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embeddings/oleObject6.bin" ContentType="application/vnd.openxmlformats-officedocument.oleObject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RAN NGOC TRAM\Downloads\"/>
    </mc:Choice>
  </mc:AlternateContent>
  <bookViews>
    <workbookView xWindow="0" yWindow="0" windowWidth="28800" windowHeight="12330"/>
  </bookViews>
  <sheets>
    <sheet name="Kiểm tra Thép" sheetId="2" r:id="rId1"/>
    <sheet name="Nội lực" sheetId="3" r:id="rId2"/>
  </sheets>
  <definedNames>
    <definedName name="_xlnm.Print_Area" localSheetId="0">'Kiểm tra Thép'!$A$1:$N$186</definedName>
    <definedName name="_xlnm.Print_Titles" localSheetId="0">'Kiểm tra Thép'!#REF!</definedName>
    <definedName name="Z_8A2D23D8_83F0_49E6_AF52_4322CF9735FB_.wvu.PrintArea" localSheetId="0" hidden="1">'Kiểm tra Thép'!$A$8:$N$178</definedName>
  </definedNames>
  <calcPr calcId="162913"/>
  <customWorkbookViews>
    <customWorkbookView name="LOGON - Personal View" guid="{8A2D23D8-83F0-49E6-AF52-4322CF9735FB}" mergeInterval="0" personalView="1" maximized="1" windowWidth="1436" windowHeight="675" activeSheetId="2"/>
  </customWorkbookViews>
</workbook>
</file>

<file path=xl/calcChain.xml><?xml version="1.0" encoding="utf-8"?>
<calcChain xmlns="http://schemas.openxmlformats.org/spreadsheetml/2006/main">
  <c r="O12" i="2" l="1"/>
  <c r="S12" i="2"/>
  <c r="J139" i="2"/>
  <c r="K89" i="2" l="1"/>
  <c r="M17" i="2" l="1"/>
  <c r="E111" i="2" l="1"/>
  <c r="D111" i="2"/>
  <c r="L121" i="2"/>
  <c r="M121" i="2" s="1"/>
  <c r="J121" i="2"/>
  <c r="D121" i="2"/>
  <c r="L120" i="2"/>
  <c r="M120" i="2" s="1"/>
  <c r="J120" i="2"/>
  <c r="E120" i="2"/>
  <c r="C120" i="2"/>
  <c r="L119" i="2"/>
  <c r="M119" i="2" s="1"/>
  <c r="J119" i="2"/>
  <c r="D119" i="2"/>
  <c r="L118" i="2"/>
  <c r="M118" i="2" s="1"/>
  <c r="J118" i="2"/>
  <c r="E118" i="2"/>
  <c r="C118" i="2"/>
  <c r="L117" i="2"/>
  <c r="M117" i="2" s="1"/>
  <c r="J117" i="2"/>
  <c r="D117" i="2"/>
  <c r="L116" i="2"/>
  <c r="M116" i="2" s="1"/>
  <c r="J116" i="2"/>
  <c r="E116" i="2"/>
  <c r="C116" i="2"/>
  <c r="L115" i="2"/>
  <c r="M115" i="2" s="1"/>
  <c r="J115" i="2"/>
  <c r="D115" i="2"/>
  <c r="L114" i="2"/>
  <c r="M114" i="2" s="1"/>
  <c r="J114" i="2"/>
  <c r="E114" i="2"/>
  <c r="C114" i="2"/>
  <c r="D113" i="2"/>
  <c r="E112" i="2"/>
  <c r="C112" i="2"/>
  <c r="A112" i="2"/>
  <c r="G15" i="2" l="1"/>
  <c r="M16" i="2" s="1"/>
  <c r="A99" i="2" l="1"/>
  <c r="A114" i="2" s="1"/>
  <c r="A101" i="2"/>
  <c r="A116" i="2" s="1"/>
  <c r="A103" i="2"/>
  <c r="A118" i="2" s="1"/>
  <c r="A105" i="2"/>
  <c r="A120" i="2" s="1"/>
  <c r="L113" i="2"/>
  <c r="M113" i="2" s="1"/>
  <c r="J113" i="2"/>
  <c r="L112" i="2"/>
  <c r="M112" i="2" s="1"/>
  <c r="J112" i="2"/>
  <c r="R91" i="2"/>
  <c r="Q91" i="2"/>
  <c r="R90" i="2"/>
  <c r="Q90" i="2"/>
  <c r="T91" i="2"/>
  <c r="T90" i="2"/>
  <c r="M159" i="2" l="1"/>
  <c r="S91" i="2" l="1"/>
  <c r="S90" i="2"/>
  <c r="L106" i="2"/>
  <c r="M106" i="2" s="1"/>
  <c r="L99" i="2"/>
  <c r="M99" i="2" s="1"/>
  <c r="L100" i="2"/>
  <c r="L101" i="2"/>
  <c r="L102" i="2"/>
  <c r="M102" i="2" s="1"/>
  <c r="L103" i="2"/>
  <c r="M103" i="2" s="1"/>
  <c r="L104" i="2"/>
  <c r="M104" i="2" s="1"/>
  <c r="L105" i="2"/>
  <c r="M105" i="2" s="1"/>
  <c r="L98" i="2"/>
  <c r="M98" i="2" s="1"/>
  <c r="J99" i="2"/>
  <c r="J100" i="2"/>
  <c r="J101" i="2"/>
  <c r="J102" i="2"/>
  <c r="J103" i="2"/>
  <c r="J104" i="2"/>
  <c r="J105" i="2"/>
  <c r="J106" i="2"/>
  <c r="J107" i="2"/>
  <c r="J108" i="2"/>
  <c r="J98" i="2"/>
  <c r="L97" i="2"/>
  <c r="J97" i="2"/>
  <c r="S6" i="2"/>
  <c r="M101" i="2" l="1"/>
  <c r="U90" i="2"/>
  <c r="M100" i="2"/>
  <c r="U91" i="2"/>
  <c r="M97" i="2"/>
  <c r="A107" i="2" l="1"/>
  <c r="U2" i="3" l="1"/>
  <c r="S2" i="3"/>
  <c r="Q2" i="3"/>
  <c r="M108" i="2" l="1"/>
  <c r="M107" i="2"/>
  <c r="O2" i="3"/>
  <c r="Q3" i="3" s="1"/>
  <c r="M2" i="3"/>
  <c r="N2" i="3" s="1"/>
  <c r="S3" i="3"/>
  <c r="M28" i="3" l="1"/>
  <c r="O3" i="3"/>
  <c r="M33" i="3"/>
  <c r="M29" i="3"/>
  <c r="M25" i="3"/>
  <c r="M21" i="3"/>
  <c r="M17" i="3"/>
  <c r="N34" i="3"/>
  <c r="N30" i="3"/>
  <c r="N26" i="3"/>
  <c r="N22" i="3"/>
  <c r="N18" i="3"/>
  <c r="M20" i="3"/>
  <c r="N29" i="3"/>
  <c r="M32" i="3"/>
  <c r="M31" i="3"/>
  <c r="M27" i="3"/>
  <c r="M23" i="3"/>
  <c r="M19" i="3"/>
  <c r="N32" i="3"/>
  <c r="N28" i="3"/>
  <c r="N24" i="3"/>
  <c r="N20" i="3"/>
  <c r="M24" i="3"/>
  <c r="N33" i="3"/>
  <c r="N25" i="3"/>
  <c r="N21" i="3"/>
  <c r="N17" i="3"/>
  <c r="M34" i="3"/>
  <c r="M30" i="3"/>
  <c r="M26" i="3"/>
  <c r="M22" i="3"/>
  <c r="M18" i="3"/>
  <c r="N31" i="3"/>
  <c r="N27" i="3"/>
  <c r="N23" i="3"/>
  <c r="N19" i="3"/>
  <c r="L66" i="3" l="1"/>
  <c r="L67" i="3"/>
  <c r="K66" i="3"/>
  <c r="K67" i="3"/>
  <c r="J66" i="3"/>
  <c r="N66" i="3" s="1"/>
  <c r="J67" i="3"/>
  <c r="N67" i="3" s="1"/>
  <c r="I66" i="3"/>
  <c r="M66" i="3" s="1"/>
  <c r="I67" i="3"/>
  <c r="M67" i="3" s="1"/>
  <c r="J4" i="3" l="1"/>
  <c r="N4" i="3" s="1"/>
  <c r="I4" i="3"/>
  <c r="M4" i="3" s="1"/>
  <c r="E49" i="2"/>
  <c r="J48" i="3"/>
  <c r="N48" i="3" s="1"/>
  <c r="K48" i="3"/>
  <c r="L48" i="3"/>
  <c r="J49" i="3"/>
  <c r="N49" i="3" s="1"/>
  <c r="K49" i="3"/>
  <c r="L49" i="3"/>
  <c r="J50" i="3"/>
  <c r="N50" i="3" s="1"/>
  <c r="K50" i="3"/>
  <c r="L50" i="3"/>
  <c r="J51" i="3"/>
  <c r="N51" i="3" s="1"/>
  <c r="K51" i="3"/>
  <c r="L51" i="3"/>
  <c r="J52" i="3"/>
  <c r="N52" i="3" s="1"/>
  <c r="K52" i="3"/>
  <c r="L52" i="3"/>
  <c r="J53" i="3"/>
  <c r="N53" i="3" s="1"/>
  <c r="K53" i="3"/>
  <c r="L53" i="3"/>
  <c r="J54" i="3"/>
  <c r="N54" i="3" s="1"/>
  <c r="K54" i="3"/>
  <c r="L54" i="3"/>
  <c r="J55" i="3"/>
  <c r="N55" i="3" s="1"/>
  <c r="K55" i="3"/>
  <c r="L55" i="3"/>
  <c r="J56" i="3"/>
  <c r="N56" i="3" s="1"/>
  <c r="K56" i="3"/>
  <c r="L56" i="3"/>
  <c r="J57" i="3"/>
  <c r="N57" i="3" s="1"/>
  <c r="K57" i="3"/>
  <c r="L57" i="3"/>
  <c r="J58" i="3"/>
  <c r="N58" i="3" s="1"/>
  <c r="K58" i="3"/>
  <c r="L58" i="3"/>
  <c r="J59" i="3"/>
  <c r="N59" i="3" s="1"/>
  <c r="K59" i="3"/>
  <c r="L59" i="3"/>
  <c r="J60" i="3"/>
  <c r="N60" i="3" s="1"/>
  <c r="K60" i="3"/>
  <c r="L60" i="3"/>
  <c r="J61" i="3"/>
  <c r="N61" i="3" s="1"/>
  <c r="K61" i="3"/>
  <c r="L61" i="3"/>
  <c r="J62" i="3"/>
  <c r="N62" i="3" s="1"/>
  <c r="K62" i="3"/>
  <c r="L62" i="3"/>
  <c r="J63" i="3"/>
  <c r="N63" i="3" s="1"/>
  <c r="K63" i="3"/>
  <c r="L63" i="3"/>
  <c r="J64" i="3"/>
  <c r="N64" i="3" s="1"/>
  <c r="K64" i="3"/>
  <c r="L64" i="3"/>
  <c r="J65" i="3"/>
  <c r="N65" i="3" s="1"/>
  <c r="K65" i="3"/>
  <c r="L65" i="3"/>
  <c r="I65" i="3"/>
  <c r="M65" i="3" s="1"/>
  <c r="I48" i="3"/>
  <c r="M48" i="3" s="1"/>
  <c r="I49" i="3"/>
  <c r="M49" i="3" s="1"/>
  <c r="I50" i="3"/>
  <c r="M50" i="3" s="1"/>
  <c r="I51" i="3"/>
  <c r="M51" i="3" s="1"/>
  <c r="I52" i="3"/>
  <c r="M52" i="3" s="1"/>
  <c r="I53" i="3"/>
  <c r="M53" i="3" s="1"/>
  <c r="I54" i="3"/>
  <c r="M54" i="3" s="1"/>
  <c r="I55" i="3"/>
  <c r="M55" i="3" s="1"/>
  <c r="I56" i="3"/>
  <c r="M56" i="3" s="1"/>
  <c r="I57" i="3"/>
  <c r="M57" i="3" s="1"/>
  <c r="I58" i="3"/>
  <c r="M58" i="3" s="1"/>
  <c r="I59" i="3"/>
  <c r="M59" i="3" s="1"/>
  <c r="I60" i="3"/>
  <c r="M60" i="3" s="1"/>
  <c r="I61" i="3"/>
  <c r="M61" i="3" s="1"/>
  <c r="I62" i="3"/>
  <c r="M62" i="3" s="1"/>
  <c r="I63" i="3"/>
  <c r="M63" i="3" s="1"/>
  <c r="I64" i="3"/>
  <c r="M64" i="3" s="1"/>
  <c r="I47" i="3"/>
  <c r="M47" i="3" s="1"/>
  <c r="T67" i="3" l="1"/>
  <c r="S66" i="3"/>
  <c r="S67" i="3"/>
  <c r="T66" i="3"/>
  <c r="R2" i="3"/>
  <c r="R3" i="3" l="1"/>
  <c r="P67" i="3"/>
  <c r="O66" i="3"/>
  <c r="O67" i="3"/>
  <c r="P66" i="3"/>
  <c r="Q67" i="3"/>
  <c r="Q66" i="3"/>
  <c r="R67" i="3"/>
  <c r="R66" i="3"/>
  <c r="R6" i="3"/>
  <c r="R10" i="3"/>
  <c r="R14" i="3"/>
  <c r="R18" i="3"/>
  <c r="R46" i="3"/>
  <c r="R50" i="3"/>
  <c r="R54" i="3"/>
  <c r="R58" i="3"/>
  <c r="R62" i="3"/>
  <c r="Q7" i="3"/>
  <c r="Q11" i="3"/>
  <c r="Q15" i="3"/>
  <c r="Q19" i="3"/>
  <c r="R5" i="3"/>
  <c r="R11" i="3"/>
  <c r="R16" i="3"/>
  <c r="R21" i="3"/>
  <c r="R48" i="3"/>
  <c r="R53" i="3"/>
  <c r="R59" i="3"/>
  <c r="R64" i="3"/>
  <c r="Q6" i="3"/>
  <c r="Q12" i="3"/>
  <c r="Q17" i="3"/>
  <c r="Q45" i="3"/>
  <c r="Q49" i="3"/>
  <c r="Q53" i="3"/>
  <c r="Q57" i="3"/>
  <c r="Q61" i="3"/>
  <c r="R7" i="3"/>
  <c r="R12" i="3"/>
  <c r="R17" i="3"/>
  <c r="R44" i="3"/>
  <c r="R49" i="3"/>
  <c r="R55" i="3"/>
  <c r="R60" i="3"/>
  <c r="R65" i="3"/>
  <c r="Q8" i="3"/>
  <c r="Q13" i="3"/>
  <c r="Q18" i="3"/>
  <c r="Q46" i="3"/>
  <c r="Q50" i="3"/>
  <c r="Q54" i="3"/>
  <c r="Q58" i="3"/>
  <c r="Q62" i="3"/>
  <c r="R8" i="3"/>
  <c r="R13" i="3"/>
  <c r="R19" i="3"/>
  <c r="R45" i="3"/>
  <c r="R51" i="3"/>
  <c r="R56" i="3"/>
  <c r="R61" i="3"/>
  <c r="Q4" i="3"/>
  <c r="Q9" i="3"/>
  <c r="Q14" i="3"/>
  <c r="Q20" i="3"/>
  <c r="Q47" i="3"/>
  <c r="Q51" i="3"/>
  <c r="Q55" i="3"/>
  <c r="Q59" i="3"/>
  <c r="Q63" i="3"/>
  <c r="R4" i="3"/>
  <c r="R9" i="3"/>
  <c r="R15" i="3"/>
  <c r="R20" i="3"/>
  <c r="R47" i="3"/>
  <c r="R52" i="3"/>
  <c r="R57" i="3"/>
  <c r="R63" i="3"/>
  <c r="Q5" i="3"/>
  <c r="Q10" i="3"/>
  <c r="Q16" i="3"/>
  <c r="Q21" i="3"/>
  <c r="Q44" i="3"/>
  <c r="Q48" i="3"/>
  <c r="Q52" i="3"/>
  <c r="Q56" i="3"/>
  <c r="Q60" i="3"/>
  <c r="Q64" i="3"/>
  <c r="Q65" i="3"/>
  <c r="P7" i="3"/>
  <c r="P11" i="3"/>
  <c r="P35" i="3"/>
  <c r="P39" i="3"/>
  <c r="P43" i="3"/>
  <c r="P47" i="3"/>
  <c r="P51" i="3"/>
  <c r="P55" i="3"/>
  <c r="P59" i="3"/>
  <c r="P63" i="3"/>
  <c r="P6" i="3"/>
  <c r="P12" i="3"/>
  <c r="P33" i="3"/>
  <c r="P38" i="3"/>
  <c r="P44" i="3"/>
  <c r="P49" i="3"/>
  <c r="P54" i="3"/>
  <c r="P60" i="3"/>
  <c r="P65" i="3"/>
  <c r="O6" i="3"/>
  <c r="O10" i="3"/>
  <c r="O42" i="3"/>
  <c r="O50" i="3"/>
  <c r="O62" i="3"/>
  <c r="P8" i="3"/>
  <c r="P34" i="3"/>
  <c r="P40" i="3"/>
  <c r="P45" i="3"/>
  <c r="P50" i="3"/>
  <c r="P56" i="3"/>
  <c r="P61" i="3"/>
  <c r="P3" i="3"/>
  <c r="O7" i="3"/>
  <c r="O11" i="3"/>
  <c r="O35" i="3"/>
  <c r="O39" i="3"/>
  <c r="O47" i="3"/>
  <c r="O51" i="3"/>
  <c r="O55" i="3"/>
  <c r="O63" i="3"/>
  <c r="P4" i="3"/>
  <c r="P9" i="3"/>
  <c r="P36" i="3"/>
  <c r="P41" i="3"/>
  <c r="P46" i="3"/>
  <c r="P52" i="3"/>
  <c r="P57" i="3"/>
  <c r="P62" i="3"/>
  <c r="O4" i="3"/>
  <c r="O8" i="3"/>
  <c r="O12" i="3"/>
  <c r="O36" i="3"/>
  <c r="O40" i="3"/>
  <c r="O44" i="3"/>
  <c r="O48" i="3"/>
  <c r="O52" i="3"/>
  <c r="O56" i="3"/>
  <c r="O60" i="3"/>
  <c r="O64" i="3"/>
  <c r="P5" i="3"/>
  <c r="P10" i="3"/>
  <c r="P37" i="3"/>
  <c r="P42" i="3"/>
  <c r="P48" i="3"/>
  <c r="P53" i="3"/>
  <c r="P58" i="3"/>
  <c r="P64" i="3"/>
  <c r="O5" i="3"/>
  <c r="O9" i="3"/>
  <c r="O33" i="3"/>
  <c r="O37" i="3"/>
  <c r="O41" i="3"/>
  <c r="O45" i="3"/>
  <c r="O49" i="3"/>
  <c r="O53" i="3"/>
  <c r="O57" i="3"/>
  <c r="O61" i="3"/>
  <c r="O65" i="3"/>
  <c r="O34" i="3"/>
  <c r="O38" i="3"/>
  <c r="O46" i="3"/>
  <c r="O54" i="3"/>
  <c r="O58" i="3"/>
  <c r="O43" i="3"/>
  <c r="O59" i="3"/>
  <c r="P2" i="3"/>
  <c r="M29" i="2"/>
  <c r="V16" i="2" l="1"/>
  <c r="T16" i="2"/>
  <c r="S16" i="2"/>
  <c r="R16" i="2"/>
  <c r="O14" i="2" l="1"/>
  <c r="I14" i="2" l="1"/>
  <c r="K4" i="3" l="1"/>
  <c r="L4" i="3"/>
  <c r="I5" i="3"/>
  <c r="M5" i="3" s="1"/>
  <c r="J5" i="3"/>
  <c r="N5" i="3" s="1"/>
  <c r="K5" i="3"/>
  <c r="L5" i="3"/>
  <c r="I6" i="3"/>
  <c r="M6" i="3" s="1"/>
  <c r="J6" i="3"/>
  <c r="N6" i="3" s="1"/>
  <c r="K6" i="3"/>
  <c r="L6" i="3"/>
  <c r="I7" i="3"/>
  <c r="M7" i="3" s="1"/>
  <c r="J7" i="3"/>
  <c r="N7" i="3" s="1"/>
  <c r="K7" i="3"/>
  <c r="L7" i="3"/>
  <c r="I8" i="3"/>
  <c r="M8" i="3" s="1"/>
  <c r="J8" i="3"/>
  <c r="N8" i="3" s="1"/>
  <c r="K8" i="3"/>
  <c r="L8" i="3"/>
  <c r="I9" i="3"/>
  <c r="M9" i="3" s="1"/>
  <c r="J9" i="3"/>
  <c r="N9" i="3" s="1"/>
  <c r="K9" i="3"/>
  <c r="L9" i="3"/>
  <c r="I10" i="3"/>
  <c r="M10" i="3" s="1"/>
  <c r="J10" i="3"/>
  <c r="N10" i="3" s="1"/>
  <c r="K10" i="3"/>
  <c r="L10" i="3"/>
  <c r="I11" i="3"/>
  <c r="M11" i="3" s="1"/>
  <c r="J11" i="3"/>
  <c r="N11" i="3" s="1"/>
  <c r="K11" i="3"/>
  <c r="L11" i="3"/>
  <c r="I12" i="3"/>
  <c r="M12" i="3" s="1"/>
  <c r="J12" i="3"/>
  <c r="N12" i="3" s="1"/>
  <c r="K12" i="3"/>
  <c r="L12" i="3"/>
  <c r="I13" i="3"/>
  <c r="M13" i="3" s="1"/>
  <c r="J13" i="3"/>
  <c r="N13" i="3" s="1"/>
  <c r="K13" i="3"/>
  <c r="L13" i="3"/>
  <c r="I14" i="3"/>
  <c r="J14" i="3"/>
  <c r="K14" i="3"/>
  <c r="L14" i="3"/>
  <c r="I15" i="3"/>
  <c r="M15" i="3" s="1"/>
  <c r="J15" i="3"/>
  <c r="N15" i="3" s="1"/>
  <c r="K15" i="3"/>
  <c r="L15" i="3"/>
  <c r="I16" i="3"/>
  <c r="J16" i="3"/>
  <c r="K16" i="3"/>
  <c r="L16" i="3"/>
  <c r="I17" i="3"/>
  <c r="O17" i="3" s="1"/>
  <c r="J17" i="3"/>
  <c r="P17" i="3" s="1"/>
  <c r="K17" i="3"/>
  <c r="L17" i="3"/>
  <c r="I18" i="3"/>
  <c r="O18" i="3" s="1"/>
  <c r="J18" i="3"/>
  <c r="P18" i="3" s="1"/>
  <c r="K18" i="3"/>
  <c r="L18" i="3"/>
  <c r="I19" i="3"/>
  <c r="O19" i="3" s="1"/>
  <c r="J19" i="3"/>
  <c r="P19" i="3" s="1"/>
  <c r="K19" i="3"/>
  <c r="L19" i="3"/>
  <c r="I20" i="3"/>
  <c r="O20" i="3" s="1"/>
  <c r="J20" i="3"/>
  <c r="P20" i="3" s="1"/>
  <c r="K20" i="3"/>
  <c r="L20" i="3"/>
  <c r="I21" i="3"/>
  <c r="O21" i="3" s="1"/>
  <c r="J21" i="3"/>
  <c r="P21" i="3" s="1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Q33" i="3" s="1"/>
  <c r="J33" i="3"/>
  <c r="R33" i="3" s="1"/>
  <c r="K33" i="3"/>
  <c r="L33" i="3"/>
  <c r="I34" i="3"/>
  <c r="Q34" i="3" s="1"/>
  <c r="J34" i="3"/>
  <c r="R34" i="3" s="1"/>
  <c r="K34" i="3"/>
  <c r="L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Q30" i="3" l="1"/>
  <c r="O30" i="3"/>
  <c r="R32" i="3"/>
  <c r="P32" i="3"/>
  <c r="R31" i="3"/>
  <c r="P31" i="3"/>
  <c r="R30" i="3"/>
  <c r="P30" i="3"/>
  <c r="Q31" i="3"/>
  <c r="O31" i="3"/>
  <c r="Q32" i="3"/>
  <c r="O32" i="3"/>
  <c r="Q28" i="3"/>
  <c r="O28" i="3"/>
  <c r="Q27" i="3"/>
  <c r="O27" i="3"/>
  <c r="R29" i="3"/>
  <c r="P29" i="3"/>
  <c r="R28" i="3"/>
  <c r="P28" i="3"/>
  <c r="R27" i="3"/>
  <c r="P27" i="3"/>
  <c r="Q29" i="3"/>
  <c r="O29" i="3"/>
  <c r="M41" i="3"/>
  <c r="Q41" i="3"/>
  <c r="M38" i="3"/>
  <c r="Q38" i="3"/>
  <c r="M37" i="3"/>
  <c r="Q37" i="3"/>
  <c r="N41" i="3"/>
  <c r="R41" i="3"/>
  <c r="N40" i="3"/>
  <c r="R40" i="3"/>
  <c r="N39" i="3"/>
  <c r="R39" i="3"/>
  <c r="N38" i="3"/>
  <c r="R38" i="3"/>
  <c r="N37" i="3"/>
  <c r="R37" i="3"/>
  <c r="M40" i="3"/>
  <c r="Q40" i="3"/>
  <c r="M39" i="3"/>
  <c r="Q39" i="3"/>
  <c r="Q35" i="3"/>
  <c r="M35" i="3"/>
  <c r="R36" i="3"/>
  <c r="N36" i="3"/>
  <c r="R35" i="3"/>
  <c r="N35" i="3"/>
  <c r="Q36" i="3"/>
  <c r="M36" i="3"/>
  <c r="P16" i="3"/>
  <c r="N16" i="3"/>
  <c r="N14" i="3"/>
  <c r="O16" i="3"/>
  <c r="M16" i="3"/>
  <c r="M14" i="3"/>
  <c r="P25" i="3"/>
  <c r="R25" i="3"/>
  <c r="P24" i="3"/>
  <c r="R24" i="3"/>
  <c r="P23" i="3"/>
  <c r="R23" i="3"/>
  <c r="P22" i="3"/>
  <c r="R22" i="3"/>
  <c r="P14" i="3"/>
  <c r="P13" i="3"/>
  <c r="O25" i="3"/>
  <c r="Q25" i="3"/>
  <c r="O24" i="3"/>
  <c r="Q24" i="3"/>
  <c r="O23" i="3"/>
  <c r="Q23" i="3"/>
  <c r="O22" i="3"/>
  <c r="Q22" i="3"/>
  <c r="O14" i="3"/>
  <c r="O13" i="3"/>
  <c r="R26" i="3"/>
  <c r="P26" i="3"/>
  <c r="P15" i="3"/>
  <c r="O15" i="3"/>
  <c r="Q26" i="3"/>
  <c r="O26" i="3"/>
  <c r="I42" i="3"/>
  <c r="Q42" i="3" s="1"/>
  <c r="J42" i="3"/>
  <c r="K42" i="3"/>
  <c r="L42" i="3"/>
  <c r="I43" i="3"/>
  <c r="J43" i="3"/>
  <c r="K43" i="3"/>
  <c r="L43" i="3"/>
  <c r="I44" i="3"/>
  <c r="M44" i="3" s="1"/>
  <c r="J44" i="3"/>
  <c r="N44" i="3" s="1"/>
  <c r="K44" i="3"/>
  <c r="L44" i="3"/>
  <c r="I45" i="3"/>
  <c r="M45" i="3" s="1"/>
  <c r="J45" i="3"/>
  <c r="N45" i="3" s="1"/>
  <c r="K45" i="3"/>
  <c r="L45" i="3"/>
  <c r="I46" i="3"/>
  <c r="M46" i="3" s="1"/>
  <c r="J46" i="3"/>
  <c r="N46" i="3" s="1"/>
  <c r="K46" i="3"/>
  <c r="L46" i="3"/>
  <c r="J47" i="3"/>
  <c r="N47" i="3" s="1"/>
  <c r="K47" i="3"/>
  <c r="L47" i="3"/>
  <c r="N43" i="3" l="1"/>
  <c r="R43" i="3"/>
  <c r="N42" i="3"/>
  <c r="R42" i="3"/>
  <c r="M43" i="3"/>
  <c r="Q43" i="3"/>
  <c r="Q1" i="3" s="1"/>
  <c r="D101" i="2" s="1"/>
  <c r="M42" i="3"/>
  <c r="P1" i="3"/>
  <c r="O1" i="3"/>
  <c r="D99" i="2" s="1"/>
  <c r="M38" i="2"/>
  <c r="M12" i="2"/>
  <c r="Q180" i="2"/>
  <c r="M32" i="2"/>
  <c r="M33" i="2"/>
  <c r="G160" i="2"/>
  <c r="G165" i="2" s="1"/>
  <c r="M14" i="2"/>
  <c r="F152" i="2" s="1"/>
  <c r="M140" i="2"/>
  <c r="S7" i="2"/>
  <c r="M9" i="2" s="1"/>
  <c r="L3" i="3"/>
  <c r="G127" i="2" s="1"/>
  <c r="K3" i="3"/>
  <c r="G126" i="2" s="1"/>
  <c r="J3" i="3"/>
  <c r="I3" i="3"/>
  <c r="H87" i="2"/>
  <c r="I12" i="2"/>
  <c r="V8" i="2"/>
  <c r="M158" i="2" s="1"/>
  <c r="M15" i="2"/>
  <c r="O8" i="2"/>
  <c r="O10" i="2"/>
  <c r="M11" i="2" s="1"/>
  <c r="S8" i="2"/>
  <c r="M174" i="2"/>
  <c r="M171" i="2"/>
  <c r="H171" i="2"/>
  <c r="Y130" i="2"/>
  <c r="X127" i="2"/>
  <c r="X125" i="2"/>
  <c r="H90" i="2" l="1"/>
  <c r="M145" i="2"/>
  <c r="M152" i="2"/>
  <c r="H152" i="2" s="1"/>
  <c r="D145" i="2"/>
  <c r="S18" i="2"/>
  <c r="U18" i="2" s="1"/>
  <c r="F96" i="2" s="1"/>
  <c r="M10" i="2"/>
  <c r="K131" i="2" s="1"/>
  <c r="V18" i="2"/>
  <c r="E100" i="2"/>
  <c r="D114" i="2"/>
  <c r="D116" i="2"/>
  <c r="R1" i="3"/>
  <c r="I9" i="2"/>
  <c r="M157" i="2"/>
  <c r="M173" i="2" s="1"/>
  <c r="E90" i="2"/>
  <c r="M3" i="3"/>
  <c r="M1" i="3" s="1"/>
  <c r="D97" i="2" s="1"/>
  <c r="N3" i="3"/>
  <c r="N1" i="3" s="1"/>
  <c r="M135" i="2"/>
  <c r="F153" i="2" s="1"/>
  <c r="G181" i="2"/>
  <c r="G164" i="2"/>
  <c r="M169" i="2"/>
  <c r="G179" i="2"/>
  <c r="E131" i="2"/>
  <c r="M30" i="2"/>
  <c r="M23" i="2" s="1"/>
  <c r="M24" i="2" s="1"/>
  <c r="G166" i="2"/>
  <c r="J129" i="2"/>
  <c r="G178" i="2"/>
  <c r="V101" i="2" l="1"/>
  <c r="U101" i="2" s="1"/>
  <c r="T107" i="2"/>
  <c r="T108" i="2"/>
  <c r="F99" i="2"/>
  <c r="S99" i="2" s="1"/>
  <c r="V99" i="2"/>
  <c r="U99" i="2" s="1"/>
  <c r="F116" i="2"/>
  <c r="G116" i="2" s="1"/>
  <c r="O116" i="2" s="1"/>
  <c r="F114" i="2"/>
  <c r="G114" i="2" s="1"/>
  <c r="O114" i="2" s="1"/>
  <c r="V107" i="2"/>
  <c r="F101" i="2"/>
  <c r="S101" i="2" s="1"/>
  <c r="E98" i="2"/>
  <c r="F100" i="2"/>
  <c r="S100" i="2" s="1"/>
  <c r="V100" i="2"/>
  <c r="U100" i="2" s="1"/>
  <c r="F97" i="2"/>
  <c r="S97" i="2" s="1"/>
  <c r="R97" i="2"/>
  <c r="T97" i="2" s="1"/>
  <c r="V97" i="2"/>
  <c r="U97" i="2" s="1"/>
  <c r="E102" i="2"/>
  <c r="E117" i="2" s="1"/>
  <c r="F117" i="2" s="1"/>
  <c r="G117" i="2" s="1"/>
  <c r="O117" i="2" s="1"/>
  <c r="E115" i="2"/>
  <c r="F115" i="2" s="1"/>
  <c r="G115" i="2" s="1"/>
  <c r="O115" i="2" s="1"/>
  <c r="N116" i="2"/>
  <c r="N120" i="2"/>
  <c r="N121" i="2"/>
  <c r="N114" i="2"/>
  <c r="N117" i="2"/>
  <c r="N119" i="2"/>
  <c r="N115" i="2"/>
  <c r="N118" i="2"/>
  <c r="D112" i="2"/>
  <c r="F112" i="2" s="1"/>
  <c r="G112" i="2" s="1"/>
  <c r="R100" i="2"/>
  <c r="T100" i="2" s="1"/>
  <c r="R99" i="2"/>
  <c r="T99" i="2" s="1"/>
  <c r="R101" i="2"/>
  <c r="T101" i="2" s="1"/>
  <c r="R98" i="2"/>
  <c r="T98" i="2" s="1"/>
  <c r="S108" i="2"/>
  <c r="S107" i="2"/>
  <c r="N90" i="2"/>
  <c r="M131" i="2"/>
  <c r="N108" i="2"/>
  <c r="N107" i="2"/>
  <c r="N103" i="2"/>
  <c r="N104" i="2"/>
  <c r="N106" i="2"/>
  <c r="N105" i="2"/>
  <c r="N101" i="2"/>
  <c r="N100" i="2"/>
  <c r="N98" i="2"/>
  <c r="G163" i="2"/>
  <c r="F111" i="2"/>
  <c r="N113" i="2"/>
  <c r="N112" i="2"/>
  <c r="N99" i="2"/>
  <c r="M177" i="2"/>
  <c r="M168" i="2"/>
  <c r="G90" i="2"/>
  <c r="M150" i="2"/>
  <c r="M148" i="2" s="1"/>
  <c r="N97" i="2"/>
  <c r="M141" i="2"/>
  <c r="N102" i="2"/>
  <c r="G100" i="2" l="1"/>
  <c r="G99" i="2"/>
  <c r="R102" i="2"/>
  <c r="T102" i="2" s="1"/>
  <c r="G101" i="2"/>
  <c r="G97" i="2"/>
  <c r="V98" i="2"/>
  <c r="U98" i="2" s="1"/>
  <c r="F98" i="2"/>
  <c r="S98" i="2" s="1"/>
  <c r="F102" i="2"/>
  <c r="S102" i="2" s="1"/>
  <c r="G102" i="2" s="1"/>
  <c r="V102" i="2"/>
  <c r="U102" i="2" s="1"/>
  <c r="E113" i="2"/>
  <c r="F113" i="2" s="1"/>
  <c r="G113" i="2" s="1"/>
  <c r="O113" i="2" s="1"/>
  <c r="O112" i="2"/>
  <c r="P97" i="2"/>
  <c r="P101" i="2"/>
  <c r="P100" i="2"/>
  <c r="P99" i="2"/>
  <c r="M172" i="2"/>
  <c r="H150" i="2"/>
  <c r="H147" i="2" s="1"/>
  <c r="D132" i="2"/>
  <c r="M144" i="2" l="1"/>
  <c r="H145" i="2" s="1"/>
  <c r="G98" i="2"/>
  <c r="P102" i="2"/>
  <c r="P98" i="2"/>
  <c r="P91" i="2"/>
  <c r="P90" i="2"/>
  <c r="M181" i="2"/>
  <c r="D182" i="2" s="1"/>
  <c r="Q102" i="2"/>
  <c r="J150" i="2"/>
  <c r="F145" i="2" l="1"/>
  <c r="J145" i="2"/>
  <c r="J153" i="2"/>
  <c r="E154" i="2" s="1"/>
  <c r="O102" i="2"/>
  <c r="O98" i="2"/>
  <c r="Q98" i="2"/>
  <c r="O97" i="2"/>
  <c r="Q97" i="2"/>
  <c r="O100" i="2"/>
  <c r="Q100" i="2"/>
  <c r="O101" i="2"/>
  <c r="Q101" i="2"/>
  <c r="O99" i="2"/>
  <c r="Q99" i="2"/>
  <c r="D122" i="2" l="1"/>
  <c r="M153" i="2"/>
  <c r="T7" i="3"/>
  <c r="S47" i="3"/>
  <c r="T56" i="3"/>
  <c r="S64" i="3"/>
  <c r="S9" i="3"/>
  <c r="T18" i="3"/>
  <c r="T11" i="3"/>
  <c r="S23" i="3"/>
  <c r="T44" i="3"/>
  <c r="S52" i="3"/>
  <c r="T61" i="3"/>
  <c r="T6" i="3"/>
  <c r="S14" i="3"/>
  <c r="T59" i="3"/>
  <c r="T8" i="3"/>
  <c r="S16" i="3"/>
  <c r="T25" i="3"/>
  <c r="S33" i="3"/>
  <c r="T50" i="3"/>
  <c r="T19" i="3"/>
  <c r="S31" i="3"/>
  <c r="T52" i="3"/>
  <c r="S60" i="3"/>
  <c r="S5" i="3"/>
  <c r="T14" i="3"/>
  <c r="S22" i="3"/>
  <c r="S50" i="3"/>
  <c r="S39" i="3"/>
  <c r="S35" i="3"/>
  <c r="T38" i="3"/>
  <c r="S42" i="3"/>
  <c r="T23" i="3"/>
  <c r="S63" i="3"/>
  <c r="S8" i="3"/>
  <c r="T17" i="3"/>
  <c r="S25" i="3"/>
  <c r="T34" i="3"/>
  <c r="T27" i="3"/>
  <c r="S51" i="3"/>
  <c r="T60" i="3"/>
  <c r="T5" i="3"/>
  <c r="S13" i="3"/>
  <c r="T22" i="3"/>
  <c r="S30" i="3"/>
  <c r="S11" i="3"/>
  <c r="T24" i="3"/>
  <c r="S32" i="3"/>
  <c r="T49" i="3"/>
  <c r="S57" i="3"/>
  <c r="S18" i="3"/>
  <c r="T47" i="3"/>
  <c r="S59" i="3"/>
  <c r="S4" i="3"/>
  <c r="T13" i="3"/>
  <c r="S21" i="3"/>
  <c r="T30" i="3"/>
  <c r="S46" i="3"/>
  <c r="S54" i="3"/>
  <c r="T41" i="3"/>
  <c r="S41" i="3"/>
  <c r="S40" i="3"/>
  <c r="T43" i="3"/>
  <c r="T51" i="3"/>
  <c r="T16" i="3"/>
  <c r="S24" i="3"/>
  <c r="T33" i="3"/>
  <c r="S49" i="3"/>
  <c r="S10" i="3"/>
  <c r="T55" i="3"/>
  <c r="T4" i="3"/>
  <c r="S12" i="3"/>
  <c r="T21" i="3"/>
  <c r="S29" i="3"/>
  <c r="T46" i="3"/>
  <c r="T15" i="3"/>
  <c r="S27" i="3"/>
  <c r="T48" i="3"/>
  <c r="S56" i="3"/>
  <c r="T65" i="3"/>
  <c r="T10" i="3"/>
  <c r="S34" i="3"/>
  <c r="T63" i="3"/>
  <c r="T12" i="3"/>
  <c r="S20" i="3"/>
  <c r="T29" i="3"/>
  <c r="S45" i="3"/>
  <c r="T54" i="3"/>
  <c r="S62" i="3"/>
  <c r="S37" i="3"/>
  <c r="T40" i="3"/>
  <c r="T39" i="3"/>
  <c r="S36" i="3"/>
  <c r="T42" i="3"/>
  <c r="S19" i="3"/>
  <c r="T32" i="3"/>
  <c r="S48" i="3"/>
  <c r="T57" i="3"/>
  <c r="S65" i="3"/>
  <c r="S26" i="3"/>
  <c r="S7" i="3"/>
  <c r="T20" i="3"/>
  <c r="S28" i="3"/>
  <c r="T45" i="3"/>
  <c r="S53" i="3"/>
  <c r="T62" i="3"/>
  <c r="T31" i="3"/>
  <c r="S55" i="3"/>
  <c r="T64" i="3"/>
  <c r="T9" i="3"/>
  <c r="S17" i="3"/>
  <c r="T26" i="3"/>
  <c r="S58" i="3"/>
  <c r="S15" i="3"/>
  <c r="T28" i="3"/>
  <c r="S44" i="3"/>
  <c r="T53" i="3"/>
  <c r="S61" i="3"/>
  <c r="S6" i="3"/>
  <c r="T58" i="3"/>
  <c r="T37" i="3"/>
  <c r="T36" i="3"/>
  <c r="T35" i="3"/>
  <c r="S38" i="3"/>
  <c r="S43" i="3"/>
  <c r="T3" i="3"/>
  <c r="T2" i="3"/>
  <c r="V5" i="3" l="1"/>
  <c r="V7" i="3"/>
  <c r="V9" i="3"/>
  <c r="V11" i="3"/>
  <c r="V13" i="3"/>
  <c r="V15" i="3"/>
  <c r="V17" i="3"/>
  <c r="V19" i="3"/>
  <c r="V21" i="3"/>
  <c r="V23" i="3"/>
  <c r="V25" i="3"/>
  <c r="V27" i="3"/>
  <c r="V29" i="3"/>
  <c r="V31" i="3"/>
  <c r="V33" i="3"/>
  <c r="V35" i="3"/>
  <c r="V37" i="3"/>
  <c r="V39" i="3"/>
  <c r="V41" i="3"/>
  <c r="V43" i="3"/>
  <c r="V45" i="3"/>
  <c r="V47" i="3"/>
  <c r="V49" i="3"/>
  <c r="V51" i="3"/>
  <c r="V53" i="3"/>
  <c r="V55" i="3"/>
  <c r="V57" i="3"/>
  <c r="V59" i="3"/>
  <c r="V61" i="3"/>
  <c r="V63" i="3"/>
  <c r="V65" i="3"/>
  <c r="V67" i="3"/>
  <c r="U5" i="3"/>
  <c r="U7" i="3"/>
  <c r="U9" i="3"/>
  <c r="U11" i="3"/>
  <c r="U13" i="3"/>
  <c r="U15" i="3"/>
  <c r="U17" i="3"/>
  <c r="U19" i="3"/>
  <c r="U21" i="3"/>
  <c r="U23" i="3"/>
  <c r="U25" i="3"/>
  <c r="U27" i="3"/>
  <c r="U29" i="3"/>
  <c r="U31" i="3"/>
  <c r="U33" i="3"/>
  <c r="U35" i="3"/>
  <c r="U37" i="3"/>
  <c r="U39" i="3"/>
  <c r="U41" i="3"/>
  <c r="U43" i="3"/>
  <c r="U45" i="3"/>
  <c r="U47" i="3"/>
  <c r="U49" i="3"/>
  <c r="U51" i="3"/>
  <c r="U53" i="3"/>
  <c r="U55" i="3"/>
  <c r="U57" i="3"/>
  <c r="U59" i="3"/>
  <c r="U61" i="3"/>
  <c r="U63" i="3"/>
  <c r="U65" i="3"/>
  <c r="U67" i="3"/>
  <c r="U3" i="3"/>
  <c r="C107" i="2" s="1"/>
  <c r="E107" i="2" s="1"/>
  <c r="V4" i="3"/>
  <c r="V6" i="3"/>
  <c r="V8" i="3"/>
  <c r="V10" i="3"/>
  <c r="V12" i="3"/>
  <c r="V14" i="3"/>
  <c r="V16" i="3"/>
  <c r="V18" i="3"/>
  <c r="V20" i="3"/>
  <c r="V22" i="3"/>
  <c r="V24" i="3"/>
  <c r="V26" i="3"/>
  <c r="V28" i="3"/>
  <c r="V30" i="3"/>
  <c r="V32" i="3"/>
  <c r="V34" i="3"/>
  <c r="V36" i="3"/>
  <c r="V38" i="3"/>
  <c r="V40" i="3"/>
  <c r="V42" i="3"/>
  <c r="V44" i="3"/>
  <c r="V46" i="3"/>
  <c r="V48" i="3"/>
  <c r="V50" i="3"/>
  <c r="V52" i="3"/>
  <c r="V54" i="3"/>
  <c r="V56" i="3"/>
  <c r="V58" i="3"/>
  <c r="V60" i="3"/>
  <c r="V62" i="3"/>
  <c r="V64" i="3"/>
  <c r="V66" i="3"/>
  <c r="U4" i="3"/>
  <c r="U6" i="3"/>
  <c r="U8" i="3"/>
  <c r="U10" i="3"/>
  <c r="U12" i="3"/>
  <c r="U14" i="3"/>
  <c r="U16" i="3"/>
  <c r="U18" i="3"/>
  <c r="U20" i="3"/>
  <c r="U22" i="3"/>
  <c r="U24" i="3"/>
  <c r="U26" i="3"/>
  <c r="U28" i="3"/>
  <c r="U30" i="3"/>
  <c r="U32" i="3"/>
  <c r="U34" i="3"/>
  <c r="U36" i="3"/>
  <c r="U38" i="3"/>
  <c r="U40" i="3"/>
  <c r="U42" i="3"/>
  <c r="U44" i="3"/>
  <c r="U46" i="3"/>
  <c r="U48" i="3"/>
  <c r="U50" i="3"/>
  <c r="U52" i="3"/>
  <c r="U54" i="3"/>
  <c r="U56" i="3"/>
  <c r="U58" i="3"/>
  <c r="U60" i="3"/>
  <c r="U62" i="3"/>
  <c r="U64" i="3"/>
  <c r="U66" i="3"/>
  <c r="V3" i="3"/>
  <c r="D108" i="2" s="1"/>
  <c r="E108" i="2" s="1"/>
  <c r="V108" i="2" s="1"/>
  <c r="S1" i="3"/>
  <c r="D103" i="2" s="1"/>
  <c r="T1" i="3"/>
  <c r="V2" i="3"/>
  <c r="F103" i="2" l="1"/>
  <c r="S103" i="2" s="1"/>
  <c r="V103" i="2"/>
  <c r="U103" i="2" s="1"/>
  <c r="E104" i="2"/>
  <c r="R104" i="2" s="1"/>
  <c r="T104" i="2" s="1"/>
  <c r="D118" i="2"/>
  <c r="F118" i="2" s="1"/>
  <c r="R103" i="2"/>
  <c r="T103" i="2" s="1"/>
  <c r="P108" i="2"/>
  <c r="F108" i="2"/>
  <c r="G108" i="2" s="1"/>
  <c r="P107" i="2"/>
  <c r="F107" i="2"/>
  <c r="G107" i="2" s="1"/>
  <c r="U1" i="3"/>
  <c r="F104" i="2" l="1"/>
  <c r="S104" i="2" s="1"/>
  <c r="G104" i="2" s="1"/>
  <c r="V104" i="2"/>
  <c r="U104" i="2" s="1"/>
  <c r="D105" i="2"/>
  <c r="R105" i="2" s="1"/>
  <c r="T105" i="2" s="1"/>
  <c r="E119" i="2"/>
  <c r="F119" i="2" s="1"/>
  <c r="G119" i="2" s="1"/>
  <c r="O119" i="2" s="1"/>
  <c r="Q107" i="2"/>
  <c r="O107" i="2"/>
  <c r="Q108" i="2"/>
  <c r="O108" i="2"/>
  <c r="P103" i="2"/>
  <c r="V1" i="3"/>
  <c r="P104" i="2" l="1"/>
  <c r="D120" i="2"/>
  <c r="F120" i="2" s="1"/>
  <c r="G120" i="2" s="1"/>
  <c r="O120" i="2" s="1"/>
  <c r="E106" i="2"/>
  <c r="F105" i="2"/>
  <c r="S105" i="2" s="1"/>
  <c r="G105" i="2" s="1"/>
  <c r="V105" i="2"/>
  <c r="U105" i="2" s="1"/>
  <c r="G118" i="2"/>
  <c r="O104" i="2"/>
  <c r="Q104" i="2"/>
  <c r="R106" i="2" l="1"/>
  <c r="T106" i="2" s="1"/>
  <c r="V106" i="2"/>
  <c r="U106" i="2" s="1"/>
  <c r="F106" i="2"/>
  <c r="P105" i="2"/>
  <c r="E121" i="2"/>
  <c r="F121" i="2" s="1"/>
  <c r="G121" i="2" s="1"/>
  <c r="O118" i="2"/>
  <c r="G103" i="2"/>
  <c r="O105" i="2"/>
  <c r="Q105" i="2"/>
  <c r="S106" i="2" l="1"/>
  <c r="G106" i="2" s="1"/>
  <c r="P106" i="2"/>
  <c r="O121" i="2"/>
  <c r="O103" i="2"/>
  <c r="Q103" i="2"/>
  <c r="O106" i="2" l="1"/>
  <c r="Q106" i="2"/>
</calcChain>
</file>

<file path=xl/comments1.xml><?xml version="1.0" encoding="utf-8"?>
<comments xmlns="http://schemas.openxmlformats.org/spreadsheetml/2006/main">
  <authors>
    <author>LOGON</author>
    <author>Welcome</author>
    <author>COMPUTER</author>
  </authors>
  <commentList>
    <comment ref="G9" authorId="0" shapeId="0">
      <text>
        <r>
          <rPr>
            <sz val="8"/>
            <color indexed="81"/>
            <rFont val="Tahoma"/>
            <family val="2"/>
          </rPr>
          <t>CHON CHIEU DAY TUONG BARRETE</t>
        </r>
      </text>
    </comment>
    <comment ref="O9" authorId="0" shapeId="0">
      <text>
        <r>
          <rPr>
            <sz val="8"/>
            <color indexed="81"/>
            <rFont val="Tahoma"/>
            <family val="2"/>
          </rPr>
          <t xml:space="preserve">NHAP GIA TRI VAO O  MAU DO
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 xml:space="preserve">NHAP GIA TRI VAO O  MAU DO
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 xml:space="preserve">NHAP GIA TRI VAO O  MAU DO
</t>
        </r>
      </text>
    </comment>
    <comment ref="N17" authorId="1" shapeId="0">
      <text>
        <r>
          <rPr>
            <sz val="9"/>
            <color indexed="81"/>
            <rFont val="Times New Roman"/>
            <family val="1"/>
          </rPr>
          <t>Chọn hệ số ảnh hưởng đến công tác thi công bê tông</t>
        </r>
      </text>
    </comment>
    <comment ref="M24" authorId="2" shapeId="0">
      <text>
        <r>
          <rPr>
            <sz val="8"/>
            <color indexed="81"/>
            <rFont val="Tahoma"/>
            <family val="2"/>
          </rPr>
          <t xml:space="preserve">Tải trọng này chỉ trong phạm vi của bề rộng B(m)
</t>
        </r>
      </text>
    </comment>
    <comment ref="M30" authorId="2" shapeId="0">
      <text>
        <r>
          <rPr>
            <sz val="8"/>
            <color indexed="81"/>
            <rFont val="Times New Roman"/>
            <family val="1"/>
          </rPr>
          <t>Trong đó thường lấy b = 1,8m với các loại ôtô, b = 2,7m với xe xích; d là khoảng cách ngang tối thiểu giữa các xe (thường lấy d = 1,3m); e là bề rộng lốp đôi hoặc vệt bánh xích (thường lấy e = 0,5-0,8m); còn n được chọn tối đa nhưng phải bảo đảm B tính được theo (II-2) vẫn nhỏ hơn bề rộng nền đường.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8"/>
            <color indexed="81"/>
            <rFont val="Tahoma"/>
            <family val="2"/>
          </rPr>
          <t>0.5</t>
        </r>
        <r>
          <rPr>
            <b/>
            <sz val="8"/>
            <color indexed="81"/>
            <rFont val="Symbol"/>
            <family val="1"/>
            <charset val="2"/>
          </rPr>
          <t>¸</t>
        </r>
        <r>
          <rPr>
            <b/>
            <sz val="8"/>
            <color indexed="81"/>
            <rFont val="Tahoma"/>
            <family val="2"/>
          </rPr>
          <t>0.8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48" authorId="0" shapeId="0">
      <text>
        <r>
          <rPr>
            <sz val="8"/>
            <color indexed="81"/>
            <rFont val="Tahoma"/>
            <family val="2"/>
          </rPr>
          <t>Chọn đáy hầm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95" authorId="1" shapeId="0">
      <text>
        <r>
          <rPr>
            <b/>
            <sz val="9"/>
            <color indexed="81"/>
            <rFont val="Tahoma"/>
            <family val="2"/>
          </rPr>
          <t>Hệ số tính cốt đơn</t>
        </r>
      </text>
    </comment>
    <comment ref="T95" authorId="1" shapeId="0">
      <text>
        <r>
          <rPr>
            <b/>
            <sz val="9"/>
            <color indexed="81"/>
            <rFont val="Tahoma"/>
            <family val="2"/>
          </rPr>
          <t>Hệ số tính cốt kép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0" authorId="1" shapeId="0">
      <text>
        <r>
          <rPr>
            <sz val="9"/>
            <color indexed="81"/>
            <rFont val="Tahoma"/>
            <family val="2"/>
          </rPr>
          <t xml:space="preserve">Thép này sẽ bố trí phía đối diện thép trong và ngoài (nếu As khác "Cấu tạo")
</t>
        </r>
      </text>
    </comment>
    <comment ref="F134" authorId="2" shapeId="0">
      <text>
        <r>
          <rPr>
            <sz val="8"/>
            <color indexed="81"/>
            <rFont val="Tahoma"/>
            <family val="2"/>
          </rPr>
          <t>TCXDVN 356 : 2005 trang 80 mục 6.2.3.3</t>
        </r>
      </text>
    </comment>
    <comment ref="D159" authorId="2" shapeId="0">
      <text>
        <r>
          <rPr>
            <sz val="8"/>
            <color indexed="81"/>
            <rFont val="Tahoma"/>
            <family val="2"/>
          </rPr>
          <t xml:space="preserve">hd tính bằng mm
</t>
        </r>
      </text>
    </comment>
    <comment ref="C166" authorId="2" shapeId="0">
      <text>
        <r>
          <rPr>
            <sz val="8"/>
            <color indexed="81"/>
            <rFont val="Tahoma"/>
            <family val="2"/>
          </rPr>
          <t xml:space="preserve">Ned lực dọc hoặc ứng suất trước
Ac diện tích t. diện be tông (mm2)
</t>
        </r>
      </text>
    </comment>
    <comment ref="G167" authorId="2" shapeId="0">
      <text>
        <r>
          <rPr>
            <sz val="8"/>
            <color indexed="81"/>
            <rFont val="Tahoma"/>
            <family val="2"/>
          </rPr>
          <t xml:space="preserve">Theo EN 1992-1-1: 6.2.2 trang 113
</t>
        </r>
      </text>
    </comment>
  </commentList>
</comments>
</file>

<file path=xl/comments2.xml><?xml version="1.0" encoding="utf-8"?>
<comments xmlns="http://schemas.openxmlformats.org/spreadsheetml/2006/main">
  <authors>
    <author>Welcome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Vị trí Paste Nội lực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Mo men trong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Mo men ngoai: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<sst xmlns="http://schemas.openxmlformats.org/spreadsheetml/2006/main" count="393" uniqueCount="290">
  <si>
    <t xml:space="preserve"> </t>
  </si>
  <si>
    <t>(cm)</t>
  </si>
  <si>
    <t>(%)</t>
  </si>
  <si>
    <t>F</t>
  </si>
  <si>
    <t>+</t>
  </si>
  <si>
    <t>@</t>
  </si>
  <si>
    <t>Rs</t>
  </si>
  <si>
    <t xml:space="preserve">Q = </t>
  </si>
  <si>
    <t>(Mpa) = Eb</t>
  </si>
  <si>
    <t>(Mpa) = Es</t>
  </si>
  <si>
    <t>= Rs</t>
  </si>
  <si>
    <t>B12.5</t>
  </si>
  <si>
    <t>M175</t>
  </si>
  <si>
    <t>B15</t>
  </si>
  <si>
    <t>M200</t>
  </si>
  <si>
    <t>B20</t>
  </si>
  <si>
    <t>M250</t>
  </si>
  <si>
    <t>B22.5</t>
  </si>
  <si>
    <t>M300</t>
  </si>
  <si>
    <t>B25</t>
  </si>
  <si>
    <t>M350</t>
  </si>
  <si>
    <t>B30</t>
  </si>
  <si>
    <t>M400</t>
  </si>
  <si>
    <t>B35</t>
  </si>
  <si>
    <t>M450</t>
  </si>
  <si>
    <t>B40</t>
  </si>
  <si>
    <t>M500</t>
  </si>
  <si>
    <t>B45</t>
  </si>
  <si>
    <t>M600</t>
  </si>
  <si>
    <t>B50</t>
  </si>
  <si>
    <t>M650</t>
  </si>
  <si>
    <t>B55</t>
  </si>
  <si>
    <t>M700</t>
  </si>
  <si>
    <t>B60</t>
  </si>
  <si>
    <t>M800</t>
  </si>
  <si>
    <t>mac Thep</t>
  </si>
  <si>
    <t>Rsw</t>
  </si>
  <si>
    <t>Rb=</t>
  </si>
  <si>
    <t>( Theo EN 1992-1-1: 6.2.2 )</t>
  </si>
  <si>
    <t>fck =</t>
  </si>
  <si>
    <t>(MPa)</t>
  </si>
  <si>
    <t>(mm)</t>
  </si>
  <si>
    <t xml:space="preserve">V = </t>
  </si>
  <si>
    <t>Lâu dài và tạm thời</t>
  </si>
  <si>
    <t>Đặc biệt</t>
  </si>
  <si>
    <t>Khác</t>
  </si>
  <si>
    <t>- Kết cấu bêtông và bêtông cốt thép Tiêu chuẩn thiết kế.</t>
  </si>
  <si>
    <t xml:space="preserve">  - Báo cáo khảo sát địa chất lập bởi:</t>
  </si>
  <si>
    <t>II.1. Tường vây:</t>
  </si>
  <si>
    <t xml:space="preserve">  - Tên vách tính : </t>
  </si>
  <si>
    <t xml:space="preserve">  - Vị trí tính toán: </t>
  </si>
  <si>
    <r>
      <t xml:space="preserve">  - Chiều dày vách thiết kế, h</t>
    </r>
    <r>
      <rPr>
        <vertAlign val="subscript"/>
        <sz val="10"/>
        <rFont val="Times New Roman"/>
        <family val="1"/>
      </rPr>
      <t xml:space="preserve">d </t>
    </r>
    <r>
      <rPr>
        <sz val="10"/>
        <rFont val="Times New Roman"/>
        <family val="1"/>
      </rPr>
      <t>=</t>
    </r>
  </si>
  <si>
    <r>
      <t xml:space="preserve">  - Chiều sâu tầng hầm 1, H</t>
    </r>
    <r>
      <rPr>
        <vertAlign val="subscript"/>
        <sz val="10"/>
        <rFont val="Times New Roman"/>
        <family val="1"/>
      </rPr>
      <t xml:space="preserve">1 </t>
    </r>
    <r>
      <rPr>
        <sz val="10"/>
        <rFont val="Times New Roman"/>
        <family val="1"/>
      </rPr>
      <t>=</t>
    </r>
  </si>
  <si>
    <t>(m)</t>
  </si>
  <si>
    <r>
      <t xml:space="preserve">  - Chiều sâu tầng hầm 2, H</t>
    </r>
    <r>
      <rPr>
        <vertAlign val="subscript"/>
        <sz val="10"/>
        <rFont val="Times New Roman"/>
        <family val="1"/>
      </rPr>
      <t xml:space="preserve">2 </t>
    </r>
    <r>
      <rPr>
        <sz val="10"/>
        <rFont val="Times New Roman"/>
        <family val="1"/>
      </rPr>
      <t>=</t>
    </r>
  </si>
  <si>
    <t xml:space="preserve">  - Mô đun đàn hồi bê tông Eb =</t>
  </si>
  <si>
    <r>
      <t xml:space="preserve">  - Chiều dày lớp bảo vệ cốt thép, a</t>
    </r>
    <r>
      <rPr>
        <vertAlign val="subscript"/>
        <sz val="10"/>
        <rFont val="Times New Roman"/>
        <family val="1"/>
      </rPr>
      <t xml:space="preserve">bv </t>
    </r>
    <r>
      <rPr>
        <sz val="10"/>
        <rFont val="Times New Roman"/>
        <family val="1"/>
      </rPr>
      <t>=</t>
    </r>
  </si>
  <si>
    <t xml:space="preserve">  - Mô đun đàn hồi thép Es =</t>
  </si>
  <si>
    <r>
      <t xml:space="preserve">  - Chiều sâu tầng hầm 3, H</t>
    </r>
    <r>
      <rPr>
        <vertAlign val="subscript"/>
        <sz val="10"/>
        <rFont val="Times New Roman"/>
        <family val="1"/>
      </rPr>
      <t xml:space="preserve">3 </t>
    </r>
    <r>
      <rPr>
        <sz val="10"/>
        <rFont val="Times New Roman"/>
        <family val="1"/>
      </rPr>
      <t>=</t>
    </r>
  </si>
  <si>
    <r>
      <t xml:space="preserve">  - Chiều sâu toàn bộ của tường vây, H</t>
    </r>
    <r>
      <rPr>
        <vertAlign val="subscript"/>
        <sz val="10"/>
        <rFont val="Times New Roman"/>
        <family val="1"/>
      </rPr>
      <t xml:space="preserve"> </t>
    </r>
    <r>
      <rPr>
        <sz val="10"/>
        <rFont val="Times New Roman"/>
        <family val="1"/>
      </rPr>
      <t>=</t>
    </r>
  </si>
  <si>
    <t>Nhập mác thép đai</t>
  </si>
  <si>
    <t>Nhập mác thép chủ</t>
  </si>
  <si>
    <t>(Nhập vào mác bê tông) - Chú ý: không nhỏ hơn mác 'M350'</t>
  </si>
  <si>
    <t>(kG/cm2)</t>
  </si>
  <si>
    <t>(Cấp độ bền)</t>
  </si>
  <si>
    <t>Rbt=</t>
  </si>
  <si>
    <t>và Rb=</t>
  </si>
  <si>
    <t>Rađ =</t>
  </si>
  <si>
    <r>
      <t xml:space="preserve">  - Bề rộng tường vây b</t>
    </r>
    <r>
      <rPr>
        <vertAlign val="subscript"/>
        <sz val="10"/>
        <rFont val="Times New Roman"/>
        <family val="1"/>
      </rPr>
      <t>d</t>
    </r>
    <r>
      <rPr>
        <sz val="10"/>
        <rFont val="Times New Roman"/>
        <family val="1"/>
      </rPr>
      <t xml:space="preserve"> =</t>
    </r>
  </si>
  <si>
    <r>
      <t xml:space="preserve"> - Chiều cao làm việc: h</t>
    </r>
    <r>
      <rPr>
        <vertAlign val="subscript"/>
        <sz val="10"/>
        <rFont val="Times New Roman"/>
        <family val="1"/>
      </rPr>
      <t>o</t>
    </r>
    <r>
      <rPr>
        <sz val="10"/>
        <rFont val="Times New Roman"/>
        <family val="1"/>
      </rPr>
      <t xml:space="preserve"> =</t>
    </r>
  </si>
  <si>
    <t>[mm]</t>
  </si>
  <si>
    <t>[kN/m]</t>
  </si>
  <si>
    <t>[kNm/m]</t>
  </si>
  <si>
    <r>
      <t>(T/m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</si>
  <si>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t>Trong đó:</t>
  </si>
  <si>
    <r>
      <t>Trọng lượng bản thân (không tải) xe 7 chỗ có G</t>
    </r>
    <r>
      <rPr>
        <vertAlign val="superscript"/>
        <sz val="10"/>
        <rFont val="Times New Roman"/>
        <family val="1"/>
      </rPr>
      <t>max</t>
    </r>
    <r>
      <rPr>
        <vertAlign val="subscript"/>
        <sz val="10"/>
        <rFont val="Times New Roman"/>
        <family val="1"/>
      </rPr>
      <t>bt</t>
    </r>
    <r>
      <rPr>
        <sz val="10"/>
        <rFont val="Times New Roman"/>
        <family val="1"/>
      </rPr>
      <t xml:space="preserve"> = 1.8 tấn</t>
    </r>
  </si>
  <si>
    <t>-&gt; Gtb =</t>
  </si>
  <si>
    <t>tấn</t>
  </si>
  <si>
    <t>Xe tải &lt;13 Tấn</t>
  </si>
  <si>
    <r>
      <t>Trọng lượng bản thân (không tải) xe 16 chỗ có G</t>
    </r>
    <r>
      <rPr>
        <vertAlign val="superscript"/>
        <sz val="10"/>
        <rFont val="Times New Roman"/>
        <family val="1"/>
      </rPr>
      <t>max</t>
    </r>
    <r>
      <rPr>
        <vertAlign val="subscript"/>
        <sz val="10"/>
        <rFont val="Times New Roman"/>
        <family val="1"/>
      </rPr>
      <t>bt</t>
    </r>
    <r>
      <rPr>
        <sz val="10"/>
        <rFont val="Times New Roman"/>
        <family val="1"/>
      </rPr>
      <t xml:space="preserve"> = 1.5 tấn</t>
    </r>
  </si>
  <si>
    <t xml:space="preserve"> - Số xe tối đa có thể xếp được trên phạm vi bề rộng nền đường, n =</t>
  </si>
  <si>
    <r>
      <t xml:space="preserve"> - Dung trọng của đất đắp nền đường, </t>
    </r>
    <r>
      <rPr>
        <sz val="10"/>
        <rFont val="Symbol"/>
        <family val="1"/>
        <charset val="2"/>
      </rPr>
      <t xml:space="preserve">g </t>
    </r>
    <r>
      <rPr>
        <sz val="10"/>
        <rFont val="Times New Roman"/>
        <family val="1"/>
      </rPr>
      <t>(T/m3) =</t>
    </r>
  </si>
  <si>
    <r>
      <t>Trọng lượng bản thân (không tải) xe tải 1 - 2.5 tấn có G</t>
    </r>
    <r>
      <rPr>
        <vertAlign val="superscript"/>
        <sz val="10"/>
        <rFont val="Times New Roman"/>
        <family val="1"/>
      </rPr>
      <t>max</t>
    </r>
    <r>
      <rPr>
        <vertAlign val="subscript"/>
        <sz val="10"/>
        <rFont val="Times New Roman"/>
        <family val="1"/>
      </rPr>
      <t>bt</t>
    </r>
    <r>
      <rPr>
        <sz val="10"/>
        <rFont val="Times New Roman"/>
        <family val="1"/>
      </rPr>
      <t xml:space="preserve"> = 2.4 tấn</t>
    </r>
  </si>
  <si>
    <t xml:space="preserve"> - Phạm vi phân bố tải trọng xe theo hướng dọc, L (m) =</t>
  </si>
  <si>
    <r>
      <t>Trọng lượng bản thân (không tải) xe tải 3.5 tấn có G</t>
    </r>
    <r>
      <rPr>
        <vertAlign val="superscript"/>
        <sz val="10"/>
        <rFont val="Times New Roman"/>
        <family val="1"/>
      </rPr>
      <t>max</t>
    </r>
    <r>
      <rPr>
        <vertAlign val="subscript"/>
        <sz val="10"/>
        <rFont val="Times New Roman"/>
        <family val="1"/>
      </rPr>
      <t>bt</t>
    </r>
    <r>
      <rPr>
        <sz val="10"/>
        <rFont val="Times New Roman"/>
        <family val="1"/>
      </rPr>
      <t xml:space="preserve"> = 2.5 tấn</t>
    </r>
  </si>
  <si>
    <t xml:space="preserve"> - Bề rộng phân bố ngang của các xe xác định như hình vẽ, B(m) =</t>
  </si>
  <si>
    <r>
      <t>Trọng lượng bản thân (không tải) xe tải 5 tấn có G</t>
    </r>
    <r>
      <rPr>
        <vertAlign val="superscript"/>
        <sz val="10"/>
        <rFont val="Times New Roman"/>
        <family val="1"/>
      </rPr>
      <t>max</t>
    </r>
    <r>
      <rPr>
        <vertAlign val="subscript"/>
        <sz val="10"/>
        <rFont val="Times New Roman"/>
        <family val="1"/>
      </rPr>
      <t>bt</t>
    </r>
    <r>
      <rPr>
        <sz val="10"/>
        <rFont val="Times New Roman"/>
        <family val="1"/>
      </rPr>
      <t xml:space="preserve"> = 4.1 tấn</t>
    </r>
  </si>
  <si>
    <t>B = n.b + (n-1).d + e</t>
  </si>
  <si>
    <r>
      <t>Trọng lượng bản thân (không tải) xe 13 tấn có G</t>
    </r>
    <r>
      <rPr>
        <vertAlign val="superscript"/>
        <sz val="10"/>
        <rFont val="Times New Roman"/>
        <family val="1"/>
      </rPr>
      <t>max</t>
    </r>
    <r>
      <rPr>
        <vertAlign val="subscript"/>
        <sz val="10"/>
        <rFont val="Times New Roman"/>
        <family val="1"/>
      </rPr>
      <t>bt</t>
    </r>
    <r>
      <rPr>
        <sz val="10"/>
        <rFont val="Times New Roman"/>
        <family val="1"/>
      </rPr>
      <t xml:space="preserve"> = 12 tấn</t>
    </r>
  </si>
  <si>
    <t>Với:</t>
  </si>
  <si>
    <t>Bề rộng tim 2 bánh xe, b (m) =</t>
  </si>
  <si>
    <r>
      <t>Trọng lượng bản thân (không tải) xe 19 tấn có G</t>
    </r>
    <r>
      <rPr>
        <vertAlign val="superscript"/>
        <sz val="10"/>
        <rFont val="Times New Roman"/>
        <family val="1"/>
      </rPr>
      <t>max</t>
    </r>
    <r>
      <rPr>
        <vertAlign val="subscript"/>
        <sz val="10"/>
        <rFont val="Times New Roman"/>
        <family val="1"/>
      </rPr>
      <t>bt</t>
    </r>
    <r>
      <rPr>
        <sz val="10"/>
        <rFont val="Times New Roman"/>
        <family val="1"/>
      </rPr>
      <t xml:space="preserve"> = 10.3 tấn</t>
    </r>
  </si>
  <si>
    <t>Khoảng cách ngang tối thiểu giữa các xe d(m) =</t>
  </si>
  <si>
    <t>Bề rộng lốp đôi hoặc vệt bánh xích e (m) =</t>
  </si>
  <si>
    <t>II.2. Tải trọng:</t>
  </si>
  <si>
    <t>, có G =</t>
  </si>
  <si>
    <r>
      <t xml:space="preserve"> - Trọng lượng một xe (</t>
    </r>
    <r>
      <rPr>
        <i/>
        <sz val="10"/>
        <rFont val="Times New Roman"/>
        <family val="1"/>
      </rPr>
      <t>lấy xe nặng nhất</t>
    </r>
    <r>
      <rPr>
        <sz val="10"/>
        <rFont val="Times New Roman"/>
        <family val="1"/>
      </rPr>
      <t>)</t>
    </r>
  </si>
  <si>
    <t>Hình vẽ</t>
  </si>
  <si>
    <t>Tải trọng xe cộ được xem là tải trọng của số xe nặng tối đa cùng một lúc có thể đỗ kín khắp bề rộng nền đường</t>
  </si>
  <si>
    <t xml:space="preserve"> (Hình vẽ) phân bố trên 1 m chiều dài đường; tải trọng này được quy đổi tương đương thành một lớp đất đắp</t>
  </si>
  <si>
    <t xml:space="preserve"> có chiều cao là hx xác định theo công thức sau:</t>
  </si>
  <si>
    <t xml:space="preserve">  - Cấu kiện bê tông chịu uốn cần được tính toán theo các điều kiện:</t>
  </si>
  <si>
    <r>
      <t>(cm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)</t>
    </r>
  </si>
  <si>
    <r>
      <t>M</t>
    </r>
    <r>
      <rPr>
        <vertAlign val="subscript"/>
        <sz val="10"/>
        <rFont val="Times New Roman"/>
        <family val="1"/>
      </rPr>
      <t>max</t>
    </r>
    <r>
      <rPr>
        <sz val="10"/>
        <rFont val="Times New Roman"/>
        <family val="1"/>
      </rPr>
      <t xml:space="preserve"> =</t>
    </r>
  </si>
  <si>
    <t xml:space="preserve">  - Xét điều kiện:</t>
  </si>
  <si>
    <r>
      <t>(cm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/m)</t>
    </r>
  </si>
  <si>
    <r>
      <t>0.1.N / (R</t>
    </r>
    <r>
      <rPr>
        <vertAlign val="subscript"/>
        <sz val="10"/>
        <rFont val="Times New Roman"/>
        <family val="1"/>
      </rPr>
      <t>bt</t>
    </r>
    <r>
      <rPr>
        <sz val="10"/>
        <rFont val="Times New Roman"/>
        <family val="1"/>
      </rPr>
      <t>.bh</t>
    </r>
    <r>
      <rPr>
        <vertAlign val="subscript"/>
        <sz val="10"/>
        <rFont val="Times New Roman"/>
        <family val="1"/>
      </rPr>
      <t>0</t>
    </r>
    <r>
      <rPr>
        <sz val="10"/>
        <rFont val="Times New Roman"/>
        <family val="1"/>
      </rPr>
      <t>) =</t>
    </r>
  </si>
  <si>
    <r>
      <t>R</t>
    </r>
    <r>
      <rPr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 xml:space="preserve"> (Mpa)</t>
    </r>
  </si>
  <si>
    <r>
      <t>R</t>
    </r>
    <r>
      <rPr>
        <vertAlign val="subscript"/>
        <sz val="10"/>
        <rFont val="Times New Roman"/>
        <family val="1"/>
      </rPr>
      <t>bt</t>
    </r>
    <r>
      <rPr>
        <sz val="10"/>
        <rFont val="Times New Roman"/>
        <family val="1"/>
      </rPr>
      <t xml:space="preserve"> (Mpa)</t>
    </r>
  </si>
  <si>
    <r>
      <t>E</t>
    </r>
    <r>
      <rPr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 xml:space="preserve"> x10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(Mpa)</t>
    </r>
  </si>
  <si>
    <r>
      <t>f</t>
    </r>
    <r>
      <rPr>
        <vertAlign val="subscript"/>
        <sz val="10"/>
        <rFont val="Times New Roman"/>
        <family val="1"/>
      </rPr>
      <t>ck</t>
    </r>
    <r>
      <rPr>
        <sz val="10"/>
        <rFont val="Times New Roman"/>
        <family val="1"/>
      </rPr>
      <t xml:space="preserve"> (Mpa)</t>
    </r>
  </si>
  <si>
    <r>
      <t>E</t>
    </r>
    <r>
      <rPr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 x10</t>
    </r>
    <r>
      <rPr>
        <vertAlign val="superscript"/>
        <sz val="10"/>
        <rFont val="Times New Roman"/>
        <family val="1"/>
      </rPr>
      <t>4</t>
    </r>
    <r>
      <rPr>
        <sz val="10"/>
        <rFont val="Times New Roman"/>
        <family val="1"/>
      </rPr>
      <t>(Mpa)</t>
    </r>
  </si>
  <si>
    <r>
      <t>2.h</t>
    </r>
    <r>
      <rPr>
        <vertAlign val="subscript"/>
        <sz val="10"/>
        <rFont val="Times New Roman"/>
        <family val="1"/>
      </rPr>
      <t xml:space="preserve">0 </t>
    </r>
    <r>
      <rPr>
        <sz val="10"/>
        <rFont val="Times New Roman"/>
        <family val="1"/>
      </rPr>
      <t>=</t>
    </r>
  </si>
  <si>
    <r>
      <t>≤  Q</t>
    </r>
    <r>
      <rPr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 xml:space="preserve"> + Q</t>
    </r>
    <r>
      <rPr>
        <vertAlign val="subscript"/>
        <sz val="10"/>
        <rFont val="Times New Roman"/>
        <family val="1"/>
      </rPr>
      <t>sw</t>
    </r>
    <r>
      <rPr>
        <sz val="10"/>
        <rFont val="Times New Roman"/>
        <family val="1"/>
      </rPr>
      <t xml:space="preserve"> =</t>
    </r>
  </si>
  <si>
    <r>
      <t>V</t>
    </r>
    <r>
      <rPr>
        <vertAlign val="subscript"/>
        <sz val="10"/>
        <rFont val="Times New Roman"/>
        <family val="1"/>
      </rPr>
      <t>Rd, c</t>
    </r>
    <r>
      <rPr>
        <vertAlign val="superscript"/>
        <sz val="10"/>
        <rFont val="Times New Roman"/>
        <family val="1"/>
      </rPr>
      <t>min</t>
    </r>
    <r>
      <rPr>
        <sz val="10"/>
        <rFont val="Times New Roman"/>
        <family val="1"/>
      </rPr>
      <t xml:space="preserve"> = </t>
    </r>
  </si>
  <si>
    <r>
      <t>v</t>
    </r>
    <r>
      <rPr>
        <vertAlign val="subscript"/>
        <sz val="10"/>
        <rFont val="Times New Roman"/>
        <family val="1"/>
      </rPr>
      <t>min</t>
    </r>
    <r>
      <rPr>
        <sz val="10"/>
        <rFont val="Times New Roman"/>
        <family val="1"/>
      </rPr>
      <t xml:space="preserve"> = 0,035* k</t>
    </r>
    <r>
      <rPr>
        <vertAlign val="superscript"/>
        <sz val="10"/>
        <rFont val="Times New Roman"/>
        <family val="1"/>
      </rPr>
      <t xml:space="preserve">3/2 </t>
    </r>
    <r>
      <rPr>
        <sz val="10"/>
        <rFont val="Times New Roman"/>
        <family val="1"/>
      </rPr>
      <t>* f</t>
    </r>
    <r>
      <rPr>
        <vertAlign val="subscript"/>
        <sz val="10"/>
        <rFont val="Times New Roman"/>
        <family val="1"/>
      </rPr>
      <t>ck</t>
    </r>
    <r>
      <rPr>
        <vertAlign val="superscript"/>
        <sz val="10"/>
        <rFont val="Times New Roman"/>
        <family val="1"/>
      </rPr>
      <t>1/2</t>
    </r>
    <r>
      <rPr>
        <sz val="10"/>
        <rFont val="Times New Roman"/>
        <family val="1"/>
      </rPr>
      <t xml:space="preserve"> =</t>
    </r>
  </si>
  <si>
    <r>
      <t xml:space="preserve">        V</t>
    </r>
    <r>
      <rPr>
        <vertAlign val="subscript"/>
        <sz val="10"/>
        <rFont val="Times New Roman"/>
        <family val="1"/>
      </rPr>
      <t>Rd, c</t>
    </r>
    <r>
      <rPr>
        <sz val="10"/>
        <rFont val="Times New Roman"/>
        <family val="1"/>
      </rPr>
      <t xml:space="preserve"> = min(V</t>
    </r>
    <r>
      <rPr>
        <vertAlign val="subscript"/>
        <sz val="10"/>
        <rFont val="Times New Roman"/>
        <family val="1"/>
      </rPr>
      <t>Rd, c</t>
    </r>
    <r>
      <rPr>
        <sz val="10"/>
        <rFont val="Times New Roman"/>
        <family val="1"/>
      </rPr>
      <t xml:space="preserve"> + V</t>
    </r>
    <r>
      <rPr>
        <vertAlign val="subscript"/>
        <sz val="10"/>
        <rFont val="Times New Roman"/>
        <family val="1"/>
      </rPr>
      <t>Rd, s</t>
    </r>
    <r>
      <rPr>
        <sz val="10"/>
        <rFont val="Times New Roman"/>
        <family val="1"/>
      </rPr>
      <t xml:space="preserve"> ; V</t>
    </r>
    <r>
      <rPr>
        <vertAlign val="subscript"/>
        <sz val="10"/>
        <rFont val="Times New Roman"/>
        <family val="1"/>
      </rPr>
      <t>Rd, max</t>
    </r>
    <r>
      <rPr>
        <sz val="10"/>
        <rFont val="Times New Roman"/>
        <family val="1"/>
      </rPr>
      <t>)  =</t>
    </r>
  </si>
  <si>
    <r>
      <t>(cm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</si>
  <si>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 xml:space="preserve">       -&gt;  V</t>
    </r>
    <r>
      <rPr>
        <vertAlign val="subscript"/>
        <sz val="10"/>
        <rFont val="Times New Roman"/>
        <family val="1"/>
      </rPr>
      <t>Rd, max</t>
    </r>
    <r>
      <rPr>
        <sz val="10"/>
        <rFont val="Times New Roman"/>
        <family val="1"/>
      </rPr>
      <t xml:space="preserve"> = </t>
    </r>
  </si>
  <si>
    <r>
      <t>≤  V</t>
    </r>
    <r>
      <rPr>
        <vertAlign val="subscript"/>
        <sz val="10"/>
        <rFont val="Times New Roman"/>
        <family val="1"/>
      </rPr>
      <t>Rd,c</t>
    </r>
    <r>
      <rPr>
        <sz val="10"/>
        <rFont val="Times New Roman"/>
        <family val="1"/>
      </rPr>
      <t xml:space="preserve"> + V</t>
    </r>
    <r>
      <rPr>
        <vertAlign val="subscript"/>
        <sz val="10"/>
        <rFont val="Times New Roman"/>
        <family val="1"/>
      </rPr>
      <t>Rd,s</t>
    </r>
    <r>
      <rPr>
        <sz val="10"/>
        <rFont val="Times New Roman"/>
        <family val="1"/>
      </rPr>
      <t xml:space="preserve"> =</t>
    </r>
  </si>
  <si>
    <r>
      <t>hoặc tương đương với tải trọng bề mặt P (T/m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 =</t>
    </r>
  </si>
  <si>
    <t xml:space="preserve">  Các đặc trưng cơ lý của trụ địa chất xem phụ lục tính toán.</t>
  </si>
  <si>
    <t xml:space="preserve">  Áp lực đất bao gồm áp lực chủ động và bị động được phân tích bằng phần mềm Geo5</t>
  </si>
  <si>
    <t>b. Hoạt tải thi công khác</t>
  </si>
  <si>
    <t xml:space="preserve">    - Hoạt tải máy đào đất mini (nếu có), p1 =</t>
  </si>
  <si>
    <t xml:space="preserve">    - Hoạt tải người và thiết bị cầm tay trên sàn công tác, p2 =</t>
  </si>
  <si>
    <t>c. Áp lực đất</t>
  </si>
  <si>
    <t>d. Áp lực nước trong đất</t>
  </si>
  <si>
    <t xml:space="preserve">  Được phân tích bằng phần mềm, với mực nước ngầm đưa vào tính toán ở độ sâu cách mặt đất tự nhiên là:</t>
  </si>
  <si>
    <r>
      <t>H</t>
    </r>
    <r>
      <rPr>
        <vertAlign val="subscript"/>
        <sz val="10"/>
        <rFont val="Times New Roman"/>
        <family val="1"/>
      </rPr>
      <t>MNN</t>
    </r>
    <r>
      <rPr>
        <sz val="10"/>
        <rFont val="Times New Roman"/>
        <family val="1"/>
      </rPr>
      <t xml:space="preserve"> =</t>
    </r>
  </si>
  <si>
    <r>
      <t>(m</t>
    </r>
    <r>
      <rPr>
        <sz val="10"/>
        <rFont val="Times New Roman"/>
        <family val="1"/>
      </rPr>
      <t>)</t>
    </r>
  </si>
  <si>
    <t>Căn cứ phụ lục tính toán chiều dài tường vây, chân tường phải ngàm sâu vào trong đất cách đáy hầm</t>
  </si>
  <si>
    <t>một khoảng  Lngàm =</t>
  </si>
  <si>
    <t>V.1. Khả năng chịu uốn bản thân của tường vây:</t>
  </si>
  <si>
    <t>V.2. Tính toán, kiểm tra cốt thép tường vây:</t>
  </si>
  <si>
    <r>
      <t xml:space="preserve">Hệ số </t>
    </r>
    <r>
      <rPr>
        <sz val="10"/>
        <rFont val="Symbol"/>
        <family val="1"/>
        <charset val="2"/>
      </rPr>
      <t>a</t>
    </r>
    <r>
      <rPr>
        <vertAlign val="subscript"/>
        <sz val="10"/>
        <rFont val="Times New Roman"/>
        <family val="1"/>
      </rPr>
      <t>m</t>
    </r>
  </si>
  <si>
    <r>
      <t xml:space="preserve">Hàm lượng </t>
    </r>
    <r>
      <rPr>
        <sz val="10"/>
        <rFont val="Symbol"/>
        <family val="1"/>
        <charset val="2"/>
      </rPr>
      <t>m</t>
    </r>
  </si>
  <si>
    <t>Vị trí tính toán mô men thân tường vây</t>
  </si>
  <si>
    <t xml:space="preserve">  - Kết luận:  </t>
  </si>
  <si>
    <t xml:space="preserve">  - Lực cắt lớn nhất trong tường tại 2 bên:  </t>
  </si>
  <si>
    <r>
      <t xml:space="preserve"> - Hệ số xét đến ảnh hưởng của thép đai, </t>
    </r>
    <r>
      <rPr>
        <sz val="10"/>
        <rFont val="Symbol"/>
        <family val="1"/>
        <charset val="2"/>
      </rPr>
      <t>j</t>
    </r>
    <r>
      <rPr>
        <vertAlign val="subscript"/>
        <sz val="10"/>
        <rFont val="Times New Roman"/>
        <family val="1"/>
      </rPr>
      <t>w1</t>
    </r>
    <r>
      <rPr>
        <sz val="10"/>
        <rFont val="Times New Roman"/>
        <family val="1"/>
      </rPr>
      <t xml:space="preserve"> =</t>
    </r>
  </si>
  <si>
    <r>
      <t xml:space="preserve">với </t>
    </r>
    <r>
      <rPr>
        <sz val="10"/>
        <rFont val="Symbol"/>
        <family val="1"/>
        <charset val="2"/>
      </rPr>
      <t>a</t>
    </r>
    <r>
      <rPr>
        <sz val="10"/>
        <rFont val="Times New Roman"/>
        <family val="1"/>
      </rPr>
      <t xml:space="preserve"> = E</t>
    </r>
    <r>
      <rPr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/E</t>
    </r>
    <r>
      <rPr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 xml:space="preserve">; </t>
    </r>
    <r>
      <rPr>
        <sz val="10"/>
        <rFont val="Symbol"/>
        <family val="1"/>
        <charset val="2"/>
      </rPr>
      <t>m</t>
    </r>
    <r>
      <rPr>
        <vertAlign val="subscript"/>
        <sz val="10"/>
        <rFont val="Times New Roman"/>
        <family val="1"/>
      </rPr>
      <t xml:space="preserve">w </t>
    </r>
    <r>
      <rPr>
        <sz val="10"/>
        <rFont val="Times New Roman"/>
        <family val="1"/>
      </rPr>
      <t>= A</t>
    </r>
    <r>
      <rPr>
        <vertAlign val="subscript"/>
        <sz val="10"/>
        <rFont val="Times New Roman"/>
        <family val="1"/>
      </rPr>
      <t>sw</t>
    </r>
    <r>
      <rPr>
        <sz val="10"/>
        <rFont val="Times New Roman"/>
        <family val="1"/>
      </rPr>
      <t>/bs</t>
    </r>
  </si>
  <si>
    <r>
      <t>1 + 5</t>
    </r>
    <r>
      <rPr>
        <sz val="10"/>
        <rFont val="Symbol"/>
        <family val="1"/>
        <charset val="2"/>
      </rPr>
      <t>am</t>
    </r>
    <r>
      <rPr>
        <vertAlign val="subscript"/>
        <sz val="10"/>
        <rFont val="Times New Roman"/>
        <family val="1"/>
      </rPr>
      <t xml:space="preserve">w </t>
    </r>
    <r>
      <rPr>
        <sz val="10"/>
        <rFont val="Times New Roman"/>
        <family val="1"/>
      </rPr>
      <t>=</t>
    </r>
  </si>
  <si>
    <r>
      <t xml:space="preserve"> - Hệ số xét đến ảnh hưởng của bêtông, </t>
    </r>
    <r>
      <rPr>
        <sz val="10"/>
        <rFont val="Symbol"/>
        <family val="1"/>
        <charset val="2"/>
      </rPr>
      <t>j</t>
    </r>
    <r>
      <rPr>
        <vertAlign val="subscript"/>
        <sz val="10"/>
        <rFont val="Times New Roman"/>
        <family val="1"/>
      </rPr>
      <t>b1</t>
    </r>
    <r>
      <rPr>
        <sz val="10"/>
        <rFont val="Times New Roman"/>
        <family val="1"/>
      </rPr>
      <t xml:space="preserve"> =</t>
    </r>
  </si>
  <si>
    <t xml:space="preserve">    Xét điều kiện:</t>
  </si>
  <si>
    <t>Loại bêtông nặng và bêtông tổ ong</t>
  </si>
  <si>
    <t>Loại bê tông hạt nhỏ</t>
  </si>
  <si>
    <t>Bêtông nhẹ mác theo khối lượng trung bình D&gt;1900</t>
  </si>
  <si>
    <r>
      <t xml:space="preserve"> - Hệ số xét đến ảnh hưởng của bêtông, </t>
    </r>
    <r>
      <rPr>
        <sz val="10"/>
        <rFont val="Symbol"/>
        <family val="1"/>
        <charset val="2"/>
      </rPr>
      <t>j</t>
    </r>
    <r>
      <rPr>
        <vertAlign val="subscript"/>
        <sz val="10"/>
        <rFont val="Times New Roman"/>
        <family val="1"/>
      </rPr>
      <t xml:space="preserve">b2 </t>
    </r>
    <r>
      <rPr>
        <sz val="10"/>
        <rFont val="Times New Roman"/>
        <family val="1"/>
      </rPr>
      <t>=</t>
    </r>
  </si>
  <si>
    <r>
      <t xml:space="preserve"> - Hệ số xét đến ảnh hưởng của lực dọc,</t>
    </r>
    <r>
      <rPr>
        <sz val="10"/>
        <rFont val="Symbol"/>
        <family val="1"/>
        <charset val="2"/>
      </rPr>
      <t xml:space="preserve"> j</t>
    </r>
    <r>
      <rPr>
        <vertAlign val="subscript"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=</t>
    </r>
  </si>
  <si>
    <r>
      <t xml:space="preserve"> - Hệ số xét đến ảnh hưởng của cánh chịu nén trong tiết diện chữ T, tiết diện chữ I, </t>
    </r>
    <r>
      <rPr>
        <sz val="10"/>
        <rFont val="Symbol"/>
        <family val="1"/>
        <charset val="2"/>
      </rPr>
      <t>j</t>
    </r>
    <r>
      <rPr>
        <vertAlign val="subscript"/>
        <sz val="10"/>
        <rFont val="Times New Roman"/>
        <family val="1"/>
      </rPr>
      <t xml:space="preserve">f </t>
    </r>
    <r>
      <rPr>
        <sz val="10"/>
        <rFont val="Times New Roman"/>
        <family val="1"/>
      </rPr>
      <t>=</t>
    </r>
  </si>
  <si>
    <t xml:space="preserve"> - Tại đoạn gần gối tựa:</t>
  </si>
  <si>
    <t xml:space="preserve"> - Tại đoạn giữa nhịp:</t>
  </si>
  <si>
    <r>
      <t xml:space="preserve">Qt </t>
    </r>
    <r>
      <rPr>
        <sz val="10"/>
        <rFont val="Symbol"/>
        <family val="1"/>
        <charset val="2"/>
      </rPr>
      <t xml:space="preserve">£ </t>
    </r>
    <r>
      <rPr>
        <sz val="10"/>
        <rFont val="Times New Roman"/>
        <family val="1"/>
      </rPr>
      <t>Qb + Qsw</t>
    </r>
  </si>
  <si>
    <t xml:space="preserve"> - Công thức kiểm tra:</t>
  </si>
  <si>
    <t xml:space="preserve"> + Qb, Qsw lần lượt là khả năng chịu cắt của bê tông và thép đai được xác định như dưới đây.</t>
  </si>
  <si>
    <r>
      <t xml:space="preserve"> - Khả năng chịu lực cắt khi kể đến cốt thép đai, Q</t>
    </r>
    <r>
      <rPr>
        <vertAlign val="subscript"/>
        <sz val="10"/>
        <rFont val="Times New Roman"/>
        <family val="1"/>
      </rPr>
      <t>sw</t>
    </r>
    <r>
      <rPr>
        <sz val="10"/>
        <rFont val="Times New Roman"/>
        <family val="1"/>
      </rPr>
      <t xml:space="preserve"> =</t>
    </r>
  </si>
  <si>
    <t>trong đó chiều dài hình chiếu của tiết diện nghiêng nguy hiểm nhất lên trục dọc tính từ mép cấu kiện và được</t>
  </si>
  <si>
    <r>
      <t xml:space="preserve"> + Chiều dài c</t>
    </r>
    <r>
      <rPr>
        <vertAlign val="subscript"/>
        <sz val="10"/>
        <rFont val="Times New Roman"/>
        <family val="1"/>
      </rPr>
      <t>0</t>
    </r>
    <r>
      <rPr>
        <sz val="10"/>
        <rFont val="Times New Roman"/>
        <family val="1"/>
      </rPr>
      <t xml:space="preserve"> của hình chiếu vết nứt xiên nguy hiểm lên trục dọc cấu kiện được xác định theo công thức:</t>
    </r>
  </si>
  <si>
    <r>
      <t>c</t>
    </r>
    <r>
      <rPr>
        <vertAlign val="subscript"/>
        <sz val="10"/>
        <rFont val="Times New Roman"/>
        <family val="1"/>
      </rPr>
      <t>0</t>
    </r>
    <r>
      <rPr>
        <sz val="10"/>
        <rFont val="Times New Roman"/>
        <family val="1"/>
      </rPr>
      <t xml:space="preserve"> = [(</t>
    </r>
    <r>
      <rPr>
        <sz val="10"/>
        <rFont val="Symbol"/>
        <family val="1"/>
        <charset val="2"/>
      </rPr>
      <t>j</t>
    </r>
    <r>
      <rPr>
        <vertAlign val="subscript"/>
        <sz val="10"/>
        <rFont val="Times New Roman"/>
        <family val="1"/>
      </rPr>
      <t>b2</t>
    </r>
    <r>
      <rPr>
        <sz val="10"/>
        <rFont val="Times New Roman"/>
        <family val="1"/>
      </rPr>
      <t>.(1+</t>
    </r>
    <r>
      <rPr>
        <sz val="10"/>
        <rFont val="Symbol"/>
        <family val="1"/>
        <charset val="2"/>
      </rPr>
      <t>j</t>
    </r>
    <r>
      <rPr>
        <vertAlign val="subscript"/>
        <sz val="10"/>
        <rFont val="Times New Roman"/>
        <family val="1"/>
      </rPr>
      <t>f</t>
    </r>
    <r>
      <rPr>
        <sz val="10"/>
        <rFont val="Times New Roman"/>
        <family val="1"/>
      </rPr>
      <t xml:space="preserve"> +</t>
    </r>
    <r>
      <rPr>
        <sz val="10"/>
        <rFont val="Symbol"/>
        <family val="1"/>
        <charset val="2"/>
      </rPr>
      <t xml:space="preserve"> j</t>
    </r>
    <r>
      <rPr>
        <vertAlign val="subscript"/>
        <sz val="10"/>
        <rFont val="Times New Roman"/>
        <family val="1"/>
      </rPr>
      <t>n</t>
    </r>
    <r>
      <rPr>
        <sz val="10"/>
        <rFont val="Times New Roman"/>
        <family val="1"/>
      </rPr>
      <t>).R</t>
    </r>
    <r>
      <rPr>
        <vertAlign val="subscript"/>
        <sz val="10"/>
        <rFont val="Times New Roman"/>
        <family val="1"/>
      </rPr>
      <t>bt</t>
    </r>
    <r>
      <rPr>
        <sz val="10"/>
        <rFont val="Times New Roman"/>
        <family val="1"/>
      </rPr>
      <t>.bh</t>
    </r>
    <r>
      <rPr>
        <vertAlign val="subscript"/>
        <sz val="10"/>
        <rFont val="Times New Roman"/>
        <family val="1"/>
      </rPr>
      <t>0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 / q</t>
    </r>
    <r>
      <rPr>
        <vertAlign val="subscript"/>
        <sz val="10"/>
        <rFont val="Times New Roman"/>
        <family val="1"/>
      </rPr>
      <t>sw</t>
    </r>
    <r>
      <rPr>
        <sz val="10"/>
        <rFont val="Times New Roman"/>
        <family val="1"/>
      </rPr>
      <t xml:space="preserve">] </t>
    </r>
    <r>
      <rPr>
        <vertAlign val="superscript"/>
        <sz val="10"/>
        <rFont val="Times New Roman"/>
        <family val="1"/>
      </rPr>
      <t>0,5</t>
    </r>
    <r>
      <rPr>
        <sz val="10"/>
        <rFont val="Times New Roman"/>
        <family val="1"/>
      </rPr>
      <t xml:space="preserve">  =</t>
    </r>
  </si>
  <si>
    <t xml:space="preserve"> + Nội lực trong cốt thép đai trên 1 đơn vị chiều dài cấu kiện:</t>
  </si>
  <si>
    <t xml:space="preserve">      Xét điều kiện:</t>
  </si>
  <si>
    <t>Kết luận:</t>
  </si>
  <si>
    <r>
      <t xml:space="preserve">  - Hệ số, k = 1 + (200 / h</t>
    </r>
    <r>
      <rPr>
        <vertAlign val="subscript"/>
        <sz val="10"/>
        <rFont val="Times New Roman"/>
        <family val="1"/>
      </rPr>
      <t>d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1/2</t>
    </r>
    <r>
      <rPr>
        <sz val="10"/>
        <rFont val="Times New Roman"/>
        <family val="1"/>
      </rPr>
      <t xml:space="preserve"> =</t>
    </r>
  </si>
  <si>
    <t>Mục đích thiết kế:</t>
  </si>
  <si>
    <r>
      <t xml:space="preserve">  - Hệ số riêng cho bêtông, </t>
    </r>
    <r>
      <rPr>
        <sz val="10"/>
        <rFont val="Symbol"/>
        <family val="1"/>
        <charset val="2"/>
      </rPr>
      <t>g</t>
    </r>
    <r>
      <rPr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</t>
    </r>
  </si>
  <si>
    <t xml:space="preserve">  - Sức chịu cắt của bêtông tường vây:</t>
  </si>
  <si>
    <t xml:space="preserve">Trong đó: </t>
  </si>
  <si>
    <r>
      <t>C</t>
    </r>
    <r>
      <rPr>
        <vertAlign val="subscript"/>
        <sz val="10"/>
        <rFont val="Times New Roman"/>
        <family val="1"/>
      </rPr>
      <t>Rd,c</t>
    </r>
    <r>
      <rPr>
        <sz val="10"/>
        <rFont val="Times New Roman"/>
        <family val="1"/>
      </rPr>
      <t xml:space="preserve"> = 0,18 /</t>
    </r>
    <r>
      <rPr>
        <sz val="10"/>
        <rFont val="Symbol"/>
        <family val="1"/>
        <charset val="2"/>
      </rPr>
      <t>g</t>
    </r>
    <r>
      <rPr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</t>
    </r>
  </si>
  <si>
    <t>Với giá trị nhỏ nhất:</t>
  </si>
  <si>
    <t xml:space="preserve">ở đây: </t>
  </si>
  <si>
    <t xml:space="preserve">Với: </t>
  </si>
  <si>
    <r>
      <t xml:space="preserve">Góc dải BT chịu nén và trục dầm vuông góc lực cắt, </t>
    </r>
    <r>
      <rPr>
        <sz val="10"/>
        <rFont val="Symbol"/>
        <family val="1"/>
        <charset val="2"/>
      </rPr>
      <t>q</t>
    </r>
    <r>
      <rPr>
        <sz val="10"/>
        <rFont val="Times New Roman"/>
        <family val="1"/>
      </rPr>
      <t xml:space="preserve"> =</t>
    </r>
  </si>
  <si>
    <t>(độ)</t>
  </si>
  <si>
    <t>s =</t>
  </si>
  <si>
    <r>
      <t xml:space="preserve">        V</t>
    </r>
    <r>
      <rPr>
        <vertAlign val="subscript"/>
        <sz val="10"/>
        <rFont val="Times New Roman"/>
        <family val="1"/>
      </rPr>
      <t>Rd, s</t>
    </r>
    <r>
      <rPr>
        <sz val="10"/>
        <rFont val="Times New Roman"/>
        <family val="1"/>
      </rPr>
      <t xml:space="preserve"> = (A</t>
    </r>
    <r>
      <rPr>
        <vertAlign val="subscript"/>
        <sz val="10"/>
        <rFont val="Times New Roman"/>
        <family val="1"/>
      </rPr>
      <t>sw</t>
    </r>
    <r>
      <rPr>
        <sz val="10"/>
        <rFont val="Times New Roman"/>
        <family val="1"/>
      </rPr>
      <t>/s)*z*f</t>
    </r>
    <r>
      <rPr>
        <vertAlign val="subscript"/>
        <sz val="10"/>
        <rFont val="Times New Roman"/>
        <family val="1"/>
      </rPr>
      <t>ywd</t>
    </r>
    <r>
      <rPr>
        <sz val="10"/>
        <rFont val="Times New Roman"/>
        <family val="1"/>
      </rPr>
      <t>*cot</t>
    </r>
    <r>
      <rPr>
        <sz val="10"/>
        <rFont val="Symbol"/>
        <family val="1"/>
        <charset val="2"/>
      </rPr>
      <t>q</t>
    </r>
    <r>
      <rPr>
        <sz val="10"/>
        <rFont val="Times New Roman"/>
        <family val="1"/>
      </rPr>
      <t xml:space="preserve">  =</t>
    </r>
  </si>
  <si>
    <r>
      <rPr>
        <sz val="10"/>
        <rFont val="Symbol"/>
        <family val="1"/>
        <charset val="2"/>
      </rPr>
      <t>s</t>
    </r>
    <r>
      <rPr>
        <vertAlign val="subscript"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 = N</t>
    </r>
    <r>
      <rPr>
        <vertAlign val="subscript"/>
        <sz val="10"/>
        <rFont val="Times New Roman"/>
        <family val="1"/>
      </rPr>
      <t>ed</t>
    </r>
    <r>
      <rPr>
        <sz val="10"/>
        <rFont val="Times New Roman"/>
        <family val="1"/>
      </rPr>
      <t xml:space="preserve"> / A</t>
    </r>
    <r>
      <rPr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</t>
    </r>
  </si>
  <si>
    <t>= Ned</t>
  </si>
  <si>
    <r>
      <t>k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 xml:space="preserve"> =</t>
    </r>
  </si>
  <si>
    <r>
      <t xml:space="preserve">  - Giới hạn chảy dẻo thép chịu cắt, f</t>
    </r>
    <r>
      <rPr>
        <vertAlign val="subscript"/>
        <sz val="10"/>
        <rFont val="Times New Roman"/>
        <family val="1"/>
      </rPr>
      <t>ywd</t>
    </r>
    <r>
      <rPr>
        <sz val="10"/>
        <rFont val="Times New Roman"/>
        <family val="1"/>
      </rPr>
      <t xml:space="preserve"> =</t>
    </r>
  </si>
  <si>
    <r>
      <t xml:space="preserve">  - Cường độ chịu nén của bêtông, f</t>
    </r>
    <r>
      <rPr>
        <vertAlign val="subscript"/>
        <sz val="10"/>
        <rFont val="Times New Roman"/>
        <family val="1"/>
      </rPr>
      <t>ck</t>
    </r>
    <r>
      <rPr>
        <sz val="10"/>
        <rFont val="Times New Roman"/>
        <family val="1"/>
      </rPr>
      <t xml:space="preserve"> =</t>
    </r>
  </si>
  <si>
    <r>
      <t>-&gt; V</t>
    </r>
    <r>
      <rPr>
        <vertAlign val="subscript"/>
        <sz val="10"/>
        <rFont val="Times New Roman"/>
        <family val="1"/>
      </rPr>
      <t>Rd, c</t>
    </r>
    <r>
      <rPr>
        <sz val="10"/>
        <rFont val="Times New Roman"/>
        <family val="1"/>
      </rPr>
      <t xml:space="preserve"> = </t>
    </r>
  </si>
  <si>
    <r>
      <t>V</t>
    </r>
    <r>
      <rPr>
        <vertAlign val="subscript"/>
        <sz val="10"/>
        <rFont val="Times New Roman"/>
        <family val="1"/>
      </rPr>
      <t>Rd, c</t>
    </r>
    <r>
      <rPr>
        <sz val="10"/>
        <rFont val="Times New Roman"/>
        <family val="1"/>
      </rPr>
      <t xml:space="preserve"> = [C</t>
    </r>
    <r>
      <rPr>
        <vertAlign val="subscript"/>
        <sz val="10"/>
        <rFont val="Times New Roman"/>
        <family val="1"/>
      </rPr>
      <t xml:space="preserve">Rd, c </t>
    </r>
    <r>
      <rPr>
        <sz val="10"/>
        <rFont val="Times New Roman"/>
        <family val="1"/>
      </rPr>
      <t>*k*(100*</t>
    </r>
    <r>
      <rPr>
        <sz val="10"/>
        <rFont val="Symbol"/>
        <family val="1"/>
        <charset val="2"/>
      </rPr>
      <t>r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*f</t>
    </r>
    <r>
      <rPr>
        <vertAlign val="subscript"/>
        <sz val="10"/>
        <rFont val="Times New Roman"/>
        <family val="1"/>
      </rPr>
      <t>ck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 xml:space="preserve">1/3 </t>
    </r>
    <r>
      <rPr>
        <sz val="10"/>
        <rFont val="Times New Roman"/>
        <family val="1"/>
      </rPr>
      <t xml:space="preserve"> +  k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*</t>
    </r>
    <r>
      <rPr>
        <sz val="10"/>
        <rFont val="Symbol"/>
        <family val="1"/>
        <charset val="2"/>
      </rPr>
      <t>s</t>
    </r>
    <r>
      <rPr>
        <vertAlign val="subscript"/>
        <sz val="10"/>
        <rFont val="Times New Roman"/>
        <family val="1"/>
      </rPr>
      <t>cp</t>
    </r>
    <r>
      <rPr>
        <sz val="10"/>
        <rFont val="Times New Roman"/>
        <family val="1"/>
      </rPr>
      <t>] *b</t>
    </r>
    <r>
      <rPr>
        <vertAlign val="subscript"/>
        <sz val="10"/>
        <rFont val="Times New Roman"/>
        <family val="1"/>
      </rPr>
      <t xml:space="preserve">d </t>
    </r>
    <r>
      <rPr>
        <sz val="10"/>
        <rFont val="Times New Roman"/>
        <family val="1"/>
      </rPr>
      <t>* h</t>
    </r>
    <r>
      <rPr>
        <vertAlign val="subscript"/>
        <sz val="10"/>
        <rFont val="Times New Roman"/>
        <family val="1"/>
      </rPr>
      <t>d</t>
    </r>
  </si>
  <si>
    <t>d =</t>
  </si>
  <si>
    <r>
      <rPr>
        <sz val="10"/>
        <rFont val="Symbol"/>
        <family val="1"/>
        <charset val="2"/>
      </rPr>
      <t>r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 xml:space="preserve"> = A</t>
    </r>
    <r>
      <rPr>
        <vertAlign val="subscript"/>
        <sz val="10"/>
        <rFont val="Times New Roman"/>
        <family val="1"/>
      </rPr>
      <t>sl</t>
    </r>
    <r>
      <rPr>
        <sz val="10"/>
        <rFont val="Times New Roman"/>
        <family val="1"/>
      </rPr>
      <t>/(b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>*h</t>
    </r>
    <r>
      <rPr>
        <vertAlign val="subscript"/>
        <sz val="10"/>
        <rFont val="Times New Roman"/>
        <family val="1"/>
      </rPr>
      <t>d</t>
    </r>
    <r>
      <rPr>
        <sz val="10"/>
        <rFont val="Times New Roman"/>
        <family val="1"/>
      </rPr>
      <t>) =</t>
    </r>
  </si>
  <si>
    <r>
      <t>(v</t>
    </r>
    <r>
      <rPr>
        <vertAlign val="subscript"/>
        <sz val="10"/>
        <rFont val="Times New Roman"/>
        <family val="1"/>
      </rPr>
      <t>min</t>
    </r>
    <r>
      <rPr>
        <sz val="10"/>
        <rFont val="Times New Roman"/>
        <family val="1"/>
      </rPr>
      <t xml:space="preserve"> + k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 xml:space="preserve"> *</t>
    </r>
    <r>
      <rPr>
        <sz val="10"/>
        <rFont val="Symbol"/>
        <family val="1"/>
        <charset val="2"/>
      </rPr>
      <t>s</t>
    </r>
    <r>
      <rPr>
        <vertAlign val="subscript"/>
        <sz val="10"/>
        <rFont val="Times New Roman"/>
        <family val="1"/>
      </rPr>
      <t>cp</t>
    </r>
    <r>
      <rPr>
        <sz val="10"/>
        <rFont val="Times New Roman"/>
        <family val="1"/>
      </rPr>
      <t>)*b</t>
    </r>
    <r>
      <rPr>
        <vertAlign val="subscript"/>
        <sz val="10"/>
        <rFont val="Times New Roman"/>
        <family val="1"/>
      </rPr>
      <t>d</t>
    </r>
    <r>
      <rPr>
        <sz val="10"/>
        <rFont val="Times New Roman"/>
        <family val="1"/>
      </rPr>
      <t>*h</t>
    </r>
    <r>
      <rPr>
        <vertAlign val="subscript"/>
        <sz val="10"/>
        <rFont val="Times New Roman"/>
        <family val="1"/>
      </rPr>
      <t>d</t>
    </r>
    <r>
      <rPr>
        <sz val="10"/>
        <rFont val="Times New Roman"/>
        <family val="1"/>
      </rPr>
      <t xml:space="preserve"> =</t>
    </r>
  </si>
  <si>
    <r>
      <t xml:space="preserve">        V</t>
    </r>
    <r>
      <rPr>
        <vertAlign val="subscript"/>
        <sz val="10"/>
        <rFont val="Times New Roman"/>
        <family val="1"/>
      </rPr>
      <t>Rd, max</t>
    </r>
    <r>
      <rPr>
        <sz val="10"/>
        <rFont val="Times New Roman"/>
        <family val="1"/>
      </rPr>
      <t xml:space="preserve"> = </t>
    </r>
    <r>
      <rPr>
        <sz val="10"/>
        <rFont val="Symbol"/>
        <family val="1"/>
        <charset val="2"/>
      </rPr>
      <t>a</t>
    </r>
    <r>
      <rPr>
        <vertAlign val="subscript"/>
        <sz val="10"/>
        <rFont val="Times New Roman"/>
        <family val="1"/>
      </rPr>
      <t>cw</t>
    </r>
    <r>
      <rPr>
        <sz val="10"/>
        <rFont val="Times New Roman"/>
        <family val="1"/>
      </rPr>
      <t>*b</t>
    </r>
    <r>
      <rPr>
        <vertAlign val="subscript"/>
        <sz val="10"/>
        <rFont val="Times New Roman"/>
        <family val="1"/>
      </rPr>
      <t>d</t>
    </r>
    <r>
      <rPr>
        <sz val="10"/>
        <rFont val="Times New Roman"/>
        <family val="1"/>
      </rPr>
      <t>*z*</t>
    </r>
    <r>
      <rPr>
        <sz val="10"/>
        <rFont val="Symbol"/>
        <family val="1"/>
        <charset val="2"/>
      </rPr>
      <t>n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*f</t>
    </r>
    <r>
      <rPr>
        <vertAlign val="subscript"/>
        <sz val="10"/>
        <rFont val="Times New Roman"/>
        <family val="1"/>
      </rPr>
      <t>cd</t>
    </r>
    <r>
      <rPr>
        <sz val="10"/>
        <rFont val="Times New Roman"/>
        <family val="1"/>
      </rPr>
      <t>*(cot</t>
    </r>
    <r>
      <rPr>
        <sz val="10"/>
        <rFont val="Symbol"/>
        <family val="1"/>
        <charset val="2"/>
      </rPr>
      <t>q</t>
    </r>
    <r>
      <rPr>
        <sz val="10"/>
        <rFont val="Times New Roman"/>
        <family val="1"/>
      </rPr>
      <t xml:space="preserve"> +tan</t>
    </r>
    <r>
      <rPr>
        <sz val="10"/>
        <rFont val="Symbol"/>
        <family val="1"/>
        <charset val="2"/>
      </rPr>
      <t>q</t>
    </r>
    <r>
      <rPr>
        <sz val="10"/>
        <rFont val="Times New Roman"/>
        <family val="1"/>
      </rPr>
      <t>) =</t>
    </r>
  </si>
  <si>
    <r>
      <rPr>
        <sz val="10"/>
        <rFont val="Symbol"/>
        <family val="1"/>
        <charset val="2"/>
      </rPr>
      <t>n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 xml:space="preserve"> = 0,6* (1 - f</t>
    </r>
    <r>
      <rPr>
        <vertAlign val="subscript"/>
        <sz val="10"/>
        <rFont val="Times New Roman"/>
        <family val="1"/>
      </rPr>
      <t>ck</t>
    </r>
    <r>
      <rPr>
        <sz val="10"/>
        <rFont val="Times New Roman"/>
        <family val="1"/>
      </rPr>
      <t xml:space="preserve"> / 250)  =</t>
    </r>
  </si>
  <si>
    <r>
      <rPr>
        <sz val="10"/>
        <rFont val="Symbol"/>
        <family val="1"/>
        <charset val="2"/>
      </rPr>
      <t>a</t>
    </r>
    <r>
      <rPr>
        <vertAlign val="subscript"/>
        <sz val="10"/>
        <rFont val="Times New Roman"/>
        <family val="1"/>
      </rPr>
      <t>cw</t>
    </r>
    <r>
      <rPr>
        <sz val="10"/>
        <rFont val="Times New Roman"/>
        <family val="1"/>
      </rPr>
      <t xml:space="preserve"> =</t>
    </r>
  </si>
  <si>
    <r>
      <t>f</t>
    </r>
    <r>
      <rPr>
        <vertAlign val="subscript"/>
        <sz val="10"/>
        <rFont val="Times New Roman"/>
        <family val="1"/>
      </rPr>
      <t>cd</t>
    </r>
    <r>
      <rPr>
        <sz val="10"/>
        <rFont val="Times New Roman"/>
        <family val="1"/>
      </rPr>
      <t xml:space="preserve"> = </t>
    </r>
    <r>
      <rPr>
        <sz val="10"/>
        <rFont val="Symbol"/>
        <family val="1"/>
        <charset val="2"/>
      </rPr>
      <t>a</t>
    </r>
    <r>
      <rPr>
        <vertAlign val="subscript"/>
        <sz val="10"/>
        <rFont val="Times New Roman"/>
        <family val="1"/>
      </rPr>
      <t>cw</t>
    </r>
    <r>
      <rPr>
        <sz val="10"/>
        <rFont val="Times New Roman"/>
        <family val="1"/>
      </rPr>
      <t>* f</t>
    </r>
    <r>
      <rPr>
        <vertAlign val="subscript"/>
        <sz val="10"/>
        <rFont val="Times New Roman"/>
        <family val="1"/>
      </rPr>
      <t>ck</t>
    </r>
    <r>
      <rPr>
        <sz val="10"/>
        <rFont val="Times New Roman"/>
        <family val="1"/>
      </rPr>
      <t xml:space="preserve"> / </t>
    </r>
    <r>
      <rPr>
        <sz val="10"/>
        <rFont val="Symbol"/>
        <family val="1"/>
        <charset val="2"/>
      </rPr>
      <t>g</t>
    </r>
    <r>
      <rPr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</t>
    </r>
  </si>
  <si>
    <t>(Mpa);</t>
  </si>
  <si>
    <r>
      <t>Diện tích tiết diện của thép chịu cắt, A</t>
    </r>
    <r>
      <rPr>
        <vertAlign val="subscript"/>
        <sz val="10"/>
        <rFont val="Times New Roman"/>
        <family val="1"/>
      </rPr>
      <t>sw</t>
    </r>
    <r>
      <rPr>
        <sz val="10"/>
        <rFont val="Times New Roman"/>
        <family val="1"/>
      </rPr>
      <t xml:space="preserve"> =</t>
    </r>
  </si>
  <si>
    <t xml:space="preserve">  Đối với kết cấu không dự ứng lực</t>
  </si>
  <si>
    <t>Sơ đồ tính toán tường vây</t>
  </si>
  <si>
    <t>ứng với:</t>
  </si>
  <si>
    <t>Bêtông tổ ong được chưng áp</t>
  </si>
  <si>
    <t>Bêtông tổ ong không được chưng áp</t>
  </si>
  <si>
    <t>Bêtông nặng, hạt nhỏ, nhẹ &amp; rỗng</t>
  </si>
  <si>
    <r>
      <t xml:space="preserve">     trong đó: - Hệ số phụ thuộc vào loại bê tông </t>
    </r>
    <r>
      <rPr>
        <sz val="10"/>
        <rFont val="Symbol"/>
        <family val="1"/>
        <charset val="2"/>
      </rPr>
      <t>a</t>
    </r>
    <r>
      <rPr>
        <sz val="10"/>
        <rFont val="Times New Roman"/>
        <family val="1"/>
      </rPr>
      <t xml:space="preserve"> =</t>
    </r>
  </si>
  <si>
    <r>
      <t xml:space="preserve"> + Q</t>
    </r>
    <r>
      <rPr>
        <vertAlign val="subscript"/>
        <sz val="10"/>
        <rFont val="Times New Roman"/>
        <family val="1"/>
      </rPr>
      <t>max</t>
    </r>
    <r>
      <rPr>
        <sz val="10"/>
        <rFont val="Times New Roman"/>
        <family val="1"/>
      </rPr>
      <t xml:space="preserve"> phía bên ngoài tường, Q</t>
    </r>
    <r>
      <rPr>
        <vertAlign val="subscript"/>
        <sz val="10"/>
        <rFont val="Times New Roman"/>
        <family val="1"/>
      </rPr>
      <t xml:space="preserve">nt </t>
    </r>
    <r>
      <rPr>
        <sz val="10"/>
        <rFont val="Times New Roman"/>
        <family val="1"/>
      </rPr>
      <t>=</t>
    </r>
  </si>
  <si>
    <r>
      <t xml:space="preserve"> + Q</t>
    </r>
    <r>
      <rPr>
        <vertAlign val="subscript"/>
        <sz val="10"/>
        <rFont val="Times New Roman"/>
        <family val="1"/>
      </rPr>
      <t>max</t>
    </r>
    <r>
      <rPr>
        <sz val="10"/>
        <rFont val="Times New Roman"/>
        <family val="1"/>
      </rPr>
      <t xml:space="preserve"> phía bên trong tường, Q</t>
    </r>
    <r>
      <rPr>
        <vertAlign val="subscript"/>
        <sz val="10"/>
        <rFont val="Times New Roman"/>
        <family val="1"/>
      </rPr>
      <t>tt</t>
    </r>
    <r>
      <rPr>
        <sz val="10"/>
        <rFont val="Times New Roman"/>
        <family val="1"/>
      </rPr>
      <t xml:space="preserve"> =</t>
    </r>
  </si>
  <si>
    <t>VI.1. Kiểm tra độ bền chịu cắt trên dải nghiêng giữa các vết nứt:</t>
  </si>
  <si>
    <t>VI.2. Kiểm tra độ bền chịu cắt theo vết nứt xiên:</t>
  </si>
  <si>
    <t xml:space="preserve"> - Tải trọng công trình lân cận lấy khoảng 1.0 (T/m2) cho 1 tầng. Số tầng trung bình các công trình đó</t>
  </si>
  <si>
    <t>tầng</t>
  </si>
  <si>
    <t>Khi đó tải này quy về phân bố đều cho 1 mét dài tác dụng vào tường vây, P' =</t>
  </si>
  <si>
    <r>
      <t xml:space="preserve">  - Do thi công tường trong dung dịch bentonite nên hệ số cường độ bêtông lấy giảm hệ số, </t>
    </r>
    <r>
      <rPr>
        <sz val="10"/>
        <rFont val="Symbol"/>
        <family val="1"/>
        <charset val="2"/>
      </rPr>
      <t>g</t>
    </r>
    <r>
      <rPr>
        <sz val="10"/>
        <rFont val="Times New Roman"/>
        <family val="1"/>
      </rPr>
      <t xml:space="preserve"> =</t>
    </r>
  </si>
  <si>
    <r>
      <t xml:space="preserve">a. Tải trọng bề mặt </t>
    </r>
    <r>
      <rPr>
        <i/>
        <sz val="10"/>
        <rFont val="Times New Roman"/>
        <family val="1"/>
      </rPr>
      <t>(Xe vận chuyển đất ra ngoài công trường) -</t>
    </r>
    <r>
      <rPr>
        <sz val="10"/>
        <rFont val="Times New Roman"/>
        <family val="1"/>
      </rPr>
      <t xml:space="preserve"> theo 22 TCN 262- 2000</t>
    </r>
  </si>
  <si>
    <r>
      <t>Thép  A</t>
    </r>
    <r>
      <rPr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 b.trí</t>
    </r>
  </si>
  <si>
    <r>
      <t>Thép A</t>
    </r>
    <r>
      <rPr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 y.cầu</t>
    </r>
  </si>
  <si>
    <r>
      <t>;</t>
    </r>
    <r>
      <rPr>
        <sz val="9"/>
        <rFont val="Symbol"/>
        <family val="1"/>
        <charset val="2"/>
      </rPr>
      <t xml:space="preserve"> a, b, j</t>
    </r>
    <r>
      <rPr>
        <vertAlign val="subscript"/>
        <sz val="9"/>
        <rFont val=".VnArial Narrow"/>
        <family val="2"/>
      </rPr>
      <t>b2</t>
    </r>
    <r>
      <rPr>
        <sz val="9"/>
        <rFont val=".VnArial Narrow"/>
        <family val="2"/>
      </rPr>
      <t xml:space="preserve"> =</t>
    </r>
  </si>
  <si>
    <t>Bê tông hạt nhỏ nhóm B, C</t>
  </si>
  <si>
    <t>Loại bê tông nặng và bê tông tổ ong</t>
  </si>
  <si>
    <t>Bê tông hạt nhỏ nhóm A</t>
  </si>
  <si>
    <t>Bêtông nhẹ, bêtông tổ ong &amp; rỗng:</t>
  </si>
  <si>
    <t>- Vật liệu sử dụng:</t>
  </si>
  <si>
    <r>
      <t xml:space="preserve">  - Tû sè chiÒu cao vïng nÐn vµ h</t>
    </r>
    <r>
      <rPr>
        <vertAlign val="subscript"/>
        <sz val="9"/>
        <rFont val=".VnArial Narrow"/>
        <family val="2"/>
      </rPr>
      <t>0</t>
    </r>
    <r>
      <rPr>
        <sz val="9"/>
        <rFont val=".VnArial Narrow"/>
        <family val="2"/>
      </rPr>
      <t xml:space="preserve">, </t>
    </r>
    <r>
      <rPr>
        <sz val="9"/>
        <rFont val="Symbol"/>
        <family val="1"/>
        <charset val="2"/>
      </rPr>
      <t>x</t>
    </r>
    <r>
      <rPr>
        <vertAlign val="subscript"/>
        <sz val="9"/>
        <rFont val=".VnArial Narrow"/>
        <family val="2"/>
      </rPr>
      <t>R</t>
    </r>
    <r>
      <rPr>
        <sz val="9"/>
        <rFont val=".VnArial Narrow"/>
        <family val="2"/>
      </rPr>
      <t xml:space="preserve"> =</t>
    </r>
  </si>
  <si>
    <r>
      <t xml:space="preserve">- vµ, </t>
    </r>
    <r>
      <rPr>
        <sz val="9"/>
        <rFont val="Symbol"/>
        <family val="1"/>
        <charset val="2"/>
      </rPr>
      <t>a</t>
    </r>
    <r>
      <rPr>
        <vertAlign val="subscript"/>
        <sz val="9"/>
        <rFont val=".VnArial Narrow"/>
        <family val="2"/>
      </rPr>
      <t>R</t>
    </r>
    <r>
      <rPr>
        <sz val="9"/>
        <rFont val=".VnArial Narrow"/>
        <family val="2"/>
      </rPr>
      <t xml:space="preserve"> =</t>
    </r>
  </si>
  <si>
    <r>
      <t>s</t>
    </r>
    <r>
      <rPr>
        <vertAlign val="subscript"/>
        <sz val="10"/>
        <rFont val=".VnArial Narrow"/>
        <family val="2"/>
      </rPr>
      <t>sc, u</t>
    </r>
    <r>
      <rPr>
        <sz val="10"/>
        <rFont val=".VnArial Narrow"/>
        <family val="2"/>
      </rPr>
      <t xml:space="preserve"> =</t>
    </r>
  </si>
  <si>
    <t>(Mpa)</t>
  </si>
  <si>
    <r>
      <t>Thép A'</t>
    </r>
    <r>
      <rPr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 y.cầu</t>
    </r>
  </si>
  <si>
    <r>
      <t>Thép  A'</t>
    </r>
    <r>
      <rPr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 b.trí</t>
    </r>
  </si>
  <si>
    <r>
      <t xml:space="preserve">Cốt thép bố trí </t>
    </r>
    <r>
      <rPr>
        <b/>
        <u/>
        <sz val="10"/>
        <rFont val="Times New Roman"/>
        <family val="1"/>
      </rPr>
      <t>chịu kéo</t>
    </r>
  </si>
  <si>
    <r>
      <t xml:space="preserve">Cốt thép bố trí </t>
    </r>
    <r>
      <rPr>
        <b/>
        <u/>
        <sz val="10"/>
        <rFont val="Times New Roman"/>
        <family val="1"/>
      </rPr>
      <t>chịu nén</t>
    </r>
  </si>
  <si>
    <t xml:space="preserve"> ( Môment, lực cắt lớn nhất của tường dưới đây được lấy theo kết quả tính toán từ chương trình Geo5 )</t>
  </si>
  <si>
    <r>
      <t>h</t>
    </r>
    <r>
      <rPr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 = n.G / </t>
    </r>
    <r>
      <rPr>
        <sz val="10"/>
        <rFont val="Symbol"/>
        <family val="1"/>
        <charset val="2"/>
      </rPr>
      <t>g</t>
    </r>
    <r>
      <rPr>
        <sz val="10"/>
        <rFont val="Times New Roman"/>
        <family val="1"/>
      </rPr>
      <t>.B.L =</t>
    </r>
  </si>
  <si>
    <r>
      <t xml:space="preserve">  - Chiều sâu tầng hầm 4, H</t>
    </r>
    <r>
      <rPr>
        <vertAlign val="subscript"/>
        <sz val="10"/>
        <rFont val="Times New Roman"/>
        <family val="1"/>
      </rPr>
      <t xml:space="preserve">4 </t>
    </r>
    <r>
      <rPr>
        <sz val="10"/>
        <rFont val="Times New Roman"/>
        <family val="1"/>
      </rPr>
      <t>=</t>
    </r>
  </si>
  <si>
    <t>CB500V</t>
  </si>
  <si>
    <t>CB400V</t>
  </si>
  <si>
    <t>sàn hàm B4 =</t>
  </si>
  <si>
    <t>Vị trí tính toán và mô men thân tường vây</t>
  </si>
  <si>
    <t>Độ sâu (m)</t>
  </si>
  <si>
    <t>I. TIÊU CHUẨN VÀ TÀI LIỆU THAM KHẢO</t>
  </si>
  <si>
    <t>II. DỮ LIỆU TÍNH TOÁN</t>
  </si>
  <si>
    <t>III. SƠ ĐỒ TÍNH TOÁN</t>
  </si>
  <si>
    <t>V. KIỂM TRA KHẢ NĂNG CHỊU LỰC CỦA TƯỜNG VÂY</t>
  </si>
  <si>
    <t>VI. TÍNH TOÁN LỰC CẮT VÀ BỐ TRÍ CỐT THÉP ĐAI</t>
  </si>
  <si>
    <r>
      <t>VII. KIỂM TRA CẮT:  THEO EN 1992-1-1: EUROCODE 2</t>
    </r>
    <r>
      <rPr>
        <sz val="10"/>
        <rFont val="Times New Roman"/>
        <family val="1"/>
      </rPr>
      <t xml:space="preserve">   (THAM KHẢO)</t>
    </r>
  </si>
  <si>
    <r>
      <t>(kN/m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</si>
  <si>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t>(kN)</t>
  </si>
  <si>
    <t>(kN/m)</t>
  </si>
  <si>
    <t>(kN.m)</t>
  </si>
  <si>
    <t>Trong (kN.m)</t>
  </si>
  <si>
    <t>Ngoài (kN.m)</t>
  </si>
  <si>
    <t>(kN)   ≤</t>
  </si>
  <si>
    <r>
      <t>R</t>
    </r>
    <r>
      <rPr>
        <vertAlign val="subscript"/>
        <sz val="10"/>
        <rFont val=".VnTime"/>
        <family val="2"/>
      </rPr>
      <t xml:space="preserve">b,ser </t>
    </r>
    <r>
      <rPr>
        <sz val="10"/>
        <rFont val=".VnTime"/>
        <family val="2"/>
      </rPr>
      <t xml:space="preserve"> (Mpa)</t>
    </r>
  </si>
  <si>
    <t>Rb,ser =</t>
  </si>
  <si>
    <t>IV. BIỂU ĐỒ BAO NỘI LỰC SAU CÁC GIAI ĐOẠN THI CÔNG</t>
  </si>
  <si>
    <t xml:space="preserve">  - Sức chịu cắt của tường có thép đai:</t>
  </si>
  <si>
    <r>
      <t xml:space="preserve">Cốt thép bố trí </t>
    </r>
    <r>
      <rPr>
        <b/>
        <u/>
        <sz val="10"/>
        <rFont val="Times New Roman"/>
        <family val="1"/>
      </rPr>
      <t>TÍNH NỨT</t>
    </r>
  </si>
  <si>
    <t>0       →</t>
  </si>
  <si>
    <t>As</t>
  </si>
  <si>
    <t>A's</t>
  </si>
  <si>
    <r>
      <t xml:space="preserve">Hệ số </t>
    </r>
    <r>
      <rPr>
        <sz val="10"/>
        <rFont val="Symbol"/>
        <family val="1"/>
        <charset val="2"/>
      </rPr>
      <t>z</t>
    </r>
    <r>
      <rPr>
        <vertAlign val="subscript"/>
        <sz val="10"/>
        <rFont val="Times New Roman"/>
        <family val="1"/>
      </rPr>
      <t>m</t>
    </r>
  </si>
  <si>
    <t>TV-01</t>
  </si>
  <si>
    <t>- Công ty CP Khảo sát địa chất và xử lý nền móng công trình, lập 2017.</t>
  </si>
  <si>
    <t>Chuy?n v? nh? nh?t</t>
  </si>
  <si>
    <t>Chuy?n v? l?n nh?t</t>
  </si>
  <si>
    <t>L?c c?t nh? nh?t</t>
  </si>
  <si>
    <t>L?c c?t l?n nh?t</t>
  </si>
  <si>
    <t>Mô men nh? nh?t</t>
  </si>
  <si>
    <t>Mô men l?n nh?t</t>
  </si>
  <si>
    <t>-</t>
  </si>
  <si>
    <t>CB300V</t>
  </si>
  <si>
    <t>Bỏ qua</t>
  </si>
  <si>
    <t xml:space="preserve"> - Bố trí cốt đai :</t>
  </si>
  <si>
    <t>nhánh,</t>
  </si>
  <si>
    <r>
      <t>(kN/m</t>
    </r>
    <r>
      <rPr>
        <sz val="10"/>
        <rFont val="Times New Roman"/>
        <family val="1"/>
      </rPr>
      <t>)</t>
    </r>
  </si>
  <si>
    <r>
      <t>ở đây: + Lực cắt của ngoại lực là lực cắt trên thân tường Q</t>
    </r>
    <r>
      <rPr>
        <vertAlign val="superscript"/>
        <sz val="10"/>
        <rFont val="Times New Roman"/>
        <family val="1"/>
      </rPr>
      <t>max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 xml:space="preserve"> =</t>
    </r>
  </si>
  <si>
    <t>và Qb =</t>
  </si>
  <si>
    <t xml:space="preserve"> - Hệ số xét đến ảnh hưởng của việc sử dụng cốt thép dọc cường độ cao</t>
  </si>
  <si>
    <t>( theo 6.2.3.3 )</t>
  </si>
  <si>
    <t>CB240T</t>
  </si>
  <si>
    <t xml:space="preserve">  - Tiêu chuẩn TCVN 5574 : 2018 </t>
  </si>
  <si>
    <t xml:space="preserve">        - Mô men kháng uốn của tiết diện đối với thớ chịu kéo ngoài cùng của bêtông, đối với tiết diện ngang chữ nhật</t>
  </si>
  <si>
    <t xml:space="preserve">          được xác định theo công thức:</t>
  </si>
  <si>
    <r>
      <t>M  ≤  R</t>
    </r>
    <r>
      <rPr>
        <vertAlign val="subscript"/>
        <sz val="10"/>
        <rFont val="Times New Roman"/>
        <family val="1"/>
      </rPr>
      <t>bt</t>
    </r>
    <r>
      <rPr>
        <sz val="10"/>
        <rFont val="Times New Roman"/>
        <family val="1"/>
      </rPr>
      <t xml:space="preserve"> . W</t>
    </r>
    <r>
      <rPr>
        <vertAlign val="subscript"/>
        <sz val="10"/>
        <rFont val="Times New Roman"/>
        <family val="1"/>
      </rPr>
      <t xml:space="preserve"> </t>
    </r>
    <r>
      <rPr>
        <sz val="10"/>
        <rFont val="Times New Roman"/>
        <family val="1"/>
      </rPr>
      <t>= M</t>
    </r>
    <r>
      <rPr>
        <vertAlign val="subscript"/>
        <sz val="10"/>
        <rFont val="Times New Roman"/>
        <family val="1"/>
      </rPr>
      <t>b</t>
    </r>
  </si>
  <si>
    <t>( theo 7.4 - TCVN 5574 : 2018 )</t>
  </si>
  <si>
    <r>
      <t>W</t>
    </r>
    <r>
      <rPr>
        <sz val="10"/>
        <rFont val="Times New Roman"/>
        <family val="1"/>
      </rPr>
      <t xml:space="preserve"> = b .h</t>
    </r>
    <r>
      <rPr>
        <vertAlign val="superscript"/>
        <sz val="10"/>
        <rFont val="Times New Roman"/>
        <family val="1"/>
      </rPr>
      <t xml:space="preserve">2 </t>
    </r>
    <r>
      <rPr>
        <sz val="10"/>
        <rFont val="Times New Roman"/>
        <family val="1"/>
      </rPr>
      <t>/ 6 =</t>
    </r>
  </si>
  <si>
    <t>(theo 8.1.3.2)</t>
  </si>
  <si>
    <r>
      <t xml:space="preserve"> = </t>
    </r>
    <r>
      <rPr>
        <sz val="10"/>
        <rFont val="Symbol"/>
        <family val="1"/>
        <charset val="2"/>
      </rPr>
      <t>j</t>
    </r>
    <r>
      <rPr>
        <vertAlign val="subscript"/>
        <sz val="10"/>
        <rFont val="Times New Roman"/>
        <family val="1"/>
      </rPr>
      <t>b1</t>
    </r>
    <r>
      <rPr>
        <sz val="10"/>
        <rFont val="Times New Roman"/>
        <family val="1"/>
      </rPr>
      <t>.R</t>
    </r>
    <r>
      <rPr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>.b.h</t>
    </r>
    <r>
      <rPr>
        <vertAlign val="subscript"/>
        <sz val="10"/>
        <rFont val="Times New Roman"/>
        <family val="1"/>
      </rPr>
      <t>0</t>
    </r>
    <r>
      <rPr>
        <sz val="10"/>
        <rFont val="Times New Roman"/>
        <family val="1"/>
      </rPr>
      <t xml:space="preserve"> =</t>
    </r>
  </si>
  <si>
    <t>( theo 8.1.3.3.1 )</t>
  </si>
  <si>
    <r>
      <t xml:space="preserve"> - Hệ số xét đến suy giảm nội lực dọc, </t>
    </r>
    <r>
      <rPr>
        <sz val="10"/>
        <rFont val="Symbol"/>
        <family val="1"/>
        <charset val="2"/>
      </rPr>
      <t>j</t>
    </r>
    <r>
      <rPr>
        <vertAlign val="subscript"/>
        <sz val="10"/>
        <rFont val="Times New Roman"/>
        <family val="1"/>
      </rPr>
      <t>sw</t>
    </r>
    <r>
      <rPr>
        <sz val="10"/>
        <rFont val="Times New Roman"/>
        <family val="1"/>
      </rPr>
      <t xml:space="preserve"> =</t>
    </r>
  </si>
  <si>
    <r>
      <rPr>
        <sz val="10"/>
        <rFont val="Symbol"/>
        <family val="1"/>
        <charset val="2"/>
      </rPr>
      <t>j</t>
    </r>
    <r>
      <rPr>
        <vertAlign val="subscript"/>
        <sz val="10"/>
        <rFont val="Times New Roman"/>
        <family val="1"/>
      </rPr>
      <t xml:space="preserve">sw </t>
    </r>
    <r>
      <rPr>
        <sz val="10"/>
        <rFont val="Times New Roman"/>
        <family val="1"/>
      </rPr>
      <t>. q</t>
    </r>
    <r>
      <rPr>
        <vertAlign val="subscript"/>
        <sz val="10"/>
        <rFont val="Times New Roman"/>
        <family val="1"/>
      </rPr>
      <t>sw</t>
    </r>
    <r>
      <rPr>
        <sz val="10"/>
        <rFont val="Times New Roman"/>
        <family val="1"/>
      </rPr>
      <t xml:space="preserve"> . c</t>
    </r>
    <r>
      <rPr>
        <vertAlign val="subscript"/>
        <sz val="10"/>
        <rFont val="Times New Roman"/>
        <family val="1"/>
      </rPr>
      <t>0</t>
    </r>
    <r>
      <rPr>
        <sz val="10"/>
        <rFont val="Times New Roman"/>
        <family val="1"/>
      </rPr>
      <t xml:space="preserve"> =</t>
    </r>
  </si>
  <si>
    <r>
      <t xml:space="preserve"> - Khả năng chịu lực cắt do riêng bêtông chịu,     Qb =  </t>
    </r>
    <r>
      <rPr>
        <sz val="10"/>
        <rFont val="Symbol"/>
        <family val="1"/>
        <charset val="2"/>
      </rPr>
      <t>j</t>
    </r>
    <r>
      <rPr>
        <vertAlign val="subscript"/>
        <sz val="10"/>
        <rFont val="Times New Roman"/>
        <family val="1"/>
      </rPr>
      <t>b2</t>
    </r>
    <r>
      <rPr>
        <sz val="10"/>
        <rFont val="Times New Roman"/>
        <family val="1"/>
      </rPr>
      <t>.R</t>
    </r>
    <r>
      <rPr>
        <vertAlign val="subscript"/>
        <sz val="10"/>
        <rFont val="Times New Roman"/>
        <family val="1"/>
      </rPr>
      <t>bt</t>
    </r>
    <r>
      <rPr>
        <sz val="10"/>
        <rFont val="Times New Roman"/>
        <family val="1"/>
      </rPr>
      <t>.bh</t>
    </r>
    <r>
      <rPr>
        <vertAlign val="subscript"/>
        <sz val="10"/>
        <rFont val="Times New Roman"/>
        <family val="1"/>
      </rPr>
      <t>0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/C =</t>
    </r>
  </si>
  <si>
    <r>
      <t>lấy như sau giá trị   C</t>
    </r>
    <r>
      <rPr>
        <vertAlign val="subscript"/>
        <sz val="10"/>
        <rFont val="Times New Roman"/>
        <family val="1"/>
      </rPr>
      <t xml:space="preserve"> </t>
    </r>
    <r>
      <rPr>
        <sz val="10"/>
        <rFont val="Times New Roman"/>
        <family val="1"/>
      </rPr>
      <t>= Min( c</t>
    </r>
    <r>
      <rPr>
        <vertAlign val="subscript"/>
        <sz val="10"/>
        <rFont val="Times New Roman"/>
        <family val="1"/>
      </rPr>
      <t>0</t>
    </r>
    <r>
      <rPr>
        <sz val="10"/>
        <rFont val="Times New Roman"/>
        <family val="1"/>
      </rPr>
      <t>, c</t>
    </r>
    <r>
      <rPr>
        <vertAlign val="subscript"/>
        <sz val="10"/>
        <rFont val="Times New Roman"/>
        <family val="1"/>
      </rPr>
      <t>max</t>
    </r>
    <r>
      <rPr>
        <sz val="10"/>
        <rFont val="Times New Roman"/>
        <family val="1"/>
      </rPr>
      <t xml:space="preserve"> = 2.h</t>
    </r>
    <r>
      <rPr>
        <vertAlign val="subscript"/>
        <sz val="10"/>
        <rFont val="Times New Roman"/>
        <family val="1"/>
      </rPr>
      <t>0</t>
    </r>
    <r>
      <rPr>
        <sz val="10"/>
        <rFont val="Times New Roman"/>
        <family val="1"/>
      </rPr>
      <t>) =</t>
    </r>
  </si>
  <si>
    <r>
      <t xml:space="preserve">              q</t>
    </r>
    <r>
      <rPr>
        <vertAlign val="subscript"/>
        <sz val="10"/>
        <rFont val="Times New Roman"/>
        <family val="1"/>
      </rPr>
      <t>sw</t>
    </r>
    <r>
      <rPr>
        <sz val="10"/>
        <rFont val="Times New Roman"/>
        <family val="1"/>
      </rPr>
      <t xml:space="preserve"> = (R</t>
    </r>
    <r>
      <rPr>
        <vertAlign val="subscript"/>
        <sz val="10"/>
        <rFont val="Times New Roman"/>
        <family val="1"/>
      </rPr>
      <t>sw</t>
    </r>
    <r>
      <rPr>
        <sz val="10"/>
        <rFont val="Times New Roman"/>
        <family val="1"/>
      </rPr>
      <t xml:space="preserve"> . A</t>
    </r>
    <r>
      <rPr>
        <vertAlign val="subscript"/>
        <sz val="10"/>
        <rFont val="Times New Roman"/>
        <family val="1"/>
      </rPr>
      <t>sw</t>
    </r>
    <r>
      <rPr>
        <sz val="10"/>
        <rFont val="Times New Roman"/>
        <family val="1"/>
      </rPr>
      <t>) / s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 xml:space="preserve"> =</t>
    </r>
  </si>
  <si>
    <r>
      <rPr>
        <sz val="10"/>
        <rFont val="Symbol"/>
        <family val="1"/>
        <charset val="2"/>
      </rPr>
      <t>2.5</t>
    </r>
    <r>
      <rPr>
        <sz val="10"/>
        <rFont val="Times New Roman"/>
        <family val="1"/>
      </rPr>
      <t>.R</t>
    </r>
    <r>
      <rPr>
        <vertAlign val="subscript"/>
        <sz val="10"/>
        <rFont val="Times New Roman"/>
        <family val="1"/>
      </rPr>
      <t>bt</t>
    </r>
    <r>
      <rPr>
        <sz val="10"/>
        <rFont val="Times New Roman"/>
        <family val="1"/>
      </rPr>
      <t>.b.h</t>
    </r>
    <r>
      <rPr>
        <vertAlign val="subscript"/>
        <sz val="10"/>
        <rFont val="Times New Roman"/>
        <family val="1"/>
      </rPr>
      <t>o</t>
    </r>
    <r>
      <rPr>
        <sz val="10"/>
        <rFont val="Times New Roman"/>
        <family val="1"/>
      </rPr>
      <t xml:space="preserve"> =</t>
    </r>
  </si>
  <si>
    <r>
      <rPr>
        <sz val="10"/>
        <rFont val="Symbol"/>
        <family val="1"/>
        <charset val="2"/>
      </rPr>
      <t>0.5</t>
    </r>
    <r>
      <rPr>
        <sz val="10"/>
        <rFont val="Times New Roman"/>
        <family val="1"/>
      </rPr>
      <t>.R</t>
    </r>
    <r>
      <rPr>
        <vertAlign val="subscript"/>
        <sz val="10"/>
        <rFont val="Times New Roman"/>
        <family val="1"/>
      </rPr>
      <t>bt</t>
    </r>
    <r>
      <rPr>
        <sz val="10"/>
        <rFont val="Times New Roman"/>
        <family val="1"/>
      </rPr>
      <t>.b.h</t>
    </r>
    <r>
      <rPr>
        <vertAlign val="subscript"/>
        <sz val="10"/>
        <rFont val="Times New Roman"/>
        <family val="1"/>
      </rPr>
      <t>o</t>
    </r>
    <r>
      <rPr>
        <sz val="10"/>
        <rFont val="Times New Roman"/>
        <family val="1"/>
      </rPr>
      <t xml:space="preserve"> =</t>
    </r>
  </si>
  <si>
    <r>
      <t>0,25.</t>
    </r>
    <r>
      <rPr>
        <sz val="10"/>
        <rFont val="Times New Roman"/>
        <family val="1"/>
      </rPr>
      <t>R</t>
    </r>
    <r>
      <rPr>
        <vertAlign val="subscript"/>
        <sz val="10"/>
        <rFont val="Times New Roman"/>
        <family val="1"/>
      </rPr>
      <t>bt</t>
    </r>
    <r>
      <rPr>
        <sz val="10"/>
        <rFont val="Times New Roman"/>
        <family val="1"/>
      </rPr>
      <t>.b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</si>
</sst>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₫_-;\-* #,##0.00\ _₫_-;_-* &quot;-&quot;??\ _₫_-;_-@_-"/>
    <numFmt numFmtId="165" formatCode="0.0"/>
    <numFmt numFmtId="166" formatCode="0.000"/>
    <numFmt numFmtId="167" formatCode="0.0E+00"/>
    <numFmt numFmtId="168" formatCode="00000"/>
  </numFmts>
  <fonts count="57" x14ac:knownFonts="1">
    <font>
      <sz val="10"/>
      <name val="Arial"/>
    </font>
    <font>
      <sz val="11"/>
      <color theme="1"/>
      <name val="Calibri"/>
      <family val="2"/>
      <charset val="163"/>
      <scheme val="minor"/>
    </font>
    <font>
      <sz val="8"/>
      <name val="Arial"/>
      <family val="2"/>
    </font>
    <font>
      <sz val="10"/>
      <name val=".VnArial Narrow"/>
      <family val="2"/>
    </font>
    <font>
      <i/>
      <sz val="10"/>
      <name val=".VnArial Narrow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Symbol"/>
      <family val="1"/>
      <charset val="2"/>
    </font>
    <font>
      <b/>
      <u/>
      <sz val="10"/>
      <name val=".VnArial Narrow"/>
      <family val="2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10"/>
      <color indexed="55"/>
      <name val="Times New Roman"/>
      <family val="1"/>
    </font>
    <font>
      <sz val="10"/>
      <color indexed="10"/>
      <name val="Times New Roman"/>
      <family val="1"/>
    </font>
    <font>
      <vertAlign val="superscript"/>
      <sz val="10"/>
      <name val="Times New Roman"/>
      <family val="1"/>
    </font>
    <font>
      <sz val="8"/>
      <color indexed="81"/>
      <name val="Times New Roman"/>
      <family val="1"/>
    </font>
    <font>
      <b/>
      <sz val="8"/>
      <color indexed="81"/>
      <name val="Symbol"/>
      <family val="1"/>
      <charset val="2"/>
    </font>
    <font>
      <i/>
      <sz val="10"/>
      <name val="Times New Roman"/>
      <family val="1"/>
    </font>
    <font>
      <u/>
      <sz val="10"/>
      <name val="Times New Roman"/>
      <family val="1"/>
    </font>
    <font>
      <sz val="10"/>
      <color indexed="17"/>
      <name val="Times New Roman"/>
      <family val="1"/>
    </font>
    <font>
      <sz val="10"/>
      <color indexed="10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8"/>
      <name val="Times New Roman"/>
      <family val="1"/>
    </font>
    <font>
      <sz val="10"/>
      <color indexed="10"/>
      <name val="Times New Roman"/>
      <family val="1"/>
    </font>
    <font>
      <b/>
      <sz val="10"/>
      <color rgb="FF007AC3"/>
      <name val="Arial"/>
      <family val="2"/>
    </font>
    <font>
      <sz val="10"/>
      <color rgb="FF000000"/>
      <name val="Arial"/>
      <family val="2"/>
    </font>
    <font>
      <sz val="10"/>
      <color rgb="FFFF0000"/>
      <name val="Times New Roman"/>
      <family val="1"/>
    </font>
    <font>
      <sz val="9"/>
      <name val="Times New Roman"/>
      <family val="1"/>
    </font>
    <font>
      <sz val="11"/>
      <color indexed="8"/>
      <name val="Times New Roman"/>
      <family val="1"/>
    </font>
    <font>
      <sz val="9"/>
      <name val=".VnArial Narrow"/>
      <family val="2"/>
    </font>
    <font>
      <sz val="9"/>
      <color indexed="8"/>
      <name val="Times New Roman"/>
      <family val="1"/>
    </font>
    <font>
      <sz val="9"/>
      <name val="Symbol"/>
      <family val="1"/>
      <charset val="2"/>
    </font>
    <font>
      <vertAlign val="subscript"/>
      <sz val="9"/>
      <name val=".VnArial Narrow"/>
      <family val="2"/>
    </font>
    <font>
      <b/>
      <sz val="9"/>
      <name val=".VnArial Narrow"/>
      <family val="2"/>
    </font>
    <font>
      <sz val="9"/>
      <color indexed="17"/>
      <name val="Times New Roman"/>
      <family val="1"/>
    </font>
    <font>
      <vertAlign val="subscript"/>
      <sz val="10"/>
      <name val=".VnArial Narrow"/>
      <family val="2"/>
    </font>
    <font>
      <b/>
      <sz val="10"/>
      <name val=".VnArial Narrow"/>
      <family val="2"/>
    </font>
    <font>
      <sz val="9"/>
      <color indexed="81"/>
      <name val="Times New Roman"/>
      <family val="1"/>
    </font>
    <font>
      <sz val="10"/>
      <color rgb="FF002060"/>
      <name val="Times New Roman"/>
      <family val="1"/>
    </font>
    <font>
      <sz val="10"/>
      <color rgb="FFC00000"/>
      <name val="Times New Roman"/>
      <family val="1"/>
    </font>
    <font>
      <sz val="10"/>
      <color rgb="FF006600"/>
      <name val="Times New Roman"/>
      <family val="1"/>
    </font>
    <font>
      <sz val="10"/>
      <name val="Arial"/>
      <family val="2"/>
    </font>
    <font>
      <b/>
      <sz val="10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10"/>
      <name val="Times New Roman"/>
      <family val="1"/>
    </font>
    <font>
      <sz val="10"/>
      <name val=".VnTime"/>
      <family val="2"/>
    </font>
    <font>
      <vertAlign val="subscript"/>
      <sz val="10"/>
      <name val=".VnTime"/>
      <family val="2"/>
    </font>
    <font>
      <sz val="10"/>
      <color theme="3"/>
      <name val="Times New Roman"/>
      <family val="1"/>
    </font>
    <font>
      <sz val="10"/>
      <color theme="0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BFDEF0"/>
        <bgColor indexed="64"/>
      </patternFill>
    </fill>
    <fill>
      <patternFill patternType="solid">
        <fgColor rgb="FFDFEE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BFDEF0"/>
      </right>
      <top/>
      <bottom style="medium">
        <color rgb="FFBFDEF0"/>
      </bottom>
      <diagonal/>
    </border>
    <border>
      <left/>
      <right style="thick">
        <color rgb="FF007AC3"/>
      </right>
      <top/>
      <bottom style="thick">
        <color rgb="FF007AC3"/>
      </bottom>
      <diagonal/>
    </border>
    <border>
      <left style="thick">
        <color rgb="FF007AC3"/>
      </left>
      <right style="medium">
        <color rgb="FFBFDEF0"/>
      </right>
      <top/>
      <bottom style="medium">
        <color rgb="FFBFDEF0"/>
      </bottom>
      <diagonal/>
    </border>
    <border>
      <left/>
      <right style="thick">
        <color rgb="FF007AC3"/>
      </right>
      <top/>
      <bottom style="medium">
        <color rgb="FFBFDEF0"/>
      </bottom>
      <diagonal/>
    </border>
    <border>
      <left style="thick">
        <color rgb="FF007AC3"/>
      </left>
      <right style="medium">
        <color rgb="FFBFDEF0"/>
      </right>
      <top/>
      <bottom style="thick">
        <color rgb="FF007AC3"/>
      </bottom>
      <diagonal/>
    </border>
    <border>
      <left/>
      <right style="medium">
        <color rgb="FFBFDEF0"/>
      </right>
      <top/>
      <bottom style="thick">
        <color rgb="FF007AC3"/>
      </bottom>
      <diagonal/>
    </border>
    <border>
      <left style="thick">
        <color rgb="FF007AC3"/>
      </left>
      <right style="medium">
        <color rgb="FF7FBDE1"/>
      </right>
      <top style="thick">
        <color rgb="FF007AC3"/>
      </top>
      <bottom/>
      <diagonal/>
    </border>
    <border>
      <left/>
      <right style="medium">
        <color rgb="FF7FBDE1"/>
      </right>
      <top style="thick">
        <color rgb="FF007AC3"/>
      </top>
      <bottom/>
      <diagonal/>
    </border>
    <border>
      <left/>
      <right style="thick">
        <color rgb="FF007AC3"/>
      </right>
      <top style="thick">
        <color rgb="FF007AC3"/>
      </top>
      <bottom/>
      <diagonal/>
    </border>
    <border>
      <left style="thick">
        <color rgb="FF007AC3"/>
      </left>
      <right style="medium">
        <color rgb="FF7FBDE1"/>
      </right>
      <top/>
      <bottom style="thick">
        <color rgb="FF007AC3"/>
      </bottom>
      <diagonal/>
    </border>
    <border>
      <left/>
      <right style="medium">
        <color rgb="FF7FBDE1"/>
      </right>
      <top/>
      <bottom style="thick">
        <color rgb="FF007AC3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47" fillId="0" borderId="0" applyFont="0" applyFill="0" applyBorder="0" applyAlignment="0" applyProtection="0"/>
    <xf numFmtId="0" fontId="1" fillId="0" borderId="0"/>
    <xf numFmtId="0" fontId="56" fillId="0" borderId="0"/>
  </cellStyleXfs>
  <cellXfs count="55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8" fillId="2" borderId="0" xfId="0" quotePrefix="1" applyFont="1" applyFill="1" applyAlignment="1">
      <alignment horizontal="left"/>
    </xf>
    <xf numFmtId="0" fontId="4" fillId="2" borderId="0" xfId="0" applyFont="1" applyFill="1"/>
    <xf numFmtId="0" fontId="10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0" fillId="2" borderId="0" xfId="0" applyFont="1" applyFill="1" applyAlignment="1">
      <alignment horizontal="left"/>
    </xf>
    <xf numFmtId="0" fontId="13" fillId="2" borderId="0" xfId="0" applyFont="1" applyFill="1" applyAlignment="1"/>
    <xf numFmtId="0" fontId="13" fillId="2" borderId="0" xfId="0" quotePrefix="1" applyFont="1" applyFill="1" applyAlignment="1">
      <alignment vertic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2" fontId="12" fillId="4" borderId="5" xfId="0" applyNumberFormat="1" applyFont="1" applyFill="1" applyBorder="1" applyAlignment="1">
      <alignment horizontal="center" vertical="center" wrapText="1"/>
    </xf>
    <xf numFmtId="2" fontId="13" fillId="4" borderId="5" xfId="0" applyNumberFormat="1" applyFont="1" applyFill="1" applyBorder="1" applyAlignment="1">
      <alignment horizontal="center" vertical="center" wrapText="1"/>
    </xf>
    <xf numFmtId="165" fontId="13" fillId="4" borderId="6" xfId="0" applyNumberFormat="1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left" vertical="center"/>
    </xf>
    <xf numFmtId="1" fontId="13" fillId="4" borderId="6" xfId="0" applyNumberFormat="1" applyFont="1" applyFill="1" applyBorder="1" applyAlignment="1">
      <alignment horizontal="center" vertical="center" wrapText="1"/>
    </xf>
    <xf numFmtId="166" fontId="13" fillId="4" borderId="5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center" wrapText="1"/>
    </xf>
    <xf numFmtId="1" fontId="12" fillId="4" borderId="5" xfId="0" applyNumberFormat="1" applyFont="1" applyFill="1" applyBorder="1" applyAlignment="1">
      <alignment horizontal="center" vertical="center" wrapText="1"/>
    </xf>
    <xf numFmtId="1" fontId="13" fillId="4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right" vertical="center"/>
    </xf>
    <xf numFmtId="0" fontId="13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 vertical="center"/>
    </xf>
    <xf numFmtId="0" fontId="13" fillId="0" borderId="0" xfId="0" applyFont="1"/>
    <xf numFmtId="0" fontId="13" fillId="0" borderId="0" xfId="0" quotePrefix="1" applyFont="1" applyFill="1" applyAlignment="1">
      <alignment horizontal="center"/>
    </xf>
    <xf numFmtId="0" fontId="10" fillId="0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10" fillId="0" borderId="0" xfId="0" applyFont="1" applyFill="1"/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Border="1"/>
    <xf numFmtId="0" fontId="13" fillId="0" borderId="0" xfId="0" applyFont="1" applyFill="1"/>
    <xf numFmtId="168" fontId="13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1" fillId="0" borderId="0" xfId="0" applyFont="1" applyFill="1" applyAlignment="1"/>
    <xf numFmtId="0" fontId="10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/>
    </xf>
    <xf numFmtId="0" fontId="13" fillId="2" borderId="0" xfId="0" applyFont="1" applyFill="1"/>
    <xf numFmtId="0" fontId="16" fillId="2" borderId="0" xfId="0" applyFont="1" applyFill="1" applyAlignment="1">
      <alignment vertical="center"/>
    </xf>
    <xf numFmtId="0" fontId="13" fillId="0" borderId="8" xfId="0" quotePrefix="1" applyFont="1" applyFill="1" applyBorder="1" applyAlignment="1">
      <alignment horizontal="right" wrapText="1"/>
    </xf>
    <xf numFmtId="2" fontId="12" fillId="2" borderId="0" xfId="0" applyNumberFormat="1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right" vertical="center"/>
    </xf>
    <xf numFmtId="0" fontId="13" fillId="0" borderId="0" xfId="0" quotePrefix="1" applyFont="1"/>
    <xf numFmtId="165" fontId="23" fillId="5" borderId="5" xfId="0" applyNumberFormat="1" applyFont="1" applyFill="1" applyBorder="1" applyAlignment="1">
      <alignment horizontal="center" vertical="center"/>
    </xf>
    <xf numFmtId="1" fontId="23" fillId="5" borderId="5" xfId="0" applyNumberFormat="1" applyFont="1" applyFill="1" applyBorder="1" applyAlignment="1">
      <alignment horizontal="center" vertical="center"/>
    </xf>
    <xf numFmtId="2" fontId="13" fillId="5" borderId="5" xfId="0" applyNumberFormat="1" applyFont="1" applyFill="1" applyBorder="1" applyAlignment="1">
      <alignment horizontal="center" vertical="center"/>
    </xf>
    <xf numFmtId="2" fontId="23" fillId="2" borderId="5" xfId="0" applyNumberFormat="1" applyFont="1" applyFill="1" applyBorder="1" applyAlignment="1">
      <alignment horizontal="center" vertical="center"/>
    </xf>
    <xf numFmtId="2" fontId="23" fillId="5" borderId="5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right"/>
    </xf>
    <xf numFmtId="0" fontId="10" fillId="2" borderId="0" xfId="0" quotePrefix="1" applyFont="1" applyFill="1" applyAlignment="1">
      <alignment horizontal="left"/>
    </xf>
    <xf numFmtId="0" fontId="13" fillId="2" borderId="0" xfId="0" applyFont="1" applyFill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21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3" fillId="2" borderId="0" xfId="0" quotePrefix="1" applyFont="1" applyFill="1" applyAlignment="1">
      <alignment horizontal="left"/>
    </xf>
    <xf numFmtId="0" fontId="15" fillId="0" borderId="0" xfId="0" applyFont="1" applyFill="1"/>
    <xf numFmtId="0" fontId="13" fillId="2" borderId="0" xfId="0" applyFont="1" applyFill="1" applyAlignment="1">
      <alignment horizontal="center"/>
    </xf>
    <xf numFmtId="0" fontId="22" fillId="2" borderId="0" xfId="0" applyFont="1" applyFill="1" applyAlignment="1">
      <alignment horizontal="right"/>
    </xf>
    <xf numFmtId="2" fontId="13" fillId="4" borderId="5" xfId="0" applyNumberFormat="1" applyFont="1" applyFill="1" applyBorder="1" applyAlignment="1">
      <alignment horizontal="center" vertical="center"/>
    </xf>
    <xf numFmtId="0" fontId="13" fillId="6" borderId="0" xfId="0" applyFont="1" applyFill="1"/>
    <xf numFmtId="165" fontId="10" fillId="2" borderId="0" xfId="0" applyNumberFormat="1" applyFont="1" applyFill="1" applyAlignment="1">
      <alignment horizontal="center" wrapText="1"/>
    </xf>
    <xf numFmtId="0" fontId="22" fillId="2" borderId="0" xfId="0" applyFont="1" applyFill="1" applyBorder="1" applyAlignment="1">
      <alignment horizontal="right" vertical="center"/>
    </xf>
    <xf numFmtId="0" fontId="13" fillId="0" borderId="0" xfId="0" applyFont="1" applyFill="1" applyBorder="1"/>
    <xf numFmtId="0" fontId="15" fillId="0" borderId="0" xfId="0" applyFont="1" applyFill="1" applyBorder="1"/>
    <xf numFmtId="0" fontId="13" fillId="0" borderId="0" xfId="0" applyFont="1" applyBorder="1"/>
    <xf numFmtId="2" fontId="13" fillId="0" borderId="2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2" fontId="13" fillId="2" borderId="0" xfId="0" applyNumberFormat="1" applyFont="1" applyFill="1" applyBorder="1" applyAlignment="1">
      <alignment horizontal="center" vertical="center"/>
    </xf>
    <xf numFmtId="166" fontId="13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165" fontId="13" fillId="2" borderId="0" xfId="0" applyNumberFormat="1" applyFont="1" applyFill="1" applyBorder="1" applyAlignment="1">
      <alignment horizontal="center" vertical="center"/>
    </xf>
    <xf numFmtId="2" fontId="10" fillId="2" borderId="0" xfId="0" applyNumberFormat="1" applyFont="1" applyFill="1" applyBorder="1" applyAlignment="1">
      <alignment horizontal="center" vertical="center"/>
    </xf>
    <xf numFmtId="0" fontId="13" fillId="2" borderId="0" xfId="0" quotePrefix="1" applyFont="1" applyFill="1" applyAlignment="1">
      <alignment horizontal="right"/>
    </xf>
    <xf numFmtId="165" fontId="10" fillId="2" borderId="0" xfId="0" applyNumberFormat="1" applyFont="1" applyFill="1" applyBorder="1"/>
    <xf numFmtId="0" fontId="13" fillId="2" borderId="0" xfId="0" applyFont="1" applyFill="1" applyBorder="1" applyAlignment="1">
      <alignment horizontal="left"/>
    </xf>
    <xf numFmtId="2" fontId="13" fillId="0" borderId="8" xfId="0" applyNumberFormat="1" applyFont="1" applyFill="1" applyBorder="1" applyAlignment="1">
      <alignment horizontal="center"/>
    </xf>
    <xf numFmtId="0" fontId="13" fillId="0" borderId="0" xfId="0" applyFont="1" applyFill="1" applyAlignment="1"/>
    <xf numFmtId="2" fontId="10" fillId="0" borderId="0" xfId="0" applyNumberFormat="1" applyFont="1" applyBorder="1" applyAlignment="1">
      <alignment horizontal="right"/>
    </xf>
    <xf numFmtId="0" fontId="22" fillId="2" borderId="0" xfId="0" applyFont="1" applyFill="1"/>
    <xf numFmtId="0" fontId="24" fillId="2" borderId="0" xfId="0" quotePrefix="1" applyFont="1" applyFill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3" fillId="0" borderId="3" xfId="0" applyFont="1" applyBorder="1"/>
    <xf numFmtId="0" fontId="13" fillId="4" borderId="8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8" xfId="0" applyFont="1" applyBorder="1" applyAlignment="1" applyProtection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 wrapText="1"/>
    </xf>
    <xf numFmtId="166" fontId="12" fillId="0" borderId="0" xfId="0" applyNumberFormat="1" applyFont="1" applyFill="1" applyBorder="1" applyAlignment="1">
      <alignment horizontal="center" vertical="center" wrapText="1"/>
    </xf>
    <xf numFmtId="2" fontId="13" fillId="0" borderId="0" xfId="0" applyNumberFormat="1" applyFont="1" applyFill="1" applyBorder="1" applyAlignment="1">
      <alignment horizontal="center" vertical="center" wrapText="1"/>
    </xf>
    <xf numFmtId="0" fontId="10" fillId="0" borderId="8" xfId="0" applyFont="1" applyBorder="1" applyAlignment="1" applyProtection="1">
      <alignment horizontal="center" vertical="center"/>
    </xf>
    <xf numFmtId="0" fontId="10" fillId="0" borderId="8" xfId="0" quotePrefix="1" applyFont="1" applyBorder="1" applyAlignment="1">
      <alignment horizontal="center"/>
    </xf>
    <xf numFmtId="0" fontId="13" fillId="2" borderId="0" xfId="0" quotePrefix="1" applyFont="1" applyFill="1"/>
    <xf numFmtId="0" fontId="12" fillId="2" borderId="0" xfId="0" applyFont="1" applyFill="1"/>
    <xf numFmtId="0" fontId="13" fillId="6" borderId="8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 vertical="center"/>
    </xf>
    <xf numFmtId="0" fontId="25" fillId="0" borderId="0" xfId="0" applyFont="1" applyFill="1" applyBorder="1"/>
    <xf numFmtId="0" fontId="10" fillId="0" borderId="0" xfId="0" applyFont="1" applyFill="1" applyBorder="1"/>
    <xf numFmtId="0" fontId="13" fillId="4" borderId="0" xfId="0" applyFont="1" applyFill="1" applyBorder="1" applyAlignment="1">
      <alignment horizontal="center" vertical="center" wrapText="1"/>
    </xf>
    <xf numFmtId="0" fontId="13" fillId="6" borderId="0" xfId="0" applyFont="1" applyFill="1" applyBorder="1"/>
    <xf numFmtId="0" fontId="13" fillId="7" borderId="0" xfId="0" applyFont="1" applyFill="1"/>
    <xf numFmtId="0" fontId="12" fillId="0" borderId="0" xfId="0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5" fontId="13" fillId="0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/>
    <xf numFmtId="0" fontId="12" fillId="0" borderId="0" xfId="0" applyFont="1" applyFill="1" applyBorder="1" applyAlignment="1">
      <alignment horizontal="center" vertical="center" wrapText="1"/>
    </xf>
    <xf numFmtId="165" fontId="10" fillId="2" borderId="0" xfId="0" applyNumberFormat="1" applyFont="1" applyFill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2" fontId="12" fillId="0" borderId="0" xfId="0" applyNumberFormat="1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vertical="center"/>
    </xf>
    <xf numFmtId="0" fontId="13" fillId="0" borderId="8" xfId="0" applyFont="1" applyFill="1" applyBorder="1"/>
    <xf numFmtId="2" fontId="13" fillId="0" borderId="8" xfId="0" applyNumberFormat="1" applyFont="1" applyFill="1" applyBorder="1"/>
    <xf numFmtId="2" fontId="16" fillId="2" borderId="0" xfId="0" applyNumberFormat="1" applyFont="1" applyFill="1" applyBorder="1" applyAlignment="1">
      <alignment horizontal="center" vertical="center" wrapText="1"/>
    </xf>
    <xf numFmtId="2" fontId="10" fillId="2" borderId="0" xfId="0" applyNumberFormat="1" applyFont="1" applyFill="1" applyBorder="1" applyAlignment="1">
      <alignment wrapText="1"/>
    </xf>
    <xf numFmtId="165" fontId="13" fillId="2" borderId="0" xfId="0" applyNumberFormat="1" applyFont="1" applyFill="1" applyAlignment="1">
      <alignment wrapText="1"/>
    </xf>
    <xf numFmtId="0" fontId="9" fillId="0" borderId="0" xfId="0" applyFont="1" applyBorder="1" applyAlignment="1">
      <alignment horizontal="right" vertical="top" wrapText="1"/>
    </xf>
    <xf numFmtId="166" fontId="13" fillId="2" borderId="13" xfId="0" applyNumberFormat="1" applyFont="1" applyFill="1" applyBorder="1" applyAlignment="1">
      <alignment horizontal="center" vertical="center"/>
    </xf>
    <xf numFmtId="166" fontId="10" fillId="2" borderId="1" xfId="0" applyNumberFormat="1" applyFont="1" applyFill="1" applyBorder="1" applyAlignment="1">
      <alignment horizontal="left" vertical="center"/>
    </xf>
    <xf numFmtId="166" fontId="10" fillId="2" borderId="0" xfId="0" applyNumberFormat="1" applyFont="1" applyFill="1" applyBorder="1" applyAlignment="1">
      <alignment horizontal="left" vertical="center"/>
    </xf>
    <xf numFmtId="165" fontId="13" fillId="2" borderId="14" xfId="0" applyNumberFormat="1" applyFont="1" applyFill="1" applyBorder="1" applyAlignment="1">
      <alignment horizontal="center" vertical="center"/>
    </xf>
    <xf numFmtId="166" fontId="13" fillId="2" borderId="5" xfId="0" applyNumberFormat="1" applyFont="1" applyFill="1" applyBorder="1" applyAlignment="1">
      <alignment horizontal="center" vertical="center"/>
    </xf>
    <xf numFmtId="165" fontId="13" fillId="2" borderId="5" xfId="0" applyNumberFormat="1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165" fontId="10" fillId="2" borderId="0" xfId="0" applyNumberFormat="1" applyFont="1" applyFill="1"/>
    <xf numFmtId="165" fontId="10" fillId="2" borderId="0" xfId="0" applyNumberFormat="1" applyFont="1" applyFill="1" applyAlignment="1">
      <alignment wrapText="1"/>
    </xf>
    <xf numFmtId="0" fontId="24" fillId="2" borderId="0" xfId="0" quotePrefix="1" applyFont="1" applyFill="1" applyAlignment="1">
      <alignment horizontal="left" vertical="center"/>
    </xf>
    <xf numFmtId="0" fontId="13" fillId="2" borderId="0" xfId="0" quotePrefix="1" applyFont="1" applyFill="1" applyAlignment="1">
      <alignment horizontal="left" vertical="center"/>
    </xf>
    <xf numFmtId="0" fontId="13" fillId="2" borderId="0" xfId="0" applyFont="1" applyFill="1" applyBorder="1" applyAlignment="1">
      <alignment horizontal="right"/>
    </xf>
    <xf numFmtId="2" fontId="13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vertical="center"/>
    </xf>
    <xf numFmtId="2" fontId="13" fillId="2" borderId="0" xfId="0" applyNumberFormat="1" applyFont="1" applyFill="1" applyAlignment="1">
      <alignment wrapText="1"/>
    </xf>
    <xf numFmtId="2" fontId="13" fillId="2" borderId="0" xfId="0" applyNumberFormat="1" applyFont="1" applyFill="1" applyBorder="1" applyAlignment="1">
      <alignment vertical="center" wrapText="1"/>
    </xf>
    <xf numFmtId="0" fontId="13" fillId="2" borderId="15" xfId="0" applyFont="1" applyFill="1" applyBorder="1"/>
    <xf numFmtId="0" fontId="12" fillId="2" borderId="0" xfId="0" applyFont="1" applyFill="1" applyAlignment="1">
      <alignment horizontal="center"/>
    </xf>
    <xf numFmtId="0" fontId="13" fillId="2" borderId="7" xfId="0" applyFont="1" applyFill="1" applyBorder="1" applyAlignment="1">
      <alignment wrapText="1"/>
    </xf>
    <xf numFmtId="0" fontId="13" fillId="2" borderId="0" xfId="0" applyFont="1" applyFill="1" applyBorder="1" applyAlignment="1">
      <alignment horizontal="center" wrapText="1"/>
    </xf>
    <xf numFmtId="165" fontId="13" fillId="2" borderId="0" xfId="0" applyNumberFormat="1" applyFont="1" applyFill="1" applyAlignment="1">
      <alignment horizontal="center" vertical="center" wrapText="1"/>
    </xf>
    <xf numFmtId="2" fontId="13" fillId="0" borderId="9" xfId="0" applyNumberFormat="1" applyFont="1" applyFill="1" applyBorder="1" applyAlignment="1">
      <alignment horizontal="center"/>
    </xf>
    <xf numFmtId="0" fontId="13" fillId="2" borderId="0" xfId="0" applyFont="1" applyFill="1" applyAlignment="1">
      <alignment vertical="center" wrapText="1"/>
    </xf>
    <xf numFmtId="1" fontId="11" fillId="2" borderId="0" xfId="0" applyNumberFormat="1" applyFont="1" applyFill="1" applyAlignment="1">
      <alignment horizontal="center" vertical="center"/>
    </xf>
    <xf numFmtId="0" fontId="20" fillId="2" borderId="0" xfId="0" applyFont="1" applyFill="1" applyAlignment="1">
      <alignment horizontal="right" vertical="center"/>
    </xf>
    <xf numFmtId="0" fontId="13" fillId="2" borderId="0" xfId="0" quotePrefix="1" applyFont="1" applyFill="1" applyBorder="1" applyAlignment="1">
      <alignment horizontal="left" vertical="center"/>
    </xf>
    <xf numFmtId="0" fontId="10" fillId="2" borderId="0" xfId="0" applyFont="1" applyFill="1" applyAlignment="1">
      <alignment vertical="center" wrapText="1"/>
    </xf>
    <xf numFmtId="0" fontId="22" fillId="2" borderId="0" xfId="0" applyFont="1" applyFill="1" applyAlignment="1">
      <alignment vertical="center"/>
    </xf>
    <xf numFmtId="0" fontId="27" fillId="2" borderId="0" xfId="0" applyFont="1" applyFill="1" applyAlignment="1">
      <alignment horizontal="left" vertical="center"/>
    </xf>
    <xf numFmtId="165" fontId="13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 wrapText="1"/>
    </xf>
    <xf numFmtId="2" fontId="13" fillId="3" borderId="5" xfId="0" applyNumberFormat="1" applyFont="1" applyFill="1" applyBorder="1" applyAlignment="1">
      <alignment horizontal="center"/>
    </xf>
    <xf numFmtId="0" fontId="13" fillId="2" borderId="0" xfId="0" applyFont="1" applyFill="1" applyAlignment="1">
      <alignment wrapText="1"/>
    </xf>
    <xf numFmtId="1" fontId="13" fillId="2" borderId="0" xfId="0" applyNumberFormat="1" applyFont="1" applyFill="1" applyAlignment="1">
      <alignment wrapText="1"/>
    </xf>
    <xf numFmtId="0" fontId="12" fillId="0" borderId="0" xfId="0" applyFont="1" applyFill="1" applyBorder="1" applyAlignment="1">
      <alignment vertical="center"/>
    </xf>
    <xf numFmtId="0" fontId="12" fillId="0" borderId="0" xfId="0" quotePrefix="1" applyFont="1" applyFill="1" applyBorder="1" applyAlignment="1">
      <alignment vertical="center"/>
    </xf>
    <xf numFmtId="0" fontId="29" fillId="2" borderId="0" xfId="0" applyFont="1" applyFill="1" applyAlignment="1">
      <alignment horizontal="center" vertical="center"/>
    </xf>
    <xf numFmtId="2" fontId="13" fillId="4" borderId="17" xfId="0" quotePrefix="1" applyNumberFormat="1" applyFont="1" applyFill="1" applyBorder="1" applyAlignment="1">
      <alignment horizontal="center" vertical="center"/>
    </xf>
    <xf numFmtId="165" fontId="13" fillId="4" borderId="5" xfId="0" applyNumberFormat="1" applyFont="1" applyFill="1" applyBorder="1" applyAlignment="1">
      <alignment horizontal="center" vertical="center"/>
    </xf>
    <xf numFmtId="0" fontId="13" fillId="2" borderId="0" xfId="0" quotePrefix="1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" fillId="2" borderId="18" xfId="0" applyFont="1" applyFill="1" applyBorder="1"/>
    <xf numFmtId="0" fontId="13" fillId="6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7" borderId="0" xfId="0" applyFont="1" applyFill="1" applyAlignment="1">
      <alignment vertical="center"/>
    </xf>
    <xf numFmtId="0" fontId="3" fillId="0" borderId="0" xfId="0" applyFont="1" applyAlignment="1"/>
    <xf numFmtId="0" fontId="13" fillId="6" borderId="0" xfId="0" applyFont="1" applyFill="1" applyBorder="1" applyAlignment="1"/>
    <xf numFmtId="0" fontId="13" fillId="0" borderId="0" xfId="0" applyFont="1" applyFill="1" applyBorder="1" applyAlignment="1"/>
    <xf numFmtId="0" fontId="13" fillId="7" borderId="0" xfId="0" applyFont="1" applyFill="1" applyAlignment="1"/>
    <xf numFmtId="0" fontId="13" fillId="0" borderId="0" xfId="0" applyFont="1" applyAlignment="1"/>
    <xf numFmtId="2" fontId="13" fillId="0" borderId="0" xfId="0" applyNumberFormat="1" applyFont="1" applyFill="1" applyBorder="1" applyAlignment="1">
      <alignment wrapText="1"/>
    </xf>
    <xf numFmtId="0" fontId="9" fillId="4" borderId="0" xfId="0" applyFont="1" applyFill="1" applyBorder="1" applyAlignment="1">
      <alignment wrapText="1"/>
    </xf>
    <xf numFmtId="2" fontId="12" fillId="0" borderId="0" xfId="0" applyNumberFormat="1" applyFont="1" applyFill="1" applyBorder="1" applyAlignment="1">
      <alignment wrapText="1"/>
    </xf>
    <xf numFmtId="166" fontId="12" fillId="0" borderId="0" xfId="0" applyNumberFormat="1" applyFont="1" applyFill="1" applyBorder="1" applyAlignment="1">
      <alignment wrapText="1"/>
    </xf>
    <xf numFmtId="1" fontId="12" fillId="0" borderId="0" xfId="0" applyNumberFormat="1" applyFont="1" applyFill="1" applyBorder="1" applyAlignment="1">
      <alignment wrapText="1"/>
    </xf>
    <xf numFmtId="165" fontId="12" fillId="0" borderId="0" xfId="0" applyNumberFormat="1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165" fontId="13" fillId="0" borderId="0" xfId="0" applyNumberFormat="1" applyFont="1" applyFill="1" applyBorder="1" applyAlignment="1">
      <alignment wrapText="1"/>
    </xf>
    <xf numFmtId="0" fontId="13" fillId="4" borderId="0" xfId="0" applyFont="1" applyFill="1" applyBorder="1" applyAlignment="1">
      <alignment vertical="center" wrapText="1"/>
    </xf>
    <xf numFmtId="0" fontId="9" fillId="4" borderId="0" xfId="0" applyFont="1" applyFill="1" applyBorder="1" applyAlignment="1">
      <alignment vertical="center" wrapText="1"/>
    </xf>
    <xf numFmtId="2" fontId="13" fillId="0" borderId="0" xfId="0" applyNumberFormat="1" applyFont="1" applyFill="1" applyBorder="1" applyAlignment="1">
      <alignment vertical="center" wrapText="1"/>
    </xf>
    <xf numFmtId="166" fontId="13" fillId="4" borderId="5" xfId="0" applyNumberFormat="1" applyFont="1" applyFill="1" applyBorder="1" applyAlignment="1">
      <alignment horizontal="center" vertical="center"/>
    </xf>
    <xf numFmtId="2" fontId="3" fillId="2" borderId="0" xfId="0" applyNumberFormat="1" applyFont="1" applyFill="1"/>
    <xf numFmtId="2" fontId="13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166" fontId="13" fillId="2" borderId="0" xfId="0" applyNumberFormat="1" applyFont="1" applyFill="1" applyAlignment="1">
      <alignment wrapText="1"/>
    </xf>
    <xf numFmtId="1" fontId="12" fillId="2" borderId="0" xfId="0" applyNumberFormat="1" applyFont="1" applyFill="1" applyAlignment="1">
      <alignment wrapText="1"/>
    </xf>
    <xf numFmtId="165" fontId="29" fillId="2" borderId="0" xfId="0" applyNumberFormat="1" applyFont="1" applyFill="1" applyAlignment="1">
      <alignment horizontal="center" vertical="center"/>
    </xf>
    <xf numFmtId="165" fontId="12" fillId="2" borderId="5" xfId="0" applyNumberFormat="1" applyFont="1" applyFill="1" applyBorder="1" applyAlignment="1">
      <alignment horizontal="center" vertical="center"/>
    </xf>
    <xf numFmtId="165" fontId="13" fillId="2" borderId="13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 wrapText="1"/>
    </xf>
    <xf numFmtId="0" fontId="13" fillId="2" borderId="19" xfId="0" quotePrefix="1" applyFont="1" applyFill="1" applyBorder="1" applyAlignment="1">
      <alignment horizontal="center" vertical="justify"/>
    </xf>
    <xf numFmtId="0" fontId="13" fillId="2" borderId="19" xfId="0" quotePrefix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165" fontId="7" fillId="2" borderId="21" xfId="0" applyNumberFormat="1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/>
    </xf>
    <xf numFmtId="165" fontId="7" fillId="2" borderId="13" xfId="0" applyNumberFormat="1" applyFont="1" applyFill="1" applyBorder="1" applyAlignment="1">
      <alignment horizontal="center" vertical="center"/>
    </xf>
    <xf numFmtId="165" fontId="13" fillId="2" borderId="24" xfId="0" applyNumberFormat="1" applyFont="1" applyFill="1" applyBorder="1" applyAlignment="1">
      <alignment horizontal="center" vertical="center"/>
    </xf>
    <xf numFmtId="1" fontId="12" fillId="2" borderId="5" xfId="0" applyNumberFormat="1" applyFont="1" applyFill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66" fontId="29" fillId="9" borderId="5" xfId="0" applyNumberFormat="1" applyFont="1" applyFill="1" applyBorder="1" applyAlignment="1">
      <alignment horizontal="center" vertical="center"/>
    </xf>
    <xf numFmtId="0" fontId="27" fillId="9" borderId="26" xfId="0" applyFont="1" applyFill="1" applyBorder="1" applyAlignment="1">
      <alignment horizontal="center" vertical="center"/>
    </xf>
    <xf numFmtId="0" fontId="12" fillId="9" borderId="26" xfId="0" applyFont="1" applyFill="1" applyBorder="1" applyAlignment="1">
      <alignment horizontal="center" vertical="center"/>
    </xf>
    <xf numFmtId="0" fontId="12" fillId="9" borderId="25" xfId="0" applyFont="1" applyFill="1" applyBorder="1" applyAlignment="1">
      <alignment horizontal="center" vertical="center"/>
    </xf>
    <xf numFmtId="2" fontId="13" fillId="9" borderId="5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0" fontId="13" fillId="0" borderId="8" xfId="0" quotePrefix="1" applyFont="1" applyFill="1" applyBorder="1" applyAlignment="1">
      <alignment horizontal="right" vertical="center" wrapText="1"/>
    </xf>
    <xf numFmtId="2" fontId="13" fillId="0" borderId="8" xfId="0" applyNumberFormat="1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3" fillId="0" borderId="0" xfId="0" applyFont="1" applyBorder="1" applyAlignment="1">
      <alignment vertical="center"/>
    </xf>
    <xf numFmtId="0" fontId="22" fillId="10" borderId="5" xfId="0" applyFont="1" applyFill="1" applyBorder="1" applyAlignment="1">
      <alignment horizontal="center" vertical="center" wrapText="1"/>
    </xf>
    <xf numFmtId="0" fontId="10" fillId="2" borderId="0" xfId="0" quotePrefix="1" applyFont="1" applyFill="1" applyAlignment="1">
      <alignment horizontal="left" vertical="center"/>
    </xf>
    <xf numFmtId="2" fontId="13" fillId="8" borderId="13" xfId="0" applyNumberFormat="1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2" fontId="13" fillId="0" borderId="13" xfId="0" applyNumberFormat="1" applyFont="1" applyFill="1" applyBorder="1" applyAlignment="1">
      <alignment horizontal="center" vertical="center"/>
    </xf>
    <xf numFmtId="0" fontId="30" fillId="11" borderId="42" xfId="0" applyFont="1" applyFill="1" applyBorder="1" applyAlignment="1">
      <alignment horizontal="center" vertical="center" wrapText="1"/>
    </xf>
    <xf numFmtId="0" fontId="30" fillId="11" borderId="43" xfId="0" applyFont="1" applyFill="1" applyBorder="1" applyAlignment="1">
      <alignment horizontal="center" vertical="center" wrapText="1"/>
    </xf>
    <xf numFmtId="0" fontId="30" fillId="11" borderId="44" xfId="0" applyFont="1" applyFill="1" applyBorder="1" applyAlignment="1">
      <alignment horizontal="center" vertical="center" wrapText="1"/>
    </xf>
    <xf numFmtId="0" fontId="30" fillId="11" borderId="45" xfId="0" applyFont="1" applyFill="1" applyBorder="1" applyAlignment="1">
      <alignment horizontal="center" vertical="center" wrapText="1"/>
    </xf>
    <xf numFmtId="0" fontId="30" fillId="11" borderId="46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1" fillId="12" borderId="38" xfId="0" applyFont="1" applyFill="1" applyBorder="1" applyAlignment="1">
      <alignment horizontal="right" vertical="center" wrapText="1"/>
    </xf>
    <xf numFmtId="0" fontId="31" fillId="0" borderId="36" xfId="0" applyFont="1" applyBorder="1" applyAlignment="1">
      <alignment horizontal="right" vertical="center" wrapText="1"/>
    </xf>
    <xf numFmtId="0" fontId="31" fillId="0" borderId="39" xfId="0" applyFont="1" applyBorder="1" applyAlignment="1">
      <alignment horizontal="right" vertical="center" wrapText="1"/>
    </xf>
    <xf numFmtId="0" fontId="31" fillId="12" borderId="40" xfId="0" applyFont="1" applyFill="1" applyBorder="1" applyAlignment="1">
      <alignment horizontal="right" vertical="center" wrapText="1"/>
    </xf>
    <xf numFmtId="0" fontId="31" fillId="0" borderId="41" xfId="0" applyFont="1" applyBorder="1" applyAlignment="1">
      <alignment horizontal="right" vertical="center" wrapText="1"/>
    </xf>
    <xf numFmtId="0" fontId="31" fillId="0" borderId="37" xfId="0" applyFont="1" applyBorder="1" applyAlignment="1">
      <alignment horizontal="right" vertical="center" wrapText="1"/>
    </xf>
    <xf numFmtId="0" fontId="13" fillId="13" borderId="0" xfId="0" quotePrefix="1" applyFont="1" applyFill="1" applyAlignment="1">
      <alignment vertical="center"/>
    </xf>
    <xf numFmtId="0" fontId="13" fillId="13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34" fillId="14" borderId="0" xfId="0" applyFont="1" applyFill="1" applyAlignment="1" applyProtection="1">
      <alignment horizontal="center" vertical="center"/>
      <protection locked="0"/>
    </xf>
    <xf numFmtId="0" fontId="36" fillId="2" borderId="0" xfId="0" applyFont="1" applyFill="1" applyAlignment="1" applyProtection="1">
      <alignment horizontal="center" vertical="center"/>
      <protection hidden="1"/>
    </xf>
    <xf numFmtId="0" fontId="35" fillId="0" borderId="0" xfId="0" quotePrefix="1" applyFont="1" applyFill="1" applyAlignment="1" applyProtection="1">
      <alignment vertical="center"/>
      <protection hidden="1"/>
    </xf>
    <xf numFmtId="0" fontId="39" fillId="2" borderId="6" xfId="0" applyFont="1" applyFill="1" applyBorder="1" applyAlignment="1" applyProtection="1">
      <alignment horizontal="center"/>
      <protection hidden="1"/>
    </xf>
    <xf numFmtId="0" fontId="39" fillId="2" borderId="5" xfId="0" applyFont="1" applyFill="1" applyBorder="1" applyAlignment="1" applyProtection="1">
      <alignment horizontal="center"/>
      <protection hidden="1"/>
    </xf>
    <xf numFmtId="2" fontId="39" fillId="2" borderId="26" xfId="0" applyNumberFormat="1" applyFont="1" applyFill="1" applyBorder="1" applyAlignment="1" applyProtection="1">
      <alignment horizontal="center"/>
      <protection hidden="1"/>
    </xf>
    <xf numFmtId="0" fontId="13" fillId="14" borderId="0" xfId="0" applyFont="1" applyFill="1" applyBorder="1" applyAlignment="1" applyProtection="1">
      <alignment horizontal="center"/>
      <protection locked="0"/>
    </xf>
    <xf numFmtId="0" fontId="9" fillId="14" borderId="0" xfId="0" applyFont="1" applyFill="1" applyAlignment="1" applyProtection="1">
      <alignment horizontal="center" vertical="center"/>
      <protection locked="0"/>
    </xf>
    <xf numFmtId="2" fontId="9" fillId="14" borderId="0" xfId="0" applyNumberFormat="1" applyFont="1" applyFill="1" applyAlignment="1" applyProtection="1">
      <alignment horizontal="center" vertical="center"/>
      <protection locked="0"/>
    </xf>
    <xf numFmtId="0" fontId="33" fillId="2" borderId="0" xfId="0" quotePrefix="1" applyFont="1" applyFill="1" applyProtection="1">
      <protection hidden="1"/>
    </xf>
    <xf numFmtId="0" fontId="35" fillId="2" borderId="0" xfId="0" applyFont="1" applyFill="1" applyAlignment="1" applyProtection="1">
      <alignment horizontal="left"/>
      <protection hidden="1"/>
    </xf>
    <xf numFmtId="0" fontId="35" fillId="2" borderId="0" xfId="0" applyFont="1" applyFill="1" applyProtection="1">
      <protection hidden="1"/>
    </xf>
    <xf numFmtId="166" fontId="39" fillId="2" borderId="0" xfId="0" applyNumberFormat="1" applyFont="1" applyFill="1" applyAlignment="1" applyProtection="1">
      <alignment horizontal="center"/>
      <protection hidden="1"/>
    </xf>
    <xf numFmtId="0" fontId="35" fillId="2" borderId="0" xfId="0" quotePrefix="1" applyFont="1" applyFill="1" applyAlignment="1" applyProtection="1">
      <alignment horizontal="left"/>
      <protection hidden="1"/>
    </xf>
    <xf numFmtId="0" fontId="7" fillId="14" borderId="0" xfId="0" applyFont="1" applyFill="1" applyProtection="1">
      <protection locked="0"/>
    </xf>
    <xf numFmtId="0" fontId="42" fillId="14" borderId="0" xfId="0" applyFont="1" applyFill="1" applyAlignment="1" applyProtection="1">
      <alignment horizontal="center"/>
      <protection locked="0"/>
    </xf>
    <xf numFmtId="0" fontId="3" fillId="14" borderId="0" xfId="0" quotePrefix="1" applyFont="1" applyFill="1" applyAlignment="1" applyProtection="1">
      <alignment horizontal="left"/>
      <protection locked="0"/>
    </xf>
    <xf numFmtId="0" fontId="12" fillId="3" borderId="0" xfId="0" applyFont="1" applyFill="1" applyBorder="1" applyAlignment="1">
      <alignment horizontal="center" vertical="center" wrapText="1"/>
    </xf>
    <xf numFmtId="0" fontId="13" fillId="13" borderId="0" xfId="0" applyFont="1" applyFill="1"/>
    <xf numFmtId="166" fontId="10" fillId="13" borderId="0" xfId="0" applyNumberFormat="1" applyFont="1" applyFill="1" applyBorder="1" applyAlignment="1">
      <alignment horizontal="left" vertical="center"/>
    </xf>
    <xf numFmtId="165" fontId="13" fillId="15" borderId="14" xfId="0" applyNumberFormat="1" applyFont="1" applyFill="1" applyBorder="1" applyAlignment="1">
      <alignment horizontal="center" vertical="center"/>
    </xf>
    <xf numFmtId="166" fontId="13" fillId="15" borderId="14" xfId="0" applyNumberFormat="1" applyFont="1" applyFill="1" applyBorder="1" applyAlignment="1">
      <alignment horizontal="center" vertical="center"/>
    </xf>
    <xf numFmtId="2" fontId="13" fillId="15" borderId="14" xfId="0" applyNumberFormat="1" applyFont="1" applyFill="1" applyBorder="1" applyAlignment="1">
      <alignment horizontal="center" vertical="center"/>
    </xf>
    <xf numFmtId="1" fontId="12" fillId="15" borderId="14" xfId="0" applyNumberFormat="1" applyFont="1" applyFill="1" applyBorder="1" applyAlignment="1">
      <alignment horizontal="center" vertical="center" wrapText="1"/>
    </xf>
    <xf numFmtId="165" fontId="32" fillId="15" borderId="14" xfId="0" applyNumberFormat="1" applyFont="1" applyFill="1" applyBorder="1" applyAlignment="1">
      <alignment horizontal="center" vertical="center"/>
    </xf>
    <xf numFmtId="2" fontId="13" fillId="0" borderId="0" xfId="0" applyNumberFormat="1" applyFont="1"/>
    <xf numFmtId="0" fontId="10" fillId="0" borderId="0" xfId="0" applyFont="1" applyAlignment="1">
      <alignment horizontal="center" vertical="center"/>
    </xf>
    <xf numFmtId="165" fontId="32" fillId="2" borderId="5" xfId="0" applyNumberFormat="1" applyFont="1" applyFill="1" applyBorder="1" applyAlignment="1">
      <alignment horizontal="center" vertical="center"/>
    </xf>
    <xf numFmtId="2" fontId="13" fillId="16" borderId="12" xfId="0" applyNumberFormat="1" applyFont="1" applyFill="1" applyBorder="1" applyAlignment="1">
      <alignment horizontal="center" vertical="center"/>
    </xf>
    <xf numFmtId="2" fontId="13" fillId="16" borderId="13" xfId="0" applyNumberFormat="1" applyFont="1" applyFill="1" applyBorder="1" applyAlignment="1">
      <alignment horizontal="center" vertical="center"/>
    </xf>
    <xf numFmtId="2" fontId="13" fillId="16" borderId="14" xfId="0" applyNumberFormat="1" applyFont="1" applyFill="1" applyBorder="1" applyAlignment="1">
      <alignment horizontal="center" vertical="center"/>
    </xf>
    <xf numFmtId="2" fontId="13" fillId="16" borderId="50" xfId="0" applyNumberFormat="1" applyFont="1" applyFill="1" applyBorder="1" applyAlignment="1">
      <alignment horizontal="center" vertical="center"/>
    </xf>
    <xf numFmtId="2" fontId="13" fillId="16" borderId="49" xfId="0" applyNumberFormat="1" applyFont="1" applyFill="1" applyBorder="1" applyAlignment="1">
      <alignment horizontal="center" vertical="center"/>
    </xf>
    <xf numFmtId="0" fontId="13" fillId="13" borderId="35" xfId="0" applyFont="1" applyFill="1" applyBorder="1"/>
    <xf numFmtId="0" fontId="32" fillId="0" borderId="0" xfId="0" applyFont="1" applyAlignment="1">
      <alignment vertical="center"/>
    </xf>
    <xf numFmtId="165" fontId="13" fillId="0" borderId="5" xfId="0" applyNumberFormat="1" applyFont="1" applyFill="1" applyBorder="1" applyAlignment="1">
      <alignment horizontal="center" vertical="center"/>
    </xf>
    <xf numFmtId="165" fontId="32" fillId="0" borderId="5" xfId="0" applyNumberFormat="1" applyFont="1" applyFill="1" applyBorder="1" applyAlignment="1">
      <alignment horizontal="center" vertical="center"/>
    </xf>
    <xf numFmtId="166" fontId="13" fillId="0" borderId="5" xfId="0" applyNumberFormat="1" applyFont="1" applyFill="1" applyBorder="1" applyAlignment="1">
      <alignment horizontal="center" vertical="center"/>
    </xf>
    <xf numFmtId="1" fontId="12" fillId="0" borderId="6" xfId="0" applyNumberFormat="1" applyFont="1" applyFill="1" applyBorder="1" applyAlignment="1">
      <alignment horizontal="center" vertical="center" wrapText="1"/>
    </xf>
    <xf numFmtId="2" fontId="13" fillId="0" borderId="52" xfId="0" applyNumberFormat="1" applyFont="1" applyFill="1" applyBorder="1" applyAlignment="1">
      <alignment horizontal="center" vertical="center"/>
    </xf>
    <xf numFmtId="165" fontId="12" fillId="17" borderId="49" xfId="0" applyNumberFormat="1" applyFont="1" applyFill="1" applyBorder="1" applyAlignment="1">
      <alignment horizontal="center" vertical="center"/>
    </xf>
    <xf numFmtId="165" fontId="13" fillId="17" borderId="49" xfId="0" applyNumberFormat="1" applyFont="1" applyFill="1" applyBorder="1" applyAlignment="1">
      <alignment horizontal="center" vertical="center"/>
    </xf>
    <xf numFmtId="166" fontId="13" fillId="17" borderId="49" xfId="0" applyNumberFormat="1" applyFont="1" applyFill="1" applyBorder="1" applyAlignment="1">
      <alignment horizontal="center" vertical="center"/>
    </xf>
    <xf numFmtId="2" fontId="13" fillId="17" borderId="4" xfId="0" applyNumberFormat="1" applyFont="1" applyFill="1" applyBorder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3" fillId="13" borderId="0" xfId="0" applyFont="1" applyFill="1"/>
    <xf numFmtId="0" fontId="24" fillId="13" borderId="0" xfId="0" quotePrefix="1" applyFont="1" applyFill="1" applyAlignment="1">
      <alignment horizontal="center" vertical="center"/>
    </xf>
    <xf numFmtId="0" fontId="44" fillId="15" borderId="14" xfId="0" applyFont="1" applyFill="1" applyBorder="1" applyAlignment="1">
      <alignment horizontal="center" vertical="center"/>
    </xf>
    <xf numFmtId="0" fontId="45" fillId="15" borderId="14" xfId="0" applyFont="1" applyFill="1" applyBorder="1" applyAlignment="1">
      <alignment horizontal="center" vertical="center"/>
    </xf>
    <xf numFmtId="0" fontId="45" fillId="2" borderId="5" xfId="0" applyFont="1" applyFill="1" applyBorder="1" applyAlignment="1">
      <alignment horizontal="center" vertical="center"/>
    </xf>
    <xf numFmtId="0" fontId="45" fillId="0" borderId="26" xfId="0" applyFont="1" applyFill="1" applyBorder="1" applyAlignment="1">
      <alignment horizontal="center" vertical="center"/>
    </xf>
    <xf numFmtId="0" fontId="44" fillId="2" borderId="5" xfId="0" applyFont="1" applyFill="1" applyBorder="1" applyAlignment="1">
      <alignment horizontal="center" vertical="center"/>
    </xf>
    <xf numFmtId="0" fontId="44" fillId="17" borderId="50" xfId="0" applyFont="1" applyFill="1" applyBorder="1" applyAlignment="1">
      <alignment horizontal="center" vertical="center"/>
    </xf>
    <xf numFmtId="1" fontId="44" fillId="2" borderId="5" xfId="0" applyNumberFormat="1" applyFont="1" applyFill="1" applyBorder="1" applyAlignment="1">
      <alignment horizontal="center" vertical="center" wrapText="1"/>
    </xf>
    <xf numFmtId="1" fontId="44" fillId="15" borderId="14" xfId="0" applyNumberFormat="1" applyFont="1" applyFill="1" applyBorder="1" applyAlignment="1">
      <alignment horizontal="center" vertical="center" wrapText="1"/>
    </xf>
    <xf numFmtId="1" fontId="44" fillId="17" borderId="51" xfId="0" applyNumberFormat="1" applyFont="1" applyFill="1" applyBorder="1" applyAlignment="1">
      <alignment horizontal="center" vertical="center" wrapText="1"/>
    </xf>
    <xf numFmtId="1" fontId="13" fillId="13" borderId="29" xfId="0" applyNumberFormat="1" applyFont="1" applyFill="1" applyBorder="1" applyAlignment="1">
      <alignment horizontal="center" vertical="center" wrapText="1"/>
    </xf>
    <xf numFmtId="0" fontId="46" fillId="2" borderId="0" xfId="0" applyFont="1" applyFill="1" applyAlignment="1">
      <alignment horizontal="left" vertical="center"/>
    </xf>
    <xf numFmtId="0" fontId="48" fillId="8" borderId="0" xfId="0" applyFont="1" applyFill="1" applyBorder="1" applyAlignment="1">
      <alignment horizontal="center" wrapText="1"/>
    </xf>
    <xf numFmtId="0" fontId="13" fillId="0" borderId="25" xfId="0" applyFont="1" applyBorder="1" applyAlignment="1">
      <alignment horizontal="center" vertical="center"/>
    </xf>
    <xf numFmtId="165" fontId="32" fillId="0" borderId="14" xfId="1" applyNumberFormat="1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165" fontId="32" fillId="0" borderId="50" xfId="1" applyNumberFormat="1" applyFont="1" applyBorder="1" applyAlignment="1">
      <alignment horizontal="center" vertical="center"/>
    </xf>
    <xf numFmtId="0" fontId="13" fillId="17" borderId="0" xfId="0" applyFont="1" applyFill="1" applyBorder="1" applyAlignment="1">
      <alignment horizontal="center" vertical="center" wrapText="1"/>
    </xf>
    <xf numFmtId="165" fontId="13" fillId="17" borderId="14" xfId="0" applyNumberFormat="1" applyFont="1" applyFill="1" applyBorder="1" applyAlignment="1">
      <alignment horizontal="center" vertical="center"/>
    </xf>
    <xf numFmtId="165" fontId="32" fillId="17" borderId="14" xfId="0" applyNumberFormat="1" applyFont="1" applyFill="1" applyBorder="1" applyAlignment="1">
      <alignment horizontal="center" vertical="center"/>
    </xf>
    <xf numFmtId="166" fontId="13" fillId="17" borderId="14" xfId="0" applyNumberFormat="1" applyFont="1" applyFill="1" applyBorder="1" applyAlignment="1">
      <alignment horizontal="center" vertical="center"/>
    </xf>
    <xf numFmtId="2" fontId="13" fillId="16" borderId="25" xfId="0" applyNumberFormat="1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1" fontId="12" fillId="17" borderId="53" xfId="0" applyNumberFormat="1" applyFont="1" applyFill="1" applyBorder="1" applyAlignment="1">
      <alignment horizontal="center" vertical="center" wrapText="1"/>
    </xf>
    <xf numFmtId="2" fontId="13" fillId="17" borderId="54" xfId="0" applyNumberFormat="1" applyFont="1" applyFill="1" applyBorder="1" applyAlignment="1">
      <alignment horizontal="center" vertical="center"/>
    </xf>
    <xf numFmtId="165" fontId="13" fillId="2" borderId="25" xfId="0" applyNumberFormat="1" applyFont="1" applyFill="1" applyBorder="1" applyAlignment="1">
      <alignment horizontal="center" vertical="center"/>
    </xf>
    <xf numFmtId="165" fontId="13" fillId="15" borderId="25" xfId="0" applyNumberFormat="1" applyFont="1" applyFill="1" applyBorder="1" applyAlignment="1">
      <alignment horizontal="center" vertical="center"/>
    </xf>
    <xf numFmtId="165" fontId="32" fillId="15" borderId="25" xfId="0" applyNumberFormat="1" applyFont="1" applyFill="1" applyBorder="1" applyAlignment="1">
      <alignment horizontal="center" vertical="center"/>
    </xf>
    <xf numFmtId="165" fontId="13" fillId="2" borderId="26" xfId="0" applyNumberFormat="1" applyFont="1" applyFill="1" applyBorder="1" applyAlignment="1">
      <alignment horizontal="center" vertical="center"/>
    </xf>
    <xf numFmtId="165" fontId="12" fillId="2" borderId="26" xfId="0" applyNumberFormat="1" applyFont="1" applyFill="1" applyBorder="1" applyAlignment="1">
      <alignment horizontal="center" vertical="center"/>
    </xf>
    <xf numFmtId="165" fontId="13" fillId="0" borderId="26" xfId="0" applyNumberFormat="1" applyFont="1" applyFill="1" applyBorder="1" applyAlignment="1">
      <alignment horizontal="center" vertical="center"/>
    </xf>
    <xf numFmtId="165" fontId="12" fillId="0" borderId="26" xfId="0" applyNumberFormat="1" applyFont="1" applyFill="1" applyBorder="1" applyAlignment="1">
      <alignment horizontal="center" vertical="center"/>
    </xf>
    <xf numFmtId="0" fontId="28" fillId="2" borderId="13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2" fontId="13" fillId="13" borderId="0" xfId="0" applyNumberFormat="1" applyFont="1" applyFill="1" applyBorder="1" applyAlignment="1">
      <alignment horizontal="center" vertical="center"/>
    </xf>
    <xf numFmtId="2" fontId="23" fillId="2" borderId="27" xfId="0" applyNumberFormat="1" applyFont="1" applyFill="1" applyBorder="1" applyAlignment="1">
      <alignment horizontal="center" vertical="center"/>
    </xf>
    <xf numFmtId="2" fontId="23" fillId="2" borderId="18" xfId="0" applyNumberFormat="1" applyFont="1" applyFill="1" applyBorder="1" applyAlignment="1">
      <alignment horizontal="center" vertical="center"/>
    </xf>
    <xf numFmtId="0" fontId="12" fillId="10" borderId="14" xfId="0" applyFont="1" applyFill="1" applyBorder="1" applyAlignment="1">
      <alignment horizontal="center" vertical="center"/>
    </xf>
    <xf numFmtId="0" fontId="13" fillId="0" borderId="8" xfId="0" applyFont="1" applyBorder="1" applyAlignment="1">
      <alignment vertical="center"/>
    </xf>
    <xf numFmtId="0" fontId="15" fillId="0" borderId="8" xfId="0" applyFont="1" applyFill="1" applyBorder="1" applyAlignment="1">
      <alignment vertical="center"/>
    </xf>
    <xf numFmtId="0" fontId="13" fillId="0" borderId="58" xfId="0" applyFont="1" applyBorder="1" applyAlignment="1">
      <alignment vertical="center"/>
    </xf>
    <xf numFmtId="0" fontId="13" fillId="0" borderId="59" xfId="0" applyFont="1" applyBorder="1" applyAlignment="1">
      <alignment vertical="center"/>
    </xf>
    <xf numFmtId="165" fontId="13" fillId="4" borderId="14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 wrapText="1"/>
    </xf>
    <xf numFmtId="0" fontId="13" fillId="13" borderId="0" xfId="0" applyFont="1" applyFill="1" applyAlignment="1">
      <alignment horizontal="left" vertical="center"/>
    </xf>
    <xf numFmtId="1" fontId="10" fillId="2" borderId="0" xfId="0" applyNumberFormat="1" applyFont="1" applyFill="1"/>
    <xf numFmtId="165" fontId="10" fillId="2" borderId="0" xfId="0" applyNumberFormat="1" applyFont="1" applyFill="1" applyBorder="1" applyAlignment="1">
      <alignment wrapText="1"/>
    </xf>
    <xf numFmtId="165" fontId="10" fillId="2" borderId="0" xfId="0" applyNumberFormat="1" applyFont="1" applyFill="1" applyAlignment="1">
      <alignment vertical="center" wrapText="1"/>
    </xf>
    <xf numFmtId="0" fontId="51" fillId="3" borderId="0" xfId="0" applyFont="1" applyFill="1" applyBorder="1" applyAlignment="1">
      <alignment horizontal="center" vertical="center" wrapText="1"/>
    </xf>
    <xf numFmtId="0" fontId="32" fillId="2" borderId="12" xfId="0" applyFont="1" applyFill="1" applyBorder="1" applyAlignment="1">
      <alignment horizontal="center" vertical="center"/>
    </xf>
    <xf numFmtId="0" fontId="52" fillId="4" borderId="8" xfId="0" applyFont="1" applyFill="1" applyBorder="1" applyAlignment="1">
      <alignment horizontal="center"/>
    </xf>
    <xf numFmtId="0" fontId="52" fillId="0" borderId="8" xfId="0" applyFont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10" fillId="0" borderId="0" xfId="0" applyFont="1" applyFill="1" applyAlignment="1">
      <alignment horizontal="center"/>
    </xf>
    <xf numFmtId="0" fontId="45" fillId="15" borderId="25" xfId="0" applyFont="1" applyFill="1" applyBorder="1" applyAlignment="1">
      <alignment horizontal="center" vertical="center"/>
    </xf>
    <xf numFmtId="0" fontId="44" fillId="15" borderId="25" xfId="0" applyFont="1" applyFill="1" applyBorder="1" applyAlignment="1">
      <alignment horizontal="center" vertical="center"/>
    </xf>
    <xf numFmtId="0" fontId="45" fillId="2" borderId="26" xfId="0" applyFont="1" applyFill="1" applyBorder="1" applyAlignment="1">
      <alignment horizontal="center" vertical="center"/>
    </xf>
    <xf numFmtId="0" fontId="44" fillId="2" borderId="26" xfId="0" applyFont="1" applyFill="1" applyBorder="1" applyAlignment="1">
      <alignment horizontal="center" vertical="center"/>
    </xf>
    <xf numFmtId="165" fontId="13" fillId="15" borderId="19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 wrapText="1"/>
    </xf>
    <xf numFmtId="165" fontId="13" fillId="15" borderId="16" xfId="0" applyNumberFormat="1" applyFont="1" applyFill="1" applyBorder="1" applyAlignment="1">
      <alignment horizontal="center" vertical="center"/>
    </xf>
    <xf numFmtId="166" fontId="10" fillId="13" borderId="35" xfId="0" applyNumberFormat="1" applyFont="1" applyFill="1" applyBorder="1" applyAlignment="1">
      <alignment horizontal="left" vertical="center"/>
    </xf>
    <xf numFmtId="165" fontId="13" fillId="13" borderId="14" xfId="0" applyNumberFormat="1" applyFont="1" applyFill="1" applyBorder="1" applyAlignment="1">
      <alignment horizontal="center" vertical="center"/>
    </xf>
    <xf numFmtId="1" fontId="12" fillId="13" borderId="14" xfId="0" applyNumberFormat="1" applyFont="1" applyFill="1" applyBorder="1" applyAlignment="1">
      <alignment horizontal="center" vertical="center" wrapText="1"/>
    </xf>
    <xf numFmtId="0" fontId="32" fillId="13" borderId="0" xfId="0" quotePrefix="1" applyFont="1" applyFill="1" applyAlignment="1">
      <alignment vertical="center"/>
    </xf>
    <xf numFmtId="2" fontId="12" fillId="5" borderId="17" xfId="0" applyNumberFormat="1" applyFont="1" applyFill="1" applyBorder="1" applyAlignment="1">
      <alignment horizontal="center" vertical="center"/>
    </xf>
    <xf numFmtId="165" fontId="10" fillId="2" borderId="0" xfId="0" applyNumberFormat="1" applyFont="1" applyFill="1" applyAlignment="1">
      <alignment horizontal="center" vertical="center"/>
    </xf>
    <xf numFmtId="0" fontId="13" fillId="2" borderId="33" xfId="0" applyFont="1" applyFill="1" applyBorder="1" applyAlignment="1">
      <alignment horizontal="center" vertical="center" wrapText="1"/>
    </xf>
    <xf numFmtId="0" fontId="32" fillId="2" borderId="1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/>
    </xf>
    <xf numFmtId="0" fontId="54" fillId="2" borderId="49" xfId="0" applyFont="1" applyFill="1" applyBorder="1" applyAlignment="1">
      <alignment horizontal="center" vertical="center"/>
    </xf>
    <xf numFmtId="1" fontId="54" fillId="2" borderId="13" xfId="0" applyNumberFormat="1" applyFont="1" applyFill="1" applyBorder="1" applyAlignment="1">
      <alignment horizontal="center" vertical="center"/>
    </xf>
    <xf numFmtId="0" fontId="45" fillId="13" borderId="26" xfId="0" applyFont="1" applyFill="1" applyBorder="1" applyAlignment="1">
      <alignment horizontal="center" vertical="center"/>
    </xf>
    <xf numFmtId="1" fontId="12" fillId="13" borderId="6" xfId="0" applyNumberFormat="1" applyFont="1" applyFill="1" applyBorder="1" applyAlignment="1">
      <alignment horizontal="center" vertical="center" wrapText="1"/>
    </xf>
    <xf numFmtId="0" fontId="44" fillId="13" borderId="26" xfId="0" applyFont="1" applyFill="1" applyBorder="1" applyAlignment="1">
      <alignment horizontal="center" vertical="center"/>
    </xf>
    <xf numFmtId="1" fontId="44" fillId="13" borderId="22" xfId="0" applyNumberFormat="1" applyFont="1" applyFill="1" applyBorder="1" applyAlignment="1">
      <alignment horizontal="center" vertical="center" wrapText="1"/>
    </xf>
    <xf numFmtId="165" fontId="13" fillId="13" borderId="13" xfId="0" applyNumberFormat="1" applyFont="1" applyFill="1" applyBorder="1" applyAlignment="1">
      <alignment horizontal="center" vertical="center"/>
    </xf>
    <xf numFmtId="0" fontId="44" fillId="13" borderId="21" xfId="0" applyFont="1" applyFill="1" applyBorder="1" applyAlignment="1">
      <alignment horizontal="center" vertical="center"/>
    </xf>
    <xf numFmtId="1" fontId="44" fillId="13" borderId="13" xfId="0" applyNumberFormat="1" applyFont="1" applyFill="1" applyBorder="1" applyAlignment="1">
      <alignment horizontal="center" vertical="center" wrapText="1"/>
    </xf>
    <xf numFmtId="0" fontId="32" fillId="2" borderId="33" xfId="0" applyFont="1" applyFill="1" applyBorder="1" applyAlignment="1">
      <alignment horizontal="center" vertical="center"/>
    </xf>
    <xf numFmtId="0" fontId="54" fillId="2" borderId="21" xfId="0" applyFont="1" applyFill="1" applyBorder="1" applyAlignment="1">
      <alignment horizontal="center" vertical="center"/>
    </xf>
    <xf numFmtId="0" fontId="13" fillId="2" borderId="63" xfId="0" applyFont="1" applyFill="1" applyBorder="1" applyAlignment="1">
      <alignment horizontal="center" vertical="center" wrapText="1"/>
    </xf>
    <xf numFmtId="0" fontId="32" fillId="2" borderId="64" xfId="0" applyFont="1" applyFill="1" applyBorder="1" applyAlignment="1">
      <alignment horizontal="center" vertical="center"/>
    </xf>
    <xf numFmtId="0" fontId="54" fillId="2" borderId="63" xfId="0" applyFont="1" applyFill="1" applyBorder="1" applyAlignment="1">
      <alignment horizontal="center" vertical="center"/>
    </xf>
    <xf numFmtId="0" fontId="13" fillId="2" borderId="57" xfId="0" quotePrefix="1" applyFont="1" applyFill="1" applyBorder="1" applyAlignment="1">
      <alignment horizontal="center" vertical="justify"/>
    </xf>
    <xf numFmtId="0" fontId="13" fillId="2" borderId="55" xfId="0" applyFont="1" applyFill="1" applyBorder="1" applyAlignment="1">
      <alignment horizontal="center"/>
    </xf>
    <xf numFmtId="2" fontId="13" fillId="8" borderId="55" xfId="0" applyNumberFormat="1" applyFont="1" applyFill="1" applyBorder="1" applyAlignment="1">
      <alignment horizontal="center" vertical="center"/>
    </xf>
    <xf numFmtId="165" fontId="13" fillId="15" borderId="26" xfId="0" applyNumberFormat="1" applyFont="1" applyFill="1" applyBorder="1" applyAlignment="1">
      <alignment horizontal="center" vertical="center"/>
    </xf>
    <xf numFmtId="165" fontId="32" fillId="15" borderId="5" xfId="0" applyNumberFormat="1" applyFont="1" applyFill="1" applyBorder="1" applyAlignment="1">
      <alignment horizontal="center" vertical="center"/>
    </xf>
    <xf numFmtId="166" fontId="13" fillId="15" borderId="5" xfId="0" applyNumberFormat="1" applyFont="1" applyFill="1" applyBorder="1" applyAlignment="1">
      <alignment horizontal="center" vertical="center"/>
    </xf>
    <xf numFmtId="0" fontId="45" fillId="15" borderId="26" xfId="0" applyFont="1" applyFill="1" applyBorder="1" applyAlignment="1">
      <alignment horizontal="center" vertical="center"/>
    </xf>
    <xf numFmtId="1" fontId="12" fillId="15" borderId="6" xfId="0" applyNumberFormat="1" applyFont="1" applyFill="1" applyBorder="1" applyAlignment="1">
      <alignment horizontal="center" vertical="center" wrapText="1"/>
    </xf>
    <xf numFmtId="2" fontId="13" fillId="15" borderId="52" xfId="0" applyNumberFormat="1" applyFont="1" applyFill="1" applyBorder="1" applyAlignment="1">
      <alignment horizontal="center" vertical="center"/>
    </xf>
    <xf numFmtId="165" fontId="12" fillId="15" borderId="26" xfId="0" applyNumberFormat="1" applyFont="1" applyFill="1" applyBorder="1" applyAlignment="1">
      <alignment horizontal="center" vertical="center"/>
    </xf>
    <xf numFmtId="165" fontId="13" fillId="15" borderId="5" xfId="0" applyNumberFormat="1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1" fontId="44" fillId="15" borderId="6" xfId="0" applyNumberFormat="1" applyFont="1" applyFill="1" applyBorder="1" applyAlignment="1">
      <alignment horizontal="center" vertical="center" wrapText="1"/>
    </xf>
    <xf numFmtId="1" fontId="12" fillId="15" borderId="5" xfId="0" applyNumberFormat="1" applyFont="1" applyFill="1" applyBorder="1" applyAlignment="1">
      <alignment horizontal="center" vertical="center" wrapText="1"/>
    </xf>
    <xf numFmtId="165" fontId="12" fillId="15" borderId="21" xfId="0" applyNumberFormat="1" applyFont="1" applyFill="1" applyBorder="1" applyAlignment="1">
      <alignment horizontal="center" vertical="center"/>
    </xf>
    <xf numFmtId="165" fontId="13" fillId="15" borderId="13" xfId="0" applyNumberFormat="1" applyFont="1" applyFill="1" applyBorder="1" applyAlignment="1">
      <alignment horizontal="center" vertical="center"/>
    </xf>
    <xf numFmtId="166" fontId="13" fillId="15" borderId="13" xfId="0" applyNumberFormat="1" applyFont="1" applyFill="1" applyBorder="1" applyAlignment="1">
      <alignment horizontal="center" vertical="center"/>
    </xf>
    <xf numFmtId="0" fontId="44" fillId="15" borderId="21" xfId="0" applyFont="1" applyFill="1" applyBorder="1" applyAlignment="1">
      <alignment horizontal="center" vertical="center"/>
    </xf>
    <xf numFmtId="1" fontId="44" fillId="15" borderId="22" xfId="0" applyNumberFormat="1" applyFont="1" applyFill="1" applyBorder="1" applyAlignment="1">
      <alignment horizontal="center" vertical="center" wrapText="1"/>
    </xf>
    <xf numFmtId="1" fontId="12" fillId="15" borderId="13" xfId="0" applyNumberFormat="1" applyFont="1" applyFill="1" applyBorder="1" applyAlignment="1">
      <alignment horizontal="center" vertical="center" wrapText="1"/>
    </xf>
    <xf numFmtId="2" fontId="13" fillId="15" borderId="55" xfId="0" applyNumberFormat="1" applyFont="1" applyFill="1" applyBorder="1" applyAlignment="1">
      <alignment horizontal="center" vertical="center"/>
    </xf>
    <xf numFmtId="2" fontId="13" fillId="18" borderId="14" xfId="0" applyNumberFormat="1" applyFont="1" applyFill="1" applyBorder="1" applyAlignment="1">
      <alignment horizontal="center" vertical="center"/>
    </xf>
    <xf numFmtId="0" fontId="45" fillId="2" borderId="49" xfId="0" applyFont="1" applyFill="1" applyBorder="1" applyAlignment="1">
      <alignment horizontal="center" vertical="center" wrapText="1"/>
    </xf>
    <xf numFmtId="0" fontId="44" fillId="2" borderId="49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 wrapText="1"/>
    </xf>
    <xf numFmtId="166" fontId="13" fillId="0" borderId="30" xfId="0" applyNumberFormat="1" applyFont="1" applyFill="1" applyBorder="1" applyAlignment="1">
      <alignment horizontal="center" vertical="center" wrapText="1"/>
    </xf>
    <xf numFmtId="166" fontId="13" fillId="0" borderId="28" xfId="0" applyNumberFormat="1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vertical="center"/>
    </xf>
    <xf numFmtId="0" fontId="13" fillId="0" borderId="59" xfId="0" applyFont="1" applyFill="1" applyBorder="1"/>
    <xf numFmtId="2" fontId="13" fillId="0" borderId="59" xfId="0" applyNumberFormat="1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65" xfId="0" applyFont="1" applyFill="1" applyBorder="1" applyAlignment="1">
      <alignment horizontal="left"/>
    </xf>
    <xf numFmtId="0" fontId="13" fillId="6" borderId="65" xfId="0" applyFont="1" applyFill="1" applyBorder="1" applyAlignment="1">
      <alignment vertical="center"/>
    </xf>
    <xf numFmtId="0" fontId="13" fillId="0" borderId="63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 wrapText="1"/>
    </xf>
    <xf numFmtId="166" fontId="13" fillId="2" borderId="19" xfId="0" applyNumberFormat="1" applyFont="1" applyFill="1" applyBorder="1" applyAlignment="1">
      <alignment horizontal="center" vertical="center"/>
    </xf>
    <xf numFmtId="0" fontId="44" fillId="13" borderId="13" xfId="0" applyFont="1" applyFill="1" applyBorder="1" applyAlignment="1">
      <alignment horizontal="center" vertical="center"/>
    </xf>
    <xf numFmtId="165" fontId="13" fillId="2" borderId="21" xfId="0" applyNumberFormat="1" applyFont="1" applyFill="1" applyBorder="1" applyAlignment="1">
      <alignment horizontal="center" vertical="center"/>
    </xf>
    <xf numFmtId="0" fontId="45" fillId="13" borderId="25" xfId="0" applyFont="1" applyFill="1" applyBorder="1" applyAlignment="1">
      <alignment horizontal="center" vertical="center"/>
    </xf>
    <xf numFmtId="1" fontId="12" fillId="13" borderId="53" xfId="0" applyNumberFormat="1" applyFont="1" applyFill="1" applyBorder="1" applyAlignment="1">
      <alignment horizontal="center" vertical="center" wrapText="1"/>
    </xf>
    <xf numFmtId="165" fontId="13" fillId="2" borderId="67" xfId="0" applyNumberFormat="1" applyFont="1" applyFill="1" applyBorder="1" applyAlignment="1">
      <alignment horizontal="center" vertical="center"/>
    </xf>
    <xf numFmtId="1" fontId="44" fillId="13" borderId="6" xfId="0" applyNumberFormat="1" applyFont="1" applyFill="1" applyBorder="1" applyAlignment="1">
      <alignment horizontal="center" vertical="center" wrapText="1"/>
    </xf>
    <xf numFmtId="165" fontId="13" fillId="13" borderId="5" xfId="0" applyNumberFormat="1" applyFont="1" applyFill="1" applyBorder="1" applyAlignment="1">
      <alignment horizontal="center" vertical="center"/>
    </xf>
    <xf numFmtId="1" fontId="44" fillId="13" borderId="5" xfId="0" applyNumberFormat="1" applyFont="1" applyFill="1" applyBorder="1" applyAlignment="1">
      <alignment horizontal="center" vertical="center" wrapText="1"/>
    </xf>
    <xf numFmtId="2" fontId="13" fillId="16" borderId="5" xfId="0" applyNumberFormat="1" applyFont="1" applyFill="1" applyBorder="1" applyAlignment="1">
      <alignment horizontal="center" vertical="center"/>
    </xf>
    <xf numFmtId="2" fontId="13" fillId="0" borderId="68" xfId="0" applyNumberFormat="1" applyFont="1" applyFill="1" applyBorder="1" applyAlignment="1">
      <alignment horizontal="center" vertical="center"/>
    </xf>
    <xf numFmtId="2" fontId="13" fillId="0" borderId="14" xfId="0" applyNumberFormat="1" applyFont="1" applyFill="1" applyBorder="1" applyAlignment="1">
      <alignment horizontal="center" vertical="center"/>
    </xf>
    <xf numFmtId="2" fontId="13" fillId="0" borderId="69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/>
    </xf>
    <xf numFmtId="2" fontId="13" fillId="16" borderId="15" xfId="0" applyNumberFormat="1" applyFont="1" applyFill="1" applyBorder="1" applyAlignment="1">
      <alignment horizontal="center" vertical="center"/>
    </xf>
    <xf numFmtId="0" fontId="28" fillId="2" borderId="17" xfId="0" applyFont="1" applyFill="1" applyBorder="1" applyAlignment="1">
      <alignment horizontal="center" vertical="center"/>
    </xf>
    <xf numFmtId="2" fontId="13" fillId="18" borderId="13" xfId="0" applyNumberFormat="1" applyFont="1" applyFill="1" applyBorder="1" applyAlignment="1">
      <alignment horizontal="center" vertical="center"/>
    </xf>
    <xf numFmtId="2" fontId="13" fillId="13" borderId="14" xfId="0" applyNumberFormat="1" applyFont="1" applyFill="1" applyBorder="1" applyAlignment="1">
      <alignment horizontal="center" vertical="center"/>
    </xf>
    <xf numFmtId="166" fontId="13" fillId="2" borderId="14" xfId="0" applyNumberFormat="1" applyFont="1" applyFill="1" applyBorder="1" applyAlignment="1">
      <alignment horizontal="center" vertical="center"/>
    </xf>
    <xf numFmtId="1" fontId="12" fillId="13" borderId="5" xfId="0" applyNumberFormat="1" applyFont="1" applyFill="1" applyBorder="1" applyAlignment="1">
      <alignment horizontal="center" vertical="center" wrapText="1"/>
    </xf>
    <xf numFmtId="2" fontId="13" fillId="0" borderId="56" xfId="0" applyNumberFormat="1" applyFont="1" applyFill="1" applyBorder="1" applyAlignment="1">
      <alignment horizontal="center" vertical="center"/>
    </xf>
    <xf numFmtId="165" fontId="13" fillId="2" borderId="70" xfId="0" applyNumberFormat="1" applyFont="1" applyFill="1" applyBorder="1" applyAlignment="1">
      <alignment horizontal="center" vertical="center"/>
    </xf>
    <xf numFmtId="1" fontId="12" fillId="15" borderId="53" xfId="0" applyNumberFormat="1" applyFont="1" applyFill="1" applyBorder="1" applyAlignment="1">
      <alignment horizontal="center" vertical="center" wrapText="1"/>
    </xf>
    <xf numFmtId="2" fontId="13" fillId="15" borderId="54" xfId="0" applyNumberFormat="1" applyFont="1" applyFill="1" applyBorder="1" applyAlignment="1">
      <alignment horizontal="center" vertical="center"/>
    </xf>
    <xf numFmtId="166" fontId="13" fillId="0" borderId="13" xfId="0" applyNumberFormat="1" applyFont="1" applyFill="1" applyBorder="1" applyAlignment="1">
      <alignment horizontal="center" vertical="center"/>
    </xf>
    <xf numFmtId="2" fontId="13" fillId="13" borderId="13" xfId="0" applyNumberFormat="1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/>
    </xf>
    <xf numFmtId="1" fontId="44" fillId="0" borderId="22" xfId="0" applyNumberFormat="1" applyFont="1" applyFill="1" applyBorder="1" applyAlignment="1">
      <alignment horizontal="center" vertical="center" wrapText="1"/>
    </xf>
    <xf numFmtId="1" fontId="44" fillId="0" borderId="13" xfId="0" applyNumberFormat="1" applyFont="1" applyFill="1" applyBorder="1" applyAlignment="1">
      <alignment horizontal="center" vertical="center" wrapText="1"/>
    </xf>
    <xf numFmtId="1" fontId="12" fillId="13" borderId="13" xfId="0" applyNumberFormat="1" applyFont="1" applyFill="1" applyBorder="1" applyAlignment="1">
      <alignment horizontal="center" vertical="center" wrapText="1"/>
    </xf>
    <xf numFmtId="2" fontId="13" fillId="0" borderId="55" xfId="0" applyNumberFormat="1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left" vertical="center"/>
    </xf>
    <xf numFmtId="0" fontId="28" fillId="0" borderId="11" xfId="0" applyFont="1" applyFill="1" applyBorder="1" applyAlignment="1">
      <alignment horizontal="left" vertical="center"/>
    </xf>
    <xf numFmtId="0" fontId="27" fillId="9" borderId="5" xfId="0" applyFont="1" applyFill="1" applyBorder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165" fontId="13" fillId="5" borderId="5" xfId="0" applyNumberFormat="1" applyFont="1" applyFill="1" applyBorder="1" applyAlignment="1">
      <alignment horizontal="center" vertical="center"/>
    </xf>
    <xf numFmtId="2" fontId="13" fillId="13" borderId="0" xfId="0" applyNumberFormat="1" applyFont="1" applyFill="1" applyBorder="1" applyAlignment="1">
      <alignment horizontal="center"/>
    </xf>
    <xf numFmtId="0" fontId="55" fillId="2" borderId="0" xfId="0" applyFont="1" applyFill="1" applyAlignment="1">
      <alignment horizontal="left" vertical="center"/>
    </xf>
    <xf numFmtId="0" fontId="1" fillId="0" borderId="0" xfId="2" applyBorder="1"/>
    <xf numFmtId="166" fontId="13" fillId="0" borderId="0" xfId="0" applyNumberFormat="1" applyFont="1" applyAlignment="1">
      <alignment vertical="center"/>
    </xf>
    <xf numFmtId="2" fontId="13" fillId="8" borderId="0" xfId="0" applyNumberFormat="1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horizontal="center" vertical="center"/>
    </xf>
    <xf numFmtId="1" fontId="54" fillId="2" borderId="0" xfId="0" applyNumberFormat="1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right"/>
    </xf>
    <xf numFmtId="0" fontId="13" fillId="2" borderId="7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vertical="center"/>
    </xf>
    <xf numFmtId="2" fontId="32" fillId="4" borderId="5" xfId="0" applyNumberFormat="1" applyFont="1" applyFill="1" applyBorder="1" applyAlignment="1">
      <alignment horizontal="center"/>
    </xf>
    <xf numFmtId="165" fontId="13" fillId="13" borderId="0" xfId="0" applyNumberFormat="1" applyFont="1" applyFill="1" applyBorder="1" applyAlignment="1">
      <alignment horizontal="center"/>
    </xf>
    <xf numFmtId="165" fontId="13" fillId="13" borderId="0" xfId="0" applyNumberFormat="1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1" fontId="13" fillId="15" borderId="58" xfId="0" applyNumberFormat="1" applyFont="1" applyFill="1" applyBorder="1" applyAlignment="1">
      <alignment horizontal="center" vertical="center" wrapText="1"/>
    </xf>
    <xf numFmtId="0" fontId="13" fillId="15" borderId="0" xfId="0" applyFont="1" applyFill="1" applyBorder="1" applyAlignment="1">
      <alignment horizontal="center" vertical="center" wrapText="1"/>
    </xf>
    <xf numFmtId="0" fontId="13" fillId="15" borderId="60" xfId="0" applyFont="1" applyFill="1" applyBorder="1" applyAlignment="1">
      <alignment horizontal="center" vertical="center" wrapText="1"/>
    </xf>
    <xf numFmtId="0" fontId="13" fillId="15" borderId="3" xfId="0" applyFont="1" applyFill="1" applyBorder="1" applyAlignment="1">
      <alignment horizontal="center" vertical="center" wrapText="1"/>
    </xf>
    <xf numFmtId="2" fontId="13" fillId="15" borderId="59" xfId="0" applyNumberFormat="1" applyFont="1" applyFill="1" applyBorder="1" applyAlignment="1">
      <alignment horizontal="center" vertical="center" wrapText="1"/>
    </xf>
    <xf numFmtId="0" fontId="13" fillId="15" borderId="4" xfId="0" applyFont="1" applyFill="1" applyBorder="1" applyAlignment="1">
      <alignment horizontal="center" vertical="center" wrapText="1"/>
    </xf>
    <xf numFmtId="165" fontId="13" fillId="0" borderId="0" xfId="0" applyNumberFormat="1" applyFont="1" applyFill="1" applyBorder="1" applyAlignment="1">
      <alignment horizontal="center" vertical="center" wrapText="1"/>
    </xf>
    <xf numFmtId="2" fontId="13" fillId="0" borderId="0" xfId="0" applyNumberFormat="1" applyFont="1" applyFill="1" applyBorder="1" applyAlignment="1">
      <alignment horizontal="center" vertical="center" wrapText="1"/>
    </xf>
    <xf numFmtId="165" fontId="12" fillId="0" borderId="0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6" fontId="12" fillId="0" borderId="0" xfId="0" applyNumberFormat="1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2" fontId="32" fillId="15" borderId="56" xfId="1" applyNumberFormat="1" applyFont="1" applyFill="1" applyBorder="1" applyAlignment="1">
      <alignment horizontal="center" vertical="center"/>
    </xf>
    <xf numFmtId="2" fontId="32" fillId="15" borderId="54" xfId="1" applyNumberFormat="1" applyFont="1" applyFill="1" applyBorder="1" applyAlignment="1">
      <alignment horizontal="center" vertical="center"/>
    </xf>
    <xf numFmtId="1" fontId="13" fillId="15" borderId="62" xfId="0" applyNumberFormat="1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  <xf numFmtId="0" fontId="13" fillId="15" borderId="66" xfId="0" applyFont="1" applyFill="1" applyBorder="1" applyAlignment="1">
      <alignment horizontal="center" vertical="center" wrapText="1"/>
    </xf>
    <xf numFmtId="0" fontId="13" fillId="15" borderId="27" xfId="0" applyFont="1" applyFill="1" applyBorder="1" applyAlignment="1">
      <alignment horizontal="center" vertical="center" wrapText="1"/>
    </xf>
    <xf numFmtId="2" fontId="13" fillId="15" borderId="2" xfId="0" applyNumberFormat="1" applyFont="1" applyFill="1" applyBorder="1" applyAlignment="1">
      <alignment horizontal="center" vertical="center" wrapText="1"/>
    </xf>
    <xf numFmtId="0" fontId="13" fillId="15" borderId="54" xfId="0" applyFont="1" applyFill="1" applyBorder="1" applyAlignment="1">
      <alignment horizontal="center" vertical="center" wrapText="1"/>
    </xf>
    <xf numFmtId="1" fontId="13" fillId="13" borderId="47" xfId="0" applyNumberFormat="1" applyFont="1" applyFill="1" applyBorder="1" applyAlignment="1">
      <alignment horizontal="center" vertical="center" wrapText="1"/>
    </xf>
    <xf numFmtId="0" fontId="13" fillId="13" borderId="18" xfId="0" applyFont="1" applyFill="1" applyBorder="1" applyAlignment="1">
      <alignment horizontal="center" vertical="center" wrapText="1"/>
    </xf>
    <xf numFmtId="0" fontId="13" fillId="13" borderId="66" xfId="0" applyFont="1" applyFill="1" applyBorder="1" applyAlignment="1">
      <alignment horizontal="center" vertical="center" wrapText="1"/>
    </xf>
    <xf numFmtId="0" fontId="13" fillId="13" borderId="27" xfId="0" applyFont="1" applyFill="1" applyBorder="1" applyAlignment="1">
      <alignment horizontal="center" vertical="center" wrapText="1"/>
    </xf>
    <xf numFmtId="2" fontId="13" fillId="13" borderId="56" xfId="0" applyNumberFormat="1" applyFont="1" applyFill="1" applyBorder="1" applyAlignment="1">
      <alignment horizontal="center" vertical="center" wrapText="1"/>
    </xf>
    <xf numFmtId="0" fontId="13" fillId="13" borderId="54" xfId="0" applyFont="1" applyFill="1" applyBorder="1" applyAlignment="1">
      <alignment horizontal="center" vertical="center" wrapText="1"/>
    </xf>
    <xf numFmtId="0" fontId="13" fillId="15" borderId="58" xfId="0" applyFont="1" applyFill="1" applyBorder="1" applyAlignment="1">
      <alignment horizontal="center" vertical="center" wrapText="1"/>
    </xf>
    <xf numFmtId="2" fontId="13" fillId="15" borderId="56" xfId="0" applyNumberFormat="1" applyFont="1" applyFill="1" applyBorder="1" applyAlignment="1">
      <alignment horizontal="center" vertical="center" wrapText="1"/>
    </xf>
    <xf numFmtId="0" fontId="13" fillId="13" borderId="60" xfId="0" applyFont="1" applyFill="1" applyBorder="1" applyAlignment="1">
      <alignment horizontal="center" vertical="center" wrapText="1"/>
    </xf>
    <xf numFmtId="0" fontId="13" fillId="13" borderId="3" xfId="0" applyFont="1" applyFill="1" applyBorder="1" applyAlignment="1">
      <alignment horizontal="center" vertical="center" wrapText="1"/>
    </xf>
    <xf numFmtId="0" fontId="13" fillId="13" borderId="4" xfId="0" applyFont="1" applyFill="1" applyBorder="1" applyAlignment="1">
      <alignment horizontal="center" vertical="center" wrapText="1"/>
    </xf>
    <xf numFmtId="0" fontId="40" fillId="2" borderId="6" xfId="0" applyFont="1" applyFill="1" applyBorder="1" applyAlignment="1" applyProtection="1">
      <alignment horizontal="center"/>
      <protection hidden="1"/>
    </xf>
    <xf numFmtId="0" fontId="40" fillId="2" borderId="29" xfId="0" applyFont="1" applyFill="1" applyBorder="1" applyAlignment="1" applyProtection="1">
      <alignment horizontal="center"/>
      <protection hidden="1"/>
    </xf>
    <xf numFmtId="0" fontId="40" fillId="2" borderId="26" xfId="0" applyFont="1" applyFill="1" applyBorder="1" applyAlignment="1" applyProtection="1">
      <alignment horizontal="center"/>
      <protection hidden="1"/>
    </xf>
    <xf numFmtId="0" fontId="28" fillId="0" borderId="10" xfId="0" applyFont="1" applyFill="1" applyBorder="1" applyAlignment="1">
      <alignment horizontal="left" vertical="center"/>
    </xf>
    <xf numFmtId="0" fontId="28" fillId="0" borderId="11" xfId="0" applyFont="1" applyFill="1" applyBorder="1" applyAlignment="1">
      <alignment horizontal="left" vertical="center"/>
    </xf>
    <xf numFmtId="2" fontId="32" fillId="13" borderId="56" xfId="1" applyNumberFormat="1" applyFont="1" applyFill="1" applyBorder="1" applyAlignment="1">
      <alignment horizontal="center" vertical="center"/>
    </xf>
    <xf numFmtId="2" fontId="32" fillId="13" borderId="54" xfId="1" applyNumberFormat="1" applyFont="1" applyFill="1" applyBorder="1" applyAlignment="1">
      <alignment horizontal="center" vertical="center"/>
    </xf>
    <xf numFmtId="2" fontId="32" fillId="15" borderId="4" xfId="1" applyNumberFormat="1" applyFont="1" applyFill="1" applyBorder="1" applyAlignment="1">
      <alignment horizontal="center" vertical="center"/>
    </xf>
    <xf numFmtId="0" fontId="13" fillId="2" borderId="66" xfId="0" quotePrefix="1" applyFont="1" applyFill="1" applyBorder="1" applyAlignment="1">
      <alignment horizontal="center" vertical="center" wrapText="1"/>
    </xf>
    <xf numFmtId="0" fontId="13" fillId="2" borderId="27" xfId="0" quotePrefix="1" applyFont="1" applyFill="1" applyBorder="1" applyAlignment="1">
      <alignment horizontal="center" vertical="center" wrapText="1"/>
    </xf>
    <xf numFmtId="0" fontId="13" fillId="2" borderId="25" xfId="0" quotePrefix="1" applyFont="1" applyFill="1" applyBorder="1" applyAlignment="1">
      <alignment horizontal="center" vertical="center" wrapText="1"/>
    </xf>
    <xf numFmtId="0" fontId="13" fillId="2" borderId="28" xfId="0" applyFont="1" applyFill="1" applyBorder="1" applyAlignment="1">
      <alignment horizontal="center" vertical="center" wrapText="1"/>
    </xf>
    <xf numFmtId="0" fontId="13" fillId="2" borderId="61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/>
    </xf>
    <xf numFmtId="0" fontId="10" fillId="2" borderId="10" xfId="0" quotePrefix="1" applyFont="1" applyFill="1" applyBorder="1" applyAlignment="1">
      <alignment horizontal="center" vertical="center" wrapText="1"/>
    </xf>
    <xf numFmtId="0" fontId="10" fillId="2" borderId="35" xfId="0" quotePrefix="1" applyFont="1" applyFill="1" applyBorder="1" applyAlignment="1">
      <alignment horizontal="center" vertical="center" wrapText="1"/>
    </xf>
    <xf numFmtId="0" fontId="10" fillId="2" borderId="11" xfId="0" quotePrefix="1" applyFont="1" applyFill="1" applyBorder="1" applyAlignment="1">
      <alignment horizontal="center" vertical="center" wrapText="1"/>
    </xf>
    <xf numFmtId="0" fontId="10" fillId="2" borderId="8" xfId="0" quotePrefix="1" applyFont="1" applyFill="1" applyBorder="1" applyAlignment="1">
      <alignment horizontal="center" vertical="center" wrapText="1"/>
    </xf>
    <xf numFmtId="0" fontId="23" fillId="9" borderId="6" xfId="0" applyFont="1" applyFill="1" applyBorder="1" applyAlignment="1">
      <alignment horizontal="center" vertical="center"/>
    </xf>
    <xf numFmtId="0" fontId="23" fillId="9" borderId="26" xfId="0" applyFont="1" applyFill="1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0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left" vertical="center"/>
    </xf>
    <xf numFmtId="0" fontId="29" fillId="2" borderId="6" xfId="0" applyFont="1" applyFill="1" applyBorder="1" applyAlignment="1">
      <alignment horizontal="center" wrapText="1"/>
    </xf>
    <xf numFmtId="0" fontId="29" fillId="2" borderId="29" xfId="0" applyFont="1" applyFill="1" applyBorder="1" applyAlignment="1">
      <alignment horizontal="center" wrapText="1"/>
    </xf>
    <xf numFmtId="0" fontId="29" fillId="2" borderId="26" xfId="0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wrapText="1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2" fontId="32" fillId="15" borderId="2" xfId="1" applyNumberFormat="1" applyFont="1" applyFill="1" applyBorder="1" applyAlignment="1">
      <alignment horizontal="center" vertical="center"/>
    </xf>
    <xf numFmtId="0" fontId="13" fillId="2" borderId="57" xfId="0" applyFont="1" applyFill="1" applyBorder="1" applyAlignment="1">
      <alignment horizontal="center" vertical="center"/>
    </xf>
    <xf numFmtId="0" fontId="13" fillId="2" borderId="34" xfId="0" quotePrefix="1" applyFont="1" applyFill="1" applyBorder="1" applyAlignment="1">
      <alignment horizontal="center" vertical="center" wrapText="1"/>
    </xf>
    <xf numFmtId="0" fontId="13" fillId="2" borderId="32" xfId="0" quotePrefix="1" applyFont="1" applyFill="1" applyBorder="1" applyAlignment="1">
      <alignment horizontal="center" vertical="center" wrapText="1"/>
    </xf>
    <xf numFmtId="0" fontId="13" fillId="2" borderId="33" xfId="0" quotePrefix="1" applyFont="1" applyFill="1" applyBorder="1" applyAlignment="1">
      <alignment horizontal="center" vertical="center" wrapText="1"/>
    </xf>
    <xf numFmtId="0" fontId="13" fillId="2" borderId="47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13" fillId="2" borderId="48" xfId="0" applyFont="1" applyFill="1" applyBorder="1" applyAlignment="1">
      <alignment horizontal="center" vertical="center" wrapText="1"/>
    </xf>
    <xf numFmtId="1" fontId="13" fillId="15" borderId="1" xfId="0" quotePrefix="1" applyNumberFormat="1" applyFont="1" applyFill="1" applyBorder="1" applyAlignment="1">
      <alignment horizontal="center" vertical="center"/>
    </xf>
    <xf numFmtId="1" fontId="13" fillId="15" borderId="0" xfId="0" quotePrefix="1" applyNumberFormat="1" applyFont="1" applyFill="1" applyBorder="1" applyAlignment="1">
      <alignment horizontal="center" vertical="center"/>
    </xf>
    <xf numFmtId="1" fontId="13" fillId="13" borderId="18" xfId="0" applyNumberFormat="1" applyFont="1" applyFill="1" applyBorder="1" applyAlignment="1">
      <alignment horizontal="center" vertical="center"/>
    </xf>
    <xf numFmtId="1" fontId="13" fillId="13" borderId="27" xfId="0" applyNumberFormat="1" applyFont="1" applyFill="1" applyBorder="1" applyAlignment="1">
      <alignment horizontal="center" vertical="center"/>
    </xf>
    <xf numFmtId="1" fontId="13" fillId="15" borderId="18" xfId="0" applyNumberFormat="1" applyFont="1" applyFill="1" applyBorder="1" applyAlignment="1">
      <alignment horizontal="center" vertical="center"/>
    </xf>
    <xf numFmtId="1" fontId="13" fillId="15" borderId="27" xfId="0" applyNumberFormat="1" applyFont="1" applyFill="1" applyBorder="1" applyAlignment="1">
      <alignment horizontal="center" vertical="center"/>
    </xf>
    <xf numFmtId="1" fontId="13" fillId="15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Biểu đồ bao m</a:t>
            </a:r>
            <a:r>
              <a:rPr lang="en-US"/>
              <a:t>ô</a:t>
            </a:r>
            <a:r>
              <a:rPr lang="vi-VN"/>
              <a:t>men</a:t>
            </a:r>
          </a:p>
        </c:rich>
      </c:tx>
      <c:layout>
        <c:manualLayout>
          <c:xMode val="edge"/>
          <c:yMode val="edge"/>
          <c:x val="0.2628115342237512"/>
          <c:y val="8.2004929439221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26718801788017"/>
          <c:y val="0.18247707956173079"/>
          <c:w val="0.51389063141083291"/>
          <c:h val="0.63297954540437185"/>
        </c:manualLayout>
      </c:layout>
      <c:scatterChart>
        <c:scatterStyle val="smoothMarker"/>
        <c:varyColors val="0"/>
        <c:ser>
          <c:idx val="0"/>
          <c:order val="0"/>
          <c:tx>
            <c:v>Momen min trong tường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'Nội lực'!$F$3:$F$67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-34.78</c:v>
                </c:pt>
                <c:pt idx="4">
                  <c:v>-35.409999999999997</c:v>
                </c:pt>
                <c:pt idx="5">
                  <c:v>-38.99</c:v>
                </c:pt>
                <c:pt idx="6">
                  <c:v>-49.57</c:v>
                </c:pt>
                <c:pt idx="7">
                  <c:v>-22.45</c:v>
                </c:pt>
                <c:pt idx="8">
                  <c:v>-22.45</c:v>
                </c:pt>
                <c:pt idx="9">
                  <c:v>-13.32</c:v>
                </c:pt>
                <c:pt idx="10">
                  <c:v>-12.8</c:v>
                </c:pt>
                <c:pt idx="11">
                  <c:v>-12.29</c:v>
                </c:pt>
                <c:pt idx="12">
                  <c:v>41.56</c:v>
                </c:pt>
                <c:pt idx="13">
                  <c:v>20</c:v>
                </c:pt>
                <c:pt idx="14">
                  <c:v>7.67</c:v>
                </c:pt>
                <c:pt idx="15">
                  <c:v>7.67</c:v>
                </c:pt>
                <c:pt idx="16">
                  <c:v>6.21</c:v>
                </c:pt>
                <c:pt idx="17">
                  <c:v>6.2</c:v>
                </c:pt>
                <c:pt idx="18">
                  <c:v>5.56</c:v>
                </c:pt>
                <c:pt idx="19">
                  <c:v>4.93</c:v>
                </c:pt>
                <c:pt idx="20">
                  <c:v>-386.29</c:v>
                </c:pt>
                <c:pt idx="21">
                  <c:v>-773.6</c:v>
                </c:pt>
                <c:pt idx="22">
                  <c:v>-773.6</c:v>
                </c:pt>
                <c:pt idx="23">
                  <c:v>-790.27</c:v>
                </c:pt>
                <c:pt idx="24">
                  <c:v>-790.27</c:v>
                </c:pt>
                <c:pt idx="25">
                  <c:v>-790.59</c:v>
                </c:pt>
                <c:pt idx="26">
                  <c:v>-790.59</c:v>
                </c:pt>
                <c:pt idx="27">
                  <c:v>-790.89</c:v>
                </c:pt>
                <c:pt idx="28">
                  <c:v>-790.89</c:v>
                </c:pt>
                <c:pt idx="29">
                  <c:v>-796.84</c:v>
                </c:pt>
                <c:pt idx="30">
                  <c:v>-775.52</c:v>
                </c:pt>
                <c:pt idx="31">
                  <c:v>-833.14</c:v>
                </c:pt>
                <c:pt idx="32">
                  <c:v>-795.81</c:v>
                </c:pt>
                <c:pt idx="33">
                  <c:v>-683.02</c:v>
                </c:pt>
                <c:pt idx="34">
                  <c:v>-524.77</c:v>
                </c:pt>
                <c:pt idx="35">
                  <c:v>-348.77</c:v>
                </c:pt>
                <c:pt idx="36">
                  <c:v>-181.55</c:v>
                </c:pt>
                <c:pt idx="37">
                  <c:v>-49.64</c:v>
                </c:pt>
                <c:pt idx="38">
                  <c:v>-4.04</c:v>
                </c:pt>
                <c:pt idx="39">
                  <c:v>0</c:v>
                </c:pt>
              </c:numCache>
            </c:numRef>
          </c:xVal>
          <c:yVal>
            <c:numRef>
              <c:f>'Nội lực'!$A$3:$A$67</c:f>
              <c:numCache>
                <c:formatCode>General</c:formatCode>
                <c:ptCount val="6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0.99</c:v>
                </c:pt>
                <c:pt idx="4">
                  <c:v>1.01</c:v>
                </c:pt>
                <c:pt idx="5">
                  <c:v>1.1000000000000001</c:v>
                </c:pt>
                <c:pt idx="6">
                  <c:v>2.2000000000000002</c:v>
                </c:pt>
                <c:pt idx="7">
                  <c:v>3.1</c:v>
                </c:pt>
                <c:pt idx="8">
                  <c:v>3.1</c:v>
                </c:pt>
                <c:pt idx="9">
                  <c:v>3.29</c:v>
                </c:pt>
                <c:pt idx="10">
                  <c:v>3.3</c:v>
                </c:pt>
                <c:pt idx="11">
                  <c:v>3.31</c:v>
                </c:pt>
                <c:pt idx="12">
                  <c:v>4.4000000000000004</c:v>
                </c:pt>
                <c:pt idx="13">
                  <c:v>5.5</c:v>
                </c:pt>
                <c:pt idx="14">
                  <c:v>6.1</c:v>
                </c:pt>
                <c:pt idx="15">
                  <c:v>6.1</c:v>
                </c:pt>
                <c:pt idx="16">
                  <c:v>6.29</c:v>
                </c:pt>
                <c:pt idx="17">
                  <c:v>6.31</c:v>
                </c:pt>
                <c:pt idx="18">
                  <c:v>6.6</c:v>
                </c:pt>
                <c:pt idx="19">
                  <c:v>7.7</c:v>
                </c:pt>
                <c:pt idx="20">
                  <c:v>8.8000000000000007</c:v>
                </c:pt>
                <c:pt idx="21">
                  <c:v>9.6</c:v>
                </c:pt>
                <c:pt idx="22">
                  <c:v>9.6</c:v>
                </c:pt>
                <c:pt idx="23">
                  <c:v>9.89</c:v>
                </c:pt>
                <c:pt idx="24">
                  <c:v>9.89</c:v>
                </c:pt>
                <c:pt idx="25">
                  <c:v>9.9</c:v>
                </c:pt>
                <c:pt idx="26">
                  <c:v>9.9</c:v>
                </c:pt>
                <c:pt idx="27">
                  <c:v>9.91</c:v>
                </c:pt>
                <c:pt idx="28">
                  <c:v>9.91</c:v>
                </c:pt>
                <c:pt idx="29">
                  <c:v>11</c:v>
                </c:pt>
                <c:pt idx="30">
                  <c:v>12.1</c:v>
                </c:pt>
                <c:pt idx="31">
                  <c:v>13.2</c:v>
                </c:pt>
                <c:pt idx="32">
                  <c:v>14.3</c:v>
                </c:pt>
                <c:pt idx="33">
                  <c:v>15.4</c:v>
                </c:pt>
                <c:pt idx="34">
                  <c:v>16.5</c:v>
                </c:pt>
                <c:pt idx="35">
                  <c:v>17.600000000000001</c:v>
                </c:pt>
                <c:pt idx="36">
                  <c:v>18.7</c:v>
                </c:pt>
                <c:pt idx="37">
                  <c:v>19.8</c:v>
                </c:pt>
                <c:pt idx="38">
                  <c:v>20.9</c:v>
                </c:pt>
                <c:pt idx="3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7-4851-ACCB-E5EA4F8BB13E}"/>
            </c:ext>
          </c:extLst>
        </c:ser>
        <c:ser>
          <c:idx val="1"/>
          <c:order val="1"/>
          <c:tx>
            <c:v>Momen max ngoài tường</c:v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'Nội lực'!$G$3:$G$67</c:f>
              <c:numCache>
                <c:formatCode>General</c:formatCode>
                <c:ptCount val="65"/>
                <c:pt idx="0">
                  <c:v>0</c:v>
                </c:pt>
                <c:pt idx="1">
                  <c:v>0.45</c:v>
                </c:pt>
                <c:pt idx="2">
                  <c:v>0.45</c:v>
                </c:pt>
                <c:pt idx="3">
                  <c:v>26.57</c:v>
                </c:pt>
                <c:pt idx="4">
                  <c:v>27.05</c:v>
                </c:pt>
                <c:pt idx="5">
                  <c:v>29.79</c:v>
                </c:pt>
                <c:pt idx="6">
                  <c:v>94.89</c:v>
                </c:pt>
                <c:pt idx="7">
                  <c:v>183.83</c:v>
                </c:pt>
                <c:pt idx="8">
                  <c:v>183.83</c:v>
                </c:pt>
                <c:pt idx="9">
                  <c:v>213.59</c:v>
                </c:pt>
                <c:pt idx="10">
                  <c:v>216.11</c:v>
                </c:pt>
                <c:pt idx="11">
                  <c:v>218.87</c:v>
                </c:pt>
                <c:pt idx="12">
                  <c:v>595.28</c:v>
                </c:pt>
                <c:pt idx="13">
                  <c:v>1013.27</c:v>
                </c:pt>
                <c:pt idx="14">
                  <c:v>1259.3900000000001</c:v>
                </c:pt>
                <c:pt idx="15">
                  <c:v>1259.3900000000001</c:v>
                </c:pt>
                <c:pt idx="16">
                  <c:v>1130.75</c:v>
                </c:pt>
                <c:pt idx="17">
                  <c:v>1120.03</c:v>
                </c:pt>
                <c:pt idx="18">
                  <c:v>956.53</c:v>
                </c:pt>
                <c:pt idx="19">
                  <c:v>422.1</c:v>
                </c:pt>
                <c:pt idx="20">
                  <c:v>45.81</c:v>
                </c:pt>
                <c:pt idx="21">
                  <c:v>31.19</c:v>
                </c:pt>
                <c:pt idx="22">
                  <c:v>31.19</c:v>
                </c:pt>
                <c:pt idx="23">
                  <c:v>25.85</c:v>
                </c:pt>
                <c:pt idx="24">
                  <c:v>25.85</c:v>
                </c:pt>
                <c:pt idx="25">
                  <c:v>25.7</c:v>
                </c:pt>
                <c:pt idx="26">
                  <c:v>25.7</c:v>
                </c:pt>
                <c:pt idx="27">
                  <c:v>25.57</c:v>
                </c:pt>
                <c:pt idx="28">
                  <c:v>25.57</c:v>
                </c:pt>
                <c:pt idx="29">
                  <c:v>6.91</c:v>
                </c:pt>
                <c:pt idx="30">
                  <c:v>-8.9499999999999993</c:v>
                </c:pt>
                <c:pt idx="31">
                  <c:v>-17.73</c:v>
                </c:pt>
                <c:pt idx="32">
                  <c:v>-17.39</c:v>
                </c:pt>
                <c:pt idx="33">
                  <c:v>-11.39</c:v>
                </c:pt>
                <c:pt idx="34">
                  <c:v>-5.33</c:v>
                </c:pt>
                <c:pt idx="35">
                  <c:v>4.74</c:v>
                </c:pt>
                <c:pt idx="36">
                  <c:v>10.24</c:v>
                </c:pt>
                <c:pt idx="37">
                  <c:v>7.74</c:v>
                </c:pt>
                <c:pt idx="38">
                  <c:v>2.7</c:v>
                </c:pt>
                <c:pt idx="39">
                  <c:v>0</c:v>
                </c:pt>
              </c:numCache>
            </c:numRef>
          </c:xVal>
          <c:yVal>
            <c:numRef>
              <c:f>'Nội lực'!$A$3:$A$67</c:f>
              <c:numCache>
                <c:formatCode>General</c:formatCode>
                <c:ptCount val="6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0.99</c:v>
                </c:pt>
                <c:pt idx="4">
                  <c:v>1.01</c:v>
                </c:pt>
                <c:pt idx="5">
                  <c:v>1.1000000000000001</c:v>
                </c:pt>
                <c:pt idx="6">
                  <c:v>2.2000000000000002</c:v>
                </c:pt>
                <c:pt idx="7">
                  <c:v>3.1</c:v>
                </c:pt>
                <c:pt idx="8">
                  <c:v>3.1</c:v>
                </c:pt>
                <c:pt idx="9">
                  <c:v>3.29</c:v>
                </c:pt>
                <c:pt idx="10">
                  <c:v>3.3</c:v>
                </c:pt>
                <c:pt idx="11">
                  <c:v>3.31</c:v>
                </c:pt>
                <c:pt idx="12">
                  <c:v>4.4000000000000004</c:v>
                </c:pt>
                <c:pt idx="13">
                  <c:v>5.5</c:v>
                </c:pt>
                <c:pt idx="14">
                  <c:v>6.1</c:v>
                </c:pt>
                <c:pt idx="15">
                  <c:v>6.1</c:v>
                </c:pt>
                <c:pt idx="16">
                  <c:v>6.29</c:v>
                </c:pt>
                <c:pt idx="17">
                  <c:v>6.31</c:v>
                </c:pt>
                <c:pt idx="18">
                  <c:v>6.6</c:v>
                </c:pt>
                <c:pt idx="19">
                  <c:v>7.7</c:v>
                </c:pt>
                <c:pt idx="20">
                  <c:v>8.8000000000000007</c:v>
                </c:pt>
                <c:pt idx="21">
                  <c:v>9.6</c:v>
                </c:pt>
                <c:pt idx="22">
                  <c:v>9.6</c:v>
                </c:pt>
                <c:pt idx="23">
                  <c:v>9.89</c:v>
                </c:pt>
                <c:pt idx="24">
                  <c:v>9.89</c:v>
                </c:pt>
                <c:pt idx="25">
                  <c:v>9.9</c:v>
                </c:pt>
                <c:pt idx="26">
                  <c:v>9.9</c:v>
                </c:pt>
                <c:pt idx="27">
                  <c:v>9.91</c:v>
                </c:pt>
                <c:pt idx="28">
                  <c:v>9.91</c:v>
                </c:pt>
                <c:pt idx="29">
                  <c:v>11</c:v>
                </c:pt>
                <c:pt idx="30">
                  <c:v>12.1</c:v>
                </c:pt>
                <c:pt idx="31">
                  <c:v>13.2</c:v>
                </c:pt>
                <c:pt idx="32">
                  <c:v>14.3</c:v>
                </c:pt>
                <c:pt idx="33">
                  <c:v>15.4</c:v>
                </c:pt>
                <c:pt idx="34">
                  <c:v>16.5</c:v>
                </c:pt>
                <c:pt idx="35">
                  <c:v>17.600000000000001</c:v>
                </c:pt>
                <c:pt idx="36">
                  <c:v>18.7</c:v>
                </c:pt>
                <c:pt idx="37">
                  <c:v>19.8</c:v>
                </c:pt>
                <c:pt idx="38">
                  <c:v>20.9</c:v>
                </c:pt>
                <c:pt idx="3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47-4851-ACCB-E5EA4F8BB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69248"/>
        <c:axId val="137271168"/>
      </c:scatterChart>
      <c:valAx>
        <c:axId val="137269248"/>
        <c:scaling>
          <c:orientation val="minMax"/>
          <c:max val="2000"/>
          <c:min val="-2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CCFF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Calibri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Mô men (kNm)</a:t>
                </a:r>
              </a:p>
            </c:rich>
          </c:tx>
          <c:layout>
            <c:manualLayout>
              <c:xMode val="edge"/>
              <c:yMode val="edge"/>
              <c:x val="0.30148002830704218"/>
              <c:y val="0.92153990446485068"/>
            </c:manualLayout>
          </c:layout>
          <c:overlay val="0"/>
          <c:spPr>
            <a:noFill/>
            <a:ln w="12700" cmpd="sng">
              <a:solidFill>
                <a:schemeClr val="tx1"/>
              </a:solidFill>
            </a:ln>
          </c:spPr>
        </c:title>
        <c:numFmt formatCode="General" sourceLinked="1"/>
        <c:majorTickMark val="out"/>
        <c:minorTickMark val="none"/>
        <c:tickLblPos val="nextTo"/>
        <c:spPr>
          <a:ln w="12700" cmpd="sng">
            <a:solidFill>
              <a:schemeClr val="tx1">
                <a:alpha val="99000"/>
              </a:schemeClr>
            </a:solidFill>
            <a:prstDash val="sysDot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7271168"/>
        <c:crosses val="max"/>
        <c:crossBetween val="midCat"/>
      </c:valAx>
      <c:valAx>
        <c:axId val="137271168"/>
        <c:scaling>
          <c:orientation val="maxMin"/>
        </c:scaling>
        <c:delete val="0"/>
        <c:axPos val="l"/>
        <c:majorGridlines>
          <c:spPr>
            <a:ln w="12700" cap="sq" cmpd="sng"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j-lt"/>
                    <a:ea typeface="Calibri"/>
                    <a:cs typeface="Calibri"/>
                  </a:defRPr>
                </a:pPr>
                <a:r>
                  <a:rPr lang="vi-VN" b="0">
                    <a:latin typeface="+mj-lt"/>
                  </a:rPr>
                  <a:t>Chiều sâu tường vây (m)</a:t>
                </a:r>
              </a:p>
            </c:rich>
          </c:tx>
          <c:layout>
            <c:manualLayout>
              <c:xMode val="edge"/>
              <c:yMode val="edge"/>
              <c:x val="2.0229143711984806E-2"/>
              <c:y val="0.324468485760609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9050">
            <a:solidFill>
              <a:srgbClr val="C00000"/>
            </a:solidFill>
            <a:prstDash val="sysDash"/>
          </a:ln>
        </c:spPr>
        <c:crossAx val="137269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384954787628295"/>
          <c:y val="0.41005564731374944"/>
          <c:w val="0.2969283276450515"/>
          <c:h val="0.3792811990993385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000000000000033" r="0.75000000000000033" t="1" header="0.5" footer="0.5"/>
    <c:pageSetup paperSize="8" orientation="landscape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Biểu đồ bao lực cắt</a:t>
            </a:r>
          </a:p>
        </c:rich>
      </c:tx>
      <c:layout>
        <c:manualLayout>
          <c:xMode val="edge"/>
          <c:yMode val="edge"/>
          <c:x val="0.30615638161508901"/>
          <c:y val="8.876538632116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99025121859778"/>
          <c:y val="0.19521223930715392"/>
          <c:w val="0.57781881915923305"/>
          <c:h val="0.60914470710543733"/>
        </c:manualLayout>
      </c:layout>
      <c:scatterChart>
        <c:scatterStyle val="smoothMarker"/>
        <c:varyColors val="0"/>
        <c:ser>
          <c:idx val="0"/>
          <c:order val="0"/>
          <c:tx>
            <c:v>Shear min trong tường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'Nội lực'!$D$3:$D$67</c:f>
              <c:numCache>
                <c:formatCode>General</c:formatCode>
                <c:ptCount val="65"/>
                <c:pt idx="0">
                  <c:v>0</c:v>
                </c:pt>
                <c:pt idx="1">
                  <c:v>-1.35</c:v>
                </c:pt>
                <c:pt idx="2">
                  <c:v>-25.37</c:v>
                </c:pt>
                <c:pt idx="3">
                  <c:v>-39.29</c:v>
                </c:pt>
                <c:pt idx="4">
                  <c:v>-39.54</c:v>
                </c:pt>
                <c:pt idx="5">
                  <c:v>-40.98</c:v>
                </c:pt>
                <c:pt idx="6">
                  <c:v>-82.27</c:v>
                </c:pt>
                <c:pt idx="7">
                  <c:v>-123.48</c:v>
                </c:pt>
                <c:pt idx="8">
                  <c:v>-309.99</c:v>
                </c:pt>
                <c:pt idx="9">
                  <c:v>-319.51</c:v>
                </c:pt>
                <c:pt idx="10">
                  <c:v>-319.91000000000003</c:v>
                </c:pt>
                <c:pt idx="11">
                  <c:v>-320.23</c:v>
                </c:pt>
                <c:pt idx="12">
                  <c:v>-363.64</c:v>
                </c:pt>
                <c:pt idx="13">
                  <c:v>-398.6</c:v>
                </c:pt>
                <c:pt idx="14">
                  <c:v>-417.18</c:v>
                </c:pt>
                <c:pt idx="15">
                  <c:v>-3.01</c:v>
                </c:pt>
                <c:pt idx="16">
                  <c:v>0.09</c:v>
                </c:pt>
                <c:pt idx="17">
                  <c:v>0.35</c:v>
                </c:pt>
                <c:pt idx="18">
                  <c:v>3.75</c:v>
                </c:pt>
                <c:pt idx="19">
                  <c:v>10.16</c:v>
                </c:pt>
                <c:pt idx="20">
                  <c:v>12.67</c:v>
                </c:pt>
                <c:pt idx="21">
                  <c:v>16.23</c:v>
                </c:pt>
                <c:pt idx="22">
                  <c:v>16.23</c:v>
                </c:pt>
                <c:pt idx="23">
                  <c:v>17.54</c:v>
                </c:pt>
                <c:pt idx="24">
                  <c:v>17.54</c:v>
                </c:pt>
                <c:pt idx="25">
                  <c:v>17.57</c:v>
                </c:pt>
                <c:pt idx="26">
                  <c:v>17.57</c:v>
                </c:pt>
                <c:pt idx="27">
                  <c:v>17.57</c:v>
                </c:pt>
                <c:pt idx="28">
                  <c:v>17.57</c:v>
                </c:pt>
                <c:pt idx="29">
                  <c:v>-26.66</c:v>
                </c:pt>
                <c:pt idx="30">
                  <c:v>-76.8</c:v>
                </c:pt>
                <c:pt idx="31">
                  <c:v>-110.51</c:v>
                </c:pt>
                <c:pt idx="32">
                  <c:v>-123.43</c:v>
                </c:pt>
                <c:pt idx="33">
                  <c:v>-127.77</c:v>
                </c:pt>
                <c:pt idx="34">
                  <c:v>-155.94999999999999</c:v>
                </c:pt>
                <c:pt idx="35">
                  <c:v>-160.03</c:v>
                </c:pt>
                <c:pt idx="36">
                  <c:v>-139.99</c:v>
                </c:pt>
                <c:pt idx="37">
                  <c:v>-95.84</c:v>
                </c:pt>
                <c:pt idx="38">
                  <c:v>-37.14</c:v>
                </c:pt>
                <c:pt idx="39">
                  <c:v>0</c:v>
                </c:pt>
              </c:numCache>
            </c:numRef>
          </c:xVal>
          <c:yVal>
            <c:numRef>
              <c:f>'Nội lực'!$A$3:$A$67</c:f>
              <c:numCache>
                <c:formatCode>General</c:formatCode>
                <c:ptCount val="6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0.99</c:v>
                </c:pt>
                <c:pt idx="4">
                  <c:v>1.01</c:v>
                </c:pt>
                <c:pt idx="5">
                  <c:v>1.1000000000000001</c:v>
                </c:pt>
                <c:pt idx="6">
                  <c:v>2.2000000000000002</c:v>
                </c:pt>
                <c:pt idx="7">
                  <c:v>3.1</c:v>
                </c:pt>
                <c:pt idx="8">
                  <c:v>3.1</c:v>
                </c:pt>
                <c:pt idx="9">
                  <c:v>3.29</c:v>
                </c:pt>
                <c:pt idx="10">
                  <c:v>3.3</c:v>
                </c:pt>
                <c:pt idx="11">
                  <c:v>3.31</c:v>
                </c:pt>
                <c:pt idx="12">
                  <c:v>4.4000000000000004</c:v>
                </c:pt>
                <c:pt idx="13">
                  <c:v>5.5</c:v>
                </c:pt>
                <c:pt idx="14">
                  <c:v>6.1</c:v>
                </c:pt>
                <c:pt idx="15">
                  <c:v>6.1</c:v>
                </c:pt>
                <c:pt idx="16">
                  <c:v>6.29</c:v>
                </c:pt>
                <c:pt idx="17">
                  <c:v>6.31</c:v>
                </c:pt>
                <c:pt idx="18">
                  <c:v>6.6</c:v>
                </c:pt>
                <c:pt idx="19">
                  <c:v>7.7</c:v>
                </c:pt>
                <c:pt idx="20">
                  <c:v>8.8000000000000007</c:v>
                </c:pt>
                <c:pt idx="21">
                  <c:v>9.6</c:v>
                </c:pt>
                <c:pt idx="22">
                  <c:v>9.6</c:v>
                </c:pt>
                <c:pt idx="23">
                  <c:v>9.89</c:v>
                </c:pt>
                <c:pt idx="24">
                  <c:v>9.89</c:v>
                </c:pt>
                <c:pt idx="25">
                  <c:v>9.9</c:v>
                </c:pt>
                <c:pt idx="26">
                  <c:v>9.9</c:v>
                </c:pt>
                <c:pt idx="27">
                  <c:v>9.91</c:v>
                </c:pt>
                <c:pt idx="28">
                  <c:v>9.91</c:v>
                </c:pt>
                <c:pt idx="29">
                  <c:v>11</c:v>
                </c:pt>
                <c:pt idx="30">
                  <c:v>12.1</c:v>
                </c:pt>
                <c:pt idx="31">
                  <c:v>13.2</c:v>
                </c:pt>
                <c:pt idx="32">
                  <c:v>14.3</c:v>
                </c:pt>
                <c:pt idx="33">
                  <c:v>15.4</c:v>
                </c:pt>
                <c:pt idx="34">
                  <c:v>16.5</c:v>
                </c:pt>
                <c:pt idx="35">
                  <c:v>17.600000000000001</c:v>
                </c:pt>
                <c:pt idx="36">
                  <c:v>18.7</c:v>
                </c:pt>
                <c:pt idx="37">
                  <c:v>19.8</c:v>
                </c:pt>
                <c:pt idx="38">
                  <c:v>20.9</c:v>
                </c:pt>
                <c:pt idx="3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A-4038-AE74-979008BF6BBA}"/>
            </c:ext>
          </c:extLst>
        </c:ser>
        <c:ser>
          <c:idx val="1"/>
          <c:order val="1"/>
          <c:tx>
            <c:v>Shear max ngoài tường</c:v>
          </c:tx>
          <c:spPr>
            <a:ln w="19050" cap="rnd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'Nội lực'!$E$3:$E$67</c:f>
              <c:numCache>
                <c:formatCode>General</c:formatCode>
                <c:ptCount val="65"/>
                <c:pt idx="0">
                  <c:v>0</c:v>
                </c:pt>
                <c:pt idx="1">
                  <c:v>-0.13</c:v>
                </c:pt>
                <c:pt idx="2">
                  <c:v>43.41</c:v>
                </c:pt>
                <c:pt idx="3">
                  <c:v>29.49</c:v>
                </c:pt>
                <c:pt idx="4">
                  <c:v>29.25</c:v>
                </c:pt>
                <c:pt idx="5">
                  <c:v>27.81</c:v>
                </c:pt>
                <c:pt idx="6">
                  <c:v>-13.47</c:v>
                </c:pt>
                <c:pt idx="7">
                  <c:v>-32.36</c:v>
                </c:pt>
                <c:pt idx="8">
                  <c:v>110.58</c:v>
                </c:pt>
                <c:pt idx="9">
                  <c:v>101.88</c:v>
                </c:pt>
                <c:pt idx="10">
                  <c:v>101.52</c:v>
                </c:pt>
                <c:pt idx="11">
                  <c:v>101.25</c:v>
                </c:pt>
                <c:pt idx="12">
                  <c:v>63.93</c:v>
                </c:pt>
                <c:pt idx="13">
                  <c:v>32.020000000000003</c:v>
                </c:pt>
                <c:pt idx="14">
                  <c:v>19.559999999999999</c:v>
                </c:pt>
                <c:pt idx="15">
                  <c:v>679.88</c:v>
                </c:pt>
                <c:pt idx="16">
                  <c:v>673.37</c:v>
                </c:pt>
                <c:pt idx="17">
                  <c:v>672.83</c:v>
                </c:pt>
                <c:pt idx="18">
                  <c:v>662.92</c:v>
                </c:pt>
                <c:pt idx="19">
                  <c:v>600.15</c:v>
                </c:pt>
                <c:pt idx="20">
                  <c:v>511.11</c:v>
                </c:pt>
                <c:pt idx="21">
                  <c:v>430.06</c:v>
                </c:pt>
                <c:pt idx="22">
                  <c:v>287.43</c:v>
                </c:pt>
                <c:pt idx="23">
                  <c:v>260.14</c:v>
                </c:pt>
                <c:pt idx="24">
                  <c:v>260.14</c:v>
                </c:pt>
                <c:pt idx="25">
                  <c:v>259.33999999999997</c:v>
                </c:pt>
                <c:pt idx="26">
                  <c:v>259.33999999999997</c:v>
                </c:pt>
                <c:pt idx="27">
                  <c:v>258.70999999999998</c:v>
                </c:pt>
                <c:pt idx="28">
                  <c:v>258.70999999999998</c:v>
                </c:pt>
                <c:pt idx="29">
                  <c:v>187.1</c:v>
                </c:pt>
                <c:pt idx="30">
                  <c:v>99.23</c:v>
                </c:pt>
                <c:pt idx="31">
                  <c:v>7.07</c:v>
                </c:pt>
                <c:pt idx="32">
                  <c:v>-4.26</c:v>
                </c:pt>
                <c:pt idx="33">
                  <c:v>-6.76</c:v>
                </c:pt>
                <c:pt idx="34">
                  <c:v>-4.29</c:v>
                </c:pt>
                <c:pt idx="35">
                  <c:v>-2.2799999999999998</c:v>
                </c:pt>
                <c:pt idx="36">
                  <c:v>-0.49</c:v>
                </c:pt>
                <c:pt idx="37">
                  <c:v>4.21</c:v>
                </c:pt>
                <c:pt idx="38">
                  <c:v>4.24</c:v>
                </c:pt>
                <c:pt idx="39">
                  <c:v>0</c:v>
                </c:pt>
              </c:numCache>
            </c:numRef>
          </c:xVal>
          <c:yVal>
            <c:numRef>
              <c:f>'Nội lực'!$A$3:$A$67</c:f>
              <c:numCache>
                <c:formatCode>General</c:formatCode>
                <c:ptCount val="6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0.99</c:v>
                </c:pt>
                <c:pt idx="4">
                  <c:v>1.01</c:v>
                </c:pt>
                <c:pt idx="5">
                  <c:v>1.1000000000000001</c:v>
                </c:pt>
                <c:pt idx="6">
                  <c:v>2.2000000000000002</c:v>
                </c:pt>
                <c:pt idx="7">
                  <c:v>3.1</c:v>
                </c:pt>
                <c:pt idx="8">
                  <c:v>3.1</c:v>
                </c:pt>
                <c:pt idx="9">
                  <c:v>3.29</c:v>
                </c:pt>
                <c:pt idx="10">
                  <c:v>3.3</c:v>
                </c:pt>
                <c:pt idx="11">
                  <c:v>3.31</c:v>
                </c:pt>
                <c:pt idx="12">
                  <c:v>4.4000000000000004</c:v>
                </c:pt>
                <c:pt idx="13">
                  <c:v>5.5</c:v>
                </c:pt>
                <c:pt idx="14">
                  <c:v>6.1</c:v>
                </c:pt>
                <c:pt idx="15">
                  <c:v>6.1</c:v>
                </c:pt>
                <c:pt idx="16">
                  <c:v>6.29</c:v>
                </c:pt>
                <c:pt idx="17">
                  <c:v>6.31</c:v>
                </c:pt>
                <c:pt idx="18">
                  <c:v>6.6</c:v>
                </c:pt>
                <c:pt idx="19">
                  <c:v>7.7</c:v>
                </c:pt>
                <c:pt idx="20">
                  <c:v>8.8000000000000007</c:v>
                </c:pt>
                <c:pt idx="21">
                  <c:v>9.6</c:v>
                </c:pt>
                <c:pt idx="22">
                  <c:v>9.6</c:v>
                </c:pt>
                <c:pt idx="23">
                  <c:v>9.89</c:v>
                </c:pt>
                <c:pt idx="24">
                  <c:v>9.89</c:v>
                </c:pt>
                <c:pt idx="25">
                  <c:v>9.9</c:v>
                </c:pt>
                <c:pt idx="26">
                  <c:v>9.9</c:v>
                </c:pt>
                <c:pt idx="27">
                  <c:v>9.91</c:v>
                </c:pt>
                <c:pt idx="28">
                  <c:v>9.91</c:v>
                </c:pt>
                <c:pt idx="29">
                  <c:v>11</c:v>
                </c:pt>
                <c:pt idx="30">
                  <c:v>12.1</c:v>
                </c:pt>
                <c:pt idx="31">
                  <c:v>13.2</c:v>
                </c:pt>
                <c:pt idx="32">
                  <c:v>14.3</c:v>
                </c:pt>
                <c:pt idx="33">
                  <c:v>15.4</c:v>
                </c:pt>
                <c:pt idx="34">
                  <c:v>16.5</c:v>
                </c:pt>
                <c:pt idx="35">
                  <c:v>17.600000000000001</c:v>
                </c:pt>
                <c:pt idx="36">
                  <c:v>18.7</c:v>
                </c:pt>
                <c:pt idx="37">
                  <c:v>19.8</c:v>
                </c:pt>
                <c:pt idx="38">
                  <c:v>20.9</c:v>
                </c:pt>
                <c:pt idx="3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AA-4038-AE74-979008BF6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85664"/>
        <c:axId val="117851648"/>
      </c:scatterChart>
      <c:valAx>
        <c:axId val="114785664"/>
        <c:scaling>
          <c:orientation val="minMax"/>
          <c:max val="1000"/>
          <c:min val="-1000"/>
        </c:scaling>
        <c:delete val="0"/>
        <c:axPos val="b"/>
        <c:majorGridlines>
          <c:spPr>
            <a:ln w="12700">
              <a:solidFill>
                <a:srgbClr val="00CCFF"/>
              </a:solidFill>
              <a:prstDash val="sysDash"/>
            </a:ln>
          </c:spPr>
        </c:majorGridlines>
        <c:minorGridlines>
          <c:spPr>
            <a:ln w="12700">
              <a:solidFill>
                <a:srgbClr val="00CCFF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Calibri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Lực cắt (kN)</a:t>
                </a:r>
              </a:p>
            </c:rich>
          </c:tx>
          <c:layout>
            <c:manualLayout>
              <c:xMode val="edge"/>
              <c:yMode val="edge"/>
              <c:x val="0.33943443116122141"/>
              <c:y val="0.91539511854646982"/>
            </c:manualLayout>
          </c:layout>
          <c:overlay val="0"/>
          <c:spPr>
            <a:noFill/>
            <a:ln w="12700" cmpd="sng">
              <a:solidFill>
                <a:schemeClr val="tx1"/>
              </a:solidFill>
            </a:ln>
          </c:spPr>
        </c:title>
        <c:numFmt formatCode="General" sourceLinked="1"/>
        <c:majorTickMark val="out"/>
        <c:minorTickMark val="none"/>
        <c:tickLblPos val="high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851648"/>
        <c:crosses val="max"/>
        <c:crossBetween val="midCat"/>
      </c:valAx>
      <c:valAx>
        <c:axId val="117851648"/>
        <c:scaling>
          <c:orientation val="maxMin"/>
        </c:scaling>
        <c:delete val="0"/>
        <c:axPos val="l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  <a:alpha val="98000"/>
                </a:sys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j-lt"/>
                    <a:ea typeface="Calibri"/>
                    <a:cs typeface="Calibri"/>
                  </a:defRPr>
                </a:pPr>
                <a:r>
                  <a:rPr lang="vi-VN" b="0">
                    <a:latin typeface="+mj-lt"/>
                  </a:rPr>
                  <a:t>Chiều sâu tường vây (m)</a:t>
                </a:r>
              </a:p>
            </c:rich>
          </c:tx>
          <c:layout>
            <c:manualLayout>
              <c:xMode val="edge"/>
              <c:yMode val="edge"/>
              <c:x val="1.6638850376261116E-2"/>
              <c:y val="0.32454904355792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9050" cmpd="sng">
            <a:solidFill>
              <a:srgbClr val="C00000"/>
            </a:solidFill>
            <a:prstDash val="sysDash"/>
            <a:headEnd type="none"/>
          </a:ln>
        </c:spPr>
        <c:crossAx val="11478566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3089805634760796"/>
          <c:y val="0.3656515511738318"/>
          <c:w val="0.26910183163514967"/>
          <c:h val="0.44777665167956027"/>
        </c:manualLayout>
      </c:layout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cap="sq"/>
  </c:spPr>
  <c:printSettings>
    <c:headerFooter/>
    <c:pageMargins b="1" l="0.75000000000000033" r="0.75000000000000033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93285214348217"/>
          <c:y val="0.13877126866270026"/>
          <c:w val="0.57133092738407731"/>
          <c:h val="0.72957668478812854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'Nội lực'!$B$3:$B$34</c:f>
              <c:numCache>
                <c:formatCode>General</c:formatCode>
                <c:ptCount val="32"/>
                <c:pt idx="0">
                  <c:v>-3.06</c:v>
                </c:pt>
                <c:pt idx="1">
                  <c:v>-3.04</c:v>
                </c:pt>
                <c:pt idx="2">
                  <c:v>-3.04</c:v>
                </c:pt>
                <c:pt idx="3">
                  <c:v>-2.91</c:v>
                </c:pt>
                <c:pt idx="4">
                  <c:v>-2.91</c:v>
                </c:pt>
                <c:pt idx="5">
                  <c:v>-2.9</c:v>
                </c:pt>
                <c:pt idx="6">
                  <c:v>-2.72</c:v>
                </c:pt>
                <c:pt idx="7">
                  <c:v>-2.67</c:v>
                </c:pt>
                <c:pt idx="8">
                  <c:v>-2.67</c:v>
                </c:pt>
                <c:pt idx="9">
                  <c:v>-2.67</c:v>
                </c:pt>
                <c:pt idx="10">
                  <c:v>-2.67</c:v>
                </c:pt>
                <c:pt idx="11">
                  <c:v>-2.68</c:v>
                </c:pt>
                <c:pt idx="12">
                  <c:v>-2.76</c:v>
                </c:pt>
                <c:pt idx="13">
                  <c:v>-3.03</c:v>
                </c:pt>
                <c:pt idx="14">
                  <c:v>-3.7</c:v>
                </c:pt>
                <c:pt idx="15">
                  <c:v>-3.7</c:v>
                </c:pt>
                <c:pt idx="16">
                  <c:v>-4</c:v>
                </c:pt>
                <c:pt idx="17">
                  <c:v>-4.03</c:v>
                </c:pt>
                <c:pt idx="18">
                  <c:v>-4.49</c:v>
                </c:pt>
                <c:pt idx="19">
                  <c:v>-6.73</c:v>
                </c:pt>
                <c:pt idx="20">
                  <c:v>-9.17</c:v>
                </c:pt>
                <c:pt idx="21">
                  <c:v>-10.99</c:v>
                </c:pt>
                <c:pt idx="22">
                  <c:v>-10.99</c:v>
                </c:pt>
                <c:pt idx="23">
                  <c:v>-11.67</c:v>
                </c:pt>
                <c:pt idx="24">
                  <c:v>-11.67</c:v>
                </c:pt>
                <c:pt idx="25">
                  <c:v>-11.69</c:v>
                </c:pt>
                <c:pt idx="26">
                  <c:v>-11.69</c:v>
                </c:pt>
                <c:pt idx="27">
                  <c:v>-11.71</c:v>
                </c:pt>
                <c:pt idx="28">
                  <c:v>-11.71</c:v>
                </c:pt>
                <c:pt idx="29">
                  <c:v>-13.94</c:v>
                </c:pt>
                <c:pt idx="30">
                  <c:v>-15.65</c:v>
                </c:pt>
                <c:pt idx="31">
                  <c:v>-16.690000000000001</c:v>
                </c:pt>
              </c:numCache>
            </c:numRef>
          </c:xVal>
          <c:yVal>
            <c:numRef>
              <c:f>'Nội lực'!$A$3:$A$34</c:f>
              <c:numCache>
                <c:formatCode>General</c:formatCode>
                <c:ptCount val="32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0.99</c:v>
                </c:pt>
                <c:pt idx="4">
                  <c:v>1.01</c:v>
                </c:pt>
                <c:pt idx="5">
                  <c:v>1.1000000000000001</c:v>
                </c:pt>
                <c:pt idx="6">
                  <c:v>2.2000000000000002</c:v>
                </c:pt>
                <c:pt idx="7">
                  <c:v>3.1</c:v>
                </c:pt>
                <c:pt idx="8">
                  <c:v>3.1</c:v>
                </c:pt>
                <c:pt idx="9">
                  <c:v>3.29</c:v>
                </c:pt>
                <c:pt idx="10">
                  <c:v>3.3</c:v>
                </c:pt>
                <c:pt idx="11">
                  <c:v>3.31</c:v>
                </c:pt>
                <c:pt idx="12">
                  <c:v>4.4000000000000004</c:v>
                </c:pt>
                <c:pt idx="13">
                  <c:v>5.5</c:v>
                </c:pt>
                <c:pt idx="14">
                  <c:v>6.1</c:v>
                </c:pt>
                <c:pt idx="15">
                  <c:v>6.1</c:v>
                </c:pt>
                <c:pt idx="16">
                  <c:v>6.29</c:v>
                </c:pt>
                <c:pt idx="17">
                  <c:v>6.31</c:v>
                </c:pt>
                <c:pt idx="18">
                  <c:v>6.6</c:v>
                </c:pt>
                <c:pt idx="19">
                  <c:v>7.7</c:v>
                </c:pt>
                <c:pt idx="20">
                  <c:v>8.8000000000000007</c:v>
                </c:pt>
                <c:pt idx="21">
                  <c:v>9.6</c:v>
                </c:pt>
                <c:pt idx="22">
                  <c:v>9.6</c:v>
                </c:pt>
                <c:pt idx="23">
                  <c:v>9.89</c:v>
                </c:pt>
                <c:pt idx="24">
                  <c:v>9.89</c:v>
                </c:pt>
                <c:pt idx="25">
                  <c:v>9.9</c:v>
                </c:pt>
                <c:pt idx="26">
                  <c:v>9.9</c:v>
                </c:pt>
                <c:pt idx="27">
                  <c:v>9.91</c:v>
                </c:pt>
                <c:pt idx="28">
                  <c:v>9.91</c:v>
                </c:pt>
                <c:pt idx="29">
                  <c:v>11</c:v>
                </c:pt>
                <c:pt idx="30">
                  <c:v>12.1</c:v>
                </c:pt>
                <c:pt idx="31">
                  <c:v>13.2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7-4022-A831-51FEB828F7A8}"/>
            </c:ext>
          </c:extLst>
        </c:ser>
        <c:ser>
          <c:idx val="1"/>
          <c:order val="1"/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'Nội lực'!$C$3:$C$34</c:f>
              <c:numCache>
                <c:formatCode>General</c:formatCode>
                <c:ptCount val="32"/>
                <c:pt idx="0">
                  <c:v>-3.02</c:v>
                </c:pt>
                <c:pt idx="1">
                  <c:v>-3</c:v>
                </c:pt>
                <c:pt idx="2">
                  <c:v>-3</c:v>
                </c:pt>
                <c:pt idx="3">
                  <c:v>-2.61</c:v>
                </c:pt>
                <c:pt idx="4">
                  <c:v>-2.61</c:v>
                </c:pt>
                <c:pt idx="5">
                  <c:v>-2.56</c:v>
                </c:pt>
                <c:pt idx="6">
                  <c:v>-2.08</c:v>
                </c:pt>
                <c:pt idx="7">
                  <c:v>-1.71</c:v>
                </c:pt>
                <c:pt idx="8">
                  <c:v>-1.71</c:v>
                </c:pt>
                <c:pt idx="9">
                  <c:v>-1.63</c:v>
                </c:pt>
                <c:pt idx="10">
                  <c:v>-1.62</c:v>
                </c:pt>
                <c:pt idx="11">
                  <c:v>-1.62</c:v>
                </c:pt>
                <c:pt idx="12">
                  <c:v>-1.24</c:v>
                </c:pt>
                <c:pt idx="13">
                  <c:v>-0.96</c:v>
                </c:pt>
                <c:pt idx="14">
                  <c:v>-0.85</c:v>
                </c:pt>
                <c:pt idx="15">
                  <c:v>-0.85</c:v>
                </c:pt>
                <c:pt idx="16">
                  <c:v>-0.82</c:v>
                </c:pt>
                <c:pt idx="17">
                  <c:v>-0.82</c:v>
                </c:pt>
                <c:pt idx="18">
                  <c:v>-0.77</c:v>
                </c:pt>
                <c:pt idx="19">
                  <c:v>-0.65</c:v>
                </c:pt>
                <c:pt idx="20">
                  <c:v>-0.6</c:v>
                </c:pt>
                <c:pt idx="21">
                  <c:v>-0.59</c:v>
                </c:pt>
                <c:pt idx="22">
                  <c:v>-0.59</c:v>
                </c:pt>
                <c:pt idx="23">
                  <c:v>-0.59</c:v>
                </c:pt>
                <c:pt idx="24">
                  <c:v>-0.59</c:v>
                </c:pt>
                <c:pt idx="25">
                  <c:v>-0.59</c:v>
                </c:pt>
                <c:pt idx="26">
                  <c:v>-0.59</c:v>
                </c:pt>
                <c:pt idx="27">
                  <c:v>-0.59</c:v>
                </c:pt>
                <c:pt idx="28">
                  <c:v>-0.59</c:v>
                </c:pt>
                <c:pt idx="29">
                  <c:v>-0.6</c:v>
                </c:pt>
                <c:pt idx="30">
                  <c:v>-0.62</c:v>
                </c:pt>
                <c:pt idx="31">
                  <c:v>-0.63</c:v>
                </c:pt>
              </c:numCache>
            </c:numRef>
          </c:xVal>
          <c:yVal>
            <c:numRef>
              <c:f>'Nội lực'!$A$3:$A$34</c:f>
              <c:numCache>
                <c:formatCode>General</c:formatCode>
                <c:ptCount val="32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0.99</c:v>
                </c:pt>
                <c:pt idx="4">
                  <c:v>1.01</c:v>
                </c:pt>
                <c:pt idx="5">
                  <c:v>1.1000000000000001</c:v>
                </c:pt>
                <c:pt idx="6">
                  <c:v>2.2000000000000002</c:v>
                </c:pt>
                <c:pt idx="7">
                  <c:v>3.1</c:v>
                </c:pt>
                <c:pt idx="8">
                  <c:v>3.1</c:v>
                </c:pt>
                <c:pt idx="9">
                  <c:v>3.29</c:v>
                </c:pt>
                <c:pt idx="10">
                  <c:v>3.3</c:v>
                </c:pt>
                <c:pt idx="11">
                  <c:v>3.31</c:v>
                </c:pt>
                <c:pt idx="12">
                  <c:v>4.4000000000000004</c:v>
                </c:pt>
                <c:pt idx="13">
                  <c:v>5.5</c:v>
                </c:pt>
                <c:pt idx="14">
                  <c:v>6.1</c:v>
                </c:pt>
                <c:pt idx="15">
                  <c:v>6.1</c:v>
                </c:pt>
                <c:pt idx="16">
                  <c:v>6.29</c:v>
                </c:pt>
                <c:pt idx="17">
                  <c:v>6.31</c:v>
                </c:pt>
                <c:pt idx="18">
                  <c:v>6.6</c:v>
                </c:pt>
                <c:pt idx="19">
                  <c:v>7.7</c:v>
                </c:pt>
                <c:pt idx="20">
                  <c:v>8.8000000000000007</c:v>
                </c:pt>
                <c:pt idx="21">
                  <c:v>9.6</c:v>
                </c:pt>
                <c:pt idx="22">
                  <c:v>9.6</c:v>
                </c:pt>
                <c:pt idx="23">
                  <c:v>9.89</c:v>
                </c:pt>
                <c:pt idx="24">
                  <c:v>9.89</c:v>
                </c:pt>
                <c:pt idx="25">
                  <c:v>9.9</c:v>
                </c:pt>
                <c:pt idx="26">
                  <c:v>9.9</c:v>
                </c:pt>
                <c:pt idx="27">
                  <c:v>9.91</c:v>
                </c:pt>
                <c:pt idx="28">
                  <c:v>9.91</c:v>
                </c:pt>
                <c:pt idx="29">
                  <c:v>11</c:v>
                </c:pt>
                <c:pt idx="30">
                  <c:v>12.1</c:v>
                </c:pt>
                <c:pt idx="31">
                  <c:v>13.2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87-4022-A831-51FEB828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05824"/>
        <c:axId val="134611712"/>
      </c:scatterChart>
      <c:valAx>
        <c:axId val="134605824"/>
        <c:scaling>
          <c:orientation val="maxMin"/>
        </c:scaling>
        <c:delete val="0"/>
        <c:axPos val="t"/>
        <c:numFmt formatCode="General" sourceLinked="1"/>
        <c:majorTickMark val="out"/>
        <c:minorTickMark val="none"/>
        <c:tickLblPos val="high"/>
        <c:spPr>
          <a:ln w="12700" cmpd="sng">
            <a:prstDash val="sysDot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611712"/>
        <c:crosses val="autoZero"/>
        <c:crossBetween val="midCat"/>
      </c:valAx>
      <c:valAx>
        <c:axId val="134611712"/>
        <c:scaling>
          <c:orientation val="maxMin"/>
        </c:scaling>
        <c:delete val="0"/>
        <c:axPos val="r"/>
        <c:majorGridlines/>
        <c:numFmt formatCode="General" sourceLinked="1"/>
        <c:majorTickMark val="cross"/>
        <c:minorTickMark val="none"/>
        <c:tickLblPos val="high"/>
        <c:spPr>
          <a:ln cap="sq">
            <a:solidFill>
              <a:srgbClr val="00B0F0"/>
            </a:solidFill>
            <a:prstDash val="dash"/>
            <a:bevel/>
          </a:ln>
        </c:spPr>
        <c:crossAx val="134605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46919431279616"/>
          <c:y val="0.45010183299389001"/>
          <c:w val="0.18720379146919444"/>
          <c:h val="9.77596741344195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34373</xdr:colOff>
      <xdr:row>66</xdr:row>
      <xdr:rowOff>80754</xdr:rowOff>
    </xdr:from>
    <xdr:to>
      <xdr:col>7</xdr:col>
      <xdr:colOff>53423</xdr:colOff>
      <xdr:row>81</xdr:row>
      <xdr:rowOff>147014</xdr:rowOff>
    </xdr:to>
    <xdr:graphicFrame macro="">
      <xdr:nvGraphicFramePr>
        <xdr:cNvPr id="2530" name="Chart 1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66</xdr:row>
      <xdr:rowOff>89038</xdr:rowOff>
    </xdr:from>
    <xdr:to>
      <xdr:col>14</xdr:col>
      <xdr:colOff>0</xdr:colOff>
      <xdr:row>81</xdr:row>
      <xdr:rowOff>155299</xdr:rowOff>
    </xdr:to>
    <xdr:graphicFrame macro="">
      <xdr:nvGraphicFramePr>
        <xdr:cNvPr id="2531" name="Chart 1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771525</xdr:colOff>
          <xdr:row>45</xdr:row>
          <xdr:rowOff>38100</xdr:rowOff>
        </xdr:from>
        <xdr:to>
          <xdr:col>23</xdr:col>
          <xdr:colOff>323850</xdr:colOff>
          <xdr:row>57</xdr:row>
          <xdr:rowOff>180975</xdr:rowOff>
        </xdr:to>
        <xdr:sp macro="" textlink="">
          <xdr:nvSpPr>
            <xdr:cNvPr id="2162" name="Object 114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24</xdr:row>
          <xdr:rowOff>114300</xdr:rowOff>
        </xdr:from>
        <xdr:to>
          <xdr:col>3</xdr:col>
          <xdr:colOff>371475</xdr:colOff>
          <xdr:row>32</xdr:row>
          <xdr:rowOff>57150</xdr:rowOff>
        </xdr:to>
        <xdr:sp macro="" textlink="">
          <xdr:nvSpPr>
            <xdr:cNvPr id="2407" name="Object 359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219075</xdr:colOff>
          <xdr:row>45</xdr:row>
          <xdr:rowOff>95250</xdr:rowOff>
        </xdr:from>
        <xdr:to>
          <xdr:col>28</xdr:col>
          <xdr:colOff>771525</xdr:colOff>
          <xdr:row>58</xdr:row>
          <xdr:rowOff>19050</xdr:rowOff>
        </xdr:to>
        <xdr:sp macro="" textlink="">
          <xdr:nvSpPr>
            <xdr:cNvPr id="2468" name="Object 420" hidden="1">
              <a:extLst>
                <a:ext uri="{63B3BB69-23CF-44E3-9099-C40C66FF867C}">
                  <a14:compatExt spid="_x0000_s2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781050</xdr:colOff>
          <xdr:row>61</xdr:row>
          <xdr:rowOff>0</xdr:rowOff>
        </xdr:from>
        <xdr:to>
          <xdr:col>23</xdr:col>
          <xdr:colOff>276225</xdr:colOff>
          <xdr:row>74</xdr:row>
          <xdr:rowOff>123825</xdr:rowOff>
        </xdr:to>
        <xdr:sp macro="" textlink="">
          <xdr:nvSpPr>
            <xdr:cNvPr id="2513" name="Object 465" hidden="1">
              <a:extLst>
                <a:ext uri="{63B3BB69-23CF-44E3-9099-C40C66FF867C}">
                  <a14:compatExt spid="_x0000_s2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485775</xdr:colOff>
          <xdr:row>60</xdr:row>
          <xdr:rowOff>114300</xdr:rowOff>
        </xdr:from>
        <xdr:to>
          <xdr:col>29</xdr:col>
          <xdr:colOff>142875</xdr:colOff>
          <xdr:row>74</xdr:row>
          <xdr:rowOff>38100</xdr:rowOff>
        </xdr:to>
        <xdr:sp macro="" textlink="">
          <xdr:nvSpPr>
            <xdr:cNvPr id="2514" name="Object 466" hidden="1">
              <a:extLst>
                <a:ext uri="{63B3BB69-23CF-44E3-9099-C40C66FF867C}">
                  <a14:compatExt spid="_x0000_s2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76200</xdr:colOff>
      <xdr:row>49</xdr:row>
      <xdr:rowOff>19050</xdr:rowOff>
    </xdr:from>
    <xdr:to>
      <xdr:col>13</xdr:col>
      <xdr:colOff>192928</xdr:colOff>
      <xdr:row>62</xdr:row>
      <xdr:rowOff>46725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10020300"/>
          <a:ext cx="5526928" cy="262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276224</xdr:colOff>
      <xdr:row>5</xdr:row>
      <xdr:rowOff>152400</xdr:rowOff>
    </xdr:from>
    <xdr:to>
      <xdr:col>38</xdr:col>
      <xdr:colOff>400049</xdr:colOff>
      <xdr:row>31</xdr:row>
      <xdr:rowOff>142875</xdr:rowOff>
    </xdr:to>
    <xdr:graphicFrame macro="">
      <xdr:nvGraphicFramePr>
        <xdr:cNvPr id="540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161925</xdr:colOff>
          <xdr:row>72</xdr:row>
          <xdr:rowOff>104775</xdr:rowOff>
        </xdr:from>
        <xdr:to>
          <xdr:col>29</xdr:col>
          <xdr:colOff>514350</xdr:colOff>
          <xdr:row>92</xdr:row>
          <xdr:rowOff>95250</xdr:rowOff>
        </xdr:to>
        <xdr:sp macro="" textlink="">
          <xdr:nvSpPr>
            <xdr:cNvPr id="5128" name="Object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oleObject" Target="../embeddings/oleObject5.bin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12" Type="http://schemas.openxmlformats.org/officeDocument/2006/relationships/image" Target="../media/image4.emf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11" Type="http://schemas.openxmlformats.org/officeDocument/2006/relationships/oleObject" Target="../embeddings/oleObject4.bin"/><Relationship Id="rId5" Type="http://schemas.openxmlformats.org/officeDocument/2006/relationships/oleObject" Target="../embeddings/oleObject1.bin"/><Relationship Id="rId15" Type="http://schemas.openxmlformats.org/officeDocument/2006/relationships/comments" Target="../comments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1.vml"/><Relationship Id="rId9" Type="http://schemas.openxmlformats.org/officeDocument/2006/relationships/oleObject" Target="../embeddings/oleObject3.bin"/><Relationship Id="rId14" Type="http://schemas.openxmlformats.org/officeDocument/2006/relationships/image" Target="../media/image5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image" Target="../media/image7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70C0"/>
  </sheetPr>
  <dimension ref="A1:AW9490"/>
  <sheetViews>
    <sheetView tabSelected="1" view="pageBreakPreview" zoomScaleNormal="100" zoomScaleSheetLayoutView="100" workbookViewId="0">
      <selection activeCell="P20" sqref="P20"/>
    </sheetView>
  </sheetViews>
  <sheetFormatPr defaultRowHeight="12.75" x14ac:dyDescent="0.2"/>
  <cols>
    <col min="1" max="2" width="4.7109375" style="1" customWidth="1"/>
    <col min="3" max="3" width="6" style="1" customWidth="1"/>
    <col min="4" max="4" width="6.42578125" style="1" customWidth="1"/>
    <col min="5" max="5" width="6.85546875" style="1" customWidth="1"/>
    <col min="6" max="7" width="7" style="1" customWidth="1"/>
    <col min="8" max="12" width="6.42578125" style="1" customWidth="1"/>
    <col min="13" max="13" width="6.28515625" style="1" customWidth="1"/>
    <col min="14" max="14" width="5.85546875" style="1" customWidth="1"/>
    <col min="15" max="15" width="9.140625" style="69"/>
    <col min="16" max="16" width="16.7109375" style="69" customWidth="1"/>
    <col min="17" max="20" width="8.7109375" style="69" customWidth="1"/>
    <col min="21" max="21" width="10.42578125" style="69" customWidth="1"/>
    <col min="22" max="22" width="9.28515625" style="69" customWidth="1"/>
    <col min="23" max="23" width="9.42578125" style="69" bestFit="1" customWidth="1"/>
    <col min="24" max="24" width="13.140625" style="69" bestFit="1" customWidth="1"/>
    <col min="25" max="25" width="15.7109375" style="69" bestFit="1" customWidth="1"/>
    <col min="26" max="26" width="16" style="69" customWidth="1"/>
    <col min="27" max="27" width="11.42578125" style="69" customWidth="1"/>
    <col min="28" max="28" width="21.7109375" style="69" customWidth="1"/>
    <col min="29" max="29" width="13.42578125" style="69" customWidth="1"/>
    <col min="30" max="30" width="14.28515625" style="69" bestFit="1" customWidth="1"/>
    <col min="31" max="31" width="14" style="69" bestFit="1" customWidth="1"/>
    <col min="32" max="32" width="7.7109375" style="69" customWidth="1"/>
    <col min="33" max="33" width="10" style="69" customWidth="1"/>
    <col min="34" max="34" width="9.28515625" style="69" customWidth="1"/>
    <col min="35" max="35" width="10.7109375" style="69" customWidth="1"/>
    <col min="36" max="36" width="18" style="69" bestFit="1" customWidth="1"/>
    <col min="37" max="37" width="8" style="69" bestFit="1" customWidth="1"/>
    <col min="38" max="38" width="12.140625" style="69" customWidth="1"/>
    <col min="39" max="39" width="16.140625" style="69" bestFit="1" customWidth="1"/>
    <col min="40" max="40" width="8" style="111" bestFit="1" customWidth="1"/>
    <col min="41" max="41" width="13.85546875" style="111" customWidth="1"/>
    <col min="42" max="49" width="9.140625" style="111"/>
    <col min="50" max="16384" width="9.140625" style="32"/>
  </cols>
  <sheetData>
    <row r="1" spans="1:49" s="10" customFormat="1" ht="32.1" customHeight="1" x14ac:dyDescent="0.2">
      <c r="A1" s="519" t="s">
        <v>232</v>
      </c>
      <c r="B1" s="519"/>
      <c r="C1" s="519"/>
      <c r="D1" s="519"/>
      <c r="E1" s="519"/>
      <c r="F1" s="519"/>
      <c r="G1" s="519"/>
      <c r="H1" s="519"/>
      <c r="I1" s="519"/>
      <c r="J1" s="519"/>
      <c r="K1" s="519"/>
      <c r="L1" s="519"/>
      <c r="M1" s="519"/>
      <c r="N1" s="519"/>
      <c r="O1" s="8"/>
      <c r="P1" s="8"/>
      <c r="Q1" s="8"/>
      <c r="R1" s="27"/>
      <c r="S1" s="27"/>
      <c r="T1" s="27"/>
      <c r="U1" s="27"/>
      <c r="V1" s="27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</row>
    <row r="2" spans="1:49" s="10" customFormat="1" ht="15.95" customHeight="1" x14ac:dyDescent="0.2">
      <c r="A2" s="343"/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8"/>
      <c r="P2" s="8"/>
      <c r="Q2" s="8"/>
      <c r="R2" s="27"/>
      <c r="S2" s="27"/>
      <c r="T2" s="27"/>
      <c r="U2" s="27"/>
      <c r="V2" s="27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</row>
    <row r="3" spans="1:49" s="10" customFormat="1" ht="15.95" customHeight="1" x14ac:dyDescent="0.2">
      <c r="A3" s="9" t="s">
        <v>273</v>
      </c>
      <c r="B3" s="344"/>
      <c r="C3" s="344"/>
      <c r="D3" s="344"/>
      <c r="E3" s="344"/>
      <c r="F3" s="249" t="s">
        <v>46</v>
      </c>
      <c r="G3" s="250"/>
      <c r="H3" s="251"/>
      <c r="I3" s="250"/>
      <c r="J3" s="250"/>
      <c r="K3" s="250"/>
      <c r="L3" s="8"/>
      <c r="M3" s="8"/>
      <c r="N3" s="8"/>
      <c r="O3" s="8"/>
      <c r="P3" s="8"/>
      <c r="Q3" s="8"/>
      <c r="R3" s="27"/>
      <c r="S3" s="27"/>
      <c r="T3" s="27"/>
      <c r="U3" s="27"/>
      <c r="V3" s="27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</row>
    <row r="4" spans="1:49" s="10" customFormat="1" ht="15.95" customHeight="1" x14ac:dyDescent="0.2">
      <c r="A4" s="8" t="s">
        <v>47</v>
      </c>
      <c r="B4" s="250"/>
      <c r="C4" s="250"/>
      <c r="D4" s="250"/>
      <c r="E4" s="250"/>
      <c r="F4" s="364" t="s">
        <v>255</v>
      </c>
      <c r="G4" s="250"/>
      <c r="H4" s="251"/>
      <c r="I4" s="250"/>
      <c r="J4" s="250"/>
      <c r="K4" s="250"/>
      <c r="L4" s="8"/>
      <c r="M4" s="8"/>
      <c r="N4" s="8"/>
      <c r="O4" s="8"/>
      <c r="P4" s="8"/>
      <c r="Q4" s="8"/>
      <c r="R4" s="27"/>
      <c r="S4" s="27"/>
      <c r="T4" s="27"/>
      <c r="U4" s="27"/>
      <c r="V4" s="27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</row>
    <row r="5" spans="1:49" s="10" customFormat="1" ht="15.95" customHeight="1" x14ac:dyDescent="0.2">
      <c r="A5" s="8"/>
      <c r="B5" s="250"/>
      <c r="C5" s="250"/>
      <c r="D5" s="250"/>
      <c r="E5" s="250"/>
      <c r="F5" s="249"/>
      <c r="G5" s="250"/>
      <c r="H5" s="251"/>
      <c r="I5" s="250"/>
      <c r="J5" s="250"/>
      <c r="K5" s="250"/>
      <c r="L5" s="8"/>
      <c r="M5" s="8"/>
      <c r="N5" s="8"/>
      <c r="O5" s="8"/>
      <c r="P5" s="8"/>
      <c r="Q5" s="8"/>
      <c r="R5" s="27"/>
      <c r="S5" s="27"/>
      <c r="T5" s="27"/>
      <c r="U5" s="27"/>
      <c r="V5" s="27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</row>
    <row r="6" spans="1:49" s="10" customFormat="1" ht="32.1" customHeight="1" x14ac:dyDescent="0.2">
      <c r="A6" s="519" t="s">
        <v>233</v>
      </c>
      <c r="B6" s="519"/>
      <c r="C6" s="519"/>
      <c r="D6" s="519"/>
      <c r="E6" s="519"/>
      <c r="F6" s="519"/>
      <c r="G6" s="519"/>
      <c r="H6" s="519"/>
      <c r="I6" s="519"/>
      <c r="J6" s="519"/>
      <c r="K6" s="519"/>
      <c r="L6" s="519"/>
      <c r="M6" s="519"/>
      <c r="N6" s="519"/>
      <c r="O6" s="8"/>
      <c r="P6" s="8"/>
      <c r="Q6" s="8"/>
      <c r="R6" s="352" t="s">
        <v>246</v>
      </c>
      <c r="S6" s="353">
        <f>VLOOKUP(O9,T143:AD154,11)*10</f>
        <v>220</v>
      </c>
      <c r="T6" s="30" t="s">
        <v>63</v>
      </c>
      <c r="U6" s="27"/>
      <c r="V6" s="27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</row>
    <row r="7" spans="1:49" s="10" customFormat="1" ht="15.95" customHeight="1" x14ac:dyDescent="0.2">
      <c r="A7" s="533" t="s">
        <v>48</v>
      </c>
      <c r="B7" s="533"/>
      <c r="C7" s="533"/>
      <c r="D7" s="533"/>
      <c r="E7" s="533"/>
      <c r="F7" s="533"/>
      <c r="G7" s="533"/>
      <c r="H7" s="533"/>
      <c r="I7" s="533"/>
      <c r="J7" s="533"/>
      <c r="K7" s="533"/>
      <c r="L7" s="533"/>
      <c r="M7" s="533"/>
      <c r="N7" s="533"/>
      <c r="O7" s="27" t="s">
        <v>229</v>
      </c>
      <c r="P7" s="27"/>
      <c r="Q7" s="286">
        <v>7</v>
      </c>
      <c r="R7" s="41" t="s">
        <v>65</v>
      </c>
      <c r="S7" s="31">
        <f>VLOOKUP(O9,T143:X154,4)*10</f>
        <v>11.5</v>
      </c>
      <c r="T7" s="30" t="s">
        <v>63</v>
      </c>
      <c r="U7" s="27"/>
      <c r="V7" s="27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</row>
    <row r="8" spans="1:49" s="10" customFormat="1" ht="15.95" customHeight="1" x14ac:dyDescent="0.2">
      <c r="A8" s="9" t="s">
        <v>49</v>
      </c>
      <c r="B8" s="11"/>
      <c r="C8" s="11"/>
      <c r="D8" s="8"/>
      <c r="E8" s="8"/>
      <c r="F8" s="2"/>
      <c r="G8" s="269" t="s">
        <v>254</v>
      </c>
      <c r="H8" s="4"/>
      <c r="I8" s="9" t="s">
        <v>50</v>
      </c>
      <c r="J8" s="8"/>
      <c r="K8" s="4"/>
      <c r="L8" s="8"/>
      <c r="M8" s="348" t="s">
        <v>262</v>
      </c>
      <c r="N8" s="23"/>
      <c r="O8" s="44">
        <f>VLOOKUP(O9,T143:V154,2)</f>
        <v>30</v>
      </c>
      <c r="P8" s="27" t="s">
        <v>64</v>
      </c>
      <c r="Q8" s="39"/>
      <c r="R8" s="41" t="s">
        <v>37</v>
      </c>
      <c r="S8" s="31">
        <f>VLOOKUP(O9,T143:X154,3)*10</f>
        <v>170</v>
      </c>
      <c r="T8" s="30" t="s">
        <v>63</v>
      </c>
      <c r="U8" s="27" t="s">
        <v>39</v>
      </c>
      <c r="V8" s="31">
        <f>VLOOKUP(O9,T143:Y154,6,0)</f>
        <v>24</v>
      </c>
      <c r="W8" s="30" t="s">
        <v>40</v>
      </c>
      <c r="X8" s="26"/>
      <c r="Y8" s="41" t="s">
        <v>211</v>
      </c>
      <c r="Z8" s="258">
        <v>0.75</v>
      </c>
      <c r="AA8" s="259">
        <v>500</v>
      </c>
      <c r="AB8" s="259">
        <v>0.01</v>
      </c>
      <c r="AC8" s="252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</row>
    <row r="9" spans="1:49" s="10" customFormat="1" ht="15.95" customHeight="1" x14ac:dyDescent="0.25">
      <c r="A9" s="14" t="s">
        <v>51</v>
      </c>
      <c r="B9" s="11"/>
      <c r="C9" s="11"/>
      <c r="D9" s="11"/>
      <c r="F9" s="15"/>
      <c r="G9" s="25">
        <v>80</v>
      </c>
      <c r="H9" s="16" t="s">
        <v>1</v>
      </c>
      <c r="I9" s="8" t="str">
        <f>"  - Sử dụng bê tông B"&amp;O8&amp;", có Rbt="</f>
        <v xml:space="preserve">  - Sử dụng bê tông B30, có Rbt=</v>
      </c>
      <c r="J9" s="8"/>
      <c r="K9" s="8"/>
      <c r="L9" s="8"/>
      <c r="M9" s="18">
        <f>IF(N17="Bỏ qua",S7/10,M17*S7/10)</f>
        <v>1.1499999999999999</v>
      </c>
      <c r="N9" s="20" t="s">
        <v>40</v>
      </c>
      <c r="O9" s="43">
        <v>400</v>
      </c>
      <c r="P9" s="30" t="s">
        <v>62</v>
      </c>
      <c r="Q9" s="40"/>
      <c r="R9" s="39"/>
      <c r="S9" s="38"/>
      <c r="T9" s="30"/>
      <c r="U9" s="27"/>
      <c r="V9" s="31"/>
      <c r="W9" s="30"/>
      <c r="X9" s="26"/>
      <c r="Y9" s="41" t="s">
        <v>212</v>
      </c>
      <c r="Z9" s="258">
        <v>0.85</v>
      </c>
      <c r="AA9" s="258">
        <v>400</v>
      </c>
      <c r="AB9" s="259">
        <v>0.01</v>
      </c>
      <c r="AC9" s="260">
        <v>1.7</v>
      </c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</row>
    <row r="10" spans="1:49" s="10" customFormat="1" ht="15.95" customHeight="1" x14ac:dyDescent="0.25">
      <c r="A10" s="14" t="s">
        <v>52</v>
      </c>
      <c r="B10" s="11"/>
      <c r="C10" s="11"/>
      <c r="D10" s="11"/>
      <c r="E10" s="11"/>
      <c r="F10" s="15"/>
      <c r="G10" s="17">
        <v>3</v>
      </c>
      <c r="H10" s="16" t="s">
        <v>53</v>
      </c>
      <c r="I10" s="2"/>
      <c r="J10" s="8"/>
      <c r="K10" s="4"/>
      <c r="L10" s="8" t="s">
        <v>66</v>
      </c>
      <c r="M10" s="19">
        <f>IF(N17="Bỏ qua",(S8/10),(S8/10)*M17)</f>
        <v>17</v>
      </c>
      <c r="N10" s="20" t="s">
        <v>40</v>
      </c>
      <c r="O10" s="29">
        <f>VLOOKUP(O9,T143:X154,5)*10^3</f>
        <v>32500</v>
      </c>
      <c r="P10" s="28" t="s">
        <v>8</v>
      </c>
      <c r="Q10" s="32"/>
      <c r="R10" s="37"/>
      <c r="S10" s="37"/>
      <c r="T10" s="30"/>
      <c r="U10" s="27"/>
      <c r="V10" s="31"/>
      <c r="W10" s="30"/>
      <c r="X10" s="26"/>
      <c r="Y10" s="41" t="s">
        <v>213</v>
      </c>
      <c r="Z10" s="258">
        <v>0.8</v>
      </c>
      <c r="AA10" s="258">
        <v>500</v>
      </c>
      <c r="AB10" s="259">
        <v>0.01</v>
      </c>
      <c r="AC10" s="260">
        <v>2</v>
      </c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</row>
    <row r="11" spans="1:49" s="10" customFormat="1" ht="15.95" customHeight="1" x14ac:dyDescent="0.25">
      <c r="A11" s="14" t="s">
        <v>54</v>
      </c>
      <c r="B11" s="11"/>
      <c r="C11" s="11"/>
      <c r="D11" s="11"/>
      <c r="E11" s="11"/>
      <c r="F11" s="15"/>
      <c r="G11" s="17">
        <v>3</v>
      </c>
      <c r="H11" s="16" t="s">
        <v>53</v>
      </c>
      <c r="I11" s="9" t="s">
        <v>55</v>
      </c>
      <c r="J11" s="8"/>
      <c r="K11" s="4"/>
      <c r="L11" s="8"/>
      <c r="M11" s="21">
        <f>O10</f>
        <v>32500</v>
      </c>
      <c r="N11" s="20" t="s">
        <v>40</v>
      </c>
      <c r="O11" s="35" t="s">
        <v>227</v>
      </c>
      <c r="P11" s="42" t="s">
        <v>61</v>
      </c>
      <c r="Q11" s="36"/>
      <c r="R11" s="35" t="s">
        <v>263</v>
      </c>
      <c r="S11" s="32" t="s">
        <v>60</v>
      </c>
      <c r="T11" s="30"/>
      <c r="U11" s="27"/>
      <c r="V11" s="31"/>
      <c r="W11" s="30"/>
      <c r="X11" s="26"/>
      <c r="Y11" s="41" t="s">
        <v>214</v>
      </c>
      <c r="Z11" s="258">
        <v>0.8</v>
      </c>
      <c r="AA11" s="258">
        <v>400</v>
      </c>
      <c r="AB11" s="259">
        <v>0.02</v>
      </c>
      <c r="AC11" s="260">
        <v>1.7</v>
      </c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</row>
    <row r="12" spans="1:49" s="10" customFormat="1" ht="15.95" customHeight="1" x14ac:dyDescent="0.25">
      <c r="A12" s="14" t="s">
        <v>58</v>
      </c>
      <c r="B12" s="11"/>
      <c r="C12" s="11"/>
      <c r="D12" s="11"/>
      <c r="E12" s="11"/>
      <c r="F12" s="12"/>
      <c r="G12" s="17">
        <v>3</v>
      </c>
      <c r="H12" s="16" t="s">
        <v>53</v>
      </c>
      <c r="I12" s="8" t="str">
        <f>"  - Thép dọc "&amp;O11&amp;", có Rs="</f>
        <v xml:space="preserve">  - Thép dọc CB500V, có Rs=</v>
      </c>
      <c r="J12" s="8"/>
      <c r="K12" s="4"/>
      <c r="L12" s="8"/>
      <c r="M12" s="21">
        <f>IF(N17="Bỏ qua",O12/10,O12/10)</f>
        <v>435</v>
      </c>
      <c r="N12" s="20" t="s">
        <v>40</v>
      </c>
      <c r="O12" s="34">
        <f>VLOOKUP(O11,Z51:AB154,3,0)</f>
        <v>4350</v>
      </c>
      <c r="P12" s="33" t="s">
        <v>10</v>
      </c>
      <c r="R12" s="45" t="s">
        <v>67</v>
      </c>
      <c r="S12" s="34">
        <f>VLOOKUP(R11,Z51:AB154,2,0)</f>
        <v>2100</v>
      </c>
      <c r="T12" s="30"/>
      <c r="U12" s="27"/>
      <c r="V12" s="31"/>
      <c r="W12" s="30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</row>
    <row r="13" spans="1:49" s="10" customFormat="1" ht="15.95" customHeight="1" x14ac:dyDescent="0.25">
      <c r="A13" s="14" t="s">
        <v>226</v>
      </c>
      <c r="B13" s="11"/>
      <c r="C13" s="11"/>
      <c r="D13" s="11"/>
      <c r="E13" s="11"/>
      <c r="F13" s="12"/>
      <c r="G13" s="17">
        <v>0</v>
      </c>
      <c r="H13" s="16" t="s">
        <v>53</v>
      </c>
      <c r="I13" s="8"/>
      <c r="J13" s="8"/>
      <c r="K13" s="4"/>
      <c r="L13" s="146"/>
      <c r="M13" s="308"/>
      <c r="N13" s="61"/>
      <c r="O13" s="34"/>
      <c r="P13" s="33"/>
      <c r="R13" s="45"/>
      <c r="S13" s="34"/>
      <c r="T13" s="30"/>
      <c r="U13" s="27"/>
      <c r="V13" s="31"/>
      <c r="W13" s="30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</row>
    <row r="14" spans="1:49" s="10" customFormat="1" ht="15.95" customHeight="1" x14ac:dyDescent="0.25">
      <c r="A14" s="14" t="s">
        <v>59</v>
      </c>
      <c r="B14" s="11"/>
      <c r="C14" s="11"/>
      <c r="D14" s="11"/>
      <c r="E14" s="11"/>
      <c r="F14" s="12"/>
      <c r="G14" s="17">
        <v>22</v>
      </c>
      <c r="H14" s="16" t="s">
        <v>53</v>
      </c>
      <c r="I14" s="8" t="str">
        <f>"  - Thép đai "&amp;R11&amp;", có Rsw="</f>
        <v xml:space="preserve">  - Thép đai CB300V, có Rsw=</v>
      </c>
      <c r="J14" s="4"/>
      <c r="K14" s="4"/>
      <c r="L14" s="8"/>
      <c r="M14" s="21">
        <f>S12/10</f>
        <v>210</v>
      </c>
      <c r="N14" s="20" t="s">
        <v>40</v>
      </c>
      <c r="O14" s="29">
        <f>VLOOKUP(O11,Z144:AC152,4,0)*10^4</f>
        <v>200000</v>
      </c>
      <c r="P14" s="28" t="s">
        <v>9</v>
      </c>
      <c r="Q14" s="27"/>
      <c r="R14" s="27"/>
      <c r="S14" s="27"/>
      <c r="T14" s="27"/>
      <c r="U14" s="27"/>
      <c r="V14" s="27"/>
      <c r="W14" s="26"/>
      <c r="X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</row>
    <row r="15" spans="1:49" s="10" customFormat="1" ht="15.95" customHeight="1" x14ac:dyDescent="0.25">
      <c r="A15" s="14" t="s">
        <v>56</v>
      </c>
      <c r="B15" s="11"/>
      <c r="C15" s="11"/>
      <c r="D15" s="11"/>
      <c r="E15" s="11"/>
      <c r="F15" s="12"/>
      <c r="G15" s="22" t="str">
        <f>IF(G9&gt;=60,"7.50","3.50")</f>
        <v>7.50</v>
      </c>
      <c r="H15" s="16" t="s">
        <v>1</v>
      </c>
      <c r="I15" s="9" t="s">
        <v>57</v>
      </c>
      <c r="J15" s="8"/>
      <c r="K15" s="4"/>
      <c r="L15" s="8"/>
      <c r="M15" s="21">
        <f>O14</f>
        <v>200000</v>
      </c>
      <c r="N15" s="20" t="s">
        <v>40</v>
      </c>
      <c r="P15" s="261" t="s">
        <v>215</v>
      </c>
      <c r="Q15" s="253"/>
      <c r="R15" s="504" t="s">
        <v>212</v>
      </c>
      <c r="S15" s="505"/>
      <c r="T15" s="506"/>
      <c r="X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</row>
    <row r="16" spans="1:49" s="10" customFormat="1" ht="15.95" customHeight="1" x14ac:dyDescent="0.25">
      <c r="A16" s="14" t="s">
        <v>68</v>
      </c>
      <c r="B16" s="4"/>
      <c r="C16" s="4"/>
      <c r="D16" s="4"/>
      <c r="E16" s="4"/>
      <c r="F16" s="4"/>
      <c r="G16" s="24">
        <v>100</v>
      </c>
      <c r="H16" s="16" t="s">
        <v>1</v>
      </c>
      <c r="I16" s="9" t="s">
        <v>69</v>
      </c>
      <c r="J16" s="4"/>
      <c r="K16" s="4"/>
      <c r="L16" s="4"/>
      <c r="M16" s="18">
        <f>$G$9-G15-MAX(OR(H97:H102),(K97:K102))/20</f>
        <v>71.099999999999994</v>
      </c>
      <c r="N16" s="20" t="s">
        <v>1</v>
      </c>
      <c r="P16" s="254" t="s">
        <v>210</v>
      </c>
      <c r="Q16" s="253"/>
      <c r="R16" s="255">
        <f>VLOOKUP($R$15,Y8:Z11,2,0)</f>
        <v>0.85</v>
      </c>
      <c r="S16" s="256">
        <f>VLOOKUP($R$15,Y8:AB11,4,0)</f>
        <v>0.01</v>
      </c>
      <c r="T16" s="257">
        <f>VLOOKUP($R$15,Y9:AC11,5,0)</f>
        <v>1.7</v>
      </c>
      <c r="U16" s="266" t="s">
        <v>218</v>
      </c>
      <c r="V16" s="267">
        <f>VLOOKUP($R$15,Y8:AA11,3,0)</f>
        <v>400</v>
      </c>
      <c r="W16" s="268" t="s">
        <v>219</v>
      </c>
      <c r="X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</row>
    <row r="17" spans="1:49" s="10" customFormat="1" ht="15.95" customHeight="1" x14ac:dyDescent="0.2">
      <c r="A17" s="46" t="s">
        <v>206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8">
        <f>IF(N17="Bỏ qua",1,0.85*0.7)</f>
        <v>1</v>
      </c>
      <c r="N17" s="47" t="s">
        <v>264</v>
      </c>
      <c r="X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</row>
    <row r="18" spans="1:49" s="10" customFormat="1" ht="15.95" customHeight="1" x14ac:dyDescent="0.25">
      <c r="A18" s="533" t="s">
        <v>94</v>
      </c>
      <c r="B18" s="533"/>
      <c r="C18" s="533"/>
      <c r="D18" s="533"/>
      <c r="E18" s="533"/>
      <c r="F18" s="533"/>
      <c r="G18" s="533"/>
      <c r="H18" s="533"/>
      <c r="I18" s="533"/>
      <c r="J18" s="533"/>
      <c r="K18" s="533"/>
      <c r="L18" s="533"/>
      <c r="M18" s="533"/>
      <c r="N18" s="533"/>
      <c r="P18" s="262" t="s">
        <v>216</v>
      </c>
      <c r="Q18" s="263"/>
      <c r="R18" s="263"/>
      <c r="S18" s="264">
        <f>(0.8/(1+(M12/M15)/0.0035))</f>
        <v>0.4933920704845815</v>
      </c>
      <c r="T18" s="265" t="s">
        <v>217</v>
      </c>
      <c r="U18" s="264">
        <f>S18*(1-0.5*S18)</f>
        <v>0.37167420287605035</v>
      </c>
      <c r="V18" s="459">
        <f>(R16-0.008*S8/10)/(1+(O12/V16/10)*(1-((R16-0.008*S8/10)/1.1)))</f>
        <v>0.51678702439505841</v>
      </c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</row>
    <row r="19" spans="1:49" s="10" customFormat="1" ht="15.95" customHeight="1" x14ac:dyDescent="0.2">
      <c r="A19" s="60" t="s">
        <v>207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</row>
    <row r="20" spans="1:49" s="10" customFormat="1" ht="15.95" customHeight="1" x14ac:dyDescent="0.2">
      <c r="A20" s="9" t="s">
        <v>98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32"/>
      <c r="P20" s="32"/>
      <c r="Q20" s="32"/>
      <c r="R20" s="32"/>
      <c r="S20" s="32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</row>
    <row r="21" spans="1:49" s="10" customFormat="1" ht="15.95" customHeight="1" x14ac:dyDescent="0.2">
      <c r="A21" s="9" t="s">
        <v>99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32"/>
      <c r="P21" s="32"/>
      <c r="Q21" s="32"/>
      <c r="R21" s="32"/>
      <c r="S21" s="32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</row>
    <row r="22" spans="1:49" s="10" customFormat="1" ht="15.95" customHeight="1" x14ac:dyDescent="0.2">
      <c r="A22" s="9" t="s">
        <v>100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32"/>
      <c r="P22" s="32"/>
      <c r="Q22" s="32"/>
      <c r="R22" s="32"/>
      <c r="S22" s="32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</row>
    <row r="23" spans="1:49" s="10" customFormat="1" ht="15.95" customHeight="1" x14ac:dyDescent="0.2">
      <c r="A23" s="8"/>
      <c r="B23" s="8"/>
      <c r="C23" s="8"/>
      <c r="D23" s="4"/>
      <c r="E23" s="8"/>
      <c r="F23" s="8"/>
      <c r="G23" s="9" t="s">
        <v>225</v>
      </c>
      <c r="H23" s="4"/>
      <c r="I23" s="4"/>
      <c r="J23" s="4"/>
      <c r="K23" s="4"/>
      <c r="L23" s="4"/>
      <c r="M23" s="225">
        <f>M27*M26/(M28*M30*M29)</f>
        <v>8.0437580437580429</v>
      </c>
      <c r="N23" s="9" t="s">
        <v>53</v>
      </c>
      <c r="O23" s="8"/>
      <c r="P23" s="32"/>
      <c r="Q23" s="32"/>
      <c r="R23" s="32"/>
      <c r="S23" s="32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</row>
    <row r="24" spans="1:49" s="10" customFormat="1" ht="15.95" customHeight="1" x14ac:dyDescent="0.2">
      <c r="A24" s="9"/>
      <c r="B24" s="8"/>
      <c r="C24" s="46"/>
      <c r="D24" s="8"/>
      <c r="E24" s="8"/>
      <c r="F24" s="4"/>
      <c r="G24" s="4"/>
      <c r="H24" s="4"/>
      <c r="I24" s="4"/>
      <c r="J24" s="4"/>
      <c r="K24" s="50" t="s">
        <v>120</v>
      </c>
      <c r="L24" s="4"/>
      <c r="M24" s="225">
        <f>10*M23*M28*1.2</f>
        <v>193.05019305019303</v>
      </c>
      <c r="N24" s="9" t="s">
        <v>238</v>
      </c>
      <c r="O24" s="8"/>
      <c r="P24" s="32"/>
      <c r="Q24" s="32"/>
      <c r="R24" s="32"/>
      <c r="S24" s="32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</row>
    <row r="25" spans="1:49" s="10" customFormat="1" ht="15.95" customHeight="1" x14ac:dyDescent="0.25">
      <c r="A25" s="4"/>
      <c r="B25" s="4"/>
      <c r="C25" s="4"/>
      <c r="D25" s="4"/>
      <c r="E25" s="46" t="s">
        <v>74</v>
      </c>
      <c r="F25" s="46"/>
      <c r="G25" s="46"/>
      <c r="H25" s="46"/>
      <c r="I25" s="4"/>
      <c r="J25" s="4"/>
      <c r="K25" s="4"/>
      <c r="L25" s="4"/>
      <c r="M25" s="46"/>
      <c r="N25" s="38"/>
      <c r="O25" s="38"/>
      <c r="P25" s="32" t="s">
        <v>75</v>
      </c>
      <c r="Q25" s="32"/>
      <c r="R25" s="32"/>
      <c r="S25" s="32"/>
      <c r="T25" s="32"/>
      <c r="U25" s="32"/>
      <c r="V25" s="51" t="s">
        <v>76</v>
      </c>
      <c r="W25" s="32">
        <v>2.2999999999999998</v>
      </c>
      <c r="X25" s="32" t="s">
        <v>77</v>
      </c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</row>
    <row r="26" spans="1:49" s="10" customFormat="1" ht="15.95" customHeight="1" x14ac:dyDescent="0.25">
      <c r="A26" s="4"/>
      <c r="B26" s="4"/>
      <c r="C26" s="4"/>
      <c r="D26" s="4"/>
      <c r="E26" s="46" t="s">
        <v>96</v>
      </c>
      <c r="F26" s="46"/>
      <c r="G26" s="46"/>
      <c r="H26" s="46"/>
      <c r="I26" s="4"/>
      <c r="J26" s="525" t="s">
        <v>78</v>
      </c>
      <c r="K26" s="526"/>
      <c r="L26" s="10" t="s">
        <v>95</v>
      </c>
      <c r="M26" s="52">
        <v>250</v>
      </c>
      <c r="N26" s="9" t="s">
        <v>239</v>
      </c>
      <c r="O26" s="126"/>
      <c r="P26" s="32" t="s">
        <v>79</v>
      </c>
      <c r="Q26" s="32"/>
      <c r="R26" s="32"/>
      <c r="S26" s="32"/>
      <c r="T26" s="32"/>
      <c r="U26" s="32"/>
      <c r="V26" s="51" t="s">
        <v>76</v>
      </c>
      <c r="W26" s="32">
        <v>3.5</v>
      </c>
      <c r="X26" s="32" t="s">
        <v>77</v>
      </c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</row>
    <row r="27" spans="1:49" s="10" customFormat="1" ht="15.95" customHeight="1" x14ac:dyDescent="0.2">
      <c r="A27" s="4"/>
      <c r="B27" s="4"/>
      <c r="C27" s="4"/>
      <c r="D27" s="4"/>
      <c r="E27" s="46" t="s">
        <v>80</v>
      </c>
      <c r="F27" s="46"/>
      <c r="G27" s="46"/>
      <c r="H27" s="46"/>
      <c r="I27" s="4"/>
      <c r="J27" s="4"/>
      <c r="K27" s="4"/>
      <c r="L27" s="4"/>
      <c r="M27" s="53">
        <v>2</v>
      </c>
      <c r="N27" s="46"/>
      <c r="O27" s="46"/>
      <c r="P27" s="32"/>
      <c r="Q27" s="32"/>
      <c r="R27" s="32"/>
      <c r="S27" s="32"/>
      <c r="T27" s="32"/>
      <c r="U27" s="32"/>
      <c r="V27" s="32"/>
      <c r="W27" s="32"/>
      <c r="X27" s="32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</row>
    <row r="28" spans="1:49" s="10" customFormat="1" ht="15.95" customHeight="1" x14ac:dyDescent="0.25">
      <c r="A28" s="4"/>
      <c r="B28" s="4"/>
      <c r="C28" s="4"/>
      <c r="D28" s="4"/>
      <c r="E28" s="46" t="s">
        <v>81</v>
      </c>
      <c r="F28" s="46"/>
      <c r="G28" s="46"/>
      <c r="H28" s="46"/>
      <c r="I28" s="4"/>
      <c r="J28" s="4"/>
      <c r="K28" s="4"/>
      <c r="L28" s="4"/>
      <c r="M28" s="56">
        <v>2</v>
      </c>
      <c r="N28" s="46"/>
      <c r="O28" s="46"/>
      <c r="P28" s="32" t="s">
        <v>82</v>
      </c>
      <c r="Q28" s="32"/>
      <c r="R28" s="32"/>
      <c r="S28" s="32"/>
      <c r="T28" s="32"/>
      <c r="U28" s="32"/>
      <c r="V28" s="51" t="s">
        <v>76</v>
      </c>
      <c r="W28" s="32">
        <v>6.5</v>
      </c>
      <c r="X28" s="32" t="s">
        <v>77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</row>
    <row r="29" spans="1:49" s="10" customFormat="1" ht="15.95" customHeight="1" x14ac:dyDescent="0.25">
      <c r="A29" s="4"/>
      <c r="B29" s="4"/>
      <c r="C29" s="4"/>
      <c r="D29" s="4"/>
      <c r="E29" s="46" t="s">
        <v>83</v>
      </c>
      <c r="F29" s="46"/>
      <c r="G29" s="46"/>
      <c r="H29" s="46"/>
      <c r="I29" s="4"/>
      <c r="J29" s="4"/>
      <c r="K29" s="4"/>
      <c r="L29" s="4"/>
      <c r="M29" s="54">
        <f>IF($J$26="Xe tải &lt;13 Tấn",4.2,IF($J$26="Xe tải 30 Tấn",6.6,4.2))</f>
        <v>4.2</v>
      </c>
      <c r="N29" s="46"/>
      <c r="O29" s="46"/>
      <c r="P29" s="32" t="s">
        <v>84</v>
      </c>
      <c r="Q29" s="32"/>
      <c r="R29" s="32"/>
      <c r="S29" s="32"/>
      <c r="T29" s="32"/>
      <c r="U29" s="32"/>
      <c r="V29" s="51" t="s">
        <v>76</v>
      </c>
      <c r="W29" s="32">
        <v>7.2</v>
      </c>
      <c r="X29" s="32" t="s">
        <v>77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</row>
    <row r="30" spans="1:49" s="10" customFormat="1" ht="15.95" customHeight="1" x14ac:dyDescent="0.25">
      <c r="A30" s="4"/>
      <c r="B30" s="4"/>
      <c r="C30" s="4"/>
      <c r="D30" s="4"/>
      <c r="E30" s="46" t="s">
        <v>85</v>
      </c>
      <c r="F30" s="46"/>
      <c r="G30" s="46"/>
      <c r="H30" s="46"/>
      <c r="I30" s="4"/>
      <c r="J30" s="4"/>
      <c r="K30" s="4"/>
      <c r="L30" s="4"/>
      <c r="M30" s="54">
        <f>M27*M32+(M27-1)*M33 +M34</f>
        <v>7.4</v>
      </c>
      <c r="N30" s="46"/>
      <c r="O30" s="46"/>
      <c r="P30" s="32" t="s">
        <v>86</v>
      </c>
      <c r="Q30" s="32"/>
      <c r="R30" s="32"/>
      <c r="S30" s="32"/>
      <c r="T30" s="32"/>
      <c r="U30" s="32"/>
      <c r="V30" s="51" t="s">
        <v>76</v>
      </c>
      <c r="W30" s="32">
        <v>10.5</v>
      </c>
      <c r="X30" s="32" t="s">
        <v>77</v>
      </c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</row>
    <row r="31" spans="1:49" s="10" customFormat="1" ht="15.95" customHeight="1" x14ac:dyDescent="0.25">
      <c r="A31" s="4"/>
      <c r="B31" s="4"/>
      <c r="C31" s="4"/>
      <c r="D31" s="4"/>
      <c r="E31" s="46"/>
      <c r="F31" s="46"/>
      <c r="G31" s="46" t="s">
        <v>87</v>
      </c>
      <c r="H31" s="46"/>
      <c r="I31" s="4"/>
      <c r="J31" s="4"/>
      <c r="K31" s="4"/>
      <c r="L31" s="4"/>
      <c r="M31" s="46"/>
      <c r="N31" s="46"/>
      <c r="O31" s="46"/>
      <c r="P31" s="32" t="s">
        <v>88</v>
      </c>
      <c r="Q31" s="32"/>
      <c r="R31" s="32"/>
      <c r="S31" s="32"/>
      <c r="T31" s="32"/>
      <c r="U31" s="32"/>
      <c r="V31" s="51" t="s">
        <v>76</v>
      </c>
      <c r="W31" s="32">
        <v>25</v>
      </c>
      <c r="X31" s="32" t="s">
        <v>77</v>
      </c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</row>
    <row r="32" spans="1:49" s="10" customFormat="1" ht="15.95" customHeight="1" x14ac:dyDescent="0.25">
      <c r="A32" s="4"/>
      <c r="B32" s="4"/>
      <c r="C32" s="4"/>
      <c r="D32" s="4"/>
      <c r="E32" s="57" t="s">
        <v>89</v>
      </c>
      <c r="F32" s="46" t="s">
        <v>90</v>
      </c>
      <c r="G32" s="46"/>
      <c r="H32" s="46"/>
      <c r="I32" s="4"/>
      <c r="J32" s="4"/>
      <c r="K32" s="4"/>
      <c r="L32" s="4"/>
      <c r="M32" s="54">
        <f>IF($H$9="Xe tải &lt;13 Tấn",1.8,IF($H$9="Xe tải 30 Tấn",1.8,2.7))</f>
        <v>2.7</v>
      </c>
      <c r="N32" s="46"/>
      <c r="O32" s="46"/>
      <c r="P32" s="32" t="s">
        <v>91</v>
      </c>
      <c r="Q32" s="32"/>
      <c r="R32" s="32"/>
      <c r="S32" s="32"/>
      <c r="T32" s="32"/>
      <c r="U32" s="32"/>
      <c r="V32" s="51" t="s">
        <v>76</v>
      </c>
      <c r="W32" s="32">
        <v>36.700000000000003</v>
      </c>
      <c r="X32" s="32" t="s">
        <v>77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</row>
    <row r="33" spans="1:49" s="10" customFormat="1" ht="15.95" customHeight="1" x14ac:dyDescent="0.2">
      <c r="A33" s="4"/>
      <c r="B33" s="4"/>
      <c r="C33" s="4"/>
      <c r="D33" s="4"/>
      <c r="E33" s="46"/>
      <c r="F33" s="46" t="s">
        <v>92</v>
      </c>
      <c r="G33" s="46"/>
      <c r="H33" s="46"/>
      <c r="I33" s="4"/>
      <c r="J33" s="4"/>
      <c r="K33" s="4"/>
      <c r="L33" s="4"/>
      <c r="M33" s="54">
        <f>IF($G$10&gt;1,1.3,0)</f>
        <v>1.3</v>
      </c>
      <c r="N33" s="46"/>
      <c r="O33" s="46"/>
      <c r="P33" s="32"/>
      <c r="Q33" s="32"/>
      <c r="R33" s="32"/>
      <c r="S33" s="32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</row>
    <row r="34" spans="1:49" s="10" customFormat="1" ht="15.95" customHeight="1" x14ac:dyDescent="0.2">
      <c r="A34" s="538" t="s">
        <v>97</v>
      </c>
      <c r="B34" s="538"/>
      <c r="C34" s="538"/>
      <c r="D34" s="538"/>
      <c r="E34" s="46"/>
      <c r="F34" s="46" t="s">
        <v>93</v>
      </c>
      <c r="G34" s="46"/>
      <c r="H34" s="46"/>
      <c r="I34" s="4"/>
      <c r="J34" s="4"/>
      <c r="K34" s="4"/>
      <c r="L34" s="4"/>
      <c r="M34" s="55">
        <v>0.7</v>
      </c>
      <c r="N34" s="46"/>
      <c r="O34" s="46"/>
      <c r="P34" s="32"/>
      <c r="Q34" s="32"/>
      <c r="R34" s="32"/>
      <c r="S34" s="32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</row>
    <row r="35" spans="1:49" s="10" customFormat="1" ht="15.95" customHeight="1" x14ac:dyDescent="0.2">
      <c r="A35" s="332"/>
      <c r="B35" s="332"/>
      <c r="C35" s="332"/>
      <c r="D35" s="332"/>
      <c r="E35" s="46"/>
      <c r="F35" s="46"/>
      <c r="G35" s="46"/>
      <c r="H35" s="46"/>
      <c r="I35" s="4"/>
      <c r="J35" s="4"/>
      <c r="K35" s="4"/>
      <c r="L35" s="4"/>
      <c r="M35" s="335"/>
      <c r="N35" s="46"/>
      <c r="O35" s="46"/>
      <c r="P35" s="32"/>
      <c r="Q35" s="32"/>
      <c r="R35" s="32"/>
      <c r="S35" s="32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</row>
    <row r="36" spans="1:49" s="10" customFormat="1" ht="15.95" customHeight="1" x14ac:dyDescent="0.2">
      <c r="A36" s="60" t="s">
        <v>123</v>
      </c>
      <c r="B36" s="332"/>
      <c r="C36" s="332"/>
      <c r="D36" s="332"/>
      <c r="E36" s="46"/>
      <c r="F36" s="46"/>
      <c r="G36" s="46"/>
      <c r="H36" s="46"/>
      <c r="I36" s="4"/>
      <c r="J36" s="4"/>
      <c r="K36" s="4"/>
      <c r="L36" s="4"/>
      <c r="M36" s="334"/>
      <c r="N36" s="38"/>
      <c r="O36" s="46"/>
      <c r="P36" s="32"/>
      <c r="Q36" s="32"/>
      <c r="R36" s="32"/>
      <c r="S36" s="32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</row>
    <row r="37" spans="1:49" s="10" customFormat="1" ht="15.95" customHeight="1" x14ac:dyDescent="0.2">
      <c r="A37" s="9" t="s">
        <v>203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204">
        <v>0</v>
      </c>
      <c r="N37" s="9" t="s">
        <v>204</v>
      </c>
      <c r="O37" s="46"/>
      <c r="P37" s="32"/>
      <c r="Q37" s="32"/>
      <c r="R37" s="32"/>
      <c r="S37" s="32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</row>
    <row r="38" spans="1:49" s="10" customFormat="1" ht="15.95" customHeight="1" x14ac:dyDescent="0.2">
      <c r="A38" s="9"/>
      <c r="B38" s="9" t="s">
        <v>205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54">
        <f>1*M37</f>
        <v>0</v>
      </c>
      <c r="N38" s="9" t="s">
        <v>240</v>
      </c>
      <c r="O38" s="46"/>
      <c r="P38" s="32"/>
      <c r="Q38" s="32"/>
      <c r="R38" s="32"/>
      <c r="S38" s="32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</row>
    <row r="39" spans="1:49" s="10" customFormat="1" ht="15.95" hidden="1" customHeight="1" x14ac:dyDescent="0.2">
      <c r="A39" s="9" t="s">
        <v>124</v>
      </c>
      <c r="B39" s="62"/>
      <c r="C39" s="62"/>
      <c r="D39" s="62"/>
      <c r="E39" s="46"/>
      <c r="F39" s="46"/>
      <c r="G39" s="46"/>
      <c r="H39" s="46"/>
      <c r="I39" s="4"/>
      <c r="J39" s="4"/>
      <c r="K39" s="4"/>
      <c r="L39" s="4"/>
      <c r="M39" s="56">
        <v>0</v>
      </c>
      <c r="N39" s="9" t="s">
        <v>73</v>
      </c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s="10" customFormat="1" ht="15.95" hidden="1" customHeight="1" x14ac:dyDescent="0.2">
      <c r="A40" s="9" t="s">
        <v>125</v>
      </c>
      <c r="B40" s="62"/>
      <c r="C40" s="62"/>
      <c r="D40" s="62"/>
      <c r="E40" s="46"/>
      <c r="F40" s="46"/>
      <c r="G40" s="46"/>
      <c r="H40" s="46"/>
      <c r="I40" s="4"/>
      <c r="J40" s="4"/>
      <c r="K40" s="4"/>
      <c r="L40" s="4"/>
      <c r="M40" s="56">
        <v>0</v>
      </c>
      <c r="N40" s="9" t="s">
        <v>73</v>
      </c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s="10" customFormat="1" ht="15.95" customHeight="1" x14ac:dyDescent="0.2">
      <c r="A41" s="60" t="s">
        <v>126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9"/>
      <c r="N41" s="47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s="10" customFormat="1" ht="15.95" customHeight="1" x14ac:dyDescent="0.2">
      <c r="A42" s="61" t="s">
        <v>121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9"/>
      <c r="N42" s="47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  <row r="43" spans="1:49" s="10" customFormat="1" ht="15.95" customHeight="1" x14ac:dyDescent="0.2">
      <c r="A43" s="61" t="s">
        <v>122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9"/>
      <c r="N43" s="47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</row>
    <row r="44" spans="1:49" s="10" customFormat="1" ht="15.95" customHeight="1" x14ac:dyDescent="0.2">
      <c r="A44" s="60" t="s">
        <v>127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9"/>
      <c r="N44" s="47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</row>
    <row r="45" spans="1:49" s="10" customFormat="1" ht="15.95" customHeight="1" x14ac:dyDescent="0.2">
      <c r="A45" s="61" t="s">
        <v>128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9"/>
      <c r="N45" s="47"/>
      <c r="P45" s="1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</row>
    <row r="46" spans="1:49" s="10" customFormat="1" ht="15.95" customHeight="1" x14ac:dyDescent="0.2">
      <c r="A46" s="61"/>
      <c r="B46" s="8"/>
      <c r="C46" s="8"/>
      <c r="D46" s="8"/>
      <c r="E46" s="8" t="s">
        <v>129</v>
      </c>
      <c r="F46" s="8"/>
      <c r="G46" s="8"/>
      <c r="H46" s="8"/>
      <c r="I46" s="8"/>
      <c r="J46" s="8"/>
      <c r="K46" s="8"/>
      <c r="L46" s="8"/>
      <c r="M46" s="365">
        <v>25</v>
      </c>
      <c r="N46" s="9" t="s">
        <v>130</v>
      </c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</row>
    <row r="47" spans="1:49" s="337" customFormat="1" ht="32.1" customHeight="1" x14ac:dyDescent="0.2">
      <c r="A47" s="520" t="s">
        <v>234</v>
      </c>
      <c r="B47" s="520"/>
      <c r="C47" s="520"/>
      <c r="D47" s="520"/>
      <c r="E47" s="520"/>
      <c r="F47" s="520"/>
      <c r="G47" s="520"/>
      <c r="H47" s="520"/>
      <c r="I47" s="520"/>
      <c r="J47" s="520"/>
      <c r="K47" s="520"/>
      <c r="L47" s="520"/>
      <c r="M47" s="520"/>
      <c r="N47" s="520"/>
      <c r="O47" s="339"/>
      <c r="P47" s="340"/>
      <c r="X47" s="338"/>
      <c r="Y47" s="338"/>
      <c r="Z47" s="338"/>
      <c r="AA47" s="338"/>
      <c r="AB47" s="338"/>
      <c r="AC47" s="338"/>
      <c r="AD47" s="338"/>
      <c r="AE47" s="338"/>
      <c r="AF47" s="338"/>
      <c r="AG47" s="338"/>
      <c r="AH47" s="338"/>
      <c r="AI47" s="338"/>
      <c r="AJ47" s="338"/>
      <c r="AK47" s="338"/>
      <c r="AL47" s="338"/>
      <c r="AM47" s="338"/>
      <c r="AN47" s="338"/>
      <c r="AO47" s="338"/>
      <c r="AP47" s="338"/>
      <c r="AQ47" s="338"/>
      <c r="AR47" s="338"/>
      <c r="AS47" s="338"/>
      <c r="AT47" s="338"/>
      <c r="AU47" s="338"/>
      <c r="AV47" s="338"/>
      <c r="AW47" s="338"/>
    </row>
    <row r="48" spans="1:49" s="10" customFormat="1" ht="15.95" customHeight="1" x14ac:dyDescent="0.2">
      <c r="A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50" t="s">
        <v>131</v>
      </c>
      <c r="N48" s="336">
        <v>3</v>
      </c>
      <c r="P48" s="1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</row>
    <row r="49" spans="1:49" s="10" customFormat="1" ht="15.95" customHeight="1" x14ac:dyDescent="0.2">
      <c r="A49" s="7"/>
      <c r="B49" s="8" t="s">
        <v>132</v>
      </c>
      <c r="C49" s="8"/>
      <c r="D49" s="8"/>
      <c r="E49" s="54">
        <f>G14-G12-G11-G10-G13</f>
        <v>13</v>
      </c>
      <c r="F49" s="9" t="s">
        <v>130</v>
      </c>
      <c r="G49" s="8"/>
      <c r="H49" s="8"/>
      <c r="I49" s="8"/>
      <c r="J49" s="8"/>
      <c r="K49" s="8"/>
      <c r="L49" s="8"/>
      <c r="M49" s="129"/>
      <c r="N49" s="47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</row>
    <row r="50" spans="1:49" s="10" customFormat="1" ht="15.95" customHeight="1" x14ac:dyDescent="0.2">
      <c r="A50" s="7"/>
      <c r="B50" s="8"/>
      <c r="C50" s="8"/>
      <c r="D50" s="8"/>
      <c r="E50" s="333"/>
      <c r="F50" s="9"/>
      <c r="G50" s="8"/>
      <c r="H50" s="8"/>
      <c r="I50" s="8"/>
      <c r="J50" s="8"/>
      <c r="K50" s="8"/>
      <c r="L50" s="8"/>
      <c r="M50" s="129"/>
      <c r="N50" s="47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</row>
    <row r="51" spans="1:49" s="10" customFormat="1" ht="15.95" customHeight="1" x14ac:dyDescent="0.2">
      <c r="A51" s="7"/>
      <c r="B51" s="8"/>
      <c r="C51" s="8"/>
      <c r="D51" s="8"/>
      <c r="E51" s="333"/>
      <c r="F51" s="9"/>
      <c r="G51" s="8"/>
      <c r="H51" s="8"/>
      <c r="I51" s="8"/>
      <c r="J51" s="8"/>
      <c r="K51" s="8"/>
      <c r="L51" s="8"/>
      <c r="M51" s="129"/>
      <c r="N51" s="47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</row>
    <row r="52" spans="1:49" s="10" customFormat="1" ht="15.95" customHeight="1" x14ac:dyDescent="0.2">
      <c r="A52" s="6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9"/>
      <c r="N52" s="47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</row>
    <row r="53" spans="1:49" s="10" customFormat="1" ht="15.95" customHeight="1" x14ac:dyDescent="0.2">
      <c r="A53" s="6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9"/>
      <c r="N53" s="47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</row>
    <row r="54" spans="1:49" s="10" customFormat="1" ht="15.95" customHeight="1" x14ac:dyDescent="0.2">
      <c r="A54" s="6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9"/>
      <c r="N54" s="47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</row>
    <row r="55" spans="1:49" s="10" customFormat="1" ht="15.95" customHeight="1" x14ac:dyDescent="0.2">
      <c r="A55" s="6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9"/>
      <c r="N55" s="47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</row>
    <row r="56" spans="1:49" s="10" customFormat="1" ht="15.95" customHeight="1" x14ac:dyDescent="0.2">
      <c r="A56" s="6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9"/>
      <c r="N56" s="47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</row>
    <row r="57" spans="1:49" s="10" customFormat="1" ht="15.95" customHeight="1" x14ac:dyDescent="0.2">
      <c r="A57" s="6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9"/>
      <c r="N57" s="47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</row>
    <row r="58" spans="1:49" s="10" customFormat="1" ht="15.95" customHeight="1" x14ac:dyDescent="0.2">
      <c r="A58" s="6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9"/>
      <c r="N58" s="47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</row>
    <row r="59" spans="1:49" s="10" customFormat="1" ht="15.95" customHeight="1" x14ac:dyDescent="0.2">
      <c r="A59" s="6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9"/>
      <c r="N59" s="47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</row>
    <row r="60" spans="1:49" s="10" customFormat="1" ht="15.95" customHeight="1" x14ac:dyDescent="0.2">
      <c r="A60" s="6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9"/>
      <c r="N60" s="47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</row>
    <row r="61" spans="1:49" s="10" customFormat="1" ht="15.95" customHeight="1" x14ac:dyDescent="0.2">
      <c r="A61" s="6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9"/>
      <c r="N61" s="47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</row>
    <row r="62" spans="1:49" s="10" customFormat="1" ht="15.95" customHeight="1" x14ac:dyDescent="0.2">
      <c r="A62" s="6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9"/>
      <c r="N62" s="47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</row>
    <row r="63" spans="1:49" s="10" customFormat="1" ht="15.95" customHeight="1" x14ac:dyDescent="0.2">
      <c r="A63" s="539" t="s">
        <v>193</v>
      </c>
      <c r="B63" s="539"/>
      <c r="C63" s="539"/>
      <c r="D63" s="539"/>
      <c r="E63" s="539"/>
      <c r="F63" s="539"/>
      <c r="G63" s="539"/>
      <c r="H63" s="539"/>
      <c r="I63" s="539"/>
      <c r="J63" s="539"/>
      <c r="K63" s="539"/>
      <c r="L63" s="539"/>
      <c r="M63" s="539"/>
      <c r="N63" s="539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</row>
    <row r="64" spans="1:49" s="10" customFormat="1" ht="15.95" customHeight="1" x14ac:dyDescent="0.2">
      <c r="A64" s="250"/>
      <c r="B64" s="250"/>
      <c r="C64" s="250"/>
      <c r="D64" s="250"/>
      <c r="E64" s="250"/>
      <c r="F64" s="250"/>
      <c r="G64" s="250"/>
      <c r="H64" s="250"/>
      <c r="I64" s="250"/>
      <c r="J64" s="250"/>
      <c r="K64" s="250"/>
      <c r="L64" s="250"/>
      <c r="M64" s="250"/>
      <c r="N64" s="250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</row>
    <row r="65" spans="1:49" s="10" customFormat="1" ht="15.95" customHeight="1" x14ac:dyDescent="0.2">
      <c r="A65" s="527" t="s">
        <v>247</v>
      </c>
      <c r="B65" s="528"/>
      <c r="C65" s="528"/>
      <c r="D65" s="528"/>
      <c r="E65" s="528"/>
      <c r="F65" s="528"/>
      <c r="G65" s="528"/>
      <c r="H65" s="528"/>
      <c r="I65" s="528"/>
      <c r="J65" s="528"/>
      <c r="K65" s="528"/>
      <c r="L65" s="528"/>
      <c r="M65" s="528"/>
      <c r="N65" s="529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</row>
    <row r="66" spans="1:49" s="10" customFormat="1" ht="15.95" customHeight="1" x14ac:dyDescent="0.2">
      <c r="A66" s="530"/>
      <c r="B66" s="531"/>
      <c r="C66" s="531"/>
      <c r="D66" s="531"/>
      <c r="E66" s="531"/>
      <c r="F66" s="531"/>
      <c r="G66" s="531"/>
      <c r="H66" s="531"/>
      <c r="I66" s="531"/>
      <c r="J66" s="531"/>
      <c r="K66" s="531"/>
      <c r="L66" s="531"/>
      <c r="M66" s="531"/>
      <c r="N66" s="532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</row>
    <row r="67" spans="1:49" s="10" customFormat="1" ht="15.95" customHeight="1" x14ac:dyDescent="0.2">
      <c r="A67" s="6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9"/>
      <c r="N67" s="47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</row>
    <row r="68" spans="1:49" s="10" customFormat="1" ht="15.95" customHeight="1" x14ac:dyDescent="0.2">
      <c r="A68" s="6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9"/>
      <c r="N68" s="47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</row>
    <row r="69" spans="1:49" s="10" customFormat="1" ht="15.95" customHeight="1" x14ac:dyDescent="0.2">
      <c r="A69" s="6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9"/>
      <c r="N69" s="47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</row>
    <row r="70" spans="1:49" s="10" customFormat="1" ht="15.95" customHeight="1" x14ac:dyDescent="0.2">
      <c r="A70" s="6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9"/>
      <c r="N70" s="47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</row>
    <row r="71" spans="1:49" s="10" customFormat="1" ht="15.95" customHeight="1" x14ac:dyDescent="0.2">
      <c r="A71" s="6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9"/>
      <c r="N71" s="47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</row>
    <row r="72" spans="1:49" s="10" customFormat="1" ht="15.95" customHeight="1" x14ac:dyDescent="0.2">
      <c r="A72" s="6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9"/>
      <c r="N72" s="47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</row>
    <row r="73" spans="1:49" s="10" customFormat="1" ht="15.95" customHeight="1" x14ac:dyDescent="0.2">
      <c r="A73" s="6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9"/>
      <c r="N73" s="47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</row>
    <row r="74" spans="1:49" s="10" customFormat="1" ht="15.95" customHeight="1" x14ac:dyDescent="0.2">
      <c r="A74" s="6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9"/>
      <c r="N74" s="47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</row>
    <row r="75" spans="1:49" s="10" customFormat="1" ht="15.95" customHeight="1" x14ac:dyDescent="0.2">
      <c r="A75" s="6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9"/>
      <c r="N75" s="47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</row>
    <row r="76" spans="1:49" s="10" customFormat="1" ht="15.95" customHeight="1" x14ac:dyDescent="0.2">
      <c r="A76" s="6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9"/>
      <c r="N76" s="47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</row>
    <row r="77" spans="1:49" s="10" customFormat="1" ht="15.95" customHeight="1" x14ac:dyDescent="0.2">
      <c r="A77" s="6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9"/>
      <c r="N77" s="47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</row>
    <row r="78" spans="1:49" s="10" customFormat="1" ht="15.95" customHeight="1" x14ac:dyDescent="0.2">
      <c r="A78" s="6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9"/>
      <c r="N78" s="47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</row>
    <row r="79" spans="1:49" s="10" customFormat="1" ht="15.95" customHeight="1" x14ac:dyDescent="0.2">
      <c r="A79" s="6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9"/>
      <c r="N79" s="47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</row>
    <row r="80" spans="1:49" s="10" customFormat="1" ht="15.95" customHeight="1" x14ac:dyDescent="0.2">
      <c r="A80" s="6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9"/>
      <c r="N80" s="47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</row>
    <row r="81" spans="1:49" ht="15.95" customHeight="1" x14ac:dyDescent="0.2">
      <c r="A81" s="6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9"/>
      <c r="N81" s="47"/>
      <c r="O81" s="39"/>
      <c r="P81" s="39"/>
      <c r="Q81" s="39"/>
      <c r="R81" s="39"/>
      <c r="S81" s="39"/>
      <c r="W81" s="27"/>
      <c r="X81" s="39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</row>
    <row r="82" spans="1:49" ht="15.95" customHeight="1" x14ac:dyDescent="0.2">
      <c r="A82" s="5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9"/>
      <c r="P82" s="39"/>
      <c r="Q82" s="39"/>
      <c r="R82" s="39"/>
      <c r="S82" s="39"/>
      <c r="W82" s="27"/>
      <c r="X82" s="39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</row>
    <row r="83" spans="1:49" ht="32.1" customHeight="1" x14ac:dyDescent="0.2">
      <c r="A83" s="521" t="s">
        <v>235</v>
      </c>
      <c r="B83" s="522"/>
      <c r="C83" s="522"/>
      <c r="D83" s="522"/>
      <c r="E83" s="522"/>
      <c r="F83" s="522"/>
      <c r="G83" s="522"/>
      <c r="H83" s="522"/>
      <c r="I83" s="522"/>
      <c r="J83" s="522"/>
      <c r="K83" s="522"/>
      <c r="L83" s="522"/>
      <c r="M83" s="522"/>
      <c r="N83" s="523"/>
      <c r="O83" s="39"/>
      <c r="P83" s="39"/>
      <c r="Q83" s="39"/>
      <c r="R83" s="39"/>
      <c r="S83" s="39"/>
      <c r="T83" s="127">
        <v>1</v>
      </c>
      <c r="U83" s="48" t="s">
        <v>197</v>
      </c>
      <c r="V83" s="128">
        <v>1</v>
      </c>
      <c r="W83" s="27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</row>
    <row r="84" spans="1:49" ht="15.95" customHeight="1" x14ac:dyDescent="0.2">
      <c r="A84" s="533" t="s">
        <v>133</v>
      </c>
      <c r="B84" s="533"/>
      <c r="C84" s="533"/>
      <c r="D84" s="533"/>
      <c r="E84" s="533"/>
      <c r="F84" s="533"/>
      <c r="G84" s="533"/>
      <c r="H84" s="533"/>
      <c r="I84" s="533"/>
      <c r="J84" s="533"/>
      <c r="K84" s="533"/>
      <c r="L84" s="533"/>
      <c r="M84" s="533"/>
      <c r="N84" s="533"/>
      <c r="O84" s="32"/>
      <c r="P84" s="32"/>
      <c r="Q84" s="39"/>
      <c r="R84" s="39"/>
      <c r="S84" s="39"/>
      <c r="T84" s="127">
        <v>2</v>
      </c>
      <c r="U84" s="48" t="s">
        <v>195</v>
      </c>
      <c r="V84" s="128">
        <v>0.85</v>
      </c>
      <c r="W84" s="27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</row>
    <row r="85" spans="1:49" s="10" customFormat="1" ht="15.95" customHeight="1" x14ac:dyDescent="0.2">
      <c r="A85" s="9" t="s">
        <v>101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Q85" s="226"/>
      <c r="R85" s="146"/>
      <c r="S85" s="27"/>
      <c r="T85" s="227">
        <v>3</v>
      </c>
      <c r="U85" s="228" t="s">
        <v>196</v>
      </c>
      <c r="V85" s="229">
        <v>0.75</v>
      </c>
      <c r="W85" s="230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</row>
    <row r="86" spans="1:49" s="10" customFormat="1" ht="15.95" customHeight="1" x14ac:dyDescent="0.2">
      <c r="A86" s="5"/>
      <c r="B86" s="3"/>
      <c r="C86" s="8" t="s">
        <v>276</v>
      </c>
      <c r="D86" s="3"/>
      <c r="E86" s="3"/>
      <c r="F86" s="63" t="s">
        <v>277</v>
      </c>
      <c r="G86" s="3"/>
      <c r="H86" s="3"/>
      <c r="I86" s="6"/>
      <c r="J86" s="3"/>
      <c r="K86" s="3"/>
      <c r="L86" s="3"/>
      <c r="M86" s="3"/>
      <c r="N86" s="71"/>
      <c r="O86" s="32"/>
      <c r="P86" s="32"/>
      <c r="Q86" s="39"/>
      <c r="R86" s="27"/>
      <c r="S86" s="27"/>
      <c r="T86" s="27"/>
      <c r="U86" s="27"/>
      <c r="V86" s="27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</row>
    <row r="87" spans="1:49" ht="15.95" hidden="1" customHeight="1" x14ac:dyDescent="0.2">
      <c r="A87" s="9" t="s">
        <v>198</v>
      </c>
      <c r="B87" s="8"/>
      <c r="C87" s="8"/>
      <c r="D87" s="8"/>
      <c r="E87" s="10"/>
      <c r="F87" s="10"/>
      <c r="G87" s="10"/>
      <c r="H87" s="68">
        <f>VLOOKUP(K87,U83:V85,2,0)</f>
        <v>1</v>
      </c>
      <c r="I87" s="20" t="s">
        <v>194</v>
      </c>
      <c r="J87" s="231"/>
      <c r="K87" s="540" t="s">
        <v>197</v>
      </c>
      <c r="L87" s="540"/>
      <c r="M87" s="540"/>
      <c r="N87" s="540"/>
      <c r="O87" s="39"/>
      <c r="P87" s="39"/>
      <c r="Q87" s="39"/>
      <c r="R87" s="39"/>
      <c r="S87" s="39"/>
      <c r="T87" s="39"/>
      <c r="U87" s="39"/>
      <c r="V87" s="39"/>
      <c r="W87" s="32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</row>
    <row r="88" spans="1:49" ht="15.95" customHeight="1" x14ac:dyDescent="0.2">
      <c r="A88" s="14" t="s">
        <v>274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46"/>
      <c r="O88" s="413"/>
      <c r="P88" s="384" t="s">
        <v>220</v>
      </c>
      <c r="Q88" s="483" t="s">
        <v>249</v>
      </c>
      <c r="R88" s="483"/>
      <c r="S88" s="483"/>
      <c r="T88" s="483"/>
      <c r="U88" s="542"/>
      <c r="V88" s="39"/>
      <c r="W88" s="39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</row>
    <row r="89" spans="1:49" ht="15.95" customHeight="1" x14ac:dyDescent="0.2">
      <c r="A89" s="14" t="s">
        <v>275</v>
      </c>
      <c r="B89" s="46"/>
      <c r="C89" s="46"/>
      <c r="D89" s="46"/>
      <c r="E89" s="46"/>
      <c r="F89" s="46"/>
      <c r="G89" s="46"/>
      <c r="H89" s="46" t="s">
        <v>278</v>
      </c>
      <c r="I89" s="46"/>
      <c r="J89" s="46"/>
      <c r="K89" s="537">
        <f>(G16*(G9^2))/6</f>
        <v>106666.66666666667</v>
      </c>
      <c r="L89" s="537"/>
      <c r="M89" s="64" t="s">
        <v>102</v>
      </c>
      <c r="N89" s="67"/>
      <c r="O89" s="413"/>
      <c r="P89" s="385" t="s">
        <v>105</v>
      </c>
      <c r="Q89" s="211" t="s">
        <v>3</v>
      </c>
      <c r="R89" s="212" t="s">
        <v>5</v>
      </c>
      <c r="S89" s="213" t="s">
        <v>4</v>
      </c>
      <c r="T89" s="214" t="s">
        <v>3</v>
      </c>
      <c r="U89" s="381" t="s">
        <v>5</v>
      </c>
      <c r="V89" s="39"/>
      <c r="W89" s="39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</row>
    <row r="90" spans="1:49" ht="15.95" customHeight="1" x14ac:dyDescent="0.25">
      <c r="A90" s="46" t="s">
        <v>104</v>
      </c>
      <c r="B90" s="46"/>
      <c r="C90" s="46"/>
      <c r="D90" s="46" t="s">
        <v>103</v>
      </c>
      <c r="E90" s="345">
        <f>MAX('Nội lực'!I3:J34)*10</f>
        <v>12593.900000000001</v>
      </c>
      <c r="F90" s="66" t="s">
        <v>241</v>
      </c>
      <c r="G90" s="46" t="str">
        <f>IF(E90&gt;H90,"≥  Mb =","≤  Mb =")</f>
        <v>≥  Mb =</v>
      </c>
      <c r="H90" s="141">
        <f>M9*K89*10^-6*10^3</f>
        <v>122.66666666666664</v>
      </c>
      <c r="I90" s="14" t="s">
        <v>241</v>
      </c>
      <c r="J90" s="16"/>
      <c r="K90" s="3"/>
      <c r="L90" s="67"/>
      <c r="M90" s="67"/>
      <c r="N90" s="67" t="str">
        <f>IF(E90&lt;H90, "Thỏa mãn"," -&gt; Cần tính toán cốt thép chịu lực")</f>
        <v xml:space="preserve"> -&gt; Cần tính toán cốt thép chịu lực</v>
      </c>
      <c r="O90" s="413"/>
      <c r="P90" s="386" t="str">
        <f>IF(F112&gt;$U$18,(E112*10^5-(10*$U$18*$M$10*$G$16*$M$16^2))/(10*$M$12*(M24-G23)),"CẤU TẠO")</f>
        <v>CẤU TẠO</v>
      </c>
      <c r="Q90" s="379">
        <f>MAX(H97,H99,H101,H103,H105)</f>
        <v>22</v>
      </c>
      <c r="R90" s="349">
        <f>MAX(I97,I99,I101,I103,I105)</f>
        <v>200</v>
      </c>
      <c r="S90" s="215" t="str">
        <f>IF(T90&lt;&gt;"","+","")</f>
        <v>+</v>
      </c>
      <c r="T90" s="369">
        <f>MAX(K97,K99,K101,K103,K105)</f>
        <v>22</v>
      </c>
      <c r="U90" s="382">
        <f>MAX(L97,L99,L101,L103,L105)</f>
        <v>200</v>
      </c>
      <c r="V90" s="39"/>
      <c r="W90" s="27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</row>
    <row r="91" spans="1:49" ht="15.95" customHeight="1" x14ac:dyDescent="0.2">
      <c r="A91" s="46"/>
      <c r="B91" s="46"/>
      <c r="C91" s="46"/>
      <c r="D91" s="46"/>
      <c r="E91" s="140"/>
      <c r="F91" s="66"/>
      <c r="G91" s="46"/>
      <c r="H91" s="141"/>
      <c r="I91" s="14"/>
      <c r="J91" s="16"/>
      <c r="K91" s="3"/>
      <c r="L91" s="67"/>
      <c r="M91" s="67"/>
      <c r="N91" s="67"/>
      <c r="O91" s="413"/>
      <c r="P91" s="386" t="str">
        <f>IF(F113&gt;$U$18,(E113*10^5-(10*$U$18*$M$10*$G$16*$M$16^2))/(10*$M$12*(M25-G24)),"CẤU TẠO")</f>
        <v>CẤU TẠO</v>
      </c>
      <c r="Q91" s="380">
        <f>MAX(H98,H100,H102,H104,H106)</f>
        <v>22</v>
      </c>
      <c r="R91" s="371">
        <f>MAX(I98,I100,I102,I104,I106)</f>
        <v>200</v>
      </c>
      <c r="S91" s="205" t="str">
        <f>IF(T91&lt;&gt;"","+","")</f>
        <v>+</v>
      </c>
      <c r="T91" s="370">
        <f>MAX(K98,K100,K102,K104,K106)</f>
        <v>28</v>
      </c>
      <c r="U91" s="383">
        <f>MAX(L98,L100,L102,L104,L106)</f>
        <v>200</v>
      </c>
      <c r="V91" s="39"/>
      <c r="W91" s="27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</row>
    <row r="92" spans="1:49" ht="15.95" customHeight="1" x14ac:dyDescent="0.2">
      <c r="A92" s="46"/>
      <c r="B92" s="46"/>
      <c r="C92" s="46"/>
      <c r="D92" s="46"/>
      <c r="E92" s="140"/>
      <c r="F92" s="66"/>
      <c r="G92" s="46"/>
      <c r="H92" s="141"/>
      <c r="I92" s="14"/>
      <c r="J92" s="16"/>
      <c r="K92" s="3"/>
      <c r="L92" s="67"/>
      <c r="M92" s="67"/>
      <c r="N92" s="67"/>
      <c r="O92" s="72"/>
      <c r="P92" s="460"/>
      <c r="Q92" s="461"/>
      <c r="R92" s="462"/>
      <c r="S92" s="80"/>
      <c r="T92" s="461"/>
      <c r="U92" s="461"/>
      <c r="V92" s="39"/>
      <c r="W92" s="27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</row>
    <row r="93" spans="1:49" s="74" customFormat="1" ht="15.95" customHeight="1" x14ac:dyDescent="0.2">
      <c r="A93" s="533" t="s">
        <v>134</v>
      </c>
      <c r="B93" s="533"/>
      <c r="C93" s="533"/>
      <c r="D93" s="533"/>
      <c r="E93" s="533"/>
      <c r="F93" s="533"/>
      <c r="G93" s="533"/>
      <c r="H93" s="533"/>
      <c r="I93" s="533"/>
      <c r="J93" s="533"/>
      <c r="K93" s="533"/>
      <c r="L93" s="533"/>
      <c r="M93" s="533"/>
      <c r="N93" s="533"/>
      <c r="O93" s="27"/>
      <c r="P93" s="27"/>
      <c r="Q93" s="27"/>
      <c r="R93" s="72"/>
      <c r="S93" s="72"/>
      <c r="T93" s="72"/>
      <c r="U93" s="72"/>
      <c r="V93" s="72"/>
      <c r="W93" s="39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</row>
    <row r="94" spans="1:49" ht="15.95" customHeight="1" x14ac:dyDescent="0.2">
      <c r="A94" s="63" t="s">
        <v>224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O94" s="39"/>
      <c r="P94" s="39"/>
      <c r="Q94" s="39"/>
      <c r="R94" s="39"/>
      <c r="S94" s="39"/>
      <c r="T94" s="39"/>
      <c r="U94" s="39"/>
      <c r="V94" s="39"/>
      <c r="W94" s="39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</row>
    <row r="95" spans="1:49" ht="39.75" customHeight="1" x14ac:dyDescent="0.2">
      <c r="A95" s="543" t="s">
        <v>230</v>
      </c>
      <c r="B95" s="544"/>
      <c r="C95" s="544"/>
      <c r="D95" s="544"/>
      <c r="E95" s="545"/>
      <c r="F95" s="367" t="s">
        <v>135</v>
      </c>
      <c r="G95" s="207" t="s">
        <v>209</v>
      </c>
      <c r="H95" s="482" t="s">
        <v>222</v>
      </c>
      <c r="I95" s="483"/>
      <c r="J95" s="483"/>
      <c r="K95" s="483"/>
      <c r="L95" s="484"/>
      <c r="M95" s="208" t="s">
        <v>208</v>
      </c>
      <c r="N95" s="209" t="s">
        <v>136</v>
      </c>
      <c r="P95" s="207" t="s">
        <v>220</v>
      </c>
      <c r="Q95" s="416"/>
      <c r="R95" s="409" t="s">
        <v>135</v>
      </c>
      <c r="S95" s="206" t="s">
        <v>253</v>
      </c>
      <c r="T95" s="206" t="s">
        <v>253</v>
      </c>
      <c r="U95" s="206" t="s">
        <v>251</v>
      </c>
      <c r="V95" s="209" t="s">
        <v>252</v>
      </c>
      <c r="W95" s="27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</row>
    <row r="96" spans="1:49" s="10" customFormat="1" ht="25.5" customHeight="1" x14ac:dyDescent="0.2">
      <c r="A96" s="546" t="s">
        <v>231</v>
      </c>
      <c r="B96" s="547"/>
      <c r="C96" s="548"/>
      <c r="D96" s="406" t="s">
        <v>242</v>
      </c>
      <c r="E96" s="407" t="s">
        <v>243</v>
      </c>
      <c r="F96" s="330" t="str">
        <f>"(αR≤"&amp;ROUND($U$18,2)&amp;")"</f>
        <v>(αR≤0.37)</v>
      </c>
      <c r="G96" s="235" t="s">
        <v>105</v>
      </c>
      <c r="H96" s="211" t="s">
        <v>3</v>
      </c>
      <c r="I96" s="212" t="s">
        <v>5</v>
      </c>
      <c r="J96" s="235" t="s">
        <v>4</v>
      </c>
      <c r="K96" s="214" t="s">
        <v>3</v>
      </c>
      <c r="L96" s="212" t="s">
        <v>5</v>
      </c>
      <c r="M96" s="235" t="s">
        <v>105</v>
      </c>
      <c r="N96" s="331" t="s">
        <v>2</v>
      </c>
      <c r="O96" s="230"/>
      <c r="P96" s="235" t="s">
        <v>105</v>
      </c>
      <c r="Q96" s="417"/>
      <c r="R96" s="415" t="s">
        <v>0</v>
      </c>
      <c r="S96" s="235" t="s">
        <v>0</v>
      </c>
      <c r="T96" s="235" t="s">
        <v>0</v>
      </c>
      <c r="U96" s="412"/>
      <c r="V96" s="418"/>
      <c r="W96" s="27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</row>
    <row r="97" spans="1:49" ht="15.95" customHeight="1" x14ac:dyDescent="0.2">
      <c r="A97" s="549" t="s">
        <v>250</v>
      </c>
      <c r="B97" s="549"/>
      <c r="C97" s="541">
        <v>5.85</v>
      </c>
      <c r="D97" s="324">
        <f>'Nội lực'!M1/1</f>
        <v>49.57</v>
      </c>
      <c r="E97" s="276">
        <v>0</v>
      </c>
      <c r="F97" s="273">
        <f>IF(D97*10^4/(10*$M$10*$G$16*$M$16^2)&lt;$U$18,D97*10^4/(10*$M$10*$G$16*$M$16^2),"đ.cốt kép")</f>
        <v>5.768073636784974E-3</v>
      </c>
      <c r="G97" s="405">
        <f>IF(F97&gt;$U$18,((G112+(($S$18*$M$10*$G$16*$M$16)/$M$12))),(MAX((D97*10^4/(10*$M$12*$M$16*S97)),0.1*100*$M$16/100)))</f>
        <v>7.11</v>
      </c>
      <c r="H97" s="300">
        <v>22</v>
      </c>
      <c r="I97" s="275">
        <v>200</v>
      </c>
      <c r="J97" s="358" t="str">
        <f>IF(K97&lt;&gt;"","+","")</f>
        <v/>
      </c>
      <c r="K97" s="354"/>
      <c r="L97" s="275" t="str">
        <f>IF(K97&lt;&gt;"",I97,"")</f>
        <v/>
      </c>
      <c r="M97" s="282">
        <f>IF(L97&lt;&gt;"", PI()/4*(H97^2/I97+K97^2/L97)*10,PI()/4*H97^2/I97*10)</f>
        <v>19.006635554218249</v>
      </c>
      <c r="N97" s="274">
        <f t="shared" ref="N97:N102" si="0">100*M97/$G$16/$M$16</f>
        <v>0.26732258163457456</v>
      </c>
      <c r="O97" s="76" t="str">
        <f t="shared" ref="O97:O102" si="1">IF(G97&lt;=M97, "OK","NOT OK")</f>
        <v>OK</v>
      </c>
      <c r="P97" s="234" t="str">
        <f>IF(F97&gt;$U$18,(E97*10^5-(10*$U$18*$M$10*$G$16*$M$16^2))/(10*$M$12*(M17-G16)),"CẤU TẠO")</f>
        <v>CẤU TẠO</v>
      </c>
      <c r="Q97" s="135">
        <f t="shared" ref="Q97:Q101" si="2">M97/G97</f>
        <v>2.6732258163457452</v>
      </c>
      <c r="R97" s="410">
        <f>D97*10^4/(10*$M$10*$G$16*$M$16^2)</f>
        <v>5.768073636784974E-3</v>
      </c>
      <c r="S97" s="273">
        <f>0.5*(1+(1-2*F97)^0.5)</f>
        <v>0.99710759718757824</v>
      </c>
      <c r="T97" s="273">
        <f>IF(R97&gt;$U$18,$S$18,0.5*(1+(1-2*R97)^0.5))</f>
        <v>0.99710759718757824</v>
      </c>
      <c r="U97" s="431">
        <f>(($S$18*$M$10*$G$16*$M$16)/$M$12)+V97</f>
        <v>23.433951488347176</v>
      </c>
      <c r="V97" s="432">
        <f>(D97*10^4-(10*$U$18*$M$10*$G$16*$M$16^2))/(10*$M$12*($M$16-$G$15))</f>
        <v>-113.66099002767892</v>
      </c>
      <c r="W97" s="39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</row>
    <row r="98" spans="1:49" ht="15.95" customHeight="1" x14ac:dyDescent="0.2">
      <c r="A98" s="550"/>
      <c r="B98" s="550"/>
      <c r="C98" s="486"/>
      <c r="D98" s="325">
        <v>0</v>
      </c>
      <c r="E98" s="272">
        <f>'Nội lực'!N1/1</f>
        <v>1013.27</v>
      </c>
      <c r="F98" s="273">
        <f>IF(E98*10^4/(10*$M$10*$G$16*$M$16^2)&lt;$U$18,E98*10^4/(10*$M$10*$G$16*$M$16^2),"đ.cốt kép")</f>
        <v>0.11790631377738775</v>
      </c>
      <c r="G98" s="405">
        <f>IF(F98&gt;$U$18,((G113+(($S$18*$M$10*$G$16*$M$16)/$M$12))),(MAX((E98*10^4/(10*$M$12*$M$16*S98)),0.1*100*$M$16/100)))</f>
        <v>34.961129970586967</v>
      </c>
      <c r="H98" s="299">
        <v>22</v>
      </c>
      <c r="I98" s="306">
        <v>200</v>
      </c>
      <c r="J98" s="272" t="str">
        <f>IF(K98&lt;&gt;"","+","")</f>
        <v>+</v>
      </c>
      <c r="K98" s="355">
        <v>28</v>
      </c>
      <c r="L98" s="275">
        <f>IF(K98&lt;&gt;"",I98,"")</f>
        <v>200</v>
      </c>
      <c r="M98" s="282">
        <f t="shared" ref="M98:M105" si="3">IF(L98&lt;&gt;"", PI()/4*(H98^2/I98+K98^2/L98)*10,PI()/4*H98^2/I98*10)</f>
        <v>49.794243559398225</v>
      </c>
      <c r="N98" s="274">
        <f t="shared" si="0"/>
        <v>0.70034097833190201</v>
      </c>
      <c r="O98" s="76" t="str">
        <f t="shared" si="1"/>
        <v>OK</v>
      </c>
      <c r="P98" s="234" t="str">
        <f>IF(F98&gt;$U$18,(E98*10^5-(10*$U$18*$M$10*$G$16*$M$16^2))/(10*$M$12*(M18-G17)),"CẤU TẠO")</f>
        <v>CẤU TẠO</v>
      </c>
      <c r="Q98" s="135">
        <f t="shared" si="2"/>
        <v>1.4242744328141126</v>
      </c>
      <c r="R98" s="410">
        <f>E98*10^4/(10*$M$10*$G$16*$M$16^2)</f>
        <v>0.11790631377738775</v>
      </c>
      <c r="S98" s="273">
        <f t="shared" ref="S98:S106" si="4">0.5*(1+(1-2*F98)^0.5)</f>
        <v>0.93708905627035111</v>
      </c>
      <c r="T98" s="273">
        <f t="shared" ref="T98:T108" si="5">IF(R98&gt;$U$18,$S$18,0.5*(1+(1-2*R98)^0.5))</f>
        <v>0.93708905627035111</v>
      </c>
      <c r="U98" s="139">
        <f t="shared" ref="U98:U106" si="6">(($S$18*$M$10*$G$16*$M$16)/$M$12)+V98</f>
        <v>58.267320967129791</v>
      </c>
      <c r="V98" s="430">
        <f>(E98*10^4-(10*$U$18*$M$10*$G$16*$M$16^2))/(10*$M$12*($M$16-$G$15))</f>
        <v>-78.827620548896306</v>
      </c>
      <c r="W98" s="39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</row>
    <row r="99" spans="1:49" ht="15.95" customHeight="1" x14ac:dyDescent="0.2">
      <c r="A99" s="551" t="str">
        <f>ROUND(C97,2)&amp;"     → "</f>
        <v xml:space="preserve">5.85     → </v>
      </c>
      <c r="B99" s="551"/>
      <c r="C99" s="509">
        <v>11.7</v>
      </c>
      <c r="D99" s="326">
        <f>'Nội lực'!O1/1</f>
        <v>796.84</v>
      </c>
      <c r="E99" s="279">
        <v>0</v>
      </c>
      <c r="F99" s="137">
        <f>IF(D99*10^4/(10*$M$10*$G$16*$M$16^2)&lt;$U$18,D99*10^4/(10*$M$10*$G$16*$M$16^2),"đ.cốt kép")</f>
        <v>9.2722045526240443E-2</v>
      </c>
      <c r="G99" s="437">
        <f>IF(F99&gt;$U$18,((G114+(($S$18*$M$10*$G$16*$M$16)/$M$12))),(MAX((D99*10^4/(10*$M$12*$M$16*S99)),0.1*100*$M$16/100)))</f>
        <v>27.083907332120251</v>
      </c>
      <c r="H99" s="301">
        <v>22</v>
      </c>
      <c r="I99" s="216">
        <v>200</v>
      </c>
      <c r="J99" s="362" t="str">
        <f t="shared" ref="J99:J108" si="7">IF(K99&lt;&gt;"","+","")</f>
        <v>+</v>
      </c>
      <c r="K99" s="356">
        <v>22</v>
      </c>
      <c r="L99" s="363">
        <f t="shared" ref="L99:L106" si="8">IF(K99&lt;&gt;"",I99,"")</f>
        <v>200</v>
      </c>
      <c r="M99" s="437">
        <f t="shared" si="3"/>
        <v>38.013271108436498</v>
      </c>
      <c r="N99" s="139">
        <f t="shared" si="0"/>
        <v>0.53464516326914913</v>
      </c>
      <c r="O99" s="76" t="str">
        <f t="shared" si="1"/>
        <v>OK</v>
      </c>
      <c r="P99" s="234" t="str">
        <f>IF(F99&gt;$U$18,(E99*10^5-(10*$U$18*$M$10*$G$16*$M$16^2))/(10*$M$12*(M19-G18)),"CẤU TẠO")</f>
        <v>CẤU TẠO</v>
      </c>
      <c r="Q99" s="135">
        <f t="shared" si="2"/>
        <v>1.4035371869462325</v>
      </c>
      <c r="R99" s="410">
        <f>D99*10^4/(10*$M$10*$G$16*$M$16^2)</f>
        <v>9.2722045526240443E-2</v>
      </c>
      <c r="S99" s="137">
        <f t="shared" si="4"/>
        <v>0.95126375573147881</v>
      </c>
      <c r="T99" s="273">
        <f t="shared" si="5"/>
        <v>0.95126375573147881</v>
      </c>
      <c r="U99" s="139">
        <f>(($S$18*$M$10*$G$16*$M$16)/$M$12)+V99</f>
        <v>50.444361377742098</v>
      </c>
      <c r="V99" s="432">
        <f t="shared" ref="V99" si="9">(D99*10^4-(10*$U$18*$M$10*$G$16*$M$16^2))/(10*$M$12*($M$16-$G$15))</f>
        <v>-86.650580138283999</v>
      </c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</row>
    <row r="100" spans="1:49" ht="15.95" customHeight="1" x14ac:dyDescent="0.2">
      <c r="A100" s="552"/>
      <c r="B100" s="552"/>
      <c r="C100" s="510"/>
      <c r="D100" s="327">
        <v>0</v>
      </c>
      <c r="E100" s="138">
        <f>'Nội lực'!P1/1</f>
        <v>1259.3900000000001</v>
      </c>
      <c r="F100" s="137">
        <f>IF(E100*10^4/(10*$M$10*$G$16*$M$16^2)&lt;$U$18,E100*10^4/(10*$M$10*$G$16*$M$16^2),"đ.cốt kép")</f>
        <v>0.14654537537685353</v>
      </c>
      <c r="G100" s="437">
        <f>IF(F100&gt;$U$18,((G115+(($S$18*$M$10*$G$16*$M$16)/$M$12))),(MAX((E100*10^4/(10*$M$12*$M$16*S100)),0.1*100*$M$16/100)))</f>
        <v>44.241489304574117</v>
      </c>
      <c r="H100" s="303">
        <v>22</v>
      </c>
      <c r="I100" s="305">
        <v>200</v>
      </c>
      <c r="J100" s="362" t="str">
        <f t="shared" si="7"/>
        <v>+</v>
      </c>
      <c r="K100" s="357">
        <v>28</v>
      </c>
      <c r="L100" s="305">
        <f t="shared" si="8"/>
        <v>200</v>
      </c>
      <c r="M100" s="437">
        <f t="shared" si="3"/>
        <v>49.794243559398225</v>
      </c>
      <c r="N100" s="139">
        <f t="shared" si="0"/>
        <v>0.70034097833190201</v>
      </c>
      <c r="O100" s="76" t="str">
        <f t="shared" si="1"/>
        <v>OK</v>
      </c>
      <c r="P100" s="234" t="str">
        <f>IF(F100&gt;$U$18,(E100*10^5-(10*$U$18*$M$10*$G$16*$M$16^2))/(10*$M$12*(M20-G19)),"CẤU TẠO")</f>
        <v>CẤU TẠO</v>
      </c>
      <c r="Q100" s="135">
        <f t="shared" si="2"/>
        <v>1.1255101114837471</v>
      </c>
      <c r="R100" s="410">
        <f>E100*10^4/(10*$M$10*$G$16*$M$16^2)</f>
        <v>0.14654537537685353</v>
      </c>
      <c r="S100" s="137">
        <f t="shared" si="4"/>
        <v>0.92038947692773332</v>
      </c>
      <c r="T100" s="273">
        <f t="shared" si="5"/>
        <v>0.92038947692773332</v>
      </c>
      <c r="U100" s="139">
        <f t="shared" si="6"/>
        <v>67.16343894587628</v>
      </c>
      <c r="V100" s="430">
        <f t="shared" ref="V100" si="10">(E100*10^4-(10*$U$18*$M$10*$G$16*$M$16^2))/(10*$M$12*($M$16-$G$15))</f>
        <v>-69.931502570149817</v>
      </c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</row>
    <row r="101" spans="1:49" ht="15.95" customHeight="1" x14ac:dyDescent="0.2">
      <c r="A101" s="553" t="str">
        <f>ROUND(C99,2)&amp;"     → "</f>
        <v xml:space="preserve">11.7     → </v>
      </c>
      <c r="B101" s="553"/>
      <c r="C101" s="485">
        <v>17.55</v>
      </c>
      <c r="D101" s="387">
        <f>'Nội lực'!Q1/1</f>
        <v>833.14</v>
      </c>
      <c r="E101" s="388">
        <v>0</v>
      </c>
      <c r="F101" s="389">
        <f>IF(D101*10^4/(10*$M$10*$G$16*$M$16^2)&lt;$U$18,D101*10^4/(10*$M$10*$G$16*$M$16^2),"đ.cốt kép")</f>
        <v>9.6945992934255265E-2</v>
      </c>
      <c r="G101" s="405">
        <f>IF(F101&gt;$U$18,((G116+(($S$18*$M$10*$G$16*$M$16)/$M$12))),(MAX((D101*10^4/(10*$M$12*$M$16*S101)),0.1*100*$M$16/100)))</f>
        <v>28.38772769034005</v>
      </c>
      <c r="H101" s="390">
        <v>22</v>
      </c>
      <c r="I101" s="391">
        <v>200</v>
      </c>
      <c r="J101" s="272" t="str">
        <f t="shared" si="7"/>
        <v>+</v>
      </c>
      <c r="K101" s="390">
        <v>22</v>
      </c>
      <c r="L101" s="275">
        <f t="shared" si="8"/>
        <v>200</v>
      </c>
      <c r="M101" s="282">
        <f>IF(L101&lt;&gt;"", PI()/4*(H101^2/I101+K101^2/L101)*10,PI()/4*H101^2/I101*10)</f>
        <v>38.013271108436498</v>
      </c>
      <c r="N101" s="392">
        <f t="shared" si="0"/>
        <v>0.53464516326914913</v>
      </c>
      <c r="O101" s="76" t="str">
        <f t="shared" si="1"/>
        <v>OK</v>
      </c>
      <c r="P101" s="234" t="str">
        <f>IF(F101&gt;$U$18,(E101*10^5-(10*$U$18*$M$10*$G$16*$M$16^2))/(10*$M$12*(M19-G18)),"CẤU TẠO")</f>
        <v>CẤU TẠO</v>
      </c>
      <c r="Q101" s="135">
        <f t="shared" si="2"/>
        <v>1.3390741070611258</v>
      </c>
      <c r="R101" s="410">
        <f>D101*10^4/(10*$M$10*$G$16*$M$16^2)</f>
        <v>9.6945992934255265E-2</v>
      </c>
      <c r="S101" s="389">
        <f>0.5*(1+(1-2*F101)^0.5)</f>
        <v>0.9489175910263179</v>
      </c>
      <c r="T101" s="273">
        <f t="shared" si="5"/>
        <v>0.9489175910263179</v>
      </c>
      <c r="U101" s="139">
        <f t="shared" si="6"/>
        <v>51.756441186894122</v>
      </c>
      <c r="V101" s="432">
        <f t="shared" ref="V101" si="11">(D101*10^4-(10*$U$18*$M$10*$G$16*$M$16^2))/(10*$M$12*($M$16-$G$15))</f>
        <v>-85.338500329131975</v>
      </c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</row>
    <row r="102" spans="1:49" ht="15.95" customHeight="1" x14ac:dyDescent="0.2">
      <c r="A102" s="554"/>
      <c r="B102" s="554"/>
      <c r="C102" s="486"/>
      <c r="D102" s="393">
        <v>0</v>
      </c>
      <c r="E102" s="394">
        <f>'Nội lực'!R1/1</f>
        <v>17.73</v>
      </c>
      <c r="F102" s="389">
        <f>IF(E102*10^4/(10*$M$10*$G$16*$M$16^2)&lt;$U$18,E102*10^4/(10*$M$10*$G$16*$M$16^2),"đ.cốt kép")</f>
        <v>2.0631015852369899E-3</v>
      </c>
      <c r="G102" s="405">
        <f>IF(F102&gt;$U$18,((G117+(($S$18*$M$10*$G$16*$M$16)/$M$12))),(MAX((E102*10^4/(10*$M$12*$M$16*S102)),0.1*100*$M$16/100)))</f>
        <v>7.11</v>
      </c>
      <c r="H102" s="395">
        <v>22</v>
      </c>
      <c r="I102" s="396">
        <v>200</v>
      </c>
      <c r="J102" s="272" t="str">
        <f t="shared" si="7"/>
        <v/>
      </c>
      <c r="K102" s="395"/>
      <c r="L102" s="396" t="str">
        <f t="shared" si="8"/>
        <v/>
      </c>
      <c r="M102" s="282">
        <f t="shared" si="3"/>
        <v>19.006635554218249</v>
      </c>
      <c r="N102" s="392">
        <f t="shared" si="0"/>
        <v>0.26732258163457456</v>
      </c>
      <c r="O102" s="76" t="str">
        <f t="shared" si="1"/>
        <v>OK</v>
      </c>
      <c r="P102" s="234" t="str">
        <f>IF(F102&gt;$U$18,(E102*10^5-(10*$U$18*$M$10*$G$16*$M$16^2))/(10*$M$12*(M20-G19)),"CẤU TẠO")</f>
        <v>CẤU TẠO</v>
      </c>
      <c r="Q102" s="135">
        <f>M102/G102</f>
        <v>2.6732258163457452</v>
      </c>
      <c r="R102" s="410">
        <f>E102*10^4/(10*$M$10*$G$16*$M$16^2)</f>
        <v>2.0631015852369899E-3</v>
      </c>
      <c r="S102" s="389">
        <f t="shared" si="4"/>
        <v>0.99896738290932552</v>
      </c>
      <c r="T102" s="273">
        <f t="shared" si="5"/>
        <v>0.99896738290932552</v>
      </c>
      <c r="U102" s="139">
        <f>(($S$18*$M$10*$G$16*$M$16)/$M$12)+V102</f>
        <v>22.283080383019339</v>
      </c>
      <c r="V102" s="430">
        <f t="shared" ref="V102" si="12">(E102*10^4-(10*$U$18*$M$10*$G$16*$M$16^2))/(10*$M$12*($M$16-$G$15))</f>
        <v>-114.81186113300676</v>
      </c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</row>
    <row r="103" spans="1:49" ht="15.95" customHeight="1" x14ac:dyDescent="0.2">
      <c r="A103" s="551" t="str">
        <f>ROUND(C101,2)&amp;"     → "</f>
        <v xml:space="preserve">17.55     → </v>
      </c>
      <c r="B103" s="551"/>
      <c r="C103" s="509">
        <v>22</v>
      </c>
      <c r="D103" s="328">
        <f>'Nội lực'!S1/1</f>
        <v>348.77</v>
      </c>
      <c r="E103" s="288">
        <v>0</v>
      </c>
      <c r="F103" s="289">
        <f>IF(D103*10^4/(10*$M$10*$G$16*$M$16^2)&lt;$U$18,D103*10^4/(10*$M$10*$G$16*$M$16^2),"đ.cốt kép")</f>
        <v>4.0583640151331361E-2</v>
      </c>
      <c r="G103" s="437">
        <f t="shared" ref="G103" si="13">IF(F103&gt;$U$18,((G118+(($S$18*$M$10*$G$16*$M$16)/$M$12))),(MAX((D103*10^4/(10*$M$12*$M$16*S103)),0.1*100*$M$16/100)))</f>
        <v>11.51526416880211</v>
      </c>
      <c r="H103" s="302">
        <v>22</v>
      </c>
      <c r="I103" s="290">
        <v>200</v>
      </c>
      <c r="J103" s="359" t="str">
        <f t="shared" si="7"/>
        <v/>
      </c>
      <c r="K103" s="302"/>
      <c r="L103" s="363" t="str">
        <f t="shared" si="8"/>
        <v/>
      </c>
      <c r="M103" s="437">
        <f t="shared" si="3"/>
        <v>19.006635554218249</v>
      </c>
      <c r="N103" s="291">
        <f t="shared" ref="N103:N104" si="14">100*M103/$G$16/$M$16</f>
        <v>0.26732258163457456</v>
      </c>
      <c r="O103" s="76" t="str">
        <f t="shared" ref="O103:O104" si="15">IF(G103&lt;=M103, "OK","NOT OK")</f>
        <v>OK</v>
      </c>
      <c r="P103" s="234" t="str">
        <f>IF(F103&gt;$U$18,(E103*10^5-(10*$U$18*$M$10*$G$16*$M$16^2))/(10*$M$12*(M21-G20)),"CẤU TẠO")</f>
        <v>CẤU TẠO</v>
      </c>
      <c r="Q103" s="135">
        <f t="shared" ref="Q103:Q106" si="16">M103/G103</f>
        <v>1.6505600979361152</v>
      </c>
      <c r="R103" s="410">
        <f>D103*10^4/(10*$M$10*$G$16*$M$16^2)</f>
        <v>4.0583640151331361E-2</v>
      </c>
      <c r="S103" s="289">
        <f>0.5*(1+(1-2*F103)^0.5)</f>
        <v>0.97927881230483615</v>
      </c>
      <c r="T103" s="273">
        <f t="shared" si="5"/>
        <v>0.97927881230483615</v>
      </c>
      <c r="U103" s="139">
        <f>(($S$18*$M$10*$G$16*$M$16)/$M$12)+V103</f>
        <v>34.248669915297214</v>
      </c>
      <c r="V103" s="432">
        <f t="shared" ref="V103" si="17">(D103*10^4-(10*$U$18*$M$10*$G$16*$M$16^2))/(10*$M$12*($M$16-$G$15))</f>
        <v>-102.84627160072888</v>
      </c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</row>
    <row r="104" spans="1:49" ht="15.95" customHeight="1" x14ac:dyDescent="0.2">
      <c r="A104" s="552"/>
      <c r="B104" s="552"/>
      <c r="C104" s="510"/>
      <c r="D104" s="329">
        <v>0</v>
      </c>
      <c r="E104" s="287">
        <f>'Nội lực'!T1/1</f>
        <v>10.24</v>
      </c>
      <c r="F104" s="444">
        <f>IF(E104*10^4/(10*$M$10*$G$16*$M$16^2)&lt;$U$18,E104*10^4/(10*$M$10*$G$16*$M$16^2),"đặt cốt kép")</f>
        <v>1.1915488004978442E-3</v>
      </c>
      <c r="G104" s="445">
        <f t="shared" ref="G104" si="18">IF(F104&gt;$U$18,((G119+(($S$18*$M$10*$G$16*$M$16)/$M$12))),(MAX((E104*10^4/(10*$M$12*$M$16*S104)),0.1*100*$M$16/100)))</f>
        <v>7.11</v>
      </c>
      <c r="H104" s="446">
        <v>22</v>
      </c>
      <c r="I104" s="447">
        <v>200</v>
      </c>
      <c r="J104" s="448" t="str">
        <f t="shared" si="7"/>
        <v/>
      </c>
      <c r="K104" s="446"/>
      <c r="L104" s="449" t="str">
        <f t="shared" si="8"/>
        <v/>
      </c>
      <c r="M104" s="445">
        <f t="shared" si="3"/>
        <v>19.006635554218249</v>
      </c>
      <c r="N104" s="450">
        <f t="shared" si="14"/>
        <v>0.26732258163457456</v>
      </c>
      <c r="O104" s="76" t="str">
        <f t="shared" si="15"/>
        <v>OK</v>
      </c>
      <c r="P104" s="234" t="str">
        <f>IF(F104&gt;$U$18,(E104*10^5-(10*$U$18*$M$10*$G$16*$M$16^2))/(10*$M$12*(M22-G21)),"CẤU TẠO")</f>
        <v>CẤU TẠO</v>
      </c>
      <c r="Q104" s="135">
        <f t="shared" si="16"/>
        <v>2.6732258163457452</v>
      </c>
      <c r="R104" s="410">
        <f>E104*10^4/(10*$M$10*$G$16*$M$16^2)</f>
        <v>1.1915488004978442E-3</v>
      </c>
      <c r="S104" s="289">
        <f t="shared" si="4"/>
        <v>0.99940387022904731</v>
      </c>
      <c r="T104" s="273">
        <f t="shared" si="5"/>
        <v>0.99940387022904731</v>
      </c>
      <c r="U104" s="139">
        <f t="shared" si="6"/>
        <v>22.012350967852697</v>
      </c>
      <c r="V104" s="430">
        <f t="shared" ref="V104" si="19">(E104*10^4-(10*$U$18*$M$10*$G$16*$M$16^2))/(10*$M$12*($M$16-$G$15))</f>
        <v>-115.0825905481734</v>
      </c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</row>
    <row r="105" spans="1:49" ht="15.95" hidden="1" customHeight="1" x14ac:dyDescent="0.2">
      <c r="A105" s="555" t="str">
        <f>ROUND(C103,2)&amp;"     → "</f>
        <v xml:space="preserve">22     → </v>
      </c>
      <c r="B105" s="555"/>
      <c r="C105" s="485">
        <v>22</v>
      </c>
      <c r="D105" s="387">
        <f>'Nội lực'!U1/1</f>
        <v>0</v>
      </c>
      <c r="E105" s="388">
        <v>0</v>
      </c>
      <c r="F105" s="273">
        <f>IF(D105*10^4/(10*$M$10*$G$16*$M$16^2)&lt;$U$18,D105*10^4/(10*$M$10*$G$16*$M$16^2),"đặt cốt kép")</f>
        <v>0</v>
      </c>
      <c r="G105" s="405">
        <f t="shared" ref="G105" si="20">IF(F105&gt;$U$18,((G120+(($S$18*$M$10*$G$16*$M$16)/$M$12))),(MAX((D105*10^4/(10*$M$12*$M$16*S105)),0.1*100*$M$16/100)))</f>
        <v>7.11</v>
      </c>
      <c r="H105" s="354">
        <v>18</v>
      </c>
      <c r="I105" s="442">
        <v>200</v>
      </c>
      <c r="J105" s="275" t="str">
        <f t="shared" si="7"/>
        <v/>
      </c>
      <c r="K105" s="354"/>
      <c r="L105" s="275" t="str">
        <f t="shared" si="8"/>
        <v/>
      </c>
      <c r="M105" s="282">
        <f t="shared" si="3"/>
        <v>12.723450247038661</v>
      </c>
      <c r="N105" s="443">
        <f t="shared" ref="N105:N106" si="21">100*M105/$G$16/$M$16</f>
        <v>0.17895148026777302</v>
      </c>
      <c r="O105" s="76" t="str">
        <f t="shared" ref="O105:O106" si="22">IF(G105&lt;=M105, "OK","NOT OK")</f>
        <v>OK</v>
      </c>
      <c r="P105" s="234" t="str">
        <f>IF(F105&gt;$U$18,(E105*10^5-(10*$U$18*$M$10*$G$16*$M$16^2))/(10*$M$12*(M21-G20)),"CẤU TẠO")</f>
        <v>CẤU TẠO</v>
      </c>
      <c r="Q105" s="135">
        <f t="shared" si="16"/>
        <v>1.7895148026777301</v>
      </c>
      <c r="R105" s="410">
        <f>D105*10^4/(10*$M$10*$G$16*$M$16^2)</f>
        <v>0</v>
      </c>
      <c r="S105" s="389">
        <f t="shared" si="4"/>
        <v>1</v>
      </c>
      <c r="T105" s="273">
        <f t="shared" si="5"/>
        <v>1</v>
      </c>
      <c r="U105" s="139">
        <f t="shared" si="6"/>
        <v>21.642221567144247</v>
      </c>
      <c r="V105" s="432">
        <f t="shared" ref="V105" si="23">(D105*10^4-(10*$U$18*$M$10*$G$16*$M$16^2))/(10*$M$12*($M$16-$G$15))</f>
        <v>-115.45271994888185</v>
      </c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</row>
    <row r="106" spans="1:49" ht="15.95" hidden="1" customHeight="1" x14ac:dyDescent="0.2">
      <c r="A106" s="555"/>
      <c r="B106" s="555"/>
      <c r="C106" s="511"/>
      <c r="D106" s="398">
        <v>0</v>
      </c>
      <c r="E106" s="399">
        <f>'Nội lực'!V1/1</f>
        <v>0</v>
      </c>
      <c r="F106" s="400">
        <f>IF(E106*10^4/(10*$M$10*$G$16*$M$16^2)&lt;$U$18,E106*10^4/(10*$M$10*$G$16*$M$16^2),"đặt cốt kép")</f>
        <v>0</v>
      </c>
      <c r="G106" s="436">
        <f t="shared" ref="G106" si="24">IF(F106&gt;$U$18,((G121+(($S$18*$M$10*$G$16*$M$16)/$M$12))),(MAX((E106*10^4/(10*$M$12*$M$16*S106)),0.1*100*$M$16/100)))</f>
        <v>7.11</v>
      </c>
      <c r="H106" s="401">
        <v>18</v>
      </c>
      <c r="I106" s="402">
        <v>200</v>
      </c>
      <c r="J106" s="397" t="str">
        <f t="shared" si="7"/>
        <v/>
      </c>
      <c r="K106" s="401"/>
      <c r="L106" s="403" t="str">
        <f t="shared" si="8"/>
        <v/>
      </c>
      <c r="M106" s="281">
        <f>IF(L106&lt;&gt;"", PI()/4*(H106^2/I106+K106^2/L106)*10,PI()/4*H106^2/I106*10)</f>
        <v>12.723450247038661</v>
      </c>
      <c r="N106" s="404">
        <f t="shared" si="21"/>
        <v>0.17895148026777302</v>
      </c>
      <c r="O106" s="76" t="str">
        <f t="shared" si="22"/>
        <v>OK</v>
      </c>
      <c r="P106" s="234" t="str">
        <f>IF(F106&gt;$U$18,(E106*10^5-(10*$U$18*$M$10*$G$16*$M$16^2))/(10*$M$12*(M22-G21)),"CẤU TẠO")</f>
        <v>CẤU TẠO</v>
      </c>
      <c r="Q106" s="135">
        <f t="shared" si="16"/>
        <v>1.7895148026777301</v>
      </c>
      <c r="R106" s="411">
        <f>E106*10^4/(10*$M$10*$G$16*$M$16^2)</f>
        <v>0</v>
      </c>
      <c r="S106" s="400">
        <f t="shared" si="4"/>
        <v>1</v>
      </c>
      <c r="T106" s="400">
        <f t="shared" si="5"/>
        <v>1</v>
      </c>
      <c r="U106" s="236">
        <f t="shared" si="6"/>
        <v>21.642221567144247</v>
      </c>
      <c r="V106" s="430">
        <f t="shared" ref="V106" si="25">(E106*10^4-(10*$U$18*$M$10*$G$16*$M$16^2))/(10*$M$12*($M$16-$G$15))</f>
        <v>-115.45271994888185</v>
      </c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</row>
    <row r="107" spans="1:49" ht="15.95" hidden="1" customHeight="1" x14ac:dyDescent="0.2">
      <c r="A107" s="311" t="str">
        <f>C105&amp;"→ "</f>
        <v xml:space="preserve">22→ </v>
      </c>
      <c r="B107" s="312">
        <v>28</v>
      </c>
      <c r="C107" s="316">
        <f>'Nội lực'!U3/10</f>
        <v>0</v>
      </c>
      <c r="D107" s="317">
        <v>0</v>
      </c>
      <c r="E107" s="318">
        <f>IF(C107*10^5/(10*$M$10*$G$16*$M$16^2)&lt;0.4,C107*100000/(10*$M$10*$G$16*$M$16^2),"T¨ng TD")</f>
        <v>0</v>
      </c>
      <c r="F107" s="318">
        <f t="shared" ref="F107:F108" si="26">0.5*(1+(1-2*E107)^0.5)</f>
        <v>1</v>
      </c>
      <c r="G107" s="319">
        <f>MAX((C107*10^5/(10*$M$12*$M$16*F107)),0.1*100*$M$16/100)</f>
        <v>7.11</v>
      </c>
      <c r="H107" s="320">
        <v>22</v>
      </c>
      <c r="I107" s="321">
        <v>200</v>
      </c>
      <c r="J107" s="272" t="str">
        <f t="shared" si="7"/>
        <v>+</v>
      </c>
      <c r="K107" s="320">
        <v>0</v>
      </c>
      <c r="L107" s="321">
        <v>200</v>
      </c>
      <c r="M107" s="282">
        <f t="shared" ref="M107:M108" si="27">H107^2*PI()*(25/10/I107)+K107^2*PI()*(25/10/L107)</f>
        <v>19.006635554218249</v>
      </c>
      <c r="N107" s="322">
        <f t="shared" ref="N107:N108" si="28">100*M107/$G$16/$M$16</f>
        <v>0.26732258163457456</v>
      </c>
      <c r="O107" s="76" t="str">
        <f t="shared" ref="O107:O108" si="29">IF(G107&lt;=M107, "OK","NOT OK")</f>
        <v>OK</v>
      </c>
      <c r="P107" s="234" t="str">
        <f>IF(E107&gt;$U$18,(D107*10^5-(10*$U$18*$M$10*$G$16*$M$16^2))/(10*$M$12*(M23-G22)),"CẤU TẠO")</f>
        <v>CẤU TẠO</v>
      </c>
      <c r="Q107" s="135">
        <f t="shared" ref="Q107:Q108" si="30">M107/G107</f>
        <v>2.6732258163457452</v>
      </c>
      <c r="S107" s="39">
        <f t="shared" ref="S107:S108" si="31">(C130*10^4-(10*$U$18*$M$10*$G$16*$M$16^2))/(10*$M$12*($M$16-$G$15))</f>
        <v>-115.45271994888185</v>
      </c>
      <c r="T107" s="273">
        <f t="shared" si="5"/>
        <v>1</v>
      </c>
      <c r="U107" s="315"/>
      <c r="V107" s="432">
        <f t="shared" ref="V107" si="32">(D107*10^4-(10*$U$18*$M$10*$G$16*$M$16^2))/(10*$M$12*($M$16-$G$15))</f>
        <v>-115.45271994888185</v>
      </c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</row>
    <row r="108" spans="1:49" ht="15.95" hidden="1" customHeight="1" x14ac:dyDescent="0.2">
      <c r="A108" s="313"/>
      <c r="B108" s="314"/>
      <c r="C108" s="292">
        <v>0</v>
      </c>
      <c r="D108" s="293">
        <f>'Nội lực'!V3/10</f>
        <v>0</v>
      </c>
      <c r="E108" s="294">
        <f>IF(D108*10^5/(10*$M$10*$G$16*$M$16^2)&lt;0.4,D108*100000/(10*$M$10*$G$16*$M$16^2),"T¨ng TD")</f>
        <v>0</v>
      </c>
      <c r="F108" s="294">
        <f t="shared" si="26"/>
        <v>1</v>
      </c>
      <c r="G108" s="283">
        <f>MAX((D108*10^5/(10*$M$12*$M$16*F108)),0.1*100*$M$16/100)</f>
        <v>7.11</v>
      </c>
      <c r="H108" s="304">
        <v>22</v>
      </c>
      <c r="I108" s="307">
        <v>200</v>
      </c>
      <c r="J108" s="360" t="str">
        <f t="shared" si="7"/>
        <v>+</v>
      </c>
      <c r="K108" s="304">
        <v>22</v>
      </c>
      <c r="L108" s="307">
        <v>200</v>
      </c>
      <c r="M108" s="284">
        <f t="shared" si="27"/>
        <v>38.013271108436498</v>
      </c>
      <c r="N108" s="295">
        <f t="shared" si="28"/>
        <v>0.53464516326914913</v>
      </c>
      <c r="O108" s="76" t="str">
        <f t="shared" si="29"/>
        <v>OK</v>
      </c>
      <c r="P108" s="234" t="str">
        <f>IF(E108&gt;$U$18,(D108*10^5-(10*$U$18*$M$10*$G$16*$M$16^2))/(10*$M$12*(M24-G23)),"CẤU TẠO")</f>
        <v>CẤU TẠO</v>
      </c>
      <c r="Q108" s="135">
        <f t="shared" si="30"/>
        <v>5.3464516326914904</v>
      </c>
      <c r="S108" s="39">
        <f t="shared" si="31"/>
        <v>-115.45271994888185</v>
      </c>
      <c r="T108" s="273">
        <f t="shared" si="5"/>
        <v>1</v>
      </c>
      <c r="U108" s="315"/>
      <c r="V108" s="430">
        <f t="shared" ref="V108" si="33">(E108*10^4-(10*$U$18*$M$10*$G$16*$M$16^2))/(10*$M$12*($M$16-$G$15))</f>
        <v>-115.45271994888185</v>
      </c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</row>
    <row r="109" spans="1:49" ht="15.95" customHeight="1" x14ac:dyDescent="0.2">
      <c r="A109" s="285"/>
      <c r="B109" s="285"/>
      <c r="C109" s="285"/>
      <c r="D109" s="285"/>
      <c r="E109" s="285"/>
      <c r="F109" s="270"/>
      <c r="G109" s="270"/>
      <c r="H109" s="270"/>
      <c r="I109" s="271"/>
      <c r="J109" s="361"/>
      <c r="K109" s="271"/>
      <c r="L109" s="271"/>
      <c r="M109" s="271"/>
      <c r="N109" s="271"/>
      <c r="O109" s="72"/>
      <c r="P109" s="46"/>
      <c r="Q109" s="72"/>
      <c r="R109" s="39"/>
      <c r="S109" s="39"/>
      <c r="T109" s="39"/>
      <c r="U109" s="39"/>
      <c r="V109" s="39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</row>
    <row r="110" spans="1:49" ht="39.75" customHeight="1" x14ac:dyDescent="0.2">
      <c r="A110" s="512" t="s">
        <v>137</v>
      </c>
      <c r="B110" s="513"/>
      <c r="C110" s="513"/>
      <c r="D110" s="513"/>
      <c r="E110" s="514"/>
      <c r="F110" s="206" t="s">
        <v>135</v>
      </c>
      <c r="G110" s="207" t="s">
        <v>220</v>
      </c>
      <c r="H110" s="482" t="s">
        <v>223</v>
      </c>
      <c r="I110" s="483"/>
      <c r="J110" s="483"/>
      <c r="K110" s="483"/>
      <c r="L110" s="484"/>
      <c r="M110" s="208" t="s">
        <v>221</v>
      </c>
      <c r="N110" s="209" t="s">
        <v>136</v>
      </c>
      <c r="O110" s="110"/>
      <c r="S110" s="408"/>
      <c r="V110" s="39"/>
      <c r="W110" s="27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</row>
    <row r="111" spans="1:49" ht="25.5" customHeight="1" x14ac:dyDescent="0.2">
      <c r="A111" s="515" t="s">
        <v>231</v>
      </c>
      <c r="B111" s="516"/>
      <c r="C111" s="517"/>
      <c r="D111" s="368" t="str">
        <f t="shared" ref="D111:E121" si="34">D96</f>
        <v>Trong (kN.m)</v>
      </c>
      <c r="E111" s="210" t="str">
        <f t="shared" si="34"/>
        <v>Ngoài (kN.m)</v>
      </c>
      <c r="F111" s="435" t="str">
        <f>"(αR≤"&amp;ROUND($U$18,2)&amp;")"</f>
        <v>(αR≤0.37)</v>
      </c>
      <c r="G111" s="235" t="s">
        <v>105</v>
      </c>
      <c r="H111" s="211" t="s">
        <v>3</v>
      </c>
      <c r="I111" s="212" t="s">
        <v>5</v>
      </c>
      <c r="J111" s="235" t="s">
        <v>4</v>
      </c>
      <c r="K111" s="214" t="s">
        <v>3</v>
      </c>
      <c r="L111" s="212" t="s">
        <v>5</v>
      </c>
      <c r="M111" s="235" t="s">
        <v>105</v>
      </c>
      <c r="N111" s="331" t="s">
        <v>2</v>
      </c>
      <c r="O111" s="110"/>
      <c r="S111" s="433"/>
      <c r="V111" s="39"/>
      <c r="W111" s="27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</row>
    <row r="112" spans="1:49" ht="15.95" customHeight="1" x14ac:dyDescent="0.2">
      <c r="A112" s="487" t="str">
        <f>A97</f>
        <v>0       →</v>
      </c>
      <c r="B112" s="488"/>
      <c r="C112" s="491">
        <f>C97</f>
        <v>5.85</v>
      </c>
      <c r="D112" s="323">
        <f t="shared" si="34"/>
        <v>49.57</v>
      </c>
      <c r="E112" s="136">
        <f t="shared" si="34"/>
        <v>0</v>
      </c>
      <c r="F112" s="420">
        <f>D112*10^4/(10*$M$10*$G$16*$M$16^2)</f>
        <v>5.768073636784974E-3</v>
      </c>
      <c r="G112" s="280" t="str">
        <f>IF(F112&gt;$U$18,(D112*10^4-(10*$U$18*$M$10*$G$16*$M$16^2))/(10*$M$12*($M$16-$G$15)),"Cấu tạo")</f>
        <v>Cấu tạo</v>
      </c>
      <c r="H112" s="372">
        <v>22</v>
      </c>
      <c r="I112" s="373">
        <v>200</v>
      </c>
      <c r="J112" s="362" t="str">
        <f t="shared" ref="J112:J113" si="35">IF(K112&lt;&gt;"","+","")</f>
        <v/>
      </c>
      <c r="K112" s="372"/>
      <c r="L112" s="363" t="str">
        <f t="shared" ref="L112:L113" si="36">IF(K112&lt;&gt;"",I112,"")</f>
        <v/>
      </c>
      <c r="M112" s="282">
        <f>IF(L112&lt;&gt;"", PI()/4*(H112^2/I112+K112^2/U90)*10,PI()/4*H112^2/I112*10)</f>
        <v>19.006635554218249</v>
      </c>
      <c r="N112" s="75">
        <f t="shared" ref="N112:N121" si="37">100*M112/$G$16/$M$16</f>
        <v>0.26732258163457456</v>
      </c>
      <c r="O112" s="419" t="str">
        <f t="shared" ref="O112:O121" si="38">IF(OR(G112&lt;=M112,G112="Cấu tạo"), "OK","NOT OK")</f>
        <v>OK</v>
      </c>
      <c r="S112" s="78"/>
      <c r="V112" s="39"/>
      <c r="W112" s="27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</row>
    <row r="113" spans="1:49" ht="15.95" customHeight="1" x14ac:dyDescent="0.2">
      <c r="A113" s="489"/>
      <c r="B113" s="490"/>
      <c r="C113" s="492"/>
      <c r="D113" s="425">
        <f t="shared" si="34"/>
        <v>0</v>
      </c>
      <c r="E113" s="138">
        <f t="shared" si="34"/>
        <v>1013.27</v>
      </c>
      <c r="F113" s="137">
        <f>E113*10^4/(10*$M$10*$G$16*$M$16^2)</f>
        <v>0.11790631377738775</v>
      </c>
      <c r="G113" s="429" t="str">
        <f>IF(F113&gt;$U$18,(E113*10^4-(10*$U$18*$M$10*$G$16*$M$16^2))/(10*$M$12*($M$16-$G$15)),"Cấu tạo")</f>
        <v>Cấu tạo</v>
      </c>
      <c r="H113" s="374">
        <v>28</v>
      </c>
      <c r="I113" s="426">
        <v>200</v>
      </c>
      <c r="J113" s="427" t="str">
        <f t="shared" si="35"/>
        <v/>
      </c>
      <c r="K113" s="374"/>
      <c r="L113" s="428" t="str">
        <f t="shared" si="36"/>
        <v/>
      </c>
      <c r="M113" s="429">
        <f>IF(L113&lt;&gt;"", PI()/4*(H113^2/I113+K113^2/U91)*10,PI()/4*H113^2/I113*10)</f>
        <v>30.787608005179973</v>
      </c>
      <c r="N113" s="139">
        <f t="shared" si="37"/>
        <v>0.43301839669732733</v>
      </c>
      <c r="O113" s="419" t="str">
        <f t="shared" si="38"/>
        <v>OK</v>
      </c>
      <c r="P113" s="110"/>
      <c r="S113" s="78"/>
      <c r="V113" s="39"/>
      <c r="W113" s="27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</row>
    <row r="114" spans="1:49" ht="15.95" customHeight="1" x14ac:dyDescent="0.2">
      <c r="A114" s="493" t="str">
        <f>A99</f>
        <v xml:space="preserve">5.85     → </v>
      </c>
      <c r="B114" s="494"/>
      <c r="C114" s="497">
        <f>C99</f>
        <v>11.7</v>
      </c>
      <c r="D114" s="323">
        <f t="shared" si="34"/>
        <v>796.84</v>
      </c>
      <c r="E114" s="136">
        <f t="shared" si="34"/>
        <v>0</v>
      </c>
      <c r="F114" s="137">
        <f t="shared" ref="F114" si="39">D114*10^4/(10*$M$10*$G$16*$M$16^2)</f>
        <v>9.2722045526240443E-2</v>
      </c>
      <c r="G114" s="429" t="str">
        <f>IF(F114&gt;$U$18,(D114*10^4-(10*$U$18*$M$10*$G$16*$M$16^2))/(10*$M$12*($M$16-$G$15)),"Cấu tạo")</f>
        <v>Cấu tạo</v>
      </c>
      <c r="H114" s="423">
        <v>22</v>
      </c>
      <c r="I114" s="424">
        <v>200</v>
      </c>
      <c r="J114" s="362" t="str">
        <f t="shared" ref="J114:J119" si="40">IF(K114&lt;&gt;"","+","")</f>
        <v/>
      </c>
      <c r="K114" s="423"/>
      <c r="L114" s="363" t="str">
        <f t="shared" ref="L114:L119" si="41">IF(K114&lt;&gt;"",I114,"")</f>
        <v/>
      </c>
      <c r="M114" s="282">
        <f t="shared" ref="M114:M117" si="42">IF(L114&lt;&gt;"", PI()/4*(H114^2/I114+K114^2/U93)*10,PI()/4*H114^2/I114*10)</f>
        <v>19.006635554218249</v>
      </c>
      <c r="N114" s="414">
        <f t="shared" si="37"/>
        <v>0.26732258163457456</v>
      </c>
      <c r="O114" s="419" t="str">
        <f t="shared" si="38"/>
        <v>OK</v>
      </c>
      <c r="P114" s="110"/>
      <c r="S114" s="78"/>
      <c r="V114" s="39"/>
      <c r="W114" s="27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</row>
    <row r="115" spans="1:49" ht="15.95" customHeight="1" x14ac:dyDescent="0.2">
      <c r="A115" s="495"/>
      <c r="B115" s="496"/>
      <c r="C115" s="498"/>
      <c r="D115" s="425">
        <f t="shared" si="34"/>
        <v>0</v>
      </c>
      <c r="E115" s="138">
        <f t="shared" si="34"/>
        <v>1259.3900000000001</v>
      </c>
      <c r="F115" s="137">
        <f t="shared" ref="F115" si="43">E115*10^4/(10*$M$10*$G$16*$M$16^2)</f>
        <v>0.14654537537685353</v>
      </c>
      <c r="G115" s="429" t="str">
        <f>IF(F115&gt;$U$18,(E115*10^4-(10*$U$18*$M$10*$G$16*$M$16^2))/(10*$M$12*($M$16-$G$15)),"Cấu tạo")</f>
        <v>Cấu tạo</v>
      </c>
      <c r="H115" s="374">
        <v>28</v>
      </c>
      <c r="I115" s="426">
        <v>200</v>
      </c>
      <c r="J115" s="427" t="str">
        <f t="shared" si="40"/>
        <v/>
      </c>
      <c r="K115" s="374"/>
      <c r="L115" s="428" t="str">
        <f t="shared" si="41"/>
        <v/>
      </c>
      <c r="M115" s="429">
        <f t="shared" si="42"/>
        <v>30.787608005179973</v>
      </c>
      <c r="N115" s="139">
        <f t="shared" si="37"/>
        <v>0.43301839669732733</v>
      </c>
      <c r="O115" s="419" t="str">
        <f t="shared" si="38"/>
        <v>OK</v>
      </c>
      <c r="P115" s="110"/>
      <c r="S115" s="78"/>
      <c r="V115" s="39"/>
      <c r="W115" s="27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</row>
    <row r="116" spans="1:49" ht="15.95" customHeight="1" x14ac:dyDescent="0.2">
      <c r="A116" s="470" t="str">
        <f>A101</f>
        <v xml:space="preserve">11.7     → </v>
      </c>
      <c r="B116" s="471"/>
      <c r="C116" s="500">
        <f>C101</f>
        <v>17.55</v>
      </c>
      <c r="D116" s="323">
        <f t="shared" si="34"/>
        <v>833.14</v>
      </c>
      <c r="E116" s="136">
        <f t="shared" si="34"/>
        <v>0</v>
      </c>
      <c r="F116" s="137">
        <f t="shared" ref="F116" si="44">D116*10^4/(10*$M$10*$G$16*$M$16^2)</f>
        <v>9.6945992934255265E-2</v>
      </c>
      <c r="G116" s="429" t="str">
        <f>IF(F116&gt;$U$18,(D116*10^4-(10*$U$18*$M$10*$G$16*$M$16^2))/(10*$M$12*($M$16-$G$15)),"Cấu tạo")</f>
        <v>Cấu tạo</v>
      </c>
      <c r="H116" s="423">
        <v>22</v>
      </c>
      <c r="I116" s="424">
        <v>200</v>
      </c>
      <c r="J116" s="362" t="str">
        <f t="shared" si="40"/>
        <v/>
      </c>
      <c r="K116" s="423"/>
      <c r="L116" s="363" t="str">
        <f t="shared" si="41"/>
        <v/>
      </c>
      <c r="M116" s="282">
        <f t="shared" si="42"/>
        <v>19.006635554218249</v>
      </c>
      <c r="N116" s="414">
        <f t="shared" si="37"/>
        <v>0.26732258163457456</v>
      </c>
      <c r="O116" s="419" t="str">
        <f t="shared" si="38"/>
        <v>OK</v>
      </c>
      <c r="P116" s="110"/>
      <c r="S116" s="78"/>
      <c r="V116" s="39"/>
      <c r="W116" s="27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</row>
    <row r="117" spans="1:49" ht="15.95" customHeight="1" x14ac:dyDescent="0.2">
      <c r="A117" s="499"/>
      <c r="B117" s="471"/>
      <c r="C117" s="492"/>
      <c r="D117" s="326">
        <f t="shared" si="34"/>
        <v>0</v>
      </c>
      <c r="E117" s="138">
        <f t="shared" si="34"/>
        <v>17.73</v>
      </c>
      <c r="F117" s="137">
        <f t="shared" ref="F117" si="45">E117*10^4/(10*$M$10*$G$16*$M$16^2)</f>
        <v>2.0631015852369899E-3</v>
      </c>
      <c r="G117" s="429" t="str">
        <f>IF(F117&gt;$U$18,(E117*10^4-(10*$U$18*$M$10*$G$16*$M$16^2))/(10*$M$12*($M$16-$G$15)),"Cấu tạo")</f>
        <v>Cấu tạo</v>
      </c>
      <c r="H117" s="374">
        <v>28</v>
      </c>
      <c r="I117" s="426">
        <v>200</v>
      </c>
      <c r="J117" s="427" t="str">
        <f t="shared" si="40"/>
        <v/>
      </c>
      <c r="K117" s="374"/>
      <c r="L117" s="428" t="str">
        <f t="shared" si="41"/>
        <v/>
      </c>
      <c r="M117" s="429">
        <f t="shared" si="42"/>
        <v>30.787608005179973</v>
      </c>
      <c r="N117" s="139">
        <f t="shared" si="37"/>
        <v>0.43301839669732733</v>
      </c>
      <c r="O117" s="419" t="str">
        <f t="shared" si="38"/>
        <v>OK</v>
      </c>
      <c r="P117" s="110"/>
      <c r="S117" s="78"/>
      <c r="V117" s="39"/>
      <c r="W117" s="27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</row>
    <row r="118" spans="1:49" ht="15.95" customHeight="1" x14ac:dyDescent="0.2">
      <c r="A118" s="493" t="str">
        <f>A103</f>
        <v xml:space="preserve">17.55     → </v>
      </c>
      <c r="B118" s="494"/>
      <c r="C118" s="497">
        <f>C103</f>
        <v>22</v>
      </c>
      <c r="D118" s="326">
        <f t="shared" si="34"/>
        <v>348.77</v>
      </c>
      <c r="E118" s="138">
        <f t="shared" si="34"/>
        <v>0</v>
      </c>
      <c r="F118" s="137">
        <f>D118*10^4/(10*$M$10*$G$16*$M$16^2)</f>
        <v>4.0583640151331361E-2</v>
      </c>
      <c r="G118" s="429" t="str">
        <f>IF(F118&gt;$U$18,(D118*10^4-(10*$U$18*$M$10*$G$16*$M$16^2))/(10*$M$12*($M$16-$G$15)),"Cấu tạo")</f>
        <v>Cấu tạo</v>
      </c>
      <c r="H118" s="372">
        <v>22</v>
      </c>
      <c r="I118" s="373">
        <v>200</v>
      </c>
      <c r="J118" s="427" t="str">
        <f t="shared" si="40"/>
        <v/>
      </c>
      <c r="K118" s="372"/>
      <c r="L118" s="439" t="str">
        <f t="shared" si="41"/>
        <v/>
      </c>
      <c r="M118" s="429">
        <f>IF(L118&lt;&gt;"", PI()/4*(H118^2/I118+K118^2/#REF!)*10,PI()/4*H118^2/I118*10)</f>
        <v>19.006635554218249</v>
      </c>
      <c r="N118" s="440">
        <f t="shared" si="37"/>
        <v>0.26732258163457456</v>
      </c>
      <c r="O118" s="419" t="str">
        <f t="shared" si="38"/>
        <v>OK</v>
      </c>
      <c r="P118" s="110"/>
      <c r="S118" s="78"/>
      <c r="V118" s="39"/>
      <c r="W118" s="27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</row>
    <row r="119" spans="1:49" ht="15.95" customHeight="1" x14ac:dyDescent="0.2">
      <c r="A119" s="501"/>
      <c r="B119" s="502"/>
      <c r="C119" s="503"/>
      <c r="D119" s="441">
        <f t="shared" si="34"/>
        <v>0</v>
      </c>
      <c r="E119" s="205">
        <f t="shared" si="34"/>
        <v>10.24</v>
      </c>
      <c r="F119" s="133">
        <f t="shared" ref="F119" si="46">E119*10^4/(10*$M$10*$G$16*$M$16^2)</f>
        <v>1.1915488004978442E-3</v>
      </c>
      <c r="G119" s="281" t="str">
        <f>IF(F119&gt;$U$18,(E119*10^4-(10*$U$18*$M$10*$G$16*$M$16^2))/(10*$M$12*($M$16-$G$15)),"Cấu tạo")</f>
        <v>Cấu tạo</v>
      </c>
      <c r="H119" s="377">
        <v>28</v>
      </c>
      <c r="I119" s="375">
        <v>200</v>
      </c>
      <c r="J119" s="376" t="str">
        <f t="shared" si="40"/>
        <v/>
      </c>
      <c r="K119" s="377"/>
      <c r="L119" s="378" t="str">
        <f t="shared" si="41"/>
        <v/>
      </c>
      <c r="M119" s="281">
        <f>IF(L119&lt;&gt;"", PI()/4*(H119^2/I119+K119^2/#REF!)*10,PI()/4*H119^2/I119*10)</f>
        <v>30.787608005179973</v>
      </c>
      <c r="N119" s="236">
        <f t="shared" si="37"/>
        <v>0.43301839669732733</v>
      </c>
      <c r="O119" s="419" t="str">
        <f t="shared" si="38"/>
        <v>OK</v>
      </c>
      <c r="P119" s="110"/>
      <c r="S119" s="78"/>
      <c r="V119" s="39"/>
      <c r="W119" s="27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</row>
    <row r="120" spans="1:49" ht="15.95" hidden="1" customHeight="1" x14ac:dyDescent="0.2">
      <c r="A120" s="470" t="str">
        <f>A105</f>
        <v xml:space="preserve">22     → </v>
      </c>
      <c r="B120" s="471"/>
      <c r="C120" s="474">
        <f>C105</f>
        <v>22</v>
      </c>
      <c r="D120" s="323">
        <f t="shared" si="34"/>
        <v>0</v>
      </c>
      <c r="E120" s="136">
        <f t="shared" si="34"/>
        <v>0</v>
      </c>
      <c r="F120" s="438">
        <f t="shared" ref="F120" si="47">D120*10^4/(10*$M$10*$G$16*$M$16^2)</f>
        <v>0</v>
      </c>
      <c r="G120" s="282" t="str">
        <f>IF(F120&gt;$U$18,(D120*10^4-(10*$U$18*$M$10*$G$16*$M$16^2))/(10*$M$12*($M$16-$G$15)),"Cấu tạo")</f>
        <v>Cấu tạo</v>
      </c>
      <c r="H120" s="423">
        <v>22</v>
      </c>
      <c r="I120" s="424">
        <v>200</v>
      </c>
      <c r="J120" s="362" t="str">
        <f t="shared" ref="J120:J121" si="48">IF(K120&lt;&gt;"","+","")</f>
        <v/>
      </c>
      <c r="K120" s="423"/>
      <c r="L120" s="363" t="str">
        <f t="shared" ref="L120:L121" si="49">IF(K120&lt;&gt;"",I120,"")</f>
        <v/>
      </c>
      <c r="M120" s="282">
        <f>IF(L120&lt;&gt;"", PI()/4*(H120^2/I120+K120^2/U97)*10,PI()/4*H120^2/I120*10)</f>
        <v>19.006635554218249</v>
      </c>
      <c r="N120" s="414">
        <f t="shared" si="37"/>
        <v>0.26732258163457456</v>
      </c>
      <c r="O120" s="419" t="str">
        <f t="shared" si="38"/>
        <v>OK</v>
      </c>
      <c r="P120" s="110"/>
      <c r="S120" s="78"/>
      <c r="V120" s="39"/>
      <c r="W120" s="27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</row>
    <row r="121" spans="1:49" ht="15.95" hidden="1" customHeight="1" x14ac:dyDescent="0.2">
      <c r="A121" s="472"/>
      <c r="B121" s="473"/>
      <c r="C121" s="475"/>
      <c r="D121" s="422">
        <f t="shared" si="34"/>
        <v>0</v>
      </c>
      <c r="E121" s="205">
        <f t="shared" si="34"/>
        <v>0</v>
      </c>
      <c r="F121" s="133">
        <f t="shared" ref="F121" si="50">E121*10^4/(10*$M$10*$G$16*$M$16^2)</f>
        <v>0</v>
      </c>
      <c r="G121" s="434" t="str">
        <f>IF(F121&gt;$U$18,(E121*10^4-(10*$U$18*$M$10*$G$16*$M$16^2))/(10*$M$12*($M$16-$G$15)),"Cấu tạo")</f>
        <v>Cấu tạo</v>
      </c>
      <c r="H121" s="421">
        <v>22</v>
      </c>
      <c r="I121" s="375">
        <v>200</v>
      </c>
      <c r="J121" s="376" t="str">
        <f t="shared" si="48"/>
        <v/>
      </c>
      <c r="K121" s="377"/>
      <c r="L121" s="378" t="str">
        <f t="shared" si="49"/>
        <v/>
      </c>
      <c r="M121" s="281">
        <f>IF(L121&lt;&gt;"", PI()/4*(H121^2/I121+K121^2/U98)*10,PI()/4*H121^2/I121*10)</f>
        <v>19.006635554218249</v>
      </c>
      <c r="N121" s="236">
        <f t="shared" si="37"/>
        <v>0.26732258163457456</v>
      </c>
      <c r="O121" s="419" t="str">
        <f t="shared" si="38"/>
        <v>OK</v>
      </c>
      <c r="P121" s="110"/>
      <c r="S121" s="78"/>
      <c r="V121" s="39"/>
      <c r="W121" s="27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</row>
    <row r="122" spans="1:49" ht="15.95" customHeight="1" x14ac:dyDescent="0.2">
      <c r="A122" s="61" t="s">
        <v>138</v>
      </c>
      <c r="B122" s="3"/>
      <c r="C122" s="3"/>
      <c r="D122" s="135" t="str">
        <f>IF(AND(O98="OK",O100="OK",$O$97="OK",$O$99="OK",$O$102="OK"),"Thép tường vây bố trí đảm bảo yêu cầu !","Cần tăng thép cho tường vây")</f>
        <v>Thép tường vây bố trí đảm bảo yêu cầu !</v>
      </c>
      <c r="E122" s="233"/>
      <c r="F122" s="46"/>
      <c r="G122" s="134"/>
      <c r="H122" s="134"/>
      <c r="I122" s="135"/>
      <c r="J122" s="135"/>
      <c r="K122" s="135"/>
      <c r="L122" s="135"/>
      <c r="M122" s="135"/>
      <c r="N122" s="135"/>
      <c r="O122" s="72"/>
      <c r="P122" s="46"/>
      <c r="Q122" s="72"/>
      <c r="R122" s="39"/>
      <c r="S122" s="39"/>
      <c r="T122" s="39"/>
      <c r="U122" s="39"/>
      <c r="V122" s="39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</row>
    <row r="123" spans="1:49" ht="15.75" customHeight="1" x14ac:dyDescent="0.2">
      <c r="A123" s="61"/>
      <c r="B123" s="3"/>
      <c r="C123" s="3"/>
      <c r="D123" s="135"/>
      <c r="E123" s="233"/>
      <c r="F123" s="46"/>
      <c r="G123" s="135"/>
      <c r="H123" s="135"/>
      <c r="I123" s="135"/>
      <c r="J123" s="135"/>
      <c r="K123" s="135"/>
      <c r="L123" s="135"/>
      <c r="M123" s="135"/>
      <c r="N123" s="135"/>
      <c r="O123" s="72"/>
      <c r="P123" s="46"/>
      <c r="Q123" s="72"/>
      <c r="R123" s="39"/>
      <c r="S123" s="39"/>
      <c r="T123" s="39"/>
      <c r="U123" s="39"/>
      <c r="V123" s="39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</row>
    <row r="124" spans="1:49" ht="32.1" customHeight="1" x14ac:dyDescent="0.2">
      <c r="A124" s="524" t="s">
        <v>236</v>
      </c>
      <c r="B124" s="524"/>
      <c r="C124" s="524"/>
      <c r="D124" s="524"/>
      <c r="E124" s="524"/>
      <c r="F124" s="524"/>
      <c r="G124" s="524"/>
      <c r="H124" s="524"/>
      <c r="I124" s="524"/>
      <c r="J124" s="524"/>
      <c r="K124" s="524"/>
      <c r="L124" s="524"/>
      <c r="M124" s="524"/>
      <c r="N124" s="524"/>
      <c r="O124" s="72"/>
      <c r="P124" s="46"/>
      <c r="Q124" s="72"/>
      <c r="R124" s="39"/>
      <c r="S124" s="39"/>
      <c r="T124" s="39"/>
      <c r="U124" s="39"/>
      <c r="V124" s="39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</row>
    <row r="125" spans="1:49" ht="15.95" customHeight="1" x14ac:dyDescent="0.2">
      <c r="A125" s="61" t="s">
        <v>139</v>
      </c>
      <c r="B125" s="78"/>
      <c r="C125" s="78"/>
      <c r="D125" s="77"/>
      <c r="E125" s="81"/>
      <c r="F125" s="79"/>
      <c r="G125" s="80"/>
      <c r="H125" s="79"/>
      <c r="I125" s="80"/>
      <c r="J125" s="79"/>
      <c r="K125" s="80"/>
      <c r="L125" s="79"/>
      <c r="M125" s="81"/>
      <c r="N125" s="3"/>
      <c r="O125" s="39"/>
      <c r="P125" s="82"/>
      <c r="Q125" s="90">
        <v>1</v>
      </c>
      <c r="R125" s="507" t="s">
        <v>145</v>
      </c>
      <c r="S125" s="508"/>
      <c r="T125" s="85">
        <v>2</v>
      </c>
      <c r="U125" s="85">
        <v>0.6</v>
      </c>
      <c r="V125" s="32"/>
      <c r="W125" s="86">
        <v>0.8</v>
      </c>
      <c r="X125" s="86" t="e">
        <f>+#REF!*W125</f>
        <v>#REF!</v>
      </c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</row>
    <row r="126" spans="1:49" ht="15.95" customHeight="1" x14ac:dyDescent="0.2">
      <c r="A126" s="142"/>
      <c r="B126" s="9" t="s">
        <v>199</v>
      </c>
      <c r="C126" s="78"/>
      <c r="D126" s="77"/>
      <c r="E126" s="81"/>
      <c r="F126" s="79"/>
      <c r="G126" s="68">
        <f>MAX('Nội lực'!K3:K39)/1</f>
        <v>417.18</v>
      </c>
      <c r="H126" s="8" t="s">
        <v>239</v>
      </c>
      <c r="I126" s="80"/>
      <c r="J126" s="79"/>
      <c r="K126" s="80"/>
      <c r="L126" s="79"/>
      <c r="M126" s="81"/>
      <c r="N126" s="3"/>
      <c r="O126" s="39"/>
      <c r="P126" s="82"/>
      <c r="Q126" s="90">
        <v>2</v>
      </c>
      <c r="R126" s="451" t="s">
        <v>146</v>
      </c>
      <c r="S126" s="452"/>
      <c r="T126" s="85">
        <v>1.7</v>
      </c>
      <c r="U126" s="85">
        <v>0.5</v>
      </c>
      <c r="V126" s="32"/>
      <c r="W126" s="65">
        <v>3650</v>
      </c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</row>
    <row r="127" spans="1:49" ht="15.95" customHeight="1" x14ac:dyDescent="0.2">
      <c r="A127" s="143"/>
      <c r="B127" s="9" t="s">
        <v>200</v>
      </c>
      <c r="C127" s="8"/>
      <c r="D127" s="4"/>
      <c r="E127" s="4"/>
      <c r="F127" s="4"/>
      <c r="G127" s="68">
        <f>MAX('Nội lực'!L3:L39)/1</f>
        <v>679.88</v>
      </c>
      <c r="H127" s="8" t="s">
        <v>239</v>
      </c>
      <c r="I127" s="8"/>
      <c r="J127" s="8"/>
      <c r="K127" s="8"/>
      <c r="L127" s="3"/>
      <c r="M127" s="3"/>
      <c r="N127" s="3"/>
      <c r="O127" s="39"/>
      <c r="P127" s="39"/>
      <c r="Q127" s="90">
        <v>3</v>
      </c>
      <c r="R127" s="451" t="s">
        <v>147</v>
      </c>
      <c r="S127" s="452"/>
      <c r="T127" s="154">
        <v>1.95</v>
      </c>
      <c r="U127" s="85">
        <v>0.4</v>
      </c>
      <c r="V127" s="32"/>
      <c r="W127" s="86">
        <v>0.8</v>
      </c>
      <c r="X127" s="86">
        <f>+W126*W127</f>
        <v>2920</v>
      </c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</row>
    <row r="128" spans="1:49" ht="15.95" customHeight="1" x14ac:dyDescent="0.2">
      <c r="A128" s="533" t="s">
        <v>201</v>
      </c>
      <c r="B128" s="533"/>
      <c r="C128" s="533"/>
      <c r="D128" s="533"/>
      <c r="E128" s="533"/>
      <c r="F128" s="533"/>
      <c r="G128" s="533"/>
      <c r="H128" s="533"/>
      <c r="I128" s="533"/>
      <c r="J128" s="533"/>
      <c r="K128" s="533"/>
      <c r="L128" s="533"/>
      <c r="M128" s="533"/>
      <c r="N128" s="533"/>
      <c r="O128" s="39"/>
      <c r="Y128" s="86"/>
      <c r="Z128" s="32"/>
      <c r="AA128" s="32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</row>
    <row r="129" spans="1:49" ht="15.95" hidden="1" customHeight="1" x14ac:dyDescent="0.25">
      <c r="A129" s="14" t="s">
        <v>140</v>
      </c>
      <c r="B129" s="38"/>
      <c r="C129" s="145"/>
      <c r="D129" s="38"/>
      <c r="E129" s="46"/>
      <c r="F129" s="38"/>
      <c r="G129" s="46"/>
      <c r="H129" s="84" t="s">
        <v>142</v>
      </c>
      <c r="I129" s="46"/>
      <c r="J129" s="148">
        <f>MIN(1.3,(1+(5*(M15/M11)*(PI()*(K142/20)^2)/(G16*M142/10))))</f>
        <v>1.0173995900814203</v>
      </c>
      <c r="K129" s="147"/>
      <c r="L129" s="146"/>
      <c r="M129" s="83"/>
      <c r="N129" s="144" t="s">
        <v>141</v>
      </c>
      <c r="O129" s="39"/>
      <c r="Y129" s="86"/>
      <c r="Z129" s="32"/>
      <c r="AA129" s="32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</row>
    <row r="130" spans="1:49" ht="15.95" customHeight="1" x14ac:dyDescent="0.25">
      <c r="A130" s="14" t="s">
        <v>143</v>
      </c>
      <c r="B130" s="38"/>
      <c r="C130" s="38"/>
      <c r="D130" s="38"/>
      <c r="E130" s="46"/>
      <c r="F130" s="38"/>
      <c r="G130" s="46"/>
      <c r="H130" s="61"/>
      <c r="I130" s="38"/>
      <c r="J130" s="148">
        <v>0.3</v>
      </c>
      <c r="K130" s="147"/>
      <c r="M130" s="144"/>
      <c r="N130" s="463" t="s">
        <v>279</v>
      </c>
      <c r="O130" s="39"/>
      <c r="Y130" s="86">
        <f>1/W127</f>
        <v>1.25</v>
      </c>
      <c r="Z130" s="32"/>
      <c r="AA130" s="32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</row>
    <row r="131" spans="1:49" ht="15.95" customHeight="1" x14ac:dyDescent="0.25">
      <c r="A131" s="8" t="s">
        <v>144</v>
      </c>
      <c r="C131" s="3"/>
      <c r="D131" s="38" t="s">
        <v>7</v>
      </c>
      <c r="E131" s="87">
        <f>G126</f>
        <v>417.18</v>
      </c>
      <c r="F131" s="38" t="s">
        <v>244</v>
      </c>
      <c r="G131" s="38"/>
      <c r="H131" s="38"/>
      <c r="I131" s="144" t="s">
        <v>280</v>
      </c>
      <c r="J131" s="130"/>
      <c r="K131" s="346">
        <f>J130*10*M10*G16*M16/100</f>
        <v>3626.1</v>
      </c>
      <c r="L131" s="79" t="s">
        <v>239</v>
      </c>
      <c r="M131" s="232" t="str">
        <f>IF(E131&lt;K131, "OK","NOT OK")</f>
        <v>OK</v>
      </c>
      <c r="N131" s="160"/>
      <c r="O131" s="39"/>
      <c r="P131" s="39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</row>
    <row r="132" spans="1:49" ht="15.95" customHeight="1" x14ac:dyDescent="0.2">
      <c r="A132" s="61" t="s">
        <v>138</v>
      </c>
      <c r="B132" s="3"/>
      <c r="C132" s="46"/>
      <c r="D132" s="88" t="str">
        <f>IF(E131&lt;=K131, "Tường đảm bảo độ bền chịu cắt trên dải nghiêng giữa các vết nứt","Cần kiểm tra lại tính toán")</f>
        <v>Tường đảm bảo độ bền chịu cắt trên dải nghiêng giữa các vết nứt</v>
      </c>
      <c r="E132" s="46"/>
      <c r="F132" s="46"/>
      <c r="G132" s="46"/>
      <c r="H132" s="46"/>
      <c r="I132" s="46"/>
      <c r="J132" s="46"/>
      <c r="K132" s="46"/>
      <c r="L132" s="46"/>
      <c r="M132" s="46"/>
      <c r="N132" s="14"/>
      <c r="O132" s="39"/>
      <c r="P132" s="39"/>
      <c r="Q132" s="39"/>
      <c r="R132" s="39"/>
      <c r="S132" s="72"/>
      <c r="T132" s="32"/>
      <c r="U132" s="39"/>
      <c r="V132" s="39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</row>
    <row r="133" spans="1:49" ht="15.95" customHeight="1" x14ac:dyDescent="0.2">
      <c r="A133" s="533" t="s">
        <v>202</v>
      </c>
      <c r="B133" s="533"/>
      <c r="C133" s="533"/>
      <c r="D133" s="533"/>
      <c r="E133" s="533"/>
      <c r="F133" s="533"/>
      <c r="G133" s="533"/>
      <c r="H133" s="533"/>
      <c r="I133" s="533"/>
      <c r="J133" s="533"/>
      <c r="K133" s="533"/>
      <c r="L133" s="533"/>
      <c r="M133" s="533"/>
      <c r="N133" s="533"/>
      <c r="O133" s="39"/>
      <c r="P133" s="39"/>
      <c r="Q133" s="39"/>
      <c r="R133" s="39"/>
      <c r="S133" s="72"/>
      <c r="T133" s="32"/>
      <c r="U133" s="39"/>
      <c r="V133" s="39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</row>
    <row r="134" spans="1:49" ht="15.95" customHeight="1" x14ac:dyDescent="0.2">
      <c r="A134" s="9" t="s">
        <v>154</v>
      </c>
      <c r="B134" s="60"/>
      <c r="C134" s="60"/>
      <c r="D134" s="60"/>
      <c r="E134" s="60"/>
      <c r="F134" s="556" t="s">
        <v>153</v>
      </c>
      <c r="G134" s="556"/>
      <c r="H134" s="556"/>
      <c r="I134" s="60"/>
      <c r="J134" s="60"/>
      <c r="K134" s="60"/>
      <c r="L134" s="60"/>
      <c r="M134" s="60"/>
      <c r="N134" s="60"/>
      <c r="O134" s="39"/>
      <c r="P134" s="39"/>
      <c r="Q134" s="39"/>
      <c r="R134" s="39"/>
      <c r="S134" s="72"/>
      <c r="T134" s="32"/>
      <c r="U134" s="39"/>
      <c r="V134" s="39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</row>
    <row r="135" spans="1:49" ht="15.95" customHeight="1" x14ac:dyDescent="0.2">
      <c r="A135" s="9"/>
      <c r="B135" s="61" t="s">
        <v>268</v>
      </c>
      <c r="C135" s="60"/>
      <c r="D135" s="60"/>
      <c r="E135" s="60"/>
      <c r="F135" s="60"/>
      <c r="G135" s="60"/>
      <c r="H135" s="60"/>
      <c r="I135" s="60"/>
      <c r="J135" s="46"/>
      <c r="K135" s="46"/>
      <c r="L135" s="61"/>
      <c r="M135" s="54">
        <f>MAX(G126:G127)</f>
        <v>679.88</v>
      </c>
      <c r="N135" s="61" t="s">
        <v>239</v>
      </c>
      <c r="O135" s="32"/>
      <c r="R135" s="39"/>
      <c r="S135" s="39"/>
      <c r="T135" s="39"/>
      <c r="U135" s="39"/>
      <c r="V135" s="39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</row>
    <row r="136" spans="1:49" ht="15.95" customHeight="1" x14ac:dyDescent="0.2">
      <c r="A136" s="9"/>
      <c r="B136" s="60"/>
      <c r="C136" s="158" t="s">
        <v>155</v>
      </c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32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</row>
    <row r="137" spans="1:49" ht="15.95" customHeight="1" x14ac:dyDescent="0.2">
      <c r="A137" s="9" t="s">
        <v>148</v>
      </c>
      <c r="B137" s="46"/>
      <c r="C137" s="150"/>
      <c r="D137" s="46"/>
      <c r="E137" s="46"/>
      <c r="F137" s="151"/>
      <c r="G137" s="466">
        <v>1.5</v>
      </c>
      <c r="H137" s="464"/>
      <c r="I137" s="465"/>
      <c r="J137" s="465"/>
      <c r="K137" s="465"/>
      <c r="L137" s="465"/>
      <c r="M137" s="465"/>
      <c r="N137" s="157" t="s">
        <v>281</v>
      </c>
      <c r="O137" s="91">
        <v>0</v>
      </c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</row>
    <row r="138" spans="1:49" ht="15.95" customHeight="1" x14ac:dyDescent="0.25">
      <c r="A138" s="9" t="s">
        <v>282</v>
      </c>
      <c r="B138" s="46"/>
      <c r="C138" s="150"/>
      <c r="D138" s="46"/>
      <c r="E138" s="46"/>
      <c r="F138" s="152"/>
      <c r="G138" s="466">
        <v>0.75</v>
      </c>
      <c r="H138" s="84"/>
      <c r="I138" s="15"/>
      <c r="J138" s="15"/>
      <c r="K138" s="15"/>
      <c r="L138" s="15"/>
      <c r="M138" s="15"/>
      <c r="N138" s="149"/>
      <c r="O138" s="91">
        <v>0</v>
      </c>
      <c r="P138" s="32"/>
      <c r="AE138" s="458"/>
      <c r="AF138" s="458"/>
      <c r="AG138" s="458"/>
      <c r="AH138" s="73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</row>
    <row r="139" spans="1:49" ht="15.95" hidden="1" customHeight="1" x14ac:dyDescent="0.25">
      <c r="A139" s="9" t="s">
        <v>270</v>
      </c>
      <c r="B139" s="46"/>
      <c r="C139" s="150"/>
      <c r="D139" s="46"/>
      <c r="E139" s="46"/>
      <c r="F139" s="152"/>
      <c r="G139" s="456"/>
      <c r="H139" s="84"/>
      <c r="I139" s="15"/>
      <c r="J139" s="68">
        <f>IF(OR($R$11="CB500V",$O$11="CB400V"),0.8,1)</f>
        <v>1</v>
      </c>
      <c r="L139" s="15"/>
      <c r="M139" s="15"/>
      <c r="N139" s="157" t="s">
        <v>271</v>
      </c>
      <c r="O139" s="91"/>
      <c r="P139" s="32"/>
      <c r="AE139" s="458"/>
      <c r="AF139" s="458"/>
      <c r="AG139" s="458"/>
      <c r="AH139" s="73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</row>
    <row r="140" spans="1:49" ht="15.95" hidden="1" customHeight="1" x14ac:dyDescent="0.25">
      <c r="A140" s="14" t="s">
        <v>150</v>
      </c>
      <c r="B140" s="46"/>
      <c r="C140" s="150"/>
      <c r="D140" s="46"/>
      <c r="E140" s="46"/>
      <c r="F140" s="46"/>
      <c r="G140" s="46"/>
      <c r="H140" s="46"/>
      <c r="I140" s="46"/>
      <c r="J140" s="46"/>
      <c r="K140" s="46"/>
      <c r="L140" s="131"/>
      <c r="M140" s="153">
        <f>MIN(0.5,O137)</f>
        <v>0</v>
      </c>
      <c r="N140" s="66"/>
      <c r="O140" s="91"/>
      <c r="P140" s="32"/>
      <c r="AE140" s="458"/>
      <c r="AF140" s="458"/>
      <c r="AG140" s="458"/>
      <c r="AH140" s="73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</row>
    <row r="141" spans="1:49" ht="15.95" hidden="1" customHeight="1" x14ac:dyDescent="0.25">
      <c r="A141" s="14" t="s">
        <v>149</v>
      </c>
      <c r="B141" s="46"/>
      <c r="C141" s="46"/>
      <c r="D141" s="46"/>
      <c r="E141" s="32"/>
      <c r="F141" s="46"/>
      <c r="G141" s="46"/>
      <c r="H141" s="46"/>
      <c r="I141" s="46"/>
      <c r="J141" s="46" t="s">
        <v>106</v>
      </c>
      <c r="K141" s="46"/>
      <c r="L141" s="131"/>
      <c r="M141" s="153">
        <f>MIN(0.5,0.1*O138/(10*M9*G16*M16))</f>
        <v>0</v>
      </c>
      <c r="N141" s="66"/>
      <c r="O141" s="91"/>
      <c r="P141" s="32"/>
      <c r="AE141" s="458"/>
      <c r="AF141" s="458"/>
      <c r="AG141" s="458"/>
      <c r="AH141" s="73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</row>
    <row r="142" spans="1:49" ht="15.95" customHeight="1" x14ac:dyDescent="0.25">
      <c r="A142" s="46" t="s">
        <v>265</v>
      </c>
      <c r="B142" s="3"/>
      <c r="C142" s="46"/>
      <c r="D142" s="453">
        <v>2</v>
      </c>
      <c r="E142" s="46" t="s">
        <v>266</v>
      </c>
      <c r="F142" s="46"/>
      <c r="G142" s="46"/>
      <c r="H142" s="50" t="s">
        <v>151</v>
      </c>
      <c r="I142" s="46"/>
      <c r="J142" s="218" t="s">
        <v>3</v>
      </c>
      <c r="K142" s="222">
        <v>12</v>
      </c>
      <c r="L142" s="219" t="s">
        <v>5</v>
      </c>
      <c r="M142" s="223">
        <v>200</v>
      </c>
      <c r="N142" s="46"/>
      <c r="O142" s="32"/>
      <c r="P142" s="39"/>
      <c r="Q142" s="32"/>
      <c r="R142" s="92"/>
      <c r="S142" s="32"/>
      <c r="T142" s="32"/>
      <c r="U142" s="32"/>
      <c r="V142" s="93" t="s">
        <v>107</v>
      </c>
      <c r="W142" s="93" t="s">
        <v>108</v>
      </c>
      <c r="X142" s="93" t="s">
        <v>109</v>
      </c>
      <c r="Y142" s="93" t="s">
        <v>110</v>
      </c>
      <c r="Z142" s="65"/>
      <c r="AA142" s="65"/>
      <c r="AB142" s="65"/>
      <c r="AC142" s="65"/>
      <c r="AD142" s="350" t="s">
        <v>245</v>
      </c>
      <c r="AE142" s="458"/>
      <c r="AF142" s="458"/>
      <c r="AG142" s="458"/>
      <c r="AH142" s="73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</row>
    <row r="143" spans="1:49" ht="15.95" customHeight="1" x14ac:dyDescent="0.25">
      <c r="A143" s="46"/>
      <c r="B143" s="3"/>
      <c r="C143" s="46"/>
      <c r="D143" s="46"/>
      <c r="E143" s="46"/>
      <c r="F143" s="46"/>
      <c r="G143" s="46"/>
      <c r="H143" s="50" t="s">
        <v>152</v>
      </c>
      <c r="I143" s="46"/>
      <c r="J143" s="220" t="s">
        <v>3</v>
      </c>
      <c r="K143" s="222">
        <v>12</v>
      </c>
      <c r="L143" s="217" t="s">
        <v>5</v>
      </c>
      <c r="M143" s="224">
        <v>200</v>
      </c>
      <c r="O143" s="91"/>
      <c r="P143" s="39"/>
      <c r="Q143" s="96">
        <v>1</v>
      </c>
      <c r="R143" s="94" t="s">
        <v>11</v>
      </c>
      <c r="S143" s="95" t="s">
        <v>12</v>
      </c>
      <c r="T143" s="95">
        <v>175</v>
      </c>
      <c r="U143" s="95">
        <v>12.5</v>
      </c>
      <c r="V143" s="96">
        <v>7.5</v>
      </c>
      <c r="W143" s="97">
        <v>0.66</v>
      </c>
      <c r="X143" s="96">
        <v>21.5</v>
      </c>
      <c r="Y143" s="96">
        <v>10</v>
      </c>
      <c r="Z143" s="97" t="s">
        <v>35</v>
      </c>
      <c r="AA143" s="97" t="s">
        <v>36</v>
      </c>
      <c r="AB143" s="97" t="s">
        <v>6</v>
      </c>
      <c r="AC143" s="93" t="s">
        <v>111</v>
      </c>
      <c r="AD143" s="351">
        <v>9.5</v>
      </c>
      <c r="AE143" s="458"/>
      <c r="AF143" s="458"/>
      <c r="AG143" s="458"/>
      <c r="AH143" s="73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</row>
    <row r="144" spans="1:49" ht="15.95" customHeight="1" x14ac:dyDescent="0.25">
      <c r="A144" s="9" t="s">
        <v>284</v>
      </c>
      <c r="B144" s="46"/>
      <c r="C144" s="46"/>
      <c r="D144" s="46"/>
      <c r="E144" s="46"/>
      <c r="F144" s="46"/>
      <c r="G144" s="155"/>
      <c r="H144" s="155"/>
      <c r="I144" s="155"/>
      <c r="J144" s="155"/>
      <c r="K144" s="155"/>
      <c r="L144" s="46"/>
      <c r="M144" s="455">
        <f>MAX(G137*1000*M9*G16/100*(M16/100^2)/(H147/100),(1000*M9*G9/100*M16/100))</f>
        <v>654.11999999999989</v>
      </c>
      <c r="N144" s="46" t="s">
        <v>239</v>
      </c>
      <c r="O144" s="39"/>
      <c r="P144" s="39"/>
      <c r="Q144" s="96">
        <v>2</v>
      </c>
      <c r="R144" s="95" t="s">
        <v>13</v>
      </c>
      <c r="S144" s="95" t="s">
        <v>14</v>
      </c>
      <c r="T144" s="95">
        <v>200</v>
      </c>
      <c r="U144" s="95">
        <v>15</v>
      </c>
      <c r="V144" s="96">
        <v>8.5</v>
      </c>
      <c r="W144" s="97">
        <v>0.75</v>
      </c>
      <c r="X144" s="96">
        <v>24</v>
      </c>
      <c r="Y144" s="96">
        <v>12</v>
      </c>
      <c r="Z144" s="101"/>
      <c r="AA144" s="97"/>
      <c r="AB144" s="97"/>
      <c r="AC144" s="97"/>
      <c r="AD144" s="351">
        <v>11</v>
      </c>
      <c r="AE144" s="458"/>
      <c r="AF144" s="458"/>
      <c r="AG144" s="458"/>
      <c r="AH144" s="73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</row>
    <row r="145" spans="1:49" ht="15.95" customHeight="1" x14ac:dyDescent="0.25">
      <c r="A145" s="457"/>
      <c r="B145" s="14"/>
      <c r="C145" s="50" t="s">
        <v>288</v>
      </c>
      <c r="D145" s="468">
        <f>(0.5*1000*M9*G9/100*M16/100)</f>
        <v>327.05999999999995</v>
      </c>
      <c r="E145" s="8" t="s">
        <v>239</v>
      </c>
      <c r="F145" s="66" t="str">
        <f>IF(D145&lt;=H145,"&lt;","&gt;")</f>
        <v>&lt;</v>
      </c>
      <c r="G145" s="46" t="s">
        <v>269</v>
      </c>
      <c r="H145" s="467">
        <f>M144</f>
        <v>654.11999999999989</v>
      </c>
      <c r="I145" s="66" t="s">
        <v>239</v>
      </c>
      <c r="J145" s="66" t="str">
        <f>IF(H145&lt;=M145,"&lt;","&gt;")</f>
        <v>&lt;</v>
      </c>
      <c r="K145" s="155"/>
      <c r="L145" s="50" t="s">
        <v>287</v>
      </c>
      <c r="M145" s="468">
        <f>(2.5*1000*M9*G9/100*M16/100)</f>
        <v>1635.3</v>
      </c>
      <c r="N145" s="8" t="s">
        <v>239</v>
      </c>
      <c r="O145" s="39"/>
      <c r="P145" s="39"/>
      <c r="Q145" s="96">
        <v>3</v>
      </c>
      <c r="R145" s="95" t="s">
        <v>15</v>
      </c>
      <c r="S145" s="95" t="s">
        <v>16</v>
      </c>
      <c r="T145" s="95">
        <v>250</v>
      </c>
      <c r="U145" s="95">
        <v>20</v>
      </c>
      <c r="V145" s="96">
        <v>11.5</v>
      </c>
      <c r="W145" s="96">
        <v>0.9</v>
      </c>
      <c r="X145" s="96">
        <v>27.5</v>
      </c>
      <c r="Y145" s="96">
        <v>16</v>
      </c>
      <c r="Z145" s="101"/>
      <c r="AA145" s="97"/>
      <c r="AB145" s="97"/>
      <c r="AC145" s="97"/>
      <c r="AD145" s="351">
        <v>15</v>
      </c>
      <c r="AE145" s="458"/>
      <c r="AF145" s="458"/>
      <c r="AG145" s="458"/>
      <c r="AH145" s="73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</row>
    <row r="146" spans="1:49" ht="15.95" customHeight="1" x14ac:dyDescent="0.25">
      <c r="B146" s="14" t="s">
        <v>157</v>
      </c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156"/>
      <c r="N146" s="14"/>
      <c r="O146" s="39"/>
      <c r="P146" s="39"/>
      <c r="Q146" s="96">
        <v>4</v>
      </c>
      <c r="R146" s="95" t="s">
        <v>17</v>
      </c>
      <c r="S146" s="95" t="s">
        <v>18</v>
      </c>
      <c r="T146" s="95">
        <v>300</v>
      </c>
      <c r="U146" s="95">
        <v>22.5</v>
      </c>
      <c r="V146" s="96">
        <v>13</v>
      </c>
      <c r="W146" s="96">
        <v>0.97499999999999998</v>
      </c>
      <c r="X146" s="96"/>
      <c r="Y146" s="96"/>
      <c r="Z146" s="101"/>
      <c r="AA146" s="97"/>
      <c r="AB146" s="97"/>
      <c r="AC146" s="97"/>
      <c r="AD146" s="351">
        <v>16.8</v>
      </c>
      <c r="AE146" s="458"/>
      <c r="AF146" s="458"/>
      <c r="AG146" s="458"/>
      <c r="AH146" s="73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</row>
    <row r="147" spans="1:49" ht="15.95" customHeight="1" x14ac:dyDescent="0.25">
      <c r="A147" s="46"/>
      <c r="B147" s="9" t="s">
        <v>285</v>
      </c>
      <c r="C147" s="46"/>
      <c r="D147" s="46"/>
      <c r="E147" s="46"/>
      <c r="F147" s="46"/>
      <c r="G147" s="46"/>
      <c r="H147" s="162">
        <f>MIN(2*M16,H150)</f>
        <v>142.19999999999999</v>
      </c>
      <c r="I147" s="46" t="s">
        <v>1</v>
      </c>
      <c r="J147" s="46"/>
      <c r="K147" s="150"/>
      <c r="L147" s="66"/>
      <c r="M147" s="150"/>
      <c r="N147" s="157"/>
      <c r="O147" s="39"/>
      <c r="P147" s="39"/>
      <c r="Q147" s="96">
        <v>5</v>
      </c>
      <c r="R147" s="95" t="s">
        <v>19</v>
      </c>
      <c r="S147" s="95" t="s">
        <v>20</v>
      </c>
      <c r="T147" s="95">
        <v>350</v>
      </c>
      <c r="U147" s="95">
        <v>25</v>
      </c>
      <c r="V147" s="96">
        <v>14.5</v>
      </c>
      <c r="W147" s="96">
        <v>1.05</v>
      </c>
      <c r="X147" s="96">
        <v>30</v>
      </c>
      <c r="Y147" s="96">
        <v>20</v>
      </c>
      <c r="Z147" s="101"/>
      <c r="AA147" s="97"/>
      <c r="AB147" s="97"/>
      <c r="AC147" s="97"/>
      <c r="AD147" s="351">
        <v>18.5</v>
      </c>
      <c r="AE147" s="458"/>
      <c r="AF147" s="458"/>
      <c r="AG147" s="458"/>
      <c r="AH147" s="73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</row>
    <row r="148" spans="1:49" ht="15.95" customHeight="1" x14ac:dyDescent="0.25">
      <c r="A148" s="14" t="s">
        <v>156</v>
      </c>
      <c r="B148" s="46"/>
      <c r="C148" s="46"/>
      <c r="D148" s="32"/>
      <c r="E148" s="46"/>
      <c r="F148" s="46"/>
      <c r="G148" s="32"/>
      <c r="H148" s="14" t="s">
        <v>283</v>
      </c>
      <c r="I148" s="46"/>
      <c r="J148" s="46"/>
      <c r="K148" s="46"/>
      <c r="L148" s="46"/>
      <c r="M148" s="455">
        <f>G138*F152*M150/1000*10</f>
        <v>253.29844751804563</v>
      </c>
      <c r="N148" s="38" t="s">
        <v>239</v>
      </c>
      <c r="O148" s="39"/>
      <c r="P148" s="39"/>
      <c r="Q148" s="96">
        <v>6</v>
      </c>
      <c r="R148" s="102" t="s">
        <v>21</v>
      </c>
      <c r="S148" s="95" t="s">
        <v>22</v>
      </c>
      <c r="T148" s="95">
        <v>400</v>
      </c>
      <c r="U148" s="102">
        <v>30</v>
      </c>
      <c r="V148" s="96">
        <v>17</v>
      </c>
      <c r="W148" s="96">
        <v>1.1499999999999999</v>
      </c>
      <c r="X148" s="96">
        <v>32.5</v>
      </c>
      <c r="Y148" s="96">
        <v>24</v>
      </c>
      <c r="Z148" s="101"/>
      <c r="AA148" s="97"/>
      <c r="AB148" s="97"/>
      <c r="AC148" s="97"/>
      <c r="AD148" s="351">
        <v>22</v>
      </c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</row>
    <row r="149" spans="1:49" ht="15.95" customHeight="1" x14ac:dyDescent="0.25">
      <c r="B149" s="103" t="s">
        <v>158</v>
      </c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104"/>
      <c r="N149" s="14"/>
      <c r="O149" s="39"/>
      <c r="P149" s="39"/>
      <c r="Q149" s="96">
        <v>7</v>
      </c>
      <c r="R149" s="95" t="s">
        <v>23</v>
      </c>
      <c r="S149" s="95" t="s">
        <v>24</v>
      </c>
      <c r="T149" s="95">
        <v>450</v>
      </c>
      <c r="U149" s="95">
        <v>35</v>
      </c>
      <c r="V149" s="96">
        <v>19.5</v>
      </c>
      <c r="W149" s="96">
        <v>1.3</v>
      </c>
      <c r="X149" s="96">
        <v>34.5</v>
      </c>
      <c r="Y149" s="96">
        <v>28</v>
      </c>
      <c r="Z149" s="101"/>
      <c r="AA149" s="97"/>
      <c r="AB149" s="97"/>
      <c r="AC149" s="97"/>
      <c r="AD149" s="351">
        <v>25.5</v>
      </c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</row>
    <row r="150" spans="1:49" ht="15.95" customHeight="1" x14ac:dyDescent="0.25">
      <c r="A150" s="46"/>
      <c r="C150" s="46" t="s">
        <v>159</v>
      </c>
      <c r="D150" s="46"/>
      <c r="E150" s="46"/>
      <c r="F150" s="46"/>
      <c r="G150" s="46"/>
      <c r="H150" s="153">
        <f>((G137*(1+M140+M141)*10*M9*G16*M16^2)/F152)^0.5</f>
        <v>191.61447621189018</v>
      </c>
      <c r="I150" s="46" t="s">
        <v>1</v>
      </c>
      <c r="J150" s="46" t="str">
        <f>IF(H150&gt;M150,"&gt;","&lt;")</f>
        <v>&gt;</v>
      </c>
      <c r="K150" s="46" t="s">
        <v>112</v>
      </c>
      <c r="M150" s="66">
        <f>2*M16</f>
        <v>142.19999999999999</v>
      </c>
      <c r="N150" s="38" t="s">
        <v>1</v>
      </c>
      <c r="O150" s="39"/>
      <c r="P150" s="39"/>
      <c r="Q150" s="96">
        <v>8</v>
      </c>
      <c r="R150" s="95" t="s">
        <v>25</v>
      </c>
      <c r="S150" s="95" t="s">
        <v>26</v>
      </c>
      <c r="T150" s="95">
        <v>500</v>
      </c>
      <c r="U150" s="95">
        <v>40</v>
      </c>
      <c r="V150" s="96">
        <v>22</v>
      </c>
      <c r="W150" s="96">
        <v>1.4</v>
      </c>
      <c r="X150" s="96">
        <v>36</v>
      </c>
      <c r="Y150" s="96">
        <v>32</v>
      </c>
      <c r="Z150" s="101"/>
      <c r="AA150" s="97"/>
      <c r="AB150" s="97"/>
      <c r="AC150" s="97"/>
      <c r="AD150" s="351">
        <v>29</v>
      </c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</row>
    <row r="151" spans="1:49" s="10" customFormat="1" ht="15.95" customHeight="1" x14ac:dyDescent="0.2">
      <c r="A151" s="1"/>
      <c r="B151" s="103" t="s">
        <v>160</v>
      </c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1"/>
      <c r="O151" s="27"/>
      <c r="P151" s="27"/>
      <c r="Q151" s="96">
        <v>9</v>
      </c>
      <c r="R151" s="95" t="s">
        <v>27</v>
      </c>
      <c r="S151" s="95" t="s">
        <v>28</v>
      </c>
      <c r="T151" s="95">
        <v>600</v>
      </c>
      <c r="U151" s="95">
        <v>45</v>
      </c>
      <c r="V151" s="96">
        <v>25</v>
      </c>
      <c r="W151" s="96">
        <v>1.5</v>
      </c>
      <c r="X151" s="96">
        <v>37</v>
      </c>
      <c r="Y151" s="96">
        <v>36</v>
      </c>
      <c r="Z151" s="101" t="s">
        <v>227</v>
      </c>
      <c r="AA151" s="97">
        <v>3000</v>
      </c>
      <c r="AB151" s="97">
        <v>4350</v>
      </c>
      <c r="AC151" s="97">
        <v>20</v>
      </c>
      <c r="AD151" s="351">
        <v>32</v>
      </c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</row>
    <row r="152" spans="1:49" ht="15.95" customHeight="1" x14ac:dyDescent="0.2">
      <c r="A152" s="9" t="s">
        <v>286</v>
      </c>
      <c r="B152" s="8"/>
      <c r="C152" s="4"/>
      <c r="D152" s="4"/>
      <c r="E152" s="4"/>
      <c r="F152" s="162">
        <f>$D$142*(1000*M14*PI()*(K142/2000)^2)/(M142/1000)</f>
        <v>237.50440461138837</v>
      </c>
      <c r="G152" s="15" t="s">
        <v>267</v>
      </c>
      <c r="H152" s="50" t="str">
        <f>IF(F152&gt;=M152,"&gt;","&lt;")</f>
        <v>&gt;</v>
      </c>
      <c r="I152" s="3"/>
      <c r="J152" s="3"/>
      <c r="K152" s="8"/>
      <c r="L152" s="50" t="s">
        <v>289</v>
      </c>
      <c r="M152" s="454">
        <f>(0.25*1000*M9*G9/100)</f>
        <v>230</v>
      </c>
      <c r="N152" s="146" t="s">
        <v>267</v>
      </c>
      <c r="O152" s="39"/>
      <c r="P152" s="50"/>
      <c r="Q152" s="96">
        <v>10</v>
      </c>
      <c r="R152" s="95" t="s">
        <v>29</v>
      </c>
      <c r="S152" s="95" t="s">
        <v>30</v>
      </c>
      <c r="T152" s="95">
        <v>650</v>
      </c>
      <c r="U152" s="95">
        <v>50</v>
      </c>
      <c r="V152" s="96">
        <v>28.5</v>
      </c>
      <c r="W152" s="96">
        <v>1.6</v>
      </c>
      <c r="X152" s="96">
        <v>38</v>
      </c>
      <c r="Y152" s="96">
        <v>40</v>
      </c>
      <c r="Z152" s="101" t="s">
        <v>228</v>
      </c>
      <c r="AA152" s="97">
        <v>2800</v>
      </c>
      <c r="AB152" s="97">
        <v>3500</v>
      </c>
      <c r="AC152" s="97">
        <v>20</v>
      </c>
      <c r="AD152" s="351">
        <v>36</v>
      </c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</row>
    <row r="153" spans="1:49" ht="15.95" customHeight="1" x14ac:dyDescent="0.2">
      <c r="A153" s="8" t="s">
        <v>161</v>
      </c>
      <c r="B153" s="4"/>
      <c r="C153" s="4"/>
      <c r="D153" s="8" t="s">
        <v>7</v>
      </c>
      <c r="E153" s="4"/>
      <c r="F153" s="366">
        <f>M135</f>
        <v>679.88</v>
      </c>
      <c r="G153" s="8" t="s">
        <v>239</v>
      </c>
      <c r="H153" s="8" t="s">
        <v>113</v>
      </c>
      <c r="I153" s="159"/>
      <c r="J153" s="347">
        <f>M144+M148</f>
        <v>907.41844751804547</v>
      </c>
      <c r="K153" s="8" t="s">
        <v>239</v>
      </c>
      <c r="L153" s="8"/>
      <c r="M153" s="469" t="str">
        <f>IF(F153&lt;J153, "OK","NOT OK")</f>
        <v>OK</v>
      </c>
      <c r="N153" s="8"/>
      <c r="O153" s="39"/>
      <c r="P153" s="39"/>
      <c r="Q153" s="96">
        <v>11</v>
      </c>
      <c r="R153" s="95" t="s">
        <v>31</v>
      </c>
      <c r="S153" s="95" t="s">
        <v>32</v>
      </c>
      <c r="T153" s="95">
        <v>700</v>
      </c>
      <c r="U153" s="95">
        <v>55</v>
      </c>
      <c r="V153" s="96">
        <v>30</v>
      </c>
      <c r="W153" s="96">
        <v>1.7</v>
      </c>
      <c r="X153" s="105">
        <v>39</v>
      </c>
      <c r="Y153" s="96">
        <v>44</v>
      </c>
      <c r="Z153" s="101" t="s">
        <v>263</v>
      </c>
      <c r="AA153" s="97">
        <v>2100</v>
      </c>
      <c r="AB153" s="97">
        <v>2600</v>
      </c>
      <c r="AC153" s="97">
        <v>20</v>
      </c>
      <c r="AD153" s="351">
        <v>39.5</v>
      </c>
      <c r="AE153" s="72"/>
      <c r="AF153" s="72"/>
      <c r="AG153" s="72"/>
      <c r="AH153" s="72"/>
      <c r="AI153" s="72"/>
      <c r="AJ153" s="72"/>
      <c r="AK153" s="72"/>
      <c r="AL153" s="72"/>
      <c r="AM153" s="72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</row>
    <row r="154" spans="1:49" ht="15.95" customHeight="1" x14ac:dyDescent="0.2">
      <c r="A154" s="297"/>
      <c r="B154" s="298" t="s">
        <v>162</v>
      </c>
      <c r="C154" s="250"/>
      <c r="D154" s="8"/>
      <c r="E154" s="309" t="str">
        <f>IF(F153&lt;=J153, "Tường thiết kế đảm bảo độ bền theo vết nứt xiên","Cần kiểm tra lại tính toán")</f>
        <v>Tường thiết kế đảm bảo độ bền theo vết nứt xiên</v>
      </c>
      <c r="F154" s="8"/>
      <c r="G154" s="8"/>
      <c r="H154" s="8"/>
      <c r="I154" s="8"/>
      <c r="J154" s="8"/>
      <c r="K154" s="8"/>
      <c r="L154" s="8"/>
      <c r="M154" s="8"/>
      <c r="N154" s="8"/>
      <c r="O154" s="39"/>
      <c r="P154" s="39"/>
      <c r="Q154" s="96">
        <v>12</v>
      </c>
      <c r="R154" s="95" t="s">
        <v>33</v>
      </c>
      <c r="S154" s="95" t="s">
        <v>34</v>
      </c>
      <c r="T154" s="95">
        <v>800</v>
      </c>
      <c r="U154" s="95">
        <v>60</v>
      </c>
      <c r="V154" s="96">
        <v>33</v>
      </c>
      <c r="W154" s="96">
        <v>1.8</v>
      </c>
      <c r="X154" s="105">
        <v>39.5</v>
      </c>
      <c r="Y154" s="96">
        <v>48</v>
      </c>
      <c r="Z154" s="101" t="s">
        <v>272</v>
      </c>
      <c r="AA154" s="97">
        <v>1700</v>
      </c>
      <c r="AB154" s="97">
        <v>2100</v>
      </c>
      <c r="AC154" s="97">
        <v>20</v>
      </c>
      <c r="AD154" s="351">
        <v>43</v>
      </c>
      <c r="AE154" s="72"/>
      <c r="AF154" s="72"/>
      <c r="AG154" s="72"/>
      <c r="AH154" s="72"/>
      <c r="AI154" s="72"/>
      <c r="AJ154" s="72"/>
      <c r="AK154" s="72"/>
      <c r="AL154" s="72"/>
      <c r="AM154" s="72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</row>
    <row r="155" spans="1:49" ht="15.95" customHeight="1" x14ac:dyDescent="0.2">
      <c r="A155" s="297"/>
      <c r="B155" s="298"/>
      <c r="C155" s="250"/>
      <c r="D155" s="8"/>
      <c r="E155" s="161"/>
      <c r="F155" s="8"/>
      <c r="G155" s="8"/>
      <c r="H155" s="8"/>
      <c r="I155" s="8"/>
      <c r="J155" s="8"/>
      <c r="K155" s="8"/>
      <c r="L155" s="8"/>
      <c r="M155" s="8"/>
      <c r="N155" s="8"/>
      <c r="O155" s="39"/>
      <c r="P155" s="39"/>
      <c r="Q155" s="39"/>
      <c r="R155" s="108"/>
      <c r="S155" s="107"/>
      <c r="T155" s="107"/>
      <c r="U155" s="72"/>
      <c r="V155" s="72"/>
      <c r="W155" s="73"/>
      <c r="X155" s="73"/>
      <c r="Y155" s="73"/>
      <c r="Z155" s="73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</row>
    <row r="156" spans="1:49" s="10" customFormat="1" ht="32.1" customHeight="1" x14ac:dyDescent="0.2">
      <c r="A156" s="524" t="s">
        <v>237</v>
      </c>
      <c r="B156" s="524"/>
      <c r="C156" s="524"/>
      <c r="D156" s="524"/>
      <c r="E156" s="524"/>
      <c r="F156" s="524"/>
      <c r="G156" s="524"/>
      <c r="H156" s="524"/>
      <c r="I156" s="524"/>
      <c r="J156" s="524"/>
      <c r="K156" s="524"/>
      <c r="L156" s="524"/>
      <c r="M156" s="524"/>
      <c r="N156" s="524"/>
      <c r="O156" s="27"/>
      <c r="P156" s="177"/>
      <c r="Q156" s="342"/>
      <c r="R156" s="230"/>
      <c r="S156" s="230"/>
      <c r="T156" s="479"/>
      <c r="U156" s="481"/>
      <c r="V156" s="114"/>
      <c r="W156" s="481"/>
      <c r="X156" s="478"/>
      <c r="Y156" s="176"/>
      <c r="Z156" s="177"/>
      <c r="AA156" s="480"/>
      <c r="AB156" s="480"/>
      <c r="AC156" s="477"/>
      <c r="AD156" s="477"/>
      <c r="AE156" s="477"/>
      <c r="AF156" s="477"/>
      <c r="AG156" s="477"/>
      <c r="AH156" s="477"/>
      <c r="AI156" s="477"/>
      <c r="AJ156" s="477"/>
      <c r="AK156" s="477"/>
      <c r="AL156" s="476"/>
      <c r="AM156" s="176"/>
      <c r="AN156" s="178"/>
      <c r="AO156" s="178"/>
      <c r="AP156" s="27"/>
      <c r="AQ156" s="27"/>
      <c r="AR156" s="27"/>
      <c r="AS156" s="27"/>
      <c r="AT156" s="27"/>
      <c r="AU156" s="27"/>
      <c r="AV156" s="27"/>
      <c r="AW156" s="27"/>
    </row>
    <row r="157" spans="1:49" ht="15.95" customHeight="1" x14ac:dyDescent="0.25">
      <c r="A157" s="14" t="s">
        <v>179</v>
      </c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341">
        <f>IF(N17="Bỏ qua",(10^-1*1.132*M14*10),(10^-1*1.132*M14*10))</f>
        <v>237.71999999999997</v>
      </c>
      <c r="N157" s="173" t="s">
        <v>40</v>
      </c>
      <c r="P157" s="72"/>
      <c r="Q157" s="117"/>
      <c r="T157" s="479"/>
      <c r="U157" s="481"/>
      <c r="V157" s="114"/>
      <c r="W157" s="481"/>
      <c r="X157" s="478"/>
      <c r="Y157" s="110"/>
      <c r="Z157" s="72"/>
      <c r="AA157" s="480"/>
      <c r="AB157" s="480"/>
      <c r="AC157" s="477"/>
      <c r="AD157" s="477"/>
      <c r="AE157" s="477"/>
      <c r="AF157" s="477"/>
      <c r="AG157" s="477"/>
      <c r="AH157" s="477"/>
      <c r="AI157" s="477"/>
      <c r="AJ157" s="477"/>
      <c r="AK157" s="477"/>
      <c r="AL157" s="476"/>
      <c r="AM157" s="110"/>
      <c r="AP157" s="39"/>
      <c r="AQ157" s="39"/>
      <c r="AR157" s="39"/>
      <c r="AS157" s="39"/>
      <c r="AT157" s="39"/>
      <c r="AU157" s="39"/>
      <c r="AV157" s="39"/>
      <c r="AW157" s="39"/>
    </row>
    <row r="158" spans="1:49" ht="15.95" customHeight="1" x14ac:dyDescent="0.25">
      <c r="A158" s="14" t="s">
        <v>180</v>
      </c>
      <c r="B158" s="46"/>
      <c r="C158" s="46"/>
      <c r="D158" s="46"/>
      <c r="E158" s="46"/>
      <c r="F158" s="14"/>
      <c r="G158" s="46"/>
      <c r="H158" s="46"/>
      <c r="I158" s="46"/>
      <c r="J158" s="46"/>
      <c r="K158" s="46"/>
      <c r="L158" s="163"/>
      <c r="M158" s="172">
        <f>IF(N17="Bỏ qua",V8,M17*V8)</f>
        <v>24</v>
      </c>
      <c r="N158" s="173" t="s">
        <v>40</v>
      </c>
      <c r="O158" s="39"/>
      <c r="P158" s="106"/>
      <c r="Q158" s="32"/>
      <c r="R158" s="32"/>
      <c r="S158" s="32"/>
      <c r="T158" s="479"/>
      <c r="U158" s="481"/>
      <c r="V158" s="114"/>
      <c r="W158" s="481"/>
      <c r="X158" s="478"/>
      <c r="Y158" s="110"/>
      <c r="Z158" s="72"/>
      <c r="AA158" s="480"/>
      <c r="AB158" s="480"/>
      <c r="AC158" s="477"/>
      <c r="AD158" s="477"/>
      <c r="AE158" s="477"/>
      <c r="AF158" s="477"/>
      <c r="AG158" s="477"/>
      <c r="AH158" s="477"/>
      <c r="AI158" s="477"/>
      <c r="AJ158" s="477"/>
      <c r="AK158" s="477"/>
      <c r="AL158" s="476"/>
      <c r="AM158" s="110"/>
      <c r="AP158" s="39"/>
      <c r="AQ158" s="39"/>
      <c r="AR158" s="39"/>
      <c r="AS158" s="39"/>
      <c r="AT158" s="39"/>
      <c r="AU158" s="39"/>
      <c r="AV158" s="39"/>
      <c r="AW158" s="39"/>
    </row>
    <row r="159" spans="1:49" ht="15.95" customHeight="1" x14ac:dyDescent="0.25">
      <c r="A159" s="64" t="s">
        <v>163</v>
      </c>
      <c r="B159" s="46"/>
      <c r="C159" s="46"/>
      <c r="D159" s="162"/>
      <c r="E159" s="64"/>
      <c r="F159" s="14"/>
      <c r="G159" s="46"/>
      <c r="H159" s="46"/>
      <c r="I159" s="46"/>
      <c r="J159" s="46"/>
      <c r="K159" s="46"/>
      <c r="L159" s="163"/>
      <c r="M159" s="171">
        <f>MIN(1+(200/G9*10)^0.5,2)</f>
        <v>2</v>
      </c>
      <c r="N159" s="174"/>
      <c r="O159" s="39"/>
      <c r="P159" s="518"/>
      <c r="Q159" s="192" t="s">
        <v>43</v>
      </c>
      <c r="R159" s="193">
        <v>1.5</v>
      </c>
      <c r="S159" s="109"/>
      <c r="T159" s="479"/>
      <c r="U159" s="481"/>
      <c r="V159" s="114"/>
      <c r="W159" s="481"/>
      <c r="X159" s="478"/>
      <c r="Y159" s="110"/>
      <c r="Z159" s="72"/>
      <c r="AA159" s="480"/>
      <c r="AB159" s="480"/>
      <c r="AC159" s="477"/>
      <c r="AD159" s="477"/>
      <c r="AE159" s="477"/>
      <c r="AF159" s="477"/>
      <c r="AG159" s="477"/>
      <c r="AH159" s="477"/>
      <c r="AI159" s="477"/>
      <c r="AJ159" s="477"/>
      <c r="AK159" s="477"/>
      <c r="AL159" s="476"/>
      <c r="AM159" s="110"/>
      <c r="AP159" s="39"/>
      <c r="AQ159" s="39"/>
      <c r="AR159" s="39"/>
      <c r="AS159" s="39"/>
      <c r="AT159" s="39"/>
      <c r="AU159" s="39"/>
      <c r="AV159" s="39"/>
      <c r="AW159" s="39"/>
    </row>
    <row r="160" spans="1:49" s="183" customFormat="1" ht="15.95" customHeight="1" x14ac:dyDescent="0.25">
      <c r="A160" s="14" t="s">
        <v>165</v>
      </c>
      <c r="B160" s="46"/>
      <c r="C160" s="46"/>
      <c r="D160" s="32"/>
      <c r="E160" s="46"/>
      <c r="F160" s="14"/>
      <c r="G160" s="165">
        <f>VLOOKUP($L$160,Q159:R161,2,0)</f>
        <v>1.5</v>
      </c>
      <c r="H160" s="32"/>
      <c r="I160" s="46" t="s">
        <v>164</v>
      </c>
      <c r="J160" s="32"/>
      <c r="K160" s="32"/>
      <c r="L160" s="534" t="s">
        <v>43</v>
      </c>
      <c r="M160" s="535"/>
      <c r="N160" s="536"/>
      <c r="O160" s="12"/>
      <c r="P160" s="518"/>
      <c r="Q160" s="184" t="s">
        <v>44</v>
      </c>
      <c r="R160" s="185">
        <v>1.2</v>
      </c>
      <c r="S160" s="184"/>
      <c r="T160" s="186"/>
      <c r="U160" s="187"/>
      <c r="V160" s="188"/>
      <c r="W160" s="187"/>
      <c r="X160" s="189"/>
      <c r="Y160" s="180"/>
      <c r="Z160" s="181"/>
      <c r="AA160" s="190"/>
      <c r="AB160" s="190"/>
      <c r="AC160" s="184"/>
      <c r="AD160" s="184"/>
      <c r="AE160" s="184"/>
      <c r="AF160" s="184"/>
      <c r="AG160" s="184"/>
      <c r="AH160" s="184"/>
      <c r="AI160" s="184"/>
      <c r="AJ160" s="184"/>
      <c r="AK160" s="184"/>
      <c r="AL160" s="191"/>
      <c r="AM160" s="180"/>
      <c r="AN160" s="182"/>
      <c r="AO160" s="182"/>
      <c r="AP160" s="86"/>
      <c r="AQ160" s="86"/>
      <c r="AR160" s="86"/>
      <c r="AS160" s="86"/>
      <c r="AT160" s="86"/>
      <c r="AU160" s="86"/>
      <c r="AV160" s="86"/>
      <c r="AW160" s="86"/>
    </row>
    <row r="161" spans="1:49" s="10" customFormat="1" ht="15.95" customHeight="1" x14ac:dyDescent="0.2">
      <c r="A161" s="46" t="s">
        <v>166</v>
      </c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8"/>
      <c r="P161" s="168"/>
      <c r="Q161" s="194" t="s">
        <v>45</v>
      </c>
      <c r="R161" s="193">
        <v>1</v>
      </c>
      <c r="S161" s="100"/>
      <c r="T161" s="113"/>
      <c r="U161" s="99"/>
      <c r="V161" s="114"/>
      <c r="W161" s="99"/>
      <c r="X161" s="98"/>
      <c r="Y161" s="176"/>
      <c r="Z161" s="177"/>
      <c r="AA161" s="115"/>
      <c r="AB161" s="115"/>
      <c r="AC161" s="100"/>
      <c r="AD161" s="100"/>
      <c r="AE161" s="100"/>
      <c r="AF161" s="100"/>
      <c r="AG161" s="100"/>
      <c r="AH161" s="100"/>
      <c r="AI161" s="100"/>
      <c r="AJ161" s="100"/>
      <c r="AK161" s="100"/>
      <c r="AL161" s="116"/>
      <c r="AM161" s="176"/>
      <c r="AN161" s="178"/>
      <c r="AO161" s="178"/>
      <c r="AP161" s="27"/>
      <c r="AQ161" s="27"/>
      <c r="AR161" s="27"/>
      <c r="AS161" s="27"/>
      <c r="AT161" s="27"/>
      <c r="AU161" s="27"/>
      <c r="AV161" s="27"/>
      <c r="AW161" s="27"/>
    </row>
    <row r="162" spans="1:49" ht="15.95" customHeight="1" x14ac:dyDescent="0.25">
      <c r="A162" s="12"/>
      <c r="B162" s="12"/>
      <c r="C162" s="12"/>
      <c r="D162" s="12" t="s">
        <v>182</v>
      </c>
      <c r="E162" s="12"/>
      <c r="F162" s="12"/>
      <c r="G162" s="12"/>
      <c r="H162" s="12"/>
      <c r="I162" s="12"/>
      <c r="J162" s="179"/>
      <c r="K162" s="12"/>
      <c r="L162" s="12"/>
      <c r="M162" s="12"/>
      <c r="N162" s="57" t="s">
        <v>38</v>
      </c>
      <c r="O162" s="46"/>
      <c r="P162" s="168"/>
      <c r="Q162" s="115"/>
      <c r="R162" s="479"/>
      <c r="S162" s="479"/>
      <c r="T162" s="479"/>
      <c r="U162" s="481"/>
      <c r="V162" s="114"/>
      <c r="W162" s="481"/>
      <c r="X162" s="478"/>
      <c r="Y162" s="112"/>
      <c r="Z162" s="72"/>
      <c r="AA162" s="480"/>
      <c r="AB162" s="480"/>
      <c r="AC162" s="477"/>
      <c r="AD162" s="477"/>
      <c r="AE162" s="477"/>
      <c r="AF162" s="477"/>
      <c r="AG162" s="477"/>
      <c r="AH162" s="477"/>
      <c r="AI162" s="477"/>
      <c r="AJ162" s="477"/>
      <c r="AK162" s="477"/>
      <c r="AL162" s="476"/>
      <c r="AM162" s="110"/>
      <c r="AP162" s="39"/>
      <c r="AQ162" s="39"/>
      <c r="AR162" s="39"/>
      <c r="AS162" s="39"/>
      <c r="AT162" s="39"/>
      <c r="AU162" s="39"/>
      <c r="AV162" s="39"/>
      <c r="AW162" s="39"/>
    </row>
    <row r="163" spans="1:49" ht="15.95" customHeight="1" x14ac:dyDescent="0.2">
      <c r="A163" s="8"/>
      <c r="B163" s="8"/>
      <c r="C163" s="8"/>
      <c r="D163" s="13" t="s">
        <v>181</v>
      </c>
      <c r="E163" s="8"/>
      <c r="F163" s="8"/>
      <c r="G163" s="195">
        <f>((G165*M159*(100*G164*M158)^(1/3))+G167*G166)*(G16*(G9-G15-(K142/10))/10000)</f>
        <v>0.58596689138761793</v>
      </c>
      <c r="H163" s="8" t="s">
        <v>40</v>
      </c>
      <c r="I163" s="8"/>
      <c r="J163" s="8"/>
      <c r="K163" s="8"/>
      <c r="L163" s="16"/>
      <c r="M163" s="77"/>
      <c r="N163" s="16"/>
      <c r="O163" s="32"/>
      <c r="P163" s="168"/>
      <c r="Q163" s="115"/>
      <c r="R163" s="479"/>
      <c r="S163" s="479"/>
      <c r="T163" s="479"/>
      <c r="U163" s="481"/>
      <c r="V163" s="114"/>
      <c r="W163" s="481"/>
      <c r="X163" s="478"/>
      <c r="Y163" s="112"/>
      <c r="Z163" s="72"/>
      <c r="AA163" s="480"/>
      <c r="AB163" s="480"/>
      <c r="AC163" s="477"/>
      <c r="AD163" s="477"/>
      <c r="AE163" s="477"/>
      <c r="AF163" s="477"/>
      <c r="AG163" s="477"/>
      <c r="AH163" s="477"/>
      <c r="AI163" s="477"/>
      <c r="AJ163" s="477"/>
      <c r="AK163" s="477"/>
      <c r="AL163" s="476"/>
      <c r="AM163" s="110"/>
      <c r="AP163" s="39"/>
      <c r="AQ163" s="39"/>
      <c r="AR163" s="39"/>
      <c r="AS163" s="39"/>
      <c r="AT163" s="39"/>
      <c r="AU163" s="39"/>
      <c r="AV163" s="39"/>
      <c r="AW163" s="39"/>
    </row>
    <row r="164" spans="1:49" ht="15.95" customHeight="1" x14ac:dyDescent="0.25">
      <c r="A164" s="3"/>
      <c r="B164" s="57" t="s">
        <v>167</v>
      </c>
      <c r="C164" s="46" t="s">
        <v>184</v>
      </c>
      <c r="D164" s="3"/>
      <c r="E164" s="46"/>
      <c r="F164" s="3"/>
      <c r="G164" s="195">
        <f>MIN(0.02,PI()*(K142/2)^2/(G9*(G9-(G15-K142))))</f>
        <v>1.6730375078288839E-2</v>
      </c>
      <c r="H164" s="46"/>
      <c r="I164" s="46"/>
      <c r="K164" s="3"/>
      <c r="L164" s="166"/>
      <c r="M164" s="196"/>
      <c r="N164" s="3"/>
      <c r="O164" s="170">
        <v>0</v>
      </c>
      <c r="P164" s="169" t="s">
        <v>177</v>
      </c>
      <c r="Q164" s="115"/>
      <c r="R164" s="113"/>
      <c r="S164" s="113"/>
      <c r="T164" s="113"/>
      <c r="U164" s="99"/>
      <c r="V164" s="114"/>
      <c r="W164" s="99"/>
      <c r="X164" s="98"/>
      <c r="Y164" s="112"/>
      <c r="Z164" s="72"/>
      <c r="AA164" s="115"/>
      <c r="AB164" s="115"/>
      <c r="AC164" s="100"/>
      <c r="AD164" s="100"/>
      <c r="AE164" s="100"/>
      <c r="AF164" s="100"/>
      <c r="AG164" s="100"/>
      <c r="AH164" s="100"/>
      <c r="AI164" s="100"/>
      <c r="AJ164" s="100"/>
      <c r="AK164" s="100"/>
      <c r="AL164" s="116"/>
      <c r="AM164" s="110"/>
      <c r="AP164" s="39"/>
      <c r="AQ164" s="39"/>
      <c r="AR164" s="39"/>
      <c r="AS164" s="39"/>
      <c r="AT164" s="39"/>
      <c r="AU164" s="39"/>
      <c r="AV164" s="39"/>
      <c r="AW164" s="39"/>
    </row>
    <row r="165" spans="1:49" ht="15.95" customHeight="1" x14ac:dyDescent="0.25">
      <c r="A165" s="3"/>
      <c r="B165" s="57"/>
      <c r="C165" s="46" t="s">
        <v>168</v>
      </c>
      <c r="D165" s="3"/>
      <c r="E165" s="46"/>
      <c r="F165" s="46"/>
      <c r="G165" s="195">
        <f>0.18/G160</f>
        <v>0.12</v>
      </c>
      <c r="H165" s="46"/>
      <c r="I165" s="46"/>
      <c r="J165" s="46"/>
      <c r="K165" s="70"/>
      <c r="L165" s="164"/>
      <c r="M165" s="197"/>
      <c r="N165" s="46"/>
      <c r="O165" s="170"/>
      <c r="P165" s="169"/>
      <c r="Q165" s="115"/>
      <c r="R165" s="113"/>
      <c r="S165" s="113"/>
      <c r="T165" s="113"/>
      <c r="U165" s="99"/>
      <c r="V165" s="114"/>
      <c r="W165" s="99"/>
      <c r="X165" s="98"/>
      <c r="Y165" s="112"/>
      <c r="Z165" s="72"/>
      <c r="AA165" s="115"/>
      <c r="AB165" s="115"/>
      <c r="AC165" s="100"/>
      <c r="AD165" s="100"/>
      <c r="AE165" s="100"/>
      <c r="AF165" s="100"/>
      <c r="AG165" s="100"/>
      <c r="AH165" s="100"/>
      <c r="AI165" s="100"/>
      <c r="AJ165" s="100"/>
      <c r="AK165" s="100"/>
      <c r="AL165" s="116"/>
      <c r="AM165" s="110"/>
      <c r="AP165" s="39"/>
      <c r="AQ165" s="39"/>
      <c r="AR165" s="39"/>
      <c r="AS165" s="39"/>
      <c r="AT165" s="39"/>
      <c r="AU165" s="39"/>
      <c r="AV165" s="39"/>
      <c r="AW165" s="39"/>
    </row>
    <row r="166" spans="1:49" ht="15.95" customHeight="1" x14ac:dyDescent="0.25">
      <c r="A166" s="3"/>
      <c r="B166" s="57"/>
      <c r="C166" s="46" t="s">
        <v>176</v>
      </c>
      <c r="D166" s="3"/>
      <c r="E166" s="46"/>
      <c r="F166" s="46"/>
      <c r="G166" s="195">
        <f>MIN(0.2*(M158/1.5),O164/(G9*100))</f>
        <v>0</v>
      </c>
      <c r="H166" s="16" t="s">
        <v>40</v>
      </c>
      <c r="I166" s="46"/>
      <c r="J166" s="46"/>
      <c r="K166" s="70"/>
      <c r="L166" s="164"/>
      <c r="M166" s="3"/>
      <c r="N166" s="3"/>
      <c r="O166" s="46"/>
      <c r="P166" s="168"/>
      <c r="Q166" s="115"/>
      <c r="R166" s="479"/>
      <c r="S166" s="479"/>
      <c r="T166" s="479"/>
      <c r="U166" s="481"/>
      <c r="V166" s="114"/>
      <c r="W166" s="481"/>
      <c r="X166" s="478"/>
      <c r="Y166" s="112"/>
      <c r="Z166" s="72"/>
      <c r="AA166" s="480"/>
      <c r="AB166" s="480"/>
      <c r="AC166" s="477"/>
      <c r="AD166" s="477"/>
      <c r="AE166" s="477"/>
      <c r="AF166" s="477"/>
      <c r="AG166" s="477"/>
      <c r="AH166" s="477"/>
      <c r="AI166" s="477"/>
      <c r="AJ166" s="477"/>
      <c r="AK166" s="477"/>
      <c r="AL166" s="476"/>
      <c r="AM166" s="110"/>
      <c r="AP166" s="39"/>
      <c r="AQ166" s="39"/>
      <c r="AR166" s="39"/>
      <c r="AS166" s="39"/>
      <c r="AT166" s="39"/>
      <c r="AU166" s="39"/>
      <c r="AV166" s="39"/>
      <c r="AW166" s="39"/>
    </row>
    <row r="167" spans="1:49" ht="15.95" customHeight="1" x14ac:dyDescent="0.25">
      <c r="A167" s="3"/>
      <c r="B167" s="57"/>
      <c r="C167" s="46" t="s">
        <v>178</v>
      </c>
      <c r="D167" s="3"/>
      <c r="E167" s="46"/>
      <c r="F167" s="46"/>
      <c r="G167" s="221">
        <v>0.15</v>
      </c>
      <c r="H167" s="46"/>
      <c r="I167" s="46"/>
      <c r="J167" s="46"/>
      <c r="K167" s="70"/>
      <c r="L167" s="164"/>
      <c r="M167" s="198"/>
      <c r="N167" s="16"/>
      <c r="O167" s="46"/>
      <c r="P167" s="118"/>
      <c r="Q167" s="115"/>
      <c r="R167" s="479"/>
      <c r="S167" s="479"/>
      <c r="T167" s="479"/>
      <c r="U167" s="481"/>
      <c r="V167" s="114"/>
      <c r="W167" s="481"/>
      <c r="X167" s="478"/>
      <c r="Y167" s="112"/>
      <c r="Z167" s="72"/>
      <c r="AA167" s="480"/>
      <c r="AB167" s="480"/>
      <c r="AC167" s="477"/>
      <c r="AD167" s="477"/>
      <c r="AE167" s="477"/>
      <c r="AF167" s="477"/>
      <c r="AG167" s="477"/>
      <c r="AH167" s="477"/>
      <c r="AI167" s="477"/>
      <c r="AJ167" s="477"/>
      <c r="AK167" s="477"/>
      <c r="AL167" s="476"/>
      <c r="AM167" s="110"/>
      <c r="AP167" s="39"/>
      <c r="AQ167" s="39"/>
      <c r="AR167" s="39"/>
      <c r="AS167" s="39"/>
      <c r="AT167" s="39"/>
      <c r="AU167" s="39"/>
      <c r="AV167" s="39"/>
      <c r="AW167" s="39"/>
    </row>
    <row r="168" spans="1:49" ht="15.95" customHeight="1" x14ac:dyDescent="0.25">
      <c r="A168" s="46"/>
      <c r="B168" s="14" t="s">
        <v>169</v>
      </c>
      <c r="C168" s="46"/>
      <c r="D168" s="3"/>
      <c r="E168" s="3"/>
      <c r="F168" s="14" t="s">
        <v>114</v>
      </c>
      <c r="G168" s="175"/>
      <c r="H168" s="46" t="s">
        <v>185</v>
      </c>
      <c r="I168" s="46"/>
      <c r="J168" s="46"/>
      <c r="L168" s="3"/>
      <c r="M168" s="195">
        <f>(M169+G167*G166)*(G16*(G9-G15-(K142/10))/10000)</f>
        <v>0.34578662322305059</v>
      </c>
      <c r="N168" s="16" t="s">
        <v>40</v>
      </c>
      <c r="O168" s="46"/>
      <c r="P168" s="118"/>
      <c r="Q168" s="115"/>
      <c r="R168" s="479"/>
      <c r="S168" s="479"/>
      <c r="T168" s="479"/>
      <c r="U168" s="481"/>
      <c r="V168" s="114"/>
      <c r="W168" s="481"/>
      <c r="X168" s="478"/>
      <c r="Y168" s="112"/>
      <c r="Z168" s="72"/>
      <c r="AA168" s="480"/>
      <c r="AB168" s="480"/>
      <c r="AC168" s="477"/>
      <c r="AD168" s="477"/>
      <c r="AE168" s="477"/>
      <c r="AF168" s="477"/>
      <c r="AG168" s="477"/>
      <c r="AH168" s="477"/>
      <c r="AI168" s="477"/>
      <c r="AJ168" s="477"/>
      <c r="AK168" s="477"/>
      <c r="AL168" s="476"/>
      <c r="AM168" s="110"/>
      <c r="AP168" s="39"/>
      <c r="AQ168" s="39"/>
      <c r="AR168" s="39"/>
      <c r="AS168" s="39"/>
      <c r="AT168" s="39"/>
      <c r="AU168" s="39"/>
      <c r="AV168" s="39"/>
      <c r="AW168" s="39"/>
    </row>
    <row r="169" spans="1:49" s="10" customFormat="1" ht="15.95" customHeight="1" x14ac:dyDescent="0.25">
      <c r="A169" s="3"/>
      <c r="B169" s="3"/>
      <c r="C169" s="46"/>
      <c r="D169" s="57" t="s">
        <v>170</v>
      </c>
      <c r="E169" s="46"/>
      <c r="F169" s="46" t="s">
        <v>115</v>
      </c>
      <c r="G169" s="3"/>
      <c r="H169" s="3"/>
      <c r="I169" s="46"/>
      <c r="J169" s="119"/>
      <c r="K169" s="46"/>
      <c r="L169" s="46"/>
      <c r="M169" s="195">
        <f>0.035*(M159^1.5)*(M158^0.5)</f>
        <v>0.48497422611928559</v>
      </c>
      <c r="N169" s="16" t="s">
        <v>40</v>
      </c>
      <c r="O169" s="8"/>
      <c r="P169" s="118"/>
      <c r="Q169" s="115"/>
      <c r="R169" s="479"/>
      <c r="S169" s="479"/>
      <c r="T169" s="479"/>
      <c r="U169" s="481"/>
      <c r="V169" s="114"/>
      <c r="W169" s="481"/>
      <c r="X169" s="478"/>
      <c r="Y169" s="200"/>
      <c r="Z169" s="177"/>
      <c r="AA169" s="480"/>
      <c r="AB169" s="480"/>
      <c r="AC169" s="477"/>
      <c r="AD169" s="477"/>
      <c r="AE169" s="477"/>
      <c r="AF169" s="477"/>
      <c r="AG169" s="477"/>
      <c r="AH169" s="477"/>
      <c r="AI169" s="477"/>
      <c r="AJ169" s="477"/>
      <c r="AK169" s="477"/>
      <c r="AL169" s="476"/>
      <c r="AM169" s="176"/>
      <c r="AN169" s="178"/>
      <c r="AO169" s="178"/>
      <c r="AP169" s="27"/>
      <c r="AQ169" s="27"/>
      <c r="AR169" s="27"/>
      <c r="AS169" s="27"/>
      <c r="AT169" s="27"/>
      <c r="AU169" s="27"/>
      <c r="AV169" s="27"/>
      <c r="AW169" s="27"/>
    </row>
    <row r="170" spans="1:49" ht="15.95" customHeight="1" x14ac:dyDescent="0.2">
      <c r="A170" s="46"/>
      <c r="B170" s="57"/>
      <c r="C170" s="46"/>
      <c r="D170" s="57"/>
      <c r="E170" s="46"/>
      <c r="F170" s="46"/>
      <c r="G170" s="46"/>
      <c r="H170" s="70"/>
      <c r="I170" s="119"/>
      <c r="J170" s="119"/>
      <c r="K170" s="46"/>
      <c r="L170" s="46"/>
      <c r="M170" s="46"/>
      <c r="N170" s="16"/>
      <c r="O170" s="46"/>
      <c r="P170" s="32"/>
      <c r="Q170" s="115"/>
      <c r="R170" s="479"/>
      <c r="S170" s="479"/>
      <c r="T170" s="479"/>
      <c r="U170" s="481"/>
      <c r="V170" s="114"/>
      <c r="W170" s="481"/>
      <c r="X170" s="478"/>
      <c r="Y170" s="112"/>
      <c r="Z170" s="72"/>
      <c r="AA170" s="480"/>
      <c r="AB170" s="480"/>
      <c r="AC170" s="477"/>
      <c r="AD170" s="477"/>
      <c r="AE170" s="477"/>
      <c r="AF170" s="477"/>
      <c r="AG170" s="477"/>
      <c r="AH170" s="477"/>
      <c r="AI170" s="477"/>
      <c r="AJ170" s="477"/>
      <c r="AK170" s="477"/>
      <c r="AL170" s="476"/>
      <c r="AM170" s="110"/>
      <c r="AP170" s="39"/>
      <c r="AQ170" s="39"/>
      <c r="AR170" s="39"/>
      <c r="AS170" s="39"/>
      <c r="AT170" s="39"/>
      <c r="AU170" s="39"/>
      <c r="AV170" s="39"/>
      <c r="AW170" s="39"/>
    </row>
    <row r="171" spans="1:49" ht="15.95" customHeight="1" x14ac:dyDescent="0.2">
      <c r="A171" s="8" t="s">
        <v>248</v>
      </c>
      <c r="B171" s="8"/>
      <c r="C171" s="8"/>
      <c r="D171" s="2"/>
      <c r="E171" s="2"/>
      <c r="F171" s="251"/>
      <c r="G171" s="50" t="s">
        <v>183</v>
      </c>
      <c r="H171" s="8">
        <f>K142</f>
        <v>12</v>
      </c>
      <c r="I171" s="8" t="s">
        <v>41</v>
      </c>
      <c r="J171" s="4"/>
      <c r="K171" s="4"/>
      <c r="L171" s="16" t="s">
        <v>174</v>
      </c>
      <c r="M171" s="199">
        <f>M142</f>
        <v>200</v>
      </c>
      <c r="N171" s="16" t="s">
        <v>41</v>
      </c>
      <c r="O171" s="32"/>
      <c r="P171" s="46"/>
      <c r="Q171" s="46"/>
      <c r="R171" s="479"/>
      <c r="S171" s="479"/>
      <c r="T171" s="479"/>
      <c r="U171" s="481"/>
      <c r="V171" s="114"/>
      <c r="W171" s="481"/>
      <c r="X171" s="478"/>
      <c r="Y171" s="112"/>
      <c r="Z171" s="72"/>
      <c r="AA171" s="480"/>
      <c r="AB171" s="480"/>
      <c r="AC171" s="477"/>
      <c r="AD171" s="477"/>
      <c r="AE171" s="477"/>
      <c r="AF171" s="477"/>
      <c r="AG171" s="477"/>
      <c r="AH171" s="477"/>
      <c r="AI171" s="477"/>
      <c r="AJ171" s="477"/>
      <c r="AK171" s="477"/>
      <c r="AL171" s="476"/>
      <c r="AM171" s="110"/>
      <c r="AP171" s="39"/>
      <c r="AQ171" s="39"/>
      <c r="AR171" s="39"/>
      <c r="AS171" s="39"/>
      <c r="AT171" s="39"/>
      <c r="AU171" s="39"/>
      <c r="AV171" s="39"/>
      <c r="AW171" s="39"/>
    </row>
    <row r="172" spans="1:49" ht="15.95" customHeight="1" x14ac:dyDescent="0.25">
      <c r="A172" s="103"/>
      <c r="B172" s="66"/>
      <c r="C172" s="14" t="s">
        <v>116</v>
      </c>
      <c r="D172" s="46"/>
      <c r="E172" s="46"/>
      <c r="F172" s="46"/>
      <c r="G172" s="46"/>
      <c r="H172" s="46"/>
      <c r="I172" s="46"/>
      <c r="J172" s="3"/>
      <c r="K172" s="166"/>
      <c r="L172" s="3"/>
      <c r="M172" s="195">
        <f>MIN((M173+G163),M177)</f>
        <v>0.75360826982342477</v>
      </c>
      <c r="N172" s="16" t="s">
        <v>40</v>
      </c>
      <c r="O172" s="32"/>
      <c r="P172" s="46"/>
      <c r="Q172" s="46"/>
      <c r="R172" s="479"/>
      <c r="S172" s="479"/>
      <c r="T172" s="479"/>
      <c r="U172" s="481"/>
      <c r="V172" s="114"/>
      <c r="W172" s="481"/>
      <c r="X172" s="478"/>
      <c r="Y172" s="112"/>
      <c r="Z172" s="72"/>
      <c r="AA172" s="480"/>
      <c r="AB172" s="480"/>
      <c r="AC172" s="477"/>
      <c r="AD172" s="477"/>
      <c r="AE172" s="477"/>
      <c r="AF172" s="477"/>
      <c r="AG172" s="477"/>
      <c r="AH172" s="477"/>
      <c r="AI172" s="477"/>
      <c r="AJ172" s="477"/>
      <c r="AK172" s="477"/>
      <c r="AL172" s="476"/>
      <c r="AM172" s="110"/>
      <c r="AP172" s="39"/>
      <c r="AQ172" s="39"/>
      <c r="AR172" s="39"/>
      <c r="AS172" s="39"/>
      <c r="AT172" s="39"/>
      <c r="AU172" s="39"/>
      <c r="AV172" s="39"/>
      <c r="AW172" s="39"/>
    </row>
    <row r="173" spans="1:49" ht="15.95" customHeight="1" x14ac:dyDescent="0.25">
      <c r="A173" s="46"/>
      <c r="B173" s="46" t="s">
        <v>171</v>
      </c>
      <c r="C173" s="46" t="s">
        <v>175</v>
      </c>
      <c r="D173" s="46"/>
      <c r="E173" s="46"/>
      <c r="F173" s="46"/>
      <c r="G173" s="46"/>
      <c r="H173" s="46"/>
      <c r="I173" s="46"/>
      <c r="J173" s="3"/>
      <c r="K173" s="147"/>
      <c r="L173" s="3"/>
      <c r="M173" s="195">
        <f>(M174/(M171/10))*0.9*G9*M157*(1/TAN((M175*PI()/180)))/10000</f>
        <v>0.16764137843580679</v>
      </c>
      <c r="N173" s="16" t="s">
        <v>40</v>
      </c>
      <c r="O173" s="32"/>
      <c r="P173" s="46"/>
      <c r="Q173" s="46"/>
      <c r="R173" s="479"/>
      <c r="S173" s="479"/>
      <c r="T173" s="479"/>
      <c r="U173" s="481"/>
      <c r="V173" s="114"/>
      <c r="W173" s="481"/>
      <c r="X173" s="478"/>
      <c r="Y173" s="112"/>
      <c r="Z173" s="72"/>
      <c r="AA173" s="480"/>
      <c r="AB173" s="480"/>
      <c r="AC173" s="477"/>
      <c r="AD173" s="477"/>
      <c r="AE173" s="477"/>
      <c r="AF173" s="477"/>
      <c r="AG173" s="477"/>
      <c r="AH173" s="477"/>
      <c r="AI173" s="477"/>
      <c r="AJ173" s="477"/>
      <c r="AK173" s="477"/>
      <c r="AL173" s="476"/>
      <c r="AM173" s="110"/>
      <c r="AP173" s="39"/>
      <c r="AQ173" s="39"/>
      <c r="AR173" s="39"/>
      <c r="AS173" s="39"/>
      <c r="AT173" s="39"/>
      <c r="AU173" s="39"/>
      <c r="AV173" s="39"/>
      <c r="AW173" s="39"/>
    </row>
    <row r="174" spans="1:49" ht="15.95" customHeight="1" x14ac:dyDescent="0.2">
      <c r="A174" s="3"/>
      <c r="B174" s="3"/>
      <c r="C174" s="9" t="s">
        <v>167</v>
      </c>
      <c r="D174" s="46"/>
      <c r="E174" s="46"/>
      <c r="F174" s="46"/>
      <c r="G174" s="46"/>
      <c r="H174" s="46"/>
      <c r="I174" s="46"/>
      <c r="J174" s="70"/>
      <c r="K174" s="50" t="s">
        <v>191</v>
      </c>
      <c r="L174" s="201"/>
      <c r="M174" s="195">
        <f>PI()*(K142/2)^2*10^-2</f>
        <v>1.1309733552923256</v>
      </c>
      <c r="N174" s="16" t="s">
        <v>117</v>
      </c>
      <c r="O174" s="32"/>
      <c r="P174" s="46"/>
      <c r="Q174" s="46"/>
      <c r="R174" s="123"/>
      <c r="S174" s="124"/>
      <c r="T174" s="123"/>
      <c r="U174" s="481"/>
      <c r="V174" s="114"/>
      <c r="W174" s="481"/>
      <c r="X174" s="478"/>
      <c r="Y174" s="112"/>
      <c r="Z174" s="72"/>
      <c r="AA174" s="480"/>
      <c r="AB174" s="480"/>
      <c r="AC174" s="477"/>
      <c r="AD174" s="477"/>
      <c r="AE174" s="477"/>
      <c r="AF174" s="477"/>
      <c r="AG174" s="477"/>
      <c r="AH174" s="477"/>
      <c r="AI174" s="477"/>
      <c r="AJ174" s="477"/>
      <c r="AK174" s="477"/>
      <c r="AL174" s="476"/>
      <c r="AM174" s="110"/>
      <c r="AP174" s="39"/>
      <c r="AQ174" s="39"/>
      <c r="AR174" s="39"/>
      <c r="AS174" s="39"/>
      <c r="AT174" s="39"/>
      <c r="AU174" s="39"/>
      <c r="AV174" s="39"/>
      <c r="AW174" s="39"/>
    </row>
    <row r="175" spans="1:49" ht="15.95" customHeight="1" x14ac:dyDescent="0.2">
      <c r="A175" s="46"/>
      <c r="C175" s="46"/>
      <c r="D175" s="46"/>
      <c r="E175" s="46"/>
      <c r="F175" s="46"/>
      <c r="G175" s="46"/>
      <c r="H175" s="46"/>
      <c r="I175" s="46"/>
      <c r="J175" s="70"/>
      <c r="K175" s="50" t="s">
        <v>172</v>
      </c>
      <c r="L175" s="202"/>
      <c r="M175" s="24">
        <v>30</v>
      </c>
      <c r="N175" s="16" t="s">
        <v>173</v>
      </c>
      <c r="O175" s="32"/>
      <c r="P175" s="46"/>
      <c r="Q175" s="46"/>
      <c r="R175" s="123"/>
      <c r="S175" s="123"/>
      <c r="T175" s="123"/>
      <c r="U175" s="481"/>
      <c r="V175" s="114"/>
      <c r="W175" s="481"/>
      <c r="X175" s="478"/>
      <c r="Y175" s="112"/>
      <c r="Z175" s="72"/>
      <c r="AA175" s="480"/>
      <c r="AB175" s="480"/>
      <c r="AC175" s="477"/>
      <c r="AD175" s="477"/>
      <c r="AE175" s="477"/>
      <c r="AF175" s="477"/>
      <c r="AG175" s="477"/>
      <c r="AH175" s="477"/>
      <c r="AI175" s="477"/>
      <c r="AJ175" s="477"/>
      <c r="AK175" s="477"/>
      <c r="AL175" s="476"/>
      <c r="AM175" s="110"/>
      <c r="AP175" s="39"/>
      <c r="AQ175" s="39"/>
      <c r="AR175" s="39"/>
      <c r="AS175" s="39"/>
      <c r="AT175" s="39"/>
      <c r="AU175" s="39"/>
      <c r="AV175" s="39"/>
      <c r="AW175" s="39"/>
    </row>
    <row r="176" spans="1:49" ht="15.95" customHeight="1" x14ac:dyDescent="0.25">
      <c r="A176" s="46"/>
      <c r="B176" s="46"/>
      <c r="C176" s="46" t="s">
        <v>186</v>
      </c>
      <c r="D176" s="46"/>
      <c r="E176" s="46"/>
      <c r="F176" s="46"/>
      <c r="G176" s="46"/>
      <c r="H176" s="46"/>
      <c r="I176" s="46"/>
      <c r="J176" s="122"/>
      <c r="K176" s="122"/>
      <c r="L176" s="46"/>
      <c r="M176" s="46"/>
      <c r="N176" s="16"/>
      <c r="O176" s="32"/>
      <c r="P176" s="118"/>
      <c r="Q176" s="115"/>
      <c r="R176" s="479"/>
      <c r="S176" s="479"/>
      <c r="T176" s="479"/>
      <c r="U176" s="481"/>
      <c r="V176" s="114"/>
      <c r="W176" s="481"/>
      <c r="X176" s="478"/>
      <c r="Y176" s="112"/>
      <c r="Z176" s="72"/>
      <c r="AA176" s="480"/>
      <c r="AB176" s="480"/>
      <c r="AC176" s="477"/>
      <c r="AD176" s="477"/>
      <c r="AE176" s="477"/>
      <c r="AF176" s="477"/>
      <c r="AG176" s="477"/>
      <c r="AH176" s="477"/>
      <c r="AI176" s="477"/>
      <c r="AJ176" s="477"/>
      <c r="AK176" s="477"/>
      <c r="AL176" s="476"/>
      <c r="AM176" s="110"/>
      <c r="AP176" s="39"/>
      <c r="AQ176" s="39"/>
      <c r="AR176" s="39"/>
      <c r="AS176" s="39"/>
      <c r="AT176" s="39"/>
      <c r="AU176" s="39"/>
      <c r="AV176" s="39"/>
      <c r="AW176" s="39"/>
    </row>
    <row r="177" spans="1:49" ht="15.95" customHeight="1" x14ac:dyDescent="0.25">
      <c r="A177" s="46"/>
      <c r="B177" s="46"/>
      <c r="C177" s="46" t="s">
        <v>118</v>
      </c>
      <c r="D177" s="46"/>
      <c r="E177" s="46"/>
      <c r="F177" s="46"/>
      <c r="G177" s="46"/>
      <c r="H177" s="46"/>
      <c r="I177" s="46"/>
      <c r="K177" s="167"/>
      <c r="M177" s="68">
        <f>(G180*(G9-2*G15)*0.9*G9*G178*G179*(1/TAN(M175*PI()/180)+TAN(M175*PI()/180)))/10000</f>
        <v>9.3796121505251833</v>
      </c>
      <c r="N177" s="16" t="s">
        <v>40</v>
      </c>
      <c r="O177" s="39"/>
      <c r="P177" s="518"/>
      <c r="Q177" s="480">
        <v>12.7</v>
      </c>
      <c r="R177" s="479"/>
      <c r="S177" s="479"/>
      <c r="T177" s="479"/>
      <c r="U177" s="481"/>
      <c r="V177" s="114"/>
      <c r="W177" s="481"/>
      <c r="X177" s="478"/>
      <c r="Y177" s="112"/>
      <c r="Z177" s="72"/>
      <c r="AA177" s="480"/>
      <c r="AB177" s="480"/>
      <c r="AC177" s="477"/>
      <c r="AD177" s="477"/>
      <c r="AE177" s="477"/>
      <c r="AF177" s="477"/>
      <c r="AG177" s="477"/>
      <c r="AH177" s="477"/>
      <c r="AI177" s="477"/>
      <c r="AJ177" s="477"/>
      <c r="AK177" s="477"/>
      <c r="AL177" s="476"/>
      <c r="AM177" s="110"/>
      <c r="AP177" s="39"/>
      <c r="AQ177" s="39"/>
      <c r="AR177" s="39"/>
      <c r="AS177" s="39"/>
      <c r="AT177" s="39"/>
      <c r="AU177" s="39"/>
      <c r="AV177" s="39"/>
      <c r="AW177" s="39"/>
    </row>
    <row r="178" spans="1:49" ht="15.95" customHeight="1" x14ac:dyDescent="0.2">
      <c r="A178" s="9" t="s">
        <v>167</v>
      </c>
      <c r="C178" s="8" t="s">
        <v>187</v>
      </c>
      <c r="D178" s="120"/>
      <c r="F178" s="46"/>
      <c r="G178" s="195">
        <f>0.6*(1-M158/250)</f>
        <v>0.54239999999999999</v>
      </c>
      <c r="H178" s="46"/>
      <c r="I178" s="46"/>
      <c r="J178" s="46"/>
      <c r="K178" s="46"/>
      <c r="L178" s="46"/>
      <c r="M178" s="46"/>
      <c r="N178" s="121"/>
      <c r="O178" s="39"/>
      <c r="P178" s="518"/>
      <c r="Q178" s="480"/>
      <c r="R178" s="113"/>
      <c r="S178" s="113"/>
      <c r="T178" s="113"/>
      <c r="U178" s="99"/>
      <c r="V178" s="114"/>
      <c r="W178" s="99"/>
      <c r="X178" s="98"/>
      <c r="Y178" s="112"/>
      <c r="Z178" s="72"/>
      <c r="AA178" s="115"/>
      <c r="AB178" s="115"/>
      <c r="AC178" s="100"/>
      <c r="AD178" s="100"/>
      <c r="AE178" s="100"/>
      <c r="AF178" s="100"/>
      <c r="AG178" s="100"/>
      <c r="AH178" s="100"/>
      <c r="AI178" s="100"/>
      <c r="AJ178" s="100"/>
      <c r="AK178" s="100"/>
      <c r="AL178" s="116"/>
      <c r="AM178" s="110"/>
      <c r="AP178" s="39"/>
      <c r="AQ178" s="39"/>
      <c r="AR178" s="39"/>
      <c r="AS178" s="39"/>
      <c r="AT178" s="39"/>
      <c r="AU178" s="39"/>
      <c r="AV178" s="39"/>
      <c r="AW178" s="39"/>
    </row>
    <row r="179" spans="1:49" ht="15.95" customHeight="1" x14ac:dyDescent="0.25">
      <c r="A179" s="46"/>
      <c r="B179" s="3"/>
      <c r="C179" s="46" t="s">
        <v>189</v>
      </c>
      <c r="D179" s="3"/>
      <c r="E179" s="3"/>
      <c r="F179" s="3"/>
      <c r="G179" s="68">
        <f>G180*M158/G160</f>
        <v>16</v>
      </c>
      <c r="H179" s="16" t="s">
        <v>190</v>
      </c>
      <c r="I179" s="46"/>
      <c r="J179" s="46"/>
      <c r="K179" s="46"/>
      <c r="L179" s="199"/>
      <c r="M179" s="199"/>
      <c r="N179" s="46"/>
      <c r="O179" s="39"/>
      <c r="P179" s="518"/>
      <c r="Q179" s="480"/>
      <c r="R179" s="479"/>
      <c r="S179" s="479"/>
      <c r="T179" s="479"/>
      <c r="U179" s="481"/>
      <c r="V179" s="114"/>
      <c r="W179" s="481"/>
      <c r="X179" s="478"/>
      <c r="Y179" s="112"/>
      <c r="Z179" s="72"/>
      <c r="AA179" s="480"/>
      <c r="AB179" s="480"/>
      <c r="AC179" s="477"/>
      <c r="AD179" s="477"/>
      <c r="AE179" s="477"/>
      <c r="AF179" s="477"/>
      <c r="AG179" s="477"/>
      <c r="AH179" s="477"/>
      <c r="AI179" s="477"/>
      <c r="AJ179" s="477"/>
      <c r="AK179" s="477"/>
      <c r="AL179" s="476"/>
      <c r="AM179" s="110"/>
      <c r="AP179" s="39"/>
      <c r="AQ179" s="39"/>
      <c r="AR179" s="39"/>
      <c r="AS179" s="39"/>
      <c r="AT179" s="39"/>
      <c r="AU179" s="39"/>
      <c r="AV179" s="39"/>
      <c r="AW179" s="39"/>
    </row>
    <row r="180" spans="1:49" ht="15.95" customHeight="1" x14ac:dyDescent="0.2">
      <c r="A180" s="46"/>
      <c r="B180" s="3"/>
      <c r="C180" s="8" t="s">
        <v>188</v>
      </c>
      <c r="D180" s="3"/>
      <c r="E180" s="3"/>
      <c r="F180" s="3"/>
      <c r="G180" s="68">
        <v>1</v>
      </c>
      <c r="H180" s="9" t="s">
        <v>192</v>
      </c>
      <c r="I180" s="8"/>
      <c r="J180" s="203"/>
      <c r="K180" s="199"/>
      <c r="L180" s="199"/>
      <c r="M180" s="199"/>
      <c r="N180" s="50"/>
      <c r="O180" s="39"/>
      <c r="P180" s="518"/>
      <c r="Q180" s="125">
        <f>PI()*(0.5*Q177)^2</f>
        <v>126.67686977437442</v>
      </c>
      <c r="R180" s="479"/>
      <c r="S180" s="479"/>
      <c r="T180" s="479"/>
      <c r="U180" s="481"/>
      <c r="V180" s="114"/>
      <c r="W180" s="481"/>
      <c r="X180" s="478"/>
      <c r="Y180" s="112"/>
      <c r="Z180" s="72"/>
      <c r="AA180" s="480"/>
      <c r="AB180" s="480"/>
      <c r="AC180" s="477"/>
      <c r="AD180" s="477"/>
      <c r="AE180" s="477"/>
      <c r="AF180" s="477"/>
      <c r="AG180" s="477"/>
      <c r="AH180" s="477"/>
      <c r="AI180" s="477"/>
      <c r="AJ180" s="477"/>
      <c r="AK180" s="477"/>
      <c r="AL180" s="476"/>
      <c r="AM180" s="110"/>
      <c r="AP180" s="39"/>
      <c r="AQ180" s="39"/>
      <c r="AR180" s="39"/>
      <c r="AS180" s="39"/>
      <c r="AT180" s="39"/>
      <c r="AU180" s="39"/>
      <c r="AV180" s="39"/>
      <c r="AW180" s="39"/>
    </row>
    <row r="181" spans="1:49" ht="15.95" customHeight="1" x14ac:dyDescent="0.25">
      <c r="A181" s="46" t="s">
        <v>161</v>
      </c>
      <c r="C181" s="46"/>
      <c r="D181" s="3"/>
      <c r="E181" s="46" t="s">
        <v>42</v>
      </c>
      <c r="F181" s="3"/>
      <c r="G181" s="68">
        <f>MAX(G126:G127)</f>
        <v>679.88</v>
      </c>
      <c r="H181" s="16" t="s">
        <v>239</v>
      </c>
      <c r="I181" s="46" t="s">
        <v>119</v>
      </c>
      <c r="K181" s="46"/>
      <c r="L181" s="46"/>
      <c r="M181" s="68">
        <f>M172*1000</f>
        <v>753.60826982342473</v>
      </c>
      <c r="N181" s="16" t="s">
        <v>239</v>
      </c>
      <c r="O181" s="39"/>
      <c r="P181" s="518"/>
      <c r="Q181" s="125"/>
      <c r="R181" s="479"/>
      <c r="S181" s="479"/>
      <c r="T181" s="479"/>
      <c r="U181" s="481"/>
      <c r="V181" s="114"/>
      <c r="W181" s="481"/>
      <c r="X181" s="478"/>
      <c r="Y181" s="72"/>
      <c r="Z181" s="72"/>
      <c r="AA181" s="480"/>
      <c r="AB181" s="480"/>
      <c r="AC181" s="477"/>
      <c r="AD181" s="477"/>
      <c r="AE181" s="477"/>
      <c r="AF181" s="477"/>
      <c r="AG181" s="477"/>
      <c r="AH181" s="477"/>
      <c r="AI181" s="477"/>
      <c r="AJ181" s="477"/>
      <c r="AK181" s="477"/>
      <c r="AL181" s="476"/>
      <c r="AM181" s="110"/>
      <c r="AP181" s="39"/>
      <c r="AQ181" s="39"/>
      <c r="AR181" s="39"/>
      <c r="AS181" s="39"/>
      <c r="AT181" s="39"/>
      <c r="AU181" s="39"/>
      <c r="AV181" s="39"/>
      <c r="AW181" s="39"/>
    </row>
    <row r="182" spans="1:49" ht="15.95" customHeight="1" x14ac:dyDescent="0.2">
      <c r="B182" s="89" t="s">
        <v>162</v>
      </c>
      <c r="C182" s="46"/>
      <c r="D182" s="88" t="str">
        <f>IF(G181&lt;=M181, "Tường thiết kế đảm bảo khả năng chịu cắt","Cần kiểm tra lại tính toán")</f>
        <v>Tường thiết kế đảm bảo khả năng chịu cắt</v>
      </c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39"/>
      <c r="P182" s="518"/>
      <c r="Q182" s="480"/>
      <c r="R182" s="479"/>
      <c r="S182" s="479"/>
      <c r="T182" s="479"/>
      <c r="U182" s="481"/>
      <c r="V182" s="114"/>
      <c r="W182" s="481"/>
      <c r="X182" s="478"/>
      <c r="Y182" s="72"/>
      <c r="Z182" s="72"/>
      <c r="AA182" s="480"/>
      <c r="AB182" s="480"/>
      <c r="AC182" s="477"/>
      <c r="AD182" s="477"/>
      <c r="AE182" s="477"/>
      <c r="AF182" s="477"/>
      <c r="AG182" s="477"/>
      <c r="AH182" s="477"/>
      <c r="AI182" s="477"/>
      <c r="AJ182" s="477"/>
      <c r="AK182" s="477"/>
      <c r="AL182" s="476"/>
      <c r="AM182" s="72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</row>
    <row r="183" spans="1:49" ht="15.95" customHeight="1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39"/>
      <c r="P183" s="518"/>
      <c r="Q183" s="480"/>
      <c r="R183" s="479"/>
      <c r="S183" s="479"/>
      <c r="T183" s="479"/>
      <c r="U183" s="481"/>
      <c r="V183" s="114"/>
      <c r="W183" s="481"/>
      <c r="X183" s="478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</row>
    <row r="184" spans="1:49" ht="15.95" customHeight="1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39"/>
      <c r="P184" s="518"/>
      <c r="Q184" s="480"/>
      <c r="R184" s="479"/>
      <c r="S184" s="479"/>
      <c r="T184" s="479"/>
      <c r="U184" s="481"/>
      <c r="V184" s="114"/>
      <c r="W184" s="481"/>
      <c r="X184" s="478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</row>
    <row r="185" spans="1:49" ht="15.95" customHeight="1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39"/>
      <c r="P185" s="518"/>
      <c r="Q185" s="480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</row>
    <row r="186" spans="1:49" ht="15.95" customHeight="1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39"/>
      <c r="P186" s="518"/>
      <c r="Q186" s="480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</row>
    <row r="187" spans="1:49" ht="15.95" customHeight="1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39"/>
      <c r="P187" s="518"/>
      <c r="Q187" s="480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</row>
    <row r="188" spans="1:49" ht="15.95" customHeight="1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39"/>
      <c r="P188" s="518"/>
      <c r="Q188" s="480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</row>
    <row r="189" spans="1:49" ht="15.95" customHeight="1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39"/>
      <c r="P189" s="518"/>
      <c r="Q189" s="480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</row>
    <row r="190" spans="1:49" ht="15.95" customHeight="1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</row>
    <row r="191" spans="1:49" ht="15.95" customHeight="1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</row>
    <row r="192" spans="1:49" ht="15.95" customHeight="1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</row>
    <row r="193" spans="1:49" ht="15.95" customHeight="1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</row>
    <row r="194" spans="1:49" ht="15.95" customHeight="1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</row>
    <row r="195" spans="1:49" ht="15.95" customHeight="1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</row>
    <row r="196" spans="1:49" ht="15.95" customHeight="1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</row>
    <row r="197" spans="1:49" ht="15.95" customHeight="1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</row>
    <row r="198" spans="1:49" ht="15.95" customHeight="1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</row>
    <row r="199" spans="1:49" ht="15.95" customHeight="1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</row>
    <row r="200" spans="1:49" ht="15.95" customHeight="1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32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</row>
    <row r="201" spans="1:49" ht="15.95" customHeight="1" x14ac:dyDescent="0.2">
      <c r="A201" s="270"/>
      <c r="B201" s="270"/>
      <c r="C201" s="270"/>
      <c r="D201" s="270"/>
      <c r="E201" s="270"/>
      <c r="F201" s="270"/>
      <c r="G201" s="270"/>
      <c r="H201" s="270"/>
      <c r="I201" s="270"/>
      <c r="J201" s="270"/>
      <c r="K201" s="270"/>
      <c r="L201" s="270"/>
      <c r="M201" s="270"/>
      <c r="N201" s="270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</row>
    <row r="202" spans="1:49" ht="15.95" customHeight="1" x14ac:dyDescent="0.2">
      <c r="A202" s="270"/>
      <c r="B202" s="270"/>
      <c r="C202" s="270"/>
      <c r="D202" s="270"/>
      <c r="E202" s="270"/>
      <c r="F202" s="270"/>
      <c r="G202" s="270"/>
      <c r="H202" s="270"/>
      <c r="I202" s="270"/>
      <c r="J202" s="270"/>
      <c r="K202" s="270"/>
      <c r="L202" s="270"/>
      <c r="M202" s="270"/>
      <c r="N202" s="270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</row>
    <row r="203" spans="1:49" ht="15.95" customHeight="1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</row>
    <row r="204" spans="1:49" ht="15.95" customHeight="1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</row>
    <row r="205" spans="1:49" ht="15.95" customHeight="1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</row>
    <row r="206" spans="1:49" ht="15.95" customHeight="1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</row>
    <row r="207" spans="1:49" ht="15.95" customHeight="1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</row>
    <row r="208" spans="1:49" ht="15.95" customHeight="1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</row>
    <row r="209" spans="1:49" ht="15.95" customHeight="1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</row>
    <row r="210" spans="1:49" ht="15.95" customHeight="1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</row>
    <row r="211" spans="1:49" ht="15.95" customHeight="1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</row>
    <row r="212" spans="1:49" ht="15.95" customHeight="1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</row>
    <row r="213" spans="1:49" ht="15.95" customHeight="1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</row>
    <row r="214" spans="1:49" ht="15.95" customHeight="1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</row>
    <row r="215" spans="1:49" ht="15.95" customHeight="1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</row>
    <row r="216" spans="1:49" ht="15.95" customHeight="1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</row>
    <row r="217" spans="1:49" ht="15.95" customHeight="1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</row>
    <row r="218" spans="1:49" ht="15.95" customHeight="1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</row>
    <row r="219" spans="1:49" ht="15.95" customHeight="1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</row>
    <row r="220" spans="1:49" ht="15.95" customHeight="1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</row>
    <row r="221" spans="1:49" ht="15.95" customHeight="1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</row>
    <row r="222" spans="1:49" ht="15.9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</row>
    <row r="223" spans="1:49" ht="15.95" customHeight="1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</row>
    <row r="224" spans="1:49" ht="15.95" customHeight="1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</row>
    <row r="225" spans="1:49" ht="15.95" customHeight="1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</row>
    <row r="226" spans="1:49" ht="15.95" customHeight="1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</row>
    <row r="227" spans="1:49" ht="15.95" customHeight="1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</row>
    <row r="228" spans="1:49" ht="15.95" customHeight="1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</row>
    <row r="229" spans="1:49" ht="15.95" customHeight="1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</row>
    <row r="230" spans="1:49" ht="15.95" customHeight="1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</row>
    <row r="231" spans="1:49" ht="15.95" customHeight="1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</row>
    <row r="232" spans="1:49" ht="15.95" customHeight="1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</row>
    <row r="233" spans="1:49" ht="15.95" customHeight="1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</row>
    <row r="234" spans="1:49" ht="15.95" customHeight="1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</row>
    <row r="235" spans="1:49" ht="15.95" customHeight="1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</row>
    <row r="236" spans="1:49" ht="15.95" customHeight="1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</row>
    <row r="237" spans="1:49" ht="15.95" customHeight="1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</row>
    <row r="238" spans="1:49" ht="15.95" customHeight="1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</row>
    <row r="239" spans="1:49" ht="15.95" customHeight="1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</row>
    <row r="240" spans="1:49" ht="15.95" customHeight="1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</row>
    <row r="241" spans="1:49" ht="15.95" customHeight="1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</row>
    <row r="242" spans="1:49" ht="15.95" customHeight="1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</row>
    <row r="243" spans="1:49" ht="15.95" customHeight="1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</row>
    <row r="244" spans="1:49" ht="15.95" customHeight="1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</row>
    <row r="245" spans="1:49" ht="15.95" customHeight="1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</row>
    <row r="246" spans="1:49" ht="15.95" customHeight="1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</row>
    <row r="247" spans="1:49" ht="15.95" customHeight="1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</row>
    <row r="248" spans="1:49" ht="15.95" customHeight="1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</row>
    <row r="249" spans="1:49" ht="15.95" customHeight="1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</row>
    <row r="250" spans="1:49" ht="15.95" customHeight="1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</row>
    <row r="251" spans="1:49" ht="15.95" customHeight="1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</row>
    <row r="252" spans="1:49" ht="15.95" customHeight="1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</row>
    <row r="253" spans="1:49" ht="15.95" customHeight="1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</row>
    <row r="254" spans="1:49" ht="15.95" customHeight="1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</row>
    <row r="255" spans="1:49" ht="15.95" customHeight="1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</row>
    <row r="256" spans="1:49" ht="15.95" customHeight="1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</row>
    <row r="257" spans="1:49" ht="15.95" customHeight="1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</row>
    <row r="258" spans="1:49" ht="15.95" customHeight="1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</row>
    <row r="259" spans="1:49" ht="15.95" customHeight="1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</row>
    <row r="260" spans="1:49" ht="15.95" customHeight="1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</row>
    <row r="261" spans="1:49" ht="15.95" customHeight="1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</row>
    <row r="262" spans="1:49" ht="15.95" customHeight="1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</row>
    <row r="263" spans="1:49" ht="15.95" customHeight="1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</row>
    <row r="264" spans="1:49" ht="15.95" customHeight="1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</row>
    <row r="265" spans="1:49" ht="15.95" customHeight="1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</row>
    <row r="266" spans="1:49" ht="15.95" customHeight="1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</row>
    <row r="267" spans="1:49" ht="15.95" customHeight="1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</row>
    <row r="268" spans="1:49" ht="15.95" customHeight="1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</row>
    <row r="269" spans="1:49" ht="15.95" customHeight="1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</row>
    <row r="270" spans="1:49" ht="15.95" customHeight="1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</row>
    <row r="271" spans="1:49" ht="15.95" customHeight="1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</row>
    <row r="272" spans="1:49" ht="15.95" customHeight="1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</row>
    <row r="273" spans="1:49" ht="15.95" customHeight="1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</row>
    <row r="274" spans="1:49" ht="15.95" customHeight="1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</row>
    <row r="275" spans="1:49" ht="15.95" customHeight="1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</row>
    <row r="276" spans="1:49" ht="15.95" customHeight="1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</row>
    <row r="277" spans="1:49" ht="15.95" customHeight="1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</row>
    <row r="278" spans="1:49" ht="15.95" customHeight="1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</row>
    <row r="279" spans="1:49" ht="15.95" customHeight="1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</row>
    <row r="280" spans="1:49" ht="15.95" customHeight="1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</row>
    <row r="281" spans="1:49" ht="15.95" customHeight="1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</row>
    <row r="282" spans="1:49" ht="15.95" customHeight="1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</row>
    <row r="283" spans="1:49" ht="15.95" customHeight="1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</row>
    <row r="284" spans="1:49" ht="15.95" customHeight="1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</row>
    <row r="285" spans="1:49" ht="15.95" customHeight="1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</row>
    <row r="286" spans="1:49" ht="15.95" customHeight="1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</row>
    <row r="287" spans="1:49" ht="15.95" customHeight="1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</row>
    <row r="288" spans="1:49" ht="15.95" customHeight="1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</row>
    <row r="289" spans="1:49" ht="15.95" customHeight="1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</row>
    <row r="290" spans="1:49" ht="15.95" customHeight="1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</row>
    <row r="291" spans="1:49" ht="15.95" customHeight="1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</row>
    <row r="292" spans="1:49" ht="15.95" customHeight="1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</row>
    <row r="293" spans="1:49" ht="15.95" customHeight="1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</row>
    <row r="294" spans="1:49" ht="15.95" customHeight="1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</row>
    <row r="295" spans="1:49" ht="15.95" customHeight="1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</row>
    <row r="296" spans="1:49" ht="15.95" customHeight="1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</row>
    <row r="297" spans="1:49" ht="15.95" customHeight="1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</row>
    <row r="298" spans="1:49" ht="15.95" customHeight="1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</row>
    <row r="299" spans="1:49" ht="15.95" customHeight="1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</row>
    <row r="300" spans="1:49" ht="15.95" customHeight="1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</row>
    <row r="301" spans="1:49" ht="15.95" customHeight="1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</row>
    <row r="302" spans="1:49" ht="15.95" customHeight="1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</row>
    <row r="303" spans="1:49" ht="15.95" customHeight="1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</row>
    <row r="304" spans="1:49" ht="15.95" customHeight="1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</row>
    <row r="305" spans="1:49" ht="15.95" customHeight="1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</row>
    <row r="306" spans="1:49" ht="15.95" customHeight="1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</row>
    <row r="307" spans="1:49" ht="15.95" customHeight="1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</row>
    <row r="308" spans="1:49" ht="15.95" customHeight="1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</row>
    <row r="309" spans="1:49" ht="15.95" customHeight="1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</row>
    <row r="310" spans="1:49" ht="15.95" customHeight="1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</row>
    <row r="311" spans="1:49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</row>
    <row r="312" spans="1:49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</row>
    <row r="313" spans="1:49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</row>
    <row r="314" spans="1:49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</row>
    <row r="315" spans="1:49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</row>
    <row r="316" spans="1:49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</row>
    <row r="317" spans="1:49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</row>
    <row r="318" spans="1:49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</row>
    <row r="319" spans="1:49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</row>
    <row r="320" spans="1:49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</row>
    <row r="321" spans="1:49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</row>
    <row r="322" spans="1:49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</row>
    <row r="323" spans="1:49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</row>
    <row r="324" spans="1:49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</row>
    <row r="325" spans="1:49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</row>
    <row r="326" spans="1:49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</row>
    <row r="327" spans="1:49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</row>
    <row r="328" spans="1:49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</row>
    <row r="329" spans="1:49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</row>
    <row r="330" spans="1:49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</row>
    <row r="331" spans="1:49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</row>
    <row r="332" spans="1:49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</row>
    <row r="333" spans="1:49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</row>
    <row r="334" spans="1:49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</row>
    <row r="335" spans="1:49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</row>
    <row r="336" spans="1:49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</row>
    <row r="337" spans="1:49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</row>
    <row r="338" spans="1:49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</row>
    <row r="339" spans="1:49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</row>
    <row r="340" spans="1:49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</row>
    <row r="341" spans="1:49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</row>
    <row r="342" spans="1:49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</row>
    <row r="343" spans="1:49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</row>
    <row r="344" spans="1:49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</row>
    <row r="345" spans="1:49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</row>
    <row r="346" spans="1:49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</row>
    <row r="347" spans="1:49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</row>
    <row r="348" spans="1:49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</row>
    <row r="349" spans="1:49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</row>
    <row r="350" spans="1:49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</row>
    <row r="351" spans="1:49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</row>
    <row r="352" spans="1:49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</row>
    <row r="353" spans="1:49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</row>
    <row r="354" spans="1:49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</row>
    <row r="355" spans="1:49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</row>
    <row r="356" spans="1:49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</row>
    <row r="357" spans="1:49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</row>
    <row r="358" spans="1:49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</row>
    <row r="359" spans="1:49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</row>
    <row r="360" spans="1:49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</row>
    <row r="361" spans="1:49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</row>
    <row r="362" spans="1:49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</row>
    <row r="363" spans="1:49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</row>
    <row r="364" spans="1:49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</row>
    <row r="365" spans="1:49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</row>
    <row r="366" spans="1:49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</row>
    <row r="367" spans="1:49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</row>
    <row r="368" spans="1:49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</row>
    <row r="369" spans="1:49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</row>
    <row r="370" spans="1:49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</row>
    <row r="371" spans="1:49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</row>
    <row r="372" spans="1:49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</row>
    <row r="373" spans="1:49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</row>
    <row r="374" spans="1:49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</row>
    <row r="375" spans="1:49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</row>
    <row r="376" spans="1:49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</row>
    <row r="377" spans="1:49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</row>
    <row r="378" spans="1:49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</row>
    <row r="379" spans="1:49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</row>
    <row r="380" spans="1:49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</row>
    <row r="381" spans="1:49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</row>
    <row r="382" spans="1:49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</row>
    <row r="383" spans="1:49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</row>
    <row r="384" spans="1:49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</row>
    <row r="385" spans="1:49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</row>
    <row r="386" spans="1:49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</row>
    <row r="387" spans="1:49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</row>
    <row r="388" spans="1:49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</row>
    <row r="389" spans="1:49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</row>
    <row r="390" spans="1:49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</row>
    <row r="391" spans="1:49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</row>
    <row r="392" spans="1:49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</row>
    <row r="393" spans="1:49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</row>
    <row r="394" spans="1:49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</row>
    <row r="395" spans="1:49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</row>
    <row r="396" spans="1:49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</row>
    <row r="397" spans="1:49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</row>
    <row r="398" spans="1:49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</row>
    <row r="399" spans="1:49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</row>
    <row r="400" spans="1:49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</row>
    <row r="401" spans="1:49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</row>
    <row r="402" spans="1:49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</row>
    <row r="403" spans="1:49" x14ac:dyDescent="0.2"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</row>
    <row r="404" spans="1:49" x14ac:dyDescent="0.2"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</row>
    <row r="405" spans="1:49" x14ac:dyDescent="0.2"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</row>
    <row r="406" spans="1:49" x14ac:dyDescent="0.2"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</row>
    <row r="407" spans="1:49" x14ac:dyDescent="0.2"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</row>
    <row r="408" spans="1:49" x14ac:dyDescent="0.2"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</row>
    <row r="409" spans="1:49" x14ac:dyDescent="0.2"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</row>
    <row r="410" spans="1:49" x14ac:dyDescent="0.2"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</row>
    <row r="411" spans="1:49" x14ac:dyDescent="0.2"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</row>
    <row r="412" spans="1:49" x14ac:dyDescent="0.2"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</row>
    <row r="413" spans="1:49" x14ac:dyDescent="0.2"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</row>
    <row r="414" spans="1:49" x14ac:dyDescent="0.2"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</row>
    <row r="415" spans="1:49" x14ac:dyDescent="0.2"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</row>
    <row r="416" spans="1:49" x14ac:dyDescent="0.2"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</row>
    <row r="417" spans="15:49" x14ac:dyDescent="0.2"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</row>
    <row r="418" spans="15:49" x14ac:dyDescent="0.2"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</row>
    <row r="419" spans="15:49" x14ac:dyDescent="0.2"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</row>
    <row r="420" spans="15:49" x14ac:dyDescent="0.2"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</row>
    <row r="421" spans="15:49" x14ac:dyDescent="0.2"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</row>
    <row r="422" spans="15:49" x14ac:dyDescent="0.2"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</row>
    <row r="423" spans="15:49" x14ac:dyDescent="0.2"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</row>
    <row r="424" spans="15:49" x14ac:dyDescent="0.2"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</row>
    <row r="425" spans="15:49" x14ac:dyDescent="0.2"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</row>
    <row r="426" spans="15:49" x14ac:dyDescent="0.2"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</row>
    <row r="427" spans="15:49" x14ac:dyDescent="0.2"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</row>
    <row r="428" spans="15:49" x14ac:dyDescent="0.2"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</row>
    <row r="429" spans="15:49" x14ac:dyDescent="0.2"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</row>
    <row r="430" spans="15:49" x14ac:dyDescent="0.2"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</row>
    <row r="431" spans="15:49" x14ac:dyDescent="0.2"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</row>
    <row r="432" spans="15:49" x14ac:dyDescent="0.2"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</row>
    <row r="433" spans="15:49" x14ac:dyDescent="0.2"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</row>
    <row r="434" spans="15:49" x14ac:dyDescent="0.2"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</row>
    <row r="435" spans="15:49" x14ac:dyDescent="0.2"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</row>
    <row r="436" spans="15:49" x14ac:dyDescent="0.2"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</row>
    <row r="437" spans="15:49" x14ac:dyDescent="0.2"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</row>
    <row r="438" spans="15:49" x14ac:dyDescent="0.2"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</row>
    <row r="439" spans="15:49" x14ac:dyDescent="0.2"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</row>
    <row r="440" spans="15:49" x14ac:dyDescent="0.2"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</row>
    <row r="441" spans="15:49" x14ac:dyDescent="0.2"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</row>
    <row r="442" spans="15:49" x14ac:dyDescent="0.2"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</row>
    <row r="443" spans="15:49" x14ac:dyDescent="0.2"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</row>
    <row r="444" spans="15:49" x14ac:dyDescent="0.2"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</row>
    <row r="445" spans="15:49" x14ac:dyDescent="0.2"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</row>
    <row r="446" spans="15:49" x14ac:dyDescent="0.2"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</row>
    <row r="447" spans="15:49" x14ac:dyDescent="0.2"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</row>
    <row r="448" spans="15:49" x14ac:dyDescent="0.2"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</row>
    <row r="449" spans="15:49" x14ac:dyDescent="0.2"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</row>
    <row r="450" spans="15:49" x14ac:dyDescent="0.2"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</row>
    <row r="451" spans="15:49" x14ac:dyDescent="0.2"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</row>
    <row r="452" spans="15:49" x14ac:dyDescent="0.2"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</row>
    <row r="453" spans="15:49" x14ac:dyDescent="0.2"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</row>
    <row r="454" spans="15:49" x14ac:dyDescent="0.2"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</row>
    <row r="455" spans="15:49" x14ac:dyDescent="0.2"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</row>
    <row r="456" spans="15:49" x14ac:dyDescent="0.2"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</row>
    <row r="457" spans="15:49" x14ac:dyDescent="0.2"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</row>
    <row r="458" spans="15:49" x14ac:dyDescent="0.2"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</row>
    <row r="459" spans="15:49" x14ac:dyDescent="0.2"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</row>
    <row r="460" spans="15:49" x14ac:dyDescent="0.2"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</row>
    <row r="461" spans="15:49" x14ac:dyDescent="0.2"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</row>
    <row r="462" spans="15:49" x14ac:dyDescent="0.2"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</row>
    <row r="463" spans="15:49" x14ac:dyDescent="0.2"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</row>
    <row r="464" spans="15:49" x14ac:dyDescent="0.2"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</row>
    <row r="465" spans="15:49" x14ac:dyDescent="0.2"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</row>
    <row r="466" spans="15:49" x14ac:dyDescent="0.2"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</row>
    <row r="467" spans="15:49" x14ac:dyDescent="0.2"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</row>
    <row r="468" spans="15:49" x14ac:dyDescent="0.2"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</row>
    <row r="469" spans="15:49" x14ac:dyDescent="0.2"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</row>
    <row r="470" spans="15:49" x14ac:dyDescent="0.2"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</row>
    <row r="471" spans="15:49" x14ac:dyDescent="0.2"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</row>
    <row r="472" spans="15:49" x14ac:dyDescent="0.2"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</row>
    <row r="473" spans="15:49" x14ac:dyDescent="0.2"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</row>
    <row r="474" spans="15:49" x14ac:dyDescent="0.2"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</row>
    <row r="475" spans="15:49" x14ac:dyDescent="0.2"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</row>
    <row r="476" spans="15:49" x14ac:dyDescent="0.2"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</row>
    <row r="477" spans="15:49" x14ac:dyDescent="0.2"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</row>
    <row r="478" spans="15:49" x14ac:dyDescent="0.2"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</row>
    <row r="479" spans="15:49" x14ac:dyDescent="0.2"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</row>
    <row r="480" spans="15:49" x14ac:dyDescent="0.2"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</row>
    <row r="481" spans="15:49" x14ac:dyDescent="0.2"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</row>
    <row r="482" spans="15:49" x14ac:dyDescent="0.2"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</row>
    <row r="483" spans="15:49" x14ac:dyDescent="0.2"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</row>
    <row r="484" spans="15:49" x14ac:dyDescent="0.2"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</row>
    <row r="485" spans="15:49" x14ac:dyDescent="0.2"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</row>
    <row r="486" spans="15:49" x14ac:dyDescent="0.2"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</row>
    <row r="487" spans="15:49" x14ac:dyDescent="0.2"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</row>
    <row r="488" spans="15:49" x14ac:dyDescent="0.2"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</row>
    <row r="489" spans="15:49" x14ac:dyDescent="0.2"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</row>
    <row r="490" spans="15:49" x14ac:dyDescent="0.2"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</row>
    <row r="491" spans="15:49" x14ac:dyDescent="0.2"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</row>
    <row r="492" spans="15:49" x14ac:dyDescent="0.2"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</row>
    <row r="493" spans="15:49" x14ac:dyDescent="0.2"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</row>
    <row r="494" spans="15:49" x14ac:dyDescent="0.2"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</row>
    <row r="495" spans="15:49" x14ac:dyDescent="0.2"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</row>
    <row r="496" spans="15:49" x14ac:dyDescent="0.2"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</row>
    <row r="497" spans="15:49" x14ac:dyDescent="0.2"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</row>
    <row r="498" spans="15:49" x14ac:dyDescent="0.2"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</row>
    <row r="499" spans="15:49" x14ac:dyDescent="0.2"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</row>
    <row r="500" spans="15:49" x14ac:dyDescent="0.2"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</row>
    <row r="501" spans="15:49" x14ac:dyDescent="0.2"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</row>
    <row r="502" spans="15:49" x14ac:dyDescent="0.2"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</row>
    <row r="503" spans="15:49" x14ac:dyDescent="0.2"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</row>
    <row r="504" spans="15:49" x14ac:dyDescent="0.2"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</row>
    <row r="505" spans="15:49" x14ac:dyDescent="0.2"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</row>
    <row r="506" spans="15:49" x14ac:dyDescent="0.2"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</row>
    <row r="507" spans="15:49" x14ac:dyDescent="0.2"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</row>
    <row r="508" spans="15:49" x14ac:dyDescent="0.2"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</row>
    <row r="509" spans="15:49" x14ac:dyDescent="0.2"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</row>
    <row r="510" spans="15:49" x14ac:dyDescent="0.2"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</row>
    <row r="511" spans="15:49" x14ac:dyDescent="0.2"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</row>
    <row r="512" spans="15:49" x14ac:dyDescent="0.2"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</row>
    <row r="513" spans="15:49" x14ac:dyDescent="0.2"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</row>
    <row r="514" spans="15:49" x14ac:dyDescent="0.2"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</row>
    <row r="515" spans="15:49" x14ac:dyDescent="0.2"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</row>
    <row r="516" spans="15:49" x14ac:dyDescent="0.2"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</row>
    <row r="517" spans="15:49" x14ac:dyDescent="0.2"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</row>
    <row r="518" spans="15:49" x14ac:dyDescent="0.2"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</row>
    <row r="519" spans="15:49" x14ac:dyDescent="0.2"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</row>
    <row r="520" spans="15:49" x14ac:dyDescent="0.2"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</row>
    <row r="521" spans="15:49" x14ac:dyDescent="0.2"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</row>
    <row r="522" spans="15:49" x14ac:dyDescent="0.2"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</row>
    <row r="523" spans="15:49" x14ac:dyDescent="0.2"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</row>
    <row r="524" spans="15:49" x14ac:dyDescent="0.2"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</row>
    <row r="525" spans="15:49" x14ac:dyDescent="0.2"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</row>
    <row r="526" spans="15:49" x14ac:dyDescent="0.2"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</row>
    <row r="527" spans="15:49" x14ac:dyDescent="0.2"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</row>
    <row r="528" spans="15:49" x14ac:dyDescent="0.2"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</row>
    <row r="529" spans="15:49" x14ac:dyDescent="0.2"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</row>
    <row r="530" spans="15:49" x14ac:dyDescent="0.2"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</row>
    <row r="531" spans="15:49" x14ac:dyDescent="0.2"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</row>
    <row r="532" spans="15:49" x14ac:dyDescent="0.2"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</row>
    <row r="533" spans="15:49" x14ac:dyDescent="0.2"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</row>
    <row r="534" spans="15:49" x14ac:dyDescent="0.2"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</row>
    <row r="535" spans="15:49" x14ac:dyDescent="0.2"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</row>
    <row r="536" spans="15:49" x14ac:dyDescent="0.2"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</row>
    <row r="537" spans="15:49" x14ac:dyDescent="0.2"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</row>
    <row r="538" spans="15:49" x14ac:dyDescent="0.2"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</row>
    <row r="539" spans="15:49" x14ac:dyDescent="0.2"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</row>
    <row r="540" spans="15:49" x14ac:dyDescent="0.2"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</row>
    <row r="541" spans="15:49" x14ac:dyDescent="0.2"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</row>
    <row r="542" spans="15:49" x14ac:dyDescent="0.2"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</row>
    <row r="543" spans="15:49" x14ac:dyDescent="0.2"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</row>
    <row r="544" spans="15:49" x14ac:dyDescent="0.2"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</row>
    <row r="545" spans="15:49" x14ac:dyDescent="0.2"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</row>
    <row r="546" spans="15:49" x14ac:dyDescent="0.2"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</row>
    <row r="547" spans="15:49" x14ac:dyDescent="0.2"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</row>
    <row r="548" spans="15:49" x14ac:dyDescent="0.2"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</row>
    <row r="549" spans="15:49" x14ac:dyDescent="0.2"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</row>
    <row r="550" spans="15:49" x14ac:dyDescent="0.2"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</row>
    <row r="551" spans="15:49" x14ac:dyDescent="0.2"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</row>
    <row r="552" spans="15:49" x14ac:dyDescent="0.2"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</row>
    <row r="553" spans="15:49" x14ac:dyDescent="0.2"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</row>
    <row r="554" spans="15:49" x14ac:dyDescent="0.2"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</row>
    <row r="555" spans="15:49" x14ac:dyDescent="0.2"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</row>
    <row r="556" spans="15:49" x14ac:dyDescent="0.2"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</row>
    <row r="557" spans="15:49" x14ac:dyDescent="0.2"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</row>
    <row r="558" spans="15:49" x14ac:dyDescent="0.2"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</row>
    <row r="559" spans="15:49" x14ac:dyDescent="0.2"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</row>
    <row r="560" spans="15:49" x14ac:dyDescent="0.2"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</row>
    <row r="561" spans="15:49" x14ac:dyDescent="0.2"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</row>
    <row r="562" spans="15:49" x14ac:dyDescent="0.2"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</row>
    <row r="563" spans="15:49" x14ac:dyDescent="0.2"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</row>
    <row r="564" spans="15:49" x14ac:dyDescent="0.2"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</row>
    <row r="565" spans="15:49" x14ac:dyDescent="0.2"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</row>
    <row r="566" spans="15:49" x14ac:dyDescent="0.2"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</row>
    <row r="567" spans="15:49" x14ac:dyDescent="0.2"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</row>
    <row r="568" spans="15:49" x14ac:dyDescent="0.2"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</row>
    <row r="569" spans="15:49" x14ac:dyDescent="0.2"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</row>
    <row r="570" spans="15:49" x14ac:dyDescent="0.2"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</row>
    <row r="571" spans="15:49" x14ac:dyDescent="0.2"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</row>
    <row r="572" spans="15:49" x14ac:dyDescent="0.2"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</row>
    <row r="573" spans="15:49" x14ac:dyDescent="0.2"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</row>
    <row r="574" spans="15:49" x14ac:dyDescent="0.2"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</row>
    <row r="575" spans="15:49" x14ac:dyDescent="0.2"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</row>
    <row r="576" spans="15:49" x14ac:dyDescent="0.2"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</row>
    <row r="577" spans="15:49" x14ac:dyDescent="0.2"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</row>
    <row r="578" spans="15:49" x14ac:dyDescent="0.2"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</row>
    <row r="579" spans="15:49" x14ac:dyDescent="0.2"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</row>
    <row r="580" spans="15:49" x14ac:dyDescent="0.2"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</row>
    <row r="581" spans="15:49" x14ac:dyDescent="0.2"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</row>
    <row r="582" spans="15:49" x14ac:dyDescent="0.2"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</row>
    <row r="583" spans="15:49" x14ac:dyDescent="0.2"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</row>
    <row r="584" spans="15:49" x14ac:dyDescent="0.2"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</row>
    <row r="585" spans="15:49" x14ac:dyDescent="0.2"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</row>
    <row r="586" spans="15:49" x14ac:dyDescent="0.2"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</row>
    <row r="587" spans="15:49" x14ac:dyDescent="0.2"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</row>
    <row r="588" spans="15:49" x14ac:dyDescent="0.2"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</row>
    <row r="589" spans="15:49" x14ac:dyDescent="0.2"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</row>
    <row r="590" spans="15:49" x14ac:dyDescent="0.2"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</row>
    <row r="591" spans="15:49" x14ac:dyDescent="0.2"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</row>
    <row r="592" spans="15:49" x14ac:dyDescent="0.2"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</row>
    <row r="593" spans="15:49" x14ac:dyDescent="0.2"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</row>
    <row r="594" spans="15:49" x14ac:dyDescent="0.2"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</row>
    <row r="595" spans="15:49" x14ac:dyDescent="0.2"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</row>
    <row r="596" spans="15:49" x14ac:dyDescent="0.2"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</row>
    <row r="597" spans="15:49" x14ac:dyDescent="0.2"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</row>
    <row r="598" spans="15:49" x14ac:dyDescent="0.2"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</row>
    <row r="599" spans="15:49" x14ac:dyDescent="0.2"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</row>
    <row r="600" spans="15:49" x14ac:dyDescent="0.2"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</row>
    <row r="601" spans="15:49" x14ac:dyDescent="0.2"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</row>
    <row r="602" spans="15:49" x14ac:dyDescent="0.2"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</row>
    <row r="603" spans="15:49" x14ac:dyDescent="0.2"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</row>
    <row r="604" spans="15:49" x14ac:dyDescent="0.2"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</row>
    <row r="605" spans="15:49" x14ac:dyDescent="0.2"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</row>
    <row r="606" spans="15:49" x14ac:dyDescent="0.2"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</row>
    <row r="607" spans="15:49" x14ac:dyDescent="0.2"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</row>
    <row r="608" spans="15:49" x14ac:dyDescent="0.2"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</row>
    <row r="609" spans="15:49" x14ac:dyDescent="0.2"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</row>
    <row r="610" spans="15:49" x14ac:dyDescent="0.2"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</row>
    <row r="611" spans="15:49" x14ac:dyDescent="0.2"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</row>
    <row r="612" spans="15:49" x14ac:dyDescent="0.2"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</row>
    <row r="613" spans="15:49" x14ac:dyDescent="0.2"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</row>
    <row r="614" spans="15:49" x14ac:dyDescent="0.2"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</row>
    <row r="615" spans="15:49" x14ac:dyDescent="0.2"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</row>
    <row r="616" spans="15:49" x14ac:dyDescent="0.2"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</row>
    <row r="617" spans="15:49" x14ac:dyDescent="0.2"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</row>
    <row r="618" spans="15:49" x14ac:dyDescent="0.2"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</row>
    <row r="619" spans="15:49" x14ac:dyDescent="0.2"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</row>
    <row r="620" spans="15:49" x14ac:dyDescent="0.2"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</row>
    <row r="621" spans="15:49" x14ac:dyDescent="0.2"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</row>
    <row r="622" spans="15:49" x14ac:dyDescent="0.2"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</row>
    <row r="623" spans="15:49" x14ac:dyDescent="0.2"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</row>
    <row r="624" spans="15:49" x14ac:dyDescent="0.2"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</row>
    <row r="625" spans="15:49" x14ac:dyDescent="0.2"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</row>
    <row r="626" spans="15:49" x14ac:dyDescent="0.2"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</row>
    <row r="627" spans="15:49" x14ac:dyDescent="0.2"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</row>
    <row r="628" spans="15:49" x14ac:dyDescent="0.2"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</row>
    <row r="629" spans="15:49" x14ac:dyDescent="0.2"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</row>
    <row r="630" spans="15:49" x14ac:dyDescent="0.2"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</row>
    <row r="631" spans="15:49" x14ac:dyDescent="0.2"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</row>
    <row r="632" spans="15:49" x14ac:dyDescent="0.2"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</row>
    <row r="633" spans="15:49" x14ac:dyDescent="0.2"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</row>
    <row r="634" spans="15:49" x14ac:dyDescent="0.2"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</row>
    <row r="635" spans="15:49" x14ac:dyDescent="0.2"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</row>
    <row r="636" spans="15:49" x14ac:dyDescent="0.2"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</row>
    <row r="637" spans="15:49" x14ac:dyDescent="0.2"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</row>
    <row r="638" spans="15:49" x14ac:dyDescent="0.2"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</row>
    <row r="639" spans="15:49" x14ac:dyDescent="0.2"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</row>
    <row r="640" spans="15:49" x14ac:dyDescent="0.2"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</row>
    <row r="641" spans="15:49" x14ac:dyDescent="0.2"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</row>
    <row r="642" spans="15:49" x14ac:dyDescent="0.2"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</row>
    <row r="643" spans="15:49" x14ac:dyDescent="0.2"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</row>
    <row r="644" spans="15:49" x14ac:dyDescent="0.2"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</row>
    <row r="645" spans="15:49" x14ac:dyDescent="0.2"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</row>
    <row r="646" spans="15:49" x14ac:dyDescent="0.2"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</row>
    <row r="647" spans="15:49" x14ac:dyDescent="0.2"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</row>
    <row r="648" spans="15:49" x14ac:dyDescent="0.2"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</row>
    <row r="649" spans="15:49" x14ac:dyDescent="0.2"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</row>
    <row r="650" spans="15:49" x14ac:dyDescent="0.2"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</row>
    <row r="651" spans="15:49" x14ac:dyDescent="0.2"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</row>
    <row r="652" spans="15:49" x14ac:dyDescent="0.2"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</row>
    <row r="653" spans="15:49" x14ac:dyDescent="0.2"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</row>
    <row r="654" spans="15:49" x14ac:dyDescent="0.2"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</row>
    <row r="655" spans="15:49" x14ac:dyDescent="0.2"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</row>
    <row r="656" spans="15:49" x14ac:dyDescent="0.2"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</row>
    <row r="657" spans="15:49" x14ac:dyDescent="0.2"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</row>
    <row r="658" spans="15:49" x14ac:dyDescent="0.2"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</row>
    <row r="659" spans="15:49" x14ac:dyDescent="0.2"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</row>
    <row r="660" spans="15:49" x14ac:dyDescent="0.2"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</row>
    <row r="661" spans="15:49" x14ac:dyDescent="0.2"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</row>
    <row r="662" spans="15:49" x14ac:dyDescent="0.2"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</row>
    <row r="663" spans="15:49" x14ac:dyDescent="0.2"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</row>
    <row r="664" spans="15:49" x14ac:dyDescent="0.2"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</row>
    <row r="665" spans="15:49" x14ac:dyDescent="0.2"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</row>
    <row r="666" spans="15:49" x14ac:dyDescent="0.2"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</row>
    <row r="667" spans="15:49" x14ac:dyDescent="0.2"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</row>
    <row r="668" spans="15:49" x14ac:dyDescent="0.2"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</row>
    <row r="669" spans="15:49" x14ac:dyDescent="0.2"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</row>
    <row r="670" spans="15:49" x14ac:dyDescent="0.2"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</row>
    <row r="671" spans="15:49" x14ac:dyDescent="0.2"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</row>
    <row r="672" spans="15:49" x14ac:dyDescent="0.2"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</row>
    <row r="673" spans="15:49" x14ac:dyDescent="0.2"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</row>
    <row r="674" spans="15:49" x14ac:dyDescent="0.2"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</row>
    <row r="675" spans="15:49" x14ac:dyDescent="0.2"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</row>
    <row r="676" spans="15:49" x14ac:dyDescent="0.2"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</row>
    <row r="677" spans="15:49" x14ac:dyDescent="0.2"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</row>
    <row r="678" spans="15:49" x14ac:dyDescent="0.2"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</row>
    <row r="679" spans="15:49" x14ac:dyDescent="0.2"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</row>
    <row r="680" spans="15:49" x14ac:dyDescent="0.2"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</row>
    <row r="681" spans="15:49" x14ac:dyDescent="0.2"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</row>
    <row r="682" spans="15:49" x14ac:dyDescent="0.2"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</row>
    <row r="683" spans="15:49" x14ac:dyDescent="0.2"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</row>
    <row r="684" spans="15:49" x14ac:dyDescent="0.2"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</row>
    <row r="685" spans="15:49" x14ac:dyDescent="0.2"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</row>
    <row r="686" spans="15:49" x14ac:dyDescent="0.2"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</row>
    <row r="687" spans="15:49" x14ac:dyDescent="0.2"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</row>
    <row r="688" spans="15:49" x14ac:dyDescent="0.2"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</row>
    <row r="689" spans="15:49" x14ac:dyDescent="0.2"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</row>
    <row r="690" spans="15:49" x14ac:dyDescent="0.2"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</row>
    <row r="691" spans="15:49" x14ac:dyDescent="0.2"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</row>
    <row r="692" spans="15:49" x14ac:dyDescent="0.2"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</row>
    <row r="693" spans="15:49" x14ac:dyDescent="0.2"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</row>
    <row r="694" spans="15:49" x14ac:dyDescent="0.2"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</row>
    <row r="695" spans="15:49" x14ac:dyDescent="0.2"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</row>
    <row r="696" spans="15:49" x14ac:dyDescent="0.2"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</row>
    <row r="697" spans="15:49" x14ac:dyDescent="0.2"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</row>
    <row r="698" spans="15:49" x14ac:dyDescent="0.2"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</row>
    <row r="699" spans="15:49" x14ac:dyDescent="0.2"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</row>
    <row r="700" spans="15:49" x14ac:dyDescent="0.2"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</row>
    <row r="701" spans="15:49" x14ac:dyDescent="0.2"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</row>
    <row r="702" spans="15:49" x14ac:dyDescent="0.2"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</row>
    <row r="703" spans="15:49" x14ac:dyDescent="0.2"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</row>
    <row r="704" spans="15:49" x14ac:dyDescent="0.2"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</row>
    <row r="705" spans="15:49" x14ac:dyDescent="0.2"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</row>
    <row r="706" spans="15:49" x14ac:dyDescent="0.2"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</row>
    <row r="707" spans="15:49" x14ac:dyDescent="0.2"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</row>
    <row r="708" spans="15:49" x14ac:dyDescent="0.2"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</row>
    <row r="709" spans="15:49" x14ac:dyDescent="0.2"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</row>
    <row r="710" spans="15:49" x14ac:dyDescent="0.2"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</row>
    <row r="711" spans="15:49" x14ac:dyDescent="0.2"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</row>
    <row r="712" spans="15:49" x14ac:dyDescent="0.2"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</row>
    <row r="713" spans="15:49" x14ac:dyDescent="0.2"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</row>
    <row r="714" spans="15:49" x14ac:dyDescent="0.2"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</row>
    <row r="715" spans="15:49" x14ac:dyDescent="0.2"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</row>
    <row r="716" spans="15:49" x14ac:dyDescent="0.2"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</row>
    <row r="717" spans="15:49" x14ac:dyDescent="0.2"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</row>
    <row r="718" spans="15:49" x14ac:dyDescent="0.2"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</row>
    <row r="719" spans="15:49" x14ac:dyDescent="0.2"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</row>
    <row r="720" spans="15:49" x14ac:dyDescent="0.2"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</row>
    <row r="721" spans="15:49" x14ac:dyDescent="0.2"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</row>
    <row r="722" spans="15:49" x14ac:dyDescent="0.2"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</row>
    <row r="723" spans="15:49" x14ac:dyDescent="0.2"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</row>
    <row r="724" spans="15:49" x14ac:dyDescent="0.2"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</row>
    <row r="725" spans="15:49" x14ac:dyDescent="0.2"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</row>
    <row r="726" spans="15:49" x14ac:dyDescent="0.2"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</row>
    <row r="727" spans="15:49" x14ac:dyDescent="0.2"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</row>
    <row r="728" spans="15:49" x14ac:dyDescent="0.2"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</row>
    <row r="729" spans="15:49" x14ac:dyDescent="0.2"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</row>
    <row r="730" spans="15:49" x14ac:dyDescent="0.2"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</row>
    <row r="731" spans="15:49" x14ac:dyDescent="0.2"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</row>
    <row r="732" spans="15:49" x14ac:dyDescent="0.2"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</row>
    <row r="733" spans="15:49" x14ac:dyDescent="0.2"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</row>
    <row r="734" spans="15:49" x14ac:dyDescent="0.2"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</row>
    <row r="735" spans="15:49" x14ac:dyDescent="0.2"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</row>
    <row r="736" spans="15:49" x14ac:dyDescent="0.2"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</row>
    <row r="737" spans="15:49" x14ac:dyDescent="0.2"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</row>
    <row r="738" spans="15:49" x14ac:dyDescent="0.2"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</row>
    <row r="739" spans="15:49" x14ac:dyDescent="0.2"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</row>
    <row r="740" spans="15:49" x14ac:dyDescent="0.2"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</row>
    <row r="741" spans="15:49" x14ac:dyDescent="0.2"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</row>
    <row r="742" spans="15:49" x14ac:dyDescent="0.2"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</row>
    <row r="743" spans="15:49" x14ac:dyDescent="0.2"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</row>
    <row r="744" spans="15:49" x14ac:dyDescent="0.2"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</row>
    <row r="745" spans="15:49" x14ac:dyDescent="0.2"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</row>
    <row r="746" spans="15:49" x14ac:dyDescent="0.2"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</row>
    <row r="747" spans="15:49" x14ac:dyDescent="0.2"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</row>
    <row r="748" spans="15:49" x14ac:dyDescent="0.2"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</row>
    <row r="749" spans="15:49" x14ac:dyDescent="0.2"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</row>
    <row r="750" spans="15:49" x14ac:dyDescent="0.2"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</row>
    <row r="751" spans="15:49" x14ac:dyDescent="0.2"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</row>
    <row r="752" spans="15:49" x14ac:dyDescent="0.2"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</row>
    <row r="753" spans="15:49" x14ac:dyDescent="0.2"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</row>
    <row r="754" spans="15:49" x14ac:dyDescent="0.2"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</row>
    <row r="755" spans="15:49" x14ac:dyDescent="0.2"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</row>
    <row r="756" spans="15:49" x14ac:dyDescent="0.2"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</row>
    <row r="757" spans="15:49" x14ac:dyDescent="0.2"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</row>
    <row r="758" spans="15:49" x14ac:dyDescent="0.2"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</row>
    <row r="759" spans="15:49" x14ac:dyDescent="0.2"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</row>
    <row r="760" spans="15:49" x14ac:dyDescent="0.2"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</row>
    <row r="761" spans="15:49" x14ac:dyDescent="0.2"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</row>
    <row r="762" spans="15:49" x14ac:dyDescent="0.2"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</row>
    <row r="763" spans="15:49" x14ac:dyDescent="0.2"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</row>
    <row r="764" spans="15:49" x14ac:dyDescent="0.2"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</row>
    <row r="765" spans="15:49" x14ac:dyDescent="0.2"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</row>
    <row r="766" spans="15:49" x14ac:dyDescent="0.2"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</row>
    <row r="767" spans="15:49" x14ac:dyDescent="0.2"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</row>
    <row r="768" spans="15:49" x14ac:dyDescent="0.2"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</row>
    <row r="769" spans="15:49" x14ac:dyDescent="0.2"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</row>
    <row r="770" spans="15:49" x14ac:dyDescent="0.2"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</row>
    <row r="771" spans="15:49" x14ac:dyDescent="0.2"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</row>
    <row r="772" spans="15:49" x14ac:dyDescent="0.2"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</row>
    <row r="773" spans="15:49" x14ac:dyDescent="0.2"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</row>
    <row r="774" spans="15:49" x14ac:dyDescent="0.2"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</row>
    <row r="775" spans="15:49" x14ac:dyDescent="0.2"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</row>
    <row r="776" spans="15:49" x14ac:dyDescent="0.2"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</row>
    <row r="777" spans="15:49" x14ac:dyDescent="0.2"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</row>
    <row r="778" spans="15:49" x14ac:dyDescent="0.2"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</row>
    <row r="779" spans="15:49" x14ac:dyDescent="0.2"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</row>
    <row r="780" spans="15:49" x14ac:dyDescent="0.2"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</row>
    <row r="781" spans="15:49" x14ac:dyDescent="0.2"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</row>
    <row r="782" spans="15:49" x14ac:dyDescent="0.2"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</row>
    <row r="783" spans="15:49" x14ac:dyDescent="0.2"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</row>
    <row r="784" spans="15:49" x14ac:dyDescent="0.2"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</row>
    <row r="785" spans="15:49" x14ac:dyDescent="0.2"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</row>
    <row r="786" spans="15:49" x14ac:dyDescent="0.2"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</row>
    <row r="787" spans="15:49" x14ac:dyDescent="0.2"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</row>
    <row r="788" spans="15:49" x14ac:dyDescent="0.2"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</row>
    <row r="789" spans="15:49" x14ac:dyDescent="0.2"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</row>
    <row r="790" spans="15:49" x14ac:dyDescent="0.2"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</row>
    <row r="791" spans="15:49" x14ac:dyDescent="0.2"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</row>
    <row r="792" spans="15:49" x14ac:dyDescent="0.2"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</row>
    <row r="793" spans="15:49" x14ac:dyDescent="0.2"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</row>
    <row r="794" spans="15:49" x14ac:dyDescent="0.2"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</row>
    <row r="795" spans="15:49" x14ac:dyDescent="0.2"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</row>
    <row r="796" spans="15:49" x14ac:dyDescent="0.2"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</row>
    <row r="797" spans="15:49" x14ac:dyDescent="0.2"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</row>
    <row r="798" spans="15:49" x14ac:dyDescent="0.2"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</row>
    <row r="799" spans="15:49" x14ac:dyDescent="0.2"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</row>
    <row r="800" spans="15:49" x14ac:dyDescent="0.2"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</row>
    <row r="801" spans="15:49" x14ac:dyDescent="0.2"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</row>
    <row r="802" spans="15:49" x14ac:dyDescent="0.2"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</row>
    <row r="803" spans="15:49" x14ac:dyDescent="0.2"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</row>
    <row r="804" spans="15:49" x14ac:dyDescent="0.2"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</row>
    <row r="805" spans="15:49" x14ac:dyDescent="0.2"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</row>
    <row r="806" spans="15:49" x14ac:dyDescent="0.2"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</row>
    <row r="807" spans="15:49" x14ac:dyDescent="0.2"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</row>
    <row r="808" spans="15:49" x14ac:dyDescent="0.2"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</row>
    <row r="809" spans="15:49" x14ac:dyDescent="0.2"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</row>
    <row r="810" spans="15:49" x14ac:dyDescent="0.2"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</row>
    <row r="811" spans="15:49" x14ac:dyDescent="0.2"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</row>
    <row r="812" spans="15:49" x14ac:dyDescent="0.2"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</row>
    <row r="813" spans="15:49" x14ac:dyDescent="0.2"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</row>
    <row r="814" spans="15:49" x14ac:dyDescent="0.2"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</row>
    <row r="815" spans="15:49" x14ac:dyDescent="0.2"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</row>
    <row r="816" spans="15:49" x14ac:dyDescent="0.2"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</row>
    <row r="817" spans="15:49" x14ac:dyDescent="0.2"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</row>
    <row r="818" spans="15:49" x14ac:dyDescent="0.2"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</row>
    <row r="819" spans="15:49" x14ac:dyDescent="0.2"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</row>
    <row r="820" spans="15:49" x14ac:dyDescent="0.2"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</row>
    <row r="821" spans="15:49" x14ac:dyDescent="0.2"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</row>
    <row r="822" spans="15:49" x14ac:dyDescent="0.2"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</row>
    <row r="823" spans="15:49" x14ac:dyDescent="0.2"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</row>
    <row r="824" spans="15:49" x14ac:dyDescent="0.2"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</row>
    <row r="825" spans="15:49" x14ac:dyDescent="0.2"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</row>
    <row r="826" spans="15:49" x14ac:dyDescent="0.2"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</row>
    <row r="827" spans="15:49" x14ac:dyDescent="0.2"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</row>
    <row r="828" spans="15:49" x14ac:dyDescent="0.2"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</row>
    <row r="829" spans="15:49" x14ac:dyDescent="0.2"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</row>
    <row r="830" spans="15:49" x14ac:dyDescent="0.2"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</row>
    <row r="831" spans="15:49" x14ac:dyDescent="0.2"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</row>
    <row r="832" spans="15:49" x14ac:dyDescent="0.2"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</row>
    <row r="833" spans="15:49" x14ac:dyDescent="0.2"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</row>
    <row r="834" spans="15:49" x14ac:dyDescent="0.2"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</row>
    <row r="835" spans="15:49" x14ac:dyDescent="0.2"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</row>
    <row r="836" spans="15:49" x14ac:dyDescent="0.2"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</row>
    <row r="837" spans="15:49" x14ac:dyDescent="0.2"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</row>
    <row r="838" spans="15:49" x14ac:dyDescent="0.2"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</row>
    <row r="839" spans="15:49" x14ac:dyDescent="0.2"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</row>
    <row r="840" spans="15:49" x14ac:dyDescent="0.2"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</row>
    <row r="841" spans="15:49" x14ac:dyDescent="0.2"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</row>
    <row r="842" spans="15:49" x14ac:dyDescent="0.2"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</row>
    <row r="843" spans="15:49" x14ac:dyDescent="0.2"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</row>
    <row r="844" spans="15:49" x14ac:dyDescent="0.2"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</row>
    <row r="845" spans="15:49" x14ac:dyDescent="0.2"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</row>
    <row r="846" spans="15:49" x14ac:dyDescent="0.2"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</row>
    <row r="847" spans="15:49" x14ac:dyDescent="0.2"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</row>
    <row r="848" spans="15:49" x14ac:dyDescent="0.2"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</row>
    <row r="849" spans="15:49" x14ac:dyDescent="0.2"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</row>
    <row r="850" spans="15:49" x14ac:dyDescent="0.2"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</row>
    <row r="851" spans="15:49" x14ac:dyDescent="0.2"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</row>
    <row r="852" spans="15:49" x14ac:dyDescent="0.2"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</row>
    <row r="853" spans="15:49" x14ac:dyDescent="0.2"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</row>
    <row r="854" spans="15:49" x14ac:dyDescent="0.2"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</row>
    <row r="855" spans="15:49" x14ac:dyDescent="0.2"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</row>
    <row r="856" spans="15:49" x14ac:dyDescent="0.2"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</row>
    <row r="857" spans="15:49" x14ac:dyDescent="0.2"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</row>
    <row r="858" spans="15:49" x14ac:dyDescent="0.2"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</row>
    <row r="859" spans="15:49" x14ac:dyDescent="0.2"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</row>
    <row r="860" spans="15:49" x14ac:dyDescent="0.2"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</row>
    <row r="861" spans="15:49" x14ac:dyDescent="0.2"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</row>
    <row r="862" spans="15:49" x14ac:dyDescent="0.2"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</row>
    <row r="863" spans="15:49" x14ac:dyDescent="0.2"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</row>
    <row r="864" spans="15:49" x14ac:dyDescent="0.2"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</row>
    <row r="865" spans="15:49" x14ac:dyDescent="0.2"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</row>
    <row r="866" spans="15:49" x14ac:dyDescent="0.2"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</row>
    <row r="867" spans="15:49" x14ac:dyDescent="0.2"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</row>
    <row r="868" spans="15:49" x14ac:dyDescent="0.2"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</row>
    <row r="869" spans="15:49" x14ac:dyDescent="0.2"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</row>
    <row r="870" spans="15:49" x14ac:dyDescent="0.2"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</row>
    <row r="871" spans="15:49" x14ac:dyDescent="0.2"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</row>
    <row r="872" spans="15:49" x14ac:dyDescent="0.2"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</row>
    <row r="873" spans="15:49" x14ac:dyDescent="0.2"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</row>
    <row r="874" spans="15:49" x14ac:dyDescent="0.2"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</row>
    <row r="875" spans="15:49" x14ac:dyDescent="0.2"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</row>
    <row r="876" spans="15:49" x14ac:dyDescent="0.2"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</row>
    <row r="877" spans="15:49" x14ac:dyDescent="0.2"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</row>
    <row r="878" spans="15:49" x14ac:dyDescent="0.2"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</row>
    <row r="879" spans="15:49" x14ac:dyDescent="0.2"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</row>
    <row r="880" spans="15:49" x14ac:dyDescent="0.2"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</row>
    <row r="881" spans="15:49" x14ac:dyDescent="0.2"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</row>
    <row r="882" spans="15:49" x14ac:dyDescent="0.2"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</row>
    <row r="883" spans="15:49" x14ac:dyDescent="0.2"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</row>
    <row r="884" spans="15:49" x14ac:dyDescent="0.2"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</row>
    <row r="885" spans="15:49" x14ac:dyDescent="0.2"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</row>
    <row r="886" spans="15:49" x14ac:dyDescent="0.2"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</row>
    <row r="887" spans="15:49" x14ac:dyDescent="0.2"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</row>
    <row r="888" spans="15:49" x14ac:dyDescent="0.2"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</row>
    <row r="889" spans="15:49" x14ac:dyDescent="0.2"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</row>
    <row r="890" spans="15:49" x14ac:dyDescent="0.2"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</row>
    <row r="891" spans="15:49" x14ac:dyDescent="0.2"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</row>
    <row r="892" spans="15:49" x14ac:dyDescent="0.2"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</row>
    <row r="893" spans="15:49" x14ac:dyDescent="0.2"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</row>
    <row r="894" spans="15:49" x14ac:dyDescent="0.2"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</row>
    <row r="895" spans="15:49" x14ac:dyDescent="0.2"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</row>
    <row r="896" spans="15:49" x14ac:dyDescent="0.2"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</row>
    <row r="897" spans="15:49" x14ac:dyDescent="0.2"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</row>
    <row r="898" spans="15:49" x14ac:dyDescent="0.2"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</row>
    <row r="899" spans="15:49" x14ac:dyDescent="0.2"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</row>
    <row r="900" spans="15:49" x14ac:dyDescent="0.2"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</row>
    <row r="901" spans="15:49" x14ac:dyDescent="0.2"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</row>
    <row r="902" spans="15:49" x14ac:dyDescent="0.2"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</row>
    <row r="903" spans="15:49" x14ac:dyDescent="0.2"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</row>
    <row r="904" spans="15:49" x14ac:dyDescent="0.2"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</row>
    <row r="905" spans="15:49" x14ac:dyDescent="0.2"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</row>
    <row r="906" spans="15:49" x14ac:dyDescent="0.2"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</row>
    <row r="907" spans="15:49" x14ac:dyDescent="0.2"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</row>
    <row r="908" spans="15:49" x14ac:dyDescent="0.2"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</row>
    <row r="909" spans="15:49" x14ac:dyDescent="0.2"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</row>
    <row r="910" spans="15:49" x14ac:dyDescent="0.2"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</row>
    <row r="911" spans="15:49" x14ac:dyDescent="0.2"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</row>
    <row r="912" spans="15:49" x14ac:dyDescent="0.2"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</row>
    <row r="913" spans="15:49" x14ac:dyDescent="0.2"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</row>
    <row r="914" spans="15:49" x14ac:dyDescent="0.2"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</row>
    <row r="915" spans="15:49" x14ac:dyDescent="0.2"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</row>
    <row r="916" spans="15:49" x14ac:dyDescent="0.2"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</row>
    <row r="917" spans="15:49" x14ac:dyDescent="0.2"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</row>
    <row r="918" spans="15:49" x14ac:dyDescent="0.2"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</row>
    <row r="919" spans="15:49" x14ac:dyDescent="0.2"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</row>
    <row r="920" spans="15:49" x14ac:dyDescent="0.2"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</row>
    <row r="921" spans="15:49" x14ac:dyDescent="0.2"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</row>
    <row r="922" spans="15:49" x14ac:dyDescent="0.2"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</row>
    <row r="923" spans="15:49" x14ac:dyDescent="0.2"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</row>
    <row r="924" spans="15:49" x14ac:dyDescent="0.2"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</row>
    <row r="925" spans="15:49" x14ac:dyDescent="0.2"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</row>
    <row r="926" spans="15:49" x14ac:dyDescent="0.2"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</row>
    <row r="927" spans="15:49" x14ac:dyDescent="0.2"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</row>
    <row r="928" spans="15:49" x14ac:dyDescent="0.2"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</row>
    <row r="929" spans="15:49" x14ac:dyDescent="0.2"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</row>
    <row r="930" spans="15:49" x14ac:dyDescent="0.2"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</row>
    <row r="931" spans="15:49" x14ac:dyDescent="0.2"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</row>
    <row r="932" spans="15:49" x14ac:dyDescent="0.2"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</row>
    <row r="933" spans="15:49" x14ac:dyDescent="0.2"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</row>
    <row r="934" spans="15:49" x14ac:dyDescent="0.2"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</row>
    <row r="935" spans="15:49" x14ac:dyDescent="0.2"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</row>
    <row r="936" spans="15:49" x14ac:dyDescent="0.2"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</row>
    <row r="937" spans="15:49" x14ac:dyDescent="0.2"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</row>
    <row r="938" spans="15:49" x14ac:dyDescent="0.2"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</row>
    <row r="939" spans="15:49" x14ac:dyDescent="0.2"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</row>
    <row r="940" spans="15:49" x14ac:dyDescent="0.2"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</row>
    <row r="941" spans="15:49" x14ac:dyDescent="0.2"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</row>
    <row r="942" spans="15:49" x14ac:dyDescent="0.2"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</row>
    <row r="943" spans="15:49" x14ac:dyDescent="0.2"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</row>
    <row r="944" spans="15:49" x14ac:dyDescent="0.2"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</row>
    <row r="945" spans="15:49" x14ac:dyDescent="0.2"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</row>
    <row r="946" spans="15:49" x14ac:dyDescent="0.2"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</row>
    <row r="947" spans="15:49" x14ac:dyDescent="0.2"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</row>
    <row r="948" spans="15:49" x14ac:dyDescent="0.2"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</row>
    <row r="949" spans="15:49" x14ac:dyDescent="0.2"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</row>
    <row r="950" spans="15:49" x14ac:dyDescent="0.2"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</row>
    <row r="951" spans="15:49" x14ac:dyDescent="0.2"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</row>
    <row r="952" spans="15:49" x14ac:dyDescent="0.2"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</row>
    <row r="953" spans="15:49" x14ac:dyDescent="0.2"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</row>
    <row r="954" spans="15:49" x14ac:dyDescent="0.2"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</row>
    <row r="955" spans="15:49" x14ac:dyDescent="0.2"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</row>
    <row r="956" spans="15:49" x14ac:dyDescent="0.2"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</row>
    <row r="957" spans="15:49" x14ac:dyDescent="0.2"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</row>
    <row r="958" spans="15:49" x14ac:dyDescent="0.2"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</row>
    <row r="959" spans="15:49" x14ac:dyDescent="0.2"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</row>
    <row r="960" spans="15:49" x14ac:dyDescent="0.2"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</row>
    <row r="961" spans="15:49" x14ac:dyDescent="0.2"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</row>
    <row r="962" spans="15:49" x14ac:dyDescent="0.2"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</row>
    <row r="963" spans="15:49" x14ac:dyDescent="0.2"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</row>
    <row r="964" spans="15:49" x14ac:dyDescent="0.2"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</row>
    <row r="965" spans="15:49" x14ac:dyDescent="0.2"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</row>
    <row r="966" spans="15:49" x14ac:dyDescent="0.2"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</row>
    <row r="967" spans="15:49" x14ac:dyDescent="0.2"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</row>
    <row r="968" spans="15:49" x14ac:dyDescent="0.2"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</row>
    <row r="969" spans="15:49" x14ac:dyDescent="0.2"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</row>
    <row r="970" spans="15:49" x14ac:dyDescent="0.2"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</row>
    <row r="971" spans="15:49" x14ac:dyDescent="0.2"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</row>
    <row r="972" spans="15:49" x14ac:dyDescent="0.2"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</row>
    <row r="973" spans="15:49" x14ac:dyDescent="0.2"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</row>
    <row r="974" spans="15:49" x14ac:dyDescent="0.2"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</row>
    <row r="975" spans="15:49" x14ac:dyDescent="0.2"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</row>
    <row r="976" spans="15:49" x14ac:dyDescent="0.2"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</row>
    <row r="977" spans="15:49" x14ac:dyDescent="0.2"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</row>
    <row r="978" spans="15:49" x14ac:dyDescent="0.2"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</row>
    <row r="979" spans="15:49" x14ac:dyDescent="0.2"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</row>
    <row r="980" spans="15:49" x14ac:dyDescent="0.2"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</row>
    <row r="981" spans="15:49" x14ac:dyDescent="0.2"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</row>
    <row r="982" spans="15:49" x14ac:dyDescent="0.2"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</row>
    <row r="983" spans="15:49" x14ac:dyDescent="0.2"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</row>
    <row r="984" spans="15:49" x14ac:dyDescent="0.2"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</row>
    <row r="985" spans="15:49" x14ac:dyDescent="0.2"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</row>
    <row r="986" spans="15:49" x14ac:dyDescent="0.2"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</row>
    <row r="987" spans="15:49" x14ac:dyDescent="0.2"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</row>
    <row r="988" spans="15:49" x14ac:dyDescent="0.2"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</row>
    <row r="989" spans="15:49" x14ac:dyDescent="0.2"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</row>
    <row r="990" spans="15:49" x14ac:dyDescent="0.2"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</row>
    <row r="991" spans="15:49" x14ac:dyDescent="0.2"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  <c r="AV991" s="39"/>
      <c r="AW991" s="39"/>
    </row>
    <row r="992" spans="15:49" x14ac:dyDescent="0.2"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  <c r="AV992" s="39"/>
      <c r="AW992" s="39"/>
    </row>
    <row r="993" spans="15:49" x14ac:dyDescent="0.2"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  <c r="AV993" s="39"/>
      <c r="AW993" s="39"/>
    </row>
    <row r="994" spans="15:49" x14ac:dyDescent="0.2"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  <c r="AQ994" s="39"/>
      <c r="AR994" s="39"/>
      <c r="AS994" s="39"/>
      <c r="AT994" s="39"/>
      <c r="AU994" s="39"/>
      <c r="AV994" s="39"/>
      <c r="AW994" s="39"/>
    </row>
    <row r="995" spans="15:49" x14ac:dyDescent="0.2"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  <c r="AQ995" s="39"/>
      <c r="AR995" s="39"/>
      <c r="AS995" s="39"/>
      <c r="AT995" s="39"/>
      <c r="AU995" s="39"/>
      <c r="AV995" s="39"/>
      <c r="AW995" s="39"/>
    </row>
    <row r="996" spans="15:49" x14ac:dyDescent="0.2"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  <c r="AQ996" s="39"/>
      <c r="AR996" s="39"/>
      <c r="AS996" s="39"/>
      <c r="AT996" s="39"/>
      <c r="AU996" s="39"/>
      <c r="AV996" s="39"/>
      <c r="AW996" s="39"/>
    </row>
    <row r="997" spans="15:49" x14ac:dyDescent="0.2"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  <c r="AN997" s="39"/>
      <c r="AO997" s="39"/>
      <c r="AP997" s="39"/>
      <c r="AQ997" s="39"/>
      <c r="AR997" s="39"/>
      <c r="AS997" s="39"/>
      <c r="AT997" s="39"/>
      <c r="AU997" s="39"/>
      <c r="AV997" s="39"/>
      <c r="AW997" s="39"/>
    </row>
    <row r="998" spans="15:49" x14ac:dyDescent="0.2"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  <c r="AN998" s="39"/>
      <c r="AO998" s="39"/>
      <c r="AP998" s="39"/>
      <c r="AQ998" s="39"/>
      <c r="AR998" s="39"/>
      <c r="AS998" s="39"/>
      <c r="AT998" s="39"/>
      <c r="AU998" s="39"/>
      <c r="AV998" s="39"/>
      <c r="AW998" s="39"/>
    </row>
    <row r="999" spans="15:49" x14ac:dyDescent="0.2"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  <c r="AN999" s="39"/>
      <c r="AO999" s="39"/>
      <c r="AP999" s="39"/>
      <c r="AQ999" s="39"/>
      <c r="AR999" s="39"/>
      <c r="AS999" s="39"/>
      <c r="AT999" s="39"/>
      <c r="AU999" s="39"/>
      <c r="AV999" s="39"/>
      <c r="AW999" s="39"/>
    </row>
    <row r="1000" spans="15:49" x14ac:dyDescent="0.2"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  <c r="AN1000" s="39"/>
      <c r="AO1000" s="39"/>
      <c r="AP1000" s="39"/>
      <c r="AQ1000" s="39"/>
      <c r="AR1000" s="39"/>
      <c r="AS1000" s="39"/>
      <c r="AT1000" s="39"/>
      <c r="AU1000" s="39"/>
      <c r="AV1000" s="39"/>
      <c r="AW1000" s="39"/>
    </row>
    <row r="1001" spans="15:49" x14ac:dyDescent="0.2"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  <c r="AH1001" s="39"/>
      <c r="AI1001" s="39"/>
      <c r="AJ1001" s="39"/>
      <c r="AK1001" s="39"/>
      <c r="AL1001" s="39"/>
      <c r="AM1001" s="39"/>
      <c r="AN1001" s="39"/>
      <c r="AO1001" s="39"/>
      <c r="AP1001" s="39"/>
      <c r="AQ1001" s="39"/>
      <c r="AR1001" s="39"/>
      <c r="AS1001" s="39"/>
      <c r="AT1001" s="39"/>
      <c r="AU1001" s="39"/>
      <c r="AV1001" s="39"/>
      <c r="AW1001" s="39"/>
    </row>
    <row r="1002" spans="15:49" x14ac:dyDescent="0.2"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  <c r="AE1002" s="39"/>
      <c r="AF1002" s="39"/>
      <c r="AG1002" s="39"/>
      <c r="AH1002" s="39"/>
      <c r="AI1002" s="39"/>
      <c r="AJ1002" s="39"/>
      <c r="AK1002" s="39"/>
      <c r="AL1002" s="39"/>
      <c r="AM1002" s="39"/>
      <c r="AN1002" s="39"/>
      <c r="AO1002" s="39"/>
      <c r="AP1002" s="39"/>
      <c r="AQ1002" s="39"/>
      <c r="AR1002" s="39"/>
      <c r="AS1002" s="39"/>
      <c r="AT1002" s="39"/>
      <c r="AU1002" s="39"/>
      <c r="AV1002" s="39"/>
      <c r="AW1002" s="39"/>
    </row>
    <row r="1003" spans="15:49" x14ac:dyDescent="0.2"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  <c r="AC1003" s="39"/>
      <c r="AD1003" s="39"/>
      <c r="AE1003" s="39"/>
      <c r="AF1003" s="39"/>
      <c r="AG1003" s="39"/>
      <c r="AH1003" s="39"/>
      <c r="AI1003" s="39"/>
      <c r="AJ1003" s="39"/>
      <c r="AK1003" s="39"/>
      <c r="AL1003" s="39"/>
      <c r="AM1003" s="39"/>
      <c r="AN1003" s="39"/>
      <c r="AO1003" s="39"/>
      <c r="AP1003" s="39"/>
      <c r="AQ1003" s="39"/>
      <c r="AR1003" s="39"/>
      <c r="AS1003" s="39"/>
      <c r="AT1003" s="39"/>
      <c r="AU1003" s="39"/>
      <c r="AV1003" s="39"/>
      <c r="AW1003" s="39"/>
    </row>
    <row r="1004" spans="15:49" x14ac:dyDescent="0.2"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  <c r="AC1004" s="39"/>
      <c r="AD1004" s="39"/>
      <c r="AE1004" s="39"/>
      <c r="AF1004" s="39"/>
      <c r="AG1004" s="39"/>
      <c r="AH1004" s="39"/>
      <c r="AI1004" s="39"/>
      <c r="AJ1004" s="39"/>
      <c r="AK1004" s="39"/>
      <c r="AL1004" s="39"/>
      <c r="AM1004" s="39"/>
      <c r="AN1004" s="39"/>
      <c r="AO1004" s="39"/>
      <c r="AP1004" s="39"/>
      <c r="AQ1004" s="39"/>
      <c r="AR1004" s="39"/>
      <c r="AS1004" s="39"/>
      <c r="AT1004" s="39"/>
      <c r="AU1004" s="39"/>
      <c r="AV1004" s="39"/>
      <c r="AW1004" s="39"/>
    </row>
    <row r="1005" spans="15:49" x14ac:dyDescent="0.2"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  <c r="AB1005" s="39"/>
      <c r="AC1005" s="39"/>
      <c r="AD1005" s="39"/>
      <c r="AE1005" s="39"/>
      <c r="AF1005" s="39"/>
      <c r="AG1005" s="39"/>
      <c r="AH1005" s="39"/>
      <c r="AI1005" s="39"/>
      <c r="AJ1005" s="39"/>
      <c r="AK1005" s="39"/>
      <c r="AL1005" s="39"/>
      <c r="AM1005" s="39"/>
      <c r="AN1005" s="39"/>
      <c r="AO1005" s="39"/>
      <c r="AP1005" s="39"/>
      <c r="AQ1005" s="39"/>
      <c r="AR1005" s="39"/>
      <c r="AS1005" s="39"/>
      <c r="AT1005" s="39"/>
      <c r="AU1005" s="39"/>
      <c r="AV1005" s="39"/>
      <c r="AW1005" s="39"/>
    </row>
    <row r="1006" spans="15:49" x14ac:dyDescent="0.2"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  <c r="AC1006" s="39"/>
      <c r="AD1006" s="39"/>
      <c r="AE1006" s="39"/>
      <c r="AF1006" s="39"/>
      <c r="AG1006" s="39"/>
      <c r="AH1006" s="39"/>
      <c r="AI1006" s="39"/>
      <c r="AJ1006" s="39"/>
      <c r="AK1006" s="39"/>
      <c r="AL1006" s="39"/>
      <c r="AM1006" s="39"/>
      <c r="AN1006" s="39"/>
      <c r="AO1006" s="39"/>
      <c r="AP1006" s="39"/>
      <c r="AQ1006" s="39"/>
      <c r="AR1006" s="39"/>
      <c r="AS1006" s="39"/>
      <c r="AT1006" s="39"/>
      <c r="AU1006" s="39"/>
      <c r="AV1006" s="39"/>
      <c r="AW1006" s="39"/>
    </row>
    <row r="1007" spans="15:49" x14ac:dyDescent="0.2"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  <c r="AA1007" s="39"/>
      <c r="AB1007" s="39"/>
      <c r="AC1007" s="39"/>
      <c r="AD1007" s="39"/>
      <c r="AE1007" s="39"/>
      <c r="AF1007" s="39"/>
      <c r="AG1007" s="39"/>
      <c r="AH1007" s="39"/>
      <c r="AI1007" s="39"/>
      <c r="AJ1007" s="39"/>
      <c r="AK1007" s="39"/>
      <c r="AL1007" s="39"/>
      <c r="AM1007" s="39"/>
      <c r="AN1007" s="39"/>
      <c r="AO1007" s="39"/>
      <c r="AP1007" s="39"/>
      <c r="AQ1007" s="39"/>
      <c r="AR1007" s="39"/>
      <c r="AS1007" s="39"/>
      <c r="AT1007" s="39"/>
      <c r="AU1007" s="39"/>
      <c r="AV1007" s="39"/>
      <c r="AW1007" s="39"/>
    </row>
    <row r="1008" spans="15:49" x14ac:dyDescent="0.2"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  <c r="AA1008" s="39"/>
      <c r="AB1008" s="39"/>
      <c r="AC1008" s="39"/>
      <c r="AD1008" s="39"/>
      <c r="AE1008" s="39"/>
      <c r="AF1008" s="39"/>
      <c r="AG1008" s="39"/>
      <c r="AH1008" s="39"/>
      <c r="AI1008" s="39"/>
      <c r="AJ1008" s="39"/>
      <c r="AK1008" s="39"/>
      <c r="AL1008" s="39"/>
      <c r="AM1008" s="39"/>
      <c r="AN1008" s="39"/>
      <c r="AO1008" s="39"/>
      <c r="AP1008" s="39"/>
      <c r="AQ1008" s="39"/>
      <c r="AR1008" s="39"/>
      <c r="AS1008" s="39"/>
      <c r="AT1008" s="39"/>
      <c r="AU1008" s="39"/>
      <c r="AV1008" s="39"/>
      <c r="AW1008" s="39"/>
    </row>
    <row r="1009" spans="15:49" x14ac:dyDescent="0.2"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  <c r="AA1009" s="39"/>
      <c r="AB1009" s="39"/>
      <c r="AC1009" s="39"/>
      <c r="AD1009" s="39"/>
      <c r="AE1009" s="39"/>
      <c r="AF1009" s="39"/>
      <c r="AG1009" s="39"/>
      <c r="AH1009" s="39"/>
      <c r="AI1009" s="39"/>
      <c r="AJ1009" s="39"/>
      <c r="AK1009" s="39"/>
      <c r="AL1009" s="39"/>
      <c r="AM1009" s="39"/>
      <c r="AN1009" s="39"/>
      <c r="AO1009" s="39"/>
      <c r="AP1009" s="39"/>
      <c r="AQ1009" s="39"/>
      <c r="AR1009" s="39"/>
      <c r="AS1009" s="39"/>
      <c r="AT1009" s="39"/>
      <c r="AU1009" s="39"/>
      <c r="AV1009" s="39"/>
      <c r="AW1009" s="39"/>
    </row>
    <row r="1010" spans="15:49" x14ac:dyDescent="0.2"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  <c r="AA1010" s="39"/>
      <c r="AB1010" s="39"/>
      <c r="AC1010" s="39"/>
      <c r="AD1010" s="39"/>
      <c r="AE1010" s="39"/>
      <c r="AF1010" s="39"/>
      <c r="AG1010" s="39"/>
      <c r="AH1010" s="39"/>
      <c r="AI1010" s="39"/>
      <c r="AJ1010" s="39"/>
      <c r="AK1010" s="39"/>
      <c r="AL1010" s="39"/>
      <c r="AM1010" s="39"/>
      <c r="AN1010" s="39"/>
      <c r="AO1010" s="39"/>
      <c r="AP1010" s="39"/>
      <c r="AQ1010" s="39"/>
      <c r="AR1010" s="39"/>
      <c r="AS1010" s="39"/>
      <c r="AT1010" s="39"/>
      <c r="AU1010" s="39"/>
      <c r="AV1010" s="39"/>
      <c r="AW1010" s="39"/>
    </row>
    <row r="1011" spans="15:49" x14ac:dyDescent="0.2"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  <c r="AA1011" s="39"/>
      <c r="AB1011" s="39"/>
      <c r="AC1011" s="39"/>
      <c r="AD1011" s="39"/>
      <c r="AE1011" s="39"/>
      <c r="AF1011" s="39"/>
      <c r="AG1011" s="39"/>
      <c r="AH1011" s="39"/>
      <c r="AI1011" s="39"/>
      <c r="AJ1011" s="39"/>
      <c r="AK1011" s="39"/>
      <c r="AL1011" s="39"/>
      <c r="AM1011" s="39"/>
      <c r="AN1011" s="39"/>
      <c r="AO1011" s="39"/>
      <c r="AP1011" s="39"/>
      <c r="AQ1011" s="39"/>
      <c r="AR1011" s="39"/>
      <c r="AS1011" s="39"/>
      <c r="AT1011" s="39"/>
      <c r="AU1011" s="39"/>
      <c r="AV1011" s="39"/>
      <c r="AW1011" s="39"/>
    </row>
    <row r="1012" spans="15:49" x14ac:dyDescent="0.2"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  <c r="AA1012" s="39"/>
      <c r="AB1012" s="39"/>
      <c r="AC1012" s="39"/>
      <c r="AD1012" s="39"/>
      <c r="AE1012" s="39"/>
      <c r="AF1012" s="39"/>
      <c r="AG1012" s="39"/>
      <c r="AH1012" s="39"/>
      <c r="AI1012" s="39"/>
      <c r="AJ1012" s="39"/>
      <c r="AK1012" s="39"/>
      <c r="AL1012" s="39"/>
      <c r="AM1012" s="39"/>
      <c r="AN1012" s="39"/>
      <c r="AO1012" s="39"/>
      <c r="AP1012" s="39"/>
      <c r="AQ1012" s="39"/>
      <c r="AR1012" s="39"/>
      <c r="AS1012" s="39"/>
      <c r="AT1012" s="39"/>
      <c r="AU1012" s="39"/>
      <c r="AV1012" s="39"/>
      <c r="AW1012" s="39"/>
    </row>
    <row r="1013" spans="15:49" x14ac:dyDescent="0.2"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  <c r="AA1013" s="39"/>
      <c r="AB1013" s="39"/>
      <c r="AC1013" s="39"/>
      <c r="AD1013" s="39"/>
      <c r="AE1013" s="39"/>
      <c r="AF1013" s="39"/>
      <c r="AG1013" s="39"/>
      <c r="AH1013" s="39"/>
      <c r="AI1013" s="39"/>
      <c r="AJ1013" s="39"/>
      <c r="AK1013" s="39"/>
      <c r="AL1013" s="39"/>
      <c r="AM1013" s="39"/>
      <c r="AN1013" s="39"/>
      <c r="AO1013" s="39"/>
      <c r="AP1013" s="39"/>
      <c r="AQ1013" s="39"/>
      <c r="AR1013" s="39"/>
      <c r="AS1013" s="39"/>
      <c r="AT1013" s="39"/>
      <c r="AU1013" s="39"/>
      <c r="AV1013" s="39"/>
      <c r="AW1013" s="39"/>
    </row>
    <row r="1014" spans="15:49" x14ac:dyDescent="0.2"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  <c r="AA1014" s="39"/>
      <c r="AB1014" s="39"/>
      <c r="AC1014" s="39"/>
      <c r="AD1014" s="39"/>
      <c r="AE1014" s="39"/>
      <c r="AF1014" s="39"/>
      <c r="AG1014" s="39"/>
      <c r="AH1014" s="39"/>
      <c r="AI1014" s="39"/>
      <c r="AJ1014" s="39"/>
      <c r="AK1014" s="39"/>
      <c r="AL1014" s="39"/>
      <c r="AM1014" s="39"/>
      <c r="AN1014" s="39"/>
      <c r="AO1014" s="39"/>
      <c r="AP1014" s="39"/>
      <c r="AQ1014" s="39"/>
      <c r="AR1014" s="39"/>
      <c r="AS1014" s="39"/>
      <c r="AT1014" s="39"/>
      <c r="AU1014" s="39"/>
      <c r="AV1014" s="39"/>
      <c r="AW1014" s="39"/>
    </row>
    <row r="1015" spans="15:49" x14ac:dyDescent="0.2">
      <c r="O1015" s="39"/>
      <c r="P1015" s="39"/>
      <c r="Q1015" s="39"/>
      <c r="R1015" s="39"/>
      <c r="S1015" s="39"/>
      <c r="T1015" s="39"/>
      <c r="U1015" s="39"/>
      <c r="V1015" s="39"/>
      <c r="W1015" s="39"/>
      <c r="X1015" s="39"/>
      <c r="Y1015" s="39"/>
      <c r="Z1015" s="39"/>
      <c r="AA1015" s="39"/>
      <c r="AB1015" s="39"/>
      <c r="AC1015" s="39"/>
      <c r="AD1015" s="39"/>
      <c r="AE1015" s="39"/>
      <c r="AF1015" s="39"/>
      <c r="AG1015" s="39"/>
      <c r="AH1015" s="39"/>
      <c r="AI1015" s="39"/>
      <c r="AJ1015" s="39"/>
      <c r="AK1015" s="39"/>
      <c r="AL1015" s="39"/>
      <c r="AM1015" s="39"/>
      <c r="AN1015" s="39"/>
      <c r="AO1015" s="39"/>
      <c r="AP1015" s="39"/>
      <c r="AQ1015" s="39"/>
      <c r="AR1015" s="39"/>
      <c r="AS1015" s="39"/>
      <c r="AT1015" s="39"/>
      <c r="AU1015" s="39"/>
      <c r="AV1015" s="39"/>
      <c r="AW1015" s="39"/>
    </row>
    <row r="1016" spans="15:49" x14ac:dyDescent="0.2">
      <c r="O1016" s="39"/>
      <c r="P1016" s="39"/>
      <c r="Q1016" s="39"/>
      <c r="R1016" s="39"/>
      <c r="S1016" s="39"/>
      <c r="T1016" s="39"/>
      <c r="U1016" s="39"/>
      <c r="V1016" s="39"/>
      <c r="W1016" s="39"/>
      <c r="X1016" s="39"/>
      <c r="Y1016" s="39"/>
      <c r="Z1016" s="39"/>
      <c r="AA1016" s="39"/>
      <c r="AB1016" s="39"/>
      <c r="AC1016" s="39"/>
      <c r="AD1016" s="39"/>
      <c r="AE1016" s="39"/>
      <c r="AF1016" s="39"/>
      <c r="AG1016" s="39"/>
      <c r="AH1016" s="39"/>
      <c r="AI1016" s="39"/>
      <c r="AJ1016" s="39"/>
      <c r="AK1016" s="39"/>
      <c r="AL1016" s="39"/>
      <c r="AM1016" s="39"/>
      <c r="AN1016" s="39"/>
      <c r="AO1016" s="39"/>
      <c r="AP1016" s="39"/>
      <c r="AQ1016" s="39"/>
      <c r="AR1016" s="39"/>
      <c r="AS1016" s="39"/>
      <c r="AT1016" s="39"/>
      <c r="AU1016" s="39"/>
      <c r="AV1016" s="39"/>
      <c r="AW1016" s="39"/>
    </row>
    <row r="1017" spans="15:49" x14ac:dyDescent="0.2">
      <c r="O1017" s="39"/>
      <c r="P1017" s="39"/>
      <c r="Q1017" s="39"/>
      <c r="R1017" s="39"/>
      <c r="S1017" s="39"/>
      <c r="T1017" s="39"/>
      <c r="U1017" s="39"/>
      <c r="V1017" s="39"/>
      <c r="W1017" s="39"/>
      <c r="X1017" s="39"/>
      <c r="Y1017" s="39"/>
      <c r="Z1017" s="39"/>
      <c r="AA1017" s="39"/>
      <c r="AB1017" s="39"/>
      <c r="AC1017" s="39"/>
      <c r="AD1017" s="39"/>
      <c r="AE1017" s="39"/>
      <c r="AF1017" s="39"/>
      <c r="AG1017" s="39"/>
      <c r="AH1017" s="39"/>
      <c r="AI1017" s="39"/>
      <c r="AJ1017" s="39"/>
      <c r="AK1017" s="39"/>
      <c r="AL1017" s="39"/>
      <c r="AM1017" s="39"/>
      <c r="AN1017" s="39"/>
      <c r="AO1017" s="39"/>
      <c r="AP1017" s="39"/>
      <c r="AQ1017" s="39"/>
      <c r="AR1017" s="39"/>
      <c r="AS1017" s="39"/>
      <c r="AT1017" s="39"/>
      <c r="AU1017" s="39"/>
      <c r="AV1017" s="39"/>
      <c r="AW1017" s="39"/>
    </row>
    <row r="1018" spans="15:49" x14ac:dyDescent="0.2">
      <c r="O1018" s="39"/>
      <c r="P1018" s="39"/>
      <c r="Q1018" s="39"/>
      <c r="R1018" s="39"/>
      <c r="S1018" s="39"/>
      <c r="T1018" s="39"/>
      <c r="U1018" s="39"/>
      <c r="V1018" s="39"/>
      <c r="W1018" s="39"/>
      <c r="X1018" s="39"/>
      <c r="Y1018" s="39"/>
      <c r="Z1018" s="39"/>
      <c r="AA1018" s="39"/>
      <c r="AB1018" s="39"/>
      <c r="AC1018" s="39"/>
      <c r="AD1018" s="39"/>
      <c r="AE1018" s="39"/>
      <c r="AF1018" s="39"/>
      <c r="AG1018" s="39"/>
      <c r="AH1018" s="39"/>
      <c r="AI1018" s="39"/>
      <c r="AJ1018" s="39"/>
      <c r="AK1018" s="39"/>
      <c r="AL1018" s="39"/>
      <c r="AM1018" s="39"/>
      <c r="AN1018" s="39"/>
      <c r="AO1018" s="39"/>
      <c r="AP1018" s="39"/>
      <c r="AQ1018" s="39"/>
      <c r="AR1018" s="39"/>
      <c r="AS1018" s="39"/>
      <c r="AT1018" s="39"/>
      <c r="AU1018" s="39"/>
      <c r="AV1018" s="39"/>
      <c r="AW1018" s="39"/>
    </row>
    <row r="1019" spans="15:49" x14ac:dyDescent="0.2">
      <c r="O1019" s="39"/>
      <c r="P1019" s="39"/>
      <c r="Q1019" s="39"/>
      <c r="R1019" s="39"/>
      <c r="S1019" s="39"/>
      <c r="T1019" s="39"/>
      <c r="U1019" s="39"/>
      <c r="V1019" s="39"/>
      <c r="W1019" s="39"/>
      <c r="X1019" s="39"/>
      <c r="Y1019" s="39"/>
      <c r="Z1019" s="39"/>
      <c r="AA1019" s="39"/>
      <c r="AB1019" s="39"/>
      <c r="AC1019" s="39"/>
      <c r="AD1019" s="39"/>
      <c r="AE1019" s="39"/>
      <c r="AF1019" s="39"/>
      <c r="AG1019" s="39"/>
      <c r="AH1019" s="39"/>
      <c r="AI1019" s="39"/>
      <c r="AJ1019" s="39"/>
      <c r="AK1019" s="39"/>
      <c r="AL1019" s="39"/>
      <c r="AM1019" s="39"/>
      <c r="AN1019" s="39"/>
      <c r="AO1019" s="39"/>
      <c r="AP1019" s="39"/>
      <c r="AQ1019" s="39"/>
      <c r="AR1019" s="39"/>
      <c r="AS1019" s="39"/>
      <c r="AT1019" s="39"/>
      <c r="AU1019" s="39"/>
      <c r="AV1019" s="39"/>
      <c r="AW1019" s="39"/>
    </row>
    <row r="1020" spans="15:49" x14ac:dyDescent="0.2">
      <c r="O1020" s="39"/>
      <c r="P1020" s="39"/>
      <c r="Q1020" s="39"/>
      <c r="R1020" s="39"/>
      <c r="S1020" s="39"/>
      <c r="T1020" s="39"/>
      <c r="U1020" s="39"/>
      <c r="V1020" s="39"/>
      <c r="W1020" s="39"/>
      <c r="X1020" s="39"/>
      <c r="Y1020" s="39"/>
      <c r="Z1020" s="39"/>
      <c r="AA1020" s="39"/>
      <c r="AB1020" s="39"/>
      <c r="AC1020" s="39"/>
      <c r="AD1020" s="39"/>
      <c r="AE1020" s="39"/>
      <c r="AF1020" s="39"/>
      <c r="AG1020" s="39"/>
      <c r="AH1020" s="39"/>
      <c r="AI1020" s="39"/>
      <c r="AJ1020" s="39"/>
      <c r="AK1020" s="39"/>
      <c r="AL1020" s="39"/>
      <c r="AM1020" s="39"/>
      <c r="AN1020" s="39"/>
      <c r="AO1020" s="39"/>
      <c r="AP1020" s="39"/>
      <c r="AQ1020" s="39"/>
      <c r="AR1020" s="39"/>
      <c r="AS1020" s="39"/>
      <c r="AT1020" s="39"/>
      <c r="AU1020" s="39"/>
      <c r="AV1020" s="39"/>
      <c r="AW1020" s="39"/>
    </row>
    <row r="1021" spans="15:49" x14ac:dyDescent="0.2">
      <c r="O1021" s="39"/>
      <c r="P1021" s="39"/>
      <c r="Q1021" s="39"/>
      <c r="R1021" s="39"/>
      <c r="S1021" s="39"/>
      <c r="T1021" s="39"/>
      <c r="U1021" s="39"/>
      <c r="V1021" s="39"/>
      <c r="W1021" s="39"/>
      <c r="X1021" s="39"/>
      <c r="Y1021" s="39"/>
      <c r="Z1021" s="39"/>
      <c r="AA1021" s="39"/>
      <c r="AB1021" s="39"/>
      <c r="AC1021" s="39"/>
      <c r="AD1021" s="39"/>
      <c r="AE1021" s="39"/>
      <c r="AF1021" s="39"/>
      <c r="AG1021" s="39"/>
      <c r="AH1021" s="39"/>
      <c r="AI1021" s="39"/>
      <c r="AJ1021" s="39"/>
      <c r="AK1021" s="39"/>
      <c r="AL1021" s="39"/>
      <c r="AM1021" s="39"/>
      <c r="AN1021" s="39"/>
      <c r="AO1021" s="39"/>
      <c r="AP1021" s="39"/>
      <c r="AQ1021" s="39"/>
      <c r="AR1021" s="39"/>
      <c r="AS1021" s="39"/>
      <c r="AT1021" s="39"/>
      <c r="AU1021" s="39"/>
      <c r="AV1021" s="39"/>
      <c r="AW1021" s="39"/>
    </row>
    <row r="1022" spans="15:49" x14ac:dyDescent="0.2">
      <c r="O1022" s="39"/>
      <c r="P1022" s="39"/>
      <c r="Q1022" s="39"/>
      <c r="R1022" s="39"/>
      <c r="S1022" s="39"/>
      <c r="T1022" s="39"/>
      <c r="U1022" s="39"/>
      <c r="V1022" s="39"/>
      <c r="W1022" s="39"/>
      <c r="X1022" s="39"/>
      <c r="Y1022" s="39"/>
      <c r="Z1022" s="39"/>
      <c r="AA1022" s="39"/>
      <c r="AB1022" s="39"/>
      <c r="AC1022" s="39"/>
      <c r="AD1022" s="39"/>
      <c r="AE1022" s="39"/>
      <c r="AF1022" s="39"/>
      <c r="AG1022" s="39"/>
      <c r="AH1022" s="39"/>
      <c r="AI1022" s="39"/>
      <c r="AJ1022" s="39"/>
      <c r="AK1022" s="39"/>
      <c r="AL1022" s="39"/>
      <c r="AM1022" s="39"/>
      <c r="AN1022" s="39"/>
      <c r="AO1022" s="39"/>
      <c r="AP1022" s="39"/>
      <c r="AQ1022" s="39"/>
      <c r="AR1022" s="39"/>
      <c r="AS1022" s="39"/>
      <c r="AT1022" s="39"/>
      <c r="AU1022" s="39"/>
      <c r="AV1022" s="39"/>
      <c r="AW1022" s="39"/>
    </row>
    <row r="1023" spans="15:49" x14ac:dyDescent="0.2">
      <c r="O1023" s="39"/>
      <c r="P1023" s="39"/>
      <c r="Q1023" s="39"/>
      <c r="R1023" s="39"/>
      <c r="S1023" s="39"/>
      <c r="T1023" s="39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  <c r="AH1023" s="39"/>
      <c r="AI1023" s="39"/>
      <c r="AJ1023" s="39"/>
      <c r="AK1023" s="39"/>
      <c r="AL1023" s="39"/>
      <c r="AM1023" s="39"/>
      <c r="AN1023" s="39"/>
      <c r="AO1023" s="39"/>
      <c r="AP1023" s="39"/>
      <c r="AQ1023" s="39"/>
      <c r="AR1023" s="39"/>
      <c r="AS1023" s="39"/>
      <c r="AT1023" s="39"/>
      <c r="AU1023" s="39"/>
      <c r="AV1023" s="39"/>
      <c r="AW1023" s="39"/>
    </row>
    <row r="1024" spans="15:49" x14ac:dyDescent="0.2">
      <c r="O1024" s="39"/>
      <c r="P1024" s="39"/>
      <c r="Q1024" s="39"/>
      <c r="R1024" s="39"/>
      <c r="S1024" s="39"/>
      <c r="T1024" s="39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  <c r="AH1024" s="39"/>
      <c r="AI1024" s="39"/>
      <c r="AJ1024" s="39"/>
      <c r="AK1024" s="39"/>
      <c r="AL1024" s="39"/>
      <c r="AM1024" s="39"/>
      <c r="AN1024" s="39"/>
      <c r="AO1024" s="39"/>
      <c r="AP1024" s="39"/>
      <c r="AQ1024" s="39"/>
      <c r="AR1024" s="39"/>
      <c r="AS1024" s="39"/>
      <c r="AT1024" s="39"/>
      <c r="AU1024" s="39"/>
      <c r="AV1024" s="39"/>
      <c r="AW1024" s="39"/>
    </row>
    <row r="1025" spans="15:49" x14ac:dyDescent="0.2">
      <c r="O1025" s="39"/>
      <c r="P1025" s="39"/>
      <c r="Q1025" s="39"/>
      <c r="R1025" s="39"/>
      <c r="S1025" s="39"/>
      <c r="T1025" s="39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  <c r="AH1025" s="39"/>
      <c r="AI1025" s="39"/>
      <c r="AJ1025" s="39"/>
      <c r="AK1025" s="39"/>
      <c r="AL1025" s="39"/>
      <c r="AM1025" s="39"/>
      <c r="AN1025" s="39"/>
      <c r="AO1025" s="39"/>
      <c r="AP1025" s="39"/>
      <c r="AQ1025" s="39"/>
      <c r="AR1025" s="39"/>
      <c r="AS1025" s="39"/>
      <c r="AT1025" s="39"/>
      <c r="AU1025" s="39"/>
      <c r="AV1025" s="39"/>
      <c r="AW1025" s="39"/>
    </row>
    <row r="1026" spans="15:49" x14ac:dyDescent="0.2">
      <c r="O1026" s="39"/>
      <c r="P1026" s="39"/>
      <c r="Q1026" s="39"/>
      <c r="R1026" s="39"/>
      <c r="S1026" s="39"/>
      <c r="T1026" s="39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  <c r="AH1026" s="39"/>
      <c r="AI1026" s="39"/>
      <c r="AJ1026" s="39"/>
      <c r="AK1026" s="39"/>
      <c r="AL1026" s="39"/>
      <c r="AM1026" s="39"/>
      <c r="AN1026" s="39"/>
      <c r="AO1026" s="39"/>
      <c r="AP1026" s="39"/>
      <c r="AQ1026" s="39"/>
      <c r="AR1026" s="39"/>
      <c r="AS1026" s="39"/>
      <c r="AT1026" s="39"/>
      <c r="AU1026" s="39"/>
      <c r="AV1026" s="39"/>
      <c r="AW1026" s="39"/>
    </row>
    <row r="1027" spans="15:49" x14ac:dyDescent="0.2">
      <c r="O1027" s="39"/>
      <c r="P1027" s="39"/>
      <c r="Q1027" s="39"/>
      <c r="R1027" s="39"/>
      <c r="S1027" s="39"/>
      <c r="T1027" s="39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  <c r="AH1027" s="39"/>
      <c r="AI1027" s="39"/>
      <c r="AJ1027" s="39"/>
      <c r="AK1027" s="39"/>
      <c r="AL1027" s="39"/>
      <c r="AM1027" s="39"/>
      <c r="AN1027" s="39"/>
      <c r="AO1027" s="39"/>
      <c r="AP1027" s="39"/>
      <c r="AQ1027" s="39"/>
      <c r="AR1027" s="39"/>
      <c r="AS1027" s="39"/>
      <c r="AT1027" s="39"/>
      <c r="AU1027" s="39"/>
      <c r="AV1027" s="39"/>
      <c r="AW1027" s="39"/>
    </row>
    <row r="1028" spans="15:49" x14ac:dyDescent="0.2">
      <c r="O1028" s="39"/>
      <c r="P1028" s="39"/>
      <c r="Q1028" s="39"/>
      <c r="R1028" s="39"/>
      <c r="S1028" s="39"/>
      <c r="T1028" s="39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  <c r="AH1028" s="39"/>
      <c r="AI1028" s="39"/>
      <c r="AJ1028" s="39"/>
      <c r="AK1028" s="39"/>
      <c r="AL1028" s="39"/>
      <c r="AM1028" s="39"/>
      <c r="AN1028" s="39"/>
      <c r="AO1028" s="39"/>
      <c r="AP1028" s="39"/>
      <c r="AQ1028" s="39"/>
      <c r="AR1028" s="39"/>
      <c r="AS1028" s="39"/>
      <c r="AT1028" s="39"/>
      <c r="AU1028" s="39"/>
      <c r="AV1028" s="39"/>
      <c r="AW1028" s="39"/>
    </row>
    <row r="1029" spans="15:49" x14ac:dyDescent="0.2">
      <c r="O1029" s="39"/>
      <c r="P1029" s="39"/>
      <c r="Q1029" s="39"/>
      <c r="R1029" s="39"/>
      <c r="S1029" s="39"/>
      <c r="T1029" s="39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  <c r="AH1029" s="39"/>
      <c r="AI1029" s="39"/>
      <c r="AJ1029" s="39"/>
      <c r="AK1029" s="39"/>
      <c r="AL1029" s="39"/>
      <c r="AM1029" s="39"/>
      <c r="AN1029" s="39"/>
      <c r="AO1029" s="39"/>
      <c r="AP1029" s="39"/>
      <c r="AQ1029" s="39"/>
      <c r="AR1029" s="39"/>
      <c r="AS1029" s="39"/>
      <c r="AT1029" s="39"/>
      <c r="AU1029" s="39"/>
      <c r="AV1029" s="39"/>
      <c r="AW1029" s="39"/>
    </row>
    <row r="1030" spans="15:49" x14ac:dyDescent="0.2">
      <c r="O1030" s="39"/>
      <c r="P1030" s="39"/>
      <c r="Q1030" s="39"/>
      <c r="R1030" s="39"/>
      <c r="S1030" s="39"/>
      <c r="T1030" s="39"/>
      <c r="U1030" s="39"/>
      <c r="V1030" s="39"/>
      <c r="W1030" s="39"/>
      <c r="X1030" s="39"/>
      <c r="Y1030" s="39"/>
      <c r="Z1030" s="39"/>
      <c r="AA1030" s="39"/>
      <c r="AB1030" s="39"/>
      <c r="AC1030" s="39"/>
      <c r="AD1030" s="39"/>
      <c r="AE1030" s="39"/>
      <c r="AF1030" s="39"/>
      <c r="AG1030" s="39"/>
      <c r="AH1030" s="39"/>
      <c r="AI1030" s="39"/>
      <c r="AJ1030" s="39"/>
      <c r="AK1030" s="39"/>
      <c r="AL1030" s="39"/>
      <c r="AM1030" s="39"/>
      <c r="AN1030" s="39"/>
      <c r="AO1030" s="39"/>
      <c r="AP1030" s="39"/>
      <c r="AQ1030" s="39"/>
      <c r="AR1030" s="39"/>
      <c r="AS1030" s="39"/>
      <c r="AT1030" s="39"/>
      <c r="AU1030" s="39"/>
      <c r="AV1030" s="39"/>
      <c r="AW1030" s="39"/>
    </row>
    <row r="1031" spans="15:49" x14ac:dyDescent="0.2">
      <c r="O1031" s="39"/>
      <c r="P1031" s="39"/>
      <c r="Q1031" s="39"/>
      <c r="R1031" s="39"/>
      <c r="S1031" s="39"/>
      <c r="T1031" s="39"/>
      <c r="U1031" s="39"/>
      <c r="V1031" s="39"/>
      <c r="W1031" s="39"/>
      <c r="X1031" s="39"/>
      <c r="Y1031" s="39"/>
      <c r="Z1031" s="39"/>
      <c r="AA1031" s="39"/>
      <c r="AB1031" s="39"/>
      <c r="AC1031" s="39"/>
      <c r="AD1031" s="39"/>
      <c r="AE1031" s="39"/>
      <c r="AF1031" s="39"/>
      <c r="AG1031" s="39"/>
      <c r="AH1031" s="39"/>
      <c r="AI1031" s="39"/>
      <c r="AJ1031" s="39"/>
      <c r="AK1031" s="39"/>
      <c r="AL1031" s="39"/>
      <c r="AM1031" s="39"/>
      <c r="AN1031" s="39"/>
      <c r="AO1031" s="39"/>
      <c r="AP1031" s="39"/>
      <c r="AQ1031" s="39"/>
      <c r="AR1031" s="39"/>
      <c r="AS1031" s="39"/>
      <c r="AT1031" s="39"/>
      <c r="AU1031" s="39"/>
      <c r="AV1031" s="39"/>
      <c r="AW1031" s="39"/>
    </row>
    <row r="1032" spans="15:49" x14ac:dyDescent="0.2">
      <c r="O1032" s="39"/>
      <c r="P1032" s="39"/>
      <c r="Q1032" s="39"/>
      <c r="R1032" s="39"/>
      <c r="S1032" s="39"/>
      <c r="T1032" s="39"/>
      <c r="U1032" s="39"/>
      <c r="V1032" s="39"/>
      <c r="W1032" s="39"/>
      <c r="X1032" s="39"/>
      <c r="Y1032" s="39"/>
      <c r="Z1032" s="39"/>
      <c r="AA1032" s="39"/>
      <c r="AB1032" s="39"/>
      <c r="AC1032" s="39"/>
      <c r="AD1032" s="39"/>
      <c r="AE1032" s="39"/>
      <c r="AF1032" s="39"/>
      <c r="AG1032" s="39"/>
      <c r="AH1032" s="39"/>
      <c r="AI1032" s="39"/>
      <c r="AJ1032" s="39"/>
      <c r="AK1032" s="39"/>
      <c r="AL1032" s="39"/>
      <c r="AM1032" s="39"/>
      <c r="AN1032" s="39"/>
      <c r="AO1032" s="39"/>
      <c r="AP1032" s="39"/>
      <c r="AQ1032" s="39"/>
      <c r="AR1032" s="39"/>
      <c r="AS1032" s="39"/>
      <c r="AT1032" s="39"/>
      <c r="AU1032" s="39"/>
      <c r="AV1032" s="39"/>
      <c r="AW1032" s="39"/>
    </row>
    <row r="1033" spans="15:49" x14ac:dyDescent="0.2">
      <c r="O1033" s="39"/>
      <c r="P1033" s="39"/>
      <c r="Q1033" s="39"/>
      <c r="R1033" s="39"/>
      <c r="S1033" s="39"/>
      <c r="T1033" s="39"/>
      <c r="U1033" s="39"/>
      <c r="V1033" s="39"/>
      <c r="W1033" s="39"/>
      <c r="X1033" s="39"/>
      <c r="Y1033" s="39"/>
      <c r="Z1033" s="39"/>
      <c r="AA1033" s="39"/>
      <c r="AB1033" s="39"/>
      <c r="AC1033" s="39"/>
      <c r="AD1033" s="39"/>
      <c r="AE1033" s="39"/>
      <c r="AF1033" s="39"/>
      <c r="AG1033" s="39"/>
      <c r="AH1033" s="39"/>
      <c r="AI1033" s="39"/>
      <c r="AJ1033" s="39"/>
      <c r="AK1033" s="39"/>
      <c r="AL1033" s="39"/>
      <c r="AM1033" s="39"/>
      <c r="AN1033" s="39"/>
      <c r="AO1033" s="39"/>
      <c r="AP1033" s="39"/>
      <c r="AQ1033" s="39"/>
      <c r="AR1033" s="39"/>
      <c r="AS1033" s="39"/>
      <c r="AT1033" s="39"/>
      <c r="AU1033" s="39"/>
      <c r="AV1033" s="39"/>
      <c r="AW1033" s="39"/>
    </row>
    <row r="1034" spans="15:49" x14ac:dyDescent="0.2">
      <c r="O1034" s="39"/>
      <c r="P1034" s="39"/>
      <c r="Q1034" s="39"/>
      <c r="R1034" s="39"/>
      <c r="S1034" s="39"/>
      <c r="T1034" s="39"/>
      <c r="U1034" s="39"/>
      <c r="V1034" s="39"/>
      <c r="W1034" s="39"/>
      <c r="X1034" s="39"/>
      <c r="Y1034" s="39"/>
      <c r="Z1034" s="39"/>
      <c r="AA1034" s="39"/>
      <c r="AB1034" s="39"/>
      <c r="AC1034" s="39"/>
      <c r="AD1034" s="39"/>
      <c r="AE1034" s="39"/>
      <c r="AF1034" s="39"/>
      <c r="AG1034" s="39"/>
      <c r="AH1034" s="39"/>
      <c r="AI1034" s="39"/>
      <c r="AJ1034" s="39"/>
      <c r="AK1034" s="39"/>
      <c r="AL1034" s="39"/>
      <c r="AM1034" s="39"/>
      <c r="AN1034" s="39"/>
      <c r="AO1034" s="39"/>
      <c r="AP1034" s="39"/>
      <c r="AQ1034" s="39"/>
      <c r="AR1034" s="39"/>
      <c r="AS1034" s="39"/>
      <c r="AT1034" s="39"/>
      <c r="AU1034" s="39"/>
      <c r="AV1034" s="39"/>
      <c r="AW1034" s="39"/>
    </row>
    <row r="1035" spans="15:49" x14ac:dyDescent="0.2">
      <c r="O1035" s="39"/>
      <c r="P1035" s="39"/>
      <c r="Q1035" s="39"/>
      <c r="R1035" s="39"/>
      <c r="S1035" s="39"/>
      <c r="T1035" s="39"/>
      <c r="U1035" s="39"/>
      <c r="V1035" s="39"/>
      <c r="W1035" s="39"/>
      <c r="X1035" s="39"/>
      <c r="Y1035" s="39"/>
      <c r="Z1035" s="39"/>
      <c r="AA1035" s="39"/>
      <c r="AB1035" s="39"/>
      <c r="AC1035" s="39"/>
      <c r="AD1035" s="39"/>
      <c r="AE1035" s="39"/>
      <c r="AF1035" s="39"/>
      <c r="AG1035" s="39"/>
      <c r="AH1035" s="39"/>
      <c r="AI1035" s="39"/>
      <c r="AJ1035" s="39"/>
      <c r="AK1035" s="39"/>
      <c r="AL1035" s="39"/>
      <c r="AM1035" s="39"/>
      <c r="AN1035" s="39"/>
      <c r="AO1035" s="39"/>
      <c r="AP1035" s="39"/>
      <c r="AQ1035" s="39"/>
      <c r="AR1035" s="39"/>
      <c r="AS1035" s="39"/>
      <c r="AT1035" s="39"/>
      <c r="AU1035" s="39"/>
      <c r="AV1035" s="39"/>
      <c r="AW1035" s="39"/>
    </row>
    <row r="1036" spans="15:49" x14ac:dyDescent="0.2">
      <c r="O1036" s="39"/>
      <c r="P1036" s="39"/>
      <c r="Q1036" s="39"/>
      <c r="R1036" s="39"/>
      <c r="S1036" s="39"/>
      <c r="T1036" s="39"/>
      <c r="U1036" s="39"/>
      <c r="V1036" s="39"/>
      <c r="W1036" s="39"/>
      <c r="X1036" s="39"/>
      <c r="Y1036" s="39"/>
      <c r="Z1036" s="39"/>
      <c r="AA1036" s="39"/>
      <c r="AB1036" s="39"/>
      <c r="AC1036" s="39"/>
      <c r="AD1036" s="39"/>
      <c r="AE1036" s="39"/>
      <c r="AF1036" s="39"/>
      <c r="AG1036" s="39"/>
      <c r="AH1036" s="39"/>
      <c r="AI1036" s="39"/>
      <c r="AJ1036" s="39"/>
      <c r="AK1036" s="39"/>
      <c r="AL1036" s="39"/>
      <c r="AM1036" s="39"/>
      <c r="AN1036" s="39"/>
      <c r="AO1036" s="39"/>
      <c r="AP1036" s="39"/>
      <c r="AQ1036" s="39"/>
      <c r="AR1036" s="39"/>
      <c r="AS1036" s="39"/>
      <c r="AT1036" s="39"/>
      <c r="AU1036" s="39"/>
      <c r="AV1036" s="39"/>
      <c r="AW1036" s="39"/>
    </row>
    <row r="1037" spans="15:49" x14ac:dyDescent="0.2">
      <c r="O1037" s="39"/>
      <c r="P1037" s="39"/>
      <c r="Q1037" s="39"/>
      <c r="R1037" s="39"/>
      <c r="S1037" s="39"/>
      <c r="T1037" s="39"/>
      <c r="U1037" s="39"/>
      <c r="V1037" s="39"/>
      <c r="W1037" s="39"/>
      <c r="X1037" s="39"/>
      <c r="Y1037" s="39"/>
      <c r="Z1037" s="39"/>
      <c r="AA1037" s="39"/>
      <c r="AB1037" s="39"/>
      <c r="AC1037" s="39"/>
      <c r="AD1037" s="39"/>
      <c r="AE1037" s="39"/>
      <c r="AF1037" s="39"/>
      <c r="AG1037" s="39"/>
      <c r="AH1037" s="39"/>
      <c r="AI1037" s="39"/>
      <c r="AJ1037" s="39"/>
      <c r="AK1037" s="39"/>
      <c r="AL1037" s="39"/>
      <c r="AM1037" s="39"/>
      <c r="AN1037" s="39"/>
      <c r="AO1037" s="39"/>
      <c r="AP1037" s="39"/>
      <c r="AQ1037" s="39"/>
      <c r="AR1037" s="39"/>
      <c r="AS1037" s="39"/>
      <c r="AT1037" s="39"/>
      <c r="AU1037" s="39"/>
      <c r="AV1037" s="39"/>
      <c r="AW1037" s="39"/>
    </row>
    <row r="1038" spans="15:49" x14ac:dyDescent="0.2">
      <c r="O1038" s="39"/>
      <c r="P1038" s="39"/>
      <c r="Q1038" s="39"/>
      <c r="R1038" s="39"/>
      <c r="S1038" s="39"/>
      <c r="T1038" s="39"/>
      <c r="U1038" s="39"/>
      <c r="V1038" s="39"/>
      <c r="W1038" s="39"/>
      <c r="X1038" s="39"/>
      <c r="Y1038" s="39"/>
      <c r="Z1038" s="39"/>
      <c r="AA1038" s="39"/>
      <c r="AB1038" s="39"/>
      <c r="AC1038" s="39"/>
      <c r="AD1038" s="39"/>
      <c r="AE1038" s="39"/>
      <c r="AF1038" s="39"/>
      <c r="AG1038" s="39"/>
      <c r="AH1038" s="39"/>
      <c r="AI1038" s="39"/>
      <c r="AJ1038" s="39"/>
      <c r="AK1038" s="39"/>
      <c r="AL1038" s="39"/>
      <c r="AM1038" s="39"/>
      <c r="AN1038" s="39"/>
      <c r="AO1038" s="39"/>
      <c r="AP1038" s="39"/>
      <c r="AQ1038" s="39"/>
      <c r="AR1038" s="39"/>
      <c r="AS1038" s="39"/>
      <c r="AT1038" s="39"/>
      <c r="AU1038" s="39"/>
      <c r="AV1038" s="39"/>
      <c r="AW1038" s="39"/>
    </row>
    <row r="1039" spans="15:49" x14ac:dyDescent="0.2">
      <c r="O1039" s="39"/>
      <c r="P1039" s="39"/>
      <c r="Q1039" s="39"/>
      <c r="R1039" s="39"/>
      <c r="S1039" s="39"/>
      <c r="T1039" s="39"/>
      <c r="U1039" s="39"/>
      <c r="V1039" s="39"/>
      <c r="W1039" s="39"/>
      <c r="X1039" s="39"/>
      <c r="Y1039" s="39"/>
      <c r="Z1039" s="39"/>
      <c r="AA1039" s="39"/>
      <c r="AB1039" s="39"/>
      <c r="AC1039" s="39"/>
      <c r="AD1039" s="39"/>
      <c r="AE1039" s="39"/>
      <c r="AF1039" s="39"/>
      <c r="AG1039" s="39"/>
      <c r="AH1039" s="39"/>
      <c r="AI1039" s="39"/>
      <c r="AJ1039" s="39"/>
      <c r="AK1039" s="39"/>
      <c r="AL1039" s="39"/>
      <c r="AM1039" s="39"/>
      <c r="AN1039" s="39"/>
      <c r="AO1039" s="39"/>
      <c r="AP1039" s="39"/>
      <c r="AQ1039" s="39"/>
      <c r="AR1039" s="39"/>
      <c r="AS1039" s="39"/>
      <c r="AT1039" s="39"/>
      <c r="AU1039" s="39"/>
      <c r="AV1039" s="39"/>
      <c r="AW1039" s="39"/>
    </row>
    <row r="1040" spans="15:49" x14ac:dyDescent="0.2">
      <c r="O1040" s="39"/>
      <c r="P1040" s="39"/>
      <c r="Q1040" s="39"/>
      <c r="R1040" s="39"/>
      <c r="S1040" s="39"/>
      <c r="T1040" s="39"/>
      <c r="U1040" s="39"/>
      <c r="V1040" s="39"/>
      <c r="W1040" s="39"/>
      <c r="X1040" s="39"/>
      <c r="Y1040" s="39"/>
      <c r="Z1040" s="39"/>
      <c r="AA1040" s="39"/>
      <c r="AB1040" s="39"/>
      <c r="AC1040" s="39"/>
      <c r="AD1040" s="39"/>
      <c r="AE1040" s="39"/>
      <c r="AF1040" s="39"/>
      <c r="AG1040" s="39"/>
      <c r="AH1040" s="39"/>
      <c r="AI1040" s="39"/>
      <c r="AJ1040" s="39"/>
      <c r="AK1040" s="39"/>
      <c r="AL1040" s="39"/>
      <c r="AM1040" s="39"/>
      <c r="AN1040" s="39"/>
      <c r="AO1040" s="39"/>
      <c r="AP1040" s="39"/>
      <c r="AQ1040" s="39"/>
      <c r="AR1040" s="39"/>
      <c r="AS1040" s="39"/>
      <c r="AT1040" s="39"/>
      <c r="AU1040" s="39"/>
      <c r="AV1040" s="39"/>
      <c r="AW1040" s="39"/>
    </row>
    <row r="1041" spans="15:49" x14ac:dyDescent="0.2">
      <c r="O1041" s="39"/>
      <c r="P1041" s="39"/>
      <c r="Q1041" s="39"/>
      <c r="R1041" s="39"/>
      <c r="S1041" s="39"/>
      <c r="T1041" s="39"/>
      <c r="U1041" s="39"/>
      <c r="V1041" s="39"/>
      <c r="W1041" s="39"/>
      <c r="X1041" s="39"/>
      <c r="Y1041" s="39"/>
      <c r="Z1041" s="39"/>
      <c r="AA1041" s="39"/>
      <c r="AB1041" s="39"/>
      <c r="AC1041" s="39"/>
      <c r="AD1041" s="39"/>
      <c r="AE1041" s="39"/>
      <c r="AF1041" s="39"/>
      <c r="AG1041" s="39"/>
      <c r="AH1041" s="39"/>
      <c r="AI1041" s="39"/>
      <c r="AJ1041" s="39"/>
      <c r="AK1041" s="39"/>
      <c r="AL1041" s="39"/>
      <c r="AM1041" s="39"/>
      <c r="AN1041" s="39"/>
      <c r="AO1041" s="39"/>
      <c r="AP1041" s="39"/>
      <c r="AQ1041" s="39"/>
      <c r="AR1041" s="39"/>
      <c r="AS1041" s="39"/>
      <c r="AT1041" s="39"/>
      <c r="AU1041" s="39"/>
      <c r="AV1041" s="39"/>
      <c r="AW1041" s="39"/>
    </row>
    <row r="1042" spans="15:49" x14ac:dyDescent="0.2">
      <c r="O1042" s="39"/>
      <c r="P1042" s="39"/>
      <c r="Q1042" s="39"/>
      <c r="R1042" s="39"/>
      <c r="S1042" s="39"/>
      <c r="T1042" s="39"/>
      <c r="U1042" s="39"/>
      <c r="V1042" s="39"/>
      <c r="W1042" s="39"/>
      <c r="X1042" s="39"/>
      <c r="Y1042" s="39"/>
      <c r="Z1042" s="39"/>
      <c r="AA1042" s="39"/>
      <c r="AB1042" s="39"/>
      <c r="AC1042" s="39"/>
      <c r="AD1042" s="39"/>
      <c r="AE1042" s="39"/>
      <c r="AF1042" s="39"/>
      <c r="AG1042" s="39"/>
      <c r="AH1042" s="39"/>
      <c r="AI1042" s="39"/>
      <c r="AJ1042" s="39"/>
      <c r="AK1042" s="39"/>
      <c r="AL1042" s="39"/>
      <c r="AM1042" s="39"/>
      <c r="AN1042" s="39"/>
      <c r="AO1042" s="39"/>
      <c r="AP1042" s="39"/>
      <c r="AQ1042" s="39"/>
      <c r="AR1042" s="39"/>
      <c r="AS1042" s="39"/>
      <c r="AT1042" s="39"/>
      <c r="AU1042" s="39"/>
      <c r="AV1042" s="39"/>
      <c r="AW1042" s="39"/>
    </row>
    <row r="1043" spans="15:49" x14ac:dyDescent="0.2">
      <c r="O1043" s="39"/>
      <c r="P1043" s="39"/>
      <c r="Q1043" s="39"/>
      <c r="R1043" s="39"/>
      <c r="S1043" s="39"/>
      <c r="T1043" s="39"/>
      <c r="U1043" s="39"/>
      <c r="V1043" s="39"/>
      <c r="W1043" s="39"/>
      <c r="X1043" s="39"/>
      <c r="Y1043" s="39"/>
      <c r="Z1043" s="39"/>
      <c r="AA1043" s="39"/>
      <c r="AB1043" s="39"/>
      <c r="AC1043" s="39"/>
      <c r="AD1043" s="39"/>
      <c r="AE1043" s="39"/>
      <c r="AF1043" s="39"/>
      <c r="AG1043" s="39"/>
      <c r="AH1043" s="39"/>
      <c r="AI1043" s="39"/>
      <c r="AJ1043" s="39"/>
      <c r="AK1043" s="39"/>
      <c r="AL1043" s="39"/>
      <c r="AM1043" s="39"/>
      <c r="AN1043" s="39"/>
      <c r="AO1043" s="39"/>
      <c r="AP1043" s="39"/>
      <c r="AQ1043" s="39"/>
      <c r="AR1043" s="39"/>
      <c r="AS1043" s="39"/>
      <c r="AT1043" s="39"/>
      <c r="AU1043" s="39"/>
      <c r="AV1043" s="39"/>
      <c r="AW1043" s="39"/>
    </row>
    <row r="1044" spans="15:49" x14ac:dyDescent="0.2">
      <c r="O1044" s="39"/>
      <c r="P1044" s="39"/>
      <c r="Q1044" s="39"/>
      <c r="R1044" s="39"/>
      <c r="S1044" s="39"/>
      <c r="T1044" s="39"/>
      <c r="U1044" s="39"/>
      <c r="V1044" s="39"/>
      <c r="W1044" s="39"/>
      <c r="X1044" s="39"/>
      <c r="Y1044" s="39"/>
      <c r="Z1044" s="39"/>
      <c r="AA1044" s="39"/>
      <c r="AB1044" s="39"/>
      <c r="AC1044" s="39"/>
      <c r="AD1044" s="39"/>
      <c r="AE1044" s="39"/>
      <c r="AF1044" s="39"/>
      <c r="AG1044" s="39"/>
      <c r="AH1044" s="39"/>
      <c r="AI1044" s="39"/>
      <c r="AJ1044" s="39"/>
      <c r="AK1044" s="39"/>
      <c r="AL1044" s="39"/>
      <c r="AM1044" s="39"/>
      <c r="AN1044" s="39"/>
      <c r="AO1044" s="39"/>
      <c r="AP1044" s="39"/>
      <c r="AQ1044" s="39"/>
      <c r="AR1044" s="39"/>
      <c r="AS1044" s="39"/>
      <c r="AT1044" s="39"/>
      <c r="AU1044" s="39"/>
      <c r="AV1044" s="39"/>
      <c r="AW1044" s="39"/>
    </row>
    <row r="1045" spans="15:49" x14ac:dyDescent="0.2">
      <c r="O1045" s="39"/>
      <c r="P1045" s="39"/>
      <c r="Q1045" s="39"/>
      <c r="R1045" s="39"/>
      <c r="S1045" s="39"/>
      <c r="T1045" s="39"/>
      <c r="U1045" s="39"/>
      <c r="V1045" s="39"/>
      <c r="W1045" s="39"/>
      <c r="X1045" s="39"/>
      <c r="Y1045" s="39"/>
      <c r="Z1045" s="39"/>
      <c r="AA1045" s="39"/>
      <c r="AB1045" s="39"/>
      <c r="AC1045" s="39"/>
      <c r="AD1045" s="39"/>
      <c r="AE1045" s="39"/>
      <c r="AF1045" s="39"/>
      <c r="AG1045" s="39"/>
      <c r="AH1045" s="39"/>
      <c r="AI1045" s="39"/>
      <c r="AJ1045" s="39"/>
      <c r="AK1045" s="39"/>
      <c r="AL1045" s="39"/>
      <c r="AM1045" s="39"/>
      <c r="AN1045" s="39"/>
      <c r="AO1045" s="39"/>
      <c r="AP1045" s="39"/>
      <c r="AQ1045" s="39"/>
      <c r="AR1045" s="39"/>
      <c r="AS1045" s="39"/>
      <c r="AT1045" s="39"/>
      <c r="AU1045" s="39"/>
      <c r="AV1045" s="39"/>
      <c r="AW1045" s="39"/>
    </row>
    <row r="1046" spans="15:49" x14ac:dyDescent="0.2">
      <c r="O1046" s="39"/>
      <c r="P1046" s="39"/>
      <c r="Q1046" s="39"/>
      <c r="R1046" s="39"/>
      <c r="S1046" s="39"/>
      <c r="T1046" s="39"/>
      <c r="U1046" s="39"/>
      <c r="V1046" s="39"/>
      <c r="W1046" s="39"/>
      <c r="X1046" s="39"/>
      <c r="Y1046" s="39"/>
      <c r="Z1046" s="39"/>
      <c r="AA1046" s="39"/>
      <c r="AB1046" s="39"/>
      <c r="AC1046" s="39"/>
      <c r="AD1046" s="39"/>
      <c r="AE1046" s="39"/>
      <c r="AF1046" s="39"/>
      <c r="AG1046" s="39"/>
      <c r="AH1046" s="39"/>
      <c r="AI1046" s="39"/>
      <c r="AJ1046" s="39"/>
      <c r="AK1046" s="39"/>
      <c r="AL1046" s="39"/>
      <c r="AM1046" s="39"/>
      <c r="AN1046" s="39"/>
      <c r="AO1046" s="39"/>
      <c r="AP1046" s="39"/>
      <c r="AQ1046" s="39"/>
      <c r="AR1046" s="39"/>
      <c r="AS1046" s="39"/>
      <c r="AT1046" s="39"/>
      <c r="AU1046" s="39"/>
      <c r="AV1046" s="39"/>
      <c r="AW1046" s="39"/>
    </row>
    <row r="1047" spans="15:49" x14ac:dyDescent="0.2">
      <c r="O1047" s="39"/>
      <c r="P1047" s="39"/>
      <c r="Q1047" s="39"/>
      <c r="R1047" s="39"/>
      <c r="S1047" s="39"/>
      <c r="T1047" s="39"/>
      <c r="U1047" s="39"/>
      <c r="V1047" s="39"/>
      <c r="W1047" s="39"/>
      <c r="X1047" s="39"/>
      <c r="Y1047" s="39"/>
      <c r="Z1047" s="39"/>
      <c r="AA1047" s="39"/>
      <c r="AB1047" s="39"/>
      <c r="AC1047" s="39"/>
      <c r="AD1047" s="39"/>
      <c r="AE1047" s="39"/>
      <c r="AF1047" s="39"/>
      <c r="AG1047" s="39"/>
      <c r="AH1047" s="39"/>
      <c r="AI1047" s="39"/>
      <c r="AJ1047" s="39"/>
      <c r="AK1047" s="39"/>
      <c r="AL1047" s="39"/>
      <c r="AM1047" s="39"/>
      <c r="AN1047" s="39"/>
      <c r="AO1047" s="39"/>
      <c r="AP1047" s="39"/>
      <c r="AQ1047" s="39"/>
      <c r="AR1047" s="39"/>
      <c r="AS1047" s="39"/>
      <c r="AT1047" s="39"/>
      <c r="AU1047" s="39"/>
      <c r="AV1047" s="39"/>
      <c r="AW1047" s="39"/>
    </row>
    <row r="1048" spans="15:49" x14ac:dyDescent="0.2">
      <c r="O1048" s="39"/>
      <c r="P1048" s="39"/>
      <c r="Q1048" s="39"/>
      <c r="R1048" s="39"/>
      <c r="S1048" s="39"/>
      <c r="T1048" s="39"/>
      <c r="U1048" s="39"/>
      <c r="V1048" s="39"/>
      <c r="W1048" s="39"/>
      <c r="X1048" s="39"/>
      <c r="Y1048" s="39"/>
      <c r="Z1048" s="39"/>
      <c r="AA1048" s="39"/>
      <c r="AB1048" s="39"/>
      <c r="AC1048" s="39"/>
      <c r="AD1048" s="39"/>
      <c r="AE1048" s="39"/>
      <c r="AF1048" s="39"/>
      <c r="AG1048" s="39"/>
      <c r="AH1048" s="39"/>
      <c r="AI1048" s="39"/>
      <c r="AJ1048" s="39"/>
      <c r="AK1048" s="39"/>
      <c r="AL1048" s="39"/>
      <c r="AM1048" s="39"/>
      <c r="AN1048" s="39"/>
      <c r="AO1048" s="39"/>
      <c r="AP1048" s="39"/>
      <c r="AQ1048" s="39"/>
      <c r="AR1048" s="39"/>
      <c r="AS1048" s="39"/>
      <c r="AT1048" s="39"/>
      <c r="AU1048" s="39"/>
      <c r="AV1048" s="39"/>
      <c r="AW1048" s="39"/>
    </row>
    <row r="1049" spans="15:49" x14ac:dyDescent="0.2">
      <c r="O1049" s="39"/>
      <c r="P1049" s="39"/>
      <c r="Q1049" s="39"/>
      <c r="R1049" s="39"/>
      <c r="S1049" s="39"/>
      <c r="T1049" s="39"/>
      <c r="U1049" s="39"/>
      <c r="V1049" s="39"/>
      <c r="W1049" s="39"/>
      <c r="X1049" s="39"/>
      <c r="Y1049" s="39"/>
      <c r="Z1049" s="39"/>
      <c r="AA1049" s="39"/>
      <c r="AB1049" s="39"/>
      <c r="AC1049" s="39"/>
      <c r="AD1049" s="39"/>
      <c r="AE1049" s="39"/>
      <c r="AF1049" s="39"/>
      <c r="AG1049" s="39"/>
      <c r="AH1049" s="39"/>
      <c r="AI1049" s="39"/>
      <c r="AJ1049" s="39"/>
      <c r="AK1049" s="39"/>
      <c r="AL1049" s="39"/>
      <c r="AM1049" s="39"/>
      <c r="AN1049" s="39"/>
      <c r="AO1049" s="39"/>
      <c r="AP1049" s="39"/>
      <c r="AQ1049" s="39"/>
      <c r="AR1049" s="39"/>
      <c r="AS1049" s="39"/>
      <c r="AT1049" s="39"/>
      <c r="AU1049" s="39"/>
      <c r="AV1049" s="39"/>
      <c r="AW1049" s="39"/>
    </row>
    <row r="1050" spans="15:49" x14ac:dyDescent="0.2">
      <c r="O1050" s="39"/>
      <c r="P1050" s="39"/>
      <c r="Q1050" s="39"/>
      <c r="R1050" s="39"/>
      <c r="S1050" s="39"/>
      <c r="T1050" s="39"/>
      <c r="U1050" s="39"/>
      <c r="V1050" s="39"/>
      <c r="W1050" s="39"/>
      <c r="X1050" s="39"/>
      <c r="Y1050" s="39"/>
      <c r="Z1050" s="39"/>
      <c r="AA1050" s="39"/>
      <c r="AB1050" s="39"/>
      <c r="AC1050" s="39"/>
      <c r="AD1050" s="39"/>
      <c r="AE1050" s="39"/>
      <c r="AF1050" s="39"/>
      <c r="AG1050" s="39"/>
      <c r="AH1050" s="39"/>
      <c r="AI1050" s="39"/>
      <c r="AJ1050" s="39"/>
      <c r="AK1050" s="39"/>
      <c r="AL1050" s="39"/>
      <c r="AM1050" s="39"/>
      <c r="AN1050" s="39"/>
      <c r="AO1050" s="39"/>
      <c r="AP1050" s="39"/>
      <c r="AQ1050" s="39"/>
      <c r="AR1050" s="39"/>
      <c r="AS1050" s="39"/>
      <c r="AT1050" s="39"/>
      <c r="AU1050" s="39"/>
      <c r="AV1050" s="39"/>
      <c r="AW1050" s="39"/>
    </row>
    <row r="1051" spans="15:49" x14ac:dyDescent="0.2">
      <c r="O1051" s="39"/>
      <c r="P1051" s="39"/>
      <c r="Q1051" s="39"/>
      <c r="R1051" s="39"/>
      <c r="S1051" s="39"/>
      <c r="T1051" s="39"/>
      <c r="U1051" s="39"/>
      <c r="V1051" s="39"/>
      <c r="W1051" s="39"/>
      <c r="X1051" s="39"/>
      <c r="Y1051" s="39"/>
      <c r="Z1051" s="39"/>
      <c r="AA1051" s="39"/>
      <c r="AB1051" s="39"/>
      <c r="AC1051" s="39"/>
      <c r="AD1051" s="39"/>
      <c r="AE1051" s="39"/>
      <c r="AF1051" s="39"/>
      <c r="AG1051" s="39"/>
      <c r="AH1051" s="39"/>
      <c r="AI1051" s="39"/>
      <c r="AJ1051" s="39"/>
      <c r="AK1051" s="39"/>
      <c r="AL1051" s="39"/>
      <c r="AM1051" s="39"/>
      <c r="AN1051" s="39"/>
      <c r="AO1051" s="39"/>
      <c r="AP1051" s="39"/>
      <c r="AQ1051" s="39"/>
      <c r="AR1051" s="39"/>
      <c r="AS1051" s="39"/>
      <c r="AT1051" s="39"/>
      <c r="AU1051" s="39"/>
      <c r="AV1051" s="39"/>
      <c r="AW1051" s="39"/>
    </row>
    <row r="1052" spans="15:49" x14ac:dyDescent="0.2">
      <c r="O1052" s="39"/>
      <c r="P1052" s="39"/>
      <c r="Q1052" s="39"/>
      <c r="R1052" s="39"/>
      <c r="S1052" s="39"/>
      <c r="T1052" s="39"/>
      <c r="U1052" s="39"/>
      <c r="V1052" s="39"/>
      <c r="W1052" s="39"/>
      <c r="X1052" s="39"/>
      <c r="Y1052" s="39"/>
      <c r="Z1052" s="39"/>
      <c r="AA1052" s="39"/>
      <c r="AB1052" s="39"/>
      <c r="AC1052" s="39"/>
      <c r="AD1052" s="39"/>
      <c r="AE1052" s="39"/>
      <c r="AF1052" s="39"/>
      <c r="AG1052" s="39"/>
      <c r="AH1052" s="39"/>
      <c r="AI1052" s="39"/>
      <c r="AJ1052" s="39"/>
      <c r="AK1052" s="39"/>
      <c r="AL1052" s="39"/>
      <c r="AM1052" s="39"/>
      <c r="AN1052" s="39"/>
      <c r="AO1052" s="39"/>
      <c r="AP1052" s="39"/>
      <c r="AQ1052" s="39"/>
      <c r="AR1052" s="39"/>
      <c r="AS1052" s="39"/>
      <c r="AT1052" s="39"/>
      <c r="AU1052" s="39"/>
      <c r="AV1052" s="39"/>
      <c r="AW1052" s="39"/>
    </row>
    <row r="1053" spans="15:49" x14ac:dyDescent="0.2">
      <c r="O1053" s="39"/>
      <c r="P1053" s="39"/>
      <c r="Q1053" s="39"/>
      <c r="R1053" s="39"/>
      <c r="S1053" s="39"/>
      <c r="T1053" s="39"/>
      <c r="U1053" s="39"/>
      <c r="V1053" s="39"/>
      <c r="W1053" s="39"/>
      <c r="X1053" s="39"/>
      <c r="Y1053" s="39"/>
      <c r="Z1053" s="39"/>
      <c r="AA1053" s="39"/>
      <c r="AB1053" s="39"/>
      <c r="AC1053" s="39"/>
      <c r="AD1053" s="39"/>
      <c r="AE1053" s="39"/>
      <c r="AF1053" s="39"/>
      <c r="AG1053" s="39"/>
      <c r="AH1053" s="39"/>
      <c r="AI1053" s="39"/>
      <c r="AJ1053" s="39"/>
      <c r="AK1053" s="39"/>
      <c r="AL1053" s="39"/>
      <c r="AM1053" s="39"/>
      <c r="AN1053" s="39"/>
      <c r="AO1053" s="39"/>
      <c r="AP1053" s="39"/>
      <c r="AQ1053" s="39"/>
      <c r="AR1053" s="39"/>
      <c r="AS1053" s="39"/>
      <c r="AT1053" s="39"/>
      <c r="AU1053" s="39"/>
      <c r="AV1053" s="39"/>
      <c r="AW1053" s="39"/>
    </row>
    <row r="1054" spans="15:49" x14ac:dyDescent="0.2">
      <c r="O1054" s="39"/>
      <c r="P1054" s="39"/>
      <c r="Q1054" s="39"/>
      <c r="R1054" s="39"/>
      <c r="S1054" s="39"/>
      <c r="T1054" s="39"/>
      <c r="U1054" s="39"/>
      <c r="V1054" s="39"/>
      <c r="W1054" s="39"/>
      <c r="X1054" s="39"/>
      <c r="Y1054" s="39"/>
      <c r="Z1054" s="39"/>
      <c r="AA1054" s="39"/>
      <c r="AB1054" s="39"/>
      <c r="AC1054" s="39"/>
      <c r="AD1054" s="39"/>
      <c r="AE1054" s="39"/>
      <c r="AF1054" s="39"/>
      <c r="AG1054" s="39"/>
      <c r="AH1054" s="39"/>
      <c r="AI1054" s="39"/>
      <c r="AJ1054" s="39"/>
      <c r="AK1054" s="39"/>
      <c r="AL1054" s="39"/>
      <c r="AM1054" s="39"/>
      <c r="AN1054" s="39"/>
      <c r="AO1054" s="39"/>
      <c r="AP1054" s="39"/>
      <c r="AQ1054" s="39"/>
      <c r="AR1054" s="39"/>
      <c r="AS1054" s="39"/>
      <c r="AT1054" s="39"/>
      <c r="AU1054" s="39"/>
      <c r="AV1054" s="39"/>
      <c r="AW1054" s="39"/>
    </row>
    <row r="1055" spans="15:49" x14ac:dyDescent="0.2">
      <c r="O1055" s="39"/>
      <c r="P1055" s="39"/>
      <c r="Q1055" s="39"/>
      <c r="R1055" s="39"/>
      <c r="S1055" s="39"/>
      <c r="T1055" s="39"/>
      <c r="U1055" s="39"/>
      <c r="V1055" s="39"/>
      <c r="W1055" s="39"/>
      <c r="X1055" s="39"/>
      <c r="Y1055" s="39"/>
      <c r="Z1055" s="39"/>
      <c r="AA1055" s="39"/>
      <c r="AB1055" s="39"/>
      <c r="AC1055" s="39"/>
      <c r="AD1055" s="39"/>
      <c r="AE1055" s="39"/>
      <c r="AF1055" s="39"/>
      <c r="AG1055" s="39"/>
      <c r="AH1055" s="39"/>
      <c r="AI1055" s="39"/>
      <c r="AJ1055" s="39"/>
      <c r="AK1055" s="39"/>
      <c r="AL1055" s="39"/>
      <c r="AM1055" s="39"/>
      <c r="AN1055" s="39"/>
      <c r="AO1055" s="39"/>
      <c r="AP1055" s="39"/>
      <c r="AQ1055" s="39"/>
      <c r="AR1055" s="39"/>
      <c r="AS1055" s="39"/>
      <c r="AT1055" s="39"/>
      <c r="AU1055" s="39"/>
      <c r="AV1055" s="39"/>
      <c r="AW1055" s="39"/>
    </row>
    <row r="1056" spans="15:49" x14ac:dyDescent="0.2">
      <c r="O1056" s="39"/>
      <c r="P1056" s="39"/>
      <c r="Q1056" s="39"/>
      <c r="R1056" s="39"/>
      <c r="S1056" s="39"/>
      <c r="T1056" s="39"/>
      <c r="U1056" s="39"/>
      <c r="V1056" s="39"/>
      <c r="W1056" s="39"/>
      <c r="X1056" s="39"/>
      <c r="Y1056" s="39"/>
      <c r="Z1056" s="39"/>
      <c r="AA1056" s="39"/>
      <c r="AB1056" s="39"/>
      <c r="AC1056" s="39"/>
      <c r="AD1056" s="39"/>
      <c r="AE1056" s="39"/>
      <c r="AF1056" s="39"/>
      <c r="AG1056" s="39"/>
      <c r="AH1056" s="39"/>
      <c r="AI1056" s="39"/>
      <c r="AJ1056" s="39"/>
      <c r="AK1056" s="39"/>
      <c r="AL1056" s="39"/>
      <c r="AM1056" s="39"/>
      <c r="AN1056" s="39"/>
      <c r="AO1056" s="39"/>
      <c r="AP1056" s="39"/>
      <c r="AQ1056" s="39"/>
      <c r="AR1056" s="39"/>
      <c r="AS1056" s="39"/>
      <c r="AT1056" s="39"/>
      <c r="AU1056" s="39"/>
      <c r="AV1056" s="39"/>
      <c r="AW1056" s="39"/>
    </row>
    <row r="1057" spans="15:49" x14ac:dyDescent="0.2">
      <c r="O1057" s="39"/>
      <c r="P1057" s="39"/>
      <c r="Q1057" s="39"/>
      <c r="R1057" s="39"/>
      <c r="S1057" s="39"/>
      <c r="T1057" s="39"/>
      <c r="U1057" s="39"/>
      <c r="V1057" s="39"/>
      <c r="W1057" s="39"/>
      <c r="X1057" s="39"/>
      <c r="Y1057" s="39"/>
      <c r="Z1057" s="39"/>
      <c r="AA1057" s="39"/>
      <c r="AB1057" s="39"/>
      <c r="AC1057" s="39"/>
      <c r="AD1057" s="39"/>
      <c r="AE1057" s="39"/>
      <c r="AF1057" s="39"/>
      <c r="AG1057" s="39"/>
      <c r="AH1057" s="39"/>
      <c r="AI1057" s="39"/>
      <c r="AJ1057" s="39"/>
      <c r="AK1057" s="39"/>
      <c r="AL1057" s="39"/>
      <c r="AM1057" s="39"/>
      <c r="AN1057" s="39"/>
      <c r="AO1057" s="39"/>
      <c r="AP1057" s="39"/>
      <c r="AQ1057" s="39"/>
      <c r="AR1057" s="39"/>
      <c r="AS1057" s="39"/>
      <c r="AT1057" s="39"/>
      <c r="AU1057" s="39"/>
      <c r="AV1057" s="39"/>
      <c r="AW1057" s="39"/>
    </row>
    <row r="1058" spans="15:49" x14ac:dyDescent="0.2">
      <c r="O1058" s="39"/>
      <c r="P1058" s="39"/>
      <c r="Q1058" s="39"/>
      <c r="R1058" s="39"/>
      <c r="S1058" s="39"/>
      <c r="T1058" s="39"/>
      <c r="U1058" s="39"/>
      <c r="V1058" s="39"/>
      <c r="W1058" s="39"/>
      <c r="X1058" s="39"/>
      <c r="Y1058" s="39"/>
      <c r="Z1058" s="39"/>
      <c r="AA1058" s="39"/>
      <c r="AB1058" s="39"/>
      <c r="AC1058" s="39"/>
      <c r="AD1058" s="39"/>
      <c r="AE1058" s="39"/>
      <c r="AF1058" s="39"/>
      <c r="AG1058" s="39"/>
      <c r="AH1058" s="39"/>
      <c r="AI1058" s="39"/>
      <c r="AJ1058" s="39"/>
      <c r="AK1058" s="39"/>
      <c r="AL1058" s="39"/>
      <c r="AM1058" s="39"/>
      <c r="AN1058" s="39"/>
      <c r="AO1058" s="39"/>
      <c r="AP1058" s="39"/>
      <c r="AQ1058" s="39"/>
      <c r="AR1058" s="39"/>
      <c r="AS1058" s="39"/>
      <c r="AT1058" s="39"/>
      <c r="AU1058" s="39"/>
      <c r="AV1058" s="39"/>
      <c r="AW1058" s="39"/>
    </row>
    <row r="1059" spans="15:49" x14ac:dyDescent="0.2">
      <c r="O1059" s="39"/>
      <c r="P1059" s="39"/>
      <c r="Q1059" s="39"/>
      <c r="R1059" s="39"/>
      <c r="S1059" s="39"/>
      <c r="T1059" s="39"/>
      <c r="U1059" s="39"/>
      <c r="V1059" s="39"/>
      <c r="W1059" s="39"/>
      <c r="X1059" s="39"/>
      <c r="Y1059" s="39"/>
      <c r="Z1059" s="39"/>
      <c r="AA1059" s="39"/>
      <c r="AB1059" s="39"/>
      <c r="AC1059" s="39"/>
      <c r="AD1059" s="39"/>
      <c r="AE1059" s="39"/>
      <c r="AF1059" s="39"/>
      <c r="AG1059" s="39"/>
      <c r="AH1059" s="39"/>
      <c r="AI1059" s="39"/>
      <c r="AJ1059" s="39"/>
      <c r="AK1059" s="39"/>
      <c r="AL1059" s="39"/>
      <c r="AM1059" s="39"/>
      <c r="AN1059" s="39"/>
      <c r="AO1059" s="39"/>
      <c r="AP1059" s="39"/>
      <c r="AQ1059" s="39"/>
      <c r="AR1059" s="39"/>
      <c r="AS1059" s="39"/>
      <c r="AT1059" s="39"/>
      <c r="AU1059" s="39"/>
      <c r="AV1059" s="39"/>
      <c r="AW1059" s="39"/>
    </row>
    <row r="1060" spans="15:49" x14ac:dyDescent="0.2">
      <c r="O1060" s="39"/>
      <c r="P1060" s="39"/>
      <c r="Q1060" s="39"/>
      <c r="R1060" s="39"/>
      <c r="S1060" s="39"/>
      <c r="T1060" s="39"/>
      <c r="U1060" s="39"/>
      <c r="V1060" s="39"/>
      <c r="W1060" s="39"/>
      <c r="X1060" s="39"/>
      <c r="Y1060" s="39"/>
      <c r="Z1060" s="39"/>
      <c r="AA1060" s="39"/>
      <c r="AB1060" s="39"/>
      <c r="AC1060" s="39"/>
      <c r="AD1060" s="39"/>
      <c r="AE1060" s="39"/>
      <c r="AF1060" s="39"/>
      <c r="AG1060" s="39"/>
      <c r="AH1060" s="39"/>
      <c r="AI1060" s="39"/>
      <c r="AJ1060" s="39"/>
      <c r="AK1060" s="39"/>
      <c r="AL1060" s="39"/>
      <c r="AM1060" s="39"/>
      <c r="AN1060" s="39"/>
      <c r="AO1060" s="39"/>
      <c r="AP1060" s="39"/>
      <c r="AQ1060" s="39"/>
      <c r="AR1060" s="39"/>
      <c r="AS1060" s="39"/>
      <c r="AT1060" s="39"/>
      <c r="AU1060" s="39"/>
      <c r="AV1060" s="39"/>
      <c r="AW1060" s="39"/>
    </row>
    <row r="1061" spans="15:49" x14ac:dyDescent="0.2">
      <c r="O1061" s="39"/>
      <c r="P1061" s="39"/>
      <c r="Q1061" s="39"/>
      <c r="R1061" s="39"/>
      <c r="S1061" s="39"/>
      <c r="T1061" s="39"/>
      <c r="U1061" s="39"/>
      <c r="V1061" s="39"/>
      <c r="W1061" s="39"/>
      <c r="X1061" s="39"/>
      <c r="Y1061" s="39"/>
      <c r="Z1061" s="39"/>
      <c r="AA1061" s="39"/>
      <c r="AB1061" s="39"/>
      <c r="AC1061" s="39"/>
      <c r="AD1061" s="39"/>
      <c r="AE1061" s="39"/>
      <c r="AF1061" s="39"/>
      <c r="AG1061" s="39"/>
      <c r="AH1061" s="39"/>
      <c r="AI1061" s="39"/>
      <c r="AJ1061" s="39"/>
      <c r="AK1061" s="39"/>
      <c r="AL1061" s="39"/>
      <c r="AM1061" s="39"/>
      <c r="AN1061" s="39"/>
      <c r="AO1061" s="39"/>
      <c r="AP1061" s="39"/>
      <c r="AQ1061" s="39"/>
      <c r="AR1061" s="39"/>
      <c r="AS1061" s="39"/>
      <c r="AT1061" s="39"/>
      <c r="AU1061" s="39"/>
      <c r="AV1061" s="39"/>
      <c r="AW1061" s="39"/>
    </row>
    <row r="1062" spans="15:49" x14ac:dyDescent="0.2">
      <c r="O1062" s="39"/>
      <c r="P1062" s="39"/>
      <c r="Q1062" s="39"/>
      <c r="R1062" s="39"/>
      <c r="S1062" s="39"/>
      <c r="T1062" s="39"/>
      <c r="U1062" s="39"/>
      <c r="V1062" s="39"/>
      <c r="W1062" s="39"/>
      <c r="X1062" s="39"/>
      <c r="Y1062" s="39"/>
      <c r="Z1062" s="39"/>
      <c r="AA1062" s="39"/>
      <c r="AB1062" s="39"/>
      <c r="AC1062" s="39"/>
      <c r="AD1062" s="39"/>
      <c r="AE1062" s="39"/>
      <c r="AF1062" s="39"/>
      <c r="AG1062" s="39"/>
      <c r="AH1062" s="39"/>
      <c r="AI1062" s="39"/>
      <c r="AJ1062" s="39"/>
      <c r="AK1062" s="39"/>
      <c r="AL1062" s="39"/>
      <c r="AM1062" s="39"/>
      <c r="AN1062" s="39"/>
      <c r="AO1062" s="39"/>
      <c r="AP1062" s="39"/>
      <c r="AQ1062" s="39"/>
      <c r="AR1062" s="39"/>
      <c r="AS1062" s="39"/>
      <c r="AT1062" s="39"/>
      <c r="AU1062" s="39"/>
      <c r="AV1062" s="39"/>
      <c r="AW1062" s="39"/>
    </row>
    <row r="1063" spans="15:49" x14ac:dyDescent="0.2">
      <c r="O1063" s="39"/>
      <c r="P1063" s="39"/>
      <c r="Q1063" s="39"/>
      <c r="R1063" s="39"/>
      <c r="S1063" s="39"/>
      <c r="T1063" s="39"/>
      <c r="U1063" s="39"/>
      <c r="V1063" s="39"/>
      <c r="W1063" s="39"/>
      <c r="X1063" s="39"/>
      <c r="Y1063" s="39"/>
      <c r="Z1063" s="39"/>
      <c r="AA1063" s="39"/>
      <c r="AB1063" s="39"/>
      <c r="AC1063" s="39"/>
      <c r="AD1063" s="39"/>
      <c r="AE1063" s="39"/>
      <c r="AF1063" s="39"/>
      <c r="AG1063" s="39"/>
      <c r="AH1063" s="39"/>
      <c r="AI1063" s="39"/>
      <c r="AJ1063" s="39"/>
      <c r="AK1063" s="39"/>
      <c r="AL1063" s="39"/>
      <c r="AM1063" s="39"/>
      <c r="AN1063" s="39"/>
      <c r="AO1063" s="39"/>
      <c r="AP1063" s="39"/>
      <c r="AQ1063" s="39"/>
      <c r="AR1063" s="39"/>
      <c r="AS1063" s="39"/>
      <c r="AT1063" s="39"/>
      <c r="AU1063" s="39"/>
      <c r="AV1063" s="39"/>
      <c r="AW1063" s="39"/>
    </row>
    <row r="1064" spans="15:49" x14ac:dyDescent="0.2">
      <c r="O1064" s="39"/>
      <c r="P1064" s="39"/>
      <c r="Q1064" s="39"/>
      <c r="R1064" s="39"/>
      <c r="S1064" s="39"/>
      <c r="T1064" s="39"/>
      <c r="U1064" s="39"/>
      <c r="V1064" s="39"/>
      <c r="W1064" s="39"/>
      <c r="X1064" s="39"/>
      <c r="Y1064" s="39"/>
      <c r="Z1064" s="39"/>
      <c r="AA1064" s="39"/>
      <c r="AB1064" s="39"/>
      <c r="AC1064" s="39"/>
      <c r="AD1064" s="39"/>
      <c r="AE1064" s="39"/>
      <c r="AF1064" s="39"/>
      <c r="AG1064" s="39"/>
      <c r="AH1064" s="39"/>
      <c r="AI1064" s="39"/>
      <c r="AJ1064" s="39"/>
      <c r="AK1064" s="39"/>
      <c r="AL1064" s="39"/>
      <c r="AM1064" s="39"/>
      <c r="AN1064" s="39"/>
      <c r="AO1064" s="39"/>
      <c r="AP1064" s="39"/>
      <c r="AQ1064" s="39"/>
      <c r="AR1064" s="39"/>
      <c r="AS1064" s="39"/>
      <c r="AT1064" s="39"/>
      <c r="AU1064" s="39"/>
      <c r="AV1064" s="39"/>
      <c r="AW1064" s="39"/>
    </row>
    <row r="1065" spans="15:49" x14ac:dyDescent="0.2">
      <c r="O1065" s="39"/>
      <c r="P1065" s="39"/>
      <c r="Q1065" s="39"/>
      <c r="R1065" s="39"/>
      <c r="S1065" s="39"/>
      <c r="T1065" s="39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39"/>
      <c r="AN1065" s="39"/>
      <c r="AO1065" s="39"/>
      <c r="AP1065" s="39"/>
      <c r="AQ1065" s="39"/>
      <c r="AR1065" s="39"/>
      <c r="AS1065" s="39"/>
      <c r="AT1065" s="39"/>
      <c r="AU1065" s="39"/>
      <c r="AV1065" s="39"/>
      <c r="AW1065" s="39"/>
    </row>
    <row r="1066" spans="15:49" x14ac:dyDescent="0.2">
      <c r="O1066" s="39"/>
      <c r="P1066" s="39"/>
      <c r="Q1066" s="39"/>
      <c r="R1066" s="39"/>
      <c r="S1066" s="39"/>
      <c r="T1066" s="39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39"/>
      <c r="AN1066" s="39"/>
      <c r="AO1066" s="39"/>
      <c r="AP1066" s="39"/>
      <c r="AQ1066" s="39"/>
      <c r="AR1066" s="39"/>
      <c r="AS1066" s="39"/>
      <c r="AT1066" s="39"/>
      <c r="AU1066" s="39"/>
      <c r="AV1066" s="39"/>
      <c r="AW1066" s="39"/>
    </row>
    <row r="1067" spans="15:49" x14ac:dyDescent="0.2">
      <c r="O1067" s="39"/>
      <c r="P1067" s="39"/>
      <c r="Q1067" s="39"/>
      <c r="R1067" s="39"/>
      <c r="S1067" s="39"/>
      <c r="T1067" s="39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39"/>
      <c r="AN1067" s="39"/>
      <c r="AO1067" s="39"/>
      <c r="AP1067" s="39"/>
      <c r="AQ1067" s="39"/>
      <c r="AR1067" s="39"/>
      <c r="AS1067" s="39"/>
      <c r="AT1067" s="39"/>
      <c r="AU1067" s="39"/>
      <c r="AV1067" s="39"/>
      <c r="AW1067" s="39"/>
    </row>
    <row r="1068" spans="15:49" x14ac:dyDescent="0.2">
      <c r="O1068" s="39"/>
      <c r="P1068" s="39"/>
      <c r="Q1068" s="39"/>
      <c r="R1068" s="39"/>
      <c r="S1068" s="39"/>
      <c r="T1068" s="39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  <c r="AM1068" s="39"/>
      <c r="AN1068" s="39"/>
      <c r="AO1068" s="39"/>
      <c r="AP1068" s="39"/>
      <c r="AQ1068" s="39"/>
      <c r="AR1068" s="39"/>
      <c r="AS1068" s="39"/>
      <c r="AT1068" s="39"/>
      <c r="AU1068" s="39"/>
      <c r="AV1068" s="39"/>
      <c r="AW1068" s="39"/>
    </row>
    <row r="1069" spans="15:49" x14ac:dyDescent="0.2">
      <c r="O1069" s="39"/>
      <c r="P1069" s="39"/>
      <c r="Q1069" s="39"/>
      <c r="R1069" s="39"/>
      <c r="S1069" s="39"/>
      <c r="T1069" s="39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39"/>
      <c r="AN1069" s="39"/>
      <c r="AO1069" s="39"/>
      <c r="AP1069" s="39"/>
      <c r="AQ1069" s="39"/>
      <c r="AR1069" s="39"/>
      <c r="AS1069" s="39"/>
      <c r="AT1069" s="39"/>
      <c r="AU1069" s="39"/>
      <c r="AV1069" s="39"/>
      <c r="AW1069" s="39"/>
    </row>
    <row r="1070" spans="15:49" x14ac:dyDescent="0.2">
      <c r="O1070" s="39"/>
      <c r="P1070" s="39"/>
      <c r="Q1070" s="39"/>
      <c r="R1070" s="39"/>
      <c r="S1070" s="39"/>
      <c r="T1070" s="39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39"/>
      <c r="AN1070" s="39"/>
      <c r="AO1070" s="39"/>
      <c r="AP1070" s="39"/>
      <c r="AQ1070" s="39"/>
      <c r="AR1070" s="39"/>
      <c r="AS1070" s="39"/>
      <c r="AT1070" s="39"/>
      <c r="AU1070" s="39"/>
      <c r="AV1070" s="39"/>
      <c r="AW1070" s="39"/>
    </row>
    <row r="1071" spans="15:49" x14ac:dyDescent="0.2">
      <c r="O1071" s="39"/>
      <c r="P1071" s="39"/>
      <c r="Q1071" s="39"/>
      <c r="R1071" s="39"/>
      <c r="S1071" s="39"/>
      <c r="T1071" s="39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39"/>
      <c r="AN1071" s="39"/>
      <c r="AO1071" s="39"/>
      <c r="AP1071" s="39"/>
      <c r="AQ1071" s="39"/>
      <c r="AR1071" s="39"/>
      <c r="AS1071" s="39"/>
      <c r="AT1071" s="39"/>
      <c r="AU1071" s="39"/>
      <c r="AV1071" s="39"/>
      <c r="AW1071" s="39"/>
    </row>
    <row r="1072" spans="15:49" x14ac:dyDescent="0.2">
      <c r="O1072" s="39"/>
      <c r="P1072" s="39"/>
      <c r="Q1072" s="39"/>
      <c r="R1072" s="39"/>
      <c r="S1072" s="39"/>
      <c r="T1072" s="39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39"/>
      <c r="AN1072" s="39"/>
      <c r="AO1072" s="39"/>
      <c r="AP1072" s="39"/>
      <c r="AQ1072" s="39"/>
      <c r="AR1072" s="39"/>
      <c r="AS1072" s="39"/>
      <c r="AT1072" s="39"/>
      <c r="AU1072" s="39"/>
      <c r="AV1072" s="39"/>
      <c r="AW1072" s="39"/>
    </row>
    <row r="1073" spans="15:49" x14ac:dyDescent="0.2">
      <c r="O1073" s="39"/>
      <c r="P1073" s="39"/>
      <c r="Q1073" s="39"/>
      <c r="R1073" s="39"/>
      <c r="S1073" s="39"/>
      <c r="T1073" s="39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39"/>
      <c r="AN1073" s="39"/>
      <c r="AO1073" s="39"/>
      <c r="AP1073" s="39"/>
      <c r="AQ1073" s="39"/>
      <c r="AR1073" s="39"/>
      <c r="AS1073" s="39"/>
      <c r="AT1073" s="39"/>
      <c r="AU1073" s="39"/>
      <c r="AV1073" s="39"/>
      <c r="AW1073" s="39"/>
    </row>
    <row r="1074" spans="15:49" x14ac:dyDescent="0.2">
      <c r="O1074" s="39"/>
      <c r="P1074" s="39"/>
      <c r="Q1074" s="39"/>
      <c r="R1074" s="39"/>
      <c r="S1074" s="39"/>
      <c r="T1074" s="39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  <c r="AM1074" s="39"/>
      <c r="AN1074" s="39"/>
      <c r="AO1074" s="39"/>
      <c r="AP1074" s="39"/>
      <c r="AQ1074" s="39"/>
      <c r="AR1074" s="39"/>
      <c r="AS1074" s="39"/>
      <c r="AT1074" s="39"/>
      <c r="AU1074" s="39"/>
      <c r="AV1074" s="39"/>
      <c r="AW1074" s="39"/>
    </row>
    <row r="1075" spans="15:49" x14ac:dyDescent="0.2">
      <c r="O1075" s="39"/>
      <c r="P1075" s="39"/>
      <c r="Q1075" s="39"/>
      <c r="R1075" s="39"/>
      <c r="S1075" s="39"/>
      <c r="T1075" s="39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39"/>
      <c r="AN1075" s="39"/>
      <c r="AO1075" s="39"/>
      <c r="AP1075" s="39"/>
      <c r="AQ1075" s="39"/>
      <c r="AR1075" s="39"/>
      <c r="AS1075" s="39"/>
      <c r="AT1075" s="39"/>
      <c r="AU1075" s="39"/>
      <c r="AV1075" s="39"/>
      <c r="AW1075" s="39"/>
    </row>
    <row r="1076" spans="15:49" x14ac:dyDescent="0.2">
      <c r="O1076" s="39"/>
      <c r="P1076" s="39"/>
      <c r="Q1076" s="39"/>
      <c r="R1076" s="39"/>
      <c r="S1076" s="39"/>
      <c r="T1076" s="39"/>
      <c r="U1076" s="39"/>
      <c r="V1076" s="39"/>
      <c r="W1076" s="39"/>
      <c r="X1076" s="39"/>
      <c r="Y1076" s="39"/>
      <c r="Z1076" s="39"/>
      <c r="AA1076" s="39"/>
      <c r="AB1076" s="39"/>
      <c r="AC1076" s="39"/>
      <c r="AD1076" s="39"/>
      <c r="AE1076" s="39"/>
      <c r="AF1076" s="39"/>
      <c r="AG1076" s="39"/>
      <c r="AH1076" s="39"/>
      <c r="AI1076" s="39"/>
      <c r="AJ1076" s="39"/>
      <c r="AK1076" s="39"/>
      <c r="AL1076" s="39"/>
      <c r="AM1076" s="39"/>
      <c r="AN1076" s="39"/>
      <c r="AO1076" s="39"/>
      <c r="AP1076" s="39"/>
      <c r="AQ1076" s="39"/>
      <c r="AR1076" s="39"/>
      <c r="AS1076" s="39"/>
      <c r="AT1076" s="39"/>
      <c r="AU1076" s="39"/>
      <c r="AV1076" s="39"/>
      <c r="AW1076" s="39"/>
    </row>
    <row r="1077" spans="15:49" x14ac:dyDescent="0.2">
      <c r="O1077" s="39"/>
      <c r="P1077" s="39"/>
      <c r="Q1077" s="39"/>
      <c r="R1077" s="39"/>
      <c r="S1077" s="39"/>
      <c r="T1077" s="39"/>
      <c r="U1077" s="39"/>
      <c r="V1077" s="39"/>
      <c r="W1077" s="39"/>
      <c r="X1077" s="39"/>
      <c r="Y1077" s="39"/>
      <c r="Z1077" s="39"/>
      <c r="AA1077" s="39"/>
      <c r="AB1077" s="39"/>
      <c r="AC1077" s="39"/>
      <c r="AD1077" s="39"/>
      <c r="AE1077" s="39"/>
      <c r="AF1077" s="39"/>
      <c r="AG1077" s="39"/>
      <c r="AH1077" s="39"/>
      <c r="AI1077" s="39"/>
      <c r="AJ1077" s="39"/>
      <c r="AK1077" s="39"/>
      <c r="AL1077" s="39"/>
      <c r="AM1077" s="39"/>
      <c r="AN1077" s="39"/>
      <c r="AO1077" s="39"/>
      <c r="AP1077" s="39"/>
      <c r="AQ1077" s="39"/>
      <c r="AR1077" s="39"/>
      <c r="AS1077" s="39"/>
      <c r="AT1077" s="39"/>
      <c r="AU1077" s="39"/>
      <c r="AV1077" s="39"/>
      <c r="AW1077" s="39"/>
    </row>
    <row r="1078" spans="15:49" x14ac:dyDescent="0.2">
      <c r="O1078" s="39"/>
      <c r="P1078" s="39"/>
      <c r="Q1078" s="39"/>
      <c r="R1078" s="39"/>
      <c r="S1078" s="39"/>
      <c r="T1078" s="39"/>
      <c r="U1078" s="39"/>
      <c r="V1078" s="39"/>
      <c r="W1078" s="39"/>
      <c r="X1078" s="39"/>
      <c r="Y1078" s="39"/>
      <c r="Z1078" s="39"/>
      <c r="AA1078" s="39"/>
      <c r="AB1078" s="39"/>
      <c r="AC1078" s="39"/>
      <c r="AD1078" s="39"/>
      <c r="AE1078" s="39"/>
      <c r="AF1078" s="39"/>
      <c r="AG1078" s="39"/>
      <c r="AH1078" s="39"/>
      <c r="AI1078" s="39"/>
      <c r="AJ1078" s="39"/>
      <c r="AK1078" s="39"/>
      <c r="AL1078" s="39"/>
      <c r="AM1078" s="39"/>
      <c r="AN1078" s="39"/>
      <c r="AO1078" s="39"/>
      <c r="AP1078" s="39"/>
      <c r="AQ1078" s="39"/>
      <c r="AR1078" s="39"/>
      <c r="AS1078" s="39"/>
      <c r="AT1078" s="39"/>
      <c r="AU1078" s="39"/>
      <c r="AV1078" s="39"/>
      <c r="AW1078" s="39"/>
    </row>
    <row r="1079" spans="15:49" x14ac:dyDescent="0.2">
      <c r="O1079" s="39"/>
      <c r="P1079" s="39"/>
      <c r="Q1079" s="39"/>
      <c r="R1079" s="39"/>
      <c r="S1079" s="39"/>
      <c r="T1079" s="39"/>
      <c r="U1079" s="39"/>
      <c r="V1079" s="39"/>
      <c r="W1079" s="39"/>
      <c r="X1079" s="39"/>
      <c r="Y1079" s="39"/>
      <c r="Z1079" s="39"/>
      <c r="AA1079" s="39"/>
      <c r="AB1079" s="39"/>
      <c r="AC1079" s="39"/>
      <c r="AD1079" s="39"/>
      <c r="AE1079" s="39"/>
      <c r="AF1079" s="39"/>
      <c r="AG1079" s="39"/>
      <c r="AH1079" s="39"/>
      <c r="AI1079" s="39"/>
      <c r="AJ1079" s="39"/>
      <c r="AK1079" s="39"/>
      <c r="AL1079" s="39"/>
      <c r="AM1079" s="39"/>
      <c r="AN1079" s="39"/>
      <c r="AO1079" s="39"/>
      <c r="AP1079" s="39"/>
      <c r="AQ1079" s="39"/>
      <c r="AR1079" s="39"/>
      <c r="AS1079" s="39"/>
      <c r="AT1079" s="39"/>
      <c r="AU1079" s="39"/>
      <c r="AV1079" s="39"/>
      <c r="AW1079" s="39"/>
    </row>
    <row r="1080" spans="15:49" x14ac:dyDescent="0.2">
      <c r="O1080" s="39"/>
      <c r="P1080" s="39"/>
      <c r="Q1080" s="39"/>
      <c r="R1080" s="39"/>
      <c r="S1080" s="39"/>
      <c r="T1080" s="39"/>
      <c r="U1080" s="39"/>
      <c r="V1080" s="39"/>
      <c r="W1080" s="39"/>
      <c r="X1080" s="39"/>
      <c r="Y1080" s="39"/>
      <c r="Z1080" s="39"/>
      <c r="AA1080" s="39"/>
      <c r="AB1080" s="39"/>
      <c r="AC1080" s="39"/>
      <c r="AD1080" s="39"/>
      <c r="AE1080" s="39"/>
      <c r="AF1080" s="39"/>
      <c r="AG1080" s="39"/>
      <c r="AH1080" s="39"/>
      <c r="AI1080" s="39"/>
      <c r="AJ1080" s="39"/>
      <c r="AK1080" s="39"/>
      <c r="AL1080" s="39"/>
      <c r="AM1080" s="39"/>
      <c r="AN1080" s="39"/>
      <c r="AO1080" s="39"/>
      <c r="AP1080" s="39"/>
      <c r="AQ1080" s="39"/>
      <c r="AR1080" s="39"/>
      <c r="AS1080" s="39"/>
      <c r="AT1080" s="39"/>
      <c r="AU1080" s="39"/>
      <c r="AV1080" s="39"/>
      <c r="AW1080" s="39"/>
    </row>
    <row r="1081" spans="15:49" x14ac:dyDescent="0.2">
      <c r="O1081" s="39"/>
      <c r="P1081" s="39"/>
      <c r="Q1081" s="39"/>
      <c r="R1081" s="39"/>
      <c r="S1081" s="39"/>
      <c r="T1081" s="39"/>
      <c r="U1081" s="39"/>
      <c r="V1081" s="39"/>
      <c r="W1081" s="39"/>
      <c r="X1081" s="39"/>
      <c r="Y1081" s="39"/>
      <c r="Z1081" s="39"/>
      <c r="AA1081" s="39"/>
      <c r="AB1081" s="39"/>
      <c r="AC1081" s="39"/>
      <c r="AD1081" s="39"/>
      <c r="AE1081" s="39"/>
      <c r="AF1081" s="39"/>
      <c r="AG1081" s="39"/>
      <c r="AH1081" s="39"/>
      <c r="AI1081" s="39"/>
      <c r="AJ1081" s="39"/>
      <c r="AK1081" s="39"/>
      <c r="AL1081" s="39"/>
      <c r="AM1081" s="39"/>
      <c r="AN1081" s="39"/>
      <c r="AO1081" s="39"/>
      <c r="AP1081" s="39"/>
      <c r="AQ1081" s="39"/>
      <c r="AR1081" s="39"/>
      <c r="AS1081" s="39"/>
      <c r="AT1081" s="39"/>
      <c r="AU1081" s="39"/>
      <c r="AV1081" s="39"/>
      <c r="AW1081" s="39"/>
    </row>
    <row r="1082" spans="15:49" x14ac:dyDescent="0.2">
      <c r="O1082" s="39"/>
      <c r="P1082" s="39"/>
      <c r="Q1082" s="39"/>
      <c r="R1082" s="39"/>
      <c r="S1082" s="39"/>
      <c r="T1082" s="39"/>
      <c r="U1082" s="39"/>
      <c r="V1082" s="39"/>
      <c r="W1082" s="39"/>
      <c r="X1082" s="39"/>
      <c r="Y1082" s="39"/>
      <c r="Z1082" s="39"/>
      <c r="AA1082" s="39"/>
      <c r="AB1082" s="39"/>
      <c r="AC1082" s="39"/>
      <c r="AD1082" s="39"/>
      <c r="AE1082" s="39"/>
      <c r="AF1082" s="39"/>
      <c r="AG1082" s="39"/>
      <c r="AH1082" s="39"/>
      <c r="AI1082" s="39"/>
      <c r="AJ1082" s="39"/>
      <c r="AK1082" s="39"/>
      <c r="AL1082" s="39"/>
      <c r="AM1082" s="39"/>
      <c r="AN1082" s="39"/>
      <c r="AO1082" s="39"/>
      <c r="AP1082" s="39"/>
      <c r="AQ1082" s="39"/>
      <c r="AR1082" s="39"/>
      <c r="AS1082" s="39"/>
      <c r="AT1082" s="39"/>
      <c r="AU1082" s="39"/>
      <c r="AV1082" s="39"/>
      <c r="AW1082" s="39"/>
    </row>
    <row r="1083" spans="15:49" x14ac:dyDescent="0.2">
      <c r="O1083" s="39"/>
      <c r="P1083" s="39"/>
      <c r="Q1083" s="39"/>
      <c r="R1083" s="39"/>
      <c r="S1083" s="39"/>
      <c r="T1083" s="39"/>
      <c r="U1083" s="39"/>
      <c r="V1083" s="39"/>
      <c r="W1083" s="39"/>
      <c r="X1083" s="39"/>
      <c r="Y1083" s="39"/>
      <c r="Z1083" s="39"/>
      <c r="AA1083" s="39"/>
      <c r="AB1083" s="39"/>
      <c r="AC1083" s="39"/>
      <c r="AD1083" s="39"/>
      <c r="AE1083" s="39"/>
      <c r="AF1083" s="39"/>
      <c r="AG1083" s="39"/>
      <c r="AH1083" s="39"/>
      <c r="AI1083" s="39"/>
      <c r="AJ1083" s="39"/>
      <c r="AK1083" s="39"/>
      <c r="AL1083" s="39"/>
      <c r="AM1083" s="39"/>
      <c r="AN1083" s="39"/>
      <c r="AO1083" s="39"/>
      <c r="AP1083" s="39"/>
      <c r="AQ1083" s="39"/>
      <c r="AR1083" s="39"/>
      <c r="AS1083" s="39"/>
      <c r="AT1083" s="39"/>
      <c r="AU1083" s="39"/>
      <c r="AV1083" s="39"/>
      <c r="AW1083" s="39"/>
    </row>
    <row r="1084" spans="15:49" x14ac:dyDescent="0.2">
      <c r="O1084" s="39"/>
      <c r="P1084" s="39"/>
      <c r="Q1084" s="39"/>
      <c r="R1084" s="39"/>
      <c r="S1084" s="39"/>
      <c r="T1084" s="39"/>
      <c r="U1084" s="39"/>
      <c r="V1084" s="39"/>
      <c r="W1084" s="39"/>
      <c r="X1084" s="39"/>
      <c r="Y1084" s="39"/>
      <c r="Z1084" s="39"/>
      <c r="AA1084" s="39"/>
      <c r="AB1084" s="39"/>
      <c r="AC1084" s="39"/>
      <c r="AD1084" s="39"/>
      <c r="AE1084" s="39"/>
      <c r="AF1084" s="39"/>
      <c r="AG1084" s="39"/>
      <c r="AH1084" s="39"/>
      <c r="AI1084" s="39"/>
      <c r="AJ1084" s="39"/>
      <c r="AK1084" s="39"/>
      <c r="AL1084" s="39"/>
      <c r="AM1084" s="39"/>
      <c r="AN1084" s="39"/>
      <c r="AO1084" s="39"/>
      <c r="AP1084" s="39"/>
      <c r="AQ1084" s="39"/>
      <c r="AR1084" s="39"/>
      <c r="AS1084" s="39"/>
      <c r="AT1084" s="39"/>
      <c r="AU1084" s="39"/>
      <c r="AV1084" s="39"/>
      <c r="AW1084" s="39"/>
    </row>
    <row r="1085" spans="15:49" x14ac:dyDescent="0.2">
      <c r="O1085" s="39"/>
      <c r="P1085" s="39"/>
      <c r="Q1085" s="39"/>
      <c r="R1085" s="39"/>
      <c r="S1085" s="39"/>
      <c r="T1085" s="39"/>
      <c r="U1085" s="39"/>
      <c r="V1085" s="39"/>
      <c r="W1085" s="39"/>
      <c r="X1085" s="39"/>
      <c r="Y1085" s="39"/>
      <c r="Z1085" s="39"/>
      <c r="AA1085" s="39"/>
      <c r="AB1085" s="39"/>
      <c r="AC1085" s="39"/>
      <c r="AD1085" s="39"/>
      <c r="AE1085" s="39"/>
      <c r="AF1085" s="39"/>
      <c r="AG1085" s="39"/>
      <c r="AH1085" s="39"/>
      <c r="AI1085" s="39"/>
      <c r="AJ1085" s="39"/>
      <c r="AK1085" s="39"/>
      <c r="AL1085" s="39"/>
      <c r="AM1085" s="39"/>
      <c r="AN1085" s="39"/>
      <c r="AO1085" s="39"/>
      <c r="AP1085" s="39"/>
      <c r="AQ1085" s="39"/>
      <c r="AR1085" s="39"/>
      <c r="AS1085" s="39"/>
      <c r="AT1085" s="39"/>
      <c r="AU1085" s="39"/>
      <c r="AV1085" s="39"/>
      <c r="AW1085" s="39"/>
    </row>
    <row r="1086" spans="15:49" x14ac:dyDescent="0.2">
      <c r="O1086" s="39"/>
      <c r="P1086" s="39"/>
      <c r="Q1086" s="39"/>
      <c r="R1086" s="39"/>
      <c r="S1086" s="39"/>
      <c r="T1086" s="39"/>
      <c r="U1086" s="39"/>
      <c r="V1086" s="39"/>
      <c r="W1086" s="39"/>
      <c r="X1086" s="39"/>
      <c r="Y1086" s="39"/>
      <c r="Z1086" s="39"/>
      <c r="AA1086" s="39"/>
      <c r="AB1086" s="39"/>
      <c r="AC1086" s="39"/>
      <c r="AD1086" s="39"/>
      <c r="AE1086" s="39"/>
      <c r="AF1086" s="39"/>
      <c r="AG1086" s="39"/>
      <c r="AH1086" s="39"/>
      <c r="AI1086" s="39"/>
      <c r="AJ1086" s="39"/>
      <c r="AK1086" s="39"/>
      <c r="AL1086" s="39"/>
      <c r="AM1086" s="39"/>
      <c r="AN1086" s="39"/>
      <c r="AO1086" s="39"/>
      <c r="AP1086" s="39"/>
      <c r="AQ1086" s="39"/>
      <c r="AR1086" s="39"/>
      <c r="AS1086" s="39"/>
      <c r="AT1086" s="39"/>
      <c r="AU1086" s="39"/>
      <c r="AV1086" s="39"/>
      <c r="AW1086" s="39"/>
    </row>
    <row r="1087" spans="15:49" x14ac:dyDescent="0.2">
      <c r="O1087" s="39"/>
      <c r="P1087" s="39"/>
      <c r="Q1087" s="39"/>
      <c r="R1087" s="39"/>
      <c r="S1087" s="39"/>
      <c r="T1087" s="39"/>
      <c r="U1087" s="39"/>
      <c r="V1087" s="39"/>
      <c r="W1087" s="39"/>
      <c r="X1087" s="39"/>
      <c r="Y1087" s="39"/>
      <c r="Z1087" s="39"/>
      <c r="AA1087" s="39"/>
      <c r="AB1087" s="39"/>
      <c r="AC1087" s="39"/>
      <c r="AD1087" s="39"/>
      <c r="AE1087" s="39"/>
      <c r="AF1087" s="39"/>
      <c r="AG1087" s="39"/>
      <c r="AH1087" s="39"/>
      <c r="AI1087" s="39"/>
      <c r="AJ1087" s="39"/>
      <c r="AK1087" s="39"/>
      <c r="AL1087" s="39"/>
      <c r="AM1087" s="39"/>
      <c r="AN1087" s="39"/>
      <c r="AO1087" s="39"/>
      <c r="AP1087" s="39"/>
      <c r="AQ1087" s="39"/>
      <c r="AR1087" s="39"/>
      <c r="AS1087" s="39"/>
      <c r="AT1087" s="39"/>
      <c r="AU1087" s="39"/>
      <c r="AV1087" s="39"/>
      <c r="AW1087" s="39"/>
    </row>
    <row r="1088" spans="15:49" x14ac:dyDescent="0.2">
      <c r="O1088" s="39"/>
      <c r="P1088" s="39"/>
      <c r="Q1088" s="39"/>
      <c r="R1088" s="39"/>
      <c r="S1088" s="39"/>
      <c r="T1088" s="39"/>
      <c r="U1088" s="39"/>
      <c r="V1088" s="39"/>
      <c r="W1088" s="39"/>
      <c r="X1088" s="39"/>
      <c r="Y1088" s="39"/>
      <c r="Z1088" s="39"/>
      <c r="AA1088" s="39"/>
      <c r="AB1088" s="39"/>
      <c r="AC1088" s="39"/>
      <c r="AD1088" s="39"/>
      <c r="AE1088" s="39"/>
      <c r="AF1088" s="39"/>
      <c r="AG1088" s="39"/>
      <c r="AH1088" s="39"/>
      <c r="AI1088" s="39"/>
      <c r="AJ1088" s="39"/>
      <c r="AK1088" s="39"/>
      <c r="AL1088" s="39"/>
      <c r="AM1088" s="39"/>
      <c r="AN1088" s="39"/>
      <c r="AO1088" s="39"/>
      <c r="AP1088" s="39"/>
      <c r="AQ1088" s="39"/>
      <c r="AR1088" s="39"/>
      <c r="AS1088" s="39"/>
      <c r="AT1088" s="39"/>
      <c r="AU1088" s="39"/>
      <c r="AV1088" s="39"/>
      <c r="AW1088" s="39"/>
    </row>
    <row r="1089" spans="15:49" x14ac:dyDescent="0.2">
      <c r="O1089" s="39"/>
      <c r="P1089" s="39"/>
      <c r="Q1089" s="39"/>
      <c r="R1089" s="39"/>
      <c r="S1089" s="39"/>
      <c r="T1089" s="39"/>
      <c r="U1089" s="39"/>
      <c r="V1089" s="39"/>
      <c r="W1089" s="39"/>
      <c r="X1089" s="39"/>
      <c r="Y1089" s="39"/>
      <c r="Z1089" s="39"/>
      <c r="AA1089" s="39"/>
      <c r="AB1089" s="39"/>
      <c r="AC1089" s="39"/>
      <c r="AD1089" s="39"/>
      <c r="AE1089" s="39"/>
      <c r="AF1089" s="39"/>
      <c r="AG1089" s="39"/>
      <c r="AH1089" s="39"/>
      <c r="AI1089" s="39"/>
      <c r="AJ1089" s="39"/>
      <c r="AK1089" s="39"/>
      <c r="AL1089" s="39"/>
      <c r="AM1089" s="39"/>
      <c r="AN1089" s="39"/>
      <c r="AO1089" s="39"/>
      <c r="AP1089" s="39"/>
      <c r="AQ1089" s="39"/>
      <c r="AR1089" s="39"/>
      <c r="AS1089" s="39"/>
      <c r="AT1089" s="39"/>
      <c r="AU1089" s="39"/>
      <c r="AV1089" s="39"/>
      <c r="AW1089" s="39"/>
    </row>
    <row r="1090" spans="15:49" x14ac:dyDescent="0.2">
      <c r="O1090" s="39"/>
      <c r="P1090" s="39"/>
      <c r="Q1090" s="39"/>
      <c r="R1090" s="39"/>
      <c r="S1090" s="39"/>
      <c r="T1090" s="39"/>
      <c r="U1090" s="39"/>
      <c r="V1090" s="39"/>
      <c r="W1090" s="39"/>
      <c r="X1090" s="39"/>
      <c r="Y1090" s="39"/>
      <c r="Z1090" s="39"/>
      <c r="AA1090" s="39"/>
      <c r="AB1090" s="39"/>
      <c r="AC1090" s="39"/>
      <c r="AD1090" s="39"/>
      <c r="AE1090" s="39"/>
      <c r="AF1090" s="39"/>
      <c r="AG1090" s="39"/>
      <c r="AH1090" s="39"/>
      <c r="AI1090" s="39"/>
      <c r="AJ1090" s="39"/>
      <c r="AK1090" s="39"/>
      <c r="AL1090" s="39"/>
      <c r="AM1090" s="39"/>
      <c r="AN1090" s="39"/>
      <c r="AO1090" s="39"/>
      <c r="AP1090" s="39"/>
      <c r="AQ1090" s="39"/>
      <c r="AR1090" s="39"/>
      <c r="AS1090" s="39"/>
      <c r="AT1090" s="39"/>
      <c r="AU1090" s="39"/>
      <c r="AV1090" s="39"/>
      <c r="AW1090" s="39"/>
    </row>
    <row r="1091" spans="15:49" x14ac:dyDescent="0.2">
      <c r="O1091" s="39"/>
      <c r="P1091" s="39"/>
      <c r="Q1091" s="39"/>
      <c r="R1091" s="39"/>
      <c r="S1091" s="39"/>
      <c r="T1091" s="39"/>
      <c r="U1091" s="39"/>
      <c r="V1091" s="39"/>
      <c r="W1091" s="39"/>
      <c r="X1091" s="39"/>
      <c r="Y1091" s="39"/>
      <c r="Z1091" s="39"/>
      <c r="AA1091" s="39"/>
      <c r="AB1091" s="39"/>
      <c r="AC1091" s="39"/>
      <c r="AD1091" s="39"/>
      <c r="AE1091" s="39"/>
      <c r="AF1091" s="39"/>
      <c r="AG1091" s="39"/>
      <c r="AH1091" s="39"/>
      <c r="AI1091" s="39"/>
      <c r="AJ1091" s="39"/>
      <c r="AK1091" s="39"/>
      <c r="AL1091" s="39"/>
      <c r="AM1091" s="39"/>
      <c r="AN1091" s="39"/>
      <c r="AO1091" s="39"/>
      <c r="AP1091" s="39"/>
      <c r="AQ1091" s="39"/>
      <c r="AR1091" s="39"/>
      <c r="AS1091" s="39"/>
      <c r="AT1091" s="39"/>
      <c r="AU1091" s="39"/>
      <c r="AV1091" s="39"/>
      <c r="AW1091" s="39"/>
    </row>
    <row r="1092" spans="15:49" x14ac:dyDescent="0.2">
      <c r="O1092" s="39"/>
      <c r="P1092" s="39"/>
      <c r="Q1092" s="39"/>
      <c r="R1092" s="39"/>
      <c r="S1092" s="39"/>
      <c r="T1092" s="39"/>
      <c r="U1092" s="39"/>
      <c r="V1092" s="39"/>
      <c r="W1092" s="39"/>
      <c r="X1092" s="39"/>
      <c r="Y1092" s="39"/>
      <c r="Z1092" s="39"/>
      <c r="AA1092" s="39"/>
      <c r="AB1092" s="39"/>
      <c r="AC1092" s="39"/>
      <c r="AD1092" s="39"/>
      <c r="AE1092" s="39"/>
      <c r="AF1092" s="39"/>
      <c r="AG1092" s="39"/>
      <c r="AH1092" s="39"/>
      <c r="AI1092" s="39"/>
      <c r="AJ1092" s="39"/>
      <c r="AK1092" s="39"/>
      <c r="AL1092" s="39"/>
      <c r="AM1092" s="39"/>
      <c r="AN1092" s="39"/>
      <c r="AO1092" s="39"/>
      <c r="AP1092" s="39"/>
      <c r="AQ1092" s="39"/>
      <c r="AR1092" s="39"/>
      <c r="AS1092" s="39"/>
      <c r="AT1092" s="39"/>
      <c r="AU1092" s="39"/>
      <c r="AV1092" s="39"/>
      <c r="AW1092" s="39"/>
    </row>
    <row r="1093" spans="15:49" x14ac:dyDescent="0.2">
      <c r="O1093" s="39"/>
      <c r="P1093" s="39"/>
      <c r="Q1093" s="39"/>
      <c r="R1093" s="39"/>
      <c r="S1093" s="39"/>
      <c r="T1093" s="39"/>
      <c r="U1093" s="39"/>
      <c r="V1093" s="39"/>
      <c r="W1093" s="39"/>
      <c r="X1093" s="39"/>
      <c r="Y1093" s="39"/>
      <c r="Z1093" s="39"/>
      <c r="AA1093" s="39"/>
      <c r="AB1093" s="39"/>
      <c r="AC1093" s="39"/>
      <c r="AD1093" s="39"/>
      <c r="AE1093" s="39"/>
      <c r="AF1093" s="39"/>
      <c r="AG1093" s="39"/>
      <c r="AH1093" s="39"/>
      <c r="AI1093" s="39"/>
      <c r="AJ1093" s="39"/>
      <c r="AK1093" s="39"/>
      <c r="AL1093" s="39"/>
      <c r="AM1093" s="39"/>
      <c r="AN1093" s="39"/>
      <c r="AO1093" s="39"/>
      <c r="AP1093" s="39"/>
      <c r="AQ1093" s="39"/>
      <c r="AR1093" s="39"/>
      <c r="AS1093" s="39"/>
      <c r="AT1093" s="39"/>
      <c r="AU1093" s="39"/>
      <c r="AV1093" s="39"/>
      <c r="AW1093" s="39"/>
    </row>
    <row r="1094" spans="15:49" x14ac:dyDescent="0.2">
      <c r="O1094" s="39"/>
      <c r="P1094" s="39"/>
      <c r="Q1094" s="39"/>
      <c r="R1094" s="39"/>
      <c r="S1094" s="39"/>
      <c r="T1094" s="39"/>
      <c r="U1094" s="39"/>
      <c r="V1094" s="39"/>
      <c r="W1094" s="39"/>
      <c r="X1094" s="39"/>
      <c r="Y1094" s="39"/>
      <c r="Z1094" s="39"/>
      <c r="AA1094" s="39"/>
      <c r="AB1094" s="39"/>
      <c r="AC1094" s="39"/>
      <c r="AD1094" s="39"/>
      <c r="AE1094" s="39"/>
      <c r="AF1094" s="39"/>
      <c r="AG1094" s="39"/>
      <c r="AH1094" s="39"/>
      <c r="AI1094" s="39"/>
      <c r="AJ1094" s="39"/>
      <c r="AK1094" s="39"/>
      <c r="AL1094" s="39"/>
      <c r="AM1094" s="39"/>
      <c r="AN1094" s="39"/>
      <c r="AO1094" s="39"/>
      <c r="AP1094" s="39"/>
      <c r="AQ1094" s="39"/>
      <c r="AR1094" s="39"/>
      <c r="AS1094" s="39"/>
      <c r="AT1094" s="39"/>
      <c r="AU1094" s="39"/>
      <c r="AV1094" s="39"/>
      <c r="AW1094" s="39"/>
    </row>
    <row r="1095" spans="15:49" x14ac:dyDescent="0.2">
      <c r="O1095" s="39"/>
      <c r="P1095" s="39"/>
      <c r="Q1095" s="39"/>
      <c r="R1095" s="39"/>
      <c r="S1095" s="39"/>
      <c r="T1095" s="39"/>
      <c r="U1095" s="39"/>
      <c r="V1095" s="39"/>
      <c r="W1095" s="39"/>
      <c r="X1095" s="39"/>
      <c r="Y1095" s="39"/>
      <c r="Z1095" s="39"/>
      <c r="AA1095" s="39"/>
      <c r="AB1095" s="39"/>
      <c r="AC1095" s="39"/>
      <c r="AD1095" s="39"/>
      <c r="AE1095" s="39"/>
      <c r="AF1095" s="39"/>
      <c r="AG1095" s="39"/>
      <c r="AH1095" s="39"/>
      <c r="AI1095" s="39"/>
      <c r="AJ1095" s="39"/>
      <c r="AK1095" s="39"/>
      <c r="AL1095" s="39"/>
      <c r="AM1095" s="39"/>
      <c r="AN1095" s="39"/>
      <c r="AO1095" s="39"/>
      <c r="AP1095" s="39"/>
      <c r="AQ1095" s="39"/>
      <c r="AR1095" s="39"/>
      <c r="AS1095" s="39"/>
      <c r="AT1095" s="39"/>
      <c r="AU1095" s="39"/>
      <c r="AV1095" s="39"/>
      <c r="AW1095" s="39"/>
    </row>
    <row r="1096" spans="15:49" x14ac:dyDescent="0.2">
      <c r="O1096" s="39"/>
      <c r="P1096" s="39"/>
      <c r="Q1096" s="39"/>
      <c r="R1096" s="39"/>
      <c r="S1096" s="39"/>
      <c r="T1096" s="39"/>
      <c r="U1096" s="39"/>
      <c r="V1096" s="39"/>
      <c r="W1096" s="39"/>
      <c r="X1096" s="39"/>
      <c r="Y1096" s="39"/>
      <c r="Z1096" s="39"/>
      <c r="AA1096" s="39"/>
      <c r="AB1096" s="39"/>
      <c r="AC1096" s="39"/>
      <c r="AD1096" s="39"/>
      <c r="AE1096" s="39"/>
      <c r="AF1096" s="39"/>
      <c r="AG1096" s="39"/>
      <c r="AH1096" s="39"/>
      <c r="AI1096" s="39"/>
      <c r="AJ1096" s="39"/>
      <c r="AK1096" s="39"/>
      <c r="AL1096" s="39"/>
      <c r="AM1096" s="39"/>
      <c r="AN1096" s="39"/>
      <c r="AO1096" s="39"/>
      <c r="AP1096" s="39"/>
      <c r="AQ1096" s="39"/>
      <c r="AR1096" s="39"/>
      <c r="AS1096" s="39"/>
      <c r="AT1096" s="39"/>
      <c r="AU1096" s="39"/>
      <c r="AV1096" s="39"/>
      <c r="AW1096" s="39"/>
    </row>
    <row r="1097" spans="15:49" x14ac:dyDescent="0.2">
      <c r="O1097" s="39"/>
      <c r="P1097" s="39"/>
      <c r="Q1097" s="39"/>
      <c r="R1097" s="39"/>
      <c r="S1097" s="39"/>
      <c r="T1097" s="39"/>
      <c r="U1097" s="39"/>
      <c r="V1097" s="39"/>
      <c r="W1097" s="39"/>
      <c r="X1097" s="39"/>
      <c r="Y1097" s="39"/>
      <c r="Z1097" s="39"/>
      <c r="AA1097" s="39"/>
      <c r="AB1097" s="39"/>
      <c r="AC1097" s="39"/>
      <c r="AD1097" s="39"/>
      <c r="AE1097" s="39"/>
      <c r="AF1097" s="39"/>
      <c r="AG1097" s="39"/>
      <c r="AH1097" s="39"/>
      <c r="AI1097" s="39"/>
      <c r="AJ1097" s="39"/>
      <c r="AK1097" s="39"/>
      <c r="AL1097" s="39"/>
      <c r="AM1097" s="39"/>
      <c r="AN1097" s="39"/>
      <c r="AO1097" s="39"/>
      <c r="AP1097" s="39"/>
      <c r="AQ1097" s="39"/>
      <c r="AR1097" s="39"/>
      <c r="AS1097" s="39"/>
      <c r="AT1097" s="39"/>
      <c r="AU1097" s="39"/>
      <c r="AV1097" s="39"/>
      <c r="AW1097" s="39"/>
    </row>
    <row r="1098" spans="15:49" x14ac:dyDescent="0.2">
      <c r="O1098" s="39"/>
      <c r="P1098" s="39"/>
      <c r="Q1098" s="39"/>
      <c r="R1098" s="39"/>
      <c r="S1098" s="39"/>
      <c r="T1098" s="39"/>
      <c r="U1098" s="39"/>
      <c r="V1098" s="39"/>
      <c r="W1098" s="39"/>
      <c r="X1098" s="39"/>
      <c r="Y1098" s="39"/>
      <c r="Z1098" s="39"/>
      <c r="AA1098" s="39"/>
      <c r="AB1098" s="39"/>
      <c r="AC1098" s="39"/>
      <c r="AD1098" s="39"/>
      <c r="AE1098" s="39"/>
      <c r="AF1098" s="39"/>
      <c r="AG1098" s="39"/>
      <c r="AH1098" s="39"/>
      <c r="AI1098" s="39"/>
      <c r="AJ1098" s="39"/>
      <c r="AK1098" s="39"/>
      <c r="AL1098" s="39"/>
      <c r="AM1098" s="39"/>
      <c r="AN1098" s="39"/>
      <c r="AO1098" s="39"/>
      <c r="AP1098" s="39"/>
      <c r="AQ1098" s="39"/>
      <c r="AR1098" s="39"/>
      <c r="AS1098" s="39"/>
      <c r="AT1098" s="39"/>
      <c r="AU1098" s="39"/>
      <c r="AV1098" s="39"/>
      <c r="AW1098" s="39"/>
    </row>
    <row r="1099" spans="15:49" x14ac:dyDescent="0.2">
      <c r="O1099" s="39"/>
      <c r="P1099" s="39"/>
      <c r="Q1099" s="39"/>
      <c r="R1099" s="39"/>
      <c r="S1099" s="39"/>
      <c r="T1099" s="39"/>
      <c r="U1099" s="39"/>
      <c r="V1099" s="39"/>
      <c r="W1099" s="39"/>
      <c r="X1099" s="39"/>
      <c r="Y1099" s="39"/>
      <c r="Z1099" s="39"/>
      <c r="AA1099" s="39"/>
      <c r="AB1099" s="39"/>
      <c r="AC1099" s="39"/>
      <c r="AD1099" s="39"/>
      <c r="AE1099" s="39"/>
      <c r="AF1099" s="39"/>
      <c r="AG1099" s="39"/>
      <c r="AH1099" s="39"/>
      <c r="AI1099" s="39"/>
      <c r="AJ1099" s="39"/>
      <c r="AK1099" s="39"/>
      <c r="AL1099" s="39"/>
      <c r="AM1099" s="39"/>
      <c r="AN1099" s="39"/>
      <c r="AO1099" s="39"/>
      <c r="AP1099" s="39"/>
      <c r="AQ1099" s="39"/>
      <c r="AR1099" s="39"/>
      <c r="AS1099" s="39"/>
      <c r="AT1099" s="39"/>
      <c r="AU1099" s="39"/>
      <c r="AV1099" s="39"/>
      <c r="AW1099" s="39"/>
    </row>
    <row r="1100" spans="15:49" x14ac:dyDescent="0.2">
      <c r="O1100" s="39"/>
      <c r="P1100" s="39"/>
      <c r="Q1100" s="39"/>
      <c r="R1100" s="39"/>
      <c r="S1100" s="39"/>
      <c r="T1100" s="39"/>
      <c r="U1100" s="39"/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  <c r="AG1100" s="39"/>
      <c r="AH1100" s="39"/>
      <c r="AI1100" s="39"/>
      <c r="AJ1100" s="39"/>
      <c r="AK1100" s="39"/>
      <c r="AL1100" s="39"/>
      <c r="AM1100" s="39"/>
      <c r="AN1100" s="39"/>
      <c r="AO1100" s="39"/>
      <c r="AP1100" s="39"/>
      <c r="AQ1100" s="39"/>
      <c r="AR1100" s="39"/>
      <c r="AS1100" s="39"/>
      <c r="AT1100" s="39"/>
      <c r="AU1100" s="39"/>
      <c r="AV1100" s="39"/>
      <c r="AW1100" s="39"/>
    </row>
    <row r="1101" spans="15:49" x14ac:dyDescent="0.2">
      <c r="O1101" s="39"/>
      <c r="P1101" s="39"/>
      <c r="Q1101" s="39"/>
      <c r="R1101" s="39"/>
      <c r="S1101" s="39"/>
      <c r="T1101" s="39"/>
      <c r="U1101" s="39"/>
      <c r="V1101" s="39"/>
      <c r="W1101" s="39"/>
      <c r="X1101" s="39"/>
      <c r="Y1101" s="39"/>
      <c r="Z1101" s="39"/>
      <c r="AA1101" s="39"/>
      <c r="AB1101" s="39"/>
      <c r="AC1101" s="39"/>
      <c r="AD1101" s="39"/>
      <c r="AE1101" s="39"/>
      <c r="AF1101" s="39"/>
      <c r="AG1101" s="39"/>
      <c r="AH1101" s="39"/>
      <c r="AI1101" s="39"/>
      <c r="AJ1101" s="39"/>
      <c r="AK1101" s="39"/>
      <c r="AL1101" s="39"/>
      <c r="AM1101" s="39"/>
      <c r="AN1101" s="39"/>
      <c r="AO1101" s="39"/>
      <c r="AP1101" s="39"/>
      <c r="AQ1101" s="39"/>
      <c r="AR1101" s="39"/>
      <c r="AS1101" s="39"/>
      <c r="AT1101" s="39"/>
      <c r="AU1101" s="39"/>
      <c r="AV1101" s="39"/>
      <c r="AW1101" s="39"/>
    </row>
    <row r="1102" spans="15:49" x14ac:dyDescent="0.2">
      <c r="O1102" s="39"/>
      <c r="P1102" s="39"/>
      <c r="Q1102" s="39"/>
      <c r="R1102" s="39"/>
      <c r="S1102" s="39"/>
      <c r="T1102" s="39"/>
      <c r="U1102" s="39"/>
      <c r="V1102" s="39"/>
      <c r="W1102" s="39"/>
      <c r="X1102" s="39"/>
      <c r="Y1102" s="39"/>
      <c r="Z1102" s="39"/>
      <c r="AA1102" s="39"/>
      <c r="AB1102" s="39"/>
      <c r="AC1102" s="39"/>
      <c r="AD1102" s="39"/>
      <c r="AE1102" s="39"/>
      <c r="AF1102" s="39"/>
      <c r="AG1102" s="39"/>
      <c r="AH1102" s="39"/>
      <c r="AI1102" s="39"/>
      <c r="AJ1102" s="39"/>
      <c r="AK1102" s="39"/>
      <c r="AL1102" s="39"/>
      <c r="AM1102" s="39"/>
      <c r="AN1102" s="39"/>
      <c r="AO1102" s="39"/>
      <c r="AP1102" s="39"/>
      <c r="AQ1102" s="39"/>
      <c r="AR1102" s="39"/>
      <c r="AS1102" s="39"/>
      <c r="AT1102" s="39"/>
      <c r="AU1102" s="39"/>
      <c r="AV1102" s="39"/>
      <c r="AW1102" s="39"/>
    </row>
    <row r="1103" spans="15:49" x14ac:dyDescent="0.2">
      <c r="O1103" s="39"/>
      <c r="P1103" s="39"/>
      <c r="Q1103" s="39"/>
      <c r="R1103" s="39"/>
      <c r="S1103" s="39"/>
      <c r="T1103" s="39"/>
      <c r="U1103" s="39"/>
      <c r="V1103" s="39"/>
      <c r="W1103" s="39"/>
      <c r="X1103" s="39"/>
      <c r="Y1103" s="39"/>
      <c r="Z1103" s="39"/>
      <c r="AA1103" s="39"/>
      <c r="AB1103" s="39"/>
      <c r="AC1103" s="39"/>
      <c r="AD1103" s="39"/>
      <c r="AE1103" s="39"/>
      <c r="AF1103" s="39"/>
      <c r="AG1103" s="39"/>
      <c r="AH1103" s="39"/>
      <c r="AI1103" s="39"/>
      <c r="AJ1103" s="39"/>
      <c r="AK1103" s="39"/>
      <c r="AL1103" s="39"/>
      <c r="AM1103" s="39"/>
      <c r="AN1103" s="39"/>
      <c r="AO1103" s="39"/>
      <c r="AP1103" s="39"/>
      <c r="AQ1103" s="39"/>
      <c r="AR1103" s="39"/>
      <c r="AS1103" s="39"/>
      <c r="AT1103" s="39"/>
      <c r="AU1103" s="39"/>
      <c r="AV1103" s="39"/>
      <c r="AW1103" s="39"/>
    </row>
    <row r="1104" spans="15:49" x14ac:dyDescent="0.2">
      <c r="O1104" s="39"/>
      <c r="P1104" s="39"/>
      <c r="Q1104" s="39"/>
      <c r="R1104" s="39"/>
      <c r="S1104" s="39"/>
      <c r="T1104" s="39"/>
      <c r="U1104" s="39"/>
      <c r="V1104" s="39"/>
      <c r="W1104" s="39"/>
      <c r="X1104" s="39"/>
      <c r="Y1104" s="39"/>
      <c r="Z1104" s="39"/>
      <c r="AA1104" s="39"/>
      <c r="AB1104" s="39"/>
      <c r="AC1104" s="39"/>
      <c r="AD1104" s="39"/>
      <c r="AE1104" s="39"/>
      <c r="AF1104" s="39"/>
      <c r="AG1104" s="39"/>
      <c r="AH1104" s="39"/>
      <c r="AI1104" s="39"/>
      <c r="AJ1104" s="39"/>
      <c r="AK1104" s="39"/>
      <c r="AL1104" s="39"/>
      <c r="AM1104" s="39"/>
      <c r="AN1104" s="39"/>
      <c r="AO1104" s="39"/>
      <c r="AP1104" s="39"/>
      <c r="AQ1104" s="39"/>
      <c r="AR1104" s="39"/>
      <c r="AS1104" s="39"/>
      <c r="AT1104" s="39"/>
      <c r="AU1104" s="39"/>
      <c r="AV1104" s="39"/>
      <c r="AW1104" s="39"/>
    </row>
    <row r="1105" spans="15:49" x14ac:dyDescent="0.2">
      <c r="O1105" s="39"/>
      <c r="P1105" s="39"/>
      <c r="Q1105" s="39"/>
      <c r="R1105" s="39"/>
      <c r="S1105" s="39"/>
      <c r="T1105" s="39"/>
      <c r="U1105" s="39"/>
      <c r="V1105" s="39"/>
      <c r="W1105" s="39"/>
      <c r="X1105" s="39"/>
      <c r="Y1105" s="39"/>
      <c r="Z1105" s="39"/>
      <c r="AA1105" s="39"/>
      <c r="AB1105" s="39"/>
      <c r="AC1105" s="39"/>
      <c r="AD1105" s="39"/>
      <c r="AE1105" s="39"/>
      <c r="AF1105" s="39"/>
      <c r="AG1105" s="39"/>
      <c r="AH1105" s="39"/>
      <c r="AI1105" s="39"/>
      <c r="AJ1105" s="39"/>
      <c r="AK1105" s="39"/>
      <c r="AL1105" s="39"/>
      <c r="AM1105" s="39"/>
      <c r="AN1105" s="39"/>
      <c r="AO1105" s="39"/>
      <c r="AP1105" s="39"/>
      <c r="AQ1105" s="39"/>
      <c r="AR1105" s="39"/>
      <c r="AS1105" s="39"/>
      <c r="AT1105" s="39"/>
      <c r="AU1105" s="39"/>
      <c r="AV1105" s="39"/>
      <c r="AW1105" s="39"/>
    </row>
    <row r="1106" spans="15:49" x14ac:dyDescent="0.2">
      <c r="O1106" s="39"/>
      <c r="P1106" s="39"/>
      <c r="Q1106" s="39"/>
      <c r="R1106" s="39"/>
      <c r="S1106" s="39"/>
      <c r="T1106" s="39"/>
      <c r="U1106" s="39"/>
      <c r="V1106" s="39"/>
      <c r="W1106" s="39"/>
      <c r="X1106" s="39"/>
      <c r="Y1106" s="39"/>
      <c r="Z1106" s="39"/>
      <c r="AA1106" s="39"/>
      <c r="AB1106" s="39"/>
      <c r="AC1106" s="39"/>
      <c r="AD1106" s="39"/>
      <c r="AE1106" s="39"/>
      <c r="AF1106" s="39"/>
      <c r="AG1106" s="39"/>
      <c r="AH1106" s="39"/>
      <c r="AI1106" s="39"/>
      <c r="AJ1106" s="39"/>
      <c r="AK1106" s="39"/>
      <c r="AL1106" s="39"/>
      <c r="AM1106" s="39"/>
      <c r="AN1106" s="39"/>
      <c r="AO1106" s="39"/>
      <c r="AP1106" s="39"/>
      <c r="AQ1106" s="39"/>
      <c r="AR1106" s="39"/>
      <c r="AS1106" s="39"/>
      <c r="AT1106" s="39"/>
      <c r="AU1106" s="39"/>
      <c r="AV1106" s="39"/>
      <c r="AW1106" s="39"/>
    </row>
    <row r="1107" spans="15:49" x14ac:dyDescent="0.2">
      <c r="O1107" s="39"/>
      <c r="P1107" s="39"/>
      <c r="Q1107" s="39"/>
      <c r="R1107" s="39"/>
      <c r="S1107" s="39"/>
      <c r="T1107" s="39"/>
      <c r="U1107" s="39"/>
      <c r="V1107" s="39"/>
      <c r="W1107" s="39"/>
      <c r="X1107" s="39"/>
      <c r="Y1107" s="39"/>
      <c r="Z1107" s="39"/>
      <c r="AA1107" s="39"/>
      <c r="AB1107" s="39"/>
      <c r="AC1107" s="39"/>
      <c r="AD1107" s="39"/>
      <c r="AE1107" s="39"/>
      <c r="AF1107" s="39"/>
      <c r="AG1107" s="39"/>
      <c r="AH1107" s="39"/>
      <c r="AI1107" s="39"/>
      <c r="AJ1107" s="39"/>
      <c r="AK1107" s="39"/>
      <c r="AL1107" s="39"/>
      <c r="AM1107" s="39"/>
      <c r="AN1107" s="39"/>
      <c r="AO1107" s="39"/>
      <c r="AP1107" s="39"/>
      <c r="AQ1107" s="39"/>
      <c r="AR1107" s="39"/>
      <c r="AS1107" s="39"/>
      <c r="AT1107" s="39"/>
      <c r="AU1107" s="39"/>
      <c r="AV1107" s="39"/>
      <c r="AW1107" s="39"/>
    </row>
    <row r="1108" spans="15:49" x14ac:dyDescent="0.2">
      <c r="O1108" s="39"/>
      <c r="P1108" s="39"/>
      <c r="Q1108" s="39"/>
      <c r="R1108" s="39"/>
      <c r="S1108" s="39"/>
      <c r="T1108" s="39"/>
      <c r="U1108" s="39"/>
      <c r="V1108" s="39"/>
      <c r="W1108" s="39"/>
      <c r="X1108" s="39"/>
      <c r="Y1108" s="39"/>
      <c r="Z1108" s="39"/>
      <c r="AA1108" s="39"/>
      <c r="AB1108" s="39"/>
      <c r="AC1108" s="39"/>
      <c r="AD1108" s="39"/>
      <c r="AE1108" s="39"/>
      <c r="AF1108" s="39"/>
      <c r="AG1108" s="39"/>
      <c r="AH1108" s="39"/>
      <c r="AI1108" s="39"/>
      <c r="AJ1108" s="39"/>
      <c r="AK1108" s="39"/>
      <c r="AL1108" s="39"/>
      <c r="AM1108" s="39"/>
      <c r="AN1108" s="39"/>
      <c r="AO1108" s="39"/>
      <c r="AP1108" s="39"/>
      <c r="AQ1108" s="39"/>
      <c r="AR1108" s="39"/>
      <c r="AS1108" s="39"/>
      <c r="AT1108" s="39"/>
      <c r="AU1108" s="39"/>
      <c r="AV1108" s="39"/>
      <c r="AW1108" s="39"/>
    </row>
    <row r="1109" spans="15:49" x14ac:dyDescent="0.2">
      <c r="O1109" s="39"/>
      <c r="P1109" s="39"/>
      <c r="Q1109" s="39"/>
      <c r="R1109" s="39"/>
      <c r="S1109" s="39"/>
      <c r="T1109" s="39"/>
      <c r="U1109" s="39"/>
      <c r="V1109" s="39"/>
      <c r="W1109" s="39"/>
      <c r="X1109" s="39"/>
      <c r="Y1109" s="39"/>
      <c r="Z1109" s="39"/>
      <c r="AA1109" s="39"/>
      <c r="AB1109" s="39"/>
      <c r="AC1109" s="39"/>
      <c r="AD1109" s="39"/>
      <c r="AE1109" s="39"/>
      <c r="AF1109" s="39"/>
      <c r="AG1109" s="39"/>
      <c r="AH1109" s="39"/>
      <c r="AI1109" s="39"/>
      <c r="AJ1109" s="39"/>
      <c r="AK1109" s="39"/>
      <c r="AL1109" s="39"/>
      <c r="AM1109" s="39"/>
      <c r="AN1109" s="39"/>
      <c r="AO1109" s="39"/>
      <c r="AP1109" s="39"/>
      <c r="AQ1109" s="39"/>
      <c r="AR1109" s="39"/>
      <c r="AS1109" s="39"/>
      <c r="AT1109" s="39"/>
      <c r="AU1109" s="39"/>
      <c r="AV1109" s="39"/>
      <c r="AW1109" s="39"/>
    </row>
    <row r="1110" spans="15:49" x14ac:dyDescent="0.2">
      <c r="O1110" s="39"/>
      <c r="P1110" s="39"/>
      <c r="Q1110" s="39"/>
      <c r="R1110" s="39"/>
      <c r="S1110" s="39"/>
      <c r="T1110" s="39"/>
      <c r="U1110" s="39"/>
      <c r="V1110" s="39"/>
      <c r="W1110" s="39"/>
      <c r="X1110" s="39"/>
      <c r="Y1110" s="39"/>
      <c r="Z1110" s="39"/>
      <c r="AA1110" s="39"/>
      <c r="AB1110" s="39"/>
      <c r="AC1110" s="39"/>
      <c r="AD1110" s="39"/>
      <c r="AE1110" s="39"/>
      <c r="AF1110" s="39"/>
      <c r="AG1110" s="39"/>
      <c r="AH1110" s="39"/>
      <c r="AI1110" s="39"/>
      <c r="AJ1110" s="39"/>
      <c r="AK1110" s="39"/>
      <c r="AL1110" s="39"/>
      <c r="AM1110" s="39"/>
      <c r="AN1110" s="39"/>
      <c r="AO1110" s="39"/>
      <c r="AP1110" s="39"/>
      <c r="AQ1110" s="39"/>
      <c r="AR1110" s="39"/>
      <c r="AS1110" s="39"/>
      <c r="AT1110" s="39"/>
      <c r="AU1110" s="39"/>
      <c r="AV1110" s="39"/>
      <c r="AW1110" s="39"/>
    </row>
    <row r="1111" spans="15:49" x14ac:dyDescent="0.2">
      <c r="O1111" s="39"/>
      <c r="P1111" s="39"/>
      <c r="Q1111" s="39"/>
      <c r="R1111" s="39"/>
      <c r="S1111" s="39"/>
      <c r="T1111" s="39"/>
      <c r="U1111" s="39"/>
      <c r="V1111" s="39"/>
      <c r="W1111" s="39"/>
      <c r="X1111" s="39"/>
      <c r="Y1111" s="39"/>
      <c r="Z1111" s="39"/>
      <c r="AA1111" s="39"/>
      <c r="AB1111" s="39"/>
      <c r="AC1111" s="39"/>
      <c r="AD1111" s="39"/>
      <c r="AE1111" s="39"/>
      <c r="AF1111" s="39"/>
      <c r="AG1111" s="39"/>
      <c r="AH1111" s="39"/>
      <c r="AI1111" s="39"/>
      <c r="AJ1111" s="39"/>
      <c r="AK1111" s="39"/>
      <c r="AL1111" s="39"/>
      <c r="AM1111" s="39"/>
      <c r="AN1111" s="39"/>
      <c r="AO1111" s="39"/>
      <c r="AP1111" s="39"/>
      <c r="AQ1111" s="39"/>
      <c r="AR1111" s="39"/>
      <c r="AS1111" s="39"/>
      <c r="AT1111" s="39"/>
      <c r="AU1111" s="39"/>
      <c r="AV1111" s="39"/>
      <c r="AW1111" s="39"/>
    </row>
    <row r="1112" spans="15:49" x14ac:dyDescent="0.2">
      <c r="O1112" s="39"/>
      <c r="P1112" s="39"/>
      <c r="Q1112" s="39"/>
      <c r="R1112" s="39"/>
      <c r="S1112" s="39"/>
      <c r="T1112" s="39"/>
      <c r="U1112" s="39"/>
      <c r="V1112" s="39"/>
      <c r="W1112" s="39"/>
      <c r="X1112" s="39"/>
      <c r="Y1112" s="39"/>
      <c r="Z1112" s="39"/>
      <c r="AA1112" s="39"/>
      <c r="AB1112" s="39"/>
      <c r="AC1112" s="39"/>
      <c r="AD1112" s="39"/>
      <c r="AE1112" s="39"/>
      <c r="AF1112" s="39"/>
      <c r="AG1112" s="39"/>
      <c r="AH1112" s="39"/>
      <c r="AI1112" s="39"/>
      <c r="AJ1112" s="39"/>
      <c r="AK1112" s="39"/>
      <c r="AL1112" s="39"/>
      <c r="AM1112" s="39"/>
      <c r="AN1112" s="39"/>
      <c r="AO1112" s="39"/>
      <c r="AP1112" s="39"/>
      <c r="AQ1112" s="39"/>
      <c r="AR1112" s="39"/>
      <c r="AS1112" s="39"/>
      <c r="AT1112" s="39"/>
      <c r="AU1112" s="39"/>
      <c r="AV1112" s="39"/>
      <c r="AW1112" s="39"/>
    </row>
    <row r="1113" spans="15:49" x14ac:dyDescent="0.2">
      <c r="O1113" s="39"/>
      <c r="P1113" s="39"/>
      <c r="Q1113" s="39"/>
      <c r="R1113" s="39"/>
      <c r="S1113" s="39"/>
      <c r="T1113" s="39"/>
      <c r="U1113" s="39"/>
      <c r="V1113" s="39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  <c r="AH1113" s="39"/>
      <c r="AI1113" s="39"/>
      <c r="AJ1113" s="39"/>
      <c r="AK1113" s="39"/>
      <c r="AL1113" s="39"/>
      <c r="AM1113" s="39"/>
      <c r="AN1113" s="39"/>
      <c r="AO1113" s="39"/>
      <c r="AP1113" s="39"/>
      <c r="AQ1113" s="39"/>
      <c r="AR1113" s="39"/>
      <c r="AS1113" s="39"/>
      <c r="AT1113" s="39"/>
      <c r="AU1113" s="39"/>
      <c r="AV1113" s="39"/>
      <c r="AW1113" s="39"/>
    </row>
    <row r="1114" spans="15:49" x14ac:dyDescent="0.2">
      <c r="O1114" s="39"/>
      <c r="P1114" s="39"/>
      <c r="Q1114" s="39"/>
      <c r="R1114" s="39"/>
      <c r="S1114" s="39"/>
      <c r="T1114" s="39"/>
      <c r="U1114" s="39"/>
      <c r="V1114" s="39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  <c r="AH1114" s="39"/>
      <c r="AI1114" s="39"/>
      <c r="AJ1114" s="39"/>
      <c r="AK1114" s="39"/>
      <c r="AL1114" s="39"/>
      <c r="AM1114" s="39"/>
      <c r="AN1114" s="39"/>
      <c r="AO1114" s="39"/>
      <c r="AP1114" s="39"/>
      <c r="AQ1114" s="39"/>
      <c r="AR1114" s="39"/>
      <c r="AS1114" s="39"/>
      <c r="AT1114" s="39"/>
      <c r="AU1114" s="39"/>
      <c r="AV1114" s="39"/>
      <c r="AW1114" s="39"/>
    </row>
    <row r="1115" spans="15:49" x14ac:dyDescent="0.2">
      <c r="O1115" s="39"/>
      <c r="P1115" s="39"/>
      <c r="Q1115" s="39"/>
      <c r="R1115" s="39"/>
      <c r="S1115" s="39"/>
      <c r="T1115" s="39"/>
      <c r="U1115" s="39"/>
      <c r="V1115" s="39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  <c r="AH1115" s="39"/>
      <c r="AI1115" s="39"/>
      <c r="AJ1115" s="39"/>
      <c r="AK1115" s="39"/>
      <c r="AL1115" s="39"/>
      <c r="AM1115" s="39"/>
      <c r="AN1115" s="39"/>
      <c r="AO1115" s="39"/>
      <c r="AP1115" s="39"/>
      <c r="AQ1115" s="39"/>
      <c r="AR1115" s="39"/>
      <c r="AS1115" s="39"/>
      <c r="AT1115" s="39"/>
      <c r="AU1115" s="39"/>
      <c r="AV1115" s="39"/>
      <c r="AW1115" s="39"/>
    </row>
    <row r="1116" spans="15:49" x14ac:dyDescent="0.2">
      <c r="O1116" s="39"/>
      <c r="P1116" s="39"/>
      <c r="Q1116" s="39"/>
      <c r="R1116" s="39"/>
      <c r="S1116" s="39"/>
      <c r="T1116" s="39"/>
      <c r="U1116" s="39"/>
      <c r="V1116" s="39"/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/>
      <c r="AG1116" s="39"/>
      <c r="AH1116" s="39"/>
      <c r="AI1116" s="39"/>
      <c r="AJ1116" s="39"/>
      <c r="AK1116" s="39"/>
      <c r="AL1116" s="39"/>
      <c r="AM1116" s="39"/>
      <c r="AN1116" s="39"/>
      <c r="AO1116" s="39"/>
      <c r="AP1116" s="39"/>
      <c r="AQ1116" s="39"/>
      <c r="AR1116" s="39"/>
      <c r="AS1116" s="39"/>
      <c r="AT1116" s="39"/>
      <c r="AU1116" s="39"/>
      <c r="AV1116" s="39"/>
      <c r="AW1116" s="39"/>
    </row>
    <row r="1117" spans="15:49" x14ac:dyDescent="0.2">
      <c r="O1117" s="39"/>
      <c r="P1117" s="39"/>
      <c r="Q1117" s="39"/>
      <c r="R1117" s="39"/>
      <c r="S1117" s="39"/>
      <c r="T1117" s="39"/>
      <c r="U1117" s="39"/>
      <c r="V1117" s="39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  <c r="AH1117" s="39"/>
      <c r="AI1117" s="39"/>
      <c r="AJ1117" s="39"/>
      <c r="AK1117" s="39"/>
      <c r="AL1117" s="39"/>
      <c r="AM1117" s="39"/>
      <c r="AN1117" s="39"/>
      <c r="AO1117" s="39"/>
      <c r="AP1117" s="39"/>
      <c r="AQ1117" s="39"/>
      <c r="AR1117" s="39"/>
      <c r="AS1117" s="39"/>
      <c r="AT1117" s="39"/>
      <c r="AU1117" s="39"/>
      <c r="AV1117" s="39"/>
      <c r="AW1117" s="39"/>
    </row>
    <row r="1118" spans="15:49" x14ac:dyDescent="0.2">
      <c r="O1118" s="39"/>
      <c r="P1118" s="39"/>
      <c r="Q1118" s="39"/>
      <c r="R1118" s="39"/>
      <c r="S1118" s="39"/>
      <c r="T1118" s="39"/>
      <c r="U1118" s="39"/>
      <c r="V1118" s="39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  <c r="AH1118" s="39"/>
      <c r="AI1118" s="39"/>
      <c r="AJ1118" s="39"/>
      <c r="AK1118" s="39"/>
      <c r="AL1118" s="39"/>
      <c r="AM1118" s="39"/>
      <c r="AN1118" s="39"/>
      <c r="AO1118" s="39"/>
      <c r="AP1118" s="39"/>
      <c r="AQ1118" s="39"/>
      <c r="AR1118" s="39"/>
      <c r="AS1118" s="39"/>
      <c r="AT1118" s="39"/>
      <c r="AU1118" s="39"/>
      <c r="AV1118" s="39"/>
      <c r="AW1118" s="39"/>
    </row>
    <row r="1119" spans="15:49" x14ac:dyDescent="0.2">
      <c r="O1119" s="39"/>
      <c r="P1119" s="39"/>
      <c r="Q1119" s="39"/>
      <c r="R1119" s="39"/>
      <c r="S1119" s="39"/>
      <c r="T1119" s="39"/>
      <c r="U1119" s="39"/>
      <c r="V1119" s="39"/>
      <c r="W1119" s="39"/>
      <c r="X1119" s="39"/>
      <c r="Y1119" s="39"/>
      <c r="Z1119" s="39"/>
      <c r="AA1119" s="39"/>
      <c r="AB1119" s="39"/>
      <c r="AC1119" s="39"/>
      <c r="AD1119" s="39"/>
      <c r="AE1119" s="39"/>
      <c r="AF1119" s="39"/>
      <c r="AG1119" s="39"/>
      <c r="AH1119" s="39"/>
      <c r="AI1119" s="39"/>
      <c r="AJ1119" s="39"/>
      <c r="AK1119" s="39"/>
      <c r="AL1119" s="39"/>
      <c r="AM1119" s="39"/>
      <c r="AN1119" s="39"/>
      <c r="AO1119" s="39"/>
      <c r="AP1119" s="39"/>
      <c r="AQ1119" s="39"/>
      <c r="AR1119" s="39"/>
      <c r="AS1119" s="39"/>
      <c r="AT1119" s="39"/>
      <c r="AU1119" s="39"/>
      <c r="AV1119" s="39"/>
      <c r="AW1119" s="39"/>
    </row>
    <row r="1120" spans="15:49" x14ac:dyDescent="0.2">
      <c r="O1120" s="39"/>
      <c r="P1120" s="39"/>
      <c r="Q1120" s="39"/>
      <c r="R1120" s="39"/>
      <c r="S1120" s="39"/>
      <c r="T1120" s="39"/>
      <c r="U1120" s="39"/>
      <c r="V1120" s="39"/>
      <c r="W1120" s="39"/>
      <c r="X1120" s="39"/>
      <c r="Y1120" s="39"/>
      <c r="Z1120" s="39"/>
      <c r="AA1120" s="39"/>
      <c r="AB1120" s="39"/>
      <c r="AC1120" s="39"/>
      <c r="AD1120" s="39"/>
      <c r="AE1120" s="39"/>
      <c r="AF1120" s="39"/>
      <c r="AG1120" s="39"/>
      <c r="AH1120" s="39"/>
      <c r="AI1120" s="39"/>
      <c r="AJ1120" s="39"/>
      <c r="AK1120" s="39"/>
      <c r="AL1120" s="39"/>
      <c r="AM1120" s="39"/>
      <c r="AN1120" s="39"/>
      <c r="AO1120" s="39"/>
      <c r="AP1120" s="39"/>
      <c r="AQ1120" s="39"/>
      <c r="AR1120" s="39"/>
      <c r="AS1120" s="39"/>
      <c r="AT1120" s="39"/>
      <c r="AU1120" s="39"/>
      <c r="AV1120" s="39"/>
      <c r="AW1120" s="39"/>
    </row>
    <row r="1121" spans="15:49" x14ac:dyDescent="0.2">
      <c r="O1121" s="39"/>
      <c r="P1121" s="39"/>
      <c r="Q1121" s="39"/>
      <c r="R1121" s="39"/>
      <c r="S1121" s="39"/>
      <c r="T1121" s="39"/>
      <c r="U1121" s="39"/>
      <c r="V1121" s="39"/>
      <c r="W1121" s="39"/>
      <c r="X1121" s="39"/>
      <c r="Y1121" s="39"/>
      <c r="Z1121" s="39"/>
      <c r="AA1121" s="39"/>
      <c r="AB1121" s="39"/>
      <c r="AC1121" s="39"/>
      <c r="AD1121" s="39"/>
      <c r="AE1121" s="39"/>
      <c r="AF1121" s="39"/>
      <c r="AG1121" s="39"/>
      <c r="AH1121" s="39"/>
      <c r="AI1121" s="39"/>
      <c r="AJ1121" s="39"/>
      <c r="AK1121" s="39"/>
      <c r="AL1121" s="39"/>
      <c r="AM1121" s="39"/>
      <c r="AN1121" s="39"/>
      <c r="AO1121" s="39"/>
      <c r="AP1121" s="39"/>
      <c r="AQ1121" s="39"/>
      <c r="AR1121" s="39"/>
      <c r="AS1121" s="39"/>
      <c r="AT1121" s="39"/>
      <c r="AU1121" s="39"/>
      <c r="AV1121" s="39"/>
      <c r="AW1121" s="39"/>
    </row>
    <row r="1122" spans="15:49" x14ac:dyDescent="0.2">
      <c r="O1122" s="39"/>
      <c r="P1122" s="39"/>
      <c r="Q1122" s="39"/>
      <c r="R1122" s="39"/>
      <c r="S1122" s="39"/>
      <c r="T1122" s="39"/>
      <c r="U1122" s="39"/>
      <c r="V1122" s="39"/>
      <c r="W1122" s="39"/>
      <c r="X1122" s="39"/>
      <c r="Y1122" s="39"/>
      <c r="Z1122" s="39"/>
      <c r="AA1122" s="39"/>
      <c r="AB1122" s="39"/>
      <c r="AC1122" s="39"/>
      <c r="AD1122" s="39"/>
      <c r="AE1122" s="39"/>
      <c r="AF1122" s="39"/>
      <c r="AG1122" s="39"/>
      <c r="AH1122" s="39"/>
      <c r="AI1122" s="39"/>
      <c r="AJ1122" s="39"/>
      <c r="AK1122" s="39"/>
      <c r="AL1122" s="39"/>
      <c r="AM1122" s="39"/>
      <c r="AN1122" s="39"/>
      <c r="AO1122" s="39"/>
      <c r="AP1122" s="39"/>
      <c r="AQ1122" s="39"/>
      <c r="AR1122" s="39"/>
      <c r="AS1122" s="39"/>
      <c r="AT1122" s="39"/>
      <c r="AU1122" s="39"/>
      <c r="AV1122" s="39"/>
      <c r="AW1122" s="39"/>
    </row>
    <row r="1123" spans="15:49" x14ac:dyDescent="0.2">
      <c r="O1123" s="39"/>
      <c r="P1123" s="39"/>
      <c r="Q1123" s="39"/>
      <c r="R1123" s="39"/>
      <c r="S1123" s="39"/>
      <c r="T1123" s="39"/>
      <c r="U1123" s="39"/>
      <c r="V1123" s="39"/>
      <c r="W1123" s="39"/>
      <c r="X1123" s="39"/>
      <c r="Y1123" s="39"/>
      <c r="Z1123" s="39"/>
      <c r="AA1123" s="39"/>
      <c r="AB1123" s="39"/>
      <c r="AC1123" s="39"/>
      <c r="AD1123" s="39"/>
      <c r="AE1123" s="39"/>
      <c r="AF1123" s="39"/>
      <c r="AG1123" s="39"/>
      <c r="AH1123" s="39"/>
      <c r="AI1123" s="39"/>
      <c r="AJ1123" s="39"/>
      <c r="AK1123" s="39"/>
      <c r="AL1123" s="39"/>
      <c r="AM1123" s="39"/>
      <c r="AN1123" s="39"/>
      <c r="AO1123" s="39"/>
      <c r="AP1123" s="39"/>
      <c r="AQ1123" s="39"/>
      <c r="AR1123" s="39"/>
      <c r="AS1123" s="39"/>
      <c r="AT1123" s="39"/>
      <c r="AU1123" s="39"/>
      <c r="AV1123" s="39"/>
      <c r="AW1123" s="39"/>
    </row>
    <row r="1124" spans="15:49" x14ac:dyDescent="0.2">
      <c r="O1124" s="39"/>
      <c r="P1124" s="39"/>
      <c r="Q1124" s="39"/>
      <c r="R1124" s="39"/>
      <c r="S1124" s="39"/>
      <c r="T1124" s="39"/>
      <c r="U1124" s="39"/>
      <c r="V1124" s="39"/>
      <c r="W1124" s="39"/>
      <c r="X1124" s="39"/>
      <c r="Y1124" s="39"/>
      <c r="Z1124" s="39"/>
      <c r="AA1124" s="39"/>
      <c r="AB1124" s="39"/>
      <c r="AC1124" s="39"/>
      <c r="AD1124" s="39"/>
      <c r="AE1124" s="39"/>
      <c r="AF1124" s="39"/>
      <c r="AG1124" s="39"/>
      <c r="AH1124" s="39"/>
      <c r="AI1124" s="39"/>
      <c r="AJ1124" s="39"/>
      <c r="AK1124" s="39"/>
      <c r="AL1124" s="39"/>
      <c r="AM1124" s="39"/>
      <c r="AN1124" s="39"/>
      <c r="AO1124" s="39"/>
      <c r="AP1124" s="39"/>
      <c r="AQ1124" s="39"/>
      <c r="AR1124" s="39"/>
      <c r="AS1124" s="39"/>
      <c r="AT1124" s="39"/>
      <c r="AU1124" s="39"/>
      <c r="AV1124" s="39"/>
      <c r="AW1124" s="39"/>
    </row>
    <row r="1125" spans="15:49" x14ac:dyDescent="0.2">
      <c r="O1125" s="39"/>
      <c r="P1125" s="39"/>
      <c r="Q1125" s="39"/>
      <c r="R1125" s="39"/>
      <c r="S1125" s="39"/>
      <c r="T1125" s="39"/>
      <c r="U1125" s="39"/>
      <c r="V1125" s="39"/>
      <c r="W1125" s="39"/>
      <c r="X1125" s="39"/>
      <c r="Y1125" s="39"/>
      <c r="Z1125" s="39"/>
      <c r="AA1125" s="39"/>
      <c r="AB1125" s="39"/>
      <c r="AC1125" s="39"/>
      <c r="AD1125" s="39"/>
      <c r="AE1125" s="39"/>
      <c r="AF1125" s="39"/>
      <c r="AG1125" s="39"/>
      <c r="AH1125" s="39"/>
      <c r="AI1125" s="39"/>
      <c r="AJ1125" s="39"/>
      <c r="AK1125" s="39"/>
      <c r="AL1125" s="39"/>
      <c r="AM1125" s="39"/>
      <c r="AN1125" s="39"/>
      <c r="AO1125" s="39"/>
      <c r="AP1125" s="39"/>
      <c r="AQ1125" s="39"/>
      <c r="AR1125" s="39"/>
      <c r="AS1125" s="39"/>
      <c r="AT1125" s="39"/>
      <c r="AU1125" s="39"/>
      <c r="AV1125" s="39"/>
      <c r="AW1125" s="39"/>
    </row>
    <row r="1126" spans="15:49" x14ac:dyDescent="0.2">
      <c r="O1126" s="39"/>
      <c r="P1126" s="39"/>
      <c r="Q1126" s="39"/>
      <c r="R1126" s="39"/>
      <c r="S1126" s="39"/>
      <c r="T1126" s="39"/>
      <c r="U1126" s="39"/>
      <c r="V1126" s="39"/>
      <c r="W1126" s="39"/>
      <c r="X1126" s="39"/>
      <c r="Y1126" s="39"/>
      <c r="Z1126" s="39"/>
      <c r="AA1126" s="39"/>
      <c r="AB1126" s="39"/>
      <c r="AC1126" s="39"/>
      <c r="AD1126" s="39"/>
      <c r="AE1126" s="39"/>
      <c r="AF1126" s="39"/>
      <c r="AG1126" s="39"/>
      <c r="AH1126" s="39"/>
      <c r="AI1126" s="39"/>
      <c r="AJ1126" s="39"/>
      <c r="AK1126" s="39"/>
      <c r="AL1126" s="39"/>
      <c r="AM1126" s="39"/>
      <c r="AN1126" s="39"/>
      <c r="AO1126" s="39"/>
      <c r="AP1126" s="39"/>
      <c r="AQ1126" s="39"/>
      <c r="AR1126" s="39"/>
      <c r="AS1126" s="39"/>
      <c r="AT1126" s="39"/>
      <c r="AU1126" s="39"/>
      <c r="AV1126" s="39"/>
      <c r="AW1126" s="39"/>
    </row>
    <row r="1127" spans="15:49" x14ac:dyDescent="0.2">
      <c r="O1127" s="39"/>
      <c r="P1127" s="39"/>
      <c r="Q1127" s="39"/>
      <c r="R1127" s="39"/>
      <c r="S1127" s="39"/>
      <c r="T1127" s="39"/>
      <c r="U1127" s="39"/>
      <c r="V1127" s="39"/>
      <c r="W1127" s="39"/>
      <c r="X1127" s="39"/>
      <c r="Y1127" s="39"/>
      <c r="Z1127" s="39"/>
      <c r="AA1127" s="39"/>
      <c r="AB1127" s="39"/>
      <c r="AC1127" s="39"/>
      <c r="AD1127" s="39"/>
      <c r="AE1127" s="39"/>
      <c r="AF1127" s="39"/>
      <c r="AG1127" s="39"/>
      <c r="AH1127" s="39"/>
      <c r="AI1127" s="39"/>
      <c r="AJ1127" s="39"/>
      <c r="AK1127" s="39"/>
      <c r="AL1127" s="39"/>
      <c r="AM1127" s="39"/>
      <c r="AN1127" s="39"/>
      <c r="AO1127" s="39"/>
      <c r="AP1127" s="39"/>
      <c r="AQ1127" s="39"/>
      <c r="AR1127" s="39"/>
      <c r="AS1127" s="39"/>
      <c r="AT1127" s="39"/>
      <c r="AU1127" s="39"/>
      <c r="AV1127" s="39"/>
      <c r="AW1127" s="39"/>
    </row>
    <row r="1128" spans="15:49" x14ac:dyDescent="0.2">
      <c r="O1128" s="39"/>
      <c r="P1128" s="39"/>
      <c r="Q1128" s="39"/>
      <c r="R1128" s="39"/>
      <c r="S1128" s="39"/>
      <c r="T1128" s="39"/>
      <c r="U1128" s="39"/>
      <c r="V1128" s="39"/>
      <c r="W1128" s="39"/>
      <c r="X1128" s="39"/>
      <c r="Y1128" s="39"/>
      <c r="Z1128" s="39"/>
      <c r="AA1128" s="39"/>
      <c r="AB1128" s="39"/>
      <c r="AC1128" s="39"/>
      <c r="AD1128" s="39"/>
      <c r="AE1128" s="39"/>
      <c r="AF1128" s="39"/>
      <c r="AG1128" s="39"/>
      <c r="AH1128" s="39"/>
      <c r="AI1128" s="39"/>
      <c r="AJ1128" s="39"/>
      <c r="AK1128" s="39"/>
      <c r="AL1128" s="39"/>
      <c r="AM1128" s="39"/>
      <c r="AN1128" s="39"/>
      <c r="AO1128" s="39"/>
      <c r="AP1128" s="39"/>
      <c r="AQ1128" s="39"/>
      <c r="AR1128" s="39"/>
      <c r="AS1128" s="39"/>
      <c r="AT1128" s="39"/>
      <c r="AU1128" s="39"/>
      <c r="AV1128" s="39"/>
      <c r="AW1128" s="39"/>
    </row>
    <row r="1129" spans="15:49" x14ac:dyDescent="0.2">
      <c r="O1129" s="39"/>
      <c r="P1129" s="39"/>
      <c r="Q1129" s="39"/>
      <c r="R1129" s="39"/>
      <c r="S1129" s="39"/>
      <c r="T1129" s="39"/>
      <c r="U1129" s="39"/>
      <c r="V1129" s="39"/>
      <c r="W1129" s="39"/>
      <c r="X1129" s="39"/>
      <c r="Y1129" s="39"/>
      <c r="Z1129" s="39"/>
      <c r="AA1129" s="39"/>
      <c r="AB1129" s="39"/>
      <c r="AC1129" s="39"/>
      <c r="AD1129" s="39"/>
      <c r="AE1129" s="39"/>
      <c r="AF1129" s="39"/>
      <c r="AG1129" s="39"/>
      <c r="AH1129" s="39"/>
      <c r="AI1129" s="39"/>
      <c r="AJ1129" s="39"/>
      <c r="AK1129" s="39"/>
      <c r="AL1129" s="39"/>
      <c r="AM1129" s="39"/>
      <c r="AN1129" s="39"/>
      <c r="AO1129" s="39"/>
      <c r="AP1129" s="39"/>
      <c r="AQ1129" s="39"/>
      <c r="AR1129" s="39"/>
      <c r="AS1129" s="39"/>
      <c r="AT1129" s="39"/>
      <c r="AU1129" s="39"/>
      <c r="AV1129" s="39"/>
      <c r="AW1129" s="39"/>
    </row>
    <row r="1130" spans="15:49" x14ac:dyDescent="0.2">
      <c r="O1130" s="39"/>
      <c r="P1130" s="39"/>
      <c r="Q1130" s="39"/>
      <c r="R1130" s="39"/>
      <c r="S1130" s="39"/>
      <c r="T1130" s="39"/>
      <c r="U1130" s="39"/>
      <c r="V1130" s="39"/>
      <c r="W1130" s="39"/>
      <c r="X1130" s="39"/>
      <c r="Y1130" s="39"/>
      <c r="Z1130" s="39"/>
      <c r="AA1130" s="39"/>
      <c r="AB1130" s="39"/>
      <c r="AC1130" s="39"/>
      <c r="AD1130" s="39"/>
      <c r="AE1130" s="39"/>
      <c r="AF1130" s="39"/>
      <c r="AG1130" s="39"/>
      <c r="AH1130" s="39"/>
      <c r="AI1130" s="39"/>
      <c r="AJ1130" s="39"/>
      <c r="AK1130" s="39"/>
      <c r="AL1130" s="39"/>
      <c r="AM1130" s="39"/>
      <c r="AN1130" s="39"/>
      <c r="AO1130" s="39"/>
      <c r="AP1130" s="39"/>
      <c r="AQ1130" s="39"/>
      <c r="AR1130" s="39"/>
      <c r="AS1130" s="39"/>
      <c r="AT1130" s="39"/>
      <c r="AU1130" s="39"/>
      <c r="AV1130" s="39"/>
      <c r="AW1130" s="39"/>
    </row>
    <row r="1131" spans="15:49" x14ac:dyDescent="0.2">
      <c r="O1131" s="39"/>
      <c r="P1131" s="39"/>
      <c r="Q1131" s="39"/>
      <c r="R1131" s="39"/>
      <c r="S1131" s="39"/>
      <c r="T1131" s="39"/>
      <c r="U1131" s="39"/>
      <c r="V1131" s="39"/>
      <c r="W1131" s="39"/>
      <c r="X1131" s="39"/>
      <c r="Y1131" s="39"/>
      <c r="Z1131" s="39"/>
      <c r="AA1131" s="39"/>
      <c r="AB1131" s="39"/>
      <c r="AC1131" s="39"/>
      <c r="AD1131" s="39"/>
      <c r="AE1131" s="39"/>
      <c r="AF1131" s="39"/>
      <c r="AG1131" s="39"/>
      <c r="AH1131" s="39"/>
      <c r="AI1131" s="39"/>
      <c r="AJ1131" s="39"/>
      <c r="AK1131" s="39"/>
      <c r="AL1131" s="39"/>
      <c r="AM1131" s="39"/>
      <c r="AN1131" s="39"/>
      <c r="AO1131" s="39"/>
      <c r="AP1131" s="39"/>
      <c r="AQ1131" s="39"/>
      <c r="AR1131" s="39"/>
      <c r="AS1131" s="39"/>
      <c r="AT1131" s="39"/>
      <c r="AU1131" s="39"/>
      <c r="AV1131" s="39"/>
      <c r="AW1131" s="39"/>
    </row>
    <row r="1132" spans="15:49" x14ac:dyDescent="0.2">
      <c r="O1132" s="39"/>
      <c r="P1132" s="39"/>
      <c r="Q1132" s="39"/>
      <c r="R1132" s="39"/>
      <c r="S1132" s="39"/>
      <c r="T1132" s="39"/>
      <c r="U1132" s="39"/>
      <c r="V1132" s="39"/>
      <c r="W1132" s="39"/>
      <c r="X1132" s="39"/>
      <c r="Y1132" s="39"/>
      <c r="Z1132" s="39"/>
      <c r="AA1132" s="39"/>
      <c r="AB1132" s="39"/>
      <c r="AC1132" s="39"/>
      <c r="AD1132" s="39"/>
      <c r="AE1132" s="39"/>
      <c r="AF1132" s="39"/>
      <c r="AG1132" s="39"/>
      <c r="AH1132" s="39"/>
      <c r="AI1132" s="39"/>
      <c r="AJ1132" s="39"/>
      <c r="AK1132" s="39"/>
      <c r="AL1132" s="39"/>
      <c r="AM1132" s="39"/>
      <c r="AN1132" s="39"/>
      <c r="AO1132" s="39"/>
      <c r="AP1132" s="39"/>
      <c r="AQ1132" s="39"/>
      <c r="AR1132" s="39"/>
      <c r="AS1132" s="39"/>
      <c r="AT1132" s="39"/>
      <c r="AU1132" s="39"/>
      <c r="AV1132" s="39"/>
      <c r="AW1132" s="39"/>
    </row>
    <row r="1133" spans="15:49" x14ac:dyDescent="0.2">
      <c r="O1133" s="39"/>
      <c r="P1133" s="39"/>
      <c r="Q1133" s="39"/>
      <c r="R1133" s="39"/>
      <c r="S1133" s="39"/>
      <c r="T1133" s="39"/>
      <c r="U1133" s="39"/>
      <c r="V1133" s="39"/>
      <c r="W1133" s="39"/>
      <c r="X1133" s="39"/>
      <c r="Y1133" s="39"/>
      <c r="Z1133" s="39"/>
      <c r="AA1133" s="39"/>
      <c r="AB1133" s="39"/>
      <c r="AC1133" s="39"/>
      <c r="AD1133" s="39"/>
      <c r="AE1133" s="39"/>
      <c r="AF1133" s="39"/>
      <c r="AG1133" s="39"/>
      <c r="AH1133" s="39"/>
      <c r="AI1133" s="39"/>
      <c r="AJ1133" s="39"/>
      <c r="AK1133" s="39"/>
      <c r="AL1133" s="39"/>
      <c r="AM1133" s="39"/>
      <c r="AN1133" s="39"/>
      <c r="AO1133" s="39"/>
      <c r="AP1133" s="39"/>
      <c r="AQ1133" s="39"/>
      <c r="AR1133" s="39"/>
      <c r="AS1133" s="39"/>
      <c r="AT1133" s="39"/>
      <c r="AU1133" s="39"/>
      <c r="AV1133" s="39"/>
      <c r="AW1133" s="39"/>
    </row>
    <row r="1134" spans="15:49" x14ac:dyDescent="0.2">
      <c r="O1134" s="39"/>
      <c r="P1134" s="39"/>
      <c r="Q1134" s="39"/>
      <c r="R1134" s="39"/>
      <c r="S1134" s="39"/>
      <c r="T1134" s="39"/>
      <c r="U1134" s="39"/>
      <c r="V1134" s="39"/>
      <c r="W1134" s="39"/>
      <c r="X1134" s="39"/>
      <c r="Y1134" s="39"/>
      <c r="Z1134" s="39"/>
      <c r="AA1134" s="39"/>
      <c r="AB1134" s="39"/>
      <c r="AC1134" s="39"/>
      <c r="AD1134" s="39"/>
      <c r="AE1134" s="39"/>
      <c r="AF1134" s="39"/>
      <c r="AG1134" s="39"/>
      <c r="AH1134" s="39"/>
      <c r="AI1134" s="39"/>
      <c r="AJ1134" s="39"/>
      <c r="AK1134" s="39"/>
      <c r="AL1134" s="39"/>
      <c r="AM1134" s="39"/>
      <c r="AN1134" s="39"/>
      <c r="AO1134" s="39"/>
      <c r="AP1134" s="39"/>
      <c r="AQ1134" s="39"/>
      <c r="AR1134" s="39"/>
      <c r="AS1134" s="39"/>
      <c r="AT1134" s="39"/>
      <c r="AU1134" s="39"/>
      <c r="AV1134" s="39"/>
      <c r="AW1134" s="39"/>
    </row>
    <row r="1135" spans="15:49" x14ac:dyDescent="0.2">
      <c r="O1135" s="39"/>
      <c r="P1135" s="39"/>
      <c r="Q1135" s="39"/>
      <c r="R1135" s="39"/>
      <c r="S1135" s="39"/>
      <c r="T1135" s="39"/>
      <c r="U1135" s="39"/>
      <c r="V1135" s="39"/>
      <c r="W1135" s="39"/>
      <c r="X1135" s="39"/>
      <c r="Y1135" s="39"/>
      <c r="Z1135" s="39"/>
      <c r="AA1135" s="39"/>
      <c r="AB1135" s="39"/>
      <c r="AC1135" s="39"/>
      <c r="AD1135" s="39"/>
      <c r="AE1135" s="39"/>
      <c r="AF1135" s="39"/>
      <c r="AG1135" s="39"/>
      <c r="AH1135" s="39"/>
      <c r="AI1135" s="39"/>
      <c r="AJ1135" s="39"/>
      <c r="AK1135" s="39"/>
      <c r="AL1135" s="39"/>
      <c r="AM1135" s="39"/>
      <c r="AN1135" s="39"/>
      <c r="AO1135" s="39"/>
      <c r="AP1135" s="39"/>
      <c r="AQ1135" s="39"/>
      <c r="AR1135" s="39"/>
      <c r="AS1135" s="39"/>
      <c r="AT1135" s="39"/>
      <c r="AU1135" s="39"/>
      <c r="AV1135" s="39"/>
      <c r="AW1135" s="39"/>
    </row>
    <row r="1136" spans="15:49" x14ac:dyDescent="0.2">
      <c r="O1136" s="39"/>
      <c r="P1136" s="39"/>
      <c r="Q1136" s="39"/>
      <c r="R1136" s="39"/>
      <c r="S1136" s="39"/>
      <c r="T1136" s="39"/>
      <c r="U1136" s="39"/>
      <c r="V1136" s="39"/>
      <c r="W1136" s="39"/>
      <c r="X1136" s="39"/>
      <c r="Y1136" s="39"/>
      <c r="Z1136" s="39"/>
      <c r="AA1136" s="39"/>
      <c r="AB1136" s="39"/>
      <c r="AC1136" s="39"/>
      <c r="AD1136" s="39"/>
      <c r="AE1136" s="39"/>
      <c r="AF1136" s="39"/>
      <c r="AG1136" s="39"/>
      <c r="AH1136" s="39"/>
      <c r="AI1136" s="39"/>
      <c r="AJ1136" s="39"/>
      <c r="AK1136" s="39"/>
      <c r="AL1136" s="39"/>
      <c r="AM1136" s="39"/>
      <c r="AN1136" s="39"/>
      <c r="AO1136" s="39"/>
      <c r="AP1136" s="39"/>
      <c r="AQ1136" s="39"/>
      <c r="AR1136" s="39"/>
      <c r="AS1136" s="39"/>
      <c r="AT1136" s="39"/>
      <c r="AU1136" s="39"/>
      <c r="AV1136" s="39"/>
      <c r="AW1136" s="39"/>
    </row>
    <row r="1137" spans="15:49" x14ac:dyDescent="0.2">
      <c r="O1137" s="39"/>
      <c r="P1137" s="39"/>
      <c r="Q1137" s="39"/>
      <c r="R1137" s="39"/>
      <c r="S1137" s="39"/>
      <c r="T1137" s="39"/>
      <c r="U1137" s="39"/>
      <c r="V1137" s="39"/>
      <c r="W1137" s="39"/>
      <c r="X1137" s="39"/>
      <c r="Y1137" s="39"/>
      <c r="Z1137" s="39"/>
      <c r="AA1137" s="39"/>
      <c r="AB1137" s="39"/>
      <c r="AC1137" s="39"/>
      <c r="AD1137" s="39"/>
      <c r="AE1137" s="39"/>
      <c r="AF1137" s="39"/>
      <c r="AG1137" s="39"/>
      <c r="AH1137" s="39"/>
      <c r="AI1137" s="39"/>
      <c r="AJ1137" s="39"/>
      <c r="AK1137" s="39"/>
      <c r="AL1137" s="39"/>
      <c r="AM1137" s="39"/>
      <c r="AN1137" s="39"/>
      <c r="AO1137" s="39"/>
      <c r="AP1137" s="39"/>
      <c r="AQ1137" s="39"/>
      <c r="AR1137" s="39"/>
      <c r="AS1137" s="39"/>
      <c r="AT1137" s="39"/>
      <c r="AU1137" s="39"/>
      <c r="AV1137" s="39"/>
      <c r="AW1137" s="39"/>
    </row>
    <row r="1138" spans="15:49" x14ac:dyDescent="0.2">
      <c r="O1138" s="39"/>
      <c r="P1138" s="39"/>
      <c r="Q1138" s="39"/>
      <c r="R1138" s="39"/>
      <c r="S1138" s="39"/>
      <c r="T1138" s="39"/>
      <c r="U1138" s="39"/>
      <c r="V1138" s="39"/>
      <c r="W1138" s="39"/>
      <c r="X1138" s="39"/>
      <c r="Y1138" s="39"/>
      <c r="Z1138" s="39"/>
      <c r="AA1138" s="39"/>
      <c r="AB1138" s="39"/>
      <c r="AC1138" s="39"/>
      <c r="AD1138" s="39"/>
      <c r="AE1138" s="39"/>
      <c r="AF1138" s="39"/>
      <c r="AG1138" s="39"/>
      <c r="AH1138" s="39"/>
      <c r="AI1138" s="39"/>
      <c r="AJ1138" s="39"/>
      <c r="AK1138" s="39"/>
      <c r="AL1138" s="39"/>
      <c r="AM1138" s="39"/>
      <c r="AN1138" s="39"/>
      <c r="AO1138" s="39"/>
      <c r="AP1138" s="39"/>
      <c r="AQ1138" s="39"/>
      <c r="AR1138" s="39"/>
      <c r="AS1138" s="39"/>
      <c r="AT1138" s="39"/>
      <c r="AU1138" s="39"/>
      <c r="AV1138" s="39"/>
      <c r="AW1138" s="39"/>
    </row>
    <row r="1139" spans="15:49" x14ac:dyDescent="0.2">
      <c r="O1139" s="39"/>
      <c r="P1139" s="39"/>
      <c r="Q1139" s="39"/>
      <c r="R1139" s="39"/>
      <c r="S1139" s="39"/>
      <c r="T1139" s="39"/>
      <c r="U1139" s="39"/>
      <c r="V1139" s="39"/>
      <c r="W1139" s="39"/>
      <c r="X1139" s="39"/>
      <c r="Y1139" s="39"/>
      <c r="Z1139" s="39"/>
      <c r="AA1139" s="39"/>
      <c r="AB1139" s="39"/>
      <c r="AC1139" s="39"/>
      <c r="AD1139" s="39"/>
      <c r="AE1139" s="39"/>
      <c r="AF1139" s="39"/>
      <c r="AG1139" s="39"/>
      <c r="AH1139" s="39"/>
      <c r="AI1139" s="39"/>
      <c r="AJ1139" s="39"/>
      <c r="AK1139" s="39"/>
      <c r="AL1139" s="39"/>
      <c r="AM1139" s="39"/>
      <c r="AN1139" s="39"/>
      <c r="AO1139" s="39"/>
      <c r="AP1139" s="39"/>
      <c r="AQ1139" s="39"/>
      <c r="AR1139" s="39"/>
      <c r="AS1139" s="39"/>
      <c r="AT1139" s="39"/>
      <c r="AU1139" s="39"/>
      <c r="AV1139" s="39"/>
      <c r="AW1139" s="39"/>
    </row>
    <row r="1140" spans="15:49" x14ac:dyDescent="0.2">
      <c r="O1140" s="39"/>
      <c r="P1140" s="39"/>
      <c r="Q1140" s="39"/>
      <c r="R1140" s="39"/>
      <c r="S1140" s="39"/>
      <c r="T1140" s="39"/>
      <c r="U1140" s="39"/>
      <c r="V1140" s="39"/>
      <c r="W1140" s="39"/>
      <c r="X1140" s="39"/>
      <c r="Y1140" s="39"/>
      <c r="Z1140" s="39"/>
      <c r="AA1140" s="39"/>
      <c r="AB1140" s="39"/>
      <c r="AC1140" s="39"/>
      <c r="AD1140" s="39"/>
      <c r="AE1140" s="39"/>
      <c r="AF1140" s="39"/>
      <c r="AG1140" s="39"/>
      <c r="AH1140" s="39"/>
      <c r="AI1140" s="39"/>
      <c r="AJ1140" s="39"/>
      <c r="AK1140" s="39"/>
      <c r="AL1140" s="39"/>
      <c r="AM1140" s="39"/>
      <c r="AN1140" s="39"/>
      <c r="AO1140" s="39"/>
      <c r="AP1140" s="39"/>
      <c r="AQ1140" s="39"/>
      <c r="AR1140" s="39"/>
      <c r="AS1140" s="39"/>
      <c r="AT1140" s="39"/>
      <c r="AU1140" s="39"/>
      <c r="AV1140" s="39"/>
      <c r="AW1140" s="39"/>
    </row>
    <row r="1141" spans="15:49" x14ac:dyDescent="0.2">
      <c r="O1141" s="39"/>
      <c r="P1141" s="39"/>
      <c r="Q1141" s="39"/>
      <c r="R1141" s="39"/>
      <c r="S1141" s="39"/>
      <c r="T1141" s="39"/>
      <c r="U1141" s="39"/>
      <c r="V1141" s="39"/>
      <c r="W1141" s="39"/>
      <c r="X1141" s="39"/>
      <c r="Y1141" s="39"/>
      <c r="Z1141" s="39"/>
      <c r="AA1141" s="39"/>
      <c r="AB1141" s="39"/>
      <c r="AC1141" s="39"/>
      <c r="AD1141" s="39"/>
      <c r="AE1141" s="39"/>
      <c r="AF1141" s="39"/>
      <c r="AG1141" s="39"/>
      <c r="AH1141" s="39"/>
      <c r="AI1141" s="39"/>
      <c r="AJ1141" s="39"/>
      <c r="AK1141" s="39"/>
      <c r="AL1141" s="39"/>
      <c r="AM1141" s="39"/>
      <c r="AN1141" s="39"/>
      <c r="AO1141" s="39"/>
      <c r="AP1141" s="39"/>
      <c r="AQ1141" s="39"/>
      <c r="AR1141" s="39"/>
      <c r="AS1141" s="39"/>
      <c r="AT1141" s="39"/>
      <c r="AU1141" s="39"/>
      <c r="AV1141" s="39"/>
      <c r="AW1141" s="39"/>
    </row>
    <row r="1142" spans="15:49" x14ac:dyDescent="0.2">
      <c r="O1142" s="39"/>
      <c r="P1142" s="39"/>
      <c r="Q1142" s="39"/>
      <c r="R1142" s="39"/>
      <c r="S1142" s="39"/>
      <c r="T1142" s="39"/>
      <c r="U1142" s="39"/>
      <c r="V1142" s="39"/>
      <c r="W1142" s="39"/>
      <c r="X1142" s="39"/>
      <c r="Y1142" s="39"/>
      <c r="Z1142" s="39"/>
      <c r="AA1142" s="39"/>
      <c r="AB1142" s="39"/>
      <c r="AC1142" s="39"/>
      <c r="AD1142" s="39"/>
      <c r="AE1142" s="39"/>
      <c r="AF1142" s="39"/>
      <c r="AG1142" s="39"/>
      <c r="AH1142" s="39"/>
      <c r="AI1142" s="39"/>
      <c r="AJ1142" s="39"/>
      <c r="AK1142" s="39"/>
      <c r="AL1142" s="39"/>
      <c r="AM1142" s="39"/>
      <c r="AN1142" s="39"/>
      <c r="AO1142" s="39"/>
      <c r="AP1142" s="39"/>
      <c r="AQ1142" s="39"/>
      <c r="AR1142" s="39"/>
      <c r="AS1142" s="39"/>
      <c r="AT1142" s="39"/>
      <c r="AU1142" s="39"/>
      <c r="AV1142" s="39"/>
      <c r="AW1142" s="39"/>
    </row>
    <row r="1143" spans="15:49" x14ac:dyDescent="0.2">
      <c r="O1143" s="39"/>
      <c r="P1143" s="39"/>
      <c r="Q1143" s="39"/>
      <c r="R1143" s="39"/>
      <c r="S1143" s="39"/>
      <c r="T1143" s="39"/>
      <c r="U1143" s="39"/>
      <c r="V1143" s="39"/>
      <c r="W1143" s="39"/>
      <c r="X1143" s="39"/>
      <c r="Y1143" s="39"/>
      <c r="Z1143" s="39"/>
      <c r="AA1143" s="39"/>
      <c r="AB1143" s="39"/>
      <c r="AC1143" s="39"/>
      <c r="AD1143" s="39"/>
      <c r="AE1143" s="39"/>
      <c r="AF1143" s="39"/>
      <c r="AG1143" s="39"/>
      <c r="AH1143" s="39"/>
      <c r="AI1143" s="39"/>
      <c r="AJ1143" s="39"/>
      <c r="AK1143" s="39"/>
      <c r="AL1143" s="39"/>
      <c r="AM1143" s="39"/>
      <c r="AN1143" s="39"/>
      <c r="AO1143" s="39"/>
      <c r="AP1143" s="39"/>
      <c r="AQ1143" s="39"/>
      <c r="AR1143" s="39"/>
      <c r="AS1143" s="39"/>
      <c r="AT1143" s="39"/>
      <c r="AU1143" s="39"/>
      <c r="AV1143" s="39"/>
      <c r="AW1143" s="39"/>
    </row>
    <row r="1144" spans="15:49" x14ac:dyDescent="0.2">
      <c r="O1144" s="39"/>
      <c r="P1144" s="39"/>
      <c r="Q1144" s="39"/>
      <c r="R1144" s="39"/>
      <c r="S1144" s="39"/>
      <c r="T1144" s="39"/>
      <c r="U1144" s="39"/>
      <c r="V1144" s="39"/>
      <c r="W1144" s="39"/>
      <c r="X1144" s="39"/>
      <c r="Y1144" s="39"/>
      <c r="Z1144" s="39"/>
      <c r="AA1144" s="39"/>
      <c r="AB1144" s="39"/>
      <c r="AC1144" s="39"/>
      <c r="AD1144" s="39"/>
      <c r="AE1144" s="39"/>
      <c r="AF1144" s="39"/>
      <c r="AG1144" s="39"/>
      <c r="AH1144" s="39"/>
      <c r="AI1144" s="39"/>
      <c r="AJ1144" s="39"/>
      <c r="AK1144" s="39"/>
      <c r="AL1144" s="39"/>
      <c r="AM1144" s="39"/>
      <c r="AN1144" s="39"/>
      <c r="AO1144" s="39"/>
      <c r="AP1144" s="39"/>
      <c r="AQ1144" s="39"/>
      <c r="AR1144" s="39"/>
      <c r="AS1144" s="39"/>
      <c r="AT1144" s="39"/>
      <c r="AU1144" s="39"/>
      <c r="AV1144" s="39"/>
      <c r="AW1144" s="39"/>
    </row>
    <row r="1145" spans="15:49" x14ac:dyDescent="0.2">
      <c r="O1145" s="39"/>
      <c r="P1145" s="39"/>
      <c r="Q1145" s="39"/>
      <c r="R1145" s="39"/>
      <c r="S1145" s="39"/>
      <c r="T1145" s="39"/>
      <c r="U1145" s="39"/>
      <c r="V1145" s="39"/>
      <c r="W1145" s="39"/>
      <c r="X1145" s="39"/>
      <c r="Y1145" s="39"/>
      <c r="Z1145" s="39"/>
      <c r="AA1145" s="39"/>
      <c r="AB1145" s="39"/>
      <c r="AC1145" s="39"/>
      <c r="AD1145" s="39"/>
      <c r="AE1145" s="39"/>
      <c r="AF1145" s="39"/>
      <c r="AG1145" s="39"/>
      <c r="AH1145" s="39"/>
      <c r="AI1145" s="39"/>
      <c r="AJ1145" s="39"/>
      <c r="AK1145" s="39"/>
      <c r="AL1145" s="39"/>
      <c r="AM1145" s="39"/>
      <c r="AN1145" s="39"/>
      <c r="AO1145" s="39"/>
      <c r="AP1145" s="39"/>
      <c r="AQ1145" s="39"/>
      <c r="AR1145" s="39"/>
      <c r="AS1145" s="39"/>
      <c r="AT1145" s="39"/>
      <c r="AU1145" s="39"/>
      <c r="AV1145" s="39"/>
      <c r="AW1145" s="39"/>
    </row>
    <row r="1146" spans="15:49" x14ac:dyDescent="0.2">
      <c r="O1146" s="39"/>
      <c r="P1146" s="39"/>
      <c r="Q1146" s="39"/>
      <c r="R1146" s="39"/>
      <c r="S1146" s="39"/>
      <c r="T1146" s="39"/>
      <c r="U1146" s="39"/>
      <c r="V1146" s="39"/>
      <c r="W1146" s="39"/>
      <c r="X1146" s="39"/>
      <c r="Y1146" s="39"/>
      <c r="Z1146" s="39"/>
      <c r="AA1146" s="39"/>
      <c r="AB1146" s="39"/>
      <c r="AC1146" s="39"/>
      <c r="AD1146" s="39"/>
      <c r="AE1146" s="39"/>
      <c r="AF1146" s="39"/>
      <c r="AG1146" s="39"/>
      <c r="AH1146" s="39"/>
      <c r="AI1146" s="39"/>
      <c r="AJ1146" s="39"/>
      <c r="AK1146" s="39"/>
      <c r="AL1146" s="39"/>
      <c r="AM1146" s="39"/>
      <c r="AN1146" s="39"/>
      <c r="AO1146" s="39"/>
      <c r="AP1146" s="39"/>
      <c r="AQ1146" s="39"/>
      <c r="AR1146" s="39"/>
      <c r="AS1146" s="39"/>
      <c r="AT1146" s="39"/>
      <c r="AU1146" s="39"/>
      <c r="AV1146" s="39"/>
      <c r="AW1146" s="39"/>
    </row>
    <row r="1147" spans="15:49" x14ac:dyDescent="0.2">
      <c r="O1147" s="39"/>
      <c r="P1147" s="39"/>
      <c r="Q1147" s="39"/>
      <c r="R1147" s="39"/>
      <c r="S1147" s="39"/>
      <c r="T1147" s="39"/>
      <c r="U1147" s="39"/>
      <c r="V1147" s="39"/>
      <c r="W1147" s="39"/>
      <c r="X1147" s="39"/>
      <c r="Y1147" s="39"/>
      <c r="Z1147" s="39"/>
      <c r="AA1147" s="39"/>
      <c r="AB1147" s="39"/>
      <c r="AC1147" s="39"/>
      <c r="AD1147" s="39"/>
      <c r="AE1147" s="39"/>
      <c r="AF1147" s="39"/>
      <c r="AG1147" s="39"/>
      <c r="AH1147" s="39"/>
      <c r="AI1147" s="39"/>
      <c r="AJ1147" s="39"/>
      <c r="AK1147" s="39"/>
      <c r="AL1147" s="39"/>
      <c r="AM1147" s="39"/>
      <c r="AN1147" s="39"/>
      <c r="AO1147" s="39"/>
      <c r="AP1147" s="39"/>
      <c r="AQ1147" s="39"/>
      <c r="AR1147" s="39"/>
      <c r="AS1147" s="39"/>
      <c r="AT1147" s="39"/>
      <c r="AU1147" s="39"/>
      <c r="AV1147" s="39"/>
      <c r="AW1147" s="39"/>
    </row>
    <row r="1148" spans="15:49" x14ac:dyDescent="0.2">
      <c r="O1148" s="39"/>
      <c r="P1148" s="39"/>
      <c r="Q1148" s="39"/>
      <c r="R1148" s="39"/>
      <c r="S1148" s="39"/>
      <c r="T1148" s="39"/>
      <c r="U1148" s="39"/>
      <c r="V1148" s="39"/>
      <c r="W1148" s="39"/>
      <c r="X1148" s="39"/>
      <c r="Y1148" s="39"/>
      <c r="Z1148" s="39"/>
      <c r="AA1148" s="39"/>
      <c r="AB1148" s="39"/>
      <c r="AC1148" s="39"/>
      <c r="AD1148" s="39"/>
      <c r="AE1148" s="39"/>
      <c r="AF1148" s="39"/>
      <c r="AG1148" s="39"/>
      <c r="AH1148" s="39"/>
      <c r="AI1148" s="39"/>
      <c r="AJ1148" s="39"/>
      <c r="AK1148" s="39"/>
      <c r="AL1148" s="39"/>
      <c r="AM1148" s="39"/>
      <c r="AN1148" s="39"/>
      <c r="AO1148" s="39"/>
      <c r="AP1148" s="39"/>
      <c r="AQ1148" s="39"/>
      <c r="AR1148" s="39"/>
      <c r="AS1148" s="39"/>
      <c r="AT1148" s="39"/>
      <c r="AU1148" s="39"/>
      <c r="AV1148" s="39"/>
      <c r="AW1148" s="39"/>
    </row>
    <row r="1149" spans="15:49" x14ac:dyDescent="0.2">
      <c r="O1149" s="39"/>
      <c r="P1149" s="39"/>
      <c r="Q1149" s="39"/>
      <c r="R1149" s="39"/>
      <c r="S1149" s="39"/>
      <c r="T1149" s="39"/>
      <c r="U1149" s="39"/>
      <c r="V1149" s="39"/>
      <c r="W1149" s="39"/>
      <c r="X1149" s="39"/>
      <c r="Y1149" s="39"/>
      <c r="Z1149" s="39"/>
      <c r="AA1149" s="39"/>
      <c r="AB1149" s="39"/>
      <c r="AC1149" s="39"/>
      <c r="AD1149" s="39"/>
      <c r="AE1149" s="39"/>
      <c r="AF1149" s="39"/>
      <c r="AG1149" s="39"/>
      <c r="AH1149" s="39"/>
      <c r="AI1149" s="39"/>
      <c r="AJ1149" s="39"/>
      <c r="AK1149" s="39"/>
      <c r="AL1149" s="39"/>
      <c r="AM1149" s="39"/>
      <c r="AN1149" s="39"/>
      <c r="AO1149" s="39"/>
      <c r="AP1149" s="39"/>
      <c r="AQ1149" s="39"/>
      <c r="AR1149" s="39"/>
      <c r="AS1149" s="39"/>
      <c r="AT1149" s="39"/>
      <c r="AU1149" s="39"/>
      <c r="AV1149" s="39"/>
      <c r="AW1149" s="39"/>
    </row>
    <row r="1150" spans="15:49" x14ac:dyDescent="0.2">
      <c r="O1150" s="39"/>
      <c r="P1150" s="39"/>
      <c r="Q1150" s="39"/>
      <c r="R1150" s="39"/>
      <c r="S1150" s="39"/>
      <c r="T1150" s="39"/>
      <c r="U1150" s="39"/>
      <c r="V1150" s="39"/>
      <c r="W1150" s="39"/>
      <c r="X1150" s="39"/>
      <c r="Y1150" s="39"/>
      <c r="Z1150" s="39"/>
      <c r="AA1150" s="39"/>
      <c r="AB1150" s="39"/>
      <c r="AC1150" s="39"/>
      <c r="AD1150" s="39"/>
      <c r="AE1150" s="39"/>
      <c r="AF1150" s="39"/>
      <c r="AG1150" s="39"/>
      <c r="AH1150" s="39"/>
      <c r="AI1150" s="39"/>
      <c r="AJ1150" s="39"/>
      <c r="AK1150" s="39"/>
      <c r="AL1150" s="39"/>
      <c r="AM1150" s="39"/>
      <c r="AN1150" s="39"/>
      <c r="AO1150" s="39"/>
      <c r="AP1150" s="39"/>
      <c r="AQ1150" s="39"/>
      <c r="AR1150" s="39"/>
      <c r="AS1150" s="39"/>
      <c r="AT1150" s="39"/>
      <c r="AU1150" s="39"/>
      <c r="AV1150" s="39"/>
      <c r="AW1150" s="39"/>
    </row>
    <row r="1151" spans="15:49" x14ac:dyDescent="0.2">
      <c r="O1151" s="39"/>
      <c r="P1151" s="39"/>
      <c r="Q1151" s="39"/>
      <c r="R1151" s="39"/>
      <c r="S1151" s="39"/>
      <c r="T1151" s="39"/>
      <c r="U1151" s="39"/>
      <c r="V1151" s="39"/>
      <c r="W1151" s="39"/>
      <c r="X1151" s="39"/>
      <c r="Y1151" s="39"/>
      <c r="Z1151" s="39"/>
      <c r="AA1151" s="39"/>
      <c r="AB1151" s="39"/>
      <c r="AC1151" s="39"/>
      <c r="AD1151" s="39"/>
      <c r="AE1151" s="39"/>
      <c r="AF1151" s="39"/>
      <c r="AG1151" s="39"/>
      <c r="AH1151" s="39"/>
      <c r="AI1151" s="39"/>
      <c r="AJ1151" s="39"/>
      <c r="AK1151" s="39"/>
      <c r="AL1151" s="39"/>
      <c r="AM1151" s="39"/>
      <c r="AN1151" s="39"/>
      <c r="AO1151" s="39"/>
      <c r="AP1151" s="39"/>
      <c r="AQ1151" s="39"/>
      <c r="AR1151" s="39"/>
      <c r="AS1151" s="39"/>
      <c r="AT1151" s="39"/>
      <c r="AU1151" s="39"/>
      <c r="AV1151" s="39"/>
      <c r="AW1151" s="39"/>
    </row>
    <row r="1152" spans="15:49" x14ac:dyDescent="0.2">
      <c r="O1152" s="39"/>
      <c r="P1152" s="39"/>
      <c r="Q1152" s="39"/>
      <c r="R1152" s="39"/>
      <c r="S1152" s="39"/>
      <c r="T1152" s="39"/>
      <c r="U1152" s="39"/>
      <c r="V1152" s="39"/>
      <c r="W1152" s="39"/>
      <c r="X1152" s="39"/>
      <c r="Y1152" s="39"/>
      <c r="Z1152" s="39"/>
      <c r="AA1152" s="39"/>
      <c r="AB1152" s="39"/>
      <c r="AC1152" s="39"/>
      <c r="AD1152" s="39"/>
      <c r="AE1152" s="39"/>
      <c r="AF1152" s="39"/>
      <c r="AG1152" s="39"/>
      <c r="AH1152" s="39"/>
      <c r="AI1152" s="39"/>
      <c r="AJ1152" s="39"/>
      <c r="AK1152" s="39"/>
      <c r="AL1152" s="39"/>
      <c r="AM1152" s="39"/>
      <c r="AN1152" s="39"/>
      <c r="AO1152" s="39"/>
      <c r="AP1152" s="39"/>
      <c r="AQ1152" s="39"/>
      <c r="AR1152" s="39"/>
      <c r="AS1152" s="39"/>
      <c r="AT1152" s="39"/>
      <c r="AU1152" s="39"/>
      <c r="AV1152" s="39"/>
      <c r="AW1152" s="39"/>
    </row>
    <row r="1153" spans="15:49" x14ac:dyDescent="0.2">
      <c r="O1153" s="39"/>
      <c r="P1153" s="39"/>
      <c r="Q1153" s="39"/>
      <c r="R1153" s="39"/>
      <c r="S1153" s="39"/>
      <c r="T1153" s="39"/>
      <c r="U1153" s="39"/>
      <c r="V1153" s="39"/>
      <c r="W1153" s="39"/>
      <c r="X1153" s="39"/>
      <c r="Y1153" s="39"/>
      <c r="Z1153" s="39"/>
      <c r="AA1153" s="39"/>
      <c r="AB1153" s="39"/>
      <c r="AC1153" s="39"/>
      <c r="AD1153" s="39"/>
      <c r="AE1153" s="39"/>
      <c r="AF1153" s="39"/>
      <c r="AG1153" s="39"/>
      <c r="AH1153" s="39"/>
      <c r="AI1153" s="39"/>
      <c r="AJ1153" s="39"/>
      <c r="AK1153" s="39"/>
      <c r="AL1153" s="39"/>
      <c r="AM1153" s="39"/>
      <c r="AN1153" s="39"/>
      <c r="AO1153" s="39"/>
      <c r="AP1153" s="39"/>
      <c r="AQ1153" s="39"/>
      <c r="AR1153" s="39"/>
      <c r="AS1153" s="39"/>
      <c r="AT1153" s="39"/>
      <c r="AU1153" s="39"/>
      <c r="AV1153" s="39"/>
      <c r="AW1153" s="39"/>
    </row>
    <row r="1154" spans="15:49" x14ac:dyDescent="0.2">
      <c r="O1154" s="39"/>
      <c r="P1154" s="39"/>
      <c r="Q1154" s="39"/>
      <c r="R1154" s="39"/>
      <c r="S1154" s="39"/>
      <c r="T1154" s="39"/>
      <c r="U1154" s="39"/>
      <c r="V1154" s="39"/>
      <c r="W1154" s="39"/>
      <c r="X1154" s="39"/>
      <c r="Y1154" s="39"/>
      <c r="Z1154" s="39"/>
      <c r="AA1154" s="39"/>
      <c r="AB1154" s="39"/>
      <c r="AC1154" s="39"/>
      <c r="AD1154" s="39"/>
      <c r="AE1154" s="39"/>
      <c r="AF1154" s="39"/>
      <c r="AG1154" s="39"/>
      <c r="AH1154" s="39"/>
      <c r="AI1154" s="39"/>
      <c r="AJ1154" s="39"/>
      <c r="AK1154" s="39"/>
      <c r="AL1154" s="39"/>
      <c r="AM1154" s="39"/>
      <c r="AN1154" s="39"/>
      <c r="AO1154" s="39"/>
      <c r="AP1154" s="39"/>
      <c r="AQ1154" s="39"/>
      <c r="AR1154" s="39"/>
      <c r="AS1154" s="39"/>
      <c r="AT1154" s="39"/>
      <c r="AU1154" s="39"/>
      <c r="AV1154" s="39"/>
      <c r="AW1154" s="39"/>
    </row>
    <row r="1155" spans="15:49" x14ac:dyDescent="0.2">
      <c r="O1155" s="39"/>
      <c r="P1155" s="39"/>
      <c r="Q1155" s="39"/>
      <c r="R1155" s="39"/>
      <c r="S1155" s="39"/>
      <c r="T1155" s="39"/>
      <c r="U1155" s="39"/>
      <c r="V1155" s="39"/>
      <c r="W1155" s="39"/>
      <c r="X1155" s="39"/>
      <c r="Y1155" s="39"/>
      <c r="Z1155" s="39"/>
      <c r="AA1155" s="39"/>
      <c r="AB1155" s="39"/>
      <c r="AC1155" s="39"/>
      <c r="AD1155" s="39"/>
      <c r="AE1155" s="39"/>
      <c r="AF1155" s="39"/>
      <c r="AG1155" s="39"/>
      <c r="AH1155" s="39"/>
      <c r="AI1155" s="39"/>
      <c r="AJ1155" s="39"/>
      <c r="AK1155" s="39"/>
      <c r="AL1155" s="39"/>
      <c r="AM1155" s="39"/>
      <c r="AN1155" s="39"/>
      <c r="AO1155" s="39"/>
      <c r="AP1155" s="39"/>
      <c r="AQ1155" s="39"/>
      <c r="AR1155" s="39"/>
      <c r="AS1155" s="39"/>
      <c r="AT1155" s="39"/>
      <c r="AU1155" s="39"/>
      <c r="AV1155" s="39"/>
      <c r="AW1155" s="39"/>
    </row>
    <row r="1156" spans="15:49" x14ac:dyDescent="0.2">
      <c r="O1156" s="39"/>
      <c r="P1156" s="39"/>
      <c r="Q1156" s="39"/>
      <c r="R1156" s="39"/>
      <c r="S1156" s="39"/>
      <c r="T1156" s="39"/>
      <c r="U1156" s="39"/>
      <c r="V1156" s="39"/>
      <c r="W1156" s="39"/>
      <c r="X1156" s="39"/>
      <c r="Y1156" s="39"/>
      <c r="Z1156" s="39"/>
      <c r="AA1156" s="39"/>
      <c r="AB1156" s="39"/>
      <c r="AC1156" s="39"/>
      <c r="AD1156" s="39"/>
      <c r="AE1156" s="39"/>
      <c r="AF1156" s="39"/>
      <c r="AG1156" s="39"/>
      <c r="AH1156" s="39"/>
      <c r="AI1156" s="39"/>
      <c r="AJ1156" s="39"/>
      <c r="AK1156" s="39"/>
      <c r="AL1156" s="39"/>
      <c r="AM1156" s="39"/>
      <c r="AN1156" s="39"/>
      <c r="AO1156" s="39"/>
      <c r="AP1156" s="39"/>
      <c r="AQ1156" s="39"/>
      <c r="AR1156" s="39"/>
      <c r="AS1156" s="39"/>
      <c r="AT1156" s="39"/>
      <c r="AU1156" s="39"/>
      <c r="AV1156" s="39"/>
      <c r="AW1156" s="39"/>
    </row>
    <row r="1157" spans="15:49" x14ac:dyDescent="0.2">
      <c r="O1157" s="39"/>
      <c r="P1157" s="39"/>
      <c r="Q1157" s="39"/>
      <c r="R1157" s="39"/>
      <c r="S1157" s="39"/>
      <c r="T1157" s="39"/>
      <c r="U1157" s="39"/>
      <c r="V1157" s="39"/>
      <c r="W1157" s="39"/>
      <c r="X1157" s="39"/>
      <c r="Y1157" s="39"/>
      <c r="Z1157" s="39"/>
      <c r="AA1157" s="39"/>
      <c r="AB1157" s="39"/>
      <c r="AC1157" s="39"/>
      <c r="AD1157" s="39"/>
      <c r="AE1157" s="39"/>
      <c r="AF1157" s="39"/>
      <c r="AG1157" s="39"/>
      <c r="AH1157" s="39"/>
      <c r="AI1157" s="39"/>
      <c r="AJ1157" s="39"/>
      <c r="AK1157" s="39"/>
      <c r="AL1157" s="39"/>
      <c r="AM1157" s="39"/>
      <c r="AN1157" s="39"/>
      <c r="AO1157" s="39"/>
      <c r="AP1157" s="39"/>
      <c r="AQ1157" s="39"/>
      <c r="AR1157" s="39"/>
      <c r="AS1157" s="39"/>
      <c r="AT1157" s="39"/>
      <c r="AU1157" s="39"/>
      <c r="AV1157" s="39"/>
      <c r="AW1157" s="39"/>
    </row>
    <row r="1158" spans="15:49" x14ac:dyDescent="0.2">
      <c r="O1158" s="39"/>
      <c r="P1158" s="39"/>
      <c r="Q1158" s="39"/>
      <c r="R1158" s="39"/>
      <c r="S1158" s="39"/>
      <c r="T1158" s="39"/>
      <c r="U1158" s="39"/>
      <c r="V1158" s="39"/>
      <c r="W1158" s="39"/>
      <c r="X1158" s="39"/>
      <c r="Y1158" s="39"/>
      <c r="Z1158" s="39"/>
      <c r="AA1158" s="39"/>
      <c r="AB1158" s="39"/>
      <c r="AC1158" s="39"/>
      <c r="AD1158" s="39"/>
      <c r="AE1158" s="39"/>
      <c r="AF1158" s="39"/>
      <c r="AG1158" s="39"/>
      <c r="AH1158" s="39"/>
      <c r="AI1158" s="39"/>
      <c r="AJ1158" s="39"/>
      <c r="AK1158" s="39"/>
      <c r="AL1158" s="39"/>
      <c r="AM1158" s="39"/>
      <c r="AN1158" s="39"/>
      <c r="AO1158" s="39"/>
      <c r="AP1158" s="39"/>
      <c r="AQ1158" s="39"/>
      <c r="AR1158" s="39"/>
      <c r="AS1158" s="39"/>
      <c r="AT1158" s="39"/>
      <c r="AU1158" s="39"/>
      <c r="AV1158" s="39"/>
      <c r="AW1158" s="39"/>
    </row>
    <row r="1159" spans="15:49" x14ac:dyDescent="0.2">
      <c r="O1159" s="39"/>
      <c r="P1159" s="39"/>
      <c r="Q1159" s="39"/>
      <c r="R1159" s="39"/>
      <c r="S1159" s="39"/>
      <c r="T1159" s="39"/>
      <c r="U1159" s="39"/>
      <c r="V1159" s="39"/>
      <c r="W1159" s="39"/>
      <c r="X1159" s="39"/>
      <c r="Y1159" s="39"/>
      <c r="Z1159" s="39"/>
      <c r="AA1159" s="39"/>
      <c r="AB1159" s="39"/>
      <c r="AC1159" s="39"/>
      <c r="AD1159" s="39"/>
      <c r="AE1159" s="39"/>
      <c r="AF1159" s="39"/>
      <c r="AG1159" s="39"/>
      <c r="AH1159" s="39"/>
      <c r="AI1159" s="39"/>
      <c r="AJ1159" s="39"/>
      <c r="AK1159" s="39"/>
      <c r="AL1159" s="39"/>
      <c r="AM1159" s="39"/>
      <c r="AN1159" s="39"/>
      <c r="AO1159" s="39"/>
      <c r="AP1159" s="39"/>
      <c r="AQ1159" s="39"/>
      <c r="AR1159" s="39"/>
      <c r="AS1159" s="39"/>
      <c r="AT1159" s="39"/>
      <c r="AU1159" s="39"/>
      <c r="AV1159" s="39"/>
      <c r="AW1159" s="39"/>
    </row>
    <row r="1160" spans="15:49" x14ac:dyDescent="0.2">
      <c r="O1160" s="39"/>
      <c r="P1160" s="39"/>
      <c r="Q1160" s="39"/>
      <c r="R1160" s="39"/>
      <c r="S1160" s="39"/>
      <c r="T1160" s="39"/>
      <c r="U1160" s="39"/>
      <c r="V1160" s="39"/>
      <c r="W1160" s="39"/>
      <c r="X1160" s="39"/>
      <c r="Y1160" s="39"/>
      <c r="Z1160" s="39"/>
      <c r="AA1160" s="39"/>
      <c r="AB1160" s="39"/>
      <c r="AC1160" s="39"/>
      <c r="AD1160" s="39"/>
      <c r="AE1160" s="39"/>
      <c r="AF1160" s="39"/>
      <c r="AG1160" s="39"/>
      <c r="AH1160" s="39"/>
      <c r="AI1160" s="39"/>
      <c r="AJ1160" s="39"/>
      <c r="AK1160" s="39"/>
      <c r="AL1160" s="39"/>
      <c r="AM1160" s="39"/>
      <c r="AN1160" s="39"/>
      <c r="AO1160" s="39"/>
      <c r="AP1160" s="39"/>
      <c r="AQ1160" s="39"/>
      <c r="AR1160" s="39"/>
      <c r="AS1160" s="39"/>
      <c r="AT1160" s="39"/>
      <c r="AU1160" s="39"/>
      <c r="AV1160" s="39"/>
      <c r="AW1160" s="39"/>
    </row>
    <row r="1161" spans="15:49" x14ac:dyDescent="0.2">
      <c r="O1161" s="39"/>
      <c r="P1161" s="39"/>
      <c r="Q1161" s="39"/>
      <c r="R1161" s="39"/>
      <c r="S1161" s="39"/>
      <c r="T1161" s="39"/>
      <c r="U1161" s="39"/>
      <c r="V1161" s="39"/>
      <c r="W1161" s="39"/>
      <c r="X1161" s="39"/>
      <c r="Y1161" s="39"/>
      <c r="Z1161" s="39"/>
      <c r="AA1161" s="39"/>
      <c r="AB1161" s="39"/>
      <c r="AC1161" s="39"/>
      <c r="AD1161" s="39"/>
      <c r="AE1161" s="39"/>
      <c r="AF1161" s="39"/>
      <c r="AG1161" s="39"/>
      <c r="AH1161" s="39"/>
      <c r="AI1161" s="39"/>
      <c r="AJ1161" s="39"/>
      <c r="AK1161" s="39"/>
      <c r="AL1161" s="39"/>
      <c r="AM1161" s="39"/>
      <c r="AN1161" s="39"/>
      <c r="AO1161" s="39"/>
      <c r="AP1161" s="39"/>
      <c r="AQ1161" s="39"/>
      <c r="AR1161" s="39"/>
      <c r="AS1161" s="39"/>
      <c r="AT1161" s="39"/>
      <c r="AU1161" s="39"/>
      <c r="AV1161" s="39"/>
      <c r="AW1161" s="39"/>
    </row>
    <row r="1162" spans="15:49" x14ac:dyDescent="0.2">
      <c r="O1162" s="39"/>
      <c r="P1162" s="39"/>
      <c r="Q1162" s="39"/>
      <c r="R1162" s="39"/>
      <c r="S1162" s="39"/>
      <c r="T1162" s="39"/>
      <c r="U1162" s="39"/>
      <c r="V1162" s="39"/>
      <c r="W1162" s="39"/>
      <c r="X1162" s="39"/>
      <c r="Y1162" s="39"/>
      <c r="Z1162" s="39"/>
      <c r="AA1162" s="39"/>
      <c r="AB1162" s="39"/>
      <c r="AC1162" s="39"/>
      <c r="AD1162" s="39"/>
      <c r="AE1162" s="39"/>
      <c r="AF1162" s="39"/>
      <c r="AG1162" s="39"/>
      <c r="AH1162" s="39"/>
      <c r="AI1162" s="39"/>
      <c r="AJ1162" s="39"/>
      <c r="AK1162" s="39"/>
      <c r="AL1162" s="39"/>
      <c r="AM1162" s="39"/>
      <c r="AN1162" s="39"/>
      <c r="AO1162" s="39"/>
      <c r="AP1162" s="39"/>
      <c r="AQ1162" s="39"/>
      <c r="AR1162" s="39"/>
      <c r="AS1162" s="39"/>
      <c r="AT1162" s="39"/>
      <c r="AU1162" s="39"/>
      <c r="AV1162" s="39"/>
      <c r="AW1162" s="39"/>
    </row>
    <row r="1163" spans="15:49" x14ac:dyDescent="0.2">
      <c r="O1163" s="39"/>
      <c r="P1163" s="39"/>
      <c r="Q1163" s="39"/>
      <c r="R1163" s="39"/>
      <c r="S1163" s="39"/>
      <c r="T1163" s="39"/>
      <c r="U1163" s="39"/>
      <c r="V1163" s="39"/>
      <c r="W1163" s="39"/>
      <c r="X1163" s="39"/>
      <c r="Y1163" s="39"/>
      <c r="Z1163" s="39"/>
      <c r="AA1163" s="39"/>
      <c r="AB1163" s="39"/>
      <c r="AC1163" s="39"/>
      <c r="AD1163" s="39"/>
      <c r="AE1163" s="39"/>
      <c r="AF1163" s="39"/>
      <c r="AG1163" s="39"/>
      <c r="AH1163" s="39"/>
      <c r="AI1163" s="39"/>
      <c r="AJ1163" s="39"/>
      <c r="AK1163" s="39"/>
      <c r="AL1163" s="39"/>
      <c r="AM1163" s="39"/>
      <c r="AN1163" s="39"/>
      <c r="AO1163" s="39"/>
      <c r="AP1163" s="39"/>
      <c r="AQ1163" s="39"/>
      <c r="AR1163" s="39"/>
      <c r="AS1163" s="39"/>
      <c r="AT1163" s="39"/>
      <c r="AU1163" s="39"/>
      <c r="AV1163" s="39"/>
      <c r="AW1163" s="39"/>
    </row>
    <row r="1164" spans="15:49" x14ac:dyDescent="0.2">
      <c r="O1164" s="39"/>
      <c r="P1164" s="39"/>
      <c r="Q1164" s="39"/>
      <c r="R1164" s="39"/>
      <c r="S1164" s="39"/>
      <c r="T1164" s="39"/>
      <c r="U1164" s="39"/>
      <c r="V1164" s="39"/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  <c r="AH1164" s="39"/>
      <c r="AI1164" s="39"/>
      <c r="AJ1164" s="39"/>
      <c r="AK1164" s="39"/>
      <c r="AL1164" s="39"/>
      <c r="AM1164" s="39"/>
      <c r="AN1164" s="39"/>
      <c r="AO1164" s="39"/>
      <c r="AP1164" s="39"/>
      <c r="AQ1164" s="39"/>
      <c r="AR1164" s="39"/>
      <c r="AS1164" s="39"/>
      <c r="AT1164" s="39"/>
      <c r="AU1164" s="39"/>
      <c r="AV1164" s="39"/>
      <c r="AW1164" s="39"/>
    </row>
    <row r="1165" spans="15:49" x14ac:dyDescent="0.2">
      <c r="O1165" s="39"/>
      <c r="P1165" s="39"/>
      <c r="Q1165" s="39"/>
      <c r="R1165" s="39"/>
      <c r="S1165" s="39"/>
      <c r="T1165" s="39"/>
      <c r="U1165" s="39"/>
      <c r="V1165" s="39"/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  <c r="AH1165" s="39"/>
      <c r="AI1165" s="39"/>
      <c r="AJ1165" s="39"/>
      <c r="AK1165" s="39"/>
      <c r="AL1165" s="39"/>
      <c r="AM1165" s="39"/>
      <c r="AN1165" s="39"/>
      <c r="AO1165" s="39"/>
      <c r="AP1165" s="39"/>
      <c r="AQ1165" s="39"/>
      <c r="AR1165" s="39"/>
      <c r="AS1165" s="39"/>
      <c r="AT1165" s="39"/>
      <c r="AU1165" s="39"/>
      <c r="AV1165" s="39"/>
      <c r="AW1165" s="39"/>
    </row>
    <row r="1166" spans="15:49" x14ac:dyDescent="0.2">
      <c r="O1166" s="39"/>
      <c r="P1166" s="39"/>
      <c r="Q1166" s="39"/>
      <c r="R1166" s="39"/>
      <c r="S1166" s="39"/>
      <c r="T1166" s="39"/>
      <c r="U1166" s="39"/>
      <c r="V1166" s="39"/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  <c r="AH1166" s="39"/>
      <c r="AI1166" s="39"/>
      <c r="AJ1166" s="39"/>
      <c r="AK1166" s="39"/>
      <c r="AL1166" s="39"/>
      <c r="AM1166" s="39"/>
      <c r="AN1166" s="39"/>
      <c r="AO1166" s="39"/>
      <c r="AP1166" s="39"/>
      <c r="AQ1166" s="39"/>
      <c r="AR1166" s="39"/>
      <c r="AS1166" s="39"/>
      <c r="AT1166" s="39"/>
      <c r="AU1166" s="39"/>
      <c r="AV1166" s="39"/>
      <c r="AW1166" s="39"/>
    </row>
    <row r="1167" spans="15:49" x14ac:dyDescent="0.2">
      <c r="O1167" s="39"/>
      <c r="P1167" s="39"/>
      <c r="Q1167" s="39"/>
      <c r="R1167" s="39"/>
      <c r="S1167" s="39"/>
      <c r="T1167" s="39"/>
      <c r="U1167" s="39"/>
      <c r="V1167" s="39"/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  <c r="AH1167" s="39"/>
      <c r="AI1167" s="39"/>
      <c r="AJ1167" s="39"/>
      <c r="AK1167" s="39"/>
      <c r="AL1167" s="39"/>
      <c r="AM1167" s="39"/>
      <c r="AN1167" s="39"/>
      <c r="AO1167" s="39"/>
      <c r="AP1167" s="39"/>
      <c r="AQ1167" s="39"/>
      <c r="AR1167" s="39"/>
      <c r="AS1167" s="39"/>
      <c r="AT1167" s="39"/>
      <c r="AU1167" s="39"/>
      <c r="AV1167" s="39"/>
      <c r="AW1167" s="39"/>
    </row>
    <row r="1168" spans="15:49" x14ac:dyDescent="0.2">
      <c r="O1168" s="39"/>
      <c r="P1168" s="39"/>
      <c r="Q1168" s="39"/>
      <c r="R1168" s="39"/>
      <c r="S1168" s="39"/>
      <c r="T1168" s="39"/>
      <c r="U1168" s="39"/>
      <c r="V1168" s="39"/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  <c r="AH1168" s="39"/>
      <c r="AI1168" s="39"/>
      <c r="AJ1168" s="39"/>
      <c r="AK1168" s="39"/>
      <c r="AL1168" s="39"/>
      <c r="AM1168" s="39"/>
      <c r="AN1168" s="39"/>
      <c r="AO1168" s="39"/>
      <c r="AP1168" s="39"/>
      <c r="AQ1168" s="39"/>
      <c r="AR1168" s="39"/>
      <c r="AS1168" s="39"/>
      <c r="AT1168" s="39"/>
      <c r="AU1168" s="39"/>
      <c r="AV1168" s="39"/>
      <c r="AW1168" s="39"/>
    </row>
    <row r="1169" spans="15:49" x14ac:dyDescent="0.2">
      <c r="O1169" s="39"/>
      <c r="P1169" s="39"/>
      <c r="Q1169" s="39"/>
      <c r="R1169" s="39"/>
      <c r="S1169" s="39"/>
      <c r="T1169" s="39"/>
      <c r="U1169" s="39"/>
      <c r="V1169" s="39"/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  <c r="AH1169" s="39"/>
      <c r="AI1169" s="39"/>
      <c r="AJ1169" s="39"/>
      <c r="AK1169" s="39"/>
      <c r="AL1169" s="39"/>
      <c r="AM1169" s="39"/>
      <c r="AN1169" s="39"/>
      <c r="AO1169" s="39"/>
      <c r="AP1169" s="39"/>
      <c r="AQ1169" s="39"/>
      <c r="AR1169" s="39"/>
      <c r="AS1169" s="39"/>
      <c r="AT1169" s="39"/>
      <c r="AU1169" s="39"/>
      <c r="AV1169" s="39"/>
      <c r="AW1169" s="39"/>
    </row>
    <row r="1170" spans="15:49" x14ac:dyDescent="0.2">
      <c r="O1170" s="39"/>
      <c r="P1170" s="39"/>
      <c r="Q1170" s="39"/>
      <c r="R1170" s="39"/>
      <c r="S1170" s="39"/>
      <c r="T1170" s="39"/>
      <c r="U1170" s="39"/>
      <c r="V1170" s="39"/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  <c r="AH1170" s="39"/>
      <c r="AI1170" s="39"/>
      <c r="AJ1170" s="39"/>
      <c r="AK1170" s="39"/>
      <c r="AL1170" s="39"/>
      <c r="AM1170" s="39"/>
      <c r="AN1170" s="39"/>
      <c r="AO1170" s="39"/>
      <c r="AP1170" s="39"/>
      <c r="AQ1170" s="39"/>
      <c r="AR1170" s="39"/>
      <c r="AS1170" s="39"/>
      <c r="AT1170" s="39"/>
      <c r="AU1170" s="39"/>
      <c r="AV1170" s="39"/>
      <c r="AW1170" s="39"/>
    </row>
    <row r="1171" spans="15:49" x14ac:dyDescent="0.2">
      <c r="O1171" s="39"/>
      <c r="P1171" s="39"/>
      <c r="Q1171" s="39"/>
      <c r="R1171" s="39"/>
      <c r="S1171" s="39"/>
      <c r="T1171" s="39"/>
      <c r="U1171" s="39"/>
      <c r="V1171" s="39"/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  <c r="AH1171" s="39"/>
      <c r="AI1171" s="39"/>
      <c r="AJ1171" s="39"/>
      <c r="AK1171" s="39"/>
      <c r="AL1171" s="39"/>
      <c r="AM1171" s="39"/>
      <c r="AN1171" s="39"/>
      <c r="AO1171" s="39"/>
      <c r="AP1171" s="39"/>
      <c r="AQ1171" s="39"/>
      <c r="AR1171" s="39"/>
      <c r="AS1171" s="39"/>
      <c r="AT1171" s="39"/>
      <c r="AU1171" s="39"/>
      <c r="AV1171" s="39"/>
      <c r="AW1171" s="39"/>
    </row>
    <row r="1172" spans="15:49" x14ac:dyDescent="0.2">
      <c r="O1172" s="39"/>
      <c r="P1172" s="39"/>
      <c r="Q1172" s="39"/>
      <c r="R1172" s="39"/>
      <c r="S1172" s="39"/>
      <c r="T1172" s="39"/>
      <c r="U1172" s="39"/>
      <c r="V1172" s="39"/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  <c r="AH1172" s="39"/>
      <c r="AI1172" s="39"/>
      <c r="AJ1172" s="39"/>
      <c r="AK1172" s="39"/>
      <c r="AL1172" s="39"/>
      <c r="AM1172" s="39"/>
      <c r="AN1172" s="39"/>
      <c r="AO1172" s="39"/>
      <c r="AP1172" s="39"/>
      <c r="AQ1172" s="39"/>
      <c r="AR1172" s="39"/>
      <c r="AS1172" s="39"/>
      <c r="AT1172" s="39"/>
      <c r="AU1172" s="39"/>
      <c r="AV1172" s="39"/>
      <c r="AW1172" s="39"/>
    </row>
    <row r="1173" spans="15:49" x14ac:dyDescent="0.2">
      <c r="O1173" s="39"/>
      <c r="P1173" s="39"/>
      <c r="Q1173" s="39"/>
      <c r="R1173" s="39"/>
      <c r="S1173" s="39"/>
      <c r="T1173" s="39"/>
      <c r="U1173" s="39"/>
      <c r="V1173" s="39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  <c r="AH1173" s="39"/>
      <c r="AI1173" s="39"/>
      <c r="AJ1173" s="39"/>
      <c r="AK1173" s="39"/>
      <c r="AL1173" s="39"/>
      <c r="AM1173" s="39"/>
      <c r="AN1173" s="39"/>
      <c r="AO1173" s="39"/>
      <c r="AP1173" s="39"/>
      <c r="AQ1173" s="39"/>
      <c r="AR1173" s="39"/>
      <c r="AS1173" s="39"/>
      <c r="AT1173" s="39"/>
      <c r="AU1173" s="39"/>
      <c r="AV1173" s="39"/>
      <c r="AW1173" s="39"/>
    </row>
    <row r="1174" spans="15:49" x14ac:dyDescent="0.2">
      <c r="O1174" s="39"/>
      <c r="P1174" s="39"/>
      <c r="Q1174" s="39"/>
      <c r="R1174" s="39"/>
      <c r="S1174" s="39"/>
      <c r="T1174" s="39"/>
      <c r="U1174" s="39"/>
      <c r="V1174" s="39"/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  <c r="AH1174" s="39"/>
      <c r="AI1174" s="39"/>
      <c r="AJ1174" s="39"/>
      <c r="AK1174" s="39"/>
      <c r="AL1174" s="39"/>
      <c r="AM1174" s="39"/>
      <c r="AN1174" s="39"/>
      <c r="AO1174" s="39"/>
      <c r="AP1174" s="39"/>
      <c r="AQ1174" s="39"/>
      <c r="AR1174" s="39"/>
      <c r="AS1174" s="39"/>
      <c r="AT1174" s="39"/>
      <c r="AU1174" s="39"/>
      <c r="AV1174" s="39"/>
      <c r="AW1174" s="39"/>
    </row>
    <row r="1175" spans="15:49" x14ac:dyDescent="0.2">
      <c r="O1175" s="39"/>
      <c r="P1175" s="39"/>
      <c r="Q1175" s="39"/>
      <c r="R1175" s="39"/>
      <c r="S1175" s="39"/>
      <c r="T1175" s="39"/>
      <c r="U1175" s="39"/>
      <c r="V1175" s="39"/>
      <c r="W1175" s="39"/>
      <c r="X1175" s="39"/>
      <c r="Y1175" s="39"/>
      <c r="Z1175" s="39"/>
      <c r="AA1175" s="39"/>
      <c r="AB1175" s="39"/>
      <c r="AC1175" s="39"/>
      <c r="AD1175" s="39"/>
      <c r="AE1175" s="39"/>
      <c r="AF1175" s="39"/>
      <c r="AG1175" s="39"/>
      <c r="AH1175" s="39"/>
      <c r="AI1175" s="39"/>
      <c r="AJ1175" s="39"/>
      <c r="AK1175" s="39"/>
      <c r="AL1175" s="39"/>
      <c r="AM1175" s="39"/>
      <c r="AN1175" s="39"/>
      <c r="AO1175" s="39"/>
      <c r="AP1175" s="39"/>
      <c r="AQ1175" s="39"/>
      <c r="AR1175" s="39"/>
      <c r="AS1175" s="39"/>
      <c r="AT1175" s="39"/>
      <c r="AU1175" s="39"/>
      <c r="AV1175" s="39"/>
      <c r="AW1175" s="39"/>
    </row>
    <row r="1176" spans="15:49" x14ac:dyDescent="0.2">
      <c r="O1176" s="39"/>
      <c r="P1176" s="39"/>
      <c r="Q1176" s="39"/>
      <c r="R1176" s="39"/>
      <c r="S1176" s="39"/>
      <c r="T1176" s="39"/>
      <c r="U1176" s="39"/>
      <c r="V1176" s="39"/>
      <c r="W1176" s="39"/>
      <c r="X1176" s="39"/>
      <c r="Y1176" s="39"/>
      <c r="Z1176" s="39"/>
      <c r="AA1176" s="39"/>
      <c r="AB1176" s="39"/>
      <c r="AC1176" s="39"/>
      <c r="AD1176" s="39"/>
      <c r="AE1176" s="39"/>
      <c r="AF1176" s="39"/>
      <c r="AG1176" s="39"/>
      <c r="AH1176" s="39"/>
      <c r="AI1176" s="39"/>
      <c r="AJ1176" s="39"/>
      <c r="AK1176" s="39"/>
      <c r="AL1176" s="39"/>
      <c r="AM1176" s="39"/>
      <c r="AN1176" s="39"/>
      <c r="AO1176" s="39"/>
      <c r="AP1176" s="39"/>
      <c r="AQ1176" s="39"/>
      <c r="AR1176" s="39"/>
      <c r="AS1176" s="39"/>
      <c r="AT1176" s="39"/>
      <c r="AU1176" s="39"/>
      <c r="AV1176" s="39"/>
      <c r="AW1176" s="39"/>
    </row>
    <row r="1177" spans="15:49" x14ac:dyDescent="0.2">
      <c r="O1177" s="39"/>
      <c r="P1177" s="39"/>
      <c r="Q1177" s="39"/>
      <c r="R1177" s="39"/>
      <c r="S1177" s="39"/>
      <c r="T1177" s="39"/>
      <c r="U1177" s="39"/>
      <c r="V1177" s="39"/>
      <c r="W1177" s="39"/>
      <c r="X1177" s="39"/>
      <c r="Y1177" s="39"/>
      <c r="Z1177" s="39"/>
      <c r="AA1177" s="39"/>
      <c r="AB1177" s="39"/>
      <c r="AC1177" s="39"/>
      <c r="AD1177" s="39"/>
      <c r="AE1177" s="39"/>
      <c r="AF1177" s="39"/>
      <c r="AG1177" s="39"/>
      <c r="AH1177" s="39"/>
      <c r="AI1177" s="39"/>
      <c r="AJ1177" s="39"/>
      <c r="AK1177" s="39"/>
      <c r="AL1177" s="39"/>
      <c r="AM1177" s="39"/>
      <c r="AN1177" s="39"/>
      <c r="AO1177" s="39"/>
      <c r="AP1177" s="39"/>
      <c r="AQ1177" s="39"/>
      <c r="AR1177" s="39"/>
      <c r="AS1177" s="39"/>
      <c r="AT1177" s="39"/>
      <c r="AU1177" s="39"/>
      <c r="AV1177" s="39"/>
      <c r="AW1177" s="39"/>
    </row>
    <row r="1178" spans="15:49" x14ac:dyDescent="0.2">
      <c r="O1178" s="39"/>
      <c r="P1178" s="39"/>
      <c r="Q1178" s="39"/>
      <c r="R1178" s="39"/>
      <c r="S1178" s="39"/>
      <c r="T1178" s="39"/>
      <c r="U1178" s="39"/>
      <c r="V1178" s="39"/>
      <c r="W1178" s="39"/>
      <c r="X1178" s="39"/>
      <c r="Y1178" s="39"/>
      <c r="Z1178" s="39"/>
      <c r="AA1178" s="39"/>
      <c r="AB1178" s="39"/>
      <c r="AC1178" s="39"/>
      <c r="AD1178" s="39"/>
      <c r="AE1178" s="39"/>
      <c r="AF1178" s="39"/>
      <c r="AG1178" s="39"/>
      <c r="AH1178" s="39"/>
      <c r="AI1178" s="39"/>
      <c r="AJ1178" s="39"/>
      <c r="AK1178" s="39"/>
      <c r="AL1178" s="39"/>
      <c r="AM1178" s="39"/>
      <c r="AN1178" s="39"/>
      <c r="AO1178" s="39"/>
      <c r="AP1178" s="39"/>
      <c r="AQ1178" s="39"/>
      <c r="AR1178" s="39"/>
      <c r="AS1178" s="39"/>
      <c r="AT1178" s="39"/>
      <c r="AU1178" s="39"/>
      <c r="AV1178" s="39"/>
      <c r="AW1178" s="39"/>
    </row>
    <row r="1179" spans="15:49" x14ac:dyDescent="0.2">
      <c r="O1179" s="39"/>
      <c r="P1179" s="39"/>
      <c r="Q1179" s="39"/>
      <c r="R1179" s="39"/>
      <c r="S1179" s="39"/>
      <c r="T1179" s="39"/>
      <c r="U1179" s="39"/>
      <c r="V1179" s="39"/>
      <c r="W1179" s="39"/>
      <c r="X1179" s="39"/>
      <c r="Y1179" s="39"/>
      <c r="Z1179" s="39"/>
      <c r="AA1179" s="39"/>
      <c r="AB1179" s="39"/>
      <c r="AC1179" s="39"/>
      <c r="AD1179" s="39"/>
      <c r="AE1179" s="39"/>
      <c r="AF1179" s="39"/>
      <c r="AG1179" s="39"/>
      <c r="AH1179" s="39"/>
      <c r="AI1179" s="39"/>
      <c r="AJ1179" s="39"/>
      <c r="AK1179" s="39"/>
      <c r="AL1179" s="39"/>
      <c r="AM1179" s="39"/>
      <c r="AN1179" s="39"/>
      <c r="AO1179" s="39"/>
      <c r="AP1179" s="39"/>
      <c r="AQ1179" s="39"/>
      <c r="AR1179" s="39"/>
      <c r="AS1179" s="39"/>
      <c r="AT1179" s="39"/>
      <c r="AU1179" s="39"/>
      <c r="AV1179" s="39"/>
      <c r="AW1179" s="39"/>
    </row>
    <row r="1180" spans="15:49" x14ac:dyDescent="0.2">
      <c r="O1180" s="39"/>
      <c r="P1180" s="39"/>
      <c r="Q1180" s="39"/>
      <c r="R1180" s="39"/>
      <c r="S1180" s="39"/>
      <c r="T1180" s="39"/>
      <c r="U1180" s="39"/>
      <c r="V1180" s="39"/>
      <c r="W1180" s="39"/>
      <c r="X1180" s="39"/>
      <c r="Y1180" s="39"/>
      <c r="Z1180" s="39"/>
      <c r="AA1180" s="39"/>
      <c r="AB1180" s="39"/>
      <c r="AC1180" s="39"/>
      <c r="AD1180" s="39"/>
      <c r="AE1180" s="39"/>
      <c r="AF1180" s="39"/>
      <c r="AG1180" s="39"/>
      <c r="AH1180" s="39"/>
      <c r="AI1180" s="39"/>
      <c r="AJ1180" s="39"/>
      <c r="AK1180" s="39"/>
      <c r="AL1180" s="39"/>
      <c r="AM1180" s="39"/>
      <c r="AN1180" s="39"/>
      <c r="AO1180" s="39"/>
      <c r="AP1180" s="39"/>
      <c r="AQ1180" s="39"/>
      <c r="AR1180" s="39"/>
      <c r="AS1180" s="39"/>
      <c r="AT1180" s="39"/>
      <c r="AU1180" s="39"/>
      <c r="AV1180" s="39"/>
      <c r="AW1180" s="39"/>
    </row>
    <row r="1181" spans="15:49" x14ac:dyDescent="0.2">
      <c r="O1181" s="39"/>
      <c r="P1181" s="39"/>
      <c r="Q1181" s="39"/>
      <c r="R1181" s="39"/>
      <c r="S1181" s="39"/>
      <c r="T1181" s="39"/>
      <c r="U1181" s="39"/>
      <c r="V1181" s="39"/>
      <c r="W1181" s="39"/>
      <c r="X1181" s="39"/>
      <c r="Y1181" s="39"/>
      <c r="Z1181" s="39"/>
      <c r="AA1181" s="39"/>
      <c r="AB1181" s="39"/>
      <c r="AC1181" s="39"/>
      <c r="AD1181" s="39"/>
      <c r="AE1181" s="39"/>
      <c r="AF1181" s="39"/>
      <c r="AG1181" s="39"/>
      <c r="AH1181" s="39"/>
      <c r="AI1181" s="39"/>
      <c r="AJ1181" s="39"/>
      <c r="AK1181" s="39"/>
      <c r="AL1181" s="39"/>
      <c r="AM1181" s="39"/>
      <c r="AN1181" s="39"/>
      <c r="AO1181" s="39"/>
      <c r="AP1181" s="39"/>
      <c r="AQ1181" s="39"/>
      <c r="AR1181" s="39"/>
      <c r="AS1181" s="39"/>
      <c r="AT1181" s="39"/>
      <c r="AU1181" s="39"/>
      <c r="AV1181" s="39"/>
      <c r="AW1181" s="39"/>
    </row>
    <row r="1182" spans="15:49" x14ac:dyDescent="0.2">
      <c r="O1182" s="39"/>
      <c r="P1182" s="39"/>
      <c r="Q1182" s="39"/>
      <c r="R1182" s="39"/>
      <c r="S1182" s="39"/>
      <c r="T1182" s="39"/>
      <c r="U1182" s="39"/>
      <c r="V1182" s="39"/>
      <c r="W1182" s="39"/>
      <c r="X1182" s="39"/>
      <c r="Y1182" s="39"/>
      <c r="Z1182" s="39"/>
      <c r="AA1182" s="39"/>
      <c r="AB1182" s="39"/>
      <c r="AC1182" s="39"/>
      <c r="AD1182" s="39"/>
      <c r="AE1182" s="39"/>
      <c r="AF1182" s="39"/>
      <c r="AG1182" s="39"/>
      <c r="AH1182" s="39"/>
      <c r="AI1182" s="39"/>
      <c r="AJ1182" s="39"/>
      <c r="AK1182" s="39"/>
      <c r="AL1182" s="39"/>
      <c r="AM1182" s="39"/>
      <c r="AN1182" s="39"/>
      <c r="AO1182" s="39"/>
      <c r="AP1182" s="39"/>
      <c r="AQ1182" s="39"/>
      <c r="AR1182" s="39"/>
      <c r="AS1182" s="39"/>
      <c r="AT1182" s="39"/>
      <c r="AU1182" s="39"/>
      <c r="AV1182" s="39"/>
      <c r="AW1182" s="39"/>
    </row>
    <row r="1183" spans="15:49" x14ac:dyDescent="0.2">
      <c r="O1183" s="39"/>
      <c r="P1183" s="39"/>
      <c r="Q1183" s="39"/>
      <c r="R1183" s="39"/>
      <c r="S1183" s="39"/>
      <c r="T1183" s="39"/>
      <c r="U1183" s="39"/>
      <c r="V1183" s="39"/>
      <c r="W1183" s="39"/>
      <c r="X1183" s="39"/>
      <c r="Y1183" s="39"/>
      <c r="Z1183" s="39"/>
      <c r="AA1183" s="39"/>
      <c r="AB1183" s="39"/>
      <c r="AC1183" s="39"/>
      <c r="AD1183" s="39"/>
      <c r="AE1183" s="39"/>
      <c r="AF1183" s="39"/>
      <c r="AG1183" s="39"/>
      <c r="AH1183" s="39"/>
      <c r="AI1183" s="39"/>
      <c r="AJ1183" s="39"/>
      <c r="AK1183" s="39"/>
      <c r="AL1183" s="39"/>
      <c r="AM1183" s="39"/>
      <c r="AN1183" s="39"/>
      <c r="AO1183" s="39"/>
      <c r="AP1183" s="39"/>
      <c r="AQ1183" s="39"/>
      <c r="AR1183" s="39"/>
      <c r="AS1183" s="39"/>
      <c r="AT1183" s="39"/>
      <c r="AU1183" s="39"/>
      <c r="AV1183" s="39"/>
      <c r="AW1183" s="39"/>
    </row>
    <row r="1184" spans="15:49" x14ac:dyDescent="0.2">
      <c r="O1184" s="39"/>
      <c r="P1184" s="39"/>
      <c r="Q1184" s="39"/>
      <c r="R1184" s="39"/>
      <c r="S1184" s="39"/>
      <c r="T1184" s="39"/>
      <c r="U1184" s="39"/>
      <c r="V1184" s="39"/>
      <c r="W1184" s="39"/>
      <c r="X1184" s="39"/>
      <c r="Y1184" s="39"/>
      <c r="Z1184" s="39"/>
      <c r="AA1184" s="39"/>
      <c r="AB1184" s="39"/>
      <c r="AC1184" s="39"/>
      <c r="AD1184" s="39"/>
      <c r="AE1184" s="39"/>
      <c r="AF1184" s="39"/>
      <c r="AG1184" s="39"/>
      <c r="AH1184" s="39"/>
      <c r="AI1184" s="39"/>
      <c r="AJ1184" s="39"/>
      <c r="AK1184" s="39"/>
      <c r="AL1184" s="39"/>
      <c r="AM1184" s="39"/>
      <c r="AN1184" s="39"/>
      <c r="AO1184" s="39"/>
      <c r="AP1184" s="39"/>
      <c r="AQ1184" s="39"/>
      <c r="AR1184" s="39"/>
      <c r="AS1184" s="39"/>
      <c r="AT1184" s="39"/>
      <c r="AU1184" s="39"/>
      <c r="AV1184" s="39"/>
      <c r="AW1184" s="39"/>
    </row>
    <row r="1185" spans="15:49" x14ac:dyDescent="0.2">
      <c r="O1185" s="39"/>
      <c r="P1185" s="39"/>
      <c r="Q1185" s="39"/>
      <c r="R1185" s="39"/>
      <c r="S1185" s="39"/>
      <c r="T1185" s="39"/>
      <c r="U1185" s="39"/>
      <c r="V1185" s="39"/>
      <c r="W1185" s="39"/>
      <c r="X1185" s="39"/>
      <c r="Y1185" s="39"/>
      <c r="Z1185" s="39"/>
      <c r="AA1185" s="39"/>
      <c r="AB1185" s="39"/>
      <c r="AC1185" s="39"/>
      <c r="AD1185" s="39"/>
      <c r="AE1185" s="39"/>
      <c r="AF1185" s="39"/>
      <c r="AG1185" s="39"/>
      <c r="AH1185" s="39"/>
      <c r="AI1185" s="39"/>
      <c r="AJ1185" s="39"/>
      <c r="AK1185" s="39"/>
      <c r="AL1185" s="39"/>
      <c r="AM1185" s="39"/>
      <c r="AN1185" s="39"/>
      <c r="AO1185" s="39"/>
      <c r="AP1185" s="39"/>
      <c r="AQ1185" s="39"/>
      <c r="AR1185" s="39"/>
      <c r="AS1185" s="39"/>
      <c r="AT1185" s="39"/>
      <c r="AU1185" s="39"/>
      <c r="AV1185" s="39"/>
      <c r="AW1185" s="39"/>
    </row>
    <row r="1186" spans="15:49" x14ac:dyDescent="0.2">
      <c r="O1186" s="39"/>
      <c r="P1186" s="39"/>
      <c r="Q1186" s="39"/>
      <c r="R1186" s="39"/>
      <c r="S1186" s="39"/>
      <c r="T1186" s="39"/>
      <c r="U1186" s="39"/>
      <c r="V1186" s="39"/>
      <c r="W1186" s="39"/>
      <c r="X1186" s="39"/>
      <c r="Y1186" s="39"/>
      <c r="Z1186" s="39"/>
      <c r="AA1186" s="39"/>
      <c r="AB1186" s="39"/>
      <c r="AC1186" s="39"/>
      <c r="AD1186" s="39"/>
      <c r="AE1186" s="39"/>
      <c r="AF1186" s="39"/>
      <c r="AG1186" s="39"/>
      <c r="AH1186" s="39"/>
      <c r="AI1186" s="39"/>
      <c r="AJ1186" s="39"/>
      <c r="AK1186" s="39"/>
      <c r="AL1186" s="39"/>
      <c r="AM1186" s="39"/>
      <c r="AN1186" s="39"/>
      <c r="AO1186" s="39"/>
      <c r="AP1186" s="39"/>
      <c r="AQ1186" s="39"/>
      <c r="AR1186" s="39"/>
      <c r="AS1186" s="39"/>
      <c r="AT1186" s="39"/>
      <c r="AU1186" s="39"/>
      <c r="AV1186" s="39"/>
      <c r="AW1186" s="39"/>
    </row>
    <row r="1187" spans="15:49" x14ac:dyDescent="0.2">
      <c r="O1187" s="39"/>
      <c r="P1187" s="39"/>
      <c r="Q1187" s="39"/>
      <c r="R1187" s="39"/>
      <c r="S1187" s="39"/>
      <c r="T1187" s="39"/>
      <c r="U1187" s="39"/>
      <c r="V1187" s="39"/>
      <c r="W1187" s="39"/>
      <c r="X1187" s="39"/>
      <c r="Y1187" s="39"/>
      <c r="Z1187" s="39"/>
      <c r="AA1187" s="39"/>
      <c r="AB1187" s="39"/>
      <c r="AC1187" s="39"/>
      <c r="AD1187" s="39"/>
      <c r="AE1187" s="39"/>
      <c r="AF1187" s="39"/>
      <c r="AG1187" s="39"/>
      <c r="AH1187" s="39"/>
      <c r="AI1187" s="39"/>
      <c r="AJ1187" s="39"/>
      <c r="AK1187" s="39"/>
      <c r="AL1187" s="39"/>
      <c r="AM1187" s="39"/>
      <c r="AN1187" s="39"/>
      <c r="AO1187" s="39"/>
      <c r="AP1187" s="39"/>
      <c r="AQ1187" s="39"/>
      <c r="AR1187" s="39"/>
      <c r="AS1187" s="39"/>
      <c r="AT1187" s="39"/>
      <c r="AU1187" s="39"/>
      <c r="AV1187" s="39"/>
      <c r="AW1187" s="39"/>
    </row>
    <row r="1188" spans="15:49" x14ac:dyDescent="0.2">
      <c r="O1188" s="39"/>
      <c r="P1188" s="39"/>
      <c r="Q1188" s="39"/>
      <c r="R1188" s="39"/>
      <c r="S1188" s="39"/>
      <c r="T1188" s="39"/>
      <c r="U1188" s="39"/>
      <c r="V1188" s="39"/>
      <c r="W1188" s="39"/>
      <c r="X1188" s="39"/>
      <c r="Y1188" s="39"/>
      <c r="Z1188" s="39"/>
      <c r="AA1188" s="39"/>
      <c r="AB1188" s="39"/>
      <c r="AC1188" s="39"/>
      <c r="AD1188" s="39"/>
      <c r="AE1188" s="39"/>
      <c r="AF1188" s="39"/>
      <c r="AG1188" s="39"/>
      <c r="AH1188" s="39"/>
      <c r="AI1188" s="39"/>
      <c r="AJ1188" s="39"/>
      <c r="AK1188" s="39"/>
      <c r="AL1188" s="39"/>
      <c r="AM1188" s="39"/>
      <c r="AN1188" s="39"/>
      <c r="AO1188" s="39"/>
      <c r="AP1188" s="39"/>
      <c r="AQ1188" s="39"/>
      <c r="AR1188" s="39"/>
      <c r="AS1188" s="39"/>
      <c r="AT1188" s="39"/>
      <c r="AU1188" s="39"/>
      <c r="AV1188" s="39"/>
      <c r="AW1188" s="39"/>
    </row>
    <row r="1189" spans="15:49" x14ac:dyDescent="0.2">
      <c r="O1189" s="39"/>
      <c r="P1189" s="39"/>
      <c r="Q1189" s="39"/>
      <c r="R1189" s="39"/>
      <c r="S1189" s="39"/>
      <c r="T1189" s="39"/>
      <c r="U1189" s="39"/>
      <c r="V1189" s="39"/>
      <c r="W1189" s="39"/>
      <c r="X1189" s="39"/>
      <c r="Y1189" s="39"/>
      <c r="Z1189" s="39"/>
      <c r="AA1189" s="39"/>
      <c r="AB1189" s="39"/>
      <c r="AC1189" s="39"/>
      <c r="AD1189" s="39"/>
      <c r="AE1189" s="39"/>
      <c r="AF1189" s="39"/>
      <c r="AG1189" s="39"/>
      <c r="AH1189" s="39"/>
      <c r="AI1189" s="39"/>
      <c r="AJ1189" s="39"/>
      <c r="AK1189" s="39"/>
      <c r="AL1189" s="39"/>
      <c r="AM1189" s="39"/>
      <c r="AN1189" s="39"/>
      <c r="AO1189" s="39"/>
      <c r="AP1189" s="39"/>
      <c r="AQ1189" s="39"/>
      <c r="AR1189" s="39"/>
      <c r="AS1189" s="39"/>
      <c r="AT1189" s="39"/>
      <c r="AU1189" s="39"/>
      <c r="AV1189" s="39"/>
      <c r="AW1189" s="39"/>
    </row>
    <row r="1190" spans="15:49" x14ac:dyDescent="0.2">
      <c r="O1190" s="39"/>
      <c r="P1190" s="39"/>
      <c r="Q1190" s="39"/>
      <c r="R1190" s="39"/>
      <c r="S1190" s="39"/>
      <c r="T1190" s="39"/>
      <c r="U1190" s="39"/>
      <c r="V1190" s="39"/>
      <c r="W1190" s="39"/>
      <c r="X1190" s="39"/>
      <c r="Y1190" s="39"/>
      <c r="Z1190" s="39"/>
      <c r="AA1190" s="39"/>
      <c r="AB1190" s="39"/>
      <c r="AC1190" s="39"/>
      <c r="AD1190" s="39"/>
      <c r="AE1190" s="39"/>
      <c r="AF1190" s="39"/>
      <c r="AG1190" s="39"/>
      <c r="AH1190" s="39"/>
      <c r="AI1190" s="39"/>
      <c r="AJ1190" s="39"/>
      <c r="AK1190" s="39"/>
      <c r="AL1190" s="39"/>
      <c r="AM1190" s="39"/>
      <c r="AN1190" s="39"/>
      <c r="AO1190" s="39"/>
      <c r="AP1190" s="39"/>
      <c r="AQ1190" s="39"/>
      <c r="AR1190" s="39"/>
      <c r="AS1190" s="39"/>
      <c r="AT1190" s="39"/>
      <c r="AU1190" s="39"/>
      <c r="AV1190" s="39"/>
      <c r="AW1190" s="39"/>
    </row>
    <row r="1191" spans="15:49" x14ac:dyDescent="0.2">
      <c r="O1191" s="39"/>
      <c r="P1191" s="39"/>
      <c r="Q1191" s="39"/>
      <c r="R1191" s="39"/>
      <c r="S1191" s="39"/>
      <c r="T1191" s="39"/>
      <c r="U1191" s="39"/>
      <c r="V1191" s="39"/>
      <c r="W1191" s="39"/>
      <c r="X1191" s="39"/>
      <c r="Y1191" s="39"/>
      <c r="Z1191" s="39"/>
      <c r="AA1191" s="39"/>
      <c r="AB1191" s="39"/>
      <c r="AC1191" s="39"/>
      <c r="AD1191" s="39"/>
      <c r="AE1191" s="39"/>
      <c r="AF1191" s="39"/>
      <c r="AG1191" s="39"/>
      <c r="AH1191" s="39"/>
      <c r="AI1191" s="39"/>
      <c r="AJ1191" s="39"/>
      <c r="AK1191" s="39"/>
      <c r="AL1191" s="39"/>
      <c r="AM1191" s="39"/>
      <c r="AN1191" s="39"/>
      <c r="AO1191" s="39"/>
      <c r="AP1191" s="39"/>
      <c r="AQ1191" s="39"/>
      <c r="AR1191" s="39"/>
      <c r="AS1191" s="39"/>
      <c r="AT1191" s="39"/>
      <c r="AU1191" s="39"/>
      <c r="AV1191" s="39"/>
      <c r="AW1191" s="39"/>
    </row>
    <row r="1192" spans="15:49" x14ac:dyDescent="0.2">
      <c r="O1192" s="39"/>
      <c r="P1192" s="39"/>
      <c r="Q1192" s="39"/>
      <c r="R1192" s="39"/>
      <c r="S1192" s="39"/>
      <c r="T1192" s="39"/>
      <c r="U1192" s="39"/>
      <c r="V1192" s="39"/>
      <c r="W1192" s="39"/>
      <c r="X1192" s="39"/>
      <c r="Y1192" s="39"/>
      <c r="Z1192" s="39"/>
      <c r="AA1192" s="39"/>
      <c r="AB1192" s="39"/>
      <c r="AC1192" s="39"/>
      <c r="AD1192" s="39"/>
      <c r="AE1192" s="39"/>
      <c r="AF1192" s="39"/>
      <c r="AG1192" s="39"/>
      <c r="AH1192" s="39"/>
      <c r="AI1192" s="39"/>
      <c r="AJ1192" s="39"/>
      <c r="AK1192" s="39"/>
      <c r="AL1192" s="39"/>
      <c r="AM1192" s="39"/>
      <c r="AN1192" s="39"/>
      <c r="AO1192" s="39"/>
      <c r="AP1192" s="39"/>
      <c r="AQ1192" s="39"/>
      <c r="AR1192" s="39"/>
      <c r="AS1192" s="39"/>
      <c r="AT1192" s="39"/>
      <c r="AU1192" s="39"/>
      <c r="AV1192" s="39"/>
      <c r="AW1192" s="39"/>
    </row>
    <row r="1193" spans="15:49" x14ac:dyDescent="0.2">
      <c r="O1193" s="39"/>
      <c r="P1193" s="39"/>
      <c r="Q1193" s="39"/>
      <c r="R1193" s="39"/>
      <c r="S1193" s="39"/>
      <c r="T1193" s="39"/>
      <c r="U1193" s="39"/>
      <c r="V1193" s="39"/>
      <c r="W1193" s="39"/>
      <c r="X1193" s="39"/>
      <c r="Y1193" s="39"/>
      <c r="Z1193" s="39"/>
      <c r="AA1193" s="39"/>
      <c r="AB1193" s="39"/>
      <c r="AC1193" s="39"/>
      <c r="AD1193" s="39"/>
      <c r="AE1193" s="39"/>
      <c r="AF1193" s="39"/>
      <c r="AG1193" s="39"/>
      <c r="AH1193" s="39"/>
      <c r="AI1193" s="39"/>
      <c r="AJ1193" s="39"/>
      <c r="AK1193" s="39"/>
      <c r="AL1193" s="39"/>
      <c r="AM1193" s="39"/>
      <c r="AN1193" s="39"/>
      <c r="AO1193" s="39"/>
      <c r="AP1193" s="39"/>
      <c r="AQ1193" s="39"/>
      <c r="AR1193" s="39"/>
      <c r="AS1193" s="39"/>
      <c r="AT1193" s="39"/>
      <c r="AU1193" s="39"/>
      <c r="AV1193" s="39"/>
      <c r="AW1193" s="39"/>
    </row>
    <row r="1194" spans="15:49" x14ac:dyDescent="0.2">
      <c r="O1194" s="39"/>
      <c r="P1194" s="39"/>
      <c r="Q1194" s="39"/>
      <c r="R1194" s="39"/>
      <c r="S1194" s="39"/>
      <c r="T1194" s="39"/>
      <c r="U1194" s="39"/>
      <c r="V1194" s="39"/>
      <c r="W1194" s="39"/>
      <c r="X1194" s="39"/>
      <c r="Y1194" s="39"/>
      <c r="Z1194" s="39"/>
      <c r="AA1194" s="39"/>
      <c r="AB1194" s="39"/>
      <c r="AC1194" s="39"/>
      <c r="AD1194" s="39"/>
      <c r="AE1194" s="39"/>
      <c r="AF1194" s="39"/>
      <c r="AG1194" s="39"/>
      <c r="AH1194" s="39"/>
      <c r="AI1194" s="39"/>
      <c r="AJ1194" s="39"/>
      <c r="AK1194" s="39"/>
      <c r="AL1194" s="39"/>
      <c r="AM1194" s="39"/>
      <c r="AN1194" s="39"/>
      <c r="AO1194" s="39"/>
      <c r="AP1194" s="39"/>
      <c r="AQ1194" s="39"/>
      <c r="AR1194" s="39"/>
      <c r="AS1194" s="39"/>
      <c r="AT1194" s="39"/>
      <c r="AU1194" s="39"/>
      <c r="AV1194" s="39"/>
      <c r="AW1194" s="39"/>
    </row>
    <row r="1195" spans="15:49" x14ac:dyDescent="0.2">
      <c r="O1195" s="39"/>
      <c r="P1195" s="39"/>
      <c r="Q1195" s="39"/>
      <c r="R1195" s="39"/>
      <c r="S1195" s="39"/>
      <c r="T1195" s="39"/>
      <c r="U1195" s="39"/>
      <c r="V1195" s="39"/>
      <c r="W1195" s="39"/>
      <c r="X1195" s="39"/>
      <c r="Y1195" s="39"/>
      <c r="Z1195" s="39"/>
      <c r="AA1195" s="39"/>
      <c r="AB1195" s="39"/>
      <c r="AC1195" s="39"/>
      <c r="AD1195" s="39"/>
      <c r="AE1195" s="39"/>
      <c r="AF1195" s="39"/>
      <c r="AG1195" s="39"/>
      <c r="AH1195" s="39"/>
      <c r="AI1195" s="39"/>
      <c r="AJ1195" s="39"/>
      <c r="AK1195" s="39"/>
      <c r="AL1195" s="39"/>
      <c r="AM1195" s="39"/>
      <c r="AN1195" s="39"/>
      <c r="AO1195" s="39"/>
      <c r="AP1195" s="39"/>
      <c r="AQ1195" s="39"/>
      <c r="AR1195" s="39"/>
      <c r="AS1195" s="39"/>
      <c r="AT1195" s="39"/>
      <c r="AU1195" s="39"/>
      <c r="AV1195" s="39"/>
      <c r="AW1195" s="39"/>
    </row>
    <row r="1196" spans="15:49" x14ac:dyDescent="0.2">
      <c r="O1196" s="39"/>
      <c r="P1196" s="39"/>
      <c r="Q1196" s="39"/>
      <c r="R1196" s="39"/>
      <c r="S1196" s="39"/>
      <c r="T1196" s="39"/>
      <c r="U1196" s="39"/>
      <c r="V1196" s="39"/>
      <c r="W1196" s="39"/>
      <c r="X1196" s="39"/>
      <c r="Y1196" s="39"/>
      <c r="Z1196" s="39"/>
      <c r="AA1196" s="39"/>
      <c r="AB1196" s="39"/>
      <c r="AC1196" s="39"/>
      <c r="AD1196" s="39"/>
      <c r="AE1196" s="39"/>
      <c r="AF1196" s="39"/>
      <c r="AG1196" s="39"/>
      <c r="AH1196" s="39"/>
      <c r="AI1196" s="39"/>
      <c r="AJ1196" s="39"/>
      <c r="AK1196" s="39"/>
      <c r="AL1196" s="39"/>
      <c r="AM1196" s="39"/>
      <c r="AN1196" s="39"/>
      <c r="AO1196" s="39"/>
      <c r="AP1196" s="39"/>
      <c r="AQ1196" s="39"/>
      <c r="AR1196" s="39"/>
      <c r="AS1196" s="39"/>
      <c r="AT1196" s="39"/>
      <c r="AU1196" s="39"/>
      <c r="AV1196" s="39"/>
      <c r="AW1196" s="39"/>
    </row>
    <row r="1197" spans="15:49" x14ac:dyDescent="0.2">
      <c r="O1197" s="39"/>
      <c r="P1197" s="39"/>
      <c r="Q1197" s="39"/>
      <c r="R1197" s="39"/>
      <c r="S1197" s="39"/>
      <c r="T1197" s="39"/>
      <c r="U1197" s="39"/>
      <c r="V1197" s="39"/>
      <c r="W1197" s="39"/>
      <c r="X1197" s="39"/>
      <c r="Y1197" s="39"/>
      <c r="Z1197" s="39"/>
      <c r="AA1197" s="39"/>
      <c r="AB1197" s="39"/>
      <c r="AC1197" s="39"/>
      <c r="AD1197" s="39"/>
      <c r="AE1197" s="39"/>
      <c r="AF1197" s="39"/>
      <c r="AG1197" s="39"/>
      <c r="AH1197" s="39"/>
      <c r="AI1197" s="39"/>
      <c r="AJ1197" s="39"/>
      <c r="AK1197" s="39"/>
      <c r="AL1197" s="39"/>
      <c r="AM1197" s="39"/>
      <c r="AN1197" s="39"/>
      <c r="AO1197" s="39"/>
      <c r="AP1197" s="39"/>
      <c r="AQ1197" s="39"/>
      <c r="AR1197" s="39"/>
      <c r="AS1197" s="39"/>
      <c r="AT1197" s="39"/>
      <c r="AU1197" s="39"/>
      <c r="AV1197" s="39"/>
      <c r="AW1197" s="39"/>
    </row>
    <row r="1198" spans="15:49" x14ac:dyDescent="0.2">
      <c r="O1198" s="39"/>
      <c r="P1198" s="39"/>
      <c r="Q1198" s="39"/>
      <c r="R1198" s="39"/>
      <c r="S1198" s="39"/>
      <c r="T1198" s="39"/>
      <c r="U1198" s="39"/>
      <c r="V1198" s="39"/>
      <c r="W1198" s="39"/>
      <c r="X1198" s="39"/>
      <c r="Y1198" s="39"/>
      <c r="Z1198" s="39"/>
      <c r="AA1198" s="39"/>
      <c r="AB1198" s="39"/>
      <c r="AC1198" s="39"/>
      <c r="AD1198" s="39"/>
      <c r="AE1198" s="39"/>
      <c r="AF1198" s="39"/>
      <c r="AG1198" s="39"/>
      <c r="AH1198" s="39"/>
      <c r="AI1198" s="39"/>
      <c r="AJ1198" s="39"/>
      <c r="AK1198" s="39"/>
      <c r="AL1198" s="39"/>
      <c r="AM1198" s="39"/>
      <c r="AN1198" s="39"/>
      <c r="AO1198" s="39"/>
      <c r="AP1198" s="39"/>
      <c r="AQ1198" s="39"/>
      <c r="AR1198" s="39"/>
      <c r="AS1198" s="39"/>
      <c r="AT1198" s="39"/>
      <c r="AU1198" s="39"/>
      <c r="AV1198" s="39"/>
      <c r="AW1198" s="39"/>
    </row>
    <row r="1199" spans="15:49" x14ac:dyDescent="0.2">
      <c r="O1199" s="39"/>
      <c r="P1199" s="39"/>
      <c r="Q1199" s="39"/>
      <c r="R1199" s="39"/>
      <c r="S1199" s="39"/>
      <c r="T1199" s="39"/>
      <c r="U1199" s="39"/>
      <c r="V1199" s="39"/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  <c r="AH1199" s="39"/>
      <c r="AI1199" s="39"/>
      <c r="AJ1199" s="39"/>
      <c r="AK1199" s="39"/>
      <c r="AL1199" s="39"/>
      <c r="AM1199" s="39"/>
      <c r="AN1199" s="39"/>
      <c r="AO1199" s="39"/>
      <c r="AP1199" s="39"/>
      <c r="AQ1199" s="39"/>
      <c r="AR1199" s="39"/>
      <c r="AS1199" s="39"/>
      <c r="AT1199" s="39"/>
      <c r="AU1199" s="39"/>
      <c r="AV1199" s="39"/>
      <c r="AW1199" s="39"/>
    </row>
    <row r="1200" spans="15:49" x14ac:dyDescent="0.2">
      <c r="O1200" s="39"/>
      <c r="P1200" s="39"/>
      <c r="Q1200" s="39"/>
      <c r="R1200" s="39"/>
      <c r="S1200" s="39"/>
      <c r="T1200" s="39"/>
      <c r="U1200" s="39"/>
      <c r="V1200" s="39"/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  <c r="AH1200" s="39"/>
      <c r="AI1200" s="39"/>
      <c r="AJ1200" s="39"/>
      <c r="AK1200" s="39"/>
      <c r="AL1200" s="39"/>
      <c r="AM1200" s="39"/>
      <c r="AN1200" s="39"/>
      <c r="AO1200" s="39"/>
      <c r="AP1200" s="39"/>
      <c r="AQ1200" s="39"/>
      <c r="AR1200" s="39"/>
      <c r="AS1200" s="39"/>
      <c r="AT1200" s="39"/>
      <c r="AU1200" s="39"/>
      <c r="AV1200" s="39"/>
      <c r="AW1200" s="39"/>
    </row>
    <row r="1201" spans="15:49" x14ac:dyDescent="0.2">
      <c r="O1201" s="39"/>
      <c r="P1201" s="39"/>
      <c r="Q1201" s="39"/>
      <c r="R1201" s="39"/>
      <c r="S1201" s="39"/>
      <c r="T1201" s="39"/>
      <c r="U1201" s="39"/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  <c r="AH1201" s="39"/>
      <c r="AI1201" s="39"/>
      <c r="AJ1201" s="39"/>
      <c r="AK1201" s="39"/>
      <c r="AL1201" s="39"/>
      <c r="AM1201" s="39"/>
      <c r="AN1201" s="39"/>
      <c r="AO1201" s="39"/>
      <c r="AP1201" s="39"/>
      <c r="AQ1201" s="39"/>
      <c r="AR1201" s="39"/>
      <c r="AS1201" s="39"/>
      <c r="AT1201" s="39"/>
      <c r="AU1201" s="39"/>
      <c r="AV1201" s="39"/>
      <c r="AW1201" s="39"/>
    </row>
    <row r="1202" spans="15:49" x14ac:dyDescent="0.2">
      <c r="O1202" s="39"/>
      <c r="P1202" s="39"/>
      <c r="Q1202" s="39"/>
      <c r="R1202" s="39"/>
      <c r="S1202" s="39"/>
      <c r="T1202" s="39"/>
      <c r="U1202" s="39"/>
      <c r="V1202" s="39"/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  <c r="AH1202" s="39"/>
      <c r="AI1202" s="39"/>
      <c r="AJ1202" s="39"/>
      <c r="AK1202" s="39"/>
      <c r="AL1202" s="39"/>
      <c r="AM1202" s="39"/>
      <c r="AN1202" s="39"/>
      <c r="AO1202" s="39"/>
      <c r="AP1202" s="39"/>
      <c r="AQ1202" s="39"/>
      <c r="AR1202" s="39"/>
      <c r="AS1202" s="39"/>
      <c r="AT1202" s="39"/>
      <c r="AU1202" s="39"/>
      <c r="AV1202" s="39"/>
      <c r="AW1202" s="39"/>
    </row>
    <row r="1203" spans="15:49" x14ac:dyDescent="0.2">
      <c r="O1203" s="39"/>
      <c r="P1203" s="39"/>
      <c r="Q1203" s="39"/>
      <c r="R1203" s="39"/>
      <c r="S1203" s="39"/>
      <c r="T1203" s="39"/>
      <c r="U1203" s="39"/>
      <c r="V1203" s="39"/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  <c r="AH1203" s="39"/>
      <c r="AI1203" s="39"/>
      <c r="AJ1203" s="39"/>
      <c r="AK1203" s="39"/>
      <c r="AL1203" s="39"/>
      <c r="AM1203" s="39"/>
      <c r="AN1203" s="39"/>
      <c r="AO1203" s="39"/>
      <c r="AP1203" s="39"/>
      <c r="AQ1203" s="39"/>
      <c r="AR1203" s="39"/>
      <c r="AS1203" s="39"/>
      <c r="AT1203" s="39"/>
      <c r="AU1203" s="39"/>
      <c r="AV1203" s="39"/>
      <c r="AW1203" s="39"/>
    </row>
    <row r="1204" spans="15:49" x14ac:dyDescent="0.2">
      <c r="O1204" s="39"/>
      <c r="P1204" s="39"/>
      <c r="Q1204" s="39"/>
      <c r="R1204" s="39"/>
      <c r="S1204" s="39"/>
      <c r="T1204" s="39"/>
      <c r="U1204" s="39"/>
      <c r="V1204" s="39"/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  <c r="AH1204" s="39"/>
      <c r="AI1204" s="39"/>
      <c r="AJ1204" s="39"/>
      <c r="AK1204" s="39"/>
      <c r="AL1204" s="39"/>
      <c r="AM1204" s="39"/>
      <c r="AN1204" s="39"/>
      <c r="AO1204" s="39"/>
      <c r="AP1204" s="39"/>
      <c r="AQ1204" s="39"/>
      <c r="AR1204" s="39"/>
      <c r="AS1204" s="39"/>
      <c r="AT1204" s="39"/>
      <c r="AU1204" s="39"/>
      <c r="AV1204" s="39"/>
      <c r="AW1204" s="39"/>
    </row>
    <row r="1205" spans="15:49" x14ac:dyDescent="0.2">
      <c r="O1205" s="39"/>
      <c r="P1205" s="39"/>
      <c r="Q1205" s="39"/>
      <c r="R1205" s="39"/>
      <c r="S1205" s="39"/>
      <c r="T1205" s="39"/>
      <c r="U1205" s="39"/>
      <c r="V1205" s="39"/>
      <c r="W1205" s="39"/>
      <c r="X1205" s="39"/>
      <c r="Y1205" s="39"/>
      <c r="Z1205" s="39"/>
      <c r="AA1205" s="39"/>
      <c r="AB1205" s="39"/>
      <c r="AC1205" s="39"/>
      <c r="AD1205" s="39"/>
      <c r="AE1205" s="39"/>
      <c r="AF1205" s="39"/>
      <c r="AG1205" s="39"/>
      <c r="AH1205" s="39"/>
      <c r="AI1205" s="39"/>
      <c r="AJ1205" s="39"/>
      <c r="AK1205" s="39"/>
      <c r="AL1205" s="39"/>
      <c r="AM1205" s="39"/>
      <c r="AN1205" s="39"/>
      <c r="AO1205" s="39"/>
      <c r="AP1205" s="39"/>
      <c r="AQ1205" s="39"/>
      <c r="AR1205" s="39"/>
      <c r="AS1205" s="39"/>
      <c r="AT1205" s="39"/>
      <c r="AU1205" s="39"/>
      <c r="AV1205" s="39"/>
      <c r="AW1205" s="39"/>
    </row>
    <row r="1206" spans="15:49" x14ac:dyDescent="0.2">
      <c r="O1206" s="39"/>
      <c r="P1206" s="39"/>
      <c r="Q1206" s="39"/>
      <c r="R1206" s="39"/>
      <c r="S1206" s="39"/>
      <c r="T1206" s="39"/>
      <c r="U1206" s="39"/>
      <c r="V1206" s="39"/>
      <c r="W1206" s="39"/>
      <c r="X1206" s="39"/>
      <c r="Y1206" s="39"/>
      <c r="Z1206" s="39"/>
      <c r="AA1206" s="39"/>
      <c r="AB1206" s="39"/>
      <c r="AC1206" s="39"/>
      <c r="AD1206" s="39"/>
      <c r="AE1206" s="39"/>
      <c r="AF1206" s="39"/>
      <c r="AG1206" s="39"/>
      <c r="AH1206" s="39"/>
      <c r="AI1206" s="39"/>
      <c r="AJ1206" s="39"/>
      <c r="AK1206" s="39"/>
      <c r="AL1206" s="39"/>
      <c r="AM1206" s="39"/>
      <c r="AN1206" s="39"/>
      <c r="AO1206" s="39"/>
      <c r="AP1206" s="39"/>
      <c r="AQ1206" s="39"/>
      <c r="AR1206" s="39"/>
      <c r="AS1206" s="39"/>
      <c r="AT1206" s="39"/>
      <c r="AU1206" s="39"/>
      <c r="AV1206" s="39"/>
      <c r="AW1206" s="39"/>
    </row>
    <row r="1207" spans="15:49" x14ac:dyDescent="0.2">
      <c r="O1207" s="39"/>
      <c r="P1207" s="39"/>
      <c r="Q1207" s="39"/>
      <c r="R1207" s="39"/>
      <c r="S1207" s="39"/>
      <c r="T1207" s="39"/>
      <c r="U1207" s="39"/>
      <c r="V1207" s="39"/>
      <c r="W1207" s="39"/>
      <c r="X1207" s="39"/>
      <c r="Y1207" s="39"/>
      <c r="Z1207" s="39"/>
      <c r="AA1207" s="39"/>
      <c r="AB1207" s="39"/>
      <c r="AC1207" s="39"/>
      <c r="AD1207" s="39"/>
      <c r="AE1207" s="39"/>
      <c r="AF1207" s="39"/>
      <c r="AG1207" s="39"/>
      <c r="AH1207" s="39"/>
      <c r="AI1207" s="39"/>
      <c r="AJ1207" s="39"/>
      <c r="AK1207" s="39"/>
      <c r="AL1207" s="39"/>
      <c r="AM1207" s="39"/>
      <c r="AN1207" s="39"/>
      <c r="AO1207" s="39"/>
      <c r="AP1207" s="39"/>
      <c r="AQ1207" s="39"/>
      <c r="AR1207" s="39"/>
      <c r="AS1207" s="39"/>
      <c r="AT1207" s="39"/>
      <c r="AU1207" s="39"/>
      <c r="AV1207" s="39"/>
      <c r="AW1207" s="39"/>
    </row>
    <row r="1208" spans="15:49" x14ac:dyDescent="0.2">
      <c r="O1208" s="39"/>
      <c r="P1208" s="39"/>
      <c r="Q1208" s="39"/>
      <c r="R1208" s="39"/>
      <c r="S1208" s="39"/>
      <c r="T1208" s="39"/>
      <c r="U1208" s="39"/>
      <c r="V1208" s="39"/>
      <c r="W1208" s="39"/>
      <c r="X1208" s="39"/>
      <c r="Y1208" s="39"/>
      <c r="Z1208" s="39"/>
      <c r="AA1208" s="39"/>
      <c r="AB1208" s="39"/>
      <c r="AC1208" s="39"/>
      <c r="AD1208" s="39"/>
      <c r="AE1208" s="39"/>
      <c r="AF1208" s="39"/>
      <c r="AG1208" s="39"/>
      <c r="AH1208" s="39"/>
      <c r="AI1208" s="39"/>
      <c r="AJ1208" s="39"/>
      <c r="AK1208" s="39"/>
      <c r="AL1208" s="39"/>
      <c r="AM1208" s="39"/>
      <c r="AN1208" s="39"/>
      <c r="AO1208" s="39"/>
      <c r="AP1208" s="39"/>
      <c r="AQ1208" s="39"/>
      <c r="AR1208" s="39"/>
      <c r="AS1208" s="39"/>
      <c r="AT1208" s="39"/>
      <c r="AU1208" s="39"/>
      <c r="AV1208" s="39"/>
      <c r="AW1208" s="39"/>
    </row>
    <row r="1209" spans="15:49" x14ac:dyDescent="0.2">
      <c r="O1209" s="39"/>
      <c r="P1209" s="39"/>
      <c r="Q1209" s="39"/>
      <c r="R1209" s="39"/>
      <c r="S1209" s="39"/>
      <c r="T1209" s="39"/>
      <c r="U1209" s="39"/>
      <c r="V1209" s="39"/>
      <c r="W1209" s="39"/>
      <c r="X1209" s="39"/>
      <c r="Y1209" s="39"/>
      <c r="Z1209" s="39"/>
      <c r="AA1209" s="39"/>
      <c r="AB1209" s="39"/>
      <c r="AC1209" s="39"/>
      <c r="AD1209" s="39"/>
      <c r="AE1209" s="39"/>
      <c r="AF1209" s="39"/>
      <c r="AG1209" s="39"/>
      <c r="AH1209" s="39"/>
      <c r="AI1209" s="39"/>
      <c r="AJ1209" s="39"/>
      <c r="AK1209" s="39"/>
      <c r="AL1209" s="39"/>
      <c r="AM1209" s="39"/>
      <c r="AN1209" s="39"/>
      <c r="AO1209" s="39"/>
      <c r="AP1209" s="39"/>
      <c r="AQ1209" s="39"/>
      <c r="AR1209" s="39"/>
      <c r="AS1209" s="39"/>
      <c r="AT1209" s="39"/>
      <c r="AU1209" s="39"/>
      <c r="AV1209" s="39"/>
      <c r="AW1209" s="39"/>
    </row>
    <row r="1210" spans="15:49" x14ac:dyDescent="0.2">
      <c r="O1210" s="39"/>
      <c r="P1210" s="39"/>
      <c r="Q1210" s="39"/>
      <c r="R1210" s="39"/>
      <c r="S1210" s="39"/>
      <c r="T1210" s="39"/>
      <c r="U1210" s="39"/>
      <c r="V1210" s="39"/>
      <c r="W1210" s="39"/>
      <c r="X1210" s="39"/>
      <c r="Y1210" s="39"/>
      <c r="Z1210" s="39"/>
      <c r="AA1210" s="39"/>
      <c r="AB1210" s="39"/>
      <c r="AC1210" s="39"/>
      <c r="AD1210" s="39"/>
      <c r="AE1210" s="39"/>
      <c r="AF1210" s="39"/>
      <c r="AG1210" s="39"/>
      <c r="AH1210" s="39"/>
      <c r="AI1210" s="39"/>
      <c r="AJ1210" s="39"/>
      <c r="AK1210" s="39"/>
      <c r="AL1210" s="39"/>
      <c r="AM1210" s="39"/>
      <c r="AN1210" s="39"/>
      <c r="AO1210" s="39"/>
      <c r="AP1210" s="39"/>
      <c r="AQ1210" s="39"/>
      <c r="AR1210" s="39"/>
      <c r="AS1210" s="39"/>
      <c r="AT1210" s="39"/>
      <c r="AU1210" s="39"/>
      <c r="AV1210" s="39"/>
      <c r="AW1210" s="39"/>
    </row>
    <row r="1211" spans="15:49" x14ac:dyDescent="0.2">
      <c r="O1211" s="39"/>
      <c r="P1211" s="39"/>
      <c r="Q1211" s="39"/>
      <c r="R1211" s="39"/>
      <c r="S1211" s="39"/>
      <c r="T1211" s="39"/>
      <c r="U1211" s="39"/>
      <c r="V1211" s="39"/>
      <c r="W1211" s="39"/>
      <c r="X1211" s="39"/>
      <c r="Y1211" s="39"/>
      <c r="Z1211" s="39"/>
      <c r="AA1211" s="39"/>
      <c r="AB1211" s="39"/>
      <c r="AC1211" s="39"/>
      <c r="AD1211" s="39"/>
      <c r="AE1211" s="39"/>
      <c r="AF1211" s="39"/>
      <c r="AG1211" s="39"/>
      <c r="AH1211" s="39"/>
      <c r="AI1211" s="39"/>
      <c r="AJ1211" s="39"/>
      <c r="AK1211" s="39"/>
      <c r="AL1211" s="39"/>
      <c r="AM1211" s="39"/>
      <c r="AN1211" s="39"/>
      <c r="AO1211" s="39"/>
      <c r="AP1211" s="39"/>
      <c r="AQ1211" s="39"/>
      <c r="AR1211" s="39"/>
      <c r="AS1211" s="39"/>
      <c r="AT1211" s="39"/>
      <c r="AU1211" s="39"/>
      <c r="AV1211" s="39"/>
      <c r="AW1211" s="39"/>
    </row>
    <row r="1212" spans="15:49" x14ac:dyDescent="0.2">
      <c r="O1212" s="39"/>
      <c r="P1212" s="39"/>
      <c r="Q1212" s="39"/>
      <c r="R1212" s="39"/>
      <c r="S1212" s="39"/>
      <c r="T1212" s="39"/>
      <c r="U1212" s="39"/>
      <c r="V1212" s="39"/>
      <c r="W1212" s="39"/>
      <c r="X1212" s="39"/>
      <c r="Y1212" s="39"/>
      <c r="Z1212" s="39"/>
      <c r="AA1212" s="39"/>
      <c r="AB1212" s="39"/>
      <c r="AC1212" s="39"/>
      <c r="AD1212" s="39"/>
      <c r="AE1212" s="39"/>
      <c r="AF1212" s="39"/>
      <c r="AG1212" s="39"/>
      <c r="AH1212" s="39"/>
      <c r="AI1212" s="39"/>
      <c r="AJ1212" s="39"/>
      <c r="AK1212" s="39"/>
      <c r="AL1212" s="39"/>
      <c r="AM1212" s="39"/>
      <c r="AN1212" s="39"/>
      <c r="AO1212" s="39"/>
      <c r="AP1212" s="39"/>
      <c r="AQ1212" s="39"/>
      <c r="AR1212" s="39"/>
      <c r="AS1212" s="39"/>
      <c r="AT1212" s="39"/>
      <c r="AU1212" s="39"/>
      <c r="AV1212" s="39"/>
      <c r="AW1212" s="39"/>
    </row>
    <row r="1213" spans="15:49" x14ac:dyDescent="0.2">
      <c r="O1213" s="39"/>
      <c r="P1213" s="39"/>
      <c r="Q1213" s="39"/>
      <c r="R1213" s="39"/>
      <c r="S1213" s="39"/>
      <c r="T1213" s="39"/>
      <c r="U1213" s="39"/>
      <c r="V1213" s="39"/>
      <c r="W1213" s="39"/>
      <c r="X1213" s="39"/>
      <c r="Y1213" s="39"/>
      <c r="Z1213" s="39"/>
      <c r="AA1213" s="39"/>
      <c r="AB1213" s="39"/>
      <c r="AC1213" s="39"/>
      <c r="AD1213" s="39"/>
      <c r="AE1213" s="39"/>
      <c r="AF1213" s="39"/>
      <c r="AG1213" s="39"/>
      <c r="AH1213" s="39"/>
      <c r="AI1213" s="39"/>
      <c r="AJ1213" s="39"/>
      <c r="AK1213" s="39"/>
      <c r="AL1213" s="39"/>
      <c r="AM1213" s="39"/>
      <c r="AN1213" s="39"/>
      <c r="AO1213" s="39"/>
      <c r="AP1213" s="39"/>
      <c r="AQ1213" s="39"/>
      <c r="AR1213" s="39"/>
      <c r="AS1213" s="39"/>
      <c r="AT1213" s="39"/>
      <c r="AU1213" s="39"/>
      <c r="AV1213" s="39"/>
      <c r="AW1213" s="39"/>
    </row>
    <row r="1214" spans="15:49" x14ac:dyDescent="0.2">
      <c r="O1214" s="39"/>
      <c r="P1214" s="39"/>
      <c r="Q1214" s="39"/>
      <c r="R1214" s="39"/>
      <c r="S1214" s="39"/>
      <c r="T1214" s="39"/>
      <c r="U1214" s="39"/>
      <c r="V1214" s="39"/>
      <c r="W1214" s="39"/>
      <c r="X1214" s="39"/>
      <c r="Y1214" s="39"/>
      <c r="Z1214" s="39"/>
      <c r="AA1214" s="39"/>
      <c r="AB1214" s="39"/>
      <c r="AC1214" s="39"/>
      <c r="AD1214" s="39"/>
      <c r="AE1214" s="39"/>
      <c r="AF1214" s="39"/>
      <c r="AG1214" s="39"/>
      <c r="AH1214" s="39"/>
      <c r="AI1214" s="39"/>
      <c r="AJ1214" s="39"/>
      <c r="AK1214" s="39"/>
      <c r="AL1214" s="39"/>
      <c r="AM1214" s="39"/>
      <c r="AN1214" s="39"/>
      <c r="AO1214" s="39"/>
      <c r="AP1214" s="39"/>
      <c r="AQ1214" s="39"/>
      <c r="AR1214" s="39"/>
      <c r="AS1214" s="39"/>
      <c r="AT1214" s="39"/>
      <c r="AU1214" s="39"/>
      <c r="AV1214" s="39"/>
      <c r="AW1214" s="39"/>
    </row>
    <row r="1215" spans="15:49" x14ac:dyDescent="0.2">
      <c r="O1215" s="39"/>
      <c r="P1215" s="39"/>
      <c r="Q1215" s="39"/>
      <c r="R1215" s="39"/>
      <c r="S1215" s="39"/>
      <c r="T1215" s="39"/>
      <c r="U1215" s="39"/>
      <c r="V1215" s="39"/>
      <c r="W1215" s="39"/>
      <c r="X1215" s="39"/>
      <c r="Y1215" s="39"/>
      <c r="Z1215" s="39"/>
      <c r="AA1215" s="39"/>
      <c r="AB1215" s="39"/>
      <c r="AC1215" s="39"/>
      <c r="AD1215" s="39"/>
      <c r="AE1215" s="39"/>
      <c r="AF1215" s="39"/>
      <c r="AG1215" s="39"/>
      <c r="AH1215" s="39"/>
      <c r="AI1215" s="39"/>
      <c r="AJ1215" s="39"/>
      <c r="AK1215" s="39"/>
      <c r="AL1215" s="39"/>
      <c r="AM1215" s="39"/>
      <c r="AN1215" s="39"/>
      <c r="AO1215" s="39"/>
      <c r="AP1215" s="39"/>
      <c r="AQ1215" s="39"/>
      <c r="AR1215" s="39"/>
      <c r="AS1215" s="39"/>
      <c r="AT1215" s="39"/>
      <c r="AU1215" s="39"/>
      <c r="AV1215" s="39"/>
      <c r="AW1215" s="39"/>
    </row>
    <row r="1216" spans="15:49" x14ac:dyDescent="0.2">
      <c r="O1216" s="39"/>
      <c r="P1216" s="39"/>
      <c r="Q1216" s="39"/>
      <c r="R1216" s="39"/>
      <c r="S1216" s="39"/>
      <c r="T1216" s="39"/>
      <c r="U1216" s="39"/>
      <c r="V1216" s="39"/>
      <c r="W1216" s="39"/>
      <c r="X1216" s="39"/>
      <c r="Y1216" s="39"/>
      <c r="Z1216" s="39"/>
      <c r="AA1216" s="39"/>
      <c r="AB1216" s="39"/>
      <c r="AC1216" s="39"/>
      <c r="AD1216" s="39"/>
      <c r="AE1216" s="39"/>
      <c r="AF1216" s="39"/>
      <c r="AG1216" s="39"/>
      <c r="AH1216" s="39"/>
      <c r="AI1216" s="39"/>
      <c r="AJ1216" s="39"/>
      <c r="AK1216" s="39"/>
      <c r="AL1216" s="39"/>
      <c r="AM1216" s="39"/>
      <c r="AN1216" s="39"/>
      <c r="AO1216" s="39"/>
      <c r="AP1216" s="39"/>
      <c r="AQ1216" s="39"/>
      <c r="AR1216" s="39"/>
      <c r="AS1216" s="39"/>
      <c r="AT1216" s="39"/>
      <c r="AU1216" s="39"/>
      <c r="AV1216" s="39"/>
      <c r="AW1216" s="39"/>
    </row>
    <row r="1217" spans="15:49" x14ac:dyDescent="0.2">
      <c r="O1217" s="39"/>
      <c r="P1217" s="39"/>
      <c r="Q1217" s="39"/>
      <c r="R1217" s="39"/>
      <c r="S1217" s="39"/>
      <c r="T1217" s="39"/>
      <c r="U1217" s="39"/>
      <c r="V1217" s="39"/>
      <c r="W1217" s="39"/>
      <c r="X1217" s="39"/>
      <c r="Y1217" s="39"/>
      <c r="Z1217" s="39"/>
      <c r="AA1217" s="39"/>
      <c r="AB1217" s="39"/>
      <c r="AC1217" s="39"/>
      <c r="AD1217" s="39"/>
      <c r="AE1217" s="39"/>
      <c r="AF1217" s="39"/>
      <c r="AG1217" s="39"/>
      <c r="AH1217" s="39"/>
      <c r="AI1217" s="39"/>
      <c r="AJ1217" s="39"/>
      <c r="AK1217" s="39"/>
      <c r="AL1217" s="39"/>
      <c r="AM1217" s="39"/>
      <c r="AN1217" s="39"/>
      <c r="AO1217" s="39"/>
      <c r="AP1217" s="39"/>
      <c r="AQ1217" s="39"/>
      <c r="AR1217" s="39"/>
      <c r="AS1217" s="39"/>
      <c r="AT1217" s="39"/>
      <c r="AU1217" s="39"/>
      <c r="AV1217" s="39"/>
      <c r="AW1217" s="39"/>
    </row>
    <row r="1218" spans="15:49" x14ac:dyDescent="0.2">
      <c r="O1218" s="39"/>
      <c r="P1218" s="39"/>
      <c r="Q1218" s="39"/>
      <c r="R1218" s="39"/>
      <c r="S1218" s="39"/>
      <c r="T1218" s="39"/>
      <c r="U1218" s="39"/>
      <c r="V1218" s="39"/>
      <c r="W1218" s="39"/>
      <c r="X1218" s="39"/>
      <c r="Y1218" s="39"/>
      <c r="Z1218" s="39"/>
      <c r="AA1218" s="39"/>
      <c r="AB1218" s="39"/>
      <c r="AC1218" s="39"/>
      <c r="AD1218" s="39"/>
      <c r="AE1218" s="39"/>
      <c r="AF1218" s="39"/>
      <c r="AG1218" s="39"/>
      <c r="AH1218" s="39"/>
      <c r="AI1218" s="39"/>
      <c r="AJ1218" s="39"/>
      <c r="AK1218" s="39"/>
      <c r="AL1218" s="39"/>
      <c r="AM1218" s="39"/>
      <c r="AN1218" s="39"/>
      <c r="AO1218" s="39"/>
      <c r="AP1218" s="39"/>
      <c r="AQ1218" s="39"/>
      <c r="AR1218" s="39"/>
      <c r="AS1218" s="39"/>
      <c r="AT1218" s="39"/>
      <c r="AU1218" s="39"/>
      <c r="AV1218" s="39"/>
      <c r="AW1218" s="39"/>
    </row>
    <row r="1219" spans="15:49" x14ac:dyDescent="0.2">
      <c r="O1219" s="39"/>
      <c r="P1219" s="39"/>
      <c r="Q1219" s="39"/>
      <c r="R1219" s="39"/>
      <c r="S1219" s="39"/>
      <c r="T1219" s="39"/>
      <c r="U1219" s="39"/>
      <c r="V1219" s="39"/>
      <c r="W1219" s="39"/>
      <c r="X1219" s="39"/>
      <c r="Y1219" s="39"/>
      <c r="Z1219" s="39"/>
      <c r="AA1219" s="39"/>
      <c r="AB1219" s="39"/>
      <c r="AC1219" s="39"/>
      <c r="AD1219" s="39"/>
      <c r="AE1219" s="39"/>
      <c r="AF1219" s="39"/>
      <c r="AG1219" s="39"/>
      <c r="AH1219" s="39"/>
      <c r="AI1219" s="39"/>
      <c r="AJ1219" s="39"/>
      <c r="AK1219" s="39"/>
      <c r="AL1219" s="39"/>
      <c r="AM1219" s="39"/>
      <c r="AN1219" s="39"/>
      <c r="AO1219" s="39"/>
      <c r="AP1219" s="39"/>
      <c r="AQ1219" s="39"/>
      <c r="AR1219" s="39"/>
      <c r="AS1219" s="39"/>
      <c r="AT1219" s="39"/>
      <c r="AU1219" s="39"/>
      <c r="AV1219" s="39"/>
      <c r="AW1219" s="39"/>
    </row>
    <row r="1220" spans="15:49" x14ac:dyDescent="0.2">
      <c r="O1220" s="39"/>
      <c r="P1220" s="39"/>
      <c r="Q1220" s="39"/>
      <c r="R1220" s="39"/>
      <c r="S1220" s="39"/>
      <c r="T1220" s="39"/>
      <c r="U1220" s="39"/>
      <c r="V1220" s="39"/>
      <c r="W1220" s="39"/>
      <c r="X1220" s="39"/>
      <c r="Y1220" s="39"/>
      <c r="Z1220" s="39"/>
      <c r="AA1220" s="39"/>
      <c r="AB1220" s="39"/>
      <c r="AC1220" s="39"/>
      <c r="AD1220" s="39"/>
      <c r="AE1220" s="39"/>
      <c r="AF1220" s="39"/>
      <c r="AG1220" s="39"/>
      <c r="AH1220" s="39"/>
      <c r="AI1220" s="39"/>
      <c r="AJ1220" s="39"/>
      <c r="AK1220" s="39"/>
      <c r="AL1220" s="39"/>
      <c r="AM1220" s="39"/>
      <c r="AN1220" s="39"/>
      <c r="AO1220" s="39"/>
      <c r="AP1220" s="39"/>
      <c r="AQ1220" s="39"/>
      <c r="AR1220" s="39"/>
      <c r="AS1220" s="39"/>
      <c r="AT1220" s="39"/>
      <c r="AU1220" s="39"/>
      <c r="AV1220" s="39"/>
      <c r="AW1220" s="39"/>
    </row>
    <row r="1221" spans="15:49" x14ac:dyDescent="0.2">
      <c r="O1221" s="39"/>
      <c r="P1221" s="39"/>
      <c r="Q1221" s="39"/>
      <c r="R1221" s="39"/>
      <c r="S1221" s="39"/>
      <c r="T1221" s="39"/>
      <c r="U1221" s="39"/>
      <c r="V1221" s="39"/>
      <c r="W1221" s="39"/>
      <c r="X1221" s="39"/>
      <c r="Y1221" s="39"/>
      <c r="Z1221" s="39"/>
      <c r="AA1221" s="39"/>
      <c r="AB1221" s="39"/>
      <c r="AC1221" s="39"/>
      <c r="AD1221" s="39"/>
      <c r="AE1221" s="39"/>
      <c r="AF1221" s="39"/>
      <c r="AG1221" s="39"/>
      <c r="AH1221" s="39"/>
      <c r="AI1221" s="39"/>
      <c r="AJ1221" s="39"/>
      <c r="AK1221" s="39"/>
      <c r="AL1221" s="39"/>
      <c r="AM1221" s="39"/>
      <c r="AN1221" s="39"/>
      <c r="AO1221" s="39"/>
      <c r="AP1221" s="39"/>
      <c r="AQ1221" s="39"/>
      <c r="AR1221" s="39"/>
      <c r="AS1221" s="39"/>
      <c r="AT1221" s="39"/>
      <c r="AU1221" s="39"/>
      <c r="AV1221" s="39"/>
      <c r="AW1221" s="39"/>
    </row>
    <row r="1222" spans="15:49" x14ac:dyDescent="0.2">
      <c r="O1222" s="39"/>
      <c r="P1222" s="39"/>
      <c r="Q1222" s="39"/>
      <c r="R1222" s="39"/>
      <c r="S1222" s="39"/>
      <c r="T1222" s="39"/>
      <c r="U1222" s="39"/>
      <c r="V1222" s="39"/>
      <c r="W1222" s="39"/>
      <c r="X1222" s="39"/>
      <c r="Y1222" s="39"/>
      <c r="Z1222" s="39"/>
      <c r="AA1222" s="39"/>
      <c r="AB1222" s="39"/>
      <c r="AC1222" s="39"/>
      <c r="AD1222" s="39"/>
      <c r="AE1222" s="39"/>
      <c r="AF1222" s="39"/>
      <c r="AG1222" s="39"/>
      <c r="AH1222" s="39"/>
      <c r="AI1222" s="39"/>
      <c r="AJ1222" s="39"/>
      <c r="AK1222" s="39"/>
      <c r="AL1222" s="39"/>
      <c r="AM1222" s="39"/>
      <c r="AN1222" s="39"/>
      <c r="AO1222" s="39"/>
      <c r="AP1222" s="39"/>
      <c r="AQ1222" s="39"/>
      <c r="AR1222" s="39"/>
      <c r="AS1222" s="39"/>
      <c r="AT1222" s="39"/>
      <c r="AU1222" s="39"/>
      <c r="AV1222" s="39"/>
      <c r="AW1222" s="39"/>
    </row>
    <row r="1223" spans="15:49" x14ac:dyDescent="0.2">
      <c r="O1223" s="39"/>
      <c r="P1223" s="39"/>
      <c r="Q1223" s="39"/>
      <c r="R1223" s="39"/>
      <c r="S1223" s="39"/>
      <c r="T1223" s="39"/>
      <c r="U1223" s="39"/>
      <c r="V1223" s="39"/>
      <c r="W1223" s="39"/>
      <c r="X1223" s="39"/>
      <c r="Y1223" s="39"/>
      <c r="Z1223" s="39"/>
      <c r="AA1223" s="39"/>
      <c r="AB1223" s="39"/>
      <c r="AC1223" s="39"/>
      <c r="AD1223" s="39"/>
      <c r="AE1223" s="39"/>
      <c r="AF1223" s="39"/>
      <c r="AG1223" s="39"/>
      <c r="AH1223" s="39"/>
      <c r="AI1223" s="39"/>
      <c r="AJ1223" s="39"/>
      <c r="AK1223" s="39"/>
      <c r="AL1223" s="39"/>
      <c r="AM1223" s="39"/>
      <c r="AN1223" s="39"/>
      <c r="AO1223" s="39"/>
      <c r="AP1223" s="39"/>
      <c r="AQ1223" s="39"/>
      <c r="AR1223" s="39"/>
      <c r="AS1223" s="39"/>
      <c r="AT1223" s="39"/>
      <c r="AU1223" s="39"/>
      <c r="AV1223" s="39"/>
      <c r="AW1223" s="39"/>
    </row>
    <row r="1224" spans="15:49" x14ac:dyDescent="0.2">
      <c r="O1224" s="39"/>
      <c r="P1224" s="39"/>
      <c r="Q1224" s="39"/>
      <c r="R1224" s="39"/>
      <c r="S1224" s="39"/>
      <c r="T1224" s="39"/>
      <c r="U1224" s="39"/>
      <c r="V1224" s="39"/>
      <c r="W1224" s="39"/>
      <c r="X1224" s="39"/>
      <c r="Y1224" s="39"/>
      <c r="Z1224" s="39"/>
      <c r="AA1224" s="39"/>
      <c r="AB1224" s="39"/>
      <c r="AC1224" s="39"/>
      <c r="AD1224" s="39"/>
      <c r="AE1224" s="39"/>
      <c r="AF1224" s="39"/>
      <c r="AG1224" s="39"/>
      <c r="AH1224" s="39"/>
      <c r="AI1224" s="39"/>
      <c r="AJ1224" s="39"/>
      <c r="AK1224" s="39"/>
      <c r="AL1224" s="39"/>
      <c r="AM1224" s="39"/>
      <c r="AN1224" s="39"/>
      <c r="AO1224" s="39"/>
      <c r="AP1224" s="39"/>
      <c r="AQ1224" s="39"/>
      <c r="AR1224" s="39"/>
      <c r="AS1224" s="39"/>
      <c r="AT1224" s="39"/>
      <c r="AU1224" s="39"/>
      <c r="AV1224" s="39"/>
      <c r="AW1224" s="39"/>
    </row>
    <row r="1225" spans="15:49" x14ac:dyDescent="0.2">
      <c r="O1225" s="39"/>
      <c r="P1225" s="39"/>
      <c r="Q1225" s="39"/>
      <c r="R1225" s="39"/>
      <c r="S1225" s="39"/>
      <c r="T1225" s="39"/>
      <c r="U1225" s="39"/>
      <c r="V1225" s="39"/>
      <c r="W1225" s="39"/>
      <c r="X1225" s="39"/>
      <c r="Y1225" s="39"/>
      <c r="Z1225" s="39"/>
      <c r="AA1225" s="39"/>
      <c r="AB1225" s="39"/>
      <c r="AC1225" s="39"/>
      <c r="AD1225" s="39"/>
      <c r="AE1225" s="39"/>
      <c r="AF1225" s="39"/>
      <c r="AG1225" s="39"/>
      <c r="AH1225" s="39"/>
      <c r="AI1225" s="39"/>
      <c r="AJ1225" s="39"/>
      <c r="AK1225" s="39"/>
      <c r="AL1225" s="39"/>
      <c r="AM1225" s="39"/>
      <c r="AN1225" s="39"/>
      <c r="AO1225" s="39"/>
      <c r="AP1225" s="39"/>
      <c r="AQ1225" s="39"/>
      <c r="AR1225" s="39"/>
      <c r="AS1225" s="39"/>
      <c r="AT1225" s="39"/>
      <c r="AU1225" s="39"/>
      <c r="AV1225" s="39"/>
      <c r="AW1225" s="39"/>
    </row>
    <row r="1226" spans="15:49" x14ac:dyDescent="0.2">
      <c r="O1226" s="39"/>
      <c r="P1226" s="39"/>
      <c r="Q1226" s="39"/>
      <c r="R1226" s="39"/>
      <c r="S1226" s="39"/>
      <c r="T1226" s="39"/>
      <c r="U1226" s="39"/>
      <c r="V1226" s="39"/>
      <c r="W1226" s="39"/>
      <c r="X1226" s="39"/>
      <c r="Y1226" s="39"/>
      <c r="Z1226" s="39"/>
      <c r="AA1226" s="39"/>
      <c r="AB1226" s="39"/>
      <c r="AC1226" s="39"/>
      <c r="AD1226" s="39"/>
      <c r="AE1226" s="39"/>
      <c r="AF1226" s="39"/>
      <c r="AG1226" s="39"/>
      <c r="AH1226" s="39"/>
      <c r="AI1226" s="39"/>
      <c r="AJ1226" s="39"/>
      <c r="AK1226" s="39"/>
      <c r="AL1226" s="39"/>
      <c r="AM1226" s="39"/>
      <c r="AN1226" s="39"/>
      <c r="AO1226" s="39"/>
      <c r="AP1226" s="39"/>
      <c r="AQ1226" s="39"/>
      <c r="AR1226" s="39"/>
      <c r="AS1226" s="39"/>
      <c r="AT1226" s="39"/>
      <c r="AU1226" s="39"/>
      <c r="AV1226" s="39"/>
      <c r="AW1226" s="39"/>
    </row>
    <row r="1227" spans="15:49" x14ac:dyDescent="0.2">
      <c r="O1227" s="39"/>
      <c r="P1227" s="39"/>
      <c r="Q1227" s="39"/>
      <c r="R1227" s="39"/>
      <c r="S1227" s="39"/>
      <c r="T1227" s="39"/>
      <c r="U1227" s="39"/>
      <c r="V1227" s="39"/>
      <c r="W1227" s="39"/>
      <c r="X1227" s="39"/>
      <c r="Y1227" s="39"/>
      <c r="Z1227" s="39"/>
      <c r="AA1227" s="39"/>
      <c r="AB1227" s="39"/>
      <c r="AC1227" s="39"/>
      <c r="AD1227" s="39"/>
      <c r="AE1227" s="39"/>
      <c r="AF1227" s="39"/>
      <c r="AG1227" s="39"/>
      <c r="AH1227" s="39"/>
      <c r="AI1227" s="39"/>
      <c r="AJ1227" s="39"/>
      <c r="AK1227" s="39"/>
      <c r="AL1227" s="39"/>
      <c r="AM1227" s="39"/>
      <c r="AN1227" s="39"/>
      <c r="AO1227" s="39"/>
      <c r="AP1227" s="39"/>
      <c r="AQ1227" s="39"/>
      <c r="AR1227" s="39"/>
      <c r="AS1227" s="39"/>
      <c r="AT1227" s="39"/>
      <c r="AU1227" s="39"/>
      <c r="AV1227" s="39"/>
      <c r="AW1227" s="39"/>
    </row>
    <row r="1228" spans="15:49" x14ac:dyDescent="0.2">
      <c r="O1228" s="39"/>
      <c r="P1228" s="39"/>
      <c r="Q1228" s="39"/>
      <c r="R1228" s="39"/>
      <c r="S1228" s="39"/>
      <c r="T1228" s="39"/>
      <c r="U1228" s="39"/>
      <c r="V1228" s="39"/>
      <c r="W1228" s="39"/>
      <c r="X1228" s="39"/>
      <c r="Y1228" s="39"/>
      <c r="Z1228" s="39"/>
      <c r="AA1228" s="39"/>
      <c r="AB1228" s="39"/>
      <c r="AC1228" s="39"/>
      <c r="AD1228" s="39"/>
      <c r="AE1228" s="39"/>
      <c r="AF1228" s="39"/>
      <c r="AG1228" s="39"/>
      <c r="AH1228" s="39"/>
      <c r="AI1228" s="39"/>
      <c r="AJ1228" s="39"/>
      <c r="AK1228" s="39"/>
      <c r="AL1228" s="39"/>
      <c r="AM1228" s="39"/>
      <c r="AN1228" s="39"/>
      <c r="AO1228" s="39"/>
      <c r="AP1228" s="39"/>
      <c r="AQ1228" s="39"/>
      <c r="AR1228" s="39"/>
      <c r="AS1228" s="39"/>
      <c r="AT1228" s="39"/>
      <c r="AU1228" s="39"/>
      <c r="AV1228" s="39"/>
      <c r="AW1228" s="39"/>
    </row>
    <row r="1229" spans="15:49" x14ac:dyDescent="0.2">
      <c r="O1229" s="39"/>
      <c r="P1229" s="39"/>
      <c r="Q1229" s="39"/>
      <c r="R1229" s="39"/>
      <c r="S1229" s="39"/>
      <c r="T1229" s="39"/>
      <c r="U1229" s="39"/>
      <c r="V1229" s="39"/>
      <c r="W1229" s="39"/>
      <c r="X1229" s="39"/>
      <c r="Y1229" s="39"/>
      <c r="Z1229" s="39"/>
      <c r="AA1229" s="39"/>
      <c r="AB1229" s="39"/>
      <c r="AC1229" s="39"/>
      <c r="AD1229" s="39"/>
      <c r="AE1229" s="39"/>
      <c r="AF1229" s="39"/>
      <c r="AG1229" s="39"/>
      <c r="AH1229" s="39"/>
      <c r="AI1229" s="39"/>
      <c r="AJ1229" s="39"/>
      <c r="AK1229" s="39"/>
      <c r="AL1229" s="39"/>
      <c r="AM1229" s="39"/>
      <c r="AN1229" s="39"/>
      <c r="AO1229" s="39"/>
      <c r="AP1229" s="39"/>
      <c r="AQ1229" s="39"/>
      <c r="AR1229" s="39"/>
      <c r="AS1229" s="39"/>
      <c r="AT1229" s="39"/>
      <c r="AU1229" s="39"/>
      <c r="AV1229" s="39"/>
      <c r="AW1229" s="39"/>
    </row>
    <row r="1230" spans="15:49" x14ac:dyDescent="0.2">
      <c r="O1230" s="39"/>
      <c r="P1230" s="39"/>
      <c r="Q1230" s="39"/>
      <c r="R1230" s="39"/>
      <c r="S1230" s="39"/>
      <c r="T1230" s="39"/>
      <c r="U1230" s="39"/>
      <c r="V1230" s="39"/>
      <c r="W1230" s="39"/>
      <c r="X1230" s="39"/>
      <c r="Y1230" s="39"/>
      <c r="Z1230" s="39"/>
      <c r="AA1230" s="39"/>
      <c r="AB1230" s="39"/>
      <c r="AC1230" s="39"/>
      <c r="AD1230" s="39"/>
      <c r="AE1230" s="39"/>
      <c r="AF1230" s="39"/>
      <c r="AG1230" s="39"/>
      <c r="AH1230" s="39"/>
      <c r="AI1230" s="39"/>
      <c r="AJ1230" s="39"/>
      <c r="AK1230" s="39"/>
      <c r="AL1230" s="39"/>
      <c r="AM1230" s="39"/>
      <c r="AN1230" s="39"/>
      <c r="AO1230" s="39"/>
      <c r="AP1230" s="39"/>
      <c r="AQ1230" s="39"/>
      <c r="AR1230" s="39"/>
      <c r="AS1230" s="39"/>
      <c r="AT1230" s="39"/>
      <c r="AU1230" s="39"/>
      <c r="AV1230" s="39"/>
      <c r="AW1230" s="39"/>
    </row>
    <row r="1231" spans="15:49" x14ac:dyDescent="0.2">
      <c r="O1231" s="39"/>
      <c r="P1231" s="39"/>
      <c r="Q1231" s="39"/>
      <c r="R1231" s="39"/>
      <c r="S1231" s="39"/>
      <c r="T1231" s="39"/>
      <c r="U1231" s="39"/>
      <c r="V1231" s="39"/>
      <c r="W1231" s="39"/>
      <c r="X1231" s="39"/>
      <c r="Y1231" s="39"/>
      <c r="Z1231" s="39"/>
      <c r="AA1231" s="39"/>
      <c r="AB1231" s="39"/>
      <c r="AC1231" s="39"/>
      <c r="AD1231" s="39"/>
      <c r="AE1231" s="39"/>
      <c r="AF1231" s="39"/>
      <c r="AG1231" s="39"/>
      <c r="AH1231" s="39"/>
      <c r="AI1231" s="39"/>
      <c r="AJ1231" s="39"/>
      <c r="AK1231" s="39"/>
      <c r="AL1231" s="39"/>
      <c r="AM1231" s="39"/>
      <c r="AN1231" s="39"/>
      <c r="AO1231" s="39"/>
      <c r="AP1231" s="39"/>
      <c r="AQ1231" s="39"/>
      <c r="AR1231" s="39"/>
      <c r="AS1231" s="39"/>
      <c r="AT1231" s="39"/>
      <c r="AU1231" s="39"/>
      <c r="AV1231" s="39"/>
      <c r="AW1231" s="39"/>
    </row>
    <row r="1232" spans="15:49" x14ac:dyDescent="0.2">
      <c r="O1232" s="39"/>
      <c r="P1232" s="39"/>
      <c r="Q1232" s="39"/>
      <c r="R1232" s="39"/>
      <c r="S1232" s="39"/>
      <c r="T1232" s="39"/>
      <c r="U1232" s="39"/>
      <c r="V1232" s="39"/>
      <c r="W1232" s="39"/>
      <c r="X1232" s="39"/>
      <c r="Y1232" s="39"/>
      <c r="Z1232" s="39"/>
      <c r="AA1232" s="39"/>
      <c r="AB1232" s="39"/>
      <c r="AC1232" s="39"/>
      <c r="AD1232" s="39"/>
      <c r="AE1232" s="39"/>
      <c r="AF1232" s="39"/>
      <c r="AG1232" s="39"/>
      <c r="AH1232" s="39"/>
      <c r="AI1232" s="39"/>
      <c r="AJ1232" s="39"/>
      <c r="AK1232" s="39"/>
      <c r="AL1232" s="39"/>
      <c r="AM1232" s="39"/>
      <c r="AN1232" s="39"/>
      <c r="AO1232" s="39"/>
      <c r="AP1232" s="39"/>
      <c r="AQ1232" s="39"/>
      <c r="AR1232" s="39"/>
      <c r="AS1232" s="39"/>
      <c r="AT1232" s="39"/>
      <c r="AU1232" s="39"/>
      <c r="AV1232" s="39"/>
      <c r="AW1232" s="39"/>
    </row>
    <row r="1233" spans="15:49" x14ac:dyDescent="0.2">
      <c r="O1233" s="39"/>
      <c r="P1233" s="39"/>
      <c r="Q1233" s="39"/>
      <c r="R1233" s="39"/>
      <c r="S1233" s="39"/>
      <c r="T1233" s="39"/>
      <c r="U1233" s="39"/>
      <c r="V1233" s="39"/>
      <c r="W1233" s="39"/>
      <c r="X1233" s="39"/>
      <c r="Y1233" s="39"/>
      <c r="Z1233" s="39"/>
      <c r="AA1233" s="39"/>
      <c r="AB1233" s="39"/>
      <c r="AC1233" s="39"/>
      <c r="AD1233" s="39"/>
      <c r="AE1233" s="39"/>
      <c r="AF1233" s="39"/>
      <c r="AG1233" s="39"/>
      <c r="AH1233" s="39"/>
      <c r="AI1233" s="39"/>
      <c r="AJ1233" s="39"/>
      <c r="AK1233" s="39"/>
      <c r="AL1233" s="39"/>
      <c r="AM1233" s="39"/>
      <c r="AN1233" s="39"/>
      <c r="AO1233" s="39"/>
      <c r="AP1233" s="39"/>
      <c r="AQ1233" s="39"/>
      <c r="AR1233" s="39"/>
      <c r="AS1233" s="39"/>
      <c r="AT1233" s="39"/>
      <c r="AU1233" s="39"/>
      <c r="AV1233" s="39"/>
      <c r="AW1233" s="39"/>
    </row>
    <row r="1234" spans="15:49" x14ac:dyDescent="0.2">
      <c r="O1234" s="39"/>
      <c r="P1234" s="39"/>
      <c r="Q1234" s="39"/>
      <c r="R1234" s="39"/>
      <c r="S1234" s="39"/>
      <c r="T1234" s="39"/>
      <c r="U1234" s="39"/>
      <c r="V1234" s="39"/>
      <c r="W1234" s="39"/>
      <c r="X1234" s="39"/>
      <c r="Y1234" s="39"/>
      <c r="Z1234" s="39"/>
      <c r="AA1234" s="39"/>
      <c r="AB1234" s="39"/>
      <c r="AC1234" s="39"/>
      <c r="AD1234" s="39"/>
      <c r="AE1234" s="39"/>
      <c r="AF1234" s="39"/>
      <c r="AG1234" s="39"/>
      <c r="AH1234" s="39"/>
      <c r="AI1234" s="39"/>
      <c r="AJ1234" s="39"/>
      <c r="AK1234" s="39"/>
      <c r="AL1234" s="39"/>
      <c r="AM1234" s="39"/>
      <c r="AN1234" s="39"/>
      <c r="AO1234" s="39"/>
      <c r="AP1234" s="39"/>
      <c r="AQ1234" s="39"/>
      <c r="AR1234" s="39"/>
      <c r="AS1234" s="39"/>
      <c r="AT1234" s="39"/>
      <c r="AU1234" s="39"/>
      <c r="AV1234" s="39"/>
      <c r="AW1234" s="39"/>
    </row>
    <row r="1235" spans="15:49" x14ac:dyDescent="0.2">
      <c r="O1235" s="39"/>
      <c r="P1235" s="39"/>
      <c r="Q1235" s="39"/>
      <c r="R1235" s="39"/>
      <c r="S1235" s="39"/>
      <c r="T1235" s="39"/>
      <c r="U1235" s="39"/>
      <c r="V1235" s="39"/>
      <c r="W1235" s="39"/>
      <c r="X1235" s="39"/>
      <c r="Y1235" s="39"/>
      <c r="Z1235" s="39"/>
      <c r="AA1235" s="39"/>
      <c r="AB1235" s="39"/>
      <c r="AC1235" s="39"/>
      <c r="AD1235" s="39"/>
      <c r="AE1235" s="39"/>
      <c r="AF1235" s="39"/>
      <c r="AG1235" s="39"/>
      <c r="AH1235" s="39"/>
      <c r="AI1235" s="39"/>
      <c r="AJ1235" s="39"/>
      <c r="AK1235" s="39"/>
      <c r="AL1235" s="39"/>
      <c r="AM1235" s="39"/>
      <c r="AN1235" s="39"/>
      <c r="AO1235" s="39"/>
      <c r="AP1235" s="39"/>
      <c r="AQ1235" s="39"/>
      <c r="AR1235" s="39"/>
      <c r="AS1235" s="39"/>
      <c r="AT1235" s="39"/>
      <c r="AU1235" s="39"/>
      <c r="AV1235" s="39"/>
      <c r="AW1235" s="39"/>
    </row>
    <row r="1236" spans="15:49" x14ac:dyDescent="0.2">
      <c r="O1236" s="39"/>
      <c r="P1236" s="39"/>
      <c r="Q1236" s="39"/>
      <c r="R1236" s="39"/>
      <c r="S1236" s="39"/>
      <c r="T1236" s="39"/>
      <c r="U1236" s="39"/>
      <c r="V1236" s="39"/>
      <c r="W1236" s="39"/>
      <c r="X1236" s="39"/>
      <c r="Y1236" s="39"/>
      <c r="Z1236" s="39"/>
      <c r="AA1236" s="39"/>
      <c r="AB1236" s="39"/>
      <c r="AC1236" s="39"/>
      <c r="AD1236" s="39"/>
      <c r="AE1236" s="39"/>
      <c r="AF1236" s="39"/>
      <c r="AG1236" s="39"/>
      <c r="AH1236" s="39"/>
      <c r="AI1236" s="39"/>
      <c r="AJ1236" s="39"/>
      <c r="AK1236" s="39"/>
      <c r="AL1236" s="39"/>
      <c r="AM1236" s="39"/>
      <c r="AN1236" s="39"/>
      <c r="AO1236" s="39"/>
      <c r="AP1236" s="39"/>
      <c r="AQ1236" s="39"/>
      <c r="AR1236" s="39"/>
      <c r="AS1236" s="39"/>
      <c r="AT1236" s="39"/>
      <c r="AU1236" s="39"/>
      <c r="AV1236" s="39"/>
      <c r="AW1236" s="39"/>
    </row>
    <row r="1237" spans="15:49" x14ac:dyDescent="0.2">
      <c r="O1237" s="39"/>
      <c r="P1237" s="39"/>
      <c r="Q1237" s="39"/>
      <c r="R1237" s="39"/>
      <c r="S1237" s="39"/>
      <c r="T1237" s="39"/>
      <c r="U1237" s="39"/>
      <c r="V1237" s="39"/>
      <c r="W1237" s="39"/>
      <c r="X1237" s="39"/>
      <c r="Y1237" s="39"/>
      <c r="Z1237" s="39"/>
      <c r="AA1237" s="39"/>
      <c r="AB1237" s="39"/>
      <c r="AC1237" s="39"/>
      <c r="AD1237" s="39"/>
      <c r="AE1237" s="39"/>
      <c r="AF1237" s="39"/>
      <c r="AG1237" s="39"/>
      <c r="AH1237" s="39"/>
      <c r="AI1237" s="39"/>
      <c r="AJ1237" s="39"/>
      <c r="AK1237" s="39"/>
      <c r="AL1237" s="39"/>
      <c r="AM1237" s="39"/>
      <c r="AN1237" s="39"/>
      <c r="AO1237" s="39"/>
      <c r="AP1237" s="39"/>
      <c r="AQ1237" s="39"/>
      <c r="AR1237" s="39"/>
      <c r="AS1237" s="39"/>
      <c r="AT1237" s="39"/>
      <c r="AU1237" s="39"/>
      <c r="AV1237" s="39"/>
      <c r="AW1237" s="39"/>
    </row>
    <row r="1238" spans="15:49" x14ac:dyDescent="0.2">
      <c r="O1238" s="39"/>
      <c r="P1238" s="39"/>
      <c r="Q1238" s="39"/>
      <c r="R1238" s="39"/>
      <c r="S1238" s="39"/>
      <c r="T1238" s="39"/>
      <c r="U1238" s="39"/>
      <c r="V1238" s="39"/>
      <c r="W1238" s="39"/>
      <c r="X1238" s="39"/>
      <c r="Y1238" s="39"/>
      <c r="Z1238" s="39"/>
      <c r="AA1238" s="39"/>
      <c r="AB1238" s="39"/>
      <c r="AC1238" s="39"/>
      <c r="AD1238" s="39"/>
      <c r="AE1238" s="39"/>
      <c r="AF1238" s="39"/>
      <c r="AG1238" s="39"/>
      <c r="AH1238" s="39"/>
      <c r="AI1238" s="39"/>
      <c r="AJ1238" s="39"/>
      <c r="AK1238" s="39"/>
      <c r="AL1238" s="39"/>
      <c r="AM1238" s="39"/>
      <c r="AN1238" s="39"/>
      <c r="AO1238" s="39"/>
      <c r="AP1238" s="39"/>
      <c r="AQ1238" s="39"/>
      <c r="AR1238" s="39"/>
      <c r="AS1238" s="39"/>
      <c r="AT1238" s="39"/>
      <c r="AU1238" s="39"/>
      <c r="AV1238" s="39"/>
      <c r="AW1238" s="39"/>
    </row>
    <row r="1239" spans="15:49" x14ac:dyDescent="0.2">
      <c r="O1239" s="39"/>
      <c r="P1239" s="39"/>
      <c r="Q1239" s="39"/>
      <c r="R1239" s="39"/>
      <c r="S1239" s="39"/>
      <c r="T1239" s="39"/>
      <c r="U1239" s="39"/>
      <c r="V1239" s="39"/>
      <c r="W1239" s="39"/>
      <c r="X1239" s="39"/>
      <c r="Y1239" s="39"/>
      <c r="Z1239" s="39"/>
      <c r="AA1239" s="39"/>
      <c r="AB1239" s="39"/>
      <c r="AC1239" s="39"/>
      <c r="AD1239" s="39"/>
      <c r="AE1239" s="39"/>
      <c r="AF1239" s="39"/>
      <c r="AG1239" s="39"/>
      <c r="AH1239" s="39"/>
      <c r="AI1239" s="39"/>
      <c r="AJ1239" s="39"/>
      <c r="AK1239" s="39"/>
      <c r="AL1239" s="39"/>
      <c r="AM1239" s="39"/>
      <c r="AN1239" s="39"/>
      <c r="AO1239" s="39"/>
      <c r="AP1239" s="39"/>
      <c r="AQ1239" s="39"/>
      <c r="AR1239" s="39"/>
      <c r="AS1239" s="39"/>
      <c r="AT1239" s="39"/>
      <c r="AU1239" s="39"/>
      <c r="AV1239" s="39"/>
      <c r="AW1239" s="39"/>
    </row>
    <row r="1240" spans="15:49" x14ac:dyDescent="0.2">
      <c r="O1240" s="39"/>
      <c r="P1240" s="39"/>
      <c r="Q1240" s="39"/>
      <c r="R1240" s="39"/>
      <c r="S1240" s="39"/>
      <c r="T1240" s="39"/>
      <c r="U1240" s="39"/>
      <c r="V1240" s="39"/>
      <c r="W1240" s="39"/>
      <c r="X1240" s="39"/>
      <c r="Y1240" s="39"/>
      <c r="Z1240" s="39"/>
      <c r="AA1240" s="39"/>
      <c r="AB1240" s="39"/>
      <c r="AC1240" s="39"/>
      <c r="AD1240" s="39"/>
      <c r="AE1240" s="39"/>
      <c r="AF1240" s="39"/>
      <c r="AG1240" s="39"/>
      <c r="AH1240" s="39"/>
      <c r="AI1240" s="39"/>
      <c r="AJ1240" s="39"/>
      <c r="AK1240" s="39"/>
      <c r="AL1240" s="39"/>
      <c r="AM1240" s="39"/>
      <c r="AN1240" s="39"/>
      <c r="AO1240" s="39"/>
      <c r="AP1240" s="39"/>
      <c r="AQ1240" s="39"/>
      <c r="AR1240" s="39"/>
      <c r="AS1240" s="39"/>
      <c r="AT1240" s="39"/>
      <c r="AU1240" s="39"/>
      <c r="AV1240" s="39"/>
      <c r="AW1240" s="39"/>
    </row>
    <row r="1241" spans="15:49" x14ac:dyDescent="0.2">
      <c r="O1241" s="39"/>
      <c r="P1241" s="39"/>
      <c r="Q1241" s="39"/>
      <c r="R1241" s="39"/>
      <c r="S1241" s="39"/>
      <c r="T1241" s="39"/>
      <c r="U1241" s="39"/>
      <c r="V1241" s="39"/>
      <c r="W1241" s="39"/>
      <c r="X1241" s="39"/>
      <c r="Y1241" s="39"/>
      <c r="Z1241" s="39"/>
      <c r="AA1241" s="39"/>
      <c r="AB1241" s="39"/>
      <c r="AC1241" s="39"/>
      <c r="AD1241" s="39"/>
      <c r="AE1241" s="39"/>
      <c r="AF1241" s="39"/>
      <c r="AG1241" s="39"/>
      <c r="AH1241" s="39"/>
      <c r="AI1241" s="39"/>
      <c r="AJ1241" s="39"/>
      <c r="AK1241" s="39"/>
      <c r="AL1241" s="39"/>
      <c r="AM1241" s="39"/>
      <c r="AN1241" s="39"/>
      <c r="AO1241" s="39"/>
      <c r="AP1241" s="39"/>
      <c r="AQ1241" s="39"/>
      <c r="AR1241" s="39"/>
      <c r="AS1241" s="39"/>
      <c r="AT1241" s="39"/>
      <c r="AU1241" s="39"/>
      <c r="AV1241" s="39"/>
      <c r="AW1241" s="39"/>
    </row>
    <row r="1242" spans="15:49" x14ac:dyDescent="0.2">
      <c r="O1242" s="39"/>
      <c r="P1242" s="39"/>
      <c r="Q1242" s="39"/>
      <c r="R1242" s="39"/>
      <c r="S1242" s="39"/>
      <c r="T1242" s="39"/>
      <c r="U1242" s="39"/>
      <c r="V1242" s="39"/>
      <c r="W1242" s="39"/>
      <c r="X1242" s="39"/>
      <c r="Y1242" s="39"/>
      <c r="Z1242" s="39"/>
      <c r="AA1242" s="39"/>
      <c r="AB1242" s="39"/>
      <c r="AC1242" s="39"/>
      <c r="AD1242" s="39"/>
      <c r="AE1242" s="39"/>
      <c r="AF1242" s="39"/>
      <c r="AG1242" s="39"/>
      <c r="AH1242" s="39"/>
      <c r="AI1242" s="39"/>
      <c r="AJ1242" s="39"/>
      <c r="AK1242" s="39"/>
      <c r="AL1242" s="39"/>
      <c r="AM1242" s="39"/>
      <c r="AN1242" s="39"/>
      <c r="AO1242" s="39"/>
      <c r="AP1242" s="39"/>
      <c r="AQ1242" s="39"/>
      <c r="AR1242" s="39"/>
      <c r="AS1242" s="39"/>
      <c r="AT1242" s="39"/>
      <c r="AU1242" s="39"/>
      <c r="AV1242" s="39"/>
      <c r="AW1242" s="39"/>
    </row>
    <row r="1243" spans="15:49" x14ac:dyDescent="0.2">
      <c r="O1243" s="39"/>
      <c r="P1243" s="39"/>
      <c r="Q1243" s="39"/>
      <c r="R1243" s="39"/>
      <c r="S1243" s="39"/>
      <c r="T1243" s="39"/>
      <c r="U1243" s="39"/>
      <c r="V1243" s="39"/>
      <c r="W1243" s="39"/>
      <c r="X1243" s="39"/>
      <c r="Y1243" s="39"/>
      <c r="Z1243" s="39"/>
      <c r="AA1243" s="39"/>
      <c r="AB1243" s="39"/>
      <c r="AC1243" s="39"/>
      <c r="AD1243" s="39"/>
      <c r="AE1243" s="39"/>
      <c r="AF1243" s="39"/>
      <c r="AG1243" s="39"/>
      <c r="AH1243" s="39"/>
      <c r="AI1243" s="39"/>
      <c r="AJ1243" s="39"/>
      <c r="AK1243" s="39"/>
      <c r="AL1243" s="39"/>
      <c r="AM1243" s="39"/>
      <c r="AN1243" s="39"/>
      <c r="AO1243" s="39"/>
      <c r="AP1243" s="39"/>
      <c r="AQ1243" s="39"/>
      <c r="AR1243" s="39"/>
      <c r="AS1243" s="39"/>
      <c r="AT1243" s="39"/>
      <c r="AU1243" s="39"/>
      <c r="AV1243" s="39"/>
      <c r="AW1243" s="39"/>
    </row>
    <row r="1244" spans="15:49" x14ac:dyDescent="0.2">
      <c r="O1244" s="39"/>
      <c r="P1244" s="39"/>
      <c r="Q1244" s="39"/>
      <c r="R1244" s="39"/>
      <c r="S1244" s="39"/>
      <c r="T1244" s="39"/>
      <c r="U1244" s="39"/>
      <c r="V1244" s="39"/>
      <c r="W1244" s="39"/>
      <c r="X1244" s="39"/>
      <c r="Y1244" s="39"/>
      <c r="Z1244" s="39"/>
      <c r="AA1244" s="39"/>
      <c r="AB1244" s="39"/>
      <c r="AC1244" s="39"/>
      <c r="AD1244" s="39"/>
      <c r="AE1244" s="39"/>
      <c r="AF1244" s="39"/>
      <c r="AG1244" s="39"/>
      <c r="AH1244" s="39"/>
      <c r="AI1244" s="39"/>
      <c r="AJ1244" s="39"/>
      <c r="AK1244" s="39"/>
      <c r="AL1244" s="39"/>
      <c r="AM1244" s="39"/>
      <c r="AN1244" s="39"/>
      <c r="AO1244" s="39"/>
      <c r="AP1244" s="39"/>
      <c r="AQ1244" s="39"/>
      <c r="AR1244" s="39"/>
      <c r="AS1244" s="39"/>
      <c r="AT1244" s="39"/>
      <c r="AU1244" s="39"/>
      <c r="AV1244" s="39"/>
      <c r="AW1244" s="39"/>
    </row>
    <row r="1245" spans="15:49" x14ac:dyDescent="0.2">
      <c r="O1245" s="39"/>
      <c r="P1245" s="39"/>
      <c r="Q1245" s="39"/>
      <c r="R1245" s="39"/>
      <c r="S1245" s="39"/>
      <c r="T1245" s="39"/>
      <c r="U1245" s="39"/>
      <c r="V1245" s="39"/>
      <c r="W1245" s="39"/>
      <c r="X1245" s="39"/>
      <c r="Y1245" s="39"/>
      <c r="Z1245" s="39"/>
      <c r="AA1245" s="39"/>
      <c r="AB1245" s="39"/>
      <c r="AC1245" s="39"/>
      <c r="AD1245" s="39"/>
      <c r="AE1245" s="39"/>
      <c r="AF1245" s="39"/>
      <c r="AG1245" s="39"/>
      <c r="AH1245" s="39"/>
      <c r="AI1245" s="39"/>
      <c r="AJ1245" s="39"/>
      <c r="AK1245" s="39"/>
      <c r="AL1245" s="39"/>
      <c r="AM1245" s="39"/>
      <c r="AN1245" s="39"/>
      <c r="AO1245" s="39"/>
      <c r="AP1245" s="39"/>
      <c r="AQ1245" s="39"/>
      <c r="AR1245" s="39"/>
      <c r="AS1245" s="39"/>
      <c r="AT1245" s="39"/>
      <c r="AU1245" s="39"/>
      <c r="AV1245" s="39"/>
      <c r="AW1245" s="39"/>
    </row>
    <row r="1246" spans="15:49" x14ac:dyDescent="0.2">
      <c r="O1246" s="39"/>
      <c r="P1246" s="39"/>
      <c r="Q1246" s="39"/>
      <c r="R1246" s="39"/>
      <c r="S1246" s="39"/>
      <c r="T1246" s="39"/>
      <c r="U1246" s="39"/>
      <c r="V1246" s="39"/>
      <c r="W1246" s="39"/>
      <c r="X1246" s="39"/>
      <c r="Y1246" s="39"/>
      <c r="Z1246" s="39"/>
      <c r="AA1246" s="39"/>
      <c r="AB1246" s="39"/>
      <c r="AC1246" s="39"/>
      <c r="AD1246" s="39"/>
      <c r="AE1246" s="39"/>
      <c r="AF1246" s="39"/>
      <c r="AG1246" s="39"/>
      <c r="AH1246" s="39"/>
      <c r="AI1246" s="39"/>
      <c r="AJ1246" s="39"/>
      <c r="AK1246" s="39"/>
      <c r="AL1246" s="39"/>
      <c r="AM1246" s="39"/>
      <c r="AN1246" s="39"/>
      <c r="AO1246" s="39"/>
      <c r="AP1246" s="39"/>
      <c r="AQ1246" s="39"/>
      <c r="AR1246" s="39"/>
      <c r="AS1246" s="39"/>
      <c r="AT1246" s="39"/>
      <c r="AU1246" s="39"/>
      <c r="AV1246" s="39"/>
      <c r="AW1246" s="39"/>
    </row>
    <row r="1247" spans="15:49" x14ac:dyDescent="0.2">
      <c r="O1247" s="39"/>
      <c r="P1247" s="39"/>
      <c r="Q1247" s="39"/>
      <c r="R1247" s="39"/>
      <c r="S1247" s="39"/>
      <c r="T1247" s="39"/>
      <c r="U1247" s="39"/>
      <c r="V1247" s="39"/>
      <c r="W1247" s="39"/>
      <c r="X1247" s="39"/>
      <c r="Y1247" s="39"/>
      <c r="Z1247" s="39"/>
      <c r="AA1247" s="39"/>
      <c r="AB1247" s="39"/>
      <c r="AC1247" s="39"/>
      <c r="AD1247" s="39"/>
      <c r="AE1247" s="39"/>
      <c r="AF1247" s="39"/>
      <c r="AG1247" s="39"/>
      <c r="AH1247" s="39"/>
      <c r="AI1247" s="39"/>
      <c r="AJ1247" s="39"/>
      <c r="AK1247" s="39"/>
      <c r="AL1247" s="39"/>
      <c r="AM1247" s="39"/>
      <c r="AN1247" s="39"/>
      <c r="AO1247" s="39"/>
      <c r="AP1247" s="39"/>
      <c r="AQ1247" s="39"/>
      <c r="AR1247" s="39"/>
      <c r="AS1247" s="39"/>
      <c r="AT1247" s="39"/>
      <c r="AU1247" s="39"/>
      <c r="AV1247" s="39"/>
      <c r="AW1247" s="39"/>
    </row>
    <row r="1248" spans="15:49" x14ac:dyDescent="0.2">
      <c r="O1248" s="39"/>
      <c r="P1248" s="39"/>
      <c r="Q1248" s="39"/>
      <c r="R1248" s="39"/>
      <c r="S1248" s="39"/>
      <c r="T1248" s="39"/>
      <c r="U1248" s="39"/>
      <c r="V1248" s="39"/>
      <c r="W1248" s="39"/>
      <c r="X1248" s="39"/>
      <c r="Y1248" s="39"/>
      <c r="Z1248" s="39"/>
      <c r="AA1248" s="39"/>
      <c r="AB1248" s="39"/>
      <c r="AC1248" s="39"/>
      <c r="AD1248" s="39"/>
      <c r="AE1248" s="39"/>
      <c r="AF1248" s="39"/>
      <c r="AG1248" s="39"/>
      <c r="AH1248" s="39"/>
      <c r="AI1248" s="39"/>
      <c r="AJ1248" s="39"/>
      <c r="AK1248" s="39"/>
      <c r="AL1248" s="39"/>
      <c r="AM1248" s="39"/>
      <c r="AN1248" s="39"/>
      <c r="AO1248" s="39"/>
      <c r="AP1248" s="39"/>
      <c r="AQ1248" s="39"/>
      <c r="AR1248" s="39"/>
      <c r="AS1248" s="39"/>
      <c r="AT1248" s="39"/>
      <c r="AU1248" s="39"/>
      <c r="AV1248" s="39"/>
      <c r="AW1248" s="39"/>
    </row>
    <row r="1249" spans="15:49" x14ac:dyDescent="0.2">
      <c r="O1249" s="39"/>
      <c r="P1249" s="39"/>
      <c r="Q1249" s="39"/>
      <c r="R1249" s="39"/>
      <c r="S1249" s="39"/>
      <c r="T1249" s="39"/>
      <c r="U1249" s="39"/>
      <c r="V1249" s="39"/>
      <c r="W1249" s="39"/>
      <c r="X1249" s="39"/>
      <c r="Y1249" s="39"/>
      <c r="Z1249" s="39"/>
      <c r="AA1249" s="39"/>
      <c r="AB1249" s="39"/>
      <c r="AC1249" s="39"/>
      <c r="AD1249" s="39"/>
      <c r="AE1249" s="39"/>
      <c r="AF1249" s="39"/>
      <c r="AG1249" s="39"/>
      <c r="AH1249" s="39"/>
      <c r="AI1249" s="39"/>
      <c r="AJ1249" s="39"/>
      <c r="AK1249" s="39"/>
      <c r="AL1249" s="39"/>
      <c r="AM1249" s="39"/>
      <c r="AN1249" s="39"/>
      <c r="AO1249" s="39"/>
      <c r="AP1249" s="39"/>
      <c r="AQ1249" s="39"/>
      <c r="AR1249" s="39"/>
      <c r="AS1249" s="39"/>
      <c r="AT1249" s="39"/>
      <c r="AU1249" s="39"/>
      <c r="AV1249" s="39"/>
      <c r="AW1249" s="39"/>
    </row>
    <row r="1250" spans="15:49" x14ac:dyDescent="0.2">
      <c r="O1250" s="39"/>
      <c r="P1250" s="39"/>
      <c r="Q1250" s="39"/>
      <c r="R1250" s="39"/>
      <c r="S1250" s="39"/>
      <c r="T1250" s="39"/>
      <c r="U1250" s="39"/>
      <c r="V1250" s="39"/>
      <c r="W1250" s="39"/>
      <c r="X1250" s="39"/>
      <c r="Y1250" s="39"/>
      <c r="Z1250" s="39"/>
      <c r="AA1250" s="39"/>
      <c r="AB1250" s="39"/>
      <c r="AC1250" s="39"/>
      <c r="AD1250" s="39"/>
      <c r="AE1250" s="39"/>
      <c r="AF1250" s="39"/>
      <c r="AG1250" s="39"/>
      <c r="AH1250" s="39"/>
      <c r="AI1250" s="39"/>
      <c r="AJ1250" s="39"/>
      <c r="AK1250" s="39"/>
      <c r="AL1250" s="39"/>
      <c r="AM1250" s="39"/>
      <c r="AN1250" s="39"/>
      <c r="AO1250" s="39"/>
      <c r="AP1250" s="39"/>
      <c r="AQ1250" s="39"/>
      <c r="AR1250" s="39"/>
      <c r="AS1250" s="39"/>
      <c r="AT1250" s="39"/>
      <c r="AU1250" s="39"/>
      <c r="AV1250" s="39"/>
      <c r="AW1250" s="39"/>
    </row>
    <row r="1251" spans="15:49" x14ac:dyDescent="0.2">
      <c r="O1251" s="39"/>
      <c r="P1251" s="39"/>
      <c r="Q1251" s="39"/>
      <c r="R1251" s="39"/>
      <c r="S1251" s="39"/>
      <c r="T1251" s="39"/>
      <c r="U1251" s="39"/>
      <c r="V1251" s="39"/>
      <c r="W1251" s="39"/>
      <c r="X1251" s="39"/>
      <c r="Y1251" s="39"/>
      <c r="Z1251" s="39"/>
      <c r="AA1251" s="39"/>
      <c r="AB1251" s="39"/>
      <c r="AC1251" s="39"/>
      <c r="AD1251" s="39"/>
      <c r="AE1251" s="39"/>
      <c r="AF1251" s="39"/>
      <c r="AG1251" s="39"/>
      <c r="AH1251" s="39"/>
      <c r="AI1251" s="39"/>
      <c r="AJ1251" s="39"/>
      <c r="AK1251" s="39"/>
      <c r="AL1251" s="39"/>
      <c r="AM1251" s="39"/>
      <c r="AN1251" s="39"/>
      <c r="AO1251" s="39"/>
      <c r="AP1251" s="39"/>
      <c r="AQ1251" s="39"/>
      <c r="AR1251" s="39"/>
      <c r="AS1251" s="39"/>
      <c r="AT1251" s="39"/>
      <c r="AU1251" s="39"/>
      <c r="AV1251" s="39"/>
      <c r="AW1251" s="39"/>
    </row>
    <row r="1252" spans="15:49" x14ac:dyDescent="0.2">
      <c r="O1252" s="39"/>
      <c r="P1252" s="39"/>
      <c r="Q1252" s="39"/>
      <c r="R1252" s="39"/>
      <c r="S1252" s="39"/>
      <c r="T1252" s="39"/>
      <c r="U1252" s="39"/>
      <c r="V1252" s="39"/>
      <c r="W1252" s="39"/>
      <c r="X1252" s="39"/>
      <c r="Y1252" s="39"/>
      <c r="Z1252" s="39"/>
      <c r="AA1252" s="39"/>
      <c r="AB1252" s="39"/>
      <c r="AC1252" s="39"/>
      <c r="AD1252" s="39"/>
      <c r="AE1252" s="39"/>
      <c r="AF1252" s="39"/>
      <c r="AG1252" s="39"/>
      <c r="AH1252" s="39"/>
      <c r="AI1252" s="39"/>
      <c r="AJ1252" s="39"/>
      <c r="AK1252" s="39"/>
      <c r="AL1252" s="39"/>
      <c r="AM1252" s="39"/>
      <c r="AN1252" s="39"/>
      <c r="AO1252" s="39"/>
      <c r="AP1252" s="39"/>
      <c r="AQ1252" s="39"/>
      <c r="AR1252" s="39"/>
      <c r="AS1252" s="39"/>
      <c r="AT1252" s="39"/>
      <c r="AU1252" s="39"/>
      <c r="AV1252" s="39"/>
      <c r="AW1252" s="39"/>
    </row>
    <row r="1253" spans="15:49" x14ac:dyDescent="0.2">
      <c r="O1253" s="39"/>
      <c r="P1253" s="39"/>
      <c r="Q1253" s="39"/>
      <c r="R1253" s="39"/>
      <c r="S1253" s="39"/>
      <c r="T1253" s="39"/>
      <c r="U1253" s="39"/>
      <c r="V1253" s="39"/>
      <c r="W1253" s="39"/>
      <c r="X1253" s="39"/>
      <c r="Y1253" s="39"/>
      <c r="Z1253" s="39"/>
      <c r="AA1253" s="39"/>
      <c r="AB1253" s="39"/>
      <c r="AC1253" s="39"/>
      <c r="AD1253" s="39"/>
      <c r="AE1253" s="39"/>
      <c r="AF1253" s="39"/>
      <c r="AG1253" s="39"/>
      <c r="AH1253" s="39"/>
      <c r="AI1253" s="39"/>
      <c r="AJ1253" s="39"/>
      <c r="AK1253" s="39"/>
      <c r="AL1253" s="39"/>
      <c r="AM1253" s="39"/>
      <c r="AN1253" s="39"/>
      <c r="AO1253" s="39"/>
      <c r="AP1253" s="39"/>
      <c r="AQ1253" s="39"/>
      <c r="AR1253" s="39"/>
      <c r="AS1253" s="39"/>
      <c r="AT1253" s="39"/>
      <c r="AU1253" s="39"/>
      <c r="AV1253" s="39"/>
      <c r="AW1253" s="39"/>
    </row>
    <row r="1254" spans="15:49" x14ac:dyDescent="0.2">
      <c r="O1254" s="39"/>
      <c r="P1254" s="39"/>
      <c r="Q1254" s="39"/>
      <c r="R1254" s="39"/>
      <c r="S1254" s="39"/>
      <c r="T1254" s="39"/>
      <c r="U1254" s="39"/>
      <c r="V1254" s="39"/>
      <c r="W1254" s="39"/>
      <c r="X1254" s="39"/>
      <c r="Y1254" s="39"/>
      <c r="Z1254" s="39"/>
      <c r="AA1254" s="39"/>
      <c r="AB1254" s="39"/>
      <c r="AC1254" s="39"/>
      <c r="AD1254" s="39"/>
      <c r="AE1254" s="39"/>
      <c r="AF1254" s="39"/>
      <c r="AG1254" s="39"/>
      <c r="AH1254" s="39"/>
      <c r="AI1254" s="39"/>
      <c r="AJ1254" s="39"/>
      <c r="AK1254" s="39"/>
      <c r="AL1254" s="39"/>
      <c r="AM1254" s="39"/>
      <c r="AN1254" s="39"/>
      <c r="AO1254" s="39"/>
      <c r="AP1254" s="39"/>
      <c r="AQ1254" s="39"/>
      <c r="AR1254" s="39"/>
      <c r="AS1254" s="39"/>
      <c r="AT1254" s="39"/>
      <c r="AU1254" s="39"/>
      <c r="AV1254" s="39"/>
      <c r="AW1254" s="39"/>
    </row>
    <row r="1255" spans="15:49" x14ac:dyDescent="0.2">
      <c r="O1255" s="39"/>
      <c r="P1255" s="39"/>
      <c r="Q1255" s="39"/>
      <c r="R1255" s="39"/>
      <c r="S1255" s="39"/>
      <c r="T1255" s="39"/>
      <c r="U1255" s="39"/>
      <c r="V1255" s="39"/>
      <c r="W1255" s="39"/>
      <c r="X1255" s="39"/>
      <c r="Y1255" s="39"/>
      <c r="Z1255" s="39"/>
      <c r="AA1255" s="39"/>
      <c r="AB1255" s="39"/>
      <c r="AC1255" s="39"/>
      <c r="AD1255" s="39"/>
      <c r="AE1255" s="39"/>
      <c r="AF1255" s="39"/>
      <c r="AG1255" s="39"/>
      <c r="AH1255" s="39"/>
      <c r="AI1255" s="39"/>
      <c r="AJ1255" s="39"/>
      <c r="AK1255" s="39"/>
      <c r="AL1255" s="39"/>
      <c r="AM1255" s="39"/>
      <c r="AN1255" s="39"/>
      <c r="AO1255" s="39"/>
      <c r="AP1255" s="39"/>
      <c r="AQ1255" s="39"/>
      <c r="AR1255" s="39"/>
      <c r="AS1255" s="39"/>
      <c r="AT1255" s="39"/>
      <c r="AU1255" s="39"/>
      <c r="AV1255" s="39"/>
      <c r="AW1255" s="39"/>
    </row>
    <row r="1256" spans="15:49" x14ac:dyDescent="0.2">
      <c r="O1256" s="39"/>
      <c r="P1256" s="39"/>
      <c r="Q1256" s="39"/>
      <c r="R1256" s="39"/>
      <c r="S1256" s="39"/>
      <c r="T1256" s="39"/>
      <c r="U1256" s="39"/>
      <c r="V1256" s="39"/>
      <c r="W1256" s="39"/>
      <c r="X1256" s="39"/>
      <c r="Y1256" s="39"/>
      <c r="Z1256" s="39"/>
      <c r="AA1256" s="39"/>
      <c r="AB1256" s="39"/>
      <c r="AC1256" s="39"/>
      <c r="AD1256" s="39"/>
      <c r="AE1256" s="39"/>
      <c r="AF1256" s="39"/>
      <c r="AG1256" s="39"/>
      <c r="AH1256" s="39"/>
      <c r="AI1256" s="39"/>
      <c r="AJ1256" s="39"/>
      <c r="AK1256" s="39"/>
      <c r="AL1256" s="39"/>
      <c r="AM1256" s="39"/>
      <c r="AN1256" s="39"/>
      <c r="AO1256" s="39"/>
      <c r="AP1256" s="39"/>
      <c r="AQ1256" s="39"/>
      <c r="AR1256" s="39"/>
      <c r="AS1256" s="39"/>
      <c r="AT1256" s="39"/>
      <c r="AU1256" s="39"/>
      <c r="AV1256" s="39"/>
      <c r="AW1256" s="39"/>
    </row>
    <row r="1257" spans="15:49" x14ac:dyDescent="0.2">
      <c r="O1257" s="39"/>
      <c r="P1257" s="39"/>
      <c r="Q1257" s="39"/>
      <c r="R1257" s="39"/>
      <c r="S1257" s="39"/>
      <c r="T1257" s="39"/>
      <c r="U1257" s="39"/>
      <c r="V1257" s="39"/>
      <c r="W1257" s="39"/>
      <c r="X1257" s="39"/>
      <c r="Y1257" s="39"/>
      <c r="Z1257" s="39"/>
      <c r="AA1257" s="39"/>
      <c r="AB1257" s="39"/>
      <c r="AC1257" s="39"/>
      <c r="AD1257" s="39"/>
      <c r="AE1257" s="39"/>
      <c r="AF1257" s="39"/>
      <c r="AG1257" s="39"/>
      <c r="AH1257" s="39"/>
      <c r="AI1257" s="39"/>
      <c r="AJ1257" s="39"/>
      <c r="AK1257" s="39"/>
      <c r="AL1257" s="39"/>
      <c r="AM1257" s="39"/>
      <c r="AN1257" s="39"/>
      <c r="AO1257" s="39"/>
      <c r="AP1257" s="39"/>
      <c r="AQ1257" s="39"/>
      <c r="AR1257" s="39"/>
      <c r="AS1257" s="39"/>
      <c r="AT1257" s="39"/>
      <c r="AU1257" s="39"/>
      <c r="AV1257" s="39"/>
      <c r="AW1257" s="39"/>
    </row>
    <row r="1258" spans="15:49" x14ac:dyDescent="0.2">
      <c r="O1258" s="39"/>
      <c r="P1258" s="39"/>
      <c r="Q1258" s="39"/>
      <c r="R1258" s="39"/>
      <c r="S1258" s="39"/>
      <c r="T1258" s="39"/>
      <c r="U1258" s="39"/>
      <c r="V1258" s="39"/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  <c r="AH1258" s="39"/>
      <c r="AI1258" s="39"/>
      <c r="AJ1258" s="39"/>
      <c r="AK1258" s="39"/>
      <c r="AL1258" s="39"/>
      <c r="AM1258" s="39"/>
      <c r="AN1258" s="39"/>
      <c r="AO1258" s="39"/>
      <c r="AP1258" s="39"/>
      <c r="AQ1258" s="39"/>
      <c r="AR1258" s="39"/>
      <c r="AS1258" s="39"/>
      <c r="AT1258" s="39"/>
      <c r="AU1258" s="39"/>
      <c r="AV1258" s="39"/>
      <c r="AW1258" s="39"/>
    </row>
    <row r="1259" spans="15:49" x14ac:dyDescent="0.2">
      <c r="O1259" s="39"/>
      <c r="P1259" s="39"/>
      <c r="Q1259" s="39"/>
      <c r="R1259" s="39"/>
      <c r="S1259" s="39"/>
      <c r="T1259" s="39"/>
      <c r="U1259" s="39"/>
      <c r="V1259" s="39"/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  <c r="AH1259" s="39"/>
      <c r="AI1259" s="39"/>
      <c r="AJ1259" s="39"/>
      <c r="AK1259" s="39"/>
      <c r="AL1259" s="39"/>
      <c r="AM1259" s="39"/>
      <c r="AN1259" s="39"/>
      <c r="AO1259" s="39"/>
      <c r="AP1259" s="39"/>
      <c r="AQ1259" s="39"/>
      <c r="AR1259" s="39"/>
      <c r="AS1259" s="39"/>
      <c r="AT1259" s="39"/>
      <c r="AU1259" s="39"/>
      <c r="AV1259" s="39"/>
      <c r="AW1259" s="39"/>
    </row>
    <row r="1260" spans="15:49" x14ac:dyDescent="0.2">
      <c r="O1260" s="39"/>
      <c r="P1260" s="39"/>
      <c r="Q1260" s="39"/>
      <c r="R1260" s="39"/>
      <c r="S1260" s="39"/>
      <c r="T1260" s="39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  <c r="AH1260" s="39"/>
      <c r="AI1260" s="39"/>
      <c r="AJ1260" s="39"/>
      <c r="AK1260" s="39"/>
      <c r="AL1260" s="39"/>
      <c r="AM1260" s="39"/>
      <c r="AN1260" s="39"/>
      <c r="AO1260" s="39"/>
      <c r="AP1260" s="39"/>
      <c r="AQ1260" s="39"/>
      <c r="AR1260" s="39"/>
      <c r="AS1260" s="39"/>
      <c r="AT1260" s="39"/>
      <c r="AU1260" s="39"/>
      <c r="AV1260" s="39"/>
      <c r="AW1260" s="39"/>
    </row>
    <row r="1261" spans="15:49" x14ac:dyDescent="0.2">
      <c r="O1261" s="39"/>
      <c r="P1261" s="39"/>
      <c r="Q1261" s="39"/>
      <c r="R1261" s="39"/>
      <c r="S1261" s="39"/>
      <c r="T1261" s="39"/>
      <c r="U1261" s="39"/>
      <c r="V1261" s="39"/>
      <c r="W1261" s="39"/>
      <c r="X1261" s="39"/>
      <c r="Y1261" s="39"/>
      <c r="Z1261" s="39"/>
      <c r="AA1261" s="39"/>
      <c r="AB1261" s="39"/>
      <c r="AC1261" s="39"/>
      <c r="AD1261" s="39"/>
      <c r="AE1261" s="39"/>
      <c r="AF1261" s="39"/>
      <c r="AG1261" s="39"/>
      <c r="AH1261" s="39"/>
      <c r="AI1261" s="39"/>
      <c r="AJ1261" s="39"/>
      <c r="AK1261" s="39"/>
      <c r="AL1261" s="39"/>
      <c r="AM1261" s="39"/>
      <c r="AN1261" s="39"/>
      <c r="AO1261" s="39"/>
      <c r="AP1261" s="39"/>
      <c r="AQ1261" s="39"/>
      <c r="AR1261" s="39"/>
      <c r="AS1261" s="39"/>
      <c r="AT1261" s="39"/>
      <c r="AU1261" s="39"/>
      <c r="AV1261" s="39"/>
      <c r="AW1261" s="39"/>
    </row>
    <row r="1262" spans="15:49" x14ac:dyDescent="0.2">
      <c r="O1262" s="39"/>
      <c r="P1262" s="39"/>
      <c r="Q1262" s="39"/>
      <c r="R1262" s="39"/>
      <c r="S1262" s="39"/>
      <c r="T1262" s="39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  <c r="AH1262" s="39"/>
      <c r="AI1262" s="39"/>
      <c r="AJ1262" s="39"/>
      <c r="AK1262" s="39"/>
      <c r="AL1262" s="39"/>
      <c r="AM1262" s="39"/>
      <c r="AN1262" s="39"/>
      <c r="AO1262" s="39"/>
      <c r="AP1262" s="39"/>
      <c r="AQ1262" s="39"/>
      <c r="AR1262" s="39"/>
      <c r="AS1262" s="39"/>
      <c r="AT1262" s="39"/>
      <c r="AU1262" s="39"/>
      <c r="AV1262" s="39"/>
      <c r="AW1262" s="39"/>
    </row>
    <row r="1263" spans="15:49" x14ac:dyDescent="0.2">
      <c r="O1263" s="39"/>
      <c r="P1263" s="39"/>
      <c r="Q1263" s="39"/>
      <c r="R1263" s="39"/>
      <c r="S1263" s="39"/>
      <c r="T1263" s="39"/>
      <c r="U1263" s="39"/>
      <c r="V1263" s="39"/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  <c r="AH1263" s="39"/>
      <c r="AI1263" s="39"/>
      <c r="AJ1263" s="39"/>
      <c r="AK1263" s="39"/>
      <c r="AL1263" s="39"/>
      <c r="AM1263" s="39"/>
      <c r="AN1263" s="39"/>
      <c r="AO1263" s="39"/>
      <c r="AP1263" s="39"/>
      <c r="AQ1263" s="39"/>
      <c r="AR1263" s="39"/>
      <c r="AS1263" s="39"/>
      <c r="AT1263" s="39"/>
      <c r="AU1263" s="39"/>
      <c r="AV1263" s="39"/>
      <c r="AW1263" s="39"/>
    </row>
    <row r="1264" spans="15:49" x14ac:dyDescent="0.2">
      <c r="O1264" s="39"/>
      <c r="P1264" s="39"/>
      <c r="Q1264" s="39"/>
      <c r="R1264" s="39"/>
      <c r="S1264" s="39"/>
      <c r="T1264" s="39"/>
      <c r="U1264" s="39"/>
      <c r="V1264" s="39"/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  <c r="AH1264" s="39"/>
      <c r="AI1264" s="39"/>
      <c r="AJ1264" s="39"/>
      <c r="AK1264" s="39"/>
      <c r="AL1264" s="39"/>
      <c r="AM1264" s="39"/>
      <c r="AN1264" s="39"/>
      <c r="AO1264" s="39"/>
      <c r="AP1264" s="39"/>
      <c r="AQ1264" s="39"/>
      <c r="AR1264" s="39"/>
      <c r="AS1264" s="39"/>
      <c r="AT1264" s="39"/>
      <c r="AU1264" s="39"/>
      <c r="AV1264" s="39"/>
      <c r="AW1264" s="39"/>
    </row>
    <row r="1265" spans="15:49" x14ac:dyDescent="0.2">
      <c r="O1265" s="39"/>
      <c r="P1265" s="39"/>
      <c r="Q1265" s="39"/>
      <c r="R1265" s="39"/>
      <c r="S1265" s="39"/>
      <c r="T1265" s="39"/>
      <c r="U1265" s="39"/>
      <c r="V1265" s="39"/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  <c r="AH1265" s="39"/>
      <c r="AI1265" s="39"/>
      <c r="AJ1265" s="39"/>
      <c r="AK1265" s="39"/>
      <c r="AL1265" s="39"/>
      <c r="AM1265" s="39"/>
      <c r="AN1265" s="39"/>
      <c r="AO1265" s="39"/>
      <c r="AP1265" s="39"/>
      <c r="AQ1265" s="39"/>
      <c r="AR1265" s="39"/>
      <c r="AS1265" s="39"/>
      <c r="AT1265" s="39"/>
      <c r="AU1265" s="39"/>
      <c r="AV1265" s="39"/>
      <c r="AW1265" s="39"/>
    </row>
    <row r="1266" spans="15:49" x14ac:dyDescent="0.2">
      <c r="O1266" s="39"/>
      <c r="P1266" s="39"/>
      <c r="Q1266" s="39"/>
      <c r="R1266" s="39"/>
      <c r="S1266" s="39"/>
      <c r="T1266" s="39"/>
      <c r="U1266" s="39"/>
      <c r="V1266" s="39"/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  <c r="AH1266" s="39"/>
      <c r="AI1266" s="39"/>
      <c r="AJ1266" s="39"/>
      <c r="AK1266" s="39"/>
      <c r="AL1266" s="39"/>
      <c r="AM1266" s="39"/>
      <c r="AN1266" s="39"/>
      <c r="AO1266" s="39"/>
      <c r="AP1266" s="39"/>
      <c r="AQ1266" s="39"/>
      <c r="AR1266" s="39"/>
      <c r="AS1266" s="39"/>
      <c r="AT1266" s="39"/>
      <c r="AU1266" s="39"/>
      <c r="AV1266" s="39"/>
      <c r="AW1266" s="39"/>
    </row>
    <row r="1267" spans="15:49" x14ac:dyDescent="0.2">
      <c r="O1267" s="39"/>
      <c r="P1267" s="39"/>
      <c r="Q1267" s="39"/>
      <c r="R1267" s="39"/>
      <c r="S1267" s="39"/>
      <c r="T1267" s="39"/>
      <c r="U1267" s="39"/>
      <c r="V1267" s="39"/>
      <c r="W1267" s="39"/>
      <c r="X1267" s="39"/>
      <c r="Y1267" s="39"/>
      <c r="Z1267" s="39"/>
      <c r="AA1267" s="39"/>
      <c r="AB1267" s="39"/>
      <c r="AC1267" s="39"/>
      <c r="AD1267" s="39"/>
      <c r="AE1267" s="39"/>
      <c r="AF1267" s="39"/>
      <c r="AG1267" s="39"/>
      <c r="AH1267" s="39"/>
      <c r="AI1267" s="39"/>
      <c r="AJ1267" s="39"/>
      <c r="AK1267" s="39"/>
      <c r="AL1267" s="39"/>
      <c r="AM1267" s="39"/>
      <c r="AN1267" s="39"/>
      <c r="AO1267" s="39"/>
      <c r="AP1267" s="39"/>
      <c r="AQ1267" s="39"/>
      <c r="AR1267" s="39"/>
      <c r="AS1267" s="39"/>
      <c r="AT1267" s="39"/>
      <c r="AU1267" s="39"/>
      <c r="AV1267" s="39"/>
      <c r="AW1267" s="39"/>
    </row>
    <row r="1268" spans="15:49" x14ac:dyDescent="0.2">
      <c r="O1268" s="39"/>
      <c r="P1268" s="39"/>
      <c r="Q1268" s="39"/>
      <c r="R1268" s="39"/>
      <c r="S1268" s="39"/>
      <c r="T1268" s="39"/>
      <c r="U1268" s="39"/>
      <c r="V1268" s="39"/>
      <c r="W1268" s="39"/>
      <c r="X1268" s="39"/>
      <c r="Y1268" s="39"/>
      <c r="Z1268" s="39"/>
      <c r="AA1268" s="39"/>
      <c r="AB1268" s="39"/>
      <c r="AC1268" s="39"/>
      <c r="AD1268" s="39"/>
      <c r="AE1268" s="39"/>
      <c r="AF1268" s="39"/>
      <c r="AG1268" s="39"/>
      <c r="AH1268" s="39"/>
      <c r="AI1268" s="39"/>
      <c r="AJ1268" s="39"/>
      <c r="AK1268" s="39"/>
      <c r="AL1268" s="39"/>
      <c r="AM1268" s="39"/>
      <c r="AN1268" s="39"/>
      <c r="AO1268" s="39"/>
      <c r="AP1268" s="39"/>
      <c r="AQ1268" s="39"/>
      <c r="AR1268" s="39"/>
      <c r="AS1268" s="39"/>
      <c r="AT1268" s="39"/>
      <c r="AU1268" s="39"/>
      <c r="AV1268" s="39"/>
      <c r="AW1268" s="39"/>
    </row>
    <row r="1269" spans="15:49" x14ac:dyDescent="0.2">
      <c r="O1269" s="39"/>
      <c r="P1269" s="39"/>
      <c r="Q1269" s="39"/>
      <c r="R1269" s="39"/>
      <c r="S1269" s="39"/>
      <c r="T1269" s="39"/>
      <c r="U1269" s="39"/>
      <c r="V1269" s="39"/>
      <c r="W1269" s="39"/>
      <c r="X1269" s="39"/>
      <c r="Y1269" s="39"/>
      <c r="Z1269" s="39"/>
      <c r="AA1269" s="39"/>
      <c r="AB1269" s="39"/>
      <c r="AC1269" s="39"/>
      <c r="AD1269" s="39"/>
      <c r="AE1269" s="39"/>
      <c r="AF1269" s="39"/>
      <c r="AG1269" s="39"/>
      <c r="AH1269" s="39"/>
      <c r="AI1269" s="39"/>
      <c r="AJ1269" s="39"/>
      <c r="AK1269" s="39"/>
      <c r="AL1269" s="39"/>
      <c r="AM1269" s="39"/>
      <c r="AN1269" s="39"/>
      <c r="AO1269" s="39"/>
      <c r="AP1269" s="39"/>
      <c r="AQ1269" s="39"/>
      <c r="AR1269" s="39"/>
      <c r="AS1269" s="39"/>
      <c r="AT1269" s="39"/>
      <c r="AU1269" s="39"/>
      <c r="AV1269" s="39"/>
      <c r="AW1269" s="39"/>
    </row>
    <row r="1270" spans="15:49" x14ac:dyDescent="0.2">
      <c r="O1270" s="39"/>
      <c r="P1270" s="39"/>
      <c r="Q1270" s="39"/>
      <c r="R1270" s="39"/>
      <c r="S1270" s="39"/>
      <c r="T1270" s="39"/>
      <c r="U1270" s="39"/>
      <c r="V1270" s="39"/>
      <c r="W1270" s="39"/>
      <c r="X1270" s="39"/>
      <c r="Y1270" s="39"/>
      <c r="Z1270" s="39"/>
      <c r="AA1270" s="39"/>
      <c r="AB1270" s="39"/>
      <c r="AC1270" s="39"/>
      <c r="AD1270" s="39"/>
      <c r="AE1270" s="39"/>
      <c r="AF1270" s="39"/>
      <c r="AG1270" s="39"/>
      <c r="AH1270" s="39"/>
      <c r="AI1270" s="39"/>
      <c r="AJ1270" s="39"/>
      <c r="AK1270" s="39"/>
      <c r="AL1270" s="39"/>
      <c r="AM1270" s="39"/>
      <c r="AN1270" s="39"/>
      <c r="AO1270" s="39"/>
      <c r="AP1270" s="39"/>
      <c r="AQ1270" s="39"/>
      <c r="AR1270" s="39"/>
      <c r="AS1270" s="39"/>
      <c r="AT1270" s="39"/>
      <c r="AU1270" s="39"/>
      <c r="AV1270" s="39"/>
      <c r="AW1270" s="39"/>
    </row>
    <row r="1271" spans="15:49" x14ac:dyDescent="0.2">
      <c r="O1271" s="39"/>
      <c r="P1271" s="39"/>
      <c r="Q1271" s="39"/>
      <c r="R1271" s="39"/>
      <c r="S1271" s="39"/>
      <c r="T1271" s="39"/>
      <c r="U1271" s="39"/>
      <c r="V1271" s="39"/>
      <c r="W1271" s="39"/>
      <c r="X1271" s="39"/>
      <c r="Y1271" s="39"/>
      <c r="Z1271" s="39"/>
      <c r="AA1271" s="39"/>
      <c r="AB1271" s="39"/>
      <c r="AC1271" s="39"/>
      <c r="AD1271" s="39"/>
      <c r="AE1271" s="39"/>
      <c r="AF1271" s="39"/>
      <c r="AG1271" s="39"/>
      <c r="AH1271" s="39"/>
      <c r="AI1271" s="39"/>
      <c r="AJ1271" s="39"/>
      <c r="AK1271" s="39"/>
      <c r="AL1271" s="39"/>
      <c r="AM1271" s="39"/>
      <c r="AN1271" s="39"/>
      <c r="AO1271" s="39"/>
      <c r="AP1271" s="39"/>
      <c r="AQ1271" s="39"/>
      <c r="AR1271" s="39"/>
      <c r="AS1271" s="39"/>
      <c r="AT1271" s="39"/>
      <c r="AU1271" s="39"/>
      <c r="AV1271" s="39"/>
      <c r="AW1271" s="39"/>
    </row>
    <row r="1272" spans="15:49" x14ac:dyDescent="0.2">
      <c r="O1272" s="39"/>
      <c r="P1272" s="39"/>
      <c r="Q1272" s="39"/>
      <c r="R1272" s="39"/>
      <c r="S1272" s="39"/>
      <c r="T1272" s="39"/>
      <c r="U1272" s="39"/>
      <c r="V1272" s="39"/>
      <c r="W1272" s="39"/>
      <c r="X1272" s="39"/>
      <c r="Y1272" s="39"/>
      <c r="Z1272" s="39"/>
      <c r="AA1272" s="39"/>
      <c r="AB1272" s="39"/>
      <c r="AC1272" s="39"/>
      <c r="AD1272" s="39"/>
      <c r="AE1272" s="39"/>
      <c r="AF1272" s="39"/>
      <c r="AG1272" s="39"/>
      <c r="AH1272" s="39"/>
      <c r="AI1272" s="39"/>
      <c r="AJ1272" s="39"/>
      <c r="AK1272" s="39"/>
      <c r="AL1272" s="39"/>
      <c r="AM1272" s="39"/>
      <c r="AN1272" s="39"/>
      <c r="AO1272" s="39"/>
      <c r="AP1272" s="39"/>
      <c r="AQ1272" s="39"/>
      <c r="AR1272" s="39"/>
      <c r="AS1272" s="39"/>
      <c r="AT1272" s="39"/>
      <c r="AU1272" s="39"/>
      <c r="AV1272" s="39"/>
      <c r="AW1272" s="39"/>
    </row>
    <row r="1273" spans="15:49" x14ac:dyDescent="0.2">
      <c r="O1273" s="39"/>
      <c r="P1273" s="39"/>
      <c r="Q1273" s="39"/>
      <c r="R1273" s="39"/>
      <c r="S1273" s="39"/>
      <c r="T1273" s="39"/>
      <c r="U1273" s="39"/>
      <c r="V1273" s="39"/>
      <c r="W1273" s="39"/>
      <c r="X1273" s="39"/>
      <c r="Y1273" s="39"/>
      <c r="Z1273" s="39"/>
      <c r="AA1273" s="39"/>
      <c r="AB1273" s="39"/>
      <c r="AC1273" s="39"/>
      <c r="AD1273" s="39"/>
      <c r="AE1273" s="39"/>
      <c r="AF1273" s="39"/>
      <c r="AG1273" s="39"/>
      <c r="AH1273" s="39"/>
      <c r="AI1273" s="39"/>
      <c r="AJ1273" s="39"/>
      <c r="AK1273" s="39"/>
      <c r="AL1273" s="39"/>
      <c r="AM1273" s="39"/>
      <c r="AN1273" s="39"/>
      <c r="AO1273" s="39"/>
      <c r="AP1273" s="39"/>
      <c r="AQ1273" s="39"/>
      <c r="AR1273" s="39"/>
      <c r="AS1273" s="39"/>
      <c r="AT1273" s="39"/>
      <c r="AU1273" s="39"/>
      <c r="AV1273" s="39"/>
      <c r="AW1273" s="39"/>
    </row>
    <row r="1274" spans="15:49" x14ac:dyDescent="0.2">
      <c r="O1274" s="39"/>
      <c r="P1274" s="39"/>
      <c r="Q1274" s="39"/>
      <c r="R1274" s="39"/>
      <c r="S1274" s="39"/>
      <c r="T1274" s="39"/>
      <c r="U1274" s="39"/>
      <c r="V1274" s="39"/>
      <c r="W1274" s="39"/>
      <c r="X1274" s="39"/>
      <c r="Y1274" s="39"/>
      <c r="Z1274" s="39"/>
      <c r="AA1274" s="39"/>
      <c r="AB1274" s="39"/>
      <c r="AC1274" s="39"/>
      <c r="AD1274" s="39"/>
      <c r="AE1274" s="39"/>
      <c r="AF1274" s="39"/>
      <c r="AG1274" s="39"/>
      <c r="AH1274" s="39"/>
      <c r="AI1274" s="39"/>
      <c r="AJ1274" s="39"/>
      <c r="AK1274" s="39"/>
      <c r="AL1274" s="39"/>
      <c r="AM1274" s="39"/>
      <c r="AN1274" s="39"/>
      <c r="AO1274" s="39"/>
      <c r="AP1274" s="39"/>
      <c r="AQ1274" s="39"/>
      <c r="AR1274" s="39"/>
      <c r="AS1274" s="39"/>
      <c r="AT1274" s="39"/>
      <c r="AU1274" s="39"/>
      <c r="AV1274" s="39"/>
      <c r="AW1274" s="39"/>
    </row>
    <row r="1275" spans="15:49" x14ac:dyDescent="0.2">
      <c r="O1275" s="39"/>
      <c r="P1275" s="39"/>
      <c r="Q1275" s="39"/>
      <c r="R1275" s="39"/>
      <c r="S1275" s="39"/>
      <c r="T1275" s="39"/>
      <c r="U1275" s="39"/>
      <c r="V1275" s="39"/>
      <c r="W1275" s="39"/>
      <c r="X1275" s="39"/>
      <c r="Y1275" s="39"/>
      <c r="Z1275" s="39"/>
      <c r="AA1275" s="39"/>
      <c r="AB1275" s="39"/>
      <c r="AC1275" s="39"/>
      <c r="AD1275" s="39"/>
      <c r="AE1275" s="39"/>
      <c r="AF1275" s="39"/>
      <c r="AG1275" s="39"/>
      <c r="AH1275" s="39"/>
      <c r="AI1275" s="39"/>
      <c r="AJ1275" s="39"/>
      <c r="AK1275" s="39"/>
      <c r="AL1275" s="39"/>
      <c r="AM1275" s="39"/>
      <c r="AN1275" s="39"/>
      <c r="AO1275" s="39"/>
      <c r="AP1275" s="39"/>
      <c r="AQ1275" s="39"/>
      <c r="AR1275" s="39"/>
      <c r="AS1275" s="39"/>
      <c r="AT1275" s="39"/>
      <c r="AU1275" s="39"/>
      <c r="AV1275" s="39"/>
      <c r="AW1275" s="39"/>
    </row>
    <row r="1276" spans="15:49" x14ac:dyDescent="0.2">
      <c r="O1276" s="39"/>
      <c r="P1276" s="39"/>
      <c r="Q1276" s="39"/>
      <c r="R1276" s="39"/>
      <c r="S1276" s="39"/>
      <c r="T1276" s="39"/>
      <c r="U1276" s="39"/>
      <c r="V1276" s="39"/>
      <c r="W1276" s="39"/>
      <c r="X1276" s="39"/>
      <c r="Y1276" s="39"/>
      <c r="Z1276" s="39"/>
      <c r="AA1276" s="39"/>
      <c r="AB1276" s="39"/>
      <c r="AC1276" s="39"/>
      <c r="AD1276" s="39"/>
      <c r="AE1276" s="39"/>
      <c r="AF1276" s="39"/>
      <c r="AG1276" s="39"/>
      <c r="AH1276" s="39"/>
      <c r="AI1276" s="39"/>
      <c r="AJ1276" s="39"/>
      <c r="AK1276" s="39"/>
      <c r="AL1276" s="39"/>
      <c r="AM1276" s="39"/>
      <c r="AN1276" s="39"/>
      <c r="AO1276" s="39"/>
      <c r="AP1276" s="39"/>
      <c r="AQ1276" s="39"/>
      <c r="AR1276" s="39"/>
      <c r="AS1276" s="39"/>
      <c r="AT1276" s="39"/>
      <c r="AU1276" s="39"/>
      <c r="AV1276" s="39"/>
      <c r="AW1276" s="39"/>
    </row>
    <row r="1277" spans="15:49" x14ac:dyDescent="0.2">
      <c r="O1277" s="39"/>
      <c r="P1277" s="39"/>
      <c r="Q1277" s="39"/>
      <c r="R1277" s="39"/>
      <c r="S1277" s="39"/>
      <c r="T1277" s="39"/>
      <c r="U1277" s="39"/>
      <c r="V1277" s="39"/>
      <c r="W1277" s="39"/>
      <c r="X1277" s="39"/>
      <c r="Y1277" s="39"/>
      <c r="Z1277" s="39"/>
      <c r="AA1277" s="39"/>
      <c r="AB1277" s="39"/>
      <c r="AC1277" s="39"/>
      <c r="AD1277" s="39"/>
      <c r="AE1277" s="39"/>
      <c r="AF1277" s="39"/>
      <c r="AG1277" s="39"/>
      <c r="AH1277" s="39"/>
      <c r="AI1277" s="39"/>
      <c r="AJ1277" s="39"/>
      <c r="AK1277" s="39"/>
      <c r="AL1277" s="39"/>
      <c r="AM1277" s="39"/>
      <c r="AN1277" s="39"/>
      <c r="AO1277" s="39"/>
      <c r="AP1277" s="39"/>
      <c r="AQ1277" s="39"/>
      <c r="AR1277" s="39"/>
      <c r="AS1277" s="39"/>
      <c r="AT1277" s="39"/>
      <c r="AU1277" s="39"/>
      <c r="AV1277" s="39"/>
      <c r="AW1277" s="39"/>
    </row>
    <row r="1278" spans="15:49" x14ac:dyDescent="0.2">
      <c r="O1278" s="39"/>
      <c r="P1278" s="39"/>
      <c r="Q1278" s="39"/>
      <c r="R1278" s="39"/>
      <c r="S1278" s="39"/>
      <c r="T1278" s="39"/>
      <c r="U1278" s="39"/>
      <c r="V1278" s="39"/>
      <c r="W1278" s="39"/>
      <c r="X1278" s="39"/>
      <c r="Y1278" s="39"/>
      <c r="Z1278" s="39"/>
      <c r="AA1278" s="39"/>
      <c r="AB1278" s="39"/>
      <c r="AC1278" s="39"/>
      <c r="AD1278" s="39"/>
      <c r="AE1278" s="39"/>
      <c r="AF1278" s="39"/>
      <c r="AG1278" s="39"/>
      <c r="AH1278" s="39"/>
      <c r="AI1278" s="39"/>
      <c r="AJ1278" s="39"/>
      <c r="AK1278" s="39"/>
      <c r="AL1278" s="39"/>
      <c r="AM1278" s="39"/>
      <c r="AN1278" s="39"/>
      <c r="AO1278" s="39"/>
      <c r="AP1278" s="39"/>
      <c r="AQ1278" s="39"/>
      <c r="AR1278" s="39"/>
      <c r="AS1278" s="39"/>
      <c r="AT1278" s="39"/>
      <c r="AU1278" s="39"/>
      <c r="AV1278" s="39"/>
      <c r="AW1278" s="39"/>
    </row>
    <row r="1279" spans="15:49" x14ac:dyDescent="0.2">
      <c r="O1279" s="39"/>
      <c r="P1279" s="39"/>
      <c r="Q1279" s="39"/>
      <c r="R1279" s="39"/>
      <c r="S1279" s="39"/>
      <c r="T1279" s="39"/>
      <c r="U1279" s="39"/>
      <c r="V1279" s="39"/>
      <c r="W1279" s="39"/>
      <c r="X1279" s="39"/>
      <c r="Y1279" s="39"/>
      <c r="Z1279" s="39"/>
      <c r="AA1279" s="39"/>
      <c r="AB1279" s="39"/>
      <c r="AC1279" s="39"/>
      <c r="AD1279" s="39"/>
      <c r="AE1279" s="39"/>
      <c r="AF1279" s="39"/>
      <c r="AG1279" s="39"/>
      <c r="AH1279" s="39"/>
      <c r="AI1279" s="39"/>
      <c r="AJ1279" s="39"/>
      <c r="AK1279" s="39"/>
      <c r="AL1279" s="39"/>
      <c r="AM1279" s="39"/>
      <c r="AN1279" s="39"/>
      <c r="AO1279" s="39"/>
      <c r="AP1279" s="39"/>
      <c r="AQ1279" s="39"/>
      <c r="AR1279" s="39"/>
      <c r="AS1279" s="39"/>
      <c r="AT1279" s="39"/>
      <c r="AU1279" s="39"/>
      <c r="AV1279" s="39"/>
      <c r="AW1279" s="39"/>
    </row>
    <row r="1280" spans="15:49" x14ac:dyDescent="0.2">
      <c r="O1280" s="39"/>
      <c r="P1280" s="39"/>
      <c r="Q1280" s="39"/>
      <c r="R1280" s="39"/>
      <c r="S1280" s="39"/>
      <c r="T1280" s="39"/>
      <c r="U1280" s="39"/>
      <c r="V1280" s="39"/>
      <c r="W1280" s="39"/>
      <c r="X1280" s="39"/>
      <c r="Y1280" s="39"/>
      <c r="Z1280" s="39"/>
      <c r="AA1280" s="39"/>
      <c r="AB1280" s="39"/>
      <c r="AC1280" s="39"/>
      <c r="AD1280" s="39"/>
      <c r="AE1280" s="39"/>
      <c r="AF1280" s="39"/>
      <c r="AG1280" s="39"/>
      <c r="AH1280" s="39"/>
      <c r="AI1280" s="39"/>
      <c r="AJ1280" s="39"/>
      <c r="AK1280" s="39"/>
      <c r="AL1280" s="39"/>
      <c r="AM1280" s="39"/>
      <c r="AN1280" s="39"/>
      <c r="AO1280" s="39"/>
      <c r="AP1280" s="39"/>
      <c r="AQ1280" s="39"/>
      <c r="AR1280" s="39"/>
      <c r="AS1280" s="39"/>
      <c r="AT1280" s="39"/>
      <c r="AU1280" s="39"/>
      <c r="AV1280" s="39"/>
      <c r="AW1280" s="39"/>
    </row>
    <row r="1281" spans="15:49" x14ac:dyDescent="0.2">
      <c r="O1281" s="39"/>
      <c r="P1281" s="39"/>
      <c r="Q1281" s="39"/>
      <c r="R1281" s="39"/>
      <c r="S1281" s="39"/>
      <c r="T1281" s="39"/>
      <c r="U1281" s="39"/>
      <c r="V1281" s="39"/>
      <c r="W1281" s="39"/>
      <c r="X1281" s="39"/>
      <c r="Y1281" s="39"/>
      <c r="Z1281" s="39"/>
      <c r="AA1281" s="39"/>
      <c r="AB1281" s="39"/>
      <c r="AC1281" s="39"/>
      <c r="AD1281" s="39"/>
      <c r="AE1281" s="39"/>
      <c r="AF1281" s="39"/>
      <c r="AG1281" s="39"/>
      <c r="AH1281" s="39"/>
      <c r="AI1281" s="39"/>
      <c r="AJ1281" s="39"/>
      <c r="AK1281" s="39"/>
      <c r="AL1281" s="39"/>
      <c r="AM1281" s="39"/>
      <c r="AN1281" s="39"/>
      <c r="AO1281" s="39"/>
      <c r="AP1281" s="39"/>
      <c r="AQ1281" s="39"/>
      <c r="AR1281" s="39"/>
      <c r="AS1281" s="39"/>
      <c r="AT1281" s="39"/>
      <c r="AU1281" s="39"/>
      <c r="AV1281" s="39"/>
      <c r="AW1281" s="39"/>
    </row>
    <row r="1282" spans="15:49" x14ac:dyDescent="0.2">
      <c r="O1282" s="39"/>
      <c r="P1282" s="39"/>
      <c r="Q1282" s="39"/>
      <c r="R1282" s="39"/>
      <c r="S1282" s="39"/>
      <c r="T1282" s="39"/>
      <c r="U1282" s="39"/>
      <c r="V1282" s="39"/>
      <c r="W1282" s="39"/>
      <c r="X1282" s="39"/>
      <c r="Y1282" s="39"/>
      <c r="Z1282" s="39"/>
      <c r="AA1282" s="39"/>
      <c r="AB1282" s="39"/>
      <c r="AC1282" s="39"/>
      <c r="AD1282" s="39"/>
      <c r="AE1282" s="39"/>
      <c r="AF1282" s="39"/>
      <c r="AG1282" s="39"/>
      <c r="AH1282" s="39"/>
      <c r="AI1282" s="39"/>
      <c r="AJ1282" s="39"/>
      <c r="AK1282" s="39"/>
      <c r="AL1282" s="39"/>
      <c r="AM1282" s="39"/>
      <c r="AN1282" s="39"/>
      <c r="AO1282" s="39"/>
      <c r="AP1282" s="39"/>
      <c r="AQ1282" s="39"/>
      <c r="AR1282" s="39"/>
      <c r="AS1282" s="39"/>
      <c r="AT1282" s="39"/>
      <c r="AU1282" s="39"/>
      <c r="AV1282" s="39"/>
      <c r="AW1282" s="39"/>
    </row>
    <row r="1283" spans="15:49" x14ac:dyDescent="0.2">
      <c r="O1283" s="39"/>
      <c r="P1283" s="39"/>
      <c r="Q1283" s="39"/>
      <c r="R1283" s="39"/>
      <c r="S1283" s="39"/>
      <c r="T1283" s="39"/>
      <c r="U1283" s="39"/>
      <c r="V1283" s="39"/>
      <c r="W1283" s="39"/>
      <c r="X1283" s="39"/>
      <c r="Y1283" s="39"/>
      <c r="Z1283" s="39"/>
      <c r="AA1283" s="39"/>
      <c r="AB1283" s="39"/>
      <c r="AC1283" s="39"/>
      <c r="AD1283" s="39"/>
      <c r="AE1283" s="39"/>
      <c r="AF1283" s="39"/>
      <c r="AG1283" s="39"/>
      <c r="AH1283" s="39"/>
      <c r="AI1283" s="39"/>
      <c r="AJ1283" s="39"/>
      <c r="AK1283" s="39"/>
      <c r="AL1283" s="39"/>
      <c r="AM1283" s="39"/>
      <c r="AN1283" s="39"/>
      <c r="AO1283" s="39"/>
      <c r="AP1283" s="39"/>
      <c r="AQ1283" s="39"/>
      <c r="AR1283" s="39"/>
      <c r="AS1283" s="39"/>
      <c r="AT1283" s="39"/>
      <c r="AU1283" s="39"/>
      <c r="AV1283" s="39"/>
      <c r="AW1283" s="39"/>
    </row>
    <row r="1284" spans="15:49" x14ac:dyDescent="0.2">
      <c r="O1284" s="39"/>
      <c r="P1284" s="39"/>
      <c r="Q1284" s="39"/>
      <c r="R1284" s="39"/>
      <c r="S1284" s="39"/>
      <c r="T1284" s="39"/>
      <c r="U1284" s="39"/>
      <c r="V1284" s="39"/>
      <c r="W1284" s="39"/>
      <c r="X1284" s="39"/>
      <c r="Y1284" s="39"/>
      <c r="Z1284" s="39"/>
      <c r="AA1284" s="39"/>
      <c r="AB1284" s="39"/>
      <c r="AC1284" s="39"/>
      <c r="AD1284" s="39"/>
      <c r="AE1284" s="39"/>
      <c r="AF1284" s="39"/>
      <c r="AG1284" s="39"/>
      <c r="AH1284" s="39"/>
      <c r="AI1284" s="39"/>
      <c r="AJ1284" s="39"/>
      <c r="AK1284" s="39"/>
      <c r="AL1284" s="39"/>
      <c r="AM1284" s="39"/>
      <c r="AN1284" s="39"/>
      <c r="AO1284" s="39"/>
      <c r="AP1284" s="39"/>
      <c r="AQ1284" s="39"/>
      <c r="AR1284" s="39"/>
      <c r="AS1284" s="39"/>
      <c r="AT1284" s="39"/>
      <c r="AU1284" s="39"/>
      <c r="AV1284" s="39"/>
      <c r="AW1284" s="39"/>
    </row>
    <row r="1285" spans="15:49" x14ac:dyDescent="0.2">
      <c r="O1285" s="39"/>
      <c r="P1285" s="39"/>
      <c r="Q1285" s="39"/>
      <c r="R1285" s="39"/>
      <c r="S1285" s="39"/>
      <c r="T1285" s="39"/>
      <c r="U1285" s="39"/>
      <c r="V1285" s="39"/>
      <c r="W1285" s="39"/>
      <c r="X1285" s="39"/>
      <c r="Y1285" s="39"/>
      <c r="Z1285" s="39"/>
      <c r="AA1285" s="39"/>
      <c r="AB1285" s="39"/>
      <c r="AC1285" s="39"/>
      <c r="AD1285" s="39"/>
      <c r="AE1285" s="39"/>
      <c r="AF1285" s="39"/>
      <c r="AG1285" s="39"/>
      <c r="AH1285" s="39"/>
      <c r="AI1285" s="39"/>
      <c r="AJ1285" s="39"/>
      <c r="AK1285" s="39"/>
      <c r="AL1285" s="39"/>
      <c r="AM1285" s="39"/>
      <c r="AN1285" s="39"/>
      <c r="AO1285" s="39"/>
      <c r="AP1285" s="39"/>
      <c r="AQ1285" s="39"/>
      <c r="AR1285" s="39"/>
      <c r="AS1285" s="39"/>
      <c r="AT1285" s="39"/>
      <c r="AU1285" s="39"/>
      <c r="AV1285" s="39"/>
      <c r="AW1285" s="39"/>
    </row>
    <row r="1286" spans="15:49" x14ac:dyDescent="0.2">
      <c r="O1286" s="39"/>
      <c r="P1286" s="39"/>
      <c r="Q1286" s="39"/>
      <c r="R1286" s="39"/>
      <c r="S1286" s="39"/>
      <c r="T1286" s="39"/>
      <c r="U1286" s="39"/>
      <c r="V1286" s="39"/>
      <c r="W1286" s="39"/>
      <c r="X1286" s="39"/>
      <c r="Y1286" s="39"/>
      <c r="Z1286" s="39"/>
      <c r="AA1286" s="39"/>
      <c r="AB1286" s="39"/>
      <c r="AC1286" s="39"/>
      <c r="AD1286" s="39"/>
      <c r="AE1286" s="39"/>
      <c r="AF1286" s="39"/>
      <c r="AG1286" s="39"/>
      <c r="AH1286" s="39"/>
      <c r="AI1286" s="39"/>
      <c r="AJ1286" s="39"/>
      <c r="AK1286" s="39"/>
      <c r="AL1286" s="39"/>
      <c r="AM1286" s="39"/>
      <c r="AN1286" s="39"/>
      <c r="AO1286" s="39"/>
      <c r="AP1286" s="39"/>
      <c r="AQ1286" s="39"/>
      <c r="AR1286" s="39"/>
      <c r="AS1286" s="39"/>
      <c r="AT1286" s="39"/>
      <c r="AU1286" s="39"/>
      <c r="AV1286" s="39"/>
      <c r="AW1286" s="39"/>
    </row>
    <row r="1287" spans="15:49" x14ac:dyDescent="0.2">
      <c r="O1287" s="39"/>
      <c r="P1287" s="39"/>
      <c r="Q1287" s="39"/>
      <c r="R1287" s="39"/>
      <c r="S1287" s="39"/>
      <c r="T1287" s="39"/>
      <c r="U1287" s="39"/>
      <c r="V1287" s="39"/>
      <c r="W1287" s="39"/>
      <c r="X1287" s="39"/>
      <c r="Y1287" s="39"/>
      <c r="Z1287" s="39"/>
      <c r="AA1287" s="39"/>
      <c r="AB1287" s="39"/>
      <c r="AC1287" s="39"/>
      <c r="AD1287" s="39"/>
      <c r="AE1287" s="39"/>
      <c r="AF1287" s="39"/>
      <c r="AG1287" s="39"/>
      <c r="AH1287" s="39"/>
      <c r="AI1287" s="39"/>
      <c r="AJ1287" s="39"/>
      <c r="AK1287" s="39"/>
      <c r="AL1287" s="39"/>
      <c r="AM1287" s="39"/>
      <c r="AN1287" s="39"/>
      <c r="AO1287" s="39"/>
      <c r="AP1287" s="39"/>
      <c r="AQ1287" s="39"/>
      <c r="AR1287" s="39"/>
      <c r="AS1287" s="39"/>
      <c r="AT1287" s="39"/>
      <c r="AU1287" s="39"/>
      <c r="AV1287" s="39"/>
      <c r="AW1287" s="39"/>
    </row>
    <row r="1288" spans="15:49" x14ac:dyDescent="0.2">
      <c r="O1288" s="39"/>
      <c r="P1288" s="39"/>
      <c r="Q1288" s="39"/>
      <c r="R1288" s="39"/>
      <c r="S1288" s="39"/>
      <c r="T1288" s="39"/>
      <c r="U1288" s="39"/>
      <c r="V1288" s="39"/>
      <c r="W1288" s="39"/>
      <c r="X1288" s="39"/>
      <c r="Y1288" s="39"/>
      <c r="Z1288" s="39"/>
      <c r="AA1288" s="39"/>
      <c r="AB1288" s="39"/>
      <c r="AC1288" s="39"/>
      <c r="AD1288" s="39"/>
      <c r="AE1288" s="39"/>
      <c r="AF1288" s="39"/>
      <c r="AG1288" s="39"/>
      <c r="AH1288" s="39"/>
      <c r="AI1288" s="39"/>
      <c r="AJ1288" s="39"/>
      <c r="AK1288" s="39"/>
      <c r="AL1288" s="39"/>
      <c r="AM1288" s="39"/>
      <c r="AN1288" s="39"/>
      <c r="AO1288" s="39"/>
      <c r="AP1288" s="39"/>
      <c r="AQ1288" s="39"/>
      <c r="AR1288" s="39"/>
      <c r="AS1288" s="39"/>
      <c r="AT1288" s="39"/>
      <c r="AU1288" s="39"/>
      <c r="AV1288" s="39"/>
      <c r="AW1288" s="39"/>
    </row>
    <row r="1289" spans="15:49" x14ac:dyDescent="0.2">
      <c r="O1289" s="39"/>
      <c r="P1289" s="39"/>
      <c r="Q1289" s="39"/>
      <c r="R1289" s="39"/>
      <c r="S1289" s="39"/>
      <c r="T1289" s="39"/>
      <c r="U1289" s="39"/>
      <c r="V1289" s="39"/>
      <c r="W1289" s="39"/>
      <c r="X1289" s="39"/>
      <c r="Y1289" s="39"/>
      <c r="Z1289" s="39"/>
      <c r="AA1289" s="39"/>
      <c r="AB1289" s="39"/>
      <c r="AC1289" s="39"/>
      <c r="AD1289" s="39"/>
      <c r="AE1289" s="39"/>
      <c r="AF1289" s="39"/>
      <c r="AG1289" s="39"/>
      <c r="AH1289" s="39"/>
      <c r="AI1289" s="39"/>
      <c r="AJ1289" s="39"/>
      <c r="AK1289" s="39"/>
      <c r="AL1289" s="39"/>
      <c r="AM1289" s="39"/>
      <c r="AN1289" s="39"/>
      <c r="AO1289" s="39"/>
      <c r="AP1289" s="39"/>
      <c r="AQ1289" s="39"/>
      <c r="AR1289" s="39"/>
      <c r="AS1289" s="39"/>
      <c r="AT1289" s="39"/>
      <c r="AU1289" s="39"/>
      <c r="AV1289" s="39"/>
      <c r="AW1289" s="39"/>
    </row>
    <row r="1290" spans="15:49" x14ac:dyDescent="0.2">
      <c r="O1290" s="39"/>
      <c r="P1290" s="39"/>
      <c r="Q1290" s="39"/>
      <c r="R1290" s="39"/>
      <c r="S1290" s="39"/>
      <c r="T1290" s="39"/>
      <c r="U1290" s="39"/>
      <c r="V1290" s="39"/>
      <c r="W1290" s="39"/>
      <c r="X1290" s="39"/>
      <c r="Y1290" s="39"/>
      <c r="Z1290" s="39"/>
      <c r="AA1290" s="39"/>
      <c r="AB1290" s="39"/>
      <c r="AC1290" s="39"/>
      <c r="AD1290" s="39"/>
      <c r="AE1290" s="39"/>
      <c r="AF1290" s="39"/>
      <c r="AG1290" s="39"/>
      <c r="AH1290" s="39"/>
      <c r="AI1290" s="39"/>
      <c r="AJ1290" s="39"/>
      <c r="AK1290" s="39"/>
      <c r="AL1290" s="39"/>
      <c r="AM1290" s="39"/>
      <c r="AN1290" s="39"/>
      <c r="AO1290" s="39"/>
      <c r="AP1290" s="39"/>
      <c r="AQ1290" s="39"/>
      <c r="AR1290" s="39"/>
      <c r="AS1290" s="39"/>
      <c r="AT1290" s="39"/>
      <c r="AU1290" s="39"/>
      <c r="AV1290" s="39"/>
      <c r="AW1290" s="39"/>
    </row>
    <row r="1291" spans="15:49" x14ac:dyDescent="0.2">
      <c r="O1291" s="39"/>
      <c r="P1291" s="39"/>
      <c r="Q1291" s="39"/>
      <c r="R1291" s="39"/>
      <c r="S1291" s="39"/>
      <c r="T1291" s="39"/>
      <c r="U1291" s="39"/>
      <c r="V1291" s="39"/>
      <c r="W1291" s="39"/>
      <c r="X1291" s="39"/>
      <c r="Y1291" s="39"/>
      <c r="Z1291" s="39"/>
      <c r="AA1291" s="39"/>
      <c r="AB1291" s="39"/>
      <c r="AC1291" s="39"/>
      <c r="AD1291" s="39"/>
      <c r="AE1291" s="39"/>
      <c r="AF1291" s="39"/>
      <c r="AG1291" s="39"/>
      <c r="AH1291" s="39"/>
      <c r="AI1291" s="39"/>
      <c r="AJ1291" s="39"/>
      <c r="AK1291" s="39"/>
      <c r="AL1291" s="39"/>
      <c r="AM1291" s="39"/>
      <c r="AN1291" s="39"/>
      <c r="AO1291" s="39"/>
      <c r="AP1291" s="39"/>
      <c r="AQ1291" s="39"/>
      <c r="AR1291" s="39"/>
      <c r="AS1291" s="39"/>
      <c r="AT1291" s="39"/>
      <c r="AU1291" s="39"/>
      <c r="AV1291" s="39"/>
      <c r="AW1291" s="39"/>
    </row>
    <row r="1292" spans="15:49" x14ac:dyDescent="0.2">
      <c r="O1292" s="39"/>
      <c r="P1292" s="39"/>
      <c r="Q1292" s="39"/>
      <c r="R1292" s="39"/>
      <c r="S1292" s="39"/>
      <c r="T1292" s="39"/>
      <c r="U1292" s="39"/>
      <c r="V1292" s="39"/>
      <c r="W1292" s="39"/>
      <c r="X1292" s="39"/>
      <c r="Y1292" s="39"/>
      <c r="Z1292" s="39"/>
      <c r="AA1292" s="39"/>
      <c r="AB1292" s="39"/>
      <c r="AC1292" s="39"/>
      <c r="AD1292" s="39"/>
      <c r="AE1292" s="39"/>
      <c r="AF1292" s="39"/>
      <c r="AG1292" s="39"/>
      <c r="AH1292" s="39"/>
      <c r="AI1292" s="39"/>
      <c r="AJ1292" s="39"/>
      <c r="AK1292" s="39"/>
      <c r="AL1292" s="39"/>
      <c r="AM1292" s="39"/>
      <c r="AN1292" s="39"/>
      <c r="AO1292" s="39"/>
      <c r="AP1292" s="39"/>
      <c r="AQ1292" s="39"/>
      <c r="AR1292" s="39"/>
      <c r="AS1292" s="39"/>
      <c r="AT1292" s="39"/>
      <c r="AU1292" s="39"/>
      <c r="AV1292" s="39"/>
      <c r="AW1292" s="39"/>
    </row>
    <row r="1293" spans="15:49" x14ac:dyDescent="0.2">
      <c r="O1293" s="39"/>
      <c r="P1293" s="39"/>
      <c r="Q1293" s="39"/>
      <c r="R1293" s="39"/>
      <c r="S1293" s="39"/>
      <c r="T1293" s="39"/>
      <c r="U1293" s="39"/>
      <c r="V1293" s="39"/>
      <c r="W1293" s="39"/>
      <c r="X1293" s="39"/>
      <c r="Y1293" s="39"/>
      <c r="Z1293" s="39"/>
      <c r="AA1293" s="39"/>
      <c r="AB1293" s="39"/>
      <c r="AC1293" s="39"/>
      <c r="AD1293" s="39"/>
      <c r="AE1293" s="39"/>
      <c r="AF1293" s="39"/>
      <c r="AG1293" s="39"/>
      <c r="AH1293" s="39"/>
      <c r="AI1293" s="39"/>
      <c r="AJ1293" s="39"/>
      <c r="AK1293" s="39"/>
      <c r="AL1293" s="39"/>
      <c r="AM1293" s="39"/>
      <c r="AN1293" s="39"/>
      <c r="AO1293" s="39"/>
      <c r="AP1293" s="39"/>
      <c r="AQ1293" s="39"/>
      <c r="AR1293" s="39"/>
      <c r="AS1293" s="39"/>
      <c r="AT1293" s="39"/>
      <c r="AU1293" s="39"/>
      <c r="AV1293" s="39"/>
      <c r="AW1293" s="39"/>
    </row>
    <row r="1294" spans="15:49" x14ac:dyDescent="0.2">
      <c r="O1294" s="39"/>
      <c r="P1294" s="39"/>
      <c r="Q1294" s="39"/>
      <c r="R1294" s="39"/>
      <c r="S1294" s="39"/>
      <c r="T1294" s="39"/>
      <c r="U1294" s="39"/>
      <c r="V1294" s="39"/>
      <c r="W1294" s="39"/>
      <c r="X1294" s="39"/>
      <c r="Y1294" s="39"/>
      <c r="Z1294" s="39"/>
      <c r="AA1294" s="39"/>
      <c r="AB1294" s="39"/>
      <c r="AC1294" s="39"/>
      <c r="AD1294" s="39"/>
      <c r="AE1294" s="39"/>
      <c r="AF1294" s="39"/>
      <c r="AG1294" s="39"/>
      <c r="AH1294" s="39"/>
      <c r="AI1294" s="39"/>
      <c r="AJ1294" s="39"/>
      <c r="AK1294" s="39"/>
      <c r="AL1294" s="39"/>
      <c r="AM1294" s="39"/>
      <c r="AN1294" s="39"/>
      <c r="AO1294" s="39"/>
      <c r="AP1294" s="39"/>
      <c r="AQ1294" s="39"/>
      <c r="AR1294" s="39"/>
      <c r="AS1294" s="39"/>
      <c r="AT1294" s="39"/>
      <c r="AU1294" s="39"/>
      <c r="AV1294" s="39"/>
      <c r="AW1294" s="39"/>
    </row>
    <row r="1295" spans="15:49" x14ac:dyDescent="0.2">
      <c r="O1295" s="39"/>
      <c r="P1295" s="39"/>
      <c r="Q1295" s="39"/>
      <c r="R1295" s="39"/>
      <c r="S1295" s="39"/>
      <c r="T1295" s="39"/>
      <c r="U1295" s="39"/>
      <c r="V1295" s="39"/>
      <c r="W1295" s="39"/>
      <c r="X1295" s="39"/>
      <c r="Y1295" s="39"/>
      <c r="Z1295" s="39"/>
      <c r="AA1295" s="39"/>
      <c r="AB1295" s="39"/>
      <c r="AC1295" s="39"/>
      <c r="AD1295" s="39"/>
      <c r="AE1295" s="39"/>
      <c r="AF1295" s="39"/>
      <c r="AG1295" s="39"/>
      <c r="AH1295" s="39"/>
      <c r="AI1295" s="39"/>
      <c r="AJ1295" s="39"/>
      <c r="AK1295" s="39"/>
      <c r="AL1295" s="39"/>
      <c r="AM1295" s="39"/>
      <c r="AN1295" s="39"/>
      <c r="AO1295" s="39"/>
      <c r="AP1295" s="39"/>
      <c r="AQ1295" s="39"/>
      <c r="AR1295" s="39"/>
      <c r="AS1295" s="39"/>
      <c r="AT1295" s="39"/>
      <c r="AU1295" s="39"/>
      <c r="AV1295" s="39"/>
      <c r="AW1295" s="39"/>
    </row>
    <row r="1296" spans="15:49" x14ac:dyDescent="0.2">
      <c r="O1296" s="39"/>
      <c r="P1296" s="39"/>
      <c r="Q1296" s="39"/>
      <c r="R1296" s="39"/>
      <c r="S1296" s="39"/>
      <c r="T1296" s="39"/>
      <c r="U1296" s="39"/>
      <c r="V1296" s="39"/>
      <c r="W1296" s="39"/>
      <c r="X1296" s="39"/>
      <c r="Y1296" s="39"/>
      <c r="Z1296" s="39"/>
      <c r="AA1296" s="39"/>
      <c r="AB1296" s="39"/>
      <c r="AC1296" s="39"/>
      <c r="AD1296" s="39"/>
      <c r="AE1296" s="39"/>
      <c r="AF1296" s="39"/>
      <c r="AG1296" s="39"/>
      <c r="AH1296" s="39"/>
      <c r="AI1296" s="39"/>
      <c r="AJ1296" s="39"/>
      <c r="AK1296" s="39"/>
      <c r="AL1296" s="39"/>
      <c r="AM1296" s="39"/>
      <c r="AN1296" s="39"/>
      <c r="AO1296" s="39"/>
      <c r="AP1296" s="39"/>
      <c r="AQ1296" s="39"/>
      <c r="AR1296" s="39"/>
      <c r="AS1296" s="39"/>
      <c r="AT1296" s="39"/>
      <c r="AU1296" s="39"/>
      <c r="AV1296" s="39"/>
      <c r="AW1296" s="39"/>
    </row>
    <row r="1297" spans="15:49" x14ac:dyDescent="0.2">
      <c r="O1297" s="39"/>
      <c r="P1297" s="39"/>
      <c r="Q1297" s="39"/>
      <c r="R1297" s="39"/>
      <c r="S1297" s="39"/>
      <c r="T1297" s="39"/>
      <c r="U1297" s="39"/>
      <c r="V1297" s="39"/>
      <c r="W1297" s="39"/>
      <c r="X1297" s="39"/>
      <c r="Y1297" s="39"/>
      <c r="Z1297" s="39"/>
      <c r="AA1297" s="39"/>
      <c r="AB1297" s="39"/>
      <c r="AC1297" s="39"/>
      <c r="AD1297" s="39"/>
      <c r="AE1297" s="39"/>
      <c r="AF1297" s="39"/>
      <c r="AG1297" s="39"/>
      <c r="AH1297" s="39"/>
      <c r="AI1297" s="39"/>
      <c r="AJ1297" s="39"/>
      <c r="AK1297" s="39"/>
      <c r="AL1297" s="39"/>
      <c r="AM1297" s="39"/>
      <c r="AN1297" s="39"/>
      <c r="AO1297" s="39"/>
      <c r="AP1297" s="39"/>
      <c r="AQ1297" s="39"/>
      <c r="AR1297" s="39"/>
      <c r="AS1297" s="39"/>
      <c r="AT1297" s="39"/>
      <c r="AU1297" s="39"/>
      <c r="AV1297" s="39"/>
      <c r="AW1297" s="39"/>
    </row>
    <row r="1298" spans="15:49" x14ac:dyDescent="0.2">
      <c r="O1298" s="39"/>
      <c r="P1298" s="39"/>
      <c r="Q1298" s="39"/>
      <c r="R1298" s="39"/>
      <c r="S1298" s="39"/>
      <c r="T1298" s="39"/>
      <c r="U1298" s="39"/>
      <c r="V1298" s="39"/>
      <c r="W1298" s="39"/>
      <c r="X1298" s="39"/>
      <c r="Y1298" s="39"/>
      <c r="Z1298" s="39"/>
      <c r="AA1298" s="39"/>
      <c r="AB1298" s="39"/>
      <c r="AC1298" s="39"/>
      <c r="AD1298" s="39"/>
      <c r="AE1298" s="39"/>
      <c r="AF1298" s="39"/>
      <c r="AG1298" s="39"/>
      <c r="AH1298" s="39"/>
      <c r="AI1298" s="39"/>
      <c r="AJ1298" s="39"/>
      <c r="AK1298" s="39"/>
      <c r="AL1298" s="39"/>
      <c r="AM1298" s="39"/>
      <c r="AN1298" s="39"/>
      <c r="AO1298" s="39"/>
      <c r="AP1298" s="39"/>
      <c r="AQ1298" s="39"/>
      <c r="AR1298" s="39"/>
      <c r="AS1298" s="39"/>
      <c r="AT1298" s="39"/>
      <c r="AU1298" s="39"/>
      <c r="AV1298" s="39"/>
      <c r="AW1298" s="39"/>
    </row>
    <row r="1299" spans="15:49" x14ac:dyDescent="0.2">
      <c r="O1299" s="39"/>
      <c r="P1299" s="39"/>
      <c r="Q1299" s="39"/>
      <c r="R1299" s="39"/>
      <c r="S1299" s="39"/>
      <c r="T1299" s="39"/>
      <c r="U1299" s="39"/>
      <c r="V1299" s="39"/>
      <c r="W1299" s="39"/>
      <c r="X1299" s="39"/>
      <c r="Y1299" s="39"/>
      <c r="Z1299" s="39"/>
      <c r="AA1299" s="39"/>
      <c r="AB1299" s="39"/>
      <c r="AC1299" s="39"/>
      <c r="AD1299" s="39"/>
      <c r="AE1299" s="39"/>
      <c r="AF1299" s="39"/>
      <c r="AG1299" s="39"/>
      <c r="AH1299" s="39"/>
      <c r="AI1299" s="39"/>
      <c r="AJ1299" s="39"/>
      <c r="AK1299" s="39"/>
      <c r="AL1299" s="39"/>
      <c r="AM1299" s="39"/>
      <c r="AN1299" s="39"/>
      <c r="AO1299" s="39"/>
      <c r="AP1299" s="39"/>
      <c r="AQ1299" s="39"/>
      <c r="AR1299" s="39"/>
      <c r="AS1299" s="39"/>
      <c r="AT1299" s="39"/>
      <c r="AU1299" s="39"/>
      <c r="AV1299" s="39"/>
      <c r="AW1299" s="39"/>
    </row>
    <row r="1300" spans="15:49" x14ac:dyDescent="0.2">
      <c r="O1300" s="39"/>
      <c r="P1300" s="39"/>
      <c r="Q1300" s="39"/>
      <c r="R1300" s="39"/>
      <c r="S1300" s="39"/>
      <c r="T1300" s="39"/>
      <c r="U1300" s="39"/>
      <c r="V1300" s="39"/>
      <c r="W1300" s="39"/>
      <c r="X1300" s="39"/>
      <c r="Y1300" s="39"/>
      <c r="Z1300" s="39"/>
      <c r="AA1300" s="39"/>
      <c r="AB1300" s="39"/>
      <c r="AC1300" s="39"/>
      <c r="AD1300" s="39"/>
      <c r="AE1300" s="39"/>
      <c r="AF1300" s="39"/>
      <c r="AG1300" s="39"/>
      <c r="AH1300" s="39"/>
      <c r="AI1300" s="39"/>
      <c r="AJ1300" s="39"/>
      <c r="AK1300" s="39"/>
      <c r="AL1300" s="39"/>
      <c r="AM1300" s="39"/>
      <c r="AN1300" s="39"/>
      <c r="AO1300" s="39"/>
      <c r="AP1300" s="39"/>
      <c r="AQ1300" s="39"/>
      <c r="AR1300" s="39"/>
      <c r="AS1300" s="39"/>
      <c r="AT1300" s="39"/>
      <c r="AU1300" s="39"/>
      <c r="AV1300" s="39"/>
      <c r="AW1300" s="39"/>
    </row>
    <row r="1301" spans="15:49" x14ac:dyDescent="0.2">
      <c r="O1301" s="39"/>
      <c r="P1301" s="39"/>
      <c r="Q1301" s="39"/>
      <c r="R1301" s="39"/>
      <c r="S1301" s="39"/>
      <c r="T1301" s="39"/>
      <c r="U1301" s="39"/>
      <c r="V1301" s="39"/>
      <c r="W1301" s="39"/>
      <c r="X1301" s="39"/>
      <c r="Y1301" s="39"/>
      <c r="Z1301" s="39"/>
      <c r="AA1301" s="39"/>
      <c r="AB1301" s="39"/>
      <c r="AC1301" s="39"/>
      <c r="AD1301" s="39"/>
      <c r="AE1301" s="39"/>
      <c r="AF1301" s="39"/>
      <c r="AG1301" s="39"/>
      <c r="AH1301" s="39"/>
      <c r="AI1301" s="39"/>
      <c r="AJ1301" s="39"/>
      <c r="AK1301" s="39"/>
      <c r="AL1301" s="39"/>
      <c r="AM1301" s="39"/>
      <c r="AN1301" s="39"/>
      <c r="AO1301" s="39"/>
      <c r="AP1301" s="39"/>
      <c r="AQ1301" s="39"/>
      <c r="AR1301" s="39"/>
      <c r="AS1301" s="39"/>
      <c r="AT1301" s="39"/>
      <c r="AU1301" s="39"/>
      <c r="AV1301" s="39"/>
      <c r="AW1301" s="39"/>
    </row>
    <row r="1302" spans="15:49" x14ac:dyDescent="0.2">
      <c r="O1302" s="39"/>
      <c r="P1302" s="39"/>
      <c r="Q1302" s="39"/>
      <c r="R1302" s="39"/>
      <c r="S1302" s="39"/>
      <c r="T1302" s="39"/>
      <c r="U1302" s="39"/>
      <c r="V1302" s="39"/>
      <c r="W1302" s="39"/>
      <c r="X1302" s="39"/>
      <c r="Y1302" s="39"/>
      <c r="Z1302" s="39"/>
      <c r="AA1302" s="39"/>
      <c r="AB1302" s="39"/>
      <c r="AC1302" s="39"/>
      <c r="AD1302" s="39"/>
      <c r="AE1302" s="39"/>
      <c r="AF1302" s="39"/>
      <c r="AG1302" s="39"/>
      <c r="AH1302" s="39"/>
      <c r="AI1302" s="39"/>
      <c r="AJ1302" s="39"/>
      <c r="AK1302" s="39"/>
      <c r="AL1302" s="39"/>
      <c r="AM1302" s="39"/>
      <c r="AN1302" s="39"/>
      <c r="AO1302" s="39"/>
      <c r="AP1302" s="39"/>
      <c r="AQ1302" s="39"/>
      <c r="AR1302" s="39"/>
      <c r="AS1302" s="39"/>
      <c r="AT1302" s="39"/>
      <c r="AU1302" s="39"/>
      <c r="AV1302" s="39"/>
      <c r="AW1302" s="39"/>
    </row>
    <row r="1303" spans="15:49" x14ac:dyDescent="0.2">
      <c r="O1303" s="39"/>
      <c r="P1303" s="39"/>
      <c r="Q1303" s="39"/>
      <c r="R1303" s="39"/>
      <c r="S1303" s="39"/>
      <c r="T1303" s="39"/>
      <c r="U1303" s="39"/>
      <c r="V1303" s="39"/>
      <c r="W1303" s="39"/>
      <c r="X1303" s="39"/>
      <c r="Y1303" s="39"/>
      <c r="Z1303" s="39"/>
      <c r="AA1303" s="39"/>
      <c r="AB1303" s="39"/>
      <c r="AC1303" s="39"/>
      <c r="AD1303" s="39"/>
      <c r="AE1303" s="39"/>
      <c r="AF1303" s="39"/>
      <c r="AG1303" s="39"/>
      <c r="AH1303" s="39"/>
      <c r="AI1303" s="39"/>
      <c r="AJ1303" s="39"/>
      <c r="AK1303" s="39"/>
      <c r="AL1303" s="39"/>
      <c r="AM1303" s="39"/>
      <c r="AN1303" s="39"/>
      <c r="AO1303" s="39"/>
      <c r="AP1303" s="39"/>
      <c r="AQ1303" s="39"/>
      <c r="AR1303" s="39"/>
      <c r="AS1303" s="39"/>
      <c r="AT1303" s="39"/>
      <c r="AU1303" s="39"/>
      <c r="AV1303" s="39"/>
      <c r="AW1303" s="39"/>
    </row>
    <row r="1304" spans="15:49" x14ac:dyDescent="0.2">
      <c r="O1304" s="39"/>
      <c r="P1304" s="39"/>
      <c r="Q1304" s="39"/>
      <c r="R1304" s="39"/>
      <c r="S1304" s="39"/>
      <c r="T1304" s="39"/>
      <c r="U1304" s="39"/>
      <c r="V1304" s="39"/>
      <c r="W1304" s="39"/>
      <c r="X1304" s="39"/>
      <c r="Y1304" s="39"/>
      <c r="Z1304" s="39"/>
      <c r="AA1304" s="39"/>
      <c r="AB1304" s="39"/>
      <c r="AC1304" s="39"/>
      <c r="AD1304" s="39"/>
      <c r="AE1304" s="39"/>
      <c r="AF1304" s="39"/>
      <c r="AG1304" s="39"/>
      <c r="AH1304" s="39"/>
      <c r="AI1304" s="39"/>
      <c r="AJ1304" s="39"/>
      <c r="AK1304" s="39"/>
      <c r="AL1304" s="39"/>
      <c r="AM1304" s="39"/>
      <c r="AN1304" s="39"/>
      <c r="AO1304" s="39"/>
      <c r="AP1304" s="39"/>
      <c r="AQ1304" s="39"/>
      <c r="AR1304" s="39"/>
      <c r="AS1304" s="39"/>
      <c r="AT1304" s="39"/>
      <c r="AU1304" s="39"/>
      <c r="AV1304" s="39"/>
      <c r="AW1304" s="39"/>
    </row>
    <row r="1305" spans="15:49" x14ac:dyDescent="0.2">
      <c r="O1305" s="39"/>
      <c r="P1305" s="39"/>
      <c r="Q1305" s="39"/>
      <c r="R1305" s="39"/>
      <c r="S1305" s="39"/>
      <c r="T1305" s="39"/>
      <c r="U1305" s="39"/>
      <c r="V1305" s="39"/>
      <c r="W1305" s="39"/>
      <c r="X1305" s="39"/>
      <c r="Y1305" s="39"/>
      <c r="Z1305" s="39"/>
      <c r="AA1305" s="39"/>
      <c r="AB1305" s="39"/>
      <c r="AC1305" s="39"/>
      <c r="AD1305" s="39"/>
      <c r="AE1305" s="39"/>
      <c r="AF1305" s="39"/>
      <c r="AG1305" s="39"/>
      <c r="AH1305" s="39"/>
      <c r="AI1305" s="39"/>
      <c r="AJ1305" s="39"/>
      <c r="AK1305" s="39"/>
      <c r="AL1305" s="39"/>
      <c r="AM1305" s="39"/>
      <c r="AN1305" s="39"/>
      <c r="AO1305" s="39"/>
      <c r="AP1305" s="39"/>
      <c r="AQ1305" s="39"/>
      <c r="AR1305" s="39"/>
      <c r="AS1305" s="39"/>
      <c r="AT1305" s="39"/>
      <c r="AU1305" s="39"/>
      <c r="AV1305" s="39"/>
      <c r="AW1305" s="39"/>
    </row>
    <row r="1306" spans="15:49" x14ac:dyDescent="0.2">
      <c r="O1306" s="39"/>
      <c r="P1306" s="39"/>
      <c r="Q1306" s="39"/>
      <c r="R1306" s="39"/>
      <c r="S1306" s="39"/>
      <c r="T1306" s="39"/>
      <c r="U1306" s="39"/>
      <c r="V1306" s="39"/>
      <c r="W1306" s="39"/>
      <c r="X1306" s="39"/>
      <c r="Y1306" s="39"/>
      <c r="Z1306" s="39"/>
      <c r="AA1306" s="39"/>
      <c r="AB1306" s="39"/>
      <c r="AC1306" s="39"/>
      <c r="AD1306" s="39"/>
      <c r="AE1306" s="39"/>
      <c r="AF1306" s="39"/>
      <c r="AG1306" s="39"/>
      <c r="AH1306" s="39"/>
      <c r="AI1306" s="39"/>
      <c r="AJ1306" s="39"/>
      <c r="AK1306" s="39"/>
      <c r="AL1306" s="39"/>
      <c r="AM1306" s="39"/>
      <c r="AN1306" s="39"/>
      <c r="AO1306" s="39"/>
      <c r="AP1306" s="39"/>
      <c r="AQ1306" s="39"/>
      <c r="AR1306" s="39"/>
      <c r="AS1306" s="39"/>
      <c r="AT1306" s="39"/>
      <c r="AU1306" s="39"/>
      <c r="AV1306" s="39"/>
      <c r="AW1306" s="39"/>
    </row>
    <row r="1307" spans="15:49" x14ac:dyDescent="0.2">
      <c r="O1307" s="39"/>
      <c r="P1307" s="39"/>
      <c r="Q1307" s="39"/>
      <c r="R1307" s="39"/>
      <c r="S1307" s="39"/>
      <c r="T1307" s="39"/>
      <c r="U1307" s="39"/>
      <c r="V1307" s="39"/>
      <c r="W1307" s="39"/>
      <c r="X1307" s="39"/>
      <c r="Y1307" s="39"/>
      <c r="Z1307" s="39"/>
      <c r="AA1307" s="39"/>
      <c r="AB1307" s="39"/>
      <c r="AC1307" s="39"/>
      <c r="AD1307" s="39"/>
      <c r="AE1307" s="39"/>
      <c r="AF1307" s="39"/>
      <c r="AG1307" s="39"/>
      <c r="AH1307" s="39"/>
      <c r="AI1307" s="39"/>
      <c r="AJ1307" s="39"/>
      <c r="AK1307" s="39"/>
      <c r="AL1307" s="39"/>
      <c r="AM1307" s="39"/>
      <c r="AN1307" s="39"/>
      <c r="AO1307" s="39"/>
      <c r="AP1307" s="39"/>
      <c r="AQ1307" s="39"/>
      <c r="AR1307" s="39"/>
      <c r="AS1307" s="39"/>
      <c r="AT1307" s="39"/>
      <c r="AU1307" s="39"/>
      <c r="AV1307" s="39"/>
      <c r="AW1307" s="39"/>
    </row>
    <row r="1308" spans="15:49" x14ac:dyDescent="0.2">
      <c r="O1308" s="39"/>
      <c r="P1308" s="39"/>
      <c r="Q1308" s="39"/>
      <c r="R1308" s="39"/>
      <c r="S1308" s="39"/>
      <c r="T1308" s="39"/>
      <c r="U1308" s="39"/>
      <c r="V1308" s="39"/>
      <c r="W1308" s="39"/>
      <c r="X1308" s="39"/>
      <c r="Y1308" s="39"/>
      <c r="Z1308" s="39"/>
      <c r="AA1308" s="39"/>
      <c r="AB1308" s="39"/>
      <c r="AC1308" s="39"/>
      <c r="AD1308" s="39"/>
      <c r="AE1308" s="39"/>
      <c r="AF1308" s="39"/>
      <c r="AG1308" s="39"/>
      <c r="AH1308" s="39"/>
      <c r="AI1308" s="39"/>
      <c r="AJ1308" s="39"/>
      <c r="AK1308" s="39"/>
      <c r="AL1308" s="39"/>
      <c r="AM1308" s="39"/>
      <c r="AN1308" s="39"/>
      <c r="AO1308" s="39"/>
      <c r="AP1308" s="39"/>
      <c r="AQ1308" s="39"/>
      <c r="AR1308" s="39"/>
      <c r="AS1308" s="39"/>
      <c r="AT1308" s="39"/>
      <c r="AU1308" s="39"/>
      <c r="AV1308" s="39"/>
      <c r="AW1308" s="39"/>
    </row>
    <row r="1309" spans="15:49" x14ac:dyDescent="0.2">
      <c r="O1309" s="39"/>
      <c r="P1309" s="39"/>
      <c r="Q1309" s="39"/>
      <c r="R1309" s="39"/>
      <c r="S1309" s="39"/>
      <c r="T1309" s="39"/>
      <c r="U1309" s="39"/>
      <c r="V1309" s="39"/>
      <c r="W1309" s="39"/>
      <c r="X1309" s="39"/>
      <c r="Y1309" s="39"/>
      <c r="Z1309" s="39"/>
      <c r="AA1309" s="39"/>
      <c r="AB1309" s="39"/>
      <c r="AC1309" s="39"/>
      <c r="AD1309" s="39"/>
      <c r="AE1309" s="39"/>
      <c r="AF1309" s="39"/>
      <c r="AG1309" s="39"/>
      <c r="AH1309" s="39"/>
      <c r="AI1309" s="39"/>
      <c r="AJ1309" s="39"/>
      <c r="AK1309" s="39"/>
      <c r="AL1309" s="39"/>
      <c r="AM1309" s="39"/>
      <c r="AN1309" s="39"/>
      <c r="AO1309" s="39"/>
      <c r="AP1309" s="39"/>
      <c r="AQ1309" s="39"/>
      <c r="AR1309" s="39"/>
      <c r="AS1309" s="39"/>
      <c r="AT1309" s="39"/>
      <c r="AU1309" s="39"/>
      <c r="AV1309" s="39"/>
      <c r="AW1309" s="39"/>
    </row>
    <row r="1310" spans="15:49" x14ac:dyDescent="0.2">
      <c r="O1310" s="39"/>
      <c r="P1310" s="39"/>
      <c r="Q1310" s="39"/>
      <c r="R1310" s="39"/>
      <c r="S1310" s="39"/>
      <c r="T1310" s="39"/>
      <c r="U1310" s="39"/>
      <c r="V1310" s="39"/>
      <c r="W1310" s="39"/>
      <c r="X1310" s="39"/>
      <c r="Y1310" s="39"/>
      <c r="Z1310" s="39"/>
      <c r="AA1310" s="39"/>
      <c r="AB1310" s="39"/>
      <c r="AC1310" s="39"/>
      <c r="AD1310" s="39"/>
      <c r="AE1310" s="39"/>
      <c r="AF1310" s="39"/>
      <c r="AG1310" s="39"/>
      <c r="AH1310" s="39"/>
      <c r="AI1310" s="39"/>
      <c r="AJ1310" s="39"/>
      <c r="AK1310" s="39"/>
      <c r="AL1310" s="39"/>
      <c r="AM1310" s="39"/>
      <c r="AN1310" s="39"/>
      <c r="AO1310" s="39"/>
      <c r="AP1310" s="39"/>
      <c r="AQ1310" s="39"/>
      <c r="AR1310" s="39"/>
      <c r="AS1310" s="39"/>
      <c r="AT1310" s="39"/>
      <c r="AU1310" s="39"/>
      <c r="AV1310" s="39"/>
      <c r="AW1310" s="39"/>
    </row>
    <row r="1311" spans="15:49" x14ac:dyDescent="0.2">
      <c r="O1311" s="39"/>
      <c r="P1311" s="39"/>
      <c r="Q1311" s="39"/>
      <c r="R1311" s="39"/>
      <c r="S1311" s="39"/>
      <c r="T1311" s="39"/>
      <c r="U1311" s="39"/>
      <c r="V1311" s="39"/>
      <c r="W1311" s="39"/>
      <c r="X1311" s="39"/>
      <c r="Y1311" s="39"/>
      <c r="Z1311" s="39"/>
      <c r="AA1311" s="39"/>
      <c r="AB1311" s="39"/>
      <c r="AC1311" s="39"/>
      <c r="AD1311" s="39"/>
      <c r="AE1311" s="39"/>
      <c r="AF1311" s="39"/>
      <c r="AG1311" s="39"/>
      <c r="AH1311" s="39"/>
      <c r="AI1311" s="39"/>
      <c r="AJ1311" s="39"/>
      <c r="AK1311" s="39"/>
      <c r="AL1311" s="39"/>
      <c r="AM1311" s="39"/>
      <c r="AN1311" s="39"/>
      <c r="AO1311" s="39"/>
      <c r="AP1311" s="39"/>
      <c r="AQ1311" s="39"/>
      <c r="AR1311" s="39"/>
      <c r="AS1311" s="39"/>
      <c r="AT1311" s="39"/>
      <c r="AU1311" s="39"/>
      <c r="AV1311" s="39"/>
      <c r="AW1311" s="39"/>
    </row>
    <row r="1312" spans="15:49" x14ac:dyDescent="0.2">
      <c r="O1312" s="39"/>
      <c r="P1312" s="39"/>
      <c r="Q1312" s="39"/>
      <c r="R1312" s="39"/>
      <c r="S1312" s="39"/>
      <c r="T1312" s="39"/>
      <c r="U1312" s="39"/>
      <c r="V1312" s="39"/>
      <c r="W1312" s="39"/>
      <c r="X1312" s="39"/>
      <c r="Y1312" s="39"/>
      <c r="Z1312" s="39"/>
      <c r="AA1312" s="39"/>
      <c r="AB1312" s="39"/>
      <c r="AC1312" s="39"/>
      <c r="AD1312" s="39"/>
      <c r="AE1312" s="39"/>
      <c r="AF1312" s="39"/>
      <c r="AG1312" s="39"/>
      <c r="AH1312" s="39"/>
      <c r="AI1312" s="39"/>
      <c r="AJ1312" s="39"/>
      <c r="AK1312" s="39"/>
      <c r="AL1312" s="39"/>
      <c r="AM1312" s="39"/>
      <c r="AN1312" s="39"/>
      <c r="AO1312" s="39"/>
      <c r="AP1312" s="39"/>
      <c r="AQ1312" s="39"/>
      <c r="AR1312" s="39"/>
      <c r="AS1312" s="39"/>
      <c r="AT1312" s="39"/>
      <c r="AU1312" s="39"/>
      <c r="AV1312" s="39"/>
      <c r="AW1312" s="39"/>
    </row>
    <row r="1313" spans="15:49" x14ac:dyDescent="0.2">
      <c r="O1313" s="39"/>
      <c r="P1313" s="39"/>
      <c r="Q1313" s="39"/>
      <c r="R1313" s="39"/>
      <c r="S1313" s="39"/>
      <c r="T1313" s="39"/>
      <c r="U1313" s="39"/>
      <c r="V1313" s="39"/>
      <c r="W1313" s="39"/>
      <c r="X1313" s="39"/>
      <c r="Y1313" s="39"/>
      <c r="Z1313" s="39"/>
      <c r="AA1313" s="39"/>
      <c r="AB1313" s="39"/>
      <c r="AC1313" s="39"/>
      <c r="AD1313" s="39"/>
      <c r="AE1313" s="39"/>
      <c r="AF1313" s="39"/>
      <c r="AG1313" s="39"/>
      <c r="AH1313" s="39"/>
      <c r="AI1313" s="39"/>
      <c r="AJ1313" s="39"/>
      <c r="AK1313" s="39"/>
      <c r="AL1313" s="39"/>
      <c r="AM1313" s="39"/>
      <c r="AN1313" s="39"/>
      <c r="AO1313" s="39"/>
      <c r="AP1313" s="39"/>
      <c r="AQ1313" s="39"/>
      <c r="AR1313" s="39"/>
      <c r="AS1313" s="39"/>
      <c r="AT1313" s="39"/>
      <c r="AU1313" s="39"/>
      <c r="AV1313" s="39"/>
      <c r="AW1313" s="39"/>
    </row>
    <row r="1314" spans="15:49" x14ac:dyDescent="0.2">
      <c r="O1314" s="39"/>
      <c r="P1314" s="39"/>
      <c r="Q1314" s="39"/>
      <c r="R1314" s="39"/>
      <c r="S1314" s="39"/>
      <c r="T1314" s="39"/>
      <c r="U1314" s="39"/>
      <c r="V1314" s="39"/>
      <c r="W1314" s="39"/>
      <c r="X1314" s="39"/>
      <c r="Y1314" s="39"/>
      <c r="Z1314" s="39"/>
      <c r="AA1314" s="39"/>
      <c r="AB1314" s="39"/>
      <c r="AC1314" s="39"/>
      <c r="AD1314" s="39"/>
      <c r="AE1314" s="39"/>
      <c r="AF1314" s="39"/>
      <c r="AG1314" s="39"/>
      <c r="AH1314" s="39"/>
      <c r="AI1314" s="39"/>
      <c r="AJ1314" s="39"/>
      <c r="AK1314" s="39"/>
      <c r="AL1314" s="39"/>
      <c r="AM1314" s="39"/>
      <c r="AN1314" s="39"/>
      <c r="AO1314" s="39"/>
      <c r="AP1314" s="39"/>
      <c r="AQ1314" s="39"/>
      <c r="AR1314" s="39"/>
      <c r="AS1314" s="39"/>
      <c r="AT1314" s="39"/>
      <c r="AU1314" s="39"/>
      <c r="AV1314" s="39"/>
      <c r="AW1314" s="39"/>
    </row>
    <row r="1315" spans="15:49" x14ac:dyDescent="0.2">
      <c r="O1315" s="39"/>
      <c r="P1315" s="39"/>
      <c r="Q1315" s="39"/>
      <c r="R1315" s="39"/>
      <c r="S1315" s="39"/>
      <c r="T1315" s="39"/>
      <c r="U1315" s="39"/>
      <c r="V1315" s="39"/>
      <c r="W1315" s="39"/>
      <c r="X1315" s="39"/>
      <c r="Y1315" s="39"/>
      <c r="Z1315" s="39"/>
      <c r="AA1315" s="39"/>
      <c r="AB1315" s="39"/>
      <c r="AC1315" s="39"/>
      <c r="AD1315" s="39"/>
      <c r="AE1315" s="39"/>
      <c r="AF1315" s="39"/>
      <c r="AG1315" s="39"/>
      <c r="AH1315" s="39"/>
      <c r="AI1315" s="39"/>
      <c r="AJ1315" s="39"/>
      <c r="AK1315" s="39"/>
      <c r="AL1315" s="39"/>
      <c r="AM1315" s="39"/>
      <c r="AN1315" s="39"/>
      <c r="AO1315" s="39"/>
      <c r="AP1315" s="39"/>
      <c r="AQ1315" s="39"/>
      <c r="AR1315" s="39"/>
      <c r="AS1315" s="39"/>
      <c r="AT1315" s="39"/>
      <c r="AU1315" s="39"/>
      <c r="AV1315" s="39"/>
      <c r="AW1315" s="39"/>
    </row>
    <row r="1316" spans="15:49" x14ac:dyDescent="0.2">
      <c r="O1316" s="39"/>
      <c r="P1316" s="39"/>
      <c r="Q1316" s="39"/>
      <c r="R1316" s="39"/>
      <c r="S1316" s="39"/>
      <c r="T1316" s="39"/>
      <c r="U1316" s="39"/>
      <c r="V1316" s="39"/>
      <c r="W1316" s="39"/>
      <c r="X1316" s="39"/>
      <c r="Y1316" s="39"/>
      <c r="Z1316" s="39"/>
      <c r="AA1316" s="39"/>
      <c r="AB1316" s="39"/>
      <c r="AC1316" s="39"/>
      <c r="AD1316" s="39"/>
      <c r="AE1316" s="39"/>
      <c r="AF1316" s="39"/>
      <c r="AG1316" s="39"/>
      <c r="AH1316" s="39"/>
      <c r="AI1316" s="39"/>
      <c r="AJ1316" s="39"/>
      <c r="AK1316" s="39"/>
      <c r="AL1316" s="39"/>
      <c r="AM1316" s="39"/>
      <c r="AN1316" s="39"/>
      <c r="AO1316" s="39"/>
      <c r="AP1316" s="39"/>
      <c r="AQ1316" s="39"/>
      <c r="AR1316" s="39"/>
      <c r="AS1316" s="39"/>
      <c r="AT1316" s="39"/>
      <c r="AU1316" s="39"/>
      <c r="AV1316" s="39"/>
      <c r="AW1316" s="39"/>
    </row>
    <row r="1317" spans="15:49" x14ac:dyDescent="0.2">
      <c r="O1317" s="39"/>
      <c r="P1317" s="39"/>
      <c r="Q1317" s="39"/>
      <c r="R1317" s="39"/>
      <c r="S1317" s="39"/>
      <c r="T1317" s="39"/>
      <c r="U1317" s="39"/>
      <c r="V1317" s="39"/>
      <c r="W1317" s="39"/>
      <c r="X1317" s="39"/>
      <c r="Y1317" s="39"/>
      <c r="Z1317" s="39"/>
      <c r="AA1317" s="39"/>
      <c r="AB1317" s="39"/>
      <c r="AC1317" s="39"/>
      <c r="AD1317" s="39"/>
      <c r="AE1317" s="39"/>
      <c r="AF1317" s="39"/>
      <c r="AG1317" s="39"/>
      <c r="AH1317" s="39"/>
      <c r="AI1317" s="39"/>
      <c r="AJ1317" s="39"/>
      <c r="AK1317" s="39"/>
      <c r="AL1317" s="39"/>
      <c r="AM1317" s="39"/>
      <c r="AN1317" s="39"/>
      <c r="AO1317" s="39"/>
      <c r="AP1317" s="39"/>
      <c r="AQ1317" s="39"/>
      <c r="AR1317" s="39"/>
      <c r="AS1317" s="39"/>
      <c r="AT1317" s="39"/>
      <c r="AU1317" s="39"/>
      <c r="AV1317" s="39"/>
      <c r="AW1317" s="39"/>
    </row>
    <row r="1318" spans="15:49" x14ac:dyDescent="0.2">
      <c r="O1318" s="39"/>
      <c r="P1318" s="39"/>
      <c r="Q1318" s="39"/>
      <c r="R1318" s="39"/>
      <c r="S1318" s="39"/>
      <c r="T1318" s="39"/>
      <c r="U1318" s="39"/>
      <c r="V1318" s="39"/>
      <c r="W1318" s="39"/>
      <c r="X1318" s="39"/>
      <c r="Y1318" s="39"/>
      <c r="Z1318" s="39"/>
      <c r="AA1318" s="39"/>
      <c r="AB1318" s="39"/>
      <c r="AC1318" s="39"/>
      <c r="AD1318" s="39"/>
      <c r="AE1318" s="39"/>
      <c r="AF1318" s="39"/>
      <c r="AG1318" s="39"/>
      <c r="AH1318" s="39"/>
      <c r="AI1318" s="39"/>
      <c r="AJ1318" s="39"/>
      <c r="AK1318" s="39"/>
      <c r="AL1318" s="39"/>
      <c r="AM1318" s="39"/>
      <c r="AN1318" s="39"/>
      <c r="AO1318" s="39"/>
      <c r="AP1318" s="39"/>
      <c r="AQ1318" s="39"/>
      <c r="AR1318" s="39"/>
      <c r="AS1318" s="39"/>
      <c r="AT1318" s="39"/>
      <c r="AU1318" s="39"/>
      <c r="AV1318" s="39"/>
      <c r="AW1318" s="39"/>
    </row>
    <row r="1319" spans="15:49" x14ac:dyDescent="0.2">
      <c r="O1319" s="39"/>
      <c r="P1319" s="39"/>
      <c r="Q1319" s="39"/>
      <c r="R1319" s="39"/>
      <c r="S1319" s="39"/>
      <c r="T1319" s="39"/>
      <c r="U1319" s="39"/>
      <c r="V1319" s="39"/>
      <c r="W1319" s="39"/>
      <c r="X1319" s="39"/>
      <c r="Y1319" s="39"/>
      <c r="Z1319" s="39"/>
      <c r="AA1319" s="39"/>
      <c r="AB1319" s="39"/>
      <c r="AC1319" s="39"/>
      <c r="AD1319" s="39"/>
      <c r="AE1319" s="39"/>
      <c r="AF1319" s="39"/>
      <c r="AG1319" s="39"/>
      <c r="AH1319" s="39"/>
      <c r="AI1319" s="39"/>
      <c r="AJ1319" s="39"/>
      <c r="AK1319" s="39"/>
      <c r="AL1319" s="39"/>
      <c r="AM1319" s="39"/>
      <c r="AN1319" s="39"/>
      <c r="AO1319" s="39"/>
      <c r="AP1319" s="39"/>
      <c r="AQ1319" s="39"/>
      <c r="AR1319" s="39"/>
      <c r="AS1319" s="39"/>
      <c r="AT1319" s="39"/>
      <c r="AU1319" s="39"/>
      <c r="AV1319" s="39"/>
      <c r="AW1319" s="39"/>
    </row>
    <row r="1320" spans="15:49" x14ac:dyDescent="0.2">
      <c r="O1320" s="39"/>
      <c r="P1320" s="39"/>
      <c r="Q1320" s="39"/>
      <c r="R1320" s="39"/>
      <c r="S1320" s="39"/>
      <c r="T1320" s="39"/>
      <c r="U1320" s="39"/>
      <c r="V1320" s="39"/>
      <c r="W1320" s="39"/>
      <c r="X1320" s="39"/>
      <c r="Y1320" s="39"/>
      <c r="Z1320" s="39"/>
      <c r="AA1320" s="39"/>
      <c r="AB1320" s="39"/>
      <c r="AC1320" s="39"/>
      <c r="AD1320" s="39"/>
      <c r="AE1320" s="39"/>
      <c r="AF1320" s="39"/>
      <c r="AG1320" s="39"/>
      <c r="AH1320" s="39"/>
      <c r="AI1320" s="39"/>
      <c r="AJ1320" s="39"/>
      <c r="AK1320" s="39"/>
      <c r="AL1320" s="39"/>
      <c r="AM1320" s="39"/>
      <c r="AN1320" s="39"/>
      <c r="AO1320" s="39"/>
      <c r="AP1320" s="39"/>
      <c r="AQ1320" s="39"/>
      <c r="AR1320" s="39"/>
      <c r="AS1320" s="39"/>
      <c r="AT1320" s="39"/>
      <c r="AU1320" s="39"/>
      <c r="AV1320" s="39"/>
      <c r="AW1320" s="39"/>
    </row>
    <row r="1321" spans="15:49" x14ac:dyDescent="0.2">
      <c r="O1321" s="39"/>
      <c r="P1321" s="39"/>
      <c r="Q1321" s="39"/>
      <c r="R1321" s="39"/>
      <c r="S1321" s="39"/>
      <c r="T1321" s="39"/>
      <c r="U1321" s="39"/>
      <c r="V1321" s="39"/>
      <c r="W1321" s="39"/>
      <c r="X1321" s="39"/>
      <c r="Y1321" s="39"/>
      <c r="Z1321" s="39"/>
      <c r="AA1321" s="39"/>
      <c r="AB1321" s="39"/>
      <c r="AC1321" s="39"/>
      <c r="AD1321" s="39"/>
      <c r="AE1321" s="39"/>
      <c r="AF1321" s="39"/>
      <c r="AG1321" s="39"/>
      <c r="AH1321" s="39"/>
      <c r="AI1321" s="39"/>
      <c r="AJ1321" s="39"/>
      <c r="AK1321" s="39"/>
      <c r="AL1321" s="39"/>
      <c r="AM1321" s="39"/>
      <c r="AN1321" s="39"/>
      <c r="AO1321" s="39"/>
      <c r="AP1321" s="39"/>
      <c r="AQ1321" s="39"/>
      <c r="AR1321" s="39"/>
      <c r="AS1321" s="39"/>
      <c r="AT1321" s="39"/>
      <c r="AU1321" s="39"/>
      <c r="AV1321" s="39"/>
      <c r="AW1321" s="39"/>
    </row>
    <row r="1322" spans="15:49" x14ac:dyDescent="0.2">
      <c r="O1322" s="39"/>
      <c r="P1322" s="39"/>
      <c r="Q1322" s="39"/>
      <c r="R1322" s="39"/>
      <c r="S1322" s="39"/>
      <c r="T1322" s="39"/>
      <c r="U1322" s="39"/>
      <c r="V1322" s="39"/>
      <c r="W1322" s="39"/>
      <c r="X1322" s="39"/>
      <c r="Y1322" s="39"/>
      <c r="Z1322" s="39"/>
      <c r="AA1322" s="39"/>
      <c r="AB1322" s="39"/>
      <c r="AC1322" s="39"/>
      <c r="AD1322" s="39"/>
      <c r="AE1322" s="39"/>
      <c r="AF1322" s="39"/>
      <c r="AG1322" s="39"/>
      <c r="AH1322" s="39"/>
      <c r="AI1322" s="39"/>
      <c r="AJ1322" s="39"/>
      <c r="AK1322" s="39"/>
      <c r="AL1322" s="39"/>
      <c r="AM1322" s="39"/>
      <c r="AN1322" s="39"/>
      <c r="AO1322" s="39"/>
      <c r="AP1322" s="39"/>
      <c r="AQ1322" s="39"/>
      <c r="AR1322" s="39"/>
      <c r="AS1322" s="39"/>
      <c r="AT1322" s="39"/>
      <c r="AU1322" s="39"/>
      <c r="AV1322" s="39"/>
      <c r="AW1322" s="39"/>
    </row>
    <row r="1323" spans="15:49" x14ac:dyDescent="0.2">
      <c r="O1323" s="39"/>
      <c r="P1323" s="39"/>
      <c r="Q1323" s="39"/>
      <c r="R1323" s="39"/>
      <c r="S1323" s="39"/>
      <c r="T1323" s="39"/>
      <c r="U1323" s="39"/>
      <c r="V1323" s="39"/>
      <c r="W1323" s="39"/>
      <c r="X1323" s="39"/>
      <c r="Y1323" s="39"/>
      <c r="Z1323" s="39"/>
      <c r="AA1323" s="39"/>
      <c r="AB1323" s="39"/>
      <c r="AC1323" s="39"/>
      <c r="AD1323" s="39"/>
      <c r="AE1323" s="39"/>
      <c r="AF1323" s="39"/>
      <c r="AG1323" s="39"/>
      <c r="AH1323" s="39"/>
      <c r="AI1323" s="39"/>
      <c r="AJ1323" s="39"/>
      <c r="AK1323" s="39"/>
      <c r="AL1323" s="39"/>
      <c r="AM1323" s="39"/>
      <c r="AN1323" s="39"/>
      <c r="AO1323" s="39"/>
      <c r="AP1323" s="39"/>
      <c r="AQ1323" s="39"/>
      <c r="AR1323" s="39"/>
      <c r="AS1323" s="39"/>
      <c r="AT1323" s="39"/>
      <c r="AU1323" s="39"/>
      <c r="AV1323" s="39"/>
      <c r="AW1323" s="39"/>
    </row>
    <row r="1324" spans="15:49" x14ac:dyDescent="0.2">
      <c r="O1324" s="39"/>
      <c r="P1324" s="39"/>
      <c r="Q1324" s="39"/>
      <c r="R1324" s="39"/>
      <c r="S1324" s="39"/>
      <c r="T1324" s="39"/>
      <c r="U1324" s="39"/>
      <c r="V1324" s="39"/>
      <c r="W1324" s="39"/>
      <c r="X1324" s="39"/>
      <c r="Y1324" s="39"/>
      <c r="Z1324" s="39"/>
      <c r="AA1324" s="39"/>
      <c r="AB1324" s="39"/>
      <c r="AC1324" s="39"/>
      <c r="AD1324" s="39"/>
      <c r="AE1324" s="39"/>
      <c r="AF1324" s="39"/>
      <c r="AG1324" s="39"/>
      <c r="AH1324" s="39"/>
      <c r="AI1324" s="39"/>
      <c r="AJ1324" s="39"/>
      <c r="AK1324" s="39"/>
      <c r="AL1324" s="39"/>
      <c r="AM1324" s="39"/>
      <c r="AN1324" s="39"/>
      <c r="AO1324" s="39"/>
      <c r="AP1324" s="39"/>
      <c r="AQ1324" s="39"/>
      <c r="AR1324" s="39"/>
      <c r="AS1324" s="39"/>
      <c r="AT1324" s="39"/>
      <c r="AU1324" s="39"/>
      <c r="AV1324" s="39"/>
      <c r="AW1324" s="39"/>
    </row>
    <row r="1325" spans="15:49" x14ac:dyDescent="0.2">
      <c r="O1325" s="39"/>
      <c r="P1325" s="39"/>
      <c r="Q1325" s="39"/>
      <c r="R1325" s="39"/>
      <c r="S1325" s="39"/>
      <c r="T1325" s="39"/>
      <c r="U1325" s="39"/>
      <c r="V1325" s="39"/>
      <c r="W1325" s="39"/>
      <c r="X1325" s="39"/>
      <c r="Y1325" s="39"/>
      <c r="Z1325" s="39"/>
      <c r="AA1325" s="39"/>
      <c r="AB1325" s="39"/>
      <c r="AC1325" s="39"/>
      <c r="AD1325" s="39"/>
      <c r="AE1325" s="39"/>
      <c r="AF1325" s="39"/>
      <c r="AG1325" s="39"/>
      <c r="AH1325" s="39"/>
      <c r="AI1325" s="39"/>
      <c r="AJ1325" s="39"/>
      <c r="AK1325" s="39"/>
      <c r="AL1325" s="39"/>
      <c r="AM1325" s="39"/>
      <c r="AN1325" s="39"/>
      <c r="AO1325" s="39"/>
      <c r="AP1325" s="39"/>
      <c r="AQ1325" s="39"/>
      <c r="AR1325" s="39"/>
      <c r="AS1325" s="39"/>
      <c r="AT1325" s="39"/>
      <c r="AU1325" s="39"/>
      <c r="AV1325" s="39"/>
      <c r="AW1325" s="39"/>
    </row>
    <row r="1326" spans="15:49" x14ac:dyDescent="0.2">
      <c r="O1326" s="39"/>
      <c r="P1326" s="39"/>
      <c r="Q1326" s="39"/>
      <c r="R1326" s="39"/>
      <c r="S1326" s="39"/>
      <c r="T1326" s="39"/>
      <c r="U1326" s="39"/>
      <c r="V1326" s="39"/>
      <c r="W1326" s="39"/>
      <c r="X1326" s="39"/>
      <c r="Y1326" s="39"/>
      <c r="Z1326" s="39"/>
      <c r="AA1326" s="39"/>
      <c r="AB1326" s="39"/>
      <c r="AC1326" s="39"/>
      <c r="AD1326" s="39"/>
      <c r="AE1326" s="39"/>
      <c r="AF1326" s="39"/>
      <c r="AG1326" s="39"/>
      <c r="AH1326" s="39"/>
      <c r="AI1326" s="39"/>
      <c r="AJ1326" s="39"/>
      <c r="AK1326" s="39"/>
      <c r="AL1326" s="39"/>
      <c r="AM1326" s="39"/>
      <c r="AN1326" s="39"/>
      <c r="AO1326" s="39"/>
      <c r="AP1326" s="39"/>
      <c r="AQ1326" s="39"/>
      <c r="AR1326" s="39"/>
      <c r="AS1326" s="39"/>
      <c r="AT1326" s="39"/>
      <c r="AU1326" s="39"/>
      <c r="AV1326" s="39"/>
      <c r="AW1326" s="39"/>
    </row>
    <row r="1327" spans="15:49" x14ac:dyDescent="0.2">
      <c r="O1327" s="39"/>
      <c r="P1327" s="39"/>
      <c r="Q1327" s="39"/>
      <c r="R1327" s="39"/>
      <c r="S1327" s="39"/>
      <c r="T1327" s="39"/>
      <c r="U1327" s="39"/>
      <c r="V1327" s="39"/>
      <c r="W1327" s="39"/>
      <c r="X1327" s="39"/>
      <c r="Y1327" s="39"/>
      <c r="Z1327" s="39"/>
      <c r="AA1327" s="39"/>
      <c r="AB1327" s="39"/>
      <c r="AC1327" s="39"/>
      <c r="AD1327" s="39"/>
      <c r="AE1327" s="39"/>
      <c r="AF1327" s="39"/>
      <c r="AG1327" s="39"/>
      <c r="AH1327" s="39"/>
      <c r="AI1327" s="39"/>
      <c r="AJ1327" s="39"/>
      <c r="AK1327" s="39"/>
      <c r="AL1327" s="39"/>
      <c r="AM1327" s="39"/>
      <c r="AN1327" s="39"/>
      <c r="AO1327" s="39"/>
      <c r="AP1327" s="39"/>
      <c r="AQ1327" s="39"/>
      <c r="AR1327" s="39"/>
      <c r="AS1327" s="39"/>
      <c r="AT1327" s="39"/>
      <c r="AU1327" s="39"/>
      <c r="AV1327" s="39"/>
      <c r="AW1327" s="39"/>
    </row>
    <row r="1328" spans="15:49" x14ac:dyDescent="0.2">
      <c r="O1328" s="39"/>
      <c r="P1328" s="39"/>
      <c r="Q1328" s="39"/>
      <c r="R1328" s="39"/>
      <c r="S1328" s="39"/>
      <c r="T1328" s="39"/>
      <c r="U1328" s="39"/>
      <c r="V1328" s="39"/>
      <c r="W1328" s="39"/>
      <c r="X1328" s="39"/>
      <c r="Y1328" s="39"/>
      <c r="Z1328" s="39"/>
      <c r="AA1328" s="39"/>
      <c r="AB1328" s="39"/>
      <c r="AC1328" s="39"/>
      <c r="AD1328" s="39"/>
      <c r="AE1328" s="39"/>
      <c r="AF1328" s="39"/>
      <c r="AG1328" s="39"/>
      <c r="AH1328" s="39"/>
      <c r="AI1328" s="39"/>
      <c r="AJ1328" s="39"/>
      <c r="AK1328" s="39"/>
      <c r="AL1328" s="39"/>
      <c r="AM1328" s="39"/>
      <c r="AN1328" s="39"/>
      <c r="AO1328" s="39"/>
      <c r="AP1328" s="39"/>
      <c r="AQ1328" s="39"/>
      <c r="AR1328" s="39"/>
      <c r="AS1328" s="39"/>
      <c r="AT1328" s="39"/>
      <c r="AU1328" s="39"/>
      <c r="AV1328" s="39"/>
      <c r="AW1328" s="39"/>
    </row>
    <row r="1329" spans="15:49" x14ac:dyDescent="0.2">
      <c r="O1329" s="39"/>
      <c r="P1329" s="39"/>
      <c r="Q1329" s="39"/>
      <c r="R1329" s="39"/>
      <c r="S1329" s="39"/>
      <c r="T1329" s="39"/>
      <c r="U1329" s="39"/>
      <c r="V1329" s="39"/>
      <c r="W1329" s="39"/>
      <c r="X1329" s="39"/>
      <c r="Y1329" s="39"/>
      <c r="Z1329" s="39"/>
      <c r="AA1329" s="39"/>
      <c r="AB1329" s="39"/>
      <c r="AC1329" s="39"/>
      <c r="AD1329" s="39"/>
      <c r="AE1329" s="39"/>
      <c r="AF1329" s="39"/>
      <c r="AG1329" s="39"/>
      <c r="AH1329" s="39"/>
      <c r="AI1329" s="39"/>
      <c r="AJ1329" s="39"/>
      <c r="AK1329" s="39"/>
      <c r="AL1329" s="39"/>
      <c r="AM1329" s="39"/>
      <c r="AN1329" s="39"/>
      <c r="AO1329" s="39"/>
      <c r="AP1329" s="39"/>
      <c r="AQ1329" s="39"/>
      <c r="AR1329" s="39"/>
      <c r="AS1329" s="39"/>
      <c r="AT1329" s="39"/>
      <c r="AU1329" s="39"/>
      <c r="AV1329" s="39"/>
      <c r="AW1329" s="39"/>
    </row>
    <row r="1330" spans="15:49" x14ac:dyDescent="0.2">
      <c r="O1330" s="39"/>
      <c r="P1330" s="39"/>
      <c r="Q1330" s="39"/>
      <c r="R1330" s="39"/>
      <c r="S1330" s="39"/>
      <c r="T1330" s="39"/>
      <c r="U1330" s="39"/>
      <c r="V1330" s="39"/>
      <c r="W1330" s="39"/>
      <c r="X1330" s="39"/>
      <c r="Y1330" s="39"/>
      <c r="Z1330" s="39"/>
      <c r="AA1330" s="39"/>
      <c r="AB1330" s="39"/>
      <c r="AC1330" s="39"/>
      <c r="AD1330" s="39"/>
      <c r="AE1330" s="39"/>
      <c r="AF1330" s="39"/>
      <c r="AG1330" s="39"/>
      <c r="AH1330" s="39"/>
      <c r="AI1330" s="39"/>
      <c r="AJ1330" s="39"/>
      <c r="AK1330" s="39"/>
      <c r="AL1330" s="39"/>
      <c r="AM1330" s="39"/>
      <c r="AN1330" s="39"/>
      <c r="AO1330" s="39"/>
      <c r="AP1330" s="39"/>
      <c r="AQ1330" s="39"/>
      <c r="AR1330" s="39"/>
      <c r="AS1330" s="39"/>
      <c r="AT1330" s="39"/>
      <c r="AU1330" s="39"/>
      <c r="AV1330" s="39"/>
      <c r="AW1330" s="39"/>
    </row>
    <row r="1331" spans="15:49" x14ac:dyDescent="0.2">
      <c r="O1331" s="39"/>
      <c r="P1331" s="39"/>
      <c r="Q1331" s="39"/>
      <c r="R1331" s="39"/>
      <c r="S1331" s="39"/>
      <c r="T1331" s="39"/>
      <c r="U1331" s="39"/>
      <c r="V1331" s="39"/>
      <c r="W1331" s="39"/>
      <c r="X1331" s="39"/>
      <c r="Y1331" s="39"/>
      <c r="Z1331" s="39"/>
      <c r="AA1331" s="39"/>
      <c r="AB1331" s="39"/>
      <c r="AC1331" s="39"/>
      <c r="AD1331" s="39"/>
      <c r="AE1331" s="39"/>
      <c r="AF1331" s="39"/>
      <c r="AG1331" s="39"/>
      <c r="AH1331" s="39"/>
      <c r="AI1331" s="39"/>
      <c r="AJ1331" s="39"/>
      <c r="AK1331" s="39"/>
      <c r="AL1331" s="39"/>
      <c r="AM1331" s="39"/>
      <c r="AN1331" s="39"/>
      <c r="AO1331" s="39"/>
      <c r="AP1331" s="39"/>
      <c r="AQ1331" s="39"/>
      <c r="AR1331" s="39"/>
      <c r="AS1331" s="39"/>
      <c r="AT1331" s="39"/>
      <c r="AU1331" s="39"/>
      <c r="AV1331" s="39"/>
      <c r="AW1331" s="39"/>
    </row>
    <row r="1332" spans="15:49" x14ac:dyDescent="0.2">
      <c r="O1332" s="39"/>
      <c r="P1332" s="39"/>
      <c r="Q1332" s="39"/>
      <c r="R1332" s="39"/>
      <c r="S1332" s="39"/>
      <c r="T1332" s="39"/>
      <c r="U1332" s="39"/>
      <c r="V1332" s="39"/>
      <c r="W1332" s="39"/>
      <c r="X1332" s="39"/>
      <c r="Y1332" s="39"/>
      <c r="Z1332" s="39"/>
      <c r="AA1332" s="39"/>
      <c r="AB1332" s="39"/>
      <c r="AC1332" s="39"/>
      <c r="AD1332" s="39"/>
      <c r="AE1332" s="39"/>
      <c r="AF1332" s="39"/>
      <c r="AG1332" s="39"/>
      <c r="AH1332" s="39"/>
      <c r="AI1332" s="39"/>
      <c r="AJ1332" s="39"/>
      <c r="AK1332" s="39"/>
      <c r="AL1332" s="39"/>
      <c r="AM1332" s="39"/>
      <c r="AN1332" s="39"/>
      <c r="AO1332" s="39"/>
      <c r="AP1332" s="39"/>
      <c r="AQ1332" s="39"/>
      <c r="AR1332" s="39"/>
      <c r="AS1332" s="39"/>
      <c r="AT1332" s="39"/>
      <c r="AU1332" s="39"/>
      <c r="AV1332" s="39"/>
      <c r="AW1332" s="39"/>
    </row>
    <row r="1333" spans="15:49" x14ac:dyDescent="0.2">
      <c r="O1333" s="39"/>
      <c r="P1333" s="39"/>
      <c r="Q1333" s="39"/>
      <c r="R1333" s="39"/>
      <c r="S1333" s="39"/>
      <c r="T1333" s="39"/>
      <c r="U1333" s="39"/>
      <c r="V1333" s="39"/>
      <c r="W1333" s="39"/>
      <c r="X1333" s="39"/>
      <c r="Y1333" s="39"/>
      <c r="Z1333" s="39"/>
      <c r="AA1333" s="39"/>
      <c r="AB1333" s="39"/>
      <c r="AC1333" s="39"/>
      <c r="AD1333" s="39"/>
      <c r="AE1333" s="39"/>
      <c r="AF1333" s="39"/>
      <c r="AG1333" s="39"/>
      <c r="AH1333" s="39"/>
      <c r="AI1333" s="39"/>
      <c r="AJ1333" s="39"/>
      <c r="AK1333" s="39"/>
      <c r="AL1333" s="39"/>
      <c r="AM1333" s="39"/>
      <c r="AN1333" s="39"/>
      <c r="AO1333" s="39"/>
      <c r="AP1333" s="39"/>
      <c r="AQ1333" s="39"/>
      <c r="AR1333" s="39"/>
      <c r="AS1333" s="39"/>
      <c r="AT1333" s="39"/>
      <c r="AU1333" s="39"/>
      <c r="AV1333" s="39"/>
      <c r="AW1333" s="39"/>
    </row>
    <row r="1334" spans="15:49" x14ac:dyDescent="0.2">
      <c r="O1334" s="39"/>
      <c r="P1334" s="39"/>
      <c r="Q1334" s="39"/>
      <c r="R1334" s="39"/>
      <c r="S1334" s="39"/>
      <c r="T1334" s="39"/>
      <c r="U1334" s="39"/>
      <c r="V1334" s="39"/>
      <c r="W1334" s="39"/>
      <c r="X1334" s="39"/>
      <c r="Y1334" s="39"/>
      <c r="Z1334" s="39"/>
      <c r="AA1334" s="39"/>
      <c r="AB1334" s="39"/>
      <c r="AC1334" s="39"/>
      <c r="AD1334" s="39"/>
      <c r="AE1334" s="39"/>
      <c r="AF1334" s="39"/>
      <c r="AG1334" s="39"/>
      <c r="AH1334" s="39"/>
      <c r="AI1334" s="39"/>
      <c r="AJ1334" s="39"/>
      <c r="AK1334" s="39"/>
      <c r="AL1334" s="39"/>
      <c r="AM1334" s="39"/>
      <c r="AN1334" s="39"/>
      <c r="AO1334" s="39"/>
      <c r="AP1334" s="39"/>
      <c r="AQ1334" s="39"/>
      <c r="AR1334" s="39"/>
      <c r="AS1334" s="39"/>
      <c r="AT1334" s="39"/>
      <c r="AU1334" s="39"/>
      <c r="AV1334" s="39"/>
      <c r="AW1334" s="39"/>
    </row>
    <row r="1335" spans="15:49" x14ac:dyDescent="0.2">
      <c r="O1335" s="39"/>
      <c r="P1335" s="39"/>
      <c r="Q1335" s="39"/>
      <c r="R1335" s="39"/>
      <c r="S1335" s="39"/>
      <c r="T1335" s="39"/>
      <c r="U1335" s="39"/>
      <c r="V1335" s="39"/>
      <c r="W1335" s="39"/>
      <c r="X1335" s="39"/>
      <c r="Y1335" s="39"/>
      <c r="Z1335" s="39"/>
      <c r="AA1335" s="39"/>
      <c r="AB1335" s="39"/>
      <c r="AC1335" s="39"/>
      <c r="AD1335" s="39"/>
      <c r="AE1335" s="39"/>
      <c r="AF1335" s="39"/>
      <c r="AG1335" s="39"/>
      <c r="AH1335" s="39"/>
      <c r="AI1335" s="39"/>
      <c r="AJ1335" s="39"/>
      <c r="AK1335" s="39"/>
      <c r="AL1335" s="39"/>
      <c r="AM1335" s="39"/>
      <c r="AN1335" s="39"/>
      <c r="AO1335" s="39"/>
      <c r="AP1335" s="39"/>
      <c r="AQ1335" s="39"/>
      <c r="AR1335" s="39"/>
      <c r="AS1335" s="39"/>
      <c r="AT1335" s="39"/>
      <c r="AU1335" s="39"/>
      <c r="AV1335" s="39"/>
      <c r="AW1335" s="39"/>
    </row>
    <row r="1336" spans="15:49" x14ac:dyDescent="0.2">
      <c r="O1336" s="39"/>
      <c r="P1336" s="39"/>
      <c r="Q1336" s="39"/>
      <c r="R1336" s="39"/>
      <c r="S1336" s="39"/>
      <c r="T1336" s="39"/>
      <c r="U1336" s="39"/>
      <c r="V1336" s="39"/>
      <c r="W1336" s="39"/>
      <c r="X1336" s="39"/>
      <c r="Y1336" s="39"/>
      <c r="Z1336" s="39"/>
      <c r="AA1336" s="39"/>
      <c r="AB1336" s="39"/>
      <c r="AC1336" s="39"/>
      <c r="AD1336" s="39"/>
      <c r="AE1336" s="39"/>
      <c r="AF1336" s="39"/>
      <c r="AG1336" s="39"/>
      <c r="AH1336" s="39"/>
      <c r="AI1336" s="39"/>
      <c r="AJ1336" s="39"/>
      <c r="AK1336" s="39"/>
      <c r="AL1336" s="39"/>
      <c r="AM1336" s="39"/>
      <c r="AN1336" s="39"/>
      <c r="AO1336" s="39"/>
      <c r="AP1336" s="39"/>
      <c r="AQ1336" s="39"/>
      <c r="AR1336" s="39"/>
      <c r="AS1336" s="39"/>
      <c r="AT1336" s="39"/>
      <c r="AU1336" s="39"/>
      <c r="AV1336" s="39"/>
      <c r="AW1336" s="39"/>
    </row>
    <row r="1337" spans="15:49" x14ac:dyDescent="0.2">
      <c r="O1337" s="39"/>
      <c r="P1337" s="39"/>
      <c r="Q1337" s="39"/>
      <c r="R1337" s="39"/>
      <c r="S1337" s="39"/>
      <c r="T1337" s="39"/>
      <c r="U1337" s="39"/>
      <c r="V1337" s="39"/>
      <c r="W1337" s="39"/>
      <c r="X1337" s="39"/>
      <c r="Y1337" s="39"/>
      <c r="Z1337" s="39"/>
      <c r="AA1337" s="39"/>
      <c r="AB1337" s="39"/>
      <c r="AC1337" s="39"/>
      <c r="AD1337" s="39"/>
      <c r="AE1337" s="39"/>
      <c r="AF1337" s="39"/>
      <c r="AG1337" s="39"/>
      <c r="AH1337" s="39"/>
      <c r="AI1337" s="39"/>
      <c r="AJ1337" s="39"/>
      <c r="AK1337" s="39"/>
      <c r="AL1337" s="39"/>
      <c r="AM1337" s="39"/>
      <c r="AN1337" s="39"/>
      <c r="AO1337" s="39"/>
      <c r="AP1337" s="39"/>
      <c r="AQ1337" s="39"/>
      <c r="AR1337" s="39"/>
      <c r="AS1337" s="39"/>
      <c r="AT1337" s="39"/>
      <c r="AU1337" s="39"/>
      <c r="AV1337" s="39"/>
      <c r="AW1337" s="39"/>
    </row>
    <row r="1338" spans="15:49" x14ac:dyDescent="0.2">
      <c r="O1338" s="39"/>
      <c r="P1338" s="39"/>
      <c r="Q1338" s="39"/>
      <c r="R1338" s="39"/>
      <c r="S1338" s="39"/>
      <c r="T1338" s="39"/>
      <c r="U1338" s="39"/>
      <c r="V1338" s="39"/>
      <c r="W1338" s="39"/>
      <c r="X1338" s="39"/>
      <c r="Y1338" s="39"/>
      <c r="Z1338" s="39"/>
      <c r="AA1338" s="39"/>
      <c r="AB1338" s="39"/>
      <c r="AC1338" s="39"/>
      <c r="AD1338" s="39"/>
      <c r="AE1338" s="39"/>
      <c r="AF1338" s="39"/>
      <c r="AG1338" s="39"/>
      <c r="AH1338" s="39"/>
      <c r="AI1338" s="39"/>
      <c r="AJ1338" s="39"/>
      <c r="AK1338" s="39"/>
      <c r="AL1338" s="39"/>
      <c r="AM1338" s="39"/>
      <c r="AN1338" s="39"/>
      <c r="AO1338" s="39"/>
      <c r="AP1338" s="39"/>
      <c r="AQ1338" s="39"/>
      <c r="AR1338" s="39"/>
      <c r="AS1338" s="39"/>
      <c r="AT1338" s="39"/>
      <c r="AU1338" s="39"/>
      <c r="AV1338" s="39"/>
      <c r="AW1338" s="39"/>
    </row>
    <row r="1339" spans="15:49" x14ac:dyDescent="0.2">
      <c r="O1339" s="39"/>
      <c r="P1339" s="39"/>
      <c r="Q1339" s="39"/>
      <c r="R1339" s="39"/>
      <c r="S1339" s="39"/>
      <c r="T1339" s="39"/>
      <c r="U1339" s="39"/>
      <c r="V1339" s="39"/>
      <c r="W1339" s="39"/>
      <c r="X1339" s="39"/>
      <c r="Y1339" s="39"/>
      <c r="Z1339" s="39"/>
      <c r="AA1339" s="39"/>
      <c r="AB1339" s="39"/>
      <c r="AC1339" s="39"/>
      <c r="AD1339" s="39"/>
      <c r="AE1339" s="39"/>
      <c r="AF1339" s="39"/>
      <c r="AG1339" s="39"/>
      <c r="AH1339" s="39"/>
      <c r="AI1339" s="39"/>
      <c r="AJ1339" s="39"/>
      <c r="AK1339" s="39"/>
      <c r="AL1339" s="39"/>
      <c r="AM1339" s="39"/>
      <c r="AN1339" s="39"/>
      <c r="AO1339" s="39"/>
      <c r="AP1339" s="39"/>
      <c r="AQ1339" s="39"/>
      <c r="AR1339" s="39"/>
      <c r="AS1339" s="39"/>
      <c r="AT1339" s="39"/>
      <c r="AU1339" s="39"/>
      <c r="AV1339" s="39"/>
      <c r="AW1339" s="39"/>
    </row>
    <row r="1340" spans="15:49" x14ac:dyDescent="0.2">
      <c r="O1340" s="39"/>
      <c r="P1340" s="39"/>
      <c r="Q1340" s="39"/>
      <c r="R1340" s="39"/>
      <c r="S1340" s="39"/>
      <c r="T1340" s="39"/>
      <c r="U1340" s="39"/>
      <c r="V1340" s="39"/>
      <c r="W1340" s="39"/>
      <c r="X1340" s="39"/>
      <c r="Y1340" s="39"/>
      <c r="Z1340" s="39"/>
      <c r="AA1340" s="39"/>
      <c r="AB1340" s="39"/>
      <c r="AC1340" s="39"/>
      <c r="AD1340" s="39"/>
      <c r="AE1340" s="39"/>
      <c r="AF1340" s="39"/>
      <c r="AG1340" s="39"/>
      <c r="AH1340" s="39"/>
      <c r="AI1340" s="39"/>
      <c r="AJ1340" s="39"/>
      <c r="AK1340" s="39"/>
      <c r="AL1340" s="39"/>
      <c r="AM1340" s="39"/>
      <c r="AN1340" s="39"/>
      <c r="AO1340" s="39"/>
      <c r="AP1340" s="39"/>
      <c r="AQ1340" s="39"/>
      <c r="AR1340" s="39"/>
      <c r="AS1340" s="39"/>
      <c r="AT1340" s="39"/>
      <c r="AU1340" s="39"/>
      <c r="AV1340" s="39"/>
      <c r="AW1340" s="39"/>
    </row>
    <row r="1341" spans="15:49" x14ac:dyDescent="0.2">
      <c r="O1341" s="39"/>
      <c r="P1341" s="39"/>
      <c r="Q1341" s="39"/>
      <c r="R1341" s="39"/>
      <c r="S1341" s="39"/>
      <c r="T1341" s="39"/>
      <c r="U1341" s="39"/>
      <c r="V1341" s="39"/>
      <c r="W1341" s="39"/>
      <c r="X1341" s="39"/>
      <c r="Y1341" s="39"/>
      <c r="Z1341" s="39"/>
      <c r="AA1341" s="39"/>
      <c r="AB1341" s="39"/>
      <c r="AC1341" s="39"/>
      <c r="AD1341" s="39"/>
      <c r="AE1341" s="39"/>
      <c r="AF1341" s="39"/>
      <c r="AG1341" s="39"/>
      <c r="AH1341" s="39"/>
      <c r="AI1341" s="39"/>
      <c r="AJ1341" s="39"/>
      <c r="AK1341" s="39"/>
      <c r="AL1341" s="39"/>
      <c r="AM1341" s="39"/>
      <c r="AN1341" s="39"/>
      <c r="AO1341" s="39"/>
      <c r="AP1341" s="39"/>
      <c r="AQ1341" s="39"/>
      <c r="AR1341" s="39"/>
      <c r="AS1341" s="39"/>
      <c r="AT1341" s="39"/>
      <c r="AU1341" s="39"/>
      <c r="AV1341" s="39"/>
      <c r="AW1341" s="39"/>
    </row>
    <row r="1342" spans="15:49" x14ac:dyDescent="0.2">
      <c r="O1342" s="39"/>
      <c r="P1342" s="39"/>
      <c r="Q1342" s="39"/>
      <c r="R1342" s="39"/>
      <c r="S1342" s="39"/>
      <c r="T1342" s="39"/>
      <c r="U1342" s="39"/>
      <c r="V1342" s="39"/>
      <c r="W1342" s="39"/>
      <c r="X1342" s="39"/>
      <c r="Y1342" s="39"/>
      <c r="Z1342" s="39"/>
      <c r="AA1342" s="39"/>
      <c r="AB1342" s="39"/>
      <c r="AC1342" s="39"/>
      <c r="AD1342" s="39"/>
      <c r="AE1342" s="39"/>
      <c r="AF1342" s="39"/>
      <c r="AG1342" s="39"/>
      <c r="AH1342" s="39"/>
      <c r="AI1342" s="39"/>
      <c r="AJ1342" s="39"/>
      <c r="AK1342" s="39"/>
      <c r="AL1342" s="39"/>
      <c r="AM1342" s="39"/>
      <c r="AN1342" s="39"/>
      <c r="AO1342" s="39"/>
      <c r="AP1342" s="39"/>
      <c r="AQ1342" s="39"/>
      <c r="AR1342" s="39"/>
      <c r="AS1342" s="39"/>
      <c r="AT1342" s="39"/>
      <c r="AU1342" s="39"/>
      <c r="AV1342" s="39"/>
      <c r="AW1342" s="39"/>
    </row>
    <row r="1343" spans="15:49" x14ac:dyDescent="0.2">
      <c r="O1343" s="39"/>
      <c r="P1343" s="39"/>
      <c r="Q1343" s="39"/>
      <c r="R1343" s="39"/>
      <c r="S1343" s="39"/>
      <c r="T1343" s="39"/>
      <c r="U1343" s="39"/>
      <c r="V1343" s="39"/>
      <c r="W1343" s="39"/>
      <c r="X1343" s="39"/>
      <c r="Y1343" s="39"/>
      <c r="Z1343" s="39"/>
      <c r="AA1343" s="39"/>
      <c r="AB1343" s="39"/>
      <c r="AC1343" s="39"/>
      <c r="AD1343" s="39"/>
      <c r="AE1343" s="39"/>
      <c r="AF1343" s="39"/>
      <c r="AG1343" s="39"/>
      <c r="AH1343" s="39"/>
      <c r="AI1343" s="39"/>
      <c r="AJ1343" s="39"/>
      <c r="AK1343" s="39"/>
      <c r="AL1343" s="39"/>
      <c r="AM1343" s="39"/>
      <c r="AN1343" s="39"/>
      <c r="AO1343" s="39"/>
      <c r="AP1343" s="39"/>
      <c r="AQ1343" s="39"/>
      <c r="AR1343" s="39"/>
      <c r="AS1343" s="39"/>
      <c r="AT1343" s="39"/>
      <c r="AU1343" s="39"/>
      <c r="AV1343" s="39"/>
      <c r="AW1343" s="39"/>
    </row>
    <row r="1344" spans="15:49" x14ac:dyDescent="0.2">
      <c r="O1344" s="39"/>
      <c r="P1344" s="39"/>
      <c r="Q1344" s="39"/>
      <c r="R1344" s="39"/>
      <c r="S1344" s="39"/>
      <c r="T1344" s="39"/>
      <c r="U1344" s="39"/>
      <c r="V1344" s="39"/>
      <c r="W1344" s="39"/>
      <c r="X1344" s="39"/>
      <c r="Y1344" s="39"/>
      <c r="Z1344" s="39"/>
      <c r="AA1344" s="39"/>
      <c r="AB1344" s="39"/>
      <c r="AC1344" s="39"/>
      <c r="AD1344" s="39"/>
      <c r="AE1344" s="39"/>
      <c r="AF1344" s="39"/>
      <c r="AG1344" s="39"/>
      <c r="AH1344" s="39"/>
      <c r="AI1344" s="39"/>
      <c r="AJ1344" s="39"/>
      <c r="AK1344" s="39"/>
      <c r="AL1344" s="39"/>
      <c r="AM1344" s="39"/>
      <c r="AN1344" s="39"/>
      <c r="AO1344" s="39"/>
      <c r="AP1344" s="39"/>
      <c r="AQ1344" s="39"/>
      <c r="AR1344" s="39"/>
      <c r="AS1344" s="39"/>
      <c r="AT1344" s="39"/>
      <c r="AU1344" s="39"/>
      <c r="AV1344" s="39"/>
      <c r="AW1344" s="39"/>
    </row>
    <row r="1345" spans="15:49" x14ac:dyDescent="0.2">
      <c r="O1345" s="39"/>
      <c r="P1345" s="39"/>
      <c r="Q1345" s="39"/>
      <c r="R1345" s="39"/>
      <c r="S1345" s="39"/>
      <c r="T1345" s="39"/>
      <c r="U1345" s="39"/>
      <c r="V1345" s="39"/>
      <c r="W1345" s="39"/>
      <c r="X1345" s="39"/>
      <c r="Y1345" s="39"/>
      <c r="Z1345" s="39"/>
      <c r="AA1345" s="39"/>
      <c r="AB1345" s="39"/>
      <c r="AC1345" s="39"/>
      <c r="AD1345" s="39"/>
      <c r="AE1345" s="39"/>
      <c r="AF1345" s="39"/>
      <c r="AG1345" s="39"/>
      <c r="AH1345" s="39"/>
      <c r="AI1345" s="39"/>
      <c r="AJ1345" s="39"/>
      <c r="AK1345" s="39"/>
      <c r="AL1345" s="39"/>
      <c r="AM1345" s="39"/>
      <c r="AN1345" s="39"/>
      <c r="AO1345" s="39"/>
      <c r="AP1345" s="39"/>
      <c r="AQ1345" s="39"/>
      <c r="AR1345" s="39"/>
      <c r="AS1345" s="39"/>
      <c r="AT1345" s="39"/>
      <c r="AU1345" s="39"/>
      <c r="AV1345" s="39"/>
      <c r="AW1345" s="39"/>
    </row>
    <row r="1346" spans="15:49" x14ac:dyDescent="0.2">
      <c r="O1346" s="39"/>
      <c r="P1346" s="39"/>
      <c r="Q1346" s="39"/>
      <c r="R1346" s="39"/>
      <c r="S1346" s="39"/>
      <c r="T1346" s="39"/>
      <c r="U1346" s="39"/>
      <c r="V1346" s="39"/>
      <c r="W1346" s="39"/>
      <c r="X1346" s="39"/>
      <c r="Y1346" s="39"/>
      <c r="Z1346" s="39"/>
      <c r="AA1346" s="39"/>
      <c r="AB1346" s="39"/>
      <c r="AC1346" s="39"/>
      <c r="AD1346" s="39"/>
      <c r="AE1346" s="39"/>
      <c r="AF1346" s="39"/>
      <c r="AG1346" s="39"/>
      <c r="AH1346" s="39"/>
      <c r="AI1346" s="39"/>
      <c r="AJ1346" s="39"/>
      <c r="AK1346" s="39"/>
      <c r="AL1346" s="39"/>
      <c r="AM1346" s="39"/>
      <c r="AN1346" s="39"/>
      <c r="AO1346" s="39"/>
      <c r="AP1346" s="39"/>
      <c r="AQ1346" s="39"/>
      <c r="AR1346" s="39"/>
      <c r="AS1346" s="39"/>
      <c r="AT1346" s="39"/>
      <c r="AU1346" s="39"/>
      <c r="AV1346" s="39"/>
      <c r="AW1346" s="39"/>
    </row>
    <row r="1347" spans="15:49" x14ac:dyDescent="0.2">
      <c r="O1347" s="39"/>
      <c r="P1347" s="39"/>
      <c r="Q1347" s="39"/>
      <c r="R1347" s="39"/>
      <c r="S1347" s="39"/>
      <c r="T1347" s="39"/>
      <c r="U1347" s="39"/>
      <c r="V1347" s="39"/>
      <c r="W1347" s="39"/>
      <c r="X1347" s="39"/>
      <c r="Y1347" s="39"/>
      <c r="Z1347" s="39"/>
      <c r="AA1347" s="39"/>
      <c r="AB1347" s="39"/>
      <c r="AC1347" s="39"/>
      <c r="AD1347" s="39"/>
      <c r="AE1347" s="39"/>
      <c r="AF1347" s="39"/>
      <c r="AG1347" s="39"/>
      <c r="AH1347" s="39"/>
      <c r="AI1347" s="39"/>
      <c r="AJ1347" s="39"/>
      <c r="AK1347" s="39"/>
      <c r="AL1347" s="39"/>
      <c r="AM1347" s="39"/>
      <c r="AN1347" s="39"/>
      <c r="AO1347" s="39"/>
      <c r="AP1347" s="39"/>
      <c r="AQ1347" s="39"/>
      <c r="AR1347" s="39"/>
      <c r="AS1347" s="39"/>
      <c r="AT1347" s="39"/>
      <c r="AU1347" s="39"/>
      <c r="AV1347" s="39"/>
      <c r="AW1347" s="39"/>
    </row>
    <row r="1348" spans="15:49" x14ac:dyDescent="0.2">
      <c r="O1348" s="39"/>
      <c r="P1348" s="39"/>
      <c r="Q1348" s="39"/>
      <c r="R1348" s="39"/>
      <c r="S1348" s="39"/>
      <c r="T1348" s="39"/>
      <c r="U1348" s="39"/>
      <c r="V1348" s="39"/>
      <c r="W1348" s="39"/>
      <c r="X1348" s="39"/>
      <c r="Y1348" s="39"/>
      <c r="Z1348" s="39"/>
      <c r="AA1348" s="39"/>
      <c r="AB1348" s="39"/>
      <c r="AC1348" s="39"/>
      <c r="AD1348" s="39"/>
      <c r="AE1348" s="39"/>
      <c r="AF1348" s="39"/>
      <c r="AG1348" s="39"/>
      <c r="AH1348" s="39"/>
      <c r="AI1348" s="39"/>
      <c r="AJ1348" s="39"/>
      <c r="AK1348" s="39"/>
      <c r="AL1348" s="39"/>
      <c r="AM1348" s="39"/>
      <c r="AN1348" s="39"/>
      <c r="AO1348" s="39"/>
      <c r="AP1348" s="39"/>
      <c r="AQ1348" s="39"/>
      <c r="AR1348" s="39"/>
      <c r="AS1348" s="39"/>
      <c r="AT1348" s="39"/>
      <c r="AU1348" s="39"/>
      <c r="AV1348" s="39"/>
      <c r="AW1348" s="39"/>
    </row>
    <row r="1349" spans="15:49" x14ac:dyDescent="0.2">
      <c r="O1349" s="39"/>
      <c r="P1349" s="39"/>
      <c r="Q1349" s="39"/>
      <c r="R1349" s="39"/>
      <c r="S1349" s="39"/>
      <c r="T1349" s="39"/>
      <c r="U1349" s="39"/>
      <c r="V1349" s="39"/>
      <c r="W1349" s="39"/>
      <c r="X1349" s="39"/>
      <c r="Y1349" s="39"/>
      <c r="Z1349" s="39"/>
      <c r="AA1349" s="39"/>
      <c r="AB1349" s="39"/>
      <c r="AC1349" s="39"/>
      <c r="AD1349" s="39"/>
      <c r="AE1349" s="39"/>
      <c r="AF1349" s="39"/>
      <c r="AG1349" s="39"/>
      <c r="AH1349" s="39"/>
      <c r="AI1349" s="39"/>
      <c r="AJ1349" s="39"/>
      <c r="AK1349" s="39"/>
      <c r="AL1349" s="39"/>
      <c r="AM1349" s="39"/>
      <c r="AN1349" s="39"/>
      <c r="AO1349" s="39"/>
      <c r="AP1349" s="39"/>
      <c r="AQ1349" s="39"/>
      <c r="AR1349" s="39"/>
      <c r="AS1349" s="39"/>
      <c r="AT1349" s="39"/>
      <c r="AU1349" s="39"/>
      <c r="AV1349" s="39"/>
      <c r="AW1349" s="39"/>
    </row>
    <row r="1350" spans="15:49" x14ac:dyDescent="0.2">
      <c r="O1350" s="39"/>
      <c r="P1350" s="39"/>
      <c r="Q1350" s="39"/>
      <c r="R1350" s="39"/>
      <c r="S1350" s="39"/>
      <c r="T1350" s="39"/>
      <c r="U1350" s="39"/>
      <c r="V1350" s="39"/>
      <c r="W1350" s="39"/>
      <c r="X1350" s="39"/>
      <c r="Y1350" s="39"/>
      <c r="Z1350" s="39"/>
      <c r="AA1350" s="39"/>
      <c r="AB1350" s="39"/>
      <c r="AC1350" s="39"/>
      <c r="AD1350" s="39"/>
      <c r="AE1350" s="39"/>
      <c r="AF1350" s="39"/>
      <c r="AG1350" s="39"/>
      <c r="AH1350" s="39"/>
      <c r="AI1350" s="39"/>
      <c r="AJ1350" s="39"/>
      <c r="AK1350" s="39"/>
      <c r="AL1350" s="39"/>
      <c r="AM1350" s="39"/>
      <c r="AN1350" s="39"/>
      <c r="AO1350" s="39"/>
      <c r="AP1350" s="39"/>
      <c r="AQ1350" s="39"/>
      <c r="AR1350" s="39"/>
      <c r="AS1350" s="39"/>
      <c r="AT1350" s="39"/>
      <c r="AU1350" s="39"/>
      <c r="AV1350" s="39"/>
      <c r="AW1350" s="39"/>
    </row>
    <row r="1351" spans="15:49" x14ac:dyDescent="0.2">
      <c r="O1351" s="39"/>
      <c r="P1351" s="39"/>
      <c r="Q1351" s="39"/>
      <c r="R1351" s="39"/>
      <c r="S1351" s="39"/>
      <c r="T1351" s="39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  <c r="AH1351" s="39"/>
      <c r="AI1351" s="39"/>
      <c r="AJ1351" s="39"/>
      <c r="AK1351" s="39"/>
      <c r="AL1351" s="39"/>
      <c r="AM1351" s="39"/>
      <c r="AN1351" s="39"/>
      <c r="AO1351" s="39"/>
      <c r="AP1351" s="39"/>
      <c r="AQ1351" s="39"/>
      <c r="AR1351" s="39"/>
      <c r="AS1351" s="39"/>
      <c r="AT1351" s="39"/>
      <c r="AU1351" s="39"/>
      <c r="AV1351" s="39"/>
      <c r="AW1351" s="39"/>
    </row>
    <row r="1352" spans="15:49" x14ac:dyDescent="0.2">
      <c r="O1352" s="39"/>
      <c r="P1352" s="39"/>
      <c r="Q1352" s="39"/>
      <c r="R1352" s="39"/>
      <c r="S1352" s="39"/>
      <c r="T1352" s="39"/>
      <c r="U1352" s="39"/>
      <c r="V1352" s="39"/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  <c r="AH1352" s="39"/>
      <c r="AI1352" s="39"/>
      <c r="AJ1352" s="39"/>
      <c r="AK1352" s="39"/>
      <c r="AL1352" s="39"/>
      <c r="AM1352" s="39"/>
      <c r="AN1352" s="39"/>
      <c r="AO1352" s="39"/>
      <c r="AP1352" s="39"/>
      <c r="AQ1352" s="39"/>
      <c r="AR1352" s="39"/>
      <c r="AS1352" s="39"/>
      <c r="AT1352" s="39"/>
      <c r="AU1352" s="39"/>
      <c r="AV1352" s="39"/>
      <c r="AW1352" s="39"/>
    </row>
    <row r="1353" spans="15:49" x14ac:dyDescent="0.2">
      <c r="O1353" s="39"/>
      <c r="P1353" s="39"/>
      <c r="Q1353" s="39"/>
      <c r="R1353" s="39"/>
      <c r="S1353" s="39"/>
      <c r="T1353" s="39"/>
      <c r="U1353" s="39"/>
      <c r="V1353" s="39"/>
      <c r="W1353" s="39"/>
      <c r="X1353" s="39"/>
      <c r="Y1353" s="39"/>
      <c r="Z1353" s="39"/>
      <c r="AA1353" s="39"/>
      <c r="AB1353" s="39"/>
      <c r="AC1353" s="39"/>
      <c r="AD1353" s="39"/>
      <c r="AE1353" s="39"/>
      <c r="AF1353" s="39"/>
      <c r="AG1353" s="39"/>
      <c r="AH1353" s="39"/>
      <c r="AI1353" s="39"/>
      <c r="AJ1353" s="39"/>
      <c r="AK1353" s="39"/>
      <c r="AL1353" s="39"/>
      <c r="AM1353" s="39"/>
      <c r="AN1353" s="39"/>
      <c r="AO1353" s="39"/>
      <c r="AP1353" s="39"/>
      <c r="AQ1353" s="39"/>
      <c r="AR1353" s="39"/>
      <c r="AS1353" s="39"/>
      <c r="AT1353" s="39"/>
      <c r="AU1353" s="39"/>
      <c r="AV1353" s="39"/>
      <c r="AW1353" s="39"/>
    </row>
    <row r="1354" spans="15:49" x14ac:dyDescent="0.2">
      <c r="O1354" s="39"/>
      <c r="P1354" s="39"/>
      <c r="Q1354" s="39"/>
      <c r="R1354" s="39"/>
      <c r="S1354" s="39"/>
      <c r="T1354" s="39"/>
      <c r="U1354" s="39"/>
      <c r="V1354" s="39"/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  <c r="AH1354" s="39"/>
      <c r="AI1354" s="39"/>
      <c r="AJ1354" s="39"/>
      <c r="AK1354" s="39"/>
      <c r="AL1354" s="39"/>
      <c r="AM1354" s="39"/>
      <c r="AN1354" s="39"/>
      <c r="AO1354" s="39"/>
      <c r="AP1354" s="39"/>
      <c r="AQ1354" s="39"/>
      <c r="AR1354" s="39"/>
      <c r="AS1354" s="39"/>
      <c r="AT1354" s="39"/>
      <c r="AU1354" s="39"/>
      <c r="AV1354" s="39"/>
      <c r="AW1354" s="39"/>
    </row>
    <row r="1355" spans="15:49" x14ac:dyDescent="0.2">
      <c r="O1355" s="39"/>
      <c r="P1355" s="39"/>
      <c r="Q1355" s="39"/>
      <c r="R1355" s="39"/>
      <c r="S1355" s="39"/>
      <c r="T1355" s="39"/>
      <c r="U1355" s="39"/>
      <c r="V1355" s="39"/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/>
      <c r="AG1355" s="39"/>
      <c r="AH1355" s="39"/>
      <c r="AI1355" s="39"/>
      <c r="AJ1355" s="39"/>
      <c r="AK1355" s="39"/>
      <c r="AL1355" s="39"/>
      <c r="AM1355" s="39"/>
      <c r="AN1355" s="39"/>
      <c r="AO1355" s="39"/>
      <c r="AP1355" s="39"/>
      <c r="AQ1355" s="39"/>
      <c r="AR1355" s="39"/>
      <c r="AS1355" s="39"/>
      <c r="AT1355" s="39"/>
      <c r="AU1355" s="39"/>
      <c r="AV1355" s="39"/>
      <c r="AW1355" s="39"/>
    </row>
    <row r="1356" spans="15:49" x14ac:dyDescent="0.2">
      <c r="O1356" s="39"/>
      <c r="P1356" s="39"/>
      <c r="Q1356" s="39"/>
      <c r="R1356" s="39"/>
      <c r="S1356" s="39"/>
      <c r="T1356" s="39"/>
      <c r="U1356" s="39"/>
      <c r="V1356" s="39"/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  <c r="AH1356" s="39"/>
      <c r="AI1356" s="39"/>
      <c r="AJ1356" s="39"/>
      <c r="AK1356" s="39"/>
      <c r="AL1356" s="39"/>
      <c r="AM1356" s="39"/>
      <c r="AN1356" s="39"/>
      <c r="AO1356" s="39"/>
      <c r="AP1356" s="39"/>
      <c r="AQ1356" s="39"/>
      <c r="AR1356" s="39"/>
      <c r="AS1356" s="39"/>
      <c r="AT1356" s="39"/>
      <c r="AU1356" s="39"/>
      <c r="AV1356" s="39"/>
      <c r="AW1356" s="39"/>
    </row>
    <row r="1357" spans="15:49" x14ac:dyDescent="0.2">
      <c r="O1357" s="39"/>
      <c r="P1357" s="39"/>
      <c r="Q1357" s="39"/>
      <c r="R1357" s="39"/>
      <c r="S1357" s="39"/>
      <c r="T1357" s="39"/>
      <c r="U1357" s="39"/>
      <c r="V1357" s="39"/>
      <c r="W1357" s="39"/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  <c r="AH1357" s="39"/>
      <c r="AI1357" s="39"/>
      <c r="AJ1357" s="39"/>
      <c r="AK1357" s="39"/>
      <c r="AL1357" s="39"/>
      <c r="AM1357" s="39"/>
      <c r="AN1357" s="39"/>
      <c r="AO1357" s="39"/>
      <c r="AP1357" s="39"/>
      <c r="AQ1357" s="39"/>
      <c r="AR1357" s="39"/>
      <c r="AS1357" s="39"/>
      <c r="AT1357" s="39"/>
      <c r="AU1357" s="39"/>
      <c r="AV1357" s="39"/>
      <c r="AW1357" s="39"/>
    </row>
    <row r="1358" spans="15:49" x14ac:dyDescent="0.2">
      <c r="O1358" s="39"/>
      <c r="P1358" s="39"/>
      <c r="Q1358" s="39"/>
      <c r="R1358" s="39"/>
      <c r="S1358" s="39"/>
      <c r="T1358" s="39"/>
      <c r="U1358" s="39"/>
      <c r="V1358" s="39"/>
      <c r="W1358" s="39"/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  <c r="AH1358" s="39"/>
      <c r="AI1358" s="39"/>
      <c r="AJ1358" s="39"/>
      <c r="AK1358" s="39"/>
      <c r="AL1358" s="39"/>
      <c r="AM1358" s="39"/>
      <c r="AN1358" s="39"/>
      <c r="AO1358" s="39"/>
      <c r="AP1358" s="39"/>
      <c r="AQ1358" s="39"/>
      <c r="AR1358" s="39"/>
      <c r="AS1358" s="39"/>
      <c r="AT1358" s="39"/>
      <c r="AU1358" s="39"/>
      <c r="AV1358" s="39"/>
      <c r="AW1358" s="39"/>
    </row>
    <row r="1359" spans="15:49" x14ac:dyDescent="0.2">
      <c r="O1359" s="39"/>
      <c r="P1359" s="39"/>
      <c r="Q1359" s="39"/>
      <c r="R1359" s="39"/>
      <c r="S1359" s="39"/>
      <c r="T1359" s="39"/>
      <c r="U1359" s="39"/>
      <c r="V1359" s="39"/>
      <c r="W1359" s="39"/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  <c r="AH1359" s="39"/>
      <c r="AI1359" s="39"/>
      <c r="AJ1359" s="39"/>
      <c r="AK1359" s="39"/>
      <c r="AL1359" s="39"/>
      <c r="AM1359" s="39"/>
      <c r="AN1359" s="39"/>
      <c r="AO1359" s="39"/>
      <c r="AP1359" s="39"/>
      <c r="AQ1359" s="39"/>
      <c r="AR1359" s="39"/>
      <c r="AS1359" s="39"/>
      <c r="AT1359" s="39"/>
      <c r="AU1359" s="39"/>
      <c r="AV1359" s="39"/>
      <c r="AW1359" s="39"/>
    </row>
    <row r="1360" spans="15:49" x14ac:dyDescent="0.2">
      <c r="O1360" s="39"/>
      <c r="P1360" s="39"/>
      <c r="Q1360" s="39"/>
      <c r="R1360" s="39"/>
      <c r="S1360" s="39"/>
      <c r="T1360" s="39"/>
      <c r="U1360" s="39"/>
      <c r="V1360" s="39"/>
      <c r="W1360" s="39"/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  <c r="AH1360" s="39"/>
      <c r="AI1360" s="39"/>
      <c r="AJ1360" s="39"/>
      <c r="AK1360" s="39"/>
      <c r="AL1360" s="39"/>
      <c r="AM1360" s="39"/>
      <c r="AN1360" s="39"/>
      <c r="AO1360" s="39"/>
      <c r="AP1360" s="39"/>
      <c r="AQ1360" s="39"/>
      <c r="AR1360" s="39"/>
      <c r="AS1360" s="39"/>
      <c r="AT1360" s="39"/>
      <c r="AU1360" s="39"/>
      <c r="AV1360" s="39"/>
      <c r="AW1360" s="39"/>
    </row>
    <row r="1361" spans="15:49" x14ac:dyDescent="0.2">
      <c r="O1361" s="39"/>
      <c r="P1361" s="39"/>
      <c r="Q1361" s="39"/>
      <c r="R1361" s="39"/>
      <c r="S1361" s="39"/>
      <c r="T1361" s="39"/>
      <c r="U1361" s="39"/>
      <c r="V1361" s="39"/>
      <c r="W1361" s="39"/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  <c r="AH1361" s="39"/>
      <c r="AI1361" s="39"/>
      <c r="AJ1361" s="39"/>
      <c r="AK1361" s="39"/>
      <c r="AL1361" s="39"/>
      <c r="AM1361" s="39"/>
      <c r="AN1361" s="39"/>
      <c r="AO1361" s="39"/>
      <c r="AP1361" s="39"/>
      <c r="AQ1361" s="39"/>
      <c r="AR1361" s="39"/>
      <c r="AS1361" s="39"/>
      <c r="AT1361" s="39"/>
      <c r="AU1361" s="39"/>
      <c r="AV1361" s="39"/>
      <c r="AW1361" s="39"/>
    </row>
    <row r="1362" spans="15:49" x14ac:dyDescent="0.2">
      <c r="O1362" s="39"/>
      <c r="P1362" s="39"/>
      <c r="Q1362" s="39"/>
      <c r="R1362" s="39"/>
      <c r="S1362" s="39"/>
      <c r="T1362" s="39"/>
      <c r="U1362" s="39"/>
      <c r="V1362" s="39"/>
      <c r="W1362" s="39"/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  <c r="AH1362" s="39"/>
      <c r="AI1362" s="39"/>
      <c r="AJ1362" s="39"/>
      <c r="AK1362" s="39"/>
      <c r="AL1362" s="39"/>
      <c r="AM1362" s="39"/>
      <c r="AN1362" s="39"/>
      <c r="AO1362" s="39"/>
      <c r="AP1362" s="39"/>
      <c r="AQ1362" s="39"/>
      <c r="AR1362" s="39"/>
      <c r="AS1362" s="39"/>
      <c r="AT1362" s="39"/>
      <c r="AU1362" s="39"/>
      <c r="AV1362" s="39"/>
      <c r="AW1362" s="39"/>
    </row>
    <row r="1363" spans="15:49" x14ac:dyDescent="0.2">
      <c r="O1363" s="39"/>
      <c r="P1363" s="39"/>
      <c r="Q1363" s="39"/>
      <c r="R1363" s="39"/>
      <c r="S1363" s="39"/>
      <c r="T1363" s="39"/>
      <c r="U1363" s="39"/>
      <c r="V1363" s="39"/>
      <c r="W1363" s="39"/>
      <c r="X1363" s="39"/>
      <c r="Y1363" s="39"/>
      <c r="Z1363" s="39"/>
      <c r="AA1363" s="39"/>
      <c r="AB1363" s="39"/>
      <c r="AC1363" s="39"/>
      <c r="AD1363" s="39"/>
      <c r="AE1363" s="39"/>
      <c r="AF1363" s="39"/>
      <c r="AG1363" s="39"/>
      <c r="AH1363" s="39"/>
      <c r="AI1363" s="39"/>
      <c r="AJ1363" s="39"/>
      <c r="AK1363" s="39"/>
      <c r="AL1363" s="39"/>
      <c r="AM1363" s="39"/>
      <c r="AN1363" s="39"/>
      <c r="AO1363" s="39"/>
      <c r="AP1363" s="39"/>
      <c r="AQ1363" s="39"/>
      <c r="AR1363" s="39"/>
      <c r="AS1363" s="39"/>
      <c r="AT1363" s="39"/>
      <c r="AU1363" s="39"/>
      <c r="AV1363" s="39"/>
      <c r="AW1363" s="39"/>
    </row>
    <row r="1364" spans="15:49" x14ac:dyDescent="0.2">
      <c r="O1364" s="39"/>
      <c r="P1364" s="39"/>
      <c r="Q1364" s="39"/>
      <c r="R1364" s="39"/>
      <c r="S1364" s="39"/>
      <c r="T1364" s="39"/>
      <c r="U1364" s="39"/>
      <c r="V1364" s="39"/>
      <c r="W1364" s="39"/>
      <c r="X1364" s="39"/>
      <c r="Y1364" s="39"/>
      <c r="Z1364" s="39"/>
      <c r="AA1364" s="39"/>
      <c r="AB1364" s="39"/>
      <c r="AC1364" s="39"/>
      <c r="AD1364" s="39"/>
      <c r="AE1364" s="39"/>
      <c r="AF1364" s="39"/>
      <c r="AG1364" s="39"/>
      <c r="AH1364" s="39"/>
      <c r="AI1364" s="39"/>
      <c r="AJ1364" s="39"/>
      <c r="AK1364" s="39"/>
      <c r="AL1364" s="39"/>
      <c r="AM1364" s="39"/>
      <c r="AN1364" s="39"/>
      <c r="AO1364" s="39"/>
      <c r="AP1364" s="39"/>
      <c r="AQ1364" s="39"/>
      <c r="AR1364" s="39"/>
      <c r="AS1364" s="39"/>
      <c r="AT1364" s="39"/>
      <c r="AU1364" s="39"/>
      <c r="AV1364" s="39"/>
      <c r="AW1364" s="39"/>
    </row>
    <row r="1365" spans="15:49" x14ac:dyDescent="0.2">
      <c r="O1365" s="39"/>
      <c r="P1365" s="39"/>
      <c r="Q1365" s="39"/>
      <c r="R1365" s="39"/>
      <c r="S1365" s="39"/>
      <c r="T1365" s="39"/>
      <c r="U1365" s="39"/>
      <c r="V1365" s="39"/>
      <c r="W1365" s="39"/>
      <c r="X1365" s="39"/>
      <c r="Y1365" s="39"/>
      <c r="Z1365" s="39"/>
      <c r="AA1365" s="39"/>
      <c r="AB1365" s="39"/>
      <c r="AC1365" s="39"/>
      <c r="AD1365" s="39"/>
      <c r="AE1365" s="39"/>
      <c r="AF1365" s="39"/>
      <c r="AG1365" s="39"/>
      <c r="AH1365" s="39"/>
      <c r="AI1365" s="39"/>
      <c r="AJ1365" s="39"/>
      <c r="AK1365" s="39"/>
      <c r="AL1365" s="39"/>
      <c r="AM1365" s="39"/>
      <c r="AN1365" s="39"/>
      <c r="AO1365" s="39"/>
      <c r="AP1365" s="39"/>
      <c r="AQ1365" s="39"/>
      <c r="AR1365" s="39"/>
      <c r="AS1365" s="39"/>
      <c r="AT1365" s="39"/>
      <c r="AU1365" s="39"/>
      <c r="AV1365" s="39"/>
      <c r="AW1365" s="39"/>
    </row>
    <row r="1366" spans="15:49" x14ac:dyDescent="0.2">
      <c r="O1366" s="39"/>
      <c r="P1366" s="39"/>
      <c r="Q1366" s="39"/>
      <c r="R1366" s="39"/>
      <c r="S1366" s="39"/>
      <c r="T1366" s="39"/>
      <c r="U1366" s="39"/>
      <c r="V1366" s="39"/>
      <c r="W1366" s="39"/>
      <c r="X1366" s="39"/>
      <c r="Y1366" s="39"/>
      <c r="Z1366" s="39"/>
      <c r="AA1366" s="39"/>
      <c r="AB1366" s="39"/>
      <c r="AC1366" s="39"/>
      <c r="AD1366" s="39"/>
      <c r="AE1366" s="39"/>
      <c r="AF1366" s="39"/>
      <c r="AG1366" s="39"/>
      <c r="AH1366" s="39"/>
      <c r="AI1366" s="39"/>
      <c r="AJ1366" s="39"/>
      <c r="AK1366" s="39"/>
      <c r="AL1366" s="39"/>
      <c r="AM1366" s="39"/>
      <c r="AN1366" s="39"/>
      <c r="AO1366" s="39"/>
      <c r="AP1366" s="39"/>
      <c r="AQ1366" s="39"/>
      <c r="AR1366" s="39"/>
      <c r="AS1366" s="39"/>
      <c r="AT1366" s="39"/>
      <c r="AU1366" s="39"/>
      <c r="AV1366" s="39"/>
      <c r="AW1366" s="39"/>
    </row>
    <row r="1367" spans="15:49" x14ac:dyDescent="0.2">
      <c r="O1367" s="39"/>
      <c r="P1367" s="39"/>
      <c r="Q1367" s="39"/>
      <c r="R1367" s="39"/>
      <c r="S1367" s="39"/>
      <c r="T1367" s="39"/>
      <c r="U1367" s="39"/>
      <c r="V1367" s="39"/>
      <c r="W1367" s="39"/>
      <c r="X1367" s="39"/>
      <c r="Y1367" s="39"/>
      <c r="Z1367" s="39"/>
      <c r="AA1367" s="39"/>
      <c r="AB1367" s="39"/>
      <c r="AC1367" s="39"/>
      <c r="AD1367" s="39"/>
      <c r="AE1367" s="39"/>
      <c r="AF1367" s="39"/>
      <c r="AG1367" s="39"/>
      <c r="AH1367" s="39"/>
      <c r="AI1367" s="39"/>
      <c r="AJ1367" s="39"/>
      <c r="AK1367" s="39"/>
      <c r="AL1367" s="39"/>
      <c r="AM1367" s="39"/>
      <c r="AN1367" s="39"/>
      <c r="AO1367" s="39"/>
      <c r="AP1367" s="39"/>
      <c r="AQ1367" s="39"/>
      <c r="AR1367" s="39"/>
      <c r="AS1367" s="39"/>
      <c r="AT1367" s="39"/>
      <c r="AU1367" s="39"/>
      <c r="AV1367" s="39"/>
      <c r="AW1367" s="39"/>
    </row>
    <row r="1368" spans="15:49" x14ac:dyDescent="0.2">
      <c r="O1368" s="39"/>
      <c r="P1368" s="39"/>
      <c r="Q1368" s="39"/>
      <c r="R1368" s="39"/>
      <c r="S1368" s="39"/>
      <c r="T1368" s="39"/>
      <c r="U1368" s="39"/>
      <c r="V1368" s="39"/>
      <c r="W1368" s="39"/>
      <c r="X1368" s="39"/>
      <c r="Y1368" s="39"/>
      <c r="Z1368" s="39"/>
      <c r="AA1368" s="39"/>
      <c r="AB1368" s="39"/>
      <c r="AC1368" s="39"/>
      <c r="AD1368" s="39"/>
      <c r="AE1368" s="39"/>
      <c r="AF1368" s="39"/>
      <c r="AG1368" s="39"/>
      <c r="AH1368" s="39"/>
      <c r="AI1368" s="39"/>
      <c r="AJ1368" s="39"/>
      <c r="AK1368" s="39"/>
      <c r="AL1368" s="39"/>
      <c r="AM1368" s="39"/>
      <c r="AN1368" s="39"/>
      <c r="AO1368" s="39"/>
      <c r="AP1368" s="39"/>
      <c r="AQ1368" s="39"/>
      <c r="AR1368" s="39"/>
      <c r="AS1368" s="39"/>
      <c r="AT1368" s="39"/>
      <c r="AU1368" s="39"/>
      <c r="AV1368" s="39"/>
      <c r="AW1368" s="39"/>
    </row>
    <row r="1369" spans="15:49" x14ac:dyDescent="0.2">
      <c r="O1369" s="39"/>
      <c r="P1369" s="39"/>
      <c r="Q1369" s="39"/>
      <c r="R1369" s="39"/>
      <c r="S1369" s="39"/>
      <c r="T1369" s="39"/>
      <c r="U1369" s="39"/>
      <c r="V1369" s="39"/>
      <c r="W1369" s="39"/>
      <c r="X1369" s="39"/>
      <c r="Y1369" s="39"/>
      <c r="Z1369" s="39"/>
      <c r="AA1369" s="39"/>
      <c r="AB1369" s="39"/>
      <c r="AC1369" s="39"/>
      <c r="AD1369" s="39"/>
      <c r="AE1369" s="39"/>
      <c r="AF1369" s="39"/>
      <c r="AG1369" s="39"/>
      <c r="AH1369" s="39"/>
      <c r="AI1369" s="39"/>
      <c r="AJ1369" s="39"/>
      <c r="AK1369" s="39"/>
      <c r="AL1369" s="39"/>
      <c r="AM1369" s="39"/>
      <c r="AN1369" s="39"/>
      <c r="AO1369" s="39"/>
      <c r="AP1369" s="39"/>
      <c r="AQ1369" s="39"/>
      <c r="AR1369" s="39"/>
      <c r="AS1369" s="39"/>
      <c r="AT1369" s="39"/>
      <c r="AU1369" s="39"/>
      <c r="AV1369" s="39"/>
      <c r="AW1369" s="39"/>
    </row>
    <row r="1370" spans="15:49" x14ac:dyDescent="0.2">
      <c r="O1370" s="39"/>
      <c r="P1370" s="39"/>
      <c r="Q1370" s="39"/>
      <c r="R1370" s="39"/>
      <c r="S1370" s="39"/>
      <c r="T1370" s="39"/>
      <c r="U1370" s="39"/>
      <c r="V1370" s="39"/>
      <c r="W1370" s="39"/>
      <c r="X1370" s="39"/>
      <c r="Y1370" s="39"/>
      <c r="Z1370" s="39"/>
      <c r="AA1370" s="39"/>
      <c r="AB1370" s="39"/>
      <c r="AC1370" s="39"/>
      <c r="AD1370" s="39"/>
      <c r="AE1370" s="39"/>
      <c r="AF1370" s="39"/>
      <c r="AG1370" s="39"/>
      <c r="AH1370" s="39"/>
      <c r="AI1370" s="39"/>
      <c r="AJ1370" s="39"/>
      <c r="AK1370" s="39"/>
      <c r="AL1370" s="39"/>
      <c r="AM1370" s="39"/>
      <c r="AN1370" s="39"/>
      <c r="AO1370" s="39"/>
      <c r="AP1370" s="39"/>
      <c r="AQ1370" s="39"/>
      <c r="AR1370" s="39"/>
      <c r="AS1370" s="39"/>
      <c r="AT1370" s="39"/>
      <c r="AU1370" s="39"/>
      <c r="AV1370" s="39"/>
      <c r="AW1370" s="39"/>
    </row>
    <row r="1371" spans="15:49" x14ac:dyDescent="0.2">
      <c r="O1371" s="39"/>
      <c r="P1371" s="39"/>
      <c r="Q1371" s="39"/>
      <c r="R1371" s="39"/>
      <c r="S1371" s="39"/>
      <c r="T1371" s="39"/>
      <c r="U1371" s="39"/>
      <c r="V1371" s="39"/>
      <c r="W1371" s="39"/>
      <c r="X1371" s="39"/>
      <c r="Y1371" s="39"/>
      <c r="Z1371" s="39"/>
      <c r="AA1371" s="39"/>
      <c r="AB1371" s="39"/>
      <c r="AC1371" s="39"/>
      <c r="AD1371" s="39"/>
      <c r="AE1371" s="39"/>
      <c r="AF1371" s="39"/>
      <c r="AG1371" s="39"/>
      <c r="AH1371" s="39"/>
      <c r="AI1371" s="39"/>
      <c r="AJ1371" s="39"/>
      <c r="AK1371" s="39"/>
      <c r="AL1371" s="39"/>
      <c r="AM1371" s="39"/>
      <c r="AN1371" s="39"/>
      <c r="AO1371" s="39"/>
      <c r="AP1371" s="39"/>
      <c r="AQ1371" s="39"/>
      <c r="AR1371" s="39"/>
      <c r="AS1371" s="39"/>
      <c r="AT1371" s="39"/>
      <c r="AU1371" s="39"/>
      <c r="AV1371" s="39"/>
      <c r="AW1371" s="39"/>
    </row>
    <row r="1372" spans="15:49" x14ac:dyDescent="0.2">
      <c r="O1372" s="39"/>
      <c r="P1372" s="39"/>
      <c r="Q1372" s="39"/>
      <c r="R1372" s="39"/>
      <c r="S1372" s="39"/>
      <c r="T1372" s="39"/>
      <c r="U1372" s="39"/>
      <c r="V1372" s="39"/>
      <c r="W1372" s="39"/>
      <c r="X1372" s="39"/>
      <c r="Y1372" s="39"/>
      <c r="Z1372" s="39"/>
      <c r="AA1372" s="39"/>
      <c r="AB1372" s="39"/>
      <c r="AC1372" s="39"/>
      <c r="AD1372" s="39"/>
      <c r="AE1372" s="39"/>
      <c r="AF1372" s="39"/>
      <c r="AG1372" s="39"/>
      <c r="AH1372" s="39"/>
      <c r="AI1372" s="39"/>
      <c r="AJ1372" s="39"/>
      <c r="AK1372" s="39"/>
      <c r="AL1372" s="39"/>
      <c r="AM1372" s="39"/>
      <c r="AN1372" s="39"/>
      <c r="AO1372" s="39"/>
      <c r="AP1372" s="39"/>
      <c r="AQ1372" s="39"/>
      <c r="AR1372" s="39"/>
      <c r="AS1372" s="39"/>
      <c r="AT1372" s="39"/>
      <c r="AU1372" s="39"/>
      <c r="AV1372" s="39"/>
      <c r="AW1372" s="39"/>
    </row>
    <row r="1373" spans="15:49" x14ac:dyDescent="0.2">
      <c r="O1373" s="39"/>
      <c r="P1373" s="39"/>
      <c r="Q1373" s="39"/>
      <c r="R1373" s="39"/>
      <c r="S1373" s="39"/>
      <c r="T1373" s="39"/>
      <c r="U1373" s="39"/>
      <c r="V1373" s="39"/>
      <c r="W1373" s="39"/>
      <c r="X1373" s="39"/>
      <c r="Y1373" s="39"/>
      <c r="Z1373" s="39"/>
      <c r="AA1373" s="39"/>
      <c r="AB1373" s="39"/>
      <c r="AC1373" s="39"/>
      <c r="AD1373" s="39"/>
      <c r="AE1373" s="39"/>
      <c r="AF1373" s="39"/>
      <c r="AG1373" s="39"/>
      <c r="AH1373" s="39"/>
      <c r="AI1373" s="39"/>
      <c r="AJ1373" s="39"/>
      <c r="AK1373" s="39"/>
      <c r="AL1373" s="39"/>
      <c r="AM1373" s="39"/>
      <c r="AN1373" s="39"/>
      <c r="AO1373" s="39"/>
      <c r="AP1373" s="39"/>
      <c r="AQ1373" s="39"/>
      <c r="AR1373" s="39"/>
      <c r="AS1373" s="39"/>
      <c r="AT1373" s="39"/>
      <c r="AU1373" s="39"/>
      <c r="AV1373" s="39"/>
      <c r="AW1373" s="39"/>
    </row>
    <row r="1374" spans="15:49" x14ac:dyDescent="0.2">
      <c r="O1374" s="39"/>
      <c r="P1374" s="39"/>
      <c r="Q1374" s="39"/>
      <c r="R1374" s="39"/>
      <c r="S1374" s="39"/>
      <c r="T1374" s="39"/>
      <c r="U1374" s="39"/>
      <c r="V1374" s="39"/>
      <c r="W1374" s="39"/>
      <c r="X1374" s="39"/>
      <c r="Y1374" s="39"/>
      <c r="Z1374" s="39"/>
      <c r="AA1374" s="39"/>
      <c r="AB1374" s="39"/>
      <c r="AC1374" s="39"/>
      <c r="AD1374" s="39"/>
      <c r="AE1374" s="39"/>
      <c r="AF1374" s="39"/>
      <c r="AG1374" s="39"/>
      <c r="AH1374" s="39"/>
      <c r="AI1374" s="39"/>
      <c r="AJ1374" s="39"/>
      <c r="AK1374" s="39"/>
      <c r="AL1374" s="39"/>
      <c r="AM1374" s="39"/>
      <c r="AN1374" s="39"/>
      <c r="AO1374" s="39"/>
      <c r="AP1374" s="39"/>
      <c r="AQ1374" s="39"/>
      <c r="AR1374" s="39"/>
      <c r="AS1374" s="39"/>
      <c r="AT1374" s="39"/>
      <c r="AU1374" s="39"/>
      <c r="AV1374" s="39"/>
      <c r="AW1374" s="39"/>
    </row>
    <row r="1375" spans="15:49" x14ac:dyDescent="0.2">
      <c r="O1375" s="39"/>
      <c r="P1375" s="39"/>
      <c r="Q1375" s="39"/>
      <c r="R1375" s="39"/>
      <c r="S1375" s="39"/>
      <c r="T1375" s="39"/>
      <c r="U1375" s="39"/>
      <c r="V1375" s="39"/>
      <c r="W1375" s="39"/>
      <c r="X1375" s="39"/>
      <c r="Y1375" s="39"/>
      <c r="Z1375" s="39"/>
      <c r="AA1375" s="39"/>
      <c r="AB1375" s="39"/>
      <c r="AC1375" s="39"/>
      <c r="AD1375" s="39"/>
      <c r="AE1375" s="39"/>
      <c r="AF1375" s="39"/>
      <c r="AG1375" s="39"/>
      <c r="AH1375" s="39"/>
      <c r="AI1375" s="39"/>
      <c r="AJ1375" s="39"/>
      <c r="AK1375" s="39"/>
      <c r="AL1375" s="39"/>
      <c r="AM1375" s="39"/>
      <c r="AN1375" s="39"/>
      <c r="AO1375" s="39"/>
      <c r="AP1375" s="39"/>
      <c r="AQ1375" s="39"/>
      <c r="AR1375" s="39"/>
      <c r="AS1375" s="39"/>
      <c r="AT1375" s="39"/>
      <c r="AU1375" s="39"/>
      <c r="AV1375" s="39"/>
      <c r="AW1375" s="39"/>
    </row>
    <row r="1376" spans="15:49" x14ac:dyDescent="0.2">
      <c r="O1376" s="39"/>
      <c r="P1376" s="39"/>
      <c r="Q1376" s="39"/>
      <c r="R1376" s="39"/>
      <c r="S1376" s="39"/>
      <c r="T1376" s="39"/>
      <c r="U1376" s="39"/>
      <c r="V1376" s="39"/>
      <c r="W1376" s="39"/>
      <c r="X1376" s="39"/>
      <c r="Y1376" s="39"/>
      <c r="Z1376" s="39"/>
      <c r="AA1376" s="39"/>
      <c r="AB1376" s="39"/>
      <c r="AC1376" s="39"/>
      <c r="AD1376" s="39"/>
      <c r="AE1376" s="39"/>
      <c r="AF1376" s="39"/>
      <c r="AG1376" s="39"/>
      <c r="AH1376" s="39"/>
      <c r="AI1376" s="39"/>
      <c r="AJ1376" s="39"/>
      <c r="AK1376" s="39"/>
      <c r="AL1376" s="39"/>
      <c r="AM1376" s="39"/>
      <c r="AN1376" s="39"/>
      <c r="AO1376" s="39"/>
      <c r="AP1376" s="39"/>
      <c r="AQ1376" s="39"/>
      <c r="AR1376" s="39"/>
      <c r="AS1376" s="39"/>
      <c r="AT1376" s="39"/>
      <c r="AU1376" s="39"/>
      <c r="AV1376" s="39"/>
      <c r="AW1376" s="39"/>
    </row>
    <row r="1377" spans="15:49" x14ac:dyDescent="0.2">
      <c r="O1377" s="39"/>
      <c r="P1377" s="39"/>
      <c r="Q1377" s="39"/>
      <c r="R1377" s="39"/>
      <c r="S1377" s="39"/>
      <c r="T1377" s="39"/>
      <c r="U1377" s="39"/>
      <c r="V1377" s="39"/>
      <c r="W1377" s="39"/>
      <c r="X1377" s="39"/>
      <c r="Y1377" s="39"/>
      <c r="Z1377" s="39"/>
      <c r="AA1377" s="39"/>
      <c r="AB1377" s="39"/>
      <c r="AC1377" s="39"/>
      <c r="AD1377" s="39"/>
      <c r="AE1377" s="39"/>
      <c r="AF1377" s="39"/>
      <c r="AG1377" s="39"/>
      <c r="AH1377" s="39"/>
      <c r="AI1377" s="39"/>
      <c r="AJ1377" s="39"/>
      <c r="AK1377" s="39"/>
      <c r="AL1377" s="39"/>
      <c r="AM1377" s="39"/>
      <c r="AN1377" s="39"/>
      <c r="AO1377" s="39"/>
      <c r="AP1377" s="39"/>
      <c r="AQ1377" s="39"/>
      <c r="AR1377" s="39"/>
      <c r="AS1377" s="39"/>
      <c r="AT1377" s="39"/>
      <c r="AU1377" s="39"/>
      <c r="AV1377" s="39"/>
      <c r="AW1377" s="39"/>
    </row>
    <row r="1378" spans="15:49" x14ac:dyDescent="0.2">
      <c r="O1378" s="39"/>
      <c r="P1378" s="39"/>
      <c r="Q1378" s="39"/>
      <c r="R1378" s="39"/>
      <c r="S1378" s="39"/>
      <c r="T1378" s="39"/>
      <c r="U1378" s="39"/>
      <c r="V1378" s="39"/>
      <c r="W1378" s="39"/>
      <c r="X1378" s="39"/>
      <c r="Y1378" s="39"/>
      <c r="Z1378" s="39"/>
      <c r="AA1378" s="39"/>
      <c r="AB1378" s="39"/>
      <c r="AC1378" s="39"/>
      <c r="AD1378" s="39"/>
      <c r="AE1378" s="39"/>
      <c r="AF1378" s="39"/>
      <c r="AG1378" s="39"/>
      <c r="AH1378" s="39"/>
      <c r="AI1378" s="39"/>
      <c r="AJ1378" s="39"/>
      <c r="AK1378" s="39"/>
      <c r="AL1378" s="39"/>
      <c r="AM1378" s="39"/>
      <c r="AN1378" s="39"/>
      <c r="AO1378" s="39"/>
      <c r="AP1378" s="39"/>
      <c r="AQ1378" s="39"/>
      <c r="AR1378" s="39"/>
      <c r="AS1378" s="39"/>
      <c r="AT1378" s="39"/>
      <c r="AU1378" s="39"/>
      <c r="AV1378" s="39"/>
      <c r="AW1378" s="39"/>
    </row>
    <row r="1379" spans="15:49" x14ac:dyDescent="0.2">
      <c r="O1379" s="39"/>
      <c r="P1379" s="39"/>
      <c r="Q1379" s="39"/>
      <c r="R1379" s="39"/>
      <c r="S1379" s="39"/>
      <c r="T1379" s="39"/>
      <c r="U1379" s="39"/>
      <c r="V1379" s="39"/>
      <c r="W1379" s="39"/>
      <c r="X1379" s="39"/>
      <c r="Y1379" s="39"/>
      <c r="Z1379" s="39"/>
      <c r="AA1379" s="39"/>
      <c r="AB1379" s="39"/>
      <c r="AC1379" s="39"/>
      <c r="AD1379" s="39"/>
      <c r="AE1379" s="39"/>
      <c r="AF1379" s="39"/>
      <c r="AG1379" s="39"/>
      <c r="AH1379" s="39"/>
      <c r="AI1379" s="39"/>
      <c r="AJ1379" s="39"/>
      <c r="AK1379" s="39"/>
      <c r="AL1379" s="39"/>
      <c r="AM1379" s="39"/>
      <c r="AN1379" s="39"/>
      <c r="AO1379" s="39"/>
      <c r="AP1379" s="39"/>
      <c r="AQ1379" s="39"/>
      <c r="AR1379" s="39"/>
      <c r="AS1379" s="39"/>
      <c r="AT1379" s="39"/>
      <c r="AU1379" s="39"/>
      <c r="AV1379" s="39"/>
      <c r="AW1379" s="39"/>
    </row>
    <row r="1380" spans="15:49" x14ac:dyDescent="0.2">
      <c r="O1380" s="39"/>
      <c r="P1380" s="39"/>
      <c r="Q1380" s="39"/>
      <c r="R1380" s="39"/>
      <c r="S1380" s="39"/>
      <c r="T1380" s="39"/>
      <c r="U1380" s="39"/>
      <c r="V1380" s="39"/>
      <c r="W1380" s="39"/>
      <c r="X1380" s="39"/>
      <c r="Y1380" s="39"/>
      <c r="Z1380" s="39"/>
      <c r="AA1380" s="39"/>
      <c r="AB1380" s="39"/>
      <c r="AC1380" s="39"/>
      <c r="AD1380" s="39"/>
      <c r="AE1380" s="39"/>
      <c r="AF1380" s="39"/>
      <c r="AG1380" s="39"/>
      <c r="AH1380" s="39"/>
      <c r="AI1380" s="39"/>
      <c r="AJ1380" s="39"/>
      <c r="AK1380" s="39"/>
      <c r="AL1380" s="39"/>
      <c r="AM1380" s="39"/>
      <c r="AN1380" s="39"/>
      <c r="AO1380" s="39"/>
      <c r="AP1380" s="39"/>
      <c r="AQ1380" s="39"/>
      <c r="AR1380" s="39"/>
      <c r="AS1380" s="39"/>
      <c r="AT1380" s="39"/>
      <c r="AU1380" s="39"/>
      <c r="AV1380" s="39"/>
      <c r="AW1380" s="39"/>
    </row>
    <row r="1381" spans="15:49" x14ac:dyDescent="0.2">
      <c r="O1381" s="39"/>
      <c r="P1381" s="39"/>
      <c r="Q1381" s="39"/>
      <c r="R1381" s="39"/>
      <c r="S1381" s="39"/>
      <c r="T1381" s="39"/>
      <c r="U1381" s="39"/>
      <c r="V1381" s="39"/>
      <c r="W1381" s="39"/>
      <c r="X1381" s="39"/>
      <c r="Y1381" s="39"/>
      <c r="Z1381" s="39"/>
      <c r="AA1381" s="39"/>
      <c r="AB1381" s="39"/>
      <c r="AC1381" s="39"/>
      <c r="AD1381" s="39"/>
      <c r="AE1381" s="39"/>
      <c r="AF1381" s="39"/>
      <c r="AG1381" s="39"/>
      <c r="AH1381" s="39"/>
      <c r="AI1381" s="39"/>
      <c r="AJ1381" s="39"/>
      <c r="AK1381" s="39"/>
      <c r="AL1381" s="39"/>
      <c r="AM1381" s="39"/>
      <c r="AN1381" s="39"/>
      <c r="AO1381" s="39"/>
      <c r="AP1381" s="39"/>
      <c r="AQ1381" s="39"/>
      <c r="AR1381" s="39"/>
      <c r="AS1381" s="39"/>
      <c r="AT1381" s="39"/>
      <c r="AU1381" s="39"/>
      <c r="AV1381" s="39"/>
      <c r="AW1381" s="39"/>
    </row>
    <row r="1382" spans="15:49" x14ac:dyDescent="0.2">
      <c r="O1382" s="39"/>
      <c r="P1382" s="39"/>
      <c r="Q1382" s="39"/>
      <c r="R1382" s="39"/>
      <c r="S1382" s="39"/>
      <c r="T1382" s="39"/>
      <c r="U1382" s="39"/>
      <c r="V1382" s="39"/>
      <c r="W1382" s="39"/>
      <c r="X1382" s="39"/>
      <c r="Y1382" s="39"/>
      <c r="Z1382" s="39"/>
      <c r="AA1382" s="39"/>
      <c r="AB1382" s="39"/>
      <c r="AC1382" s="39"/>
      <c r="AD1382" s="39"/>
      <c r="AE1382" s="39"/>
      <c r="AF1382" s="39"/>
      <c r="AG1382" s="39"/>
      <c r="AH1382" s="39"/>
      <c r="AI1382" s="39"/>
      <c r="AJ1382" s="39"/>
      <c r="AK1382" s="39"/>
      <c r="AL1382" s="39"/>
      <c r="AM1382" s="39"/>
      <c r="AN1382" s="39"/>
      <c r="AO1382" s="39"/>
      <c r="AP1382" s="39"/>
      <c r="AQ1382" s="39"/>
      <c r="AR1382" s="39"/>
      <c r="AS1382" s="39"/>
      <c r="AT1382" s="39"/>
      <c r="AU1382" s="39"/>
      <c r="AV1382" s="39"/>
      <c r="AW1382" s="39"/>
    </row>
    <row r="1383" spans="15:49" x14ac:dyDescent="0.2">
      <c r="O1383" s="39"/>
      <c r="P1383" s="39"/>
      <c r="Q1383" s="39"/>
      <c r="R1383" s="39"/>
      <c r="S1383" s="39"/>
      <c r="T1383" s="39"/>
      <c r="U1383" s="39"/>
      <c r="V1383" s="39"/>
      <c r="W1383" s="39"/>
      <c r="X1383" s="39"/>
      <c r="Y1383" s="39"/>
      <c r="Z1383" s="39"/>
      <c r="AA1383" s="39"/>
      <c r="AB1383" s="39"/>
      <c r="AC1383" s="39"/>
      <c r="AD1383" s="39"/>
      <c r="AE1383" s="39"/>
      <c r="AF1383" s="39"/>
      <c r="AG1383" s="39"/>
      <c r="AH1383" s="39"/>
      <c r="AI1383" s="39"/>
      <c r="AJ1383" s="39"/>
      <c r="AK1383" s="39"/>
      <c r="AL1383" s="39"/>
      <c r="AM1383" s="39"/>
      <c r="AN1383" s="39"/>
      <c r="AO1383" s="39"/>
      <c r="AP1383" s="39"/>
      <c r="AQ1383" s="39"/>
      <c r="AR1383" s="39"/>
      <c r="AS1383" s="39"/>
      <c r="AT1383" s="39"/>
      <c r="AU1383" s="39"/>
      <c r="AV1383" s="39"/>
      <c r="AW1383" s="39"/>
    </row>
    <row r="1384" spans="15:49" x14ac:dyDescent="0.2">
      <c r="O1384" s="39"/>
      <c r="P1384" s="39"/>
      <c r="Q1384" s="39"/>
      <c r="R1384" s="39"/>
      <c r="S1384" s="39"/>
      <c r="T1384" s="39"/>
      <c r="U1384" s="39"/>
      <c r="V1384" s="39"/>
      <c r="W1384" s="39"/>
      <c r="X1384" s="39"/>
      <c r="Y1384" s="39"/>
      <c r="Z1384" s="39"/>
      <c r="AA1384" s="39"/>
      <c r="AB1384" s="39"/>
      <c r="AC1384" s="39"/>
      <c r="AD1384" s="39"/>
      <c r="AE1384" s="39"/>
      <c r="AF1384" s="39"/>
      <c r="AG1384" s="39"/>
      <c r="AH1384" s="39"/>
      <c r="AI1384" s="39"/>
      <c r="AJ1384" s="39"/>
      <c r="AK1384" s="39"/>
      <c r="AL1384" s="39"/>
      <c r="AM1384" s="39"/>
      <c r="AN1384" s="39"/>
      <c r="AO1384" s="39"/>
      <c r="AP1384" s="39"/>
      <c r="AQ1384" s="39"/>
      <c r="AR1384" s="39"/>
      <c r="AS1384" s="39"/>
      <c r="AT1384" s="39"/>
      <c r="AU1384" s="39"/>
      <c r="AV1384" s="39"/>
      <c r="AW1384" s="39"/>
    </row>
    <row r="1385" spans="15:49" x14ac:dyDescent="0.2">
      <c r="O1385" s="39"/>
      <c r="P1385" s="39"/>
      <c r="Q1385" s="39"/>
      <c r="R1385" s="39"/>
      <c r="S1385" s="39"/>
      <c r="T1385" s="39"/>
      <c r="U1385" s="39"/>
      <c r="V1385" s="39"/>
      <c r="W1385" s="39"/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  <c r="AH1385" s="39"/>
      <c r="AI1385" s="39"/>
      <c r="AJ1385" s="39"/>
      <c r="AK1385" s="39"/>
      <c r="AL1385" s="39"/>
      <c r="AM1385" s="39"/>
      <c r="AN1385" s="39"/>
      <c r="AO1385" s="39"/>
      <c r="AP1385" s="39"/>
      <c r="AQ1385" s="39"/>
      <c r="AR1385" s="39"/>
      <c r="AS1385" s="39"/>
      <c r="AT1385" s="39"/>
      <c r="AU1385" s="39"/>
      <c r="AV1385" s="39"/>
      <c r="AW1385" s="39"/>
    </row>
    <row r="1386" spans="15:49" x14ac:dyDescent="0.2">
      <c r="O1386" s="39"/>
      <c r="P1386" s="39"/>
      <c r="Q1386" s="39"/>
      <c r="R1386" s="39"/>
      <c r="S1386" s="39"/>
      <c r="T1386" s="39"/>
      <c r="U1386" s="39"/>
      <c r="V1386" s="39"/>
      <c r="W1386" s="39"/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  <c r="AH1386" s="39"/>
      <c r="AI1386" s="39"/>
      <c r="AJ1386" s="39"/>
      <c r="AK1386" s="39"/>
      <c r="AL1386" s="39"/>
      <c r="AM1386" s="39"/>
      <c r="AN1386" s="39"/>
      <c r="AO1386" s="39"/>
      <c r="AP1386" s="39"/>
      <c r="AQ1386" s="39"/>
      <c r="AR1386" s="39"/>
      <c r="AS1386" s="39"/>
      <c r="AT1386" s="39"/>
      <c r="AU1386" s="39"/>
      <c r="AV1386" s="39"/>
      <c r="AW1386" s="39"/>
    </row>
    <row r="1387" spans="15:49" x14ac:dyDescent="0.2">
      <c r="O1387" s="39"/>
      <c r="P1387" s="39"/>
      <c r="Q1387" s="39"/>
      <c r="R1387" s="39"/>
      <c r="S1387" s="39"/>
      <c r="T1387" s="39"/>
      <c r="U1387" s="39"/>
      <c r="V1387" s="39"/>
      <c r="W1387" s="39"/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  <c r="AH1387" s="39"/>
      <c r="AI1387" s="39"/>
      <c r="AJ1387" s="39"/>
      <c r="AK1387" s="39"/>
      <c r="AL1387" s="39"/>
      <c r="AM1387" s="39"/>
      <c r="AN1387" s="39"/>
      <c r="AO1387" s="39"/>
      <c r="AP1387" s="39"/>
      <c r="AQ1387" s="39"/>
      <c r="AR1387" s="39"/>
      <c r="AS1387" s="39"/>
      <c r="AT1387" s="39"/>
      <c r="AU1387" s="39"/>
      <c r="AV1387" s="39"/>
      <c r="AW1387" s="39"/>
    </row>
    <row r="1388" spans="15:49" x14ac:dyDescent="0.2">
      <c r="O1388" s="39"/>
      <c r="P1388" s="39"/>
      <c r="Q1388" s="39"/>
      <c r="R1388" s="39"/>
      <c r="S1388" s="39"/>
      <c r="T1388" s="39"/>
      <c r="U1388" s="39"/>
      <c r="V1388" s="39"/>
      <c r="W1388" s="39"/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  <c r="AH1388" s="39"/>
      <c r="AI1388" s="39"/>
      <c r="AJ1388" s="39"/>
      <c r="AK1388" s="39"/>
      <c r="AL1388" s="39"/>
      <c r="AM1388" s="39"/>
      <c r="AN1388" s="39"/>
      <c r="AO1388" s="39"/>
      <c r="AP1388" s="39"/>
      <c r="AQ1388" s="39"/>
      <c r="AR1388" s="39"/>
      <c r="AS1388" s="39"/>
      <c r="AT1388" s="39"/>
      <c r="AU1388" s="39"/>
      <c r="AV1388" s="39"/>
      <c r="AW1388" s="39"/>
    </row>
    <row r="1389" spans="15:49" x14ac:dyDescent="0.2">
      <c r="O1389" s="39"/>
      <c r="P1389" s="39"/>
      <c r="Q1389" s="39"/>
      <c r="R1389" s="39"/>
      <c r="S1389" s="39"/>
      <c r="T1389" s="39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  <c r="AH1389" s="39"/>
      <c r="AI1389" s="39"/>
      <c r="AJ1389" s="39"/>
      <c r="AK1389" s="39"/>
      <c r="AL1389" s="39"/>
      <c r="AM1389" s="39"/>
      <c r="AN1389" s="39"/>
      <c r="AO1389" s="39"/>
      <c r="AP1389" s="39"/>
      <c r="AQ1389" s="39"/>
      <c r="AR1389" s="39"/>
      <c r="AS1389" s="39"/>
      <c r="AT1389" s="39"/>
      <c r="AU1389" s="39"/>
      <c r="AV1389" s="39"/>
      <c r="AW1389" s="39"/>
    </row>
    <row r="1390" spans="15:49" x14ac:dyDescent="0.2">
      <c r="O1390" s="39"/>
      <c r="P1390" s="39"/>
      <c r="Q1390" s="39"/>
      <c r="R1390" s="39"/>
      <c r="S1390" s="39"/>
      <c r="T1390" s="39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  <c r="AH1390" s="39"/>
      <c r="AI1390" s="39"/>
      <c r="AJ1390" s="39"/>
      <c r="AK1390" s="39"/>
      <c r="AL1390" s="39"/>
      <c r="AM1390" s="39"/>
      <c r="AN1390" s="39"/>
      <c r="AO1390" s="39"/>
      <c r="AP1390" s="39"/>
      <c r="AQ1390" s="39"/>
      <c r="AR1390" s="39"/>
      <c r="AS1390" s="39"/>
      <c r="AT1390" s="39"/>
      <c r="AU1390" s="39"/>
      <c r="AV1390" s="39"/>
      <c r="AW1390" s="39"/>
    </row>
    <row r="1391" spans="15:49" x14ac:dyDescent="0.2">
      <c r="O1391" s="39"/>
      <c r="P1391" s="39"/>
      <c r="Q1391" s="39"/>
      <c r="R1391" s="39"/>
      <c r="S1391" s="39"/>
      <c r="T1391" s="39"/>
      <c r="U1391" s="39"/>
      <c r="V1391" s="39"/>
      <c r="W1391" s="39"/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  <c r="AH1391" s="39"/>
      <c r="AI1391" s="39"/>
      <c r="AJ1391" s="39"/>
      <c r="AK1391" s="39"/>
      <c r="AL1391" s="39"/>
      <c r="AM1391" s="39"/>
      <c r="AN1391" s="39"/>
      <c r="AO1391" s="39"/>
      <c r="AP1391" s="39"/>
      <c r="AQ1391" s="39"/>
      <c r="AR1391" s="39"/>
      <c r="AS1391" s="39"/>
      <c r="AT1391" s="39"/>
      <c r="AU1391" s="39"/>
      <c r="AV1391" s="39"/>
      <c r="AW1391" s="39"/>
    </row>
    <row r="1392" spans="15:49" x14ac:dyDescent="0.2">
      <c r="O1392" s="39"/>
      <c r="P1392" s="39"/>
      <c r="Q1392" s="39"/>
      <c r="R1392" s="39"/>
      <c r="S1392" s="39"/>
      <c r="T1392" s="39"/>
      <c r="U1392" s="39"/>
      <c r="V1392" s="39"/>
      <c r="W1392" s="39"/>
      <c r="X1392" s="39"/>
      <c r="Y1392" s="39"/>
      <c r="Z1392" s="39"/>
      <c r="AA1392" s="39"/>
      <c r="AB1392" s="39"/>
      <c r="AC1392" s="39"/>
      <c r="AD1392" s="39"/>
      <c r="AE1392" s="39"/>
      <c r="AF1392" s="39"/>
      <c r="AG1392" s="39"/>
      <c r="AH1392" s="39"/>
      <c r="AI1392" s="39"/>
      <c r="AJ1392" s="39"/>
      <c r="AK1392" s="39"/>
      <c r="AL1392" s="39"/>
      <c r="AM1392" s="39"/>
      <c r="AN1392" s="39"/>
      <c r="AO1392" s="39"/>
      <c r="AP1392" s="39"/>
      <c r="AQ1392" s="39"/>
      <c r="AR1392" s="39"/>
      <c r="AS1392" s="39"/>
      <c r="AT1392" s="39"/>
      <c r="AU1392" s="39"/>
      <c r="AV1392" s="39"/>
      <c r="AW1392" s="39"/>
    </row>
    <row r="1393" spans="15:49" x14ac:dyDescent="0.2">
      <c r="O1393" s="39"/>
      <c r="P1393" s="39"/>
      <c r="Q1393" s="39"/>
      <c r="R1393" s="39"/>
      <c r="S1393" s="39"/>
      <c r="T1393" s="39"/>
      <c r="U1393" s="39"/>
      <c r="V1393" s="39"/>
      <c r="W1393" s="39"/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  <c r="AH1393" s="39"/>
      <c r="AI1393" s="39"/>
      <c r="AJ1393" s="39"/>
      <c r="AK1393" s="39"/>
      <c r="AL1393" s="39"/>
      <c r="AM1393" s="39"/>
      <c r="AN1393" s="39"/>
      <c r="AO1393" s="39"/>
      <c r="AP1393" s="39"/>
      <c r="AQ1393" s="39"/>
      <c r="AR1393" s="39"/>
      <c r="AS1393" s="39"/>
      <c r="AT1393" s="39"/>
      <c r="AU1393" s="39"/>
      <c r="AV1393" s="39"/>
      <c r="AW1393" s="39"/>
    </row>
    <row r="1394" spans="15:49" x14ac:dyDescent="0.2">
      <c r="O1394" s="39"/>
      <c r="P1394" s="39"/>
      <c r="Q1394" s="39"/>
      <c r="R1394" s="39"/>
      <c r="S1394" s="39"/>
      <c r="T1394" s="39"/>
      <c r="U1394" s="39"/>
      <c r="V1394" s="39"/>
      <c r="W1394" s="39"/>
      <c r="X1394" s="39"/>
      <c r="Y1394" s="39"/>
      <c r="Z1394" s="39"/>
      <c r="AA1394" s="39"/>
      <c r="AB1394" s="39"/>
      <c r="AC1394" s="39"/>
      <c r="AD1394" s="39"/>
      <c r="AE1394" s="39"/>
      <c r="AF1394" s="39"/>
      <c r="AG1394" s="39"/>
      <c r="AH1394" s="39"/>
      <c r="AI1394" s="39"/>
      <c r="AJ1394" s="39"/>
      <c r="AK1394" s="39"/>
      <c r="AL1394" s="39"/>
      <c r="AM1394" s="39"/>
      <c r="AN1394" s="39"/>
      <c r="AO1394" s="39"/>
      <c r="AP1394" s="39"/>
      <c r="AQ1394" s="39"/>
      <c r="AR1394" s="39"/>
      <c r="AS1394" s="39"/>
      <c r="AT1394" s="39"/>
      <c r="AU1394" s="39"/>
      <c r="AV1394" s="39"/>
      <c r="AW1394" s="39"/>
    </row>
    <row r="1395" spans="15:49" x14ac:dyDescent="0.2">
      <c r="O1395" s="39"/>
      <c r="P1395" s="39"/>
      <c r="Q1395" s="39"/>
      <c r="R1395" s="39"/>
      <c r="S1395" s="39"/>
      <c r="T1395" s="39"/>
      <c r="U1395" s="39"/>
      <c r="V1395" s="39"/>
      <c r="W1395" s="39"/>
      <c r="X1395" s="39"/>
      <c r="Y1395" s="39"/>
      <c r="Z1395" s="39"/>
      <c r="AA1395" s="39"/>
      <c r="AB1395" s="39"/>
      <c r="AC1395" s="39"/>
      <c r="AD1395" s="39"/>
      <c r="AE1395" s="39"/>
      <c r="AF1395" s="39"/>
      <c r="AG1395" s="39"/>
      <c r="AH1395" s="39"/>
      <c r="AI1395" s="39"/>
      <c r="AJ1395" s="39"/>
      <c r="AK1395" s="39"/>
      <c r="AL1395" s="39"/>
      <c r="AM1395" s="39"/>
      <c r="AN1395" s="39"/>
      <c r="AO1395" s="39"/>
      <c r="AP1395" s="39"/>
      <c r="AQ1395" s="39"/>
      <c r="AR1395" s="39"/>
      <c r="AS1395" s="39"/>
      <c r="AT1395" s="39"/>
      <c r="AU1395" s="39"/>
      <c r="AV1395" s="39"/>
      <c r="AW1395" s="39"/>
    </row>
    <row r="1396" spans="15:49" x14ac:dyDescent="0.2">
      <c r="O1396" s="39"/>
      <c r="P1396" s="39"/>
      <c r="Q1396" s="39"/>
      <c r="R1396" s="39"/>
      <c r="S1396" s="39"/>
      <c r="T1396" s="39"/>
      <c r="U1396" s="39"/>
      <c r="V1396" s="39"/>
      <c r="W1396" s="39"/>
      <c r="X1396" s="39"/>
      <c r="Y1396" s="39"/>
      <c r="Z1396" s="39"/>
      <c r="AA1396" s="39"/>
      <c r="AB1396" s="39"/>
      <c r="AC1396" s="39"/>
      <c r="AD1396" s="39"/>
      <c r="AE1396" s="39"/>
      <c r="AF1396" s="39"/>
      <c r="AG1396" s="39"/>
      <c r="AH1396" s="39"/>
      <c r="AI1396" s="39"/>
      <c r="AJ1396" s="39"/>
      <c r="AK1396" s="39"/>
      <c r="AL1396" s="39"/>
      <c r="AM1396" s="39"/>
      <c r="AN1396" s="39"/>
      <c r="AO1396" s="39"/>
      <c r="AP1396" s="39"/>
      <c r="AQ1396" s="39"/>
      <c r="AR1396" s="39"/>
      <c r="AS1396" s="39"/>
      <c r="AT1396" s="39"/>
      <c r="AU1396" s="39"/>
      <c r="AV1396" s="39"/>
      <c r="AW1396" s="39"/>
    </row>
    <row r="1397" spans="15:49" x14ac:dyDescent="0.2">
      <c r="O1397" s="39"/>
      <c r="P1397" s="39"/>
      <c r="Q1397" s="39"/>
      <c r="R1397" s="39"/>
      <c r="S1397" s="39"/>
      <c r="T1397" s="39"/>
      <c r="U1397" s="39"/>
      <c r="V1397" s="39"/>
      <c r="W1397" s="39"/>
      <c r="X1397" s="39"/>
      <c r="Y1397" s="39"/>
      <c r="Z1397" s="39"/>
      <c r="AA1397" s="39"/>
      <c r="AB1397" s="39"/>
      <c r="AC1397" s="39"/>
      <c r="AD1397" s="39"/>
      <c r="AE1397" s="39"/>
      <c r="AF1397" s="39"/>
      <c r="AG1397" s="39"/>
      <c r="AH1397" s="39"/>
      <c r="AI1397" s="39"/>
      <c r="AJ1397" s="39"/>
      <c r="AK1397" s="39"/>
      <c r="AL1397" s="39"/>
      <c r="AM1397" s="39"/>
      <c r="AN1397" s="39"/>
      <c r="AO1397" s="39"/>
      <c r="AP1397" s="39"/>
      <c r="AQ1397" s="39"/>
      <c r="AR1397" s="39"/>
      <c r="AS1397" s="39"/>
      <c r="AT1397" s="39"/>
      <c r="AU1397" s="39"/>
      <c r="AV1397" s="39"/>
      <c r="AW1397" s="39"/>
    </row>
    <row r="1398" spans="15:49" x14ac:dyDescent="0.2">
      <c r="O1398" s="39"/>
      <c r="P1398" s="39"/>
      <c r="Q1398" s="39"/>
      <c r="R1398" s="39"/>
      <c r="S1398" s="39"/>
      <c r="T1398" s="39"/>
      <c r="U1398" s="39"/>
      <c r="V1398" s="39"/>
      <c r="W1398" s="39"/>
      <c r="X1398" s="39"/>
      <c r="Y1398" s="39"/>
      <c r="Z1398" s="39"/>
      <c r="AA1398" s="39"/>
      <c r="AB1398" s="39"/>
      <c r="AC1398" s="39"/>
      <c r="AD1398" s="39"/>
      <c r="AE1398" s="39"/>
      <c r="AF1398" s="39"/>
      <c r="AG1398" s="39"/>
      <c r="AH1398" s="39"/>
      <c r="AI1398" s="39"/>
      <c r="AJ1398" s="39"/>
      <c r="AK1398" s="39"/>
      <c r="AL1398" s="39"/>
      <c r="AM1398" s="39"/>
      <c r="AN1398" s="39"/>
      <c r="AO1398" s="39"/>
      <c r="AP1398" s="39"/>
      <c r="AQ1398" s="39"/>
      <c r="AR1398" s="39"/>
      <c r="AS1398" s="39"/>
      <c r="AT1398" s="39"/>
      <c r="AU1398" s="39"/>
      <c r="AV1398" s="39"/>
      <c r="AW1398" s="39"/>
    </row>
    <row r="1399" spans="15:49" x14ac:dyDescent="0.2">
      <c r="O1399" s="39"/>
      <c r="P1399" s="39"/>
      <c r="Q1399" s="39"/>
      <c r="R1399" s="39"/>
      <c r="S1399" s="39"/>
      <c r="T1399" s="39"/>
      <c r="U1399" s="39"/>
      <c r="V1399" s="39"/>
      <c r="W1399" s="39"/>
      <c r="X1399" s="39"/>
      <c r="Y1399" s="39"/>
      <c r="Z1399" s="39"/>
      <c r="AA1399" s="39"/>
      <c r="AB1399" s="39"/>
      <c r="AC1399" s="39"/>
      <c r="AD1399" s="39"/>
      <c r="AE1399" s="39"/>
      <c r="AF1399" s="39"/>
      <c r="AG1399" s="39"/>
      <c r="AH1399" s="39"/>
      <c r="AI1399" s="39"/>
      <c r="AJ1399" s="39"/>
      <c r="AK1399" s="39"/>
      <c r="AL1399" s="39"/>
      <c r="AM1399" s="39"/>
      <c r="AN1399" s="39"/>
      <c r="AO1399" s="39"/>
      <c r="AP1399" s="39"/>
      <c r="AQ1399" s="39"/>
      <c r="AR1399" s="39"/>
      <c r="AS1399" s="39"/>
      <c r="AT1399" s="39"/>
      <c r="AU1399" s="39"/>
      <c r="AV1399" s="39"/>
      <c r="AW1399" s="39"/>
    </row>
    <row r="1400" spans="15:49" x14ac:dyDescent="0.2">
      <c r="O1400" s="39"/>
      <c r="P1400" s="39"/>
      <c r="Q1400" s="39"/>
      <c r="R1400" s="39"/>
      <c r="S1400" s="39"/>
      <c r="T1400" s="39"/>
      <c r="U1400" s="39"/>
      <c r="V1400" s="39"/>
      <c r="W1400" s="39"/>
      <c r="X1400" s="39"/>
      <c r="Y1400" s="39"/>
      <c r="Z1400" s="39"/>
      <c r="AA1400" s="39"/>
      <c r="AB1400" s="39"/>
      <c r="AC1400" s="39"/>
      <c r="AD1400" s="39"/>
      <c r="AE1400" s="39"/>
      <c r="AF1400" s="39"/>
      <c r="AG1400" s="39"/>
      <c r="AH1400" s="39"/>
      <c r="AI1400" s="39"/>
      <c r="AJ1400" s="39"/>
      <c r="AK1400" s="39"/>
      <c r="AL1400" s="39"/>
      <c r="AM1400" s="39"/>
      <c r="AN1400" s="39"/>
      <c r="AO1400" s="39"/>
      <c r="AP1400" s="39"/>
      <c r="AQ1400" s="39"/>
      <c r="AR1400" s="39"/>
      <c r="AS1400" s="39"/>
      <c r="AT1400" s="39"/>
      <c r="AU1400" s="39"/>
      <c r="AV1400" s="39"/>
      <c r="AW1400" s="39"/>
    </row>
    <row r="1401" spans="15:49" x14ac:dyDescent="0.2">
      <c r="O1401" s="39"/>
      <c r="P1401" s="39"/>
      <c r="Q1401" s="39"/>
      <c r="R1401" s="39"/>
      <c r="S1401" s="39"/>
      <c r="T1401" s="39"/>
      <c r="U1401" s="39"/>
      <c r="V1401" s="39"/>
      <c r="W1401" s="39"/>
      <c r="X1401" s="39"/>
      <c r="Y1401" s="39"/>
      <c r="Z1401" s="39"/>
      <c r="AA1401" s="39"/>
      <c r="AB1401" s="39"/>
      <c r="AC1401" s="39"/>
      <c r="AD1401" s="39"/>
      <c r="AE1401" s="39"/>
      <c r="AF1401" s="39"/>
      <c r="AG1401" s="39"/>
      <c r="AH1401" s="39"/>
      <c r="AI1401" s="39"/>
      <c r="AJ1401" s="39"/>
      <c r="AK1401" s="39"/>
      <c r="AL1401" s="39"/>
      <c r="AM1401" s="39"/>
      <c r="AN1401" s="39"/>
      <c r="AO1401" s="39"/>
      <c r="AP1401" s="39"/>
      <c r="AQ1401" s="39"/>
      <c r="AR1401" s="39"/>
      <c r="AS1401" s="39"/>
      <c r="AT1401" s="39"/>
      <c r="AU1401" s="39"/>
      <c r="AV1401" s="39"/>
      <c r="AW1401" s="39"/>
    </row>
    <row r="1402" spans="15:49" x14ac:dyDescent="0.2">
      <c r="O1402" s="39"/>
      <c r="P1402" s="39"/>
      <c r="Q1402" s="39"/>
      <c r="R1402" s="39"/>
      <c r="S1402" s="39"/>
      <c r="T1402" s="39"/>
      <c r="U1402" s="39"/>
      <c r="V1402" s="39"/>
      <c r="W1402" s="39"/>
      <c r="X1402" s="39"/>
      <c r="Y1402" s="39"/>
      <c r="Z1402" s="39"/>
      <c r="AA1402" s="39"/>
      <c r="AB1402" s="39"/>
      <c r="AC1402" s="39"/>
      <c r="AD1402" s="39"/>
      <c r="AE1402" s="39"/>
      <c r="AF1402" s="39"/>
      <c r="AG1402" s="39"/>
      <c r="AH1402" s="39"/>
      <c r="AI1402" s="39"/>
      <c r="AJ1402" s="39"/>
      <c r="AK1402" s="39"/>
      <c r="AL1402" s="39"/>
      <c r="AM1402" s="39"/>
      <c r="AN1402" s="39"/>
      <c r="AO1402" s="39"/>
      <c r="AP1402" s="39"/>
      <c r="AQ1402" s="39"/>
      <c r="AR1402" s="39"/>
      <c r="AS1402" s="39"/>
      <c r="AT1402" s="39"/>
      <c r="AU1402" s="39"/>
      <c r="AV1402" s="39"/>
      <c r="AW1402" s="39"/>
    </row>
    <row r="1403" spans="15:49" x14ac:dyDescent="0.2">
      <c r="O1403" s="39"/>
      <c r="P1403" s="39"/>
      <c r="Q1403" s="39"/>
      <c r="R1403" s="39"/>
      <c r="S1403" s="39"/>
      <c r="T1403" s="39"/>
      <c r="U1403" s="39"/>
      <c r="V1403" s="39"/>
      <c r="W1403" s="39"/>
      <c r="X1403" s="39"/>
      <c r="Y1403" s="39"/>
      <c r="Z1403" s="39"/>
      <c r="AA1403" s="39"/>
      <c r="AB1403" s="39"/>
      <c r="AC1403" s="39"/>
      <c r="AD1403" s="39"/>
      <c r="AE1403" s="39"/>
      <c r="AF1403" s="39"/>
      <c r="AG1403" s="39"/>
      <c r="AH1403" s="39"/>
      <c r="AI1403" s="39"/>
      <c r="AJ1403" s="39"/>
      <c r="AK1403" s="39"/>
      <c r="AL1403" s="39"/>
      <c r="AM1403" s="39"/>
      <c r="AN1403" s="39"/>
      <c r="AO1403" s="39"/>
      <c r="AP1403" s="39"/>
      <c r="AQ1403" s="39"/>
      <c r="AR1403" s="39"/>
      <c r="AS1403" s="39"/>
      <c r="AT1403" s="39"/>
      <c r="AU1403" s="39"/>
      <c r="AV1403" s="39"/>
      <c r="AW1403" s="39"/>
    </row>
    <row r="1404" spans="15:49" x14ac:dyDescent="0.2">
      <c r="O1404" s="39"/>
      <c r="P1404" s="39"/>
      <c r="Q1404" s="39"/>
      <c r="R1404" s="39"/>
      <c r="S1404" s="39"/>
      <c r="T1404" s="39"/>
      <c r="U1404" s="39"/>
      <c r="V1404" s="39"/>
      <c r="W1404" s="39"/>
      <c r="X1404" s="39"/>
      <c r="Y1404" s="39"/>
      <c r="Z1404" s="39"/>
      <c r="AA1404" s="39"/>
      <c r="AB1404" s="39"/>
      <c r="AC1404" s="39"/>
      <c r="AD1404" s="39"/>
      <c r="AE1404" s="39"/>
      <c r="AF1404" s="39"/>
      <c r="AG1404" s="39"/>
      <c r="AH1404" s="39"/>
      <c r="AI1404" s="39"/>
      <c r="AJ1404" s="39"/>
      <c r="AK1404" s="39"/>
      <c r="AL1404" s="39"/>
      <c r="AM1404" s="39"/>
      <c r="AN1404" s="39"/>
      <c r="AO1404" s="39"/>
      <c r="AP1404" s="39"/>
      <c r="AQ1404" s="39"/>
      <c r="AR1404" s="39"/>
      <c r="AS1404" s="39"/>
      <c r="AT1404" s="39"/>
      <c r="AU1404" s="39"/>
      <c r="AV1404" s="39"/>
      <c r="AW1404" s="39"/>
    </row>
    <row r="1405" spans="15:49" x14ac:dyDescent="0.2">
      <c r="O1405" s="39"/>
      <c r="P1405" s="39"/>
      <c r="Q1405" s="39"/>
      <c r="R1405" s="39"/>
      <c r="S1405" s="39"/>
      <c r="T1405" s="39"/>
      <c r="U1405" s="39"/>
      <c r="V1405" s="39"/>
      <c r="W1405" s="39"/>
      <c r="X1405" s="39"/>
      <c r="Y1405" s="39"/>
      <c r="Z1405" s="39"/>
      <c r="AA1405" s="39"/>
      <c r="AB1405" s="39"/>
      <c r="AC1405" s="39"/>
      <c r="AD1405" s="39"/>
      <c r="AE1405" s="39"/>
      <c r="AF1405" s="39"/>
      <c r="AG1405" s="39"/>
      <c r="AH1405" s="39"/>
      <c r="AI1405" s="39"/>
      <c r="AJ1405" s="39"/>
      <c r="AK1405" s="39"/>
      <c r="AL1405" s="39"/>
      <c r="AM1405" s="39"/>
      <c r="AN1405" s="39"/>
      <c r="AO1405" s="39"/>
      <c r="AP1405" s="39"/>
      <c r="AQ1405" s="39"/>
      <c r="AR1405" s="39"/>
      <c r="AS1405" s="39"/>
      <c r="AT1405" s="39"/>
      <c r="AU1405" s="39"/>
      <c r="AV1405" s="39"/>
      <c r="AW1405" s="39"/>
    </row>
    <row r="1406" spans="15:49" x14ac:dyDescent="0.2">
      <c r="O1406" s="39"/>
      <c r="P1406" s="39"/>
      <c r="Q1406" s="39"/>
      <c r="R1406" s="39"/>
      <c r="S1406" s="39"/>
      <c r="T1406" s="39"/>
      <c r="U1406" s="39"/>
      <c r="V1406" s="39"/>
      <c r="W1406" s="39"/>
      <c r="X1406" s="39"/>
      <c r="Y1406" s="39"/>
      <c r="Z1406" s="39"/>
      <c r="AA1406" s="39"/>
      <c r="AB1406" s="39"/>
      <c r="AC1406" s="39"/>
      <c r="AD1406" s="39"/>
      <c r="AE1406" s="39"/>
      <c r="AF1406" s="39"/>
      <c r="AG1406" s="39"/>
      <c r="AH1406" s="39"/>
      <c r="AI1406" s="39"/>
      <c r="AJ1406" s="39"/>
      <c r="AK1406" s="39"/>
      <c r="AL1406" s="39"/>
      <c r="AM1406" s="39"/>
      <c r="AN1406" s="39"/>
      <c r="AO1406" s="39"/>
      <c r="AP1406" s="39"/>
      <c r="AQ1406" s="39"/>
      <c r="AR1406" s="39"/>
      <c r="AS1406" s="39"/>
      <c r="AT1406" s="39"/>
      <c r="AU1406" s="39"/>
      <c r="AV1406" s="39"/>
      <c r="AW1406" s="39"/>
    </row>
    <row r="1407" spans="15:49" x14ac:dyDescent="0.2">
      <c r="O1407" s="39"/>
      <c r="P1407" s="39"/>
      <c r="Q1407" s="39"/>
      <c r="R1407" s="39"/>
      <c r="S1407" s="39"/>
      <c r="T1407" s="39"/>
      <c r="U1407" s="39"/>
      <c r="V1407" s="39"/>
      <c r="W1407" s="39"/>
      <c r="X1407" s="39"/>
      <c r="Y1407" s="39"/>
      <c r="Z1407" s="39"/>
      <c r="AA1407" s="39"/>
      <c r="AB1407" s="39"/>
      <c r="AC1407" s="39"/>
      <c r="AD1407" s="39"/>
      <c r="AE1407" s="39"/>
      <c r="AF1407" s="39"/>
      <c r="AG1407" s="39"/>
      <c r="AH1407" s="39"/>
      <c r="AI1407" s="39"/>
      <c r="AJ1407" s="39"/>
      <c r="AK1407" s="39"/>
      <c r="AL1407" s="39"/>
      <c r="AM1407" s="39"/>
      <c r="AN1407" s="39"/>
      <c r="AO1407" s="39"/>
      <c r="AP1407" s="39"/>
      <c r="AQ1407" s="39"/>
      <c r="AR1407" s="39"/>
      <c r="AS1407" s="39"/>
      <c r="AT1407" s="39"/>
      <c r="AU1407" s="39"/>
      <c r="AV1407" s="39"/>
      <c r="AW1407" s="39"/>
    </row>
    <row r="1408" spans="15:49" x14ac:dyDescent="0.2">
      <c r="O1408" s="39"/>
      <c r="P1408" s="39"/>
      <c r="Q1408" s="39"/>
      <c r="R1408" s="39"/>
      <c r="S1408" s="39"/>
      <c r="T1408" s="39"/>
      <c r="U1408" s="39"/>
      <c r="V1408" s="39"/>
      <c r="W1408" s="39"/>
      <c r="X1408" s="39"/>
      <c r="Y1408" s="39"/>
      <c r="Z1408" s="39"/>
      <c r="AA1408" s="39"/>
      <c r="AB1408" s="39"/>
      <c r="AC1408" s="39"/>
      <c r="AD1408" s="39"/>
      <c r="AE1408" s="39"/>
      <c r="AF1408" s="39"/>
      <c r="AG1408" s="39"/>
      <c r="AH1408" s="39"/>
      <c r="AI1408" s="39"/>
      <c r="AJ1408" s="39"/>
      <c r="AK1408" s="39"/>
      <c r="AL1408" s="39"/>
      <c r="AM1408" s="39"/>
      <c r="AN1408" s="39"/>
      <c r="AO1408" s="39"/>
      <c r="AP1408" s="39"/>
      <c r="AQ1408" s="39"/>
      <c r="AR1408" s="39"/>
      <c r="AS1408" s="39"/>
      <c r="AT1408" s="39"/>
      <c r="AU1408" s="39"/>
      <c r="AV1408" s="39"/>
      <c r="AW1408" s="39"/>
    </row>
    <row r="1409" spans="15:49" x14ac:dyDescent="0.2">
      <c r="O1409" s="39"/>
      <c r="P1409" s="39"/>
      <c r="Q1409" s="39"/>
      <c r="R1409" s="39"/>
      <c r="S1409" s="39"/>
      <c r="T1409" s="39"/>
      <c r="U1409" s="39"/>
      <c r="V1409" s="39"/>
      <c r="W1409" s="39"/>
      <c r="X1409" s="39"/>
      <c r="Y1409" s="39"/>
      <c r="Z1409" s="39"/>
      <c r="AA1409" s="39"/>
      <c r="AB1409" s="39"/>
      <c r="AC1409" s="39"/>
      <c r="AD1409" s="39"/>
      <c r="AE1409" s="39"/>
      <c r="AF1409" s="39"/>
      <c r="AG1409" s="39"/>
      <c r="AH1409" s="39"/>
      <c r="AI1409" s="39"/>
      <c r="AJ1409" s="39"/>
      <c r="AK1409" s="39"/>
      <c r="AL1409" s="39"/>
      <c r="AM1409" s="39"/>
      <c r="AN1409" s="39"/>
      <c r="AO1409" s="39"/>
      <c r="AP1409" s="39"/>
      <c r="AQ1409" s="39"/>
      <c r="AR1409" s="39"/>
      <c r="AS1409" s="39"/>
      <c r="AT1409" s="39"/>
      <c r="AU1409" s="39"/>
      <c r="AV1409" s="39"/>
      <c r="AW1409" s="39"/>
    </row>
    <row r="1410" spans="15:49" x14ac:dyDescent="0.2">
      <c r="O1410" s="39"/>
      <c r="P1410" s="39"/>
      <c r="Q1410" s="39"/>
      <c r="R1410" s="39"/>
      <c r="S1410" s="39"/>
      <c r="T1410" s="39"/>
      <c r="U1410" s="39"/>
      <c r="V1410" s="39"/>
      <c r="W1410" s="39"/>
      <c r="X1410" s="39"/>
      <c r="Y1410" s="39"/>
      <c r="Z1410" s="39"/>
      <c r="AA1410" s="39"/>
      <c r="AB1410" s="39"/>
      <c r="AC1410" s="39"/>
      <c r="AD1410" s="39"/>
      <c r="AE1410" s="39"/>
      <c r="AF1410" s="39"/>
      <c r="AG1410" s="39"/>
      <c r="AH1410" s="39"/>
      <c r="AI1410" s="39"/>
      <c r="AJ1410" s="39"/>
      <c r="AK1410" s="39"/>
      <c r="AL1410" s="39"/>
      <c r="AM1410" s="39"/>
      <c r="AN1410" s="39"/>
      <c r="AO1410" s="39"/>
      <c r="AP1410" s="39"/>
      <c r="AQ1410" s="39"/>
      <c r="AR1410" s="39"/>
      <c r="AS1410" s="39"/>
      <c r="AT1410" s="39"/>
      <c r="AU1410" s="39"/>
      <c r="AV1410" s="39"/>
      <c r="AW1410" s="39"/>
    </row>
    <row r="1411" spans="15:49" x14ac:dyDescent="0.2">
      <c r="O1411" s="39"/>
      <c r="P1411" s="39"/>
      <c r="Q1411" s="39"/>
      <c r="R1411" s="39"/>
      <c r="S1411" s="39"/>
      <c r="T1411" s="39"/>
      <c r="U1411" s="39"/>
      <c r="V1411" s="39"/>
      <c r="W1411" s="39"/>
      <c r="X1411" s="39"/>
      <c r="Y1411" s="39"/>
      <c r="Z1411" s="39"/>
      <c r="AA1411" s="39"/>
      <c r="AB1411" s="39"/>
      <c r="AC1411" s="39"/>
      <c r="AD1411" s="39"/>
      <c r="AE1411" s="39"/>
      <c r="AF1411" s="39"/>
      <c r="AG1411" s="39"/>
      <c r="AH1411" s="39"/>
      <c r="AI1411" s="39"/>
      <c r="AJ1411" s="39"/>
      <c r="AK1411" s="39"/>
      <c r="AL1411" s="39"/>
      <c r="AM1411" s="39"/>
      <c r="AN1411" s="39"/>
      <c r="AO1411" s="39"/>
      <c r="AP1411" s="39"/>
      <c r="AQ1411" s="39"/>
      <c r="AR1411" s="39"/>
      <c r="AS1411" s="39"/>
      <c r="AT1411" s="39"/>
      <c r="AU1411" s="39"/>
      <c r="AV1411" s="39"/>
      <c r="AW1411" s="39"/>
    </row>
    <row r="1412" spans="15:49" x14ac:dyDescent="0.2">
      <c r="O1412" s="39"/>
      <c r="P1412" s="39"/>
      <c r="Q1412" s="39"/>
      <c r="R1412" s="39"/>
      <c r="S1412" s="39"/>
      <c r="T1412" s="39"/>
      <c r="U1412" s="39"/>
      <c r="V1412" s="39"/>
      <c r="W1412" s="39"/>
      <c r="X1412" s="39"/>
      <c r="Y1412" s="39"/>
      <c r="Z1412" s="39"/>
      <c r="AA1412" s="39"/>
      <c r="AB1412" s="39"/>
      <c r="AC1412" s="39"/>
      <c r="AD1412" s="39"/>
      <c r="AE1412" s="39"/>
      <c r="AF1412" s="39"/>
      <c r="AG1412" s="39"/>
      <c r="AH1412" s="39"/>
      <c r="AI1412" s="39"/>
      <c r="AJ1412" s="39"/>
      <c r="AK1412" s="39"/>
      <c r="AL1412" s="39"/>
      <c r="AM1412" s="39"/>
      <c r="AN1412" s="39"/>
      <c r="AO1412" s="39"/>
      <c r="AP1412" s="39"/>
      <c r="AQ1412" s="39"/>
      <c r="AR1412" s="39"/>
      <c r="AS1412" s="39"/>
      <c r="AT1412" s="39"/>
      <c r="AU1412" s="39"/>
      <c r="AV1412" s="39"/>
      <c r="AW1412" s="39"/>
    </row>
    <row r="1413" spans="15:49" x14ac:dyDescent="0.2">
      <c r="O1413" s="39"/>
      <c r="P1413" s="39"/>
      <c r="Q1413" s="39"/>
      <c r="R1413" s="39"/>
      <c r="S1413" s="39"/>
      <c r="T1413" s="39"/>
      <c r="U1413" s="39"/>
      <c r="V1413" s="39"/>
      <c r="W1413" s="39"/>
      <c r="X1413" s="39"/>
      <c r="Y1413" s="39"/>
      <c r="Z1413" s="39"/>
      <c r="AA1413" s="39"/>
      <c r="AB1413" s="39"/>
      <c r="AC1413" s="39"/>
      <c r="AD1413" s="39"/>
      <c r="AE1413" s="39"/>
      <c r="AF1413" s="39"/>
      <c r="AG1413" s="39"/>
      <c r="AH1413" s="39"/>
      <c r="AI1413" s="39"/>
      <c r="AJ1413" s="39"/>
      <c r="AK1413" s="39"/>
      <c r="AL1413" s="39"/>
      <c r="AM1413" s="39"/>
      <c r="AN1413" s="39"/>
      <c r="AO1413" s="39"/>
      <c r="AP1413" s="39"/>
      <c r="AQ1413" s="39"/>
      <c r="AR1413" s="39"/>
      <c r="AS1413" s="39"/>
      <c r="AT1413" s="39"/>
      <c r="AU1413" s="39"/>
      <c r="AV1413" s="39"/>
      <c r="AW1413" s="39"/>
    </row>
    <row r="1414" spans="15:49" x14ac:dyDescent="0.2">
      <c r="O1414" s="39"/>
      <c r="P1414" s="39"/>
      <c r="Q1414" s="39"/>
      <c r="R1414" s="39"/>
      <c r="S1414" s="39"/>
      <c r="T1414" s="39"/>
      <c r="U1414" s="39"/>
      <c r="V1414" s="39"/>
      <c r="W1414" s="39"/>
      <c r="X1414" s="39"/>
      <c r="Y1414" s="39"/>
      <c r="Z1414" s="39"/>
      <c r="AA1414" s="39"/>
      <c r="AB1414" s="39"/>
      <c r="AC1414" s="39"/>
      <c r="AD1414" s="39"/>
      <c r="AE1414" s="39"/>
      <c r="AF1414" s="39"/>
      <c r="AG1414" s="39"/>
      <c r="AH1414" s="39"/>
      <c r="AI1414" s="39"/>
      <c r="AJ1414" s="39"/>
      <c r="AK1414" s="39"/>
      <c r="AL1414" s="39"/>
      <c r="AM1414" s="39"/>
      <c r="AN1414" s="39"/>
      <c r="AO1414" s="39"/>
      <c r="AP1414" s="39"/>
      <c r="AQ1414" s="39"/>
      <c r="AR1414" s="39"/>
      <c r="AS1414" s="39"/>
      <c r="AT1414" s="39"/>
      <c r="AU1414" s="39"/>
      <c r="AV1414" s="39"/>
      <c r="AW1414" s="39"/>
    </row>
    <row r="1415" spans="15:49" x14ac:dyDescent="0.2">
      <c r="O1415" s="39"/>
      <c r="P1415" s="39"/>
      <c r="Q1415" s="39"/>
      <c r="R1415" s="39"/>
      <c r="S1415" s="39"/>
      <c r="T1415" s="39"/>
      <c r="U1415" s="39"/>
      <c r="V1415" s="39"/>
      <c r="W1415" s="39"/>
      <c r="X1415" s="39"/>
      <c r="Y1415" s="39"/>
      <c r="Z1415" s="39"/>
      <c r="AA1415" s="39"/>
      <c r="AB1415" s="39"/>
      <c r="AC1415" s="39"/>
      <c r="AD1415" s="39"/>
      <c r="AE1415" s="39"/>
      <c r="AF1415" s="39"/>
      <c r="AG1415" s="39"/>
      <c r="AH1415" s="39"/>
      <c r="AI1415" s="39"/>
      <c r="AJ1415" s="39"/>
      <c r="AK1415" s="39"/>
      <c r="AL1415" s="39"/>
      <c r="AM1415" s="39"/>
      <c r="AN1415" s="39"/>
      <c r="AO1415" s="39"/>
      <c r="AP1415" s="39"/>
      <c r="AQ1415" s="39"/>
      <c r="AR1415" s="39"/>
      <c r="AS1415" s="39"/>
      <c r="AT1415" s="39"/>
      <c r="AU1415" s="39"/>
      <c r="AV1415" s="39"/>
      <c r="AW1415" s="39"/>
    </row>
    <row r="1416" spans="15:49" x14ac:dyDescent="0.2">
      <c r="O1416" s="39"/>
      <c r="P1416" s="39"/>
      <c r="Q1416" s="39"/>
      <c r="R1416" s="39"/>
      <c r="S1416" s="39"/>
      <c r="T1416" s="39"/>
      <c r="U1416" s="39"/>
      <c r="V1416" s="39"/>
      <c r="W1416" s="39"/>
      <c r="X1416" s="39"/>
      <c r="Y1416" s="39"/>
      <c r="Z1416" s="39"/>
      <c r="AA1416" s="39"/>
      <c r="AB1416" s="39"/>
      <c r="AC1416" s="39"/>
      <c r="AD1416" s="39"/>
      <c r="AE1416" s="39"/>
      <c r="AF1416" s="39"/>
      <c r="AG1416" s="39"/>
      <c r="AH1416" s="39"/>
      <c r="AI1416" s="39"/>
      <c r="AJ1416" s="39"/>
      <c r="AK1416" s="39"/>
      <c r="AL1416" s="39"/>
      <c r="AM1416" s="39"/>
      <c r="AN1416" s="39"/>
      <c r="AO1416" s="39"/>
      <c r="AP1416" s="39"/>
      <c r="AQ1416" s="39"/>
      <c r="AR1416" s="39"/>
      <c r="AS1416" s="39"/>
      <c r="AT1416" s="39"/>
      <c r="AU1416" s="39"/>
      <c r="AV1416" s="39"/>
      <c r="AW1416" s="39"/>
    </row>
    <row r="1417" spans="15:49" x14ac:dyDescent="0.2">
      <c r="O1417" s="39"/>
      <c r="P1417" s="39"/>
      <c r="Q1417" s="39"/>
      <c r="R1417" s="39"/>
      <c r="S1417" s="39"/>
      <c r="T1417" s="39"/>
      <c r="U1417" s="39"/>
      <c r="V1417" s="39"/>
      <c r="W1417" s="39"/>
      <c r="X1417" s="39"/>
      <c r="Y1417" s="39"/>
      <c r="Z1417" s="39"/>
      <c r="AA1417" s="39"/>
      <c r="AB1417" s="39"/>
      <c r="AC1417" s="39"/>
      <c r="AD1417" s="39"/>
      <c r="AE1417" s="39"/>
      <c r="AF1417" s="39"/>
      <c r="AG1417" s="39"/>
      <c r="AH1417" s="39"/>
      <c r="AI1417" s="39"/>
      <c r="AJ1417" s="39"/>
      <c r="AK1417" s="39"/>
      <c r="AL1417" s="39"/>
      <c r="AM1417" s="39"/>
      <c r="AN1417" s="39"/>
      <c r="AO1417" s="39"/>
      <c r="AP1417" s="39"/>
      <c r="AQ1417" s="39"/>
      <c r="AR1417" s="39"/>
      <c r="AS1417" s="39"/>
      <c r="AT1417" s="39"/>
      <c r="AU1417" s="39"/>
      <c r="AV1417" s="39"/>
      <c r="AW1417" s="39"/>
    </row>
    <row r="1418" spans="15:49" x14ac:dyDescent="0.2">
      <c r="O1418" s="39"/>
      <c r="P1418" s="39"/>
      <c r="Q1418" s="39"/>
      <c r="R1418" s="39"/>
      <c r="S1418" s="39"/>
      <c r="T1418" s="39"/>
      <c r="U1418" s="39"/>
      <c r="V1418" s="39"/>
      <c r="W1418" s="39"/>
      <c r="X1418" s="39"/>
      <c r="Y1418" s="39"/>
      <c r="Z1418" s="39"/>
      <c r="AA1418" s="39"/>
      <c r="AB1418" s="39"/>
      <c r="AC1418" s="39"/>
      <c r="AD1418" s="39"/>
      <c r="AE1418" s="39"/>
      <c r="AF1418" s="39"/>
      <c r="AG1418" s="39"/>
      <c r="AH1418" s="39"/>
      <c r="AI1418" s="39"/>
      <c r="AJ1418" s="39"/>
      <c r="AK1418" s="39"/>
      <c r="AL1418" s="39"/>
      <c r="AM1418" s="39"/>
      <c r="AN1418" s="39"/>
      <c r="AO1418" s="39"/>
      <c r="AP1418" s="39"/>
      <c r="AQ1418" s="39"/>
      <c r="AR1418" s="39"/>
      <c r="AS1418" s="39"/>
      <c r="AT1418" s="39"/>
      <c r="AU1418" s="39"/>
      <c r="AV1418" s="39"/>
      <c r="AW1418" s="39"/>
    </row>
    <row r="1419" spans="15:49" x14ac:dyDescent="0.2">
      <c r="O1419" s="39"/>
      <c r="P1419" s="39"/>
      <c r="Q1419" s="39"/>
      <c r="R1419" s="39"/>
      <c r="S1419" s="39"/>
      <c r="T1419" s="39"/>
      <c r="U1419" s="39"/>
      <c r="V1419" s="39"/>
      <c r="W1419" s="39"/>
      <c r="X1419" s="39"/>
      <c r="Y1419" s="39"/>
      <c r="Z1419" s="39"/>
      <c r="AA1419" s="39"/>
      <c r="AB1419" s="39"/>
      <c r="AC1419" s="39"/>
      <c r="AD1419" s="39"/>
      <c r="AE1419" s="39"/>
      <c r="AF1419" s="39"/>
      <c r="AG1419" s="39"/>
      <c r="AH1419" s="39"/>
      <c r="AI1419" s="39"/>
      <c r="AJ1419" s="39"/>
      <c r="AK1419" s="39"/>
      <c r="AL1419" s="39"/>
      <c r="AM1419" s="39"/>
      <c r="AN1419" s="39"/>
      <c r="AO1419" s="39"/>
      <c r="AP1419" s="39"/>
      <c r="AQ1419" s="39"/>
      <c r="AR1419" s="39"/>
      <c r="AS1419" s="39"/>
      <c r="AT1419" s="39"/>
      <c r="AU1419" s="39"/>
      <c r="AV1419" s="39"/>
      <c r="AW1419" s="39"/>
    </row>
    <row r="1420" spans="15:49" x14ac:dyDescent="0.2">
      <c r="O1420" s="39"/>
      <c r="P1420" s="39"/>
      <c r="Q1420" s="39"/>
      <c r="R1420" s="39"/>
      <c r="S1420" s="39"/>
      <c r="T1420" s="39"/>
      <c r="U1420" s="39"/>
      <c r="V1420" s="39"/>
      <c r="W1420" s="39"/>
      <c r="X1420" s="39"/>
      <c r="Y1420" s="39"/>
      <c r="Z1420" s="39"/>
      <c r="AA1420" s="39"/>
      <c r="AB1420" s="39"/>
      <c r="AC1420" s="39"/>
      <c r="AD1420" s="39"/>
      <c r="AE1420" s="39"/>
      <c r="AF1420" s="39"/>
      <c r="AG1420" s="39"/>
      <c r="AH1420" s="39"/>
      <c r="AI1420" s="39"/>
      <c r="AJ1420" s="39"/>
      <c r="AK1420" s="39"/>
      <c r="AL1420" s="39"/>
      <c r="AM1420" s="39"/>
      <c r="AN1420" s="39"/>
      <c r="AO1420" s="39"/>
      <c r="AP1420" s="39"/>
      <c r="AQ1420" s="39"/>
      <c r="AR1420" s="39"/>
      <c r="AS1420" s="39"/>
      <c r="AT1420" s="39"/>
      <c r="AU1420" s="39"/>
      <c r="AV1420" s="39"/>
      <c r="AW1420" s="39"/>
    </row>
    <row r="1421" spans="15:49" x14ac:dyDescent="0.2">
      <c r="O1421" s="39"/>
      <c r="P1421" s="39"/>
      <c r="Q1421" s="39"/>
      <c r="R1421" s="39"/>
      <c r="S1421" s="39"/>
      <c r="T1421" s="39"/>
      <c r="U1421" s="39"/>
      <c r="V1421" s="39"/>
      <c r="W1421" s="39"/>
      <c r="X1421" s="39"/>
      <c r="Y1421" s="39"/>
      <c r="Z1421" s="39"/>
      <c r="AA1421" s="39"/>
      <c r="AB1421" s="39"/>
      <c r="AC1421" s="39"/>
      <c r="AD1421" s="39"/>
      <c r="AE1421" s="39"/>
      <c r="AF1421" s="39"/>
      <c r="AG1421" s="39"/>
      <c r="AH1421" s="39"/>
      <c r="AI1421" s="39"/>
      <c r="AJ1421" s="39"/>
      <c r="AK1421" s="39"/>
      <c r="AL1421" s="39"/>
      <c r="AM1421" s="39"/>
      <c r="AN1421" s="39"/>
      <c r="AO1421" s="39"/>
      <c r="AP1421" s="39"/>
      <c r="AQ1421" s="39"/>
      <c r="AR1421" s="39"/>
      <c r="AS1421" s="39"/>
      <c r="AT1421" s="39"/>
      <c r="AU1421" s="39"/>
      <c r="AV1421" s="39"/>
      <c r="AW1421" s="39"/>
    </row>
    <row r="1422" spans="15:49" x14ac:dyDescent="0.2">
      <c r="O1422" s="39"/>
      <c r="P1422" s="39"/>
      <c r="Q1422" s="39"/>
      <c r="R1422" s="39"/>
      <c r="S1422" s="39"/>
      <c r="T1422" s="39"/>
      <c r="U1422" s="39"/>
      <c r="V1422" s="39"/>
      <c r="W1422" s="39"/>
      <c r="X1422" s="39"/>
      <c r="Y1422" s="39"/>
      <c r="Z1422" s="39"/>
      <c r="AA1422" s="39"/>
      <c r="AB1422" s="39"/>
      <c r="AC1422" s="39"/>
      <c r="AD1422" s="39"/>
      <c r="AE1422" s="39"/>
      <c r="AF1422" s="39"/>
      <c r="AG1422" s="39"/>
      <c r="AH1422" s="39"/>
      <c r="AI1422" s="39"/>
      <c r="AJ1422" s="39"/>
      <c r="AK1422" s="39"/>
      <c r="AL1422" s="39"/>
      <c r="AM1422" s="39"/>
      <c r="AN1422" s="39"/>
      <c r="AO1422" s="39"/>
      <c r="AP1422" s="39"/>
      <c r="AQ1422" s="39"/>
      <c r="AR1422" s="39"/>
      <c r="AS1422" s="39"/>
      <c r="AT1422" s="39"/>
      <c r="AU1422" s="39"/>
      <c r="AV1422" s="39"/>
      <c r="AW1422" s="39"/>
    </row>
    <row r="1423" spans="15:49" x14ac:dyDescent="0.2">
      <c r="O1423" s="39"/>
      <c r="P1423" s="39"/>
      <c r="Q1423" s="39"/>
      <c r="R1423" s="39"/>
      <c r="S1423" s="39"/>
      <c r="T1423" s="39"/>
      <c r="U1423" s="39"/>
      <c r="V1423" s="39"/>
      <c r="W1423" s="39"/>
      <c r="X1423" s="39"/>
      <c r="Y1423" s="39"/>
      <c r="Z1423" s="39"/>
      <c r="AA1423" s="39"/>
      <c r="AB1423" s="39"/>
      <c r="AC1423" s="39"/>
      <c r="AD1423" s="39"/>
      <c r="AE1423" s="39"/>
      <c r="AF1423" s="39"/>
      <c r="AG1423" s="39"/>
      <c r="AH1423" s="39"/>
      <c r="AI1423" s="39"/>
      <c r="AJ1423" s="39"/>
      <c r="AK1423" s="39"/>
      <c r="AL1423" s="39"/>
      <c r="AM1423" s="39"/>
      <c r="AN1423" s="39"/>
      <c r="AO1423" s="39"/>
      <c r="AP1423" s="39"/>
      <c r="AQ1423" s="39"/>
      <c r="AR1423" s="39"/>
      <c r="AS1423" s="39"/>
      <c r="AT1423" s="39"/>
      <c r="AU1423" s="39"/>
      <c r="AV1423" s="39"/>
      <c r="AW1423" s="39"/>
    </row>
    <row r="1424" spans="15:49" x14ac:dyDescent="0.2">
      <c r="O1424" s="39"/>
      <c r="P1424" s="39"/>
      <c r="Q1424" s="39"/>
      <c r="R1424" s="39"/>
      <c r="S1424" s="39"/>
      <c r="T1424" s="39"/>
      <c r="U1424" s="39"/>
      <c r="V1424" s="39"/>
      <c r="W1424" s="39"/>
      <c r="X1424" s="39"/>
      <c r="Y1424" s="39"/>
      <c r="Z1424" s="39"/>
      <c r="AA1424" s="39"/>
      <c r="AB1424" s="39"/>
      <c r="AC1424" s="39"/>
      <c r="AD1424" s="39"/>
      <c r="AE1424" s="39"/>
      <c r="AF1424" s="39"/>
      <c r="AG1424" s="39"/>
      <c r="AH1424" s="39"/>
      <c r="AI1424" s="39"/>
      <c r="AJ1424" s="39"/>
      <c r="AK1424" s="39"/>
      <c r="AL1424" s="39"/>
      <c r="AM1424" s="39"/>
      <c r="AN1424" s="39"/>
      <c r="AO1424" s="39"/>
      <c r="AP1424" s="39"/>
      <c r="AQ1424" s="39"/>
      <c r="AR1424" s="39"/>
      <c r="AS1424" s="39"/>
      <c r="AT1424" s="39"/>
      <c r="AU1424" s="39"/>
      <c r="AV1424" s="39"/>
      <c r="AW1424" s="39"/>
    </row>
    <row r="1425" spans="15:49" x14ac:dyDescent="0.2">
      <c r="O1425" s="39"/>
      <c r="P1425" s="39"/>
      <c r="Q1425" s="39"/>
      <c r="R1425" s="39"/>
      <c r="S1425" s="39"/>
      <c r="T1425" s="39"/>
      <c r="U1425" s="39"/>
      <c r="V1425" s="39"/>
      <c r="W1425" s="39"/>
      <c r="X1425" s="39"/>
      <c r="Y1425" s="39"/>
      <c r="Z1425" s="39"/>
      <c r="AA1425" s="39"/>
      <c r="AB1425" s="39"/>
      <c r="AC1425" s="39"/>
      <c r="AD1425" s="39"/>
      <c r="AE1425" s="39"/>
      <c r="AF1425" s="39"/>
      <c r="AG1425" s="39"/>
      <c r="AH1425" s="39"/>
      <c r="AI1425" s="39"/>
      <c r="AJ1425" s="39"/>
      <c r="AK1425" s="39"/>
      <c r="AL1425" s="39"/>
      <c r="AM1425" s="39"/>
      <c r="AN1425" s="39"/>
      <c r="AO1425" s="39"/>
      <c r="AP1425" s="39"/>
      <c r="AQ1425" s="39"/>
      <c r="AR1425" s="39"/>
      <c r="AS1425" s="39"/>
      <c r="AT1425" s="39"/>
      <c r="AU1425" s="39"/>
      <c r="AV1425" s="39"/>
      <c r="AW1425" s="39"/>
    </row>
    <row r="1426" spans="15:49" x14ac:dyDescent="0.2">
      <c r="O1426" s="39"/>
      <c r="P1426" s="39"/>
      <c r="Q1426" s="39"/>
      <c r="R1426" s="39"/>
      <c r="S1426" s="39"/>
      <c r="T1426" s="39"/>
      <c r="U1426" s="39"/>
      <c r="V1426" s="39"/>
      <c r="W1426" s="39"/>
      <c r="X1426" s="39"/>
      <c r="Y1426" s="39"/>
      <c r="Z1426" s="39"/>
      <c r="AA1426" s="39"/>
      <c r="AB1426" s="39"/>
      <c r="AC1426" s="39"/>
      <c r="AD1426" s="39"/>
      <c r="AE1426" s="39"/>
      <c r="AF1426" s="39"/>
      <c r="AG1426" s="39"/>
      <c r="AH1426" s="39"/>
      <c r="AI1426" s="39"/>
      <c r="AJ1426" s="39"/>
      <c r="AK1426" s="39"/>
      <c r="AL1426" s="39"/>
      <c r="AM1426" s="39"/>
      <c r="AN1426" s="39"/>
      <c r="AO1426" s="39"/>
      <c r="AP1426" s="39"/>
      <c r="AQ1426" s="39"/>
      <c r="AR1426" s="39"/>
      <c r="AS1426" s="39"/>
      <c r="AT1426" s="39"/>
      <c r="AU1426" s="39"/>
      <c r="AV1426" s="39"/>
      <c r="AW1426" s="39"/>
    </row>
    <row r="1427" spans="15:49" x14ac:dyDescent="0.2">
      <c r="O1427" s="39"/>
      <c r="P1427" s="39"/>
      <c r="Q1427" s="39"/>
      <c r="R1427" s="39"/>
      <c r="S1427" s="39"/>
      <c r="T1427" s="39"/>
      <c r="U1427" s="39"/>
      <c r="V1427" s="39"/>
      <c r="W1427" s="39"/>
      <c r="X1427" s="39"/>
      <c r="Y1427" s="39"/>
      <c r="Z1427" s="39"/>
      <c r="AA1427" s="39"/>
      <c r="AB1427" s="39"/>
      <c r="AC1427" s="39"/>
      <c r="AD1427" s="39"/>
      <c r="AE1427" s="39"/>
      <c r="AF1427" s="39"/>
      <c r="AG1427" s="39"/>
      <c r="AH1427" s="39"/>
      <c r="AI1427" s="39"/>
      <c r="AJ1427" s="39"/>
      <c r="AK1427" s="39"/>
      <c r="AL1427" s="39"/>
      <c r="AM1427" s="39"/>
      <c r="AN1427" s="39"/>
      <c r="AO1427" s="39"/>
      <c r="AP1427" s="39"/>
      <c r="AQ1427" s="39"/>
      <c r="AR1427" s="39"/>
      <c r="AS1427" s="39"/>
      <c r="AT1427" s="39"/>
      <c r="AU1427" s="39"/>
      <c r="AV1427" s="39"/>
      <c r="AW1427" s="39"/>
    </row>
    <row r="1428" spans="15:49" x14ac:dyDescent="0.2">
      <c r="O1428" s="39"/>
      <c r="P1428" s="39"/>
      <c r="Q1428" s="39"/>
      <c r="R1428" s="39"/>
      <c r="S1428" s="39"/>
      <c r="T1428" s="39"/>
      <c r="U1428" s="39"/>
      <c r="V1428" s="39"/>
      <c r="W1428" s="39"/>
      <c r="X1428" s="39"/>
      <c r="Y1428" s="39"/>
      <c r="Z1428" s="39"/>
      <c r="AA1428" s="39"/>
      <c r="AB1428" s="39"/>
      <c r="AC1428" s="39"/>
      <c r="AD1428" s="39"/>
      <c r="AE1428" s="39"/>
      <c r="AF1428" s="39"/>
      <c r="AG1428" s="39"/>
      <c r="AH1428" s="39"/>
      <c r="AI1428" s="39"/>
      <c r="AJ1428" s="39"/>
      <c r="AK1428" s="39"/>
      <c r="AL1428" s="39"/>
      <c r="AM1428" s="39"/>
      <c r="AN1428" s="39"/>
      <c r="AO1428" s="39"/>
      <c r="AP1428" s="39"/>
      <c r="AQ1428" s="39"/>
      <c r="AR1428" s="39"/>
      <c r="AS1428" s="39"/>
      <c r="AT1428" s="39"/>
      <c r="AU1428" s="39"/>
      <c r="AV1428" s="39"/>
      <c r="AW1428" s="39"/>
    </row>
    <row r="1429" spans="15:49" x14ac:dyDescent="0.2">
      <c r="O1429" s="39"/>
      <c r="P1429" s="39"/>
      <c r="Q1429" s="39"/>
      <c r="R1429" s="39"/>
      <c r="S1429" s="39"/>
      <c r="T1429" s="39"/>
      <c r="U1429" s="39"/>
      <c r="V1429" s="39"/>
      <c r="W1429" s="39"/>
      <c r="X1429" s="39"/>
      <c r="Y1429" s="39"/>
      <c r="Z1429" s="39"/>
      <c r="AA1429" s="39"/>
      <c r="AB1429" s="39"/>
      <c r="AC1429" s="39"/>
      <c r="AD1429" s="39"/>
      <c r="AE1429" s="39"/>
      <c r="AF1429" s="39"/>
      <c r="AG1429" s="39"/>
      <c r="AH1429" s="39"/>
      <c r="AI1429" s="39"/>
      <c r="AJ1429" s="39"/>
      <c r="AK1429" s="39"/>
      <c r="AL1429" s="39"/>
      <c r="AM1429" s="39"/>
      <c r="AN1429" s="39"/>
      <c r="AO1429" s="39"/>
      <c r="AP1429" s="39"/>
      <c r="AQ1429" s="39"/>
      <c r="AR1429" s="39"/>
      <c r="AS1429" s="39"/>
      <c r="AT1429" s="39"/>
      <c r="AU1429" s="39"/>
      <c r="AV1429" s="39"/>
      <c r="AW1429" s="39"/>
    </row>
    <row r="1430" spans="15:49" x14ac:dyDescent="0.2">
      <c r="O1430" s="39"/>
      <c r="P1430" s="39"/>
      <c r="Q1430" s="39"/>
      <c r="R1430" s="39"/>
      <c r="S1430" s="39"/>
      <c r="T1430" s="39"/>
      <c r="U1430" s="39"/>
      <c r="V1430" s="39"/>
      <c r="W1430" s="39"/>
      <c r="X1430" s="39"/>
      <c r="Y1430" s="39"/>
      <c r="Z1430" s="39"/>
      <c r="AA1430" s="39"/>
      <c r="AB1430" s="39"/>
      <c r="AC1430" s="39"/>
      <c r="AD1430" s="39"/>
      <c r="AE1430" s="39"/>
      <c r="AF1430" s="39"/>
      <c r="AG1430" s="39"/>
      <c r="AH1430" s="39"/>
      <c r="AI1430" s="39"/>
      <c r="AJ1430" s="39"/>
      <c r="AK1430" s="39"/>
      <c r="AL1430" s="39"/>
      <c r="AM1430" s="39"/>
      <c r="AN1430" s="39"/>
      <c r="AO1430" s="39"/>
      <c r="AP1430" s="39"/>
      <c r="AQ1430" s="39"/>
      <c r="AR1430" s="39"/>
      <c r="AS1430" s="39"/>
      <c r="AT1430" s="39"/>
      <c r="AU1430" s="39"/>
      <c r="AV1430" s="39"/>
      <c r="AW1430" s="39"/>
    </row>
    <row r="1431" spans="15:49" x14ac:dyDescent="0.2">
      <c r="O1431" s="39"/>
      <c r="P1431" s="39"/>
      <c r="Q1431" s="39"/>
      <c r="R1431" s="39"/>
      <c r="S1431" s="39"/>
      <c r="T1431" s="39"/>
      <c r="U1431" s="39"/>
      <c r="V1431" s="39"/>
      <c r="W1431" s="39"/>
      <c r="X1431" s="39"/>
      <c r="Y1431" s="39"/>
      <c r="Z1431" s="39"/>
      <c r="AA1431" s="39"/>
      <c r="AB1431" s="39"/>
      <c r="AC1431" s="39"/>
      <c r="AD1431" s="39"/>
      <c r="AE1431" s="39"/>
      <c r="AF1431" s="39"/>
      <c r="AG1431" s="39"/>
      <c r="AH1431" s="39"/>
      <c r="AI1431" s="39"/>
      <c r="AJ1431" s="39"/>
      <c r="AK1431" s="39"/>
      <c r="AL1431" s="39"/>
      <c r="AM1431" s="39"/>
      <c r="AN1431" s="39"/>
      <c r="AO1431" s="39"/>
      <c r="AP1431" s="39"/>
      <c r="AQ1431" s="39"/>
      <c r="AR1431" s="39"/>
      <c r="AS1431" s="39"/>
      <c r="AT1431" s="39"/>
      <c r="AU1431" s="39"/>
      <c r="AV1431" s="39"/>
      <c r="AW1431" s="39"/>
    </row>
    <row r="1432" spans="15:49" x14ac:dyDescent="0.2">
      <c r="O1432" s="39"/>
      <c r="P1432" s="39"/>
      <c r="Q1432" s="39"/>
      <c r="R1432" s="39"/>
      <c r="S1432" s="39"/>
      <c r="T1432" s="39"/>
      <c r="U1432" s="39"/>
      <c r="V1432" s="39"/>
      <c r="W1432" s="39"/>
      <c r="X1432" s="39"/>
      <c r="Y1432" s="39"/>
      <c r="Z1432" s="39"/>
      <c r="AA1432" s="39"/>
      <c r="AB1432" s="39"/>
      <c r="AC1432" s="39"/>
      <c r="AD1432" s="39"/>
      <c r="AE1432" s="39"/>
      <c r="AF1432" s="39"/>
      <c r="AG1432" s="39"/>
      <c r="AH1432" s="39"/>
      <c r="AI1432" s="39"/>
      <c r="AJ1432" s="39"/>
      <c r="AK1432" s="39"/>
      <c r="AL1432" s="39"/>
      <c r="AM1432" s="39"/>
      <c r="AN1432" s="39"/>
      <c r="AO1432" s="39"/>
      <c r="AP1432" s="39"/>
      <c r="AQ1432" s="39"/>
      <c r="AR1432" s="39"/>
      <c r="AS1432" s="39"/>
      <c r="AT1432" s="39"/>
      <c r="AU1432" s="39"/>
      <c r="AV1432" s="39"/>
      <c r="AW1432" s="39"/>
    </row>
    <row r="1433" spans="15:49" x14ac:dyDescent="0.2">
      <c r="O1433" s="39"/>
      <c r="P1433" s="39"/>
      <c r="Q1433" s="39"/>
      <c r="R1433" s="39"/>
      <c r="S1433" s="39"/>
      <c r="T1433" s="39"/>
      <c r="U1433" s="39"/>
      <c r="V1433" s="39"/>
      <c r="W1433" s="39"/>
      <c r="X1433" s="39"/>
      <c r="Y1433" s="39"/>
      <c r="Z1433" s="39"/>
      <c r="AA1433" s="39"/>
      <c r="AB1433" s="39"/>
      <c r="AC1433" s="39"/>
      <c r="AD1433" s="39"/>
      <c r="AE1433" s="39"/>
      <c r="AF1433" s="39"/>
      <c r="AG1433" s="39"/>
      <c r="AH1433" s="39"/>
      <c r="AI1433" s="39"/>
      <c r="AJ1433" s="39"/>
      <c r="AK1433" s="39"/>
      <c r="AL1433" s="39"/>
      <c r="AM1433" s="39"/>
      <c r="AN1433" s="39"/>
      <c r="AO1433" s="39"/>
      <c r="AP1433" s="39"/>
      <c r="AQ1433" s="39"/>
      <c r="AR1433" s="39"/>
      <c r="AS1433" s="39"/>
      <c r="AT1433" s="39"/>
      <c r="AU1433" s="39"/>
      <c r="AV1433" s="39"/>
      <c r="AW1433" s="39"/>
    </row>
    <row r="1434" spans="15:49" x14ac:dyDescent="0.2">
      <c r="O1434" s="39"/>
      <c r="P1434" s="39"/>
      <c r="Q1434" s="39"/>
      <c r="R1434" s="39"/>
      <c r="S1434" s="39"/>
      <c r="T1434" s="39"/>
      <c r="U1434" s="39"/>
      <c r="V1434" s="39"/>
      <c r="W1434" s="39"/>
      <c r="X1434" s="39"/>
      <c r="Y1434" s="39"/>
      <c r="Z1434" s="39"/>
      <c r="AA1434" s="39"/>
      <c r="AB1434" s="39"/>
      <c r="AC1434" s="39"/>
      <c r="AD1434" s="39"/>
      <c r="AE1434" s="39"/>
      <c r="AF1434" s="39"/>
      <c r="AG1434" s="39"/>
      <c r="AH1434" s="39"/>
      <c r="AI1434" s="39"/>
      <c r="AJ1434" s="39"/>
      <c r="AK1434" s="39"/>
      <c r="AL1434" s="39"/>
      <c r="AM1434" s="39"/>
      <c r="AN1434" s="39"/>
      <c r="AO1434" s="39"/>
      <c r="AP1434" s="39"/>
      <c r="AQ1434" s="39"/>
      <c r="AR1434" s="39"/>
      <c r="AS1434" s="39"/>
      <c r="AT1434" s="39"/>
      <c r="AU1434" s="39"/>
      <c r="AV1434" s="39"/>
      <c r="AW1434" s="39"/>
    </row>
    <row r="1435" spans="15:49" x14ac:dyDescent="0.2">
      <c r="O1435" s="39"/>
      <c r="P1435" s="39"/>
      <c r="Q1435" s="39"/>
      <c r="R1435" s="39"/>
      <c r="S1435" s="39"/>
      <c r="T1435" s="39"/>
      <c r="U1435" s="39"/>
      <c r="V1435" s="39"/>
      <c r="W1435" s="39"/>
      <c r="X1435" s="39"/>
      <c r="Y1435" s="39"/>
      <c r="Z1435" s="39"/>
      <c r="AA1435" s="39"/>
      <c r="AB1435" s="39"/>
      <c r="AC1435" s="39"/>
      <c r="AD1435" s="39"/>
      <c r="AE1435" s="39"/>
      <c r="AF1435" s="39"/>
      <c r="AG1435" s="39"/>
      <c r="AH1435" s="39"/>
      <c r="AI1435" s="39"/>
      <c r="AJ1435" s="39"/>
      <c r="AK1435" s="39"/>
      <c r="AL1435" s="39"/>
      <c r="AM1435" s="39"/>
      <c r="AN1435" s="39"/>
      <c r="AO1435" s="39"/>
      <c r="AP1435" s="39"/>
      <c r="AQ1435" s="39"/>
      <c r="AR1435" s="39"/>
      <c r="AS1435" s="39"/>
      <c r="AT1435" s="39"/>
      <c r="AU1435" s="39"/>
      <c r="AV1435" s="39"/>
      <c r="AW1435" s="39"/>
    </row>
    <row r="1436" spans="15:49" x14ac:dyDescent="0.2">
      <c r="O1436" s="39"/>
      <c r="P1436" s="39"/>
      <c r="Q1436" s="39"/>
      <c r="R1436" s="39"/>
      <c r="S1436" s="39"/>
      <c r="T1436" s="39"/>
      <c r="U1436" s="39"/>
      <c r="V1436" s="39"/>
      <c r="W1436" s="39"/>
      <c r="X1436" s="39"/>
      <c r="Y1436" s="39"/>
      <c r="Z1436" s="39"/>
      <c r="AA1436" s="39"/>
      <c r="AB1436" s="39"/>
      <c r="AC1436" s="39"/>
      <c r="AD1436" s="39"/>
      <c r="AE1436" s="39"/>
      <c r="AF1436" s="39"/>
      <c r="AG1436" s="39"/>
      <c r="AH1436" s="39"/>
      <c r="AI1436" s="39"/>
      <c r="AJ1436" s="39"/>
      <c r="AK1436" s="39"/>
      <c r="AL1436" s="39"/>
      <c r="AM1436" s="39"/>
      <c r="AN1436" s="39"/>
      <c r="AO1436" s="39"/>
      <c r="AP1436" s="39"/>
      <c r="AQ1436" s="39"/>
      <c r="AR1436" s="39"/>
      <c r="AS1436" s="39"/>
      <c r="AT1436" s="39"/>
      <c r="AU1436" s="39"/>
      <c r="AV1436" s="39"/>
      <c r="AW1436" s="39"/>
    </row>
    <row r="1437" spans="15:49" x14ac:dyDescent="0.2">
      <c r="O1437" s="39"/>
      <c r="P1437" s="39"/>
      <c r="Q1437" s="39"/>
      <c r="R1437" s="39"/>
      <c r="S1437" s="39"/>
      <c r="T1437" s="39"/>
      <c r="U1437" s="39"/>
      <c r="V1437" s="39"/>
      <c r="W1437" s="39"/>
      <c r="X1437" s="39"/>
      <c r="Y1437" s="39"/>
      <c r="Z1437" s="39"/>
      <c r="AA1437" s="39"/>
      <c r="AB1437" s="39"/>
      <c r="AC1437" s="39"/>
      <c r="AD1437" s="39"/>
      <c r="AE1437" s="39"/>
      <c r="AF1437" s="39"/>
      <c r="AG1437" s="39"/>
      <c r="AH1437" s="39"/>
      <c r="AI1437" s="39"/>
      <c r="AJ1437" s="39"/>
      <c r="AK1437" s="39"/>
      <c r="AL1437" s="39"/>
      <c r="AM1437" s="39"/>
      <c r="AN1437" s="39"/>
      <c r="AO1437" s="39"/>
      <c r="AP1437" s="39"/>
      <c r="AQ1437" s="39"/>
      <c r="AR1437" s="39"/>
      <c r="AS1437" s="39"/>
      <c r="AT1437" s="39"/>
      <c r="AU1437" s="39"/>
      <c r="AV1437" s="39"/>
      <c r="AW1437" s="39"/>
    </row>
    <row r="1438" spans="15:49" x14ac:dyDescent="0.2">
      <c r="O1438" s="39"/>
      <c r="P1438" s="39"/>
      <c r="Q1438" s="39"/>
      <c r="R1438" s="39"/>
      <c r="S1438" s="39"/>
      <c r="T1438" s="39"/>
      <c r="U1438" s="39"/>
      <c r="V1438" s="39"/>
      <c r="W1438" s="39"/>
      <c r="X1438" s="39"/>
      <c r="Y1438" s="39"/>
      <c r="Z1438" s="39"/>
      <c r="AA1438" s="39"/>
      <c r="AB1438" s="39"/>
      <c r="AC1438" s="39"/>
      <c r="AD1438" s="39"/>
      <c r="AE1438" s="39"/>
      <c r="AF1438" s="39"/>
      <c r="AG1438" s="39"/>
      <c r="AH1438" s="39"/>
      <c r="AI1438" s="39"/>
      <c r="AJ1438" s="39"/>
      <c r="AK1438" s="39"/>
      <c r="AL1438" s="39"/>
      <c r="AM1438" s="39"/>
      <c r="AN1438" s="39"/>
      <c r="AO1438" s="39"/>
      <c r="AP1438" s="39"/>
      <c r="AQ1438" s="39"/>
      <c r="AR1438" s="39"/>
      <c r="AS1438" s="39"/>
      <c r="AT1438" s="39"/>
      <c r="AU1438" s="39"/>
      <c r="AV1438" s="39"/>
      <c r="AW1438" s="39"/>
    </row>
    <row r="1439" spans="15:49" x14ac:dyDescent="0.2">
      <c r="O1439" s="39"/>
      <c r="P1439" s="39"/>
      <c r="Q1439" s="39"/>
      <c r="R1439" s="39"/>
      <c r="S1439" s="39"/>
      <c r="T1439" s="39"/>
      <c r="U1439" s="39"/>
      <c r="V1439" s="39"/>
      <c r="W1439" s="39"/>
      <c r="X1439" s="39"/>
      <c r="Y1439" s="39"/>
      <c r="Z1439" s="39"/>
      <c r="AA1439" s="39"/>
      <c r="AB1439" s="39"/>
      <c r="AC1439" s="39"/>
      <c r="AD1439" s="39"/>
      <c r="AE1439" s="39"/>
      <c r="AF1439" s="39"/>
      <c r="AG1439" s="39"/>
      <c r="AH1439" s="39"/>
      <c r="AI1439" s="39"/>
      <c r="AJ1439" s="39"/>
      <c r="AK1439" s="39"/>
      <c r="AL1439" s="39"/>
      <c r="AM1439" s="39"/>
      <c r="AN1439" s="39"/>
      <c r="AO1439" s="39"/>
      <c r="AP1439" s="39"/>
      <c r="AQ1439" s="39"/>
      <c r="AR1439" s="39"/>
      <c r="AS1439" s="39"/>
      <c r="AT1439" s="39"/>
      <c r="AU1439" s="39"/>
      <c r="AV1439" s="39"/>
      <c r="AW1439" s="39"/>
    </row>
    <row r="1440" spans="15:49" x14ac:dyDescent="0.2">
      <c r="O1440" s="39"/>
      <c r="P1440" s="39"/>
      <c r="Q1440" s="39"/>
      <c r="R1440" s="39"/>
      <c r="S1440" s="39"/>
      <c r="T1440" s="39"/>
      <c r="U1440" s="39"/>
      <c r="V1440" s="39"/>
      <c r="W1440" s="39"/>
      <c r="X1440" s="39"/>
      <c r="Y1440" s="39"/>
      <c r="Z1440" s="39"/>
      <c r="AA1440" s="39"/>
      <c r="AB1440" s="39"/>
      <c r="AC1440" s="39"/>
      <c r="AD1440" s="39"/>
      <c r="AE1440" s="39"/>
      <c r="AF1440" s="39"/>
      <c r="AG1440" s="39"/>
      <c r="AH1440" s="39"/>
      <c r="AI1440" s="39"/>
      <c r="AJ1440" s="39"/>
      <c r="AK1440" s="39"/>
      <c r="AL1440" s="39"/>
      <c r="AM1440" s="39"/>
      <c r="AN1440" s="39"/>
      <c r="AO1440" s="39"/>
      <c r="AP1440" s="39"/>
      <c r="AQ1440" s="39"/>
      <c r="AR1440" s="39"/>
      <c r="AS1440" s="39"/>
      <c r="AT1440" s="39"/>
      <c r="AU1440" s="39"/>
      <c r="AV1440" s="39"/>
      <c r="AW1440" s="39"/>
    </row>
    <row r="1441" spans="15:49" x14ac:dyDescent="0.2">
      <c r="O1441" s="39"/>
      <c r="P1441" s="39"/>
      <c r="Q1441" s="39"/>
      <c r="R1441" s="39"/>
      <c r="S1441" s="39"/>
      <c r="T1441" s="39"/>
      <c r="U1441" s="39"/>
      <c r="V1441" s="39"/>
      <c r="W1441" s="39"/>
      <c r="X1441" s="39"/>
      <c r="Y1441" s="39"/>
      <c r="Z1441" s="39"/>
      <c r="AA1441" s="39"/>
      <c r="AB1441" s="39"/>
      <c r="AC1441" s="39"/>
      <c r="AD1441" s="39"/>
      <c r="AE1441" s="39"/>
      <c r="AF1441" s="39"/>
      <c r="AG1441" s="39"/>
      <c r="AH1441" s="39"/>
      <c r="AI1441" s="39"/>
      <c r="AJ1441" s="39"/>
      <c r="AK1441" s="39"/>
      <c r="AL1441" s="39"/>
      <c r="AM1441" s="39"/>
      <c r="AN1441" s="39"/>
      <c r="AO1441" s="39"/>
      <c r="AP1441" s="39"/>
      <c r="AQ1441" s="39"/>
      <c r="AR1441" s="39"/>
      <c r="AS1441" s="39"/>
      <c r="AT1441" s="39"/>
      <c r="AU1441" s="39"/>
      <c r="AV1441" s="39"/>
      <c r="AW1441" s="39"/>
    </row>
    <row r="1442" spans="15:49" x14ac:dyDescent="0.2">
      <c r="O1442" s="39"/>
      <c r="P1442" s="39"/>
      <c r="Q1442" s="39"/>
      <c r="R1442" s="39"/>
      <c r="S1442" s="39"/>
      <c r="T1442" s="39"/>
      <c r="U1442" s="39"/>
      <c r="V1442" s="39"/>
      <c r="W1442" s="39"/>
      <c r="X1442" s="39"/>
      <c r="Y1442" s="39"/>
      <c r="Z1442" s="39"/>
      <c r="AA1442" s="39"/>
      <c r="AB1442" s="39"/>
      <c r="AC1442" s="39"/>
      <c r="AD1442" s="39"/>
      <c r="AE1442" s="39"/>
      <c r="AF1442" s="39"/>
      <c r="AG1442" s="39"/>
      <c r="AH1442" s="39"/>
      <c r="AI1442" s="39"/>
      <c r="AJ1442" s="39"/>
      <c r="AK1442" s="39"/>
      <c r="AL1442" s="39"/>
      <c r="AM1442" s="39"/>
      <c r="AN1442" s="39"/>
      <c r="AO1442" s="39"/>
      <c r="AP1442" s="39"/>
      <c r="AQ1442" s="39"/>
      <c r="AR1442" s="39"/>
      <c r="AS1442" s="39"/>
      <c r="AT1442" s="39"/>
      <c r="AU1442" s="39"/>
      <c r="AV1442" s="39"/>
      <c r="AW1442" s="39"/>
    </row>
    <row r="1443" spans="15:49" x14ac:dyDescent="0.2">
      <c r="O1443" s="39"/>
      <c r="P1443" s="39"/>
      <c r="Q1443" s="39"/>
      <c r="R1443" s="39"/>
      <c r="S1443" s="39"/>
      <c r="T1443" s="39"/>
      <c r="U1443" s="39"/>
      <c r="V1443" s="39"/>
      <c r="W1443" s="39"/>
      <c r="X1443" s="39"/>
      <c r="Y1443" s="39"/>
      <c r="Z1443" s="39"/>
      <c r="AA1443" s="39"/>
      <c r="AB1443" s="39"/>
      <c r="AC1443" s="39"/>
      <c r="AD1443" s="39"/>
      <c r="AE1443" s="39"/>
      <c r="AF1443" s="39"/>
      <c r="AG1443" s="39"/>
      <c r="AH1443" s="39"/>
      <c r="AI1443" s="39"/>
      <c r="AJ1443" s="39"/>
      <c r="AK1443" s="39"/>
      <c r="AL1443" s="39"/>
      <c r="AM1443" s="39"/>
      <c r="AN1443" s="39"/>
      <c r="AO1443" s="39"/>
      <c r="AP1443" s="39"/>
      <c r="AQ1443" s="39"/>
      <c r="AR1443" s="39"/>
      <c r="AS1443" s="39"/>
      <c r="AT1443" s="39"/>
      <c r="AU1443" s="39"/>
      <c r="AV1443" s="39"/>
      <c r="AW1443" s="39"/>
    </row>
    <row r="1444" spans="15:49" x14ac:dyDescent="0.2">
      <c r="O1444" s="39"/>
      <c r="P1444" s="39"/>
      <c r="Q1444" s="39"/>
      <c r="R1444" s="39"/>
      <c r="S1444" s="39"/>
      <c r="T1444" s="39"/>
      <c r="U1444" s="39"/>
      <c r="V1444" s="39"/>
      <c r="W1444" s="39"/>
      <c r="X1444" s="39"/>
      <c r="Y1444" s="39"/>
      <c r="Z1444" s="39"/>
      <c r="AA1444" s="39"/>
      <c r="AB1444" s="39"/>
      <c r="AC1444" s="39"/>
      <c r="AD1444" s="39"/>
      <c r="AE1444" s="39"/>
      <c r="AF1444" s="39"/>
      <c r="AG1444" s="39"/>
      <c r="AH1444" s="39"/>
      <c r="AI1444" s="39"/>
      <c r="AJ1444" s="39"/>
      <c r="AK1444" s="39"/>
      <c r="AL1444" s="39"/>
      <c r="AM1444" s="39"/>
      <c r="AN1444" s="39"/>
      <c r="AO1444" s="39"/>
      <c r="AP1444" s="39"/>
      <c r="AQ1444" s="39"/>
      <c r="AR1444" s="39"/>
      <c r="AS1444" s="39"/>
      <c r="AT1444" s="39"/>
      <c r="AU1444" s="39"/>
      <c r="AV1444" s="39"/>
      <c r="AW1444" s="39"/>
    </row>
    <row r="1445" spans="15:49" x14ac:dyDescent="0.2">
      <c r="O1445" s="39"/>
      <c r="P1445" s="39"/>
      <c r="Q1445" s="39"/>
      <c r="R1445" s="39"/>
      <c r="S1445" s="39"/>
      <c r="T1445" s="39"/>
      <c r="U1445" s="39"/>
      <c r="V1445" s="39"/>
      <c r="W1445" s="39"/>
      <c r="X1445" s="39"/>
      <c r="Y1445" s="39"/>
      <c r="Z1445" s="39"/>
      <c r="AA1445" s="39"/>
      <c r="AB1445" s="39"/>
      <c r="AC1445" s="39"/>
      <c r="AD1445" s="39"/>
      <c r="AE1445" s="39"/>
      <c r="AF1445" s="39"/>
      <c r="AG1445" s="39"/>
      <c r="AH1445" s="39"/>
      <c r="AI1445" s="39"/>
      <c r="AJ1445" s="39"/>
      <c r="AK1445" s="39"/>
      <c r="AL1445" s="39"/>
      <c r="AM1445" s="39"/>
      <c r="AN1445" s="39"/>
      <c r="AO1445" s="39"/>
      <c r="AP1445" s="39"/>
      <c r="AQ1445" s="39"/>
      <c r="AR1445" s="39"/>
      <c r="AS1445" s="39"/>
      <c r="AT1445" s="39"/>
      <c r="AU1445" s="39"/>
      <c r="AV1445" s="39"/>
      <c r="AW1445" s="39"/>
    </row>
    <row r="1446" spans="15:49" x14ac:dyDescent="0.2">
      <c r="O1446" s="39"/>
      <c r="P1446" s="39"/>
      <c r="Q1446" s="39"/>
      <c r="R1446" s="39"/>
      <c r="S1446" s="39"/>
      <c r="T1446" s="39"/>
      <c r="U1446" s="39"/>
      <c r="V1446" s="39"/>
      <c r="W1446" s="39"/>
      <c r="X1446" s="39"/>
      <c r="Y1446" s="39"/>
      <c r="Z1446" s="39"/>
      <c r="AA1446" s="39"/>
      <c r="AB1446" s="39"/>
      <c r="AC1446" s="39"/>
      <c r="AD1446" s="39"/>
      <c r="AE1446" s="39"/>
      <c r="AF1446" s="39"/>
      <c r="AG1446" s="39"/>
      <c r="AH1446" s="39"/>
      <c r="AI1446" s="39"/>
      <c r="AJ1446" s="39"/>
      <c r="AK1446" s="39"/>
      <c r="AL1446" s="39"/>
      <c r="AM1446" s="39"/>
      <c r="AN1446" s="39"/>
      <c r="AO1446" s="39"/>
      <c r="AP1446" s="39"/>
      <c r="AQ1446" s="39"/>
      <c r="AR1446" s="39"/>
      <c r="AS1446" s="39"/>
      <c r="AT1446" s="39"/>
      <c r="AU1446" s="39"/>
      <c r="AV1446" s="39"/>
      <c r="AW1446" s="39"/>
    </row>
    <row r="1447" spans="15:49" x14ac:dyDescent="0.2">
      <c r="O1447" s="39"/>
      <c r="P1447" s="39"/>
      <c r="Q1447" s="39"/>
      <c r="R1447" s="39"/>
      <c r="S1447" s="39"/>
      <c r="T1447" s="39"/>
      <c r="U1447" s="39"/>
      <c r="V1447" s="39"/>
      <c r="W1447" s="39"/>
      <c r="X1447" s="39"/>
      <c r="Y1447" s="39"/>
      <c r="Z1447" s="39"/>
      <c r="AA1447" s="39"/>
      <c r="AB1447" s="39"/>
      <c r="AC1447" s="39"/>
      <c r="AD1447" s="39"/>
      <c r="AE1447" s="39"/>
      <c r="AF1447" s="39"/>
      <c r="AG1447" s="39"/>
      <c r="AH1447" s="39"/>
      <c r="AI1447" s="39"/>
      <c r="AJ1447" s="39"/>
      <c r="AK1447" s="39"/>
      <c r="AL1447" s="39"/>
      <c r="AM1447" s="39"/>
      <c r="AN1447" s="39"/>
      <c r="AO1447" s="39"/>
      <c r="AP1447" s="39"/>
      <c r="AQ1447" s="39"/>
      <c r="AR1447" s="39"/>
      <c r="AS1447" s="39"/>
      <c r="AT1447" s="39"/>
      <c r="AU1447" s="39"/>
      <c r="AV1447" s="39"/>
      <c r="AW1447" s="39"/>
    </row>
    <row r="1448" spans="15:49" x14ac:dyDescent="0.2">
      <c r="O1448" s="39"/>
      <c r="P1448" s="39"/>
      <c r="Q1448" s="39"/>
      <c r="R1448" s="39"/>
      <c r="S1448" s="39"/>
      <c r="T1448" s="39"/>
      <c r="U1448" s="39"/>
      <c r="V1448" s="39"/>
      <c r="W1448" s="39"/>
      <c r="X1448" s="39"/>
      <c r="Y1448" s="39"/>
      <c r="Z1448" s="39"/>
      <c r="AA1448" s="39"/>
      <c r="AB1448" s="39"/>
      <c r="AC1448" s="39"/>
      <c r="AD1448" s="39"/>
      <c r="AE1448" s="39"/>
      <c r="AF1448" s="39"/>
      <c r="AG1448" s="39"/>
      <c r="AH1448" s="39"/>
      <c r="AI1448" s="39"/>
      <c r="AJ1448" s="39"/>
      <c r="AK1448" s="39"/>
      <c r="AL1448" s="39"/>
      <c r="AM1448" s="39"/>
      <c r="AN1448" s="39"/>
      <c r="AO1448" s="39"/>
      <c r="AP1448" s="39"/>
      <c r="AQ1448" s="39"/>
      <c r="AR1448" s="39"/>
      <c r="AS1448" s="39"/>
      <c r="AT1448" s="39"/>
      <c r="AU1448" s="39"/>
      <c r="AV1448" s="39"/>
      <c r="AW1448" s="39"/>
    </row>
    <row r="1449" spans="15:49" x14ac:dyDescent="0.2">
      <c r="O1449" s="39"/>
      <c r="P1449" s="39"/>
      <c r="Q1449" s="39"/>
      <c r="R1449" s="39"/>
      <c r="S1449" s="39"/>
      <c r="T1449" s="39"/>
      <c r="U1449" s="39"/>
      <c r="V1449" s="39"/>
      <c r="W1449" s="39"/>
      <c r="X1449" s="39"/>
      <c r="Y1449" s="39"/>
      <c r="Z1449" s="39"/>
      <c r="AA1449" s="39"/>
      <c r="AB1449" s="39"/>
      <c r="AC1449" s="39"/>
      <c r="AD1449" s="39"/>
      <c r="AE1449" s="39"/>
      <c r="AF1449" s="39"/>
      <c r="AG1449" s="39"/>
      <c r="AH1449" s="39"/>
      <c r="AI1449" s="39"/>
      <c r="AJ1449" s="39"/>
      <c r="AK1449" s="39"/>
      <c r="AL1449" s="39"/>
      <c r="AM1449" s="39"/>
      <c r="AN1449" s="39"/>
      <c r="AO1449" s="39"/>
      <c r="AP1449" s="39"/>
      <c r="AQ1449" s="39"/>
      <c r="AR1449" s="39"/>
      <c r="AS1449" s="39"/>
      <c r="AT1449" s="39"/>
      <c r="AU1449" s="39"/>
      <c r="AV1449" s="39"/>
      <c r="AW1449" s="39"/>
    </row>
    <row r="1450" spans="15:49" x14ac:dyDescent="0.2">
      <c r="O1450" s="39"/>
      <c r="P1450" s="39"/>
      <c r="Q1450" s="39"/>
      <c r="R1450" s="39"/>
      <c r="S1450" s="39"/>
      <c r="T1450" s="39"/>
      <c r="U1450" s="39"/>
      <c r="V1450" s="39"/>
      <c r="W1450" s="39"/>
      <c r="X1450" s="39"/>
      <c r="Y1450" s="39"/>
      <c r="Z1450" s="39"/>
      <c r="AA1450" s="39"/>
      <c r="AB1450" s="39"/>
      <c r="AC1450" s="39"/>
      <c r="AD1450" s="39"/>
      <c r="AE1450" s="39"/>
      <c r="AF1450" s="39"/>
      <c r="AG1450" s="39"/>
      <c r="AH1450" s="39"/>
      <c r="AI1450" s="39"/>
      <c r="AJ1450" s="39"/>
      <c r="AK1450" s="39"/>
      <c r="AL1450" s="39"/>
      <c r="AM1450" s="39"/>
      <c r="AN1450" s="39"/>
      <c r="AO1450" s="39"/>
      <c r="AP1450" s="39"/>
      <c r="AQ1450" s="39"/>
      <c r="AR1450" s="39"/>
      <c r="AS1450" s="39"/>
      <c r="AT1450" s="39"/>
      <c r="AU1450" s="39"/>
      <c r="AV1450" s="39"/>
      <c r="AW1450" s="39"/>
    </row>
    <row r="1451" spans="15:49" x14ac:dyDescent="0.2">
      <c r="O1451" s="39"/>
      <c r="P1451" s="39"/>
      <c r="Q1451" s="39"/>
      <c r="R1451" s="39"/>
      <c r="S1451" s="39"/>
      <c r="T1451" s="39"/>
      <c r="U1451" s="39"/>
      <c r="V1451" s="39"/>
      <c r="W1451" s="39"/>
      <c r="X1451" s="39"/>
      <c r="Y1451" s="39"/>
      <c r="Z1451" s="39"/>
      <c r="AA1451" s="39"/>
      <c r="AB1451" s="39"/>
      <c r="AC1451" s="39"/>
      <c r="AD1451" s="39"/>
      <c r="AE1451" s="39"/>
      <c r="AF1451" s="39"/>
      <c r="AG1451" s="39"/>
      <c r="AH1451" s="39"/>
      <c r="AI1451" s="39"/>
      <c r="AJ1451" s="39"/>
      <c r="AK1451" s="39"/>
      <c r="AL1451" s="39"/>
      <c r="AM1451" s="39"/>
      <c r="AN1451" s="39"/>
      <c r="AO1451" s="39"/>
      <c r="AP1451" s="39"/>
      <c r="AQ1451" s="39"/>
      <c r="AR1451" s="39"/>
      <c r="AS1451" s="39"/>
      <c r="AT1451" s="39"/>
      <c r="AU1451" s="39"/>
      <c r="AV1451" s="39"/>
      <c r="AW1451" s="39"/>
    </row>
    <row r="1452" spans="15:49" x14ac:dyDescent="0.2">
      <c r="O1452" s="39"/>
      <c r="P1452" s="39"/>
      <c r="Q1452" s="39"/>
      <c r="R1452" s="39"/>
      <c r="S1452" s="39"/>
      <c r="T1452" s="39"/>
      <c r="U1452" s="39"/>
      <c r="V1452" s="39"/>
      <c r="W1452" s="39"/>
      <c r="X1452" s="39"/>
      <c r="Y1452" s="39"/>
      <c r="Z1452" s="39"/>
      <c r="AA1452" s="39"/>
      <c r="AB1452" s="39"/>
      <c r="AC1452" s="39"/>
      <c r="AD1452" s="39"/>
      <c r="AE1452" s="39"/>
      <c r="AF1452" s="39"/>
      <c r="AG1452" s="39"/>
      <c r="AH1452" s="39"/>
      <c r="AI1452" s="39"/>
      <c r="AJ1452" s="39"/>
      <c r="AK1452" s="39"/>
      <c r="AL1452" s="39"/>
      <c r="AM1452" s="39"/>
      <c r="AN1452" s="39"/>
      <c r="AO1452" s="39"/>
      <c r="AP1452" s="39"/>
      <c r="AQ1452" s="39"/>
      <c r="AR1452" s="39"/>
      <c r="AS1452" s="39"/>
      <c r="AT1452" s="39"/>
      <c r="AU1452" s="39"/>
      <c r="AV1452" s="39"/>
      <c r="AW1452" s="39"/>
    </row>
    <row r="1453" spans="15:49" x14ac:dyDescent="0.2">
      <c r="O1453" s="39"/>
      <c r="P1453" s="39"/>
      <c r="Q1453" s="39"/>
      <c r="R1453" s="39"/>
      <c r="S1453" s="39"/>
      <c r="T1453" s="39"/>
      <c r="U1453" s="39"/>
      <c r="V1453" s="39"/>
      <c r="W1453" s="39"/>
      <c r="X1453" s="39"/>
      <c r="Y1453" s="39"/>
      <c r="Z1453" s="39"/>
      <c r="AA1453" s="39"/>
      <c r="AB1453" s="39"/>
      <c r="AC1453" s="39"/>
      <c r="AD1453" s="39"/>
      <c r="AE1453" s="39"/>
      <c r="AF1453" s="39"/>
      <c r="AG1453" s="39"/>
      <c r="AH1453" s="39"/>
      <c r="AI1453" s="39"/>
      <c r="AJ1453" s="39"/>
      <c r="AK1453" s="39"/>
      <c r="AL1453" s="39"/>
      <c r="AM1453" s="39"/>
      <c r="AN1453" s="39"/>
      <c r="AO1453" s="39"/>
      <c r="AP1453" s="39"/>
      <c r="AQ1453" s="39"/>
      <c r="AR1453" s="39"/>
      <c r="AS1453" s="39"/>
      <c r="AT1453" s="39"/>
      <c r="AU1453" s="39"/>
      <c r="AV1453" s="39"/>
      <c r="AW1453" s="39"/>
    </row>
    <row r="1454" spans="15:49" x14ac:dyDescent="0.2">
      <c r="O1454" s="39"/>
      <c r="P1454" s="39"/>
      <c r="Q1454" s="39"/>
      <c r="R1454" s="39"/>
      <c r="S1454" s="39"/>
      <c r="T1454" s="39"/>
      <c r="U1454" s="39"/>
      <c r="V1454" s="39"/>
      <c r="W1454" s="39"/>
      <c r="X1454" s="39"/>
      <c r="Y1454" s="39"/>
      <c r="Z1454" s="39"/>
      <c r="AA1454" s="39"/>
      <c r="AB1454" s="39"/>
      <c r="AC1454" s="39"/>
      <c r="AD1454" s="39"/>
      <c r="AE1454" s="39"/>
      <c r="AF1454" s="39"/>
      <c r="AG1454" s="39"/>
      <c r="AH1454" s="39"/>
      <c r="AI1454" s="39"/>
      <c r="AJ1454" s="39"/>
      <c r="AK1454" s="39"/>
      <c r="AL1454" s="39"/>
      <c r="AM1454" s="39"/>
      <c r="AN1454" s="39"/>
      <c r="AO1454" s="39"/>
      <c r="AP1454" s="39"/>
      <c r="AQ1454" s="39"/>
      <c r="AR1454" s="39"/>
      <c r="AS1454" s="39"/>
      <c r="AT1454" s="39"/>
      <c r="AU1454" s="39"/>
      <c r="AV1454" s="39"/>
      <c r="AW1454" s="39"/>
    </row>
    <row r="1455" spans="15:49" x14ac:dyDescent="0.2">
      <c r="O1455" s="39"/>
      <c r="P1455" s="39"/>
      <c r="Q1455" s="39"/>
      <c r="R1455" s="39"/>
      <c r="S1455" s="39"/>
      <c r="T1455" s="39"/>
      <c r="U1455" s="39"/>
      <c r="V1455" s="39"/>
      <c r="W1455" s="39"/>
      <c r="X1455" s="39"/>
      <c r="Y1455" s="39"/>
      <c r="Z1455" s="39"/>
      <c r="AA1455" s="39"/>
      <c r="AB1455" s="39"/>
      <c r="AC1455" s="39"/>
      <c r="AD1455" s="39"/>
      <c r="AE1455" s="39"/>
      <c r="AF1455" s="39"/>
      <c r="AG1455" s="39"/>
      <c r="AH1455" s="39"/>
      <c r="AI1455" s="39"/>
      <c r="AJ1455" s="39"/>
      <c r="AK1455" s="39"/>
      <c r="AL1455" s="39"/>
      <c r="AM1455" s="39"/>
      <c r="AN1455" s="39"/>
      <c r="AO1455" s="39"/>
      <c r="AP1455" s="39"/>
      <c r="AQ1455" s="39"/>
      <c r="AR1455" s="39"/>
      <c r="AS1455" s="39"/>
      <c r="AT1455" s="39"/>
      <c r="AU1455" s="39"/>
      <c r="AV1455" s="39"/>
      <c r="AW1455" s="39"/>
    </row>
    <row r="1456" spans="15:49" x14ac:dyDescent="0.2">
      <c r="O1456" s="39"/>
      <c r="P1456" s="39"/>
      <c r="Q1456" s="39"/>
      <c r="R1456" s="39"/>
      <c r="S1456" s="39"/>
      <c r="T1456" s="39"/>
      <c r="U1456" s="39"/>
      <c r="V1456" s="39"/>
      <c r="W1456" s="39"/>
      <c r="X1456" s="39"/>
      <c r="Y1456" s="39"/>
      <c r="Z1456" s="39"/>
      <c r="AA1456" s="39"/>
      <c r="AB1456" s="39"/>
      <c r="AC1456" s="39"/>
      <c r="AD1456" s="39"/>
      <c r="AE1456" s="39"/>
      <c r="AF1456" s="39"/>
      <c r="AG1456" s="39"/>
      <c r="AH1456" s="39"/>
      <c r="AI1456" s="39"/>
      <c r="AJ1456" s="39"/>
      <c r="AK1456" s="39"/>
      <c r="AL1456" s="39"/>
      <c r="AM1456" s="39"/>
      <c r="AN1456" s="39"/>
      <c r="AO1456" s="39"/>
      <c r="AP1456" s="39"/>
      <c r="AQ1456" s="39"/>
      <c r="AR1456" s="39"/>
      <c r="AS1456" s="39"/>
      <c r="AT1456" s="39"/>
      <c r="AU1456" s="39"/>
      <c r="AV1456" s="39"/>
      <c r="AW1456" s="39"/>
    </row>
    <row r="1457" spans="15:49" x14ac:dyDescent="0.2">
      <c r="O1457" s="39"/>
      <c r="P1457" s="39"/>
      <c r="Q1457" s="39"/>
      <c r="R1457" s="39"/>
      <c r="S1457" s="39"/>
      <c r="T1457" s="39"/>
      <c r="U1457" s="39"/>
      <c r="V1457" s="39"/>
      <c r="W1457" s="39"/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  <c r="AH1457" s="39"/>
      <c r="AI1457" s="39"/>
      <c r="AJ1457" s="39"/>
      <c r="AK1457" s="39"/>
      <c r="AL1457" s="39"/>
      <c r="AM1457" s="39"/>
      <c r="AN1457" s="39"/>
      <c r="AO1457" s="39"/>
      <c r="AP1457" s="39"/>
      <c r="AQ1457" s="39"/>
      <c r="AR1457" s="39"/>
      <c r="AS1457" s="39"/>
      <c r="AT1457" s="39"/>
      <c r="AU1457" s="39"/>
      <c r="AV1457" s="39"/>
      <c r="AW1457" s="39"/>
    </row>
    <row r="1458" spans="15:49" x14ac:dyDescent="0.2">
      <c r="O1458" s="39"/>
      <c r="P1458" s="39"/>
      <c r="Q1458" s="39"/>
      <c r="R1458" s="39"/>
      <c r="S1458" s="39"/>
      <c r="T1458" s="39"/>
      <c r="U1458" s="39"/>
      <c r="V1458" s="39"/>
      <c r="W1458" s="39"/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  <c r="AH1458" s="39"/>
      <c r="AI1458" s="39"/>
      <c r="AJ1458" s="39"/>
      <c r="AK1458" s="39"/>
      <c r="AL1458" s="39"/>
      <c r="AM1458" s="39"/>
      <c r="AN1458" s="39"/>
      <c r="AO1458" s="39"/>
      <c r="AP1458" s="39"/>
      <c r="AQ1458" s="39"/>
      <c r="AR1458" s="39"/>
      <c r="AS1458" s="39"/>
      <c r="AT1458" s="39"/>
      <c r="AU1458" s="39"/>
      <c r="AV1458" s="39"/>
      <c r="AW1458" s="39"/>
    </row>
    <row r="1459" spans="15:49" x14ac:dyDescent="0.2">
      <c r="O1459" s="39"/>
      <c r="P1459" s="39"/>
      <c r="Q1459" s="39"/>
      <c r="R1459" s="39"/>
      <c r="S1459" s="39"/>
      <c r="T1459" s="39"/>
      <c r="U1459" s="39"/>
      <c r="V1459" s="39"/>
      <c r="W1459" s="39"/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  <c r="AH1459" s="39"/>
      <c r="AI1459" s="39"/>
      <c r="AJ1459" s="39"/>
      <c r="AK1459" s="39"/>
      <c r="AL1459" s="39"/>
      <c r="AM1459" s="39"/>
      <c r="AN1459" s="39"/>
      <c r="AO1459" s="39"/>
      <c r="AP1459" s="39"/>
      <c r="AQ1459" s="39"/>
      <c r="AR1459" s="39"/>
      <c r="AS1459" s="39"/>
      <c r="AT1459" s="39"/>
      <c r="AU1459" s="39"/>
      <c r="AV1459" s="39"/>
      <c r="AW1459" s="39"/>
    </row>
    <row r="1460" spans="15:49" x14ac:dyDescent="0.2">
      <c r="O1460" s="39"/>
      <c r="P1460" s="39"/>
      <c r="Q1460" s="39"/>
      <c r="R1460" s="39"/>
      <c r="S1460" s="39"/>
      <c r="T1460" s="39"/>
      <c r="U1460" s="39"/>
      <c r="V1460" s="39"/>
      <c r="W1460" s="39"/>
      <c r="X1460" s="39"/>
      <c r="Y1460" s="39"/>
      <c r="Z1460" s="39"/>
      <c r="AA1460" s="39"/>
      <c r="AB1460" s="39"/>
      <c r="AC1460" s="39"/>
      <c r="AD1460" s="39"/>
      <c r="AE1460" s="39"/>
      <c r="AF1460" s="39"/>
      <c r="AG1460" s="39"/>
      <c r="AH1460" s="39"/>
      <c r="AI1460" s="39"/>
      <c r="AJ1460" s="39"/>
      <c r="AK1460" s="39"/>
      <c r="AL1460" s="39"/>
      <c r="AM1460" s="39"/>
      <c r="AN1460" s="39"/>
      <c r="AO1460" s="39"/>
      <c r="AP1460" s="39"/>
      <c r="AQ1460" s="39"/>
      <c r="AR1460" s="39"/>
      <c r="AS1460" s="39"/>
      <c r="AT1460" s="39"/>
      <c r="AU1460" s="39"/>
      <c r="AV1460" s="39"/>
      <c r="AW1460" s="39"/>
    </row>
    <row r="1461" spans="15:49" x14ac:dyDescent="0.2">
      <c r="O1461" s="39"/>
      <c r="P1461" s="39"/>
      <c r="Q1461" s="39"/>
      <c r="R1461" s="39"/>
      <c r="S1461" s="39"/>
      <c r="T1461" s="39"/>
      <c r="U1461" s="39"/>
      <c r="V1461" s="39"/>
      <c r="W1461" s="39"/>
      <c r="X1461" s="39"/>
      <c r="Y1461" s="39"/>
      <c r="Z1461" s="39"/>
      <c r="AA1461" s="39"/>
      <c r="AB1461" s="39"/>
      <c r="AC1461" s="39"/>
      <c r="AD1461" s="39"/>
      <c r="AE1461" s="39"/>
      <c r="AF1461" s="39"/>
      <c r="AG1461" s="39"/>
      <c r="AH1461" s="39"/>
      <c r="AI1461" s="39"/>
      <c r="AJ1461" s="39"/>
      <c r="AK1461" s="39"/>
      <c r="AL1461" s="39"/>
      <c r="AM1461" s="39"/>
      <c r="AN1461" s="39"/>
      <c r="AO1461" s="39"/>
      <c r="AP1461" s="39"/>
      <c r="AQ1461" s="39"/>
      <c r="AR1461" s="39"/>
      <c r="AS1461" s="39"/>
      <c r="AT1461" s="39"/>
      <c r="AU1461" s="39"/>
      <c r="AV1461" s="39"/>
      <c r="AW1461" s="39"/>
    </row>
    <row r="1462" spans="15:49" x14ac:dyDescent="0.2">
      <c r="O1462" s="39"/>
      <c r="P1462" s="39"/>
      <c r="Q1462" s="39"/>
      <c r="R1462" s="39"/>
      <c r="S1462" s="39"/>
      <c r="T1462" s="39"/>
      <c r="U1462" s="39"/>
      <c r="V1462" s="39"/>
      <c r="W1462" s="39"/>
      <c r="X1462" s="39"/>
      <c r="Y1462" s="39"/>
      <c r="Z1462" s="39"/>
      <c r="AA1462" s="39"/>
      <c r="AB1462" s="39"/>
      <c r="AC1462" s="39"/>
      <c r="AD1462" s="39"/>
      <c r="AE1462" s="39"/>
      <c r="AF1462" s="39"/>
      <c r="AG1462" s="39"/>
      <c r="AH1462" s="39"/>
      <c r="AI1462" s="39"/>
      <c r="AJ1462" s="39"/>
      <c r="AK1462" s="39"/>
      <c r="AL1462" s="39"/>
      <c r="AM1462" s="39"/>
      <c r="AN1462" s="39"/>
      <c r="AO1462" s="39"/>
      <c r="AP1462" s="39"/>
      <c r="AQ1462" s="39"/>
      <c r="AR1462" s="39"/>
      <c r="AS1462" s="39"/>
      <c r="AT1462" s="39"/>
      <c r="AU1462" s="39"/>
      <c r="AV1462" s="39"/>
      <c r="AW1462" s="39"/>
    </row>
    <row r="1463" spans="15:49" x14ac:dyDescent="0.2">
      <c r="O1463" s="39"/>
      <c r="P1463" s="39"/>
      <c r="Q1463" s="39"/>
      <c r="R1463" s="39"/>
      <c r="S1463" s="39"/>
      <c r="T1463" s="39"/>
      <c r="U1463" s="39"/>
      <c r="V1463" s="39"/>
      <c r="W1463" s="39"/>
      <c r="X1463" s="39"/>
      <c r="Y1463" s="39"/>
      <c r="Z1463" s="39"/>
      <c r="AA1463" s="39"/>
      <c r="AB1463" s="39"/>
      <c r="AC1463" s="39"/>
      <c r="AD1463" s="39"/>
      <c r="AE1463" s="39"/>
      <c r="AF1463" s="39"/>
      <c r="AG1463" s="39"/>
      <c r="AH1463" s="39"/>
      <c r="AI1463" s="39"/>
      <c r="AJ1463" s="39"/>
      <c r="AK1463" s="39"/>
      <c r="AL1463" s="39"/>
      <c r="AM1463" s="39"/>
      <c r="AN1463" s="39"/>
      <c r="AO1463" s="39"/>
      <c r="AP1463" s="39"/>
      <c r="AQ1463" s="39"/>
      <c r="AR1463" s="39"/>
      <c r="AS1463" s="39"/>
      <c r="AT1463" s="39"/>
      <c r="AU1463" s="39"/>
      <c r="AV1463" s="39"/>
      <c r="AW1463" s="39"/>
    </row>
    <row r="1464" spans="15:49" x14ac:dyDescent="0.2">
      <c r="O1464" s="39"/>
      <c r="P1464" s="39"/>
      <c r="Q1464" s="39"/>
      <c r="R1464" s="39"/>
      <c r="S1464" s="39"/>
      <c r="T1464" s="39"/>
      <c r="U1464" s="39"/>
      <c r="V1464" s="39"/>
      <c r="W1464" s="39"/>
      <c r="X1464" s="39"/>
      <c r="Y1464" s="39"/>
      <c r="Z1464" s="39"/>
      <c r="AA1464" s="39"/>
      <c r="AB1464" s="39"/>
      <c r="AC1464" s="39"/>
      <c r="AD1464" s="39"/>
      <c r="AE1464" s="39"/>
      <c r="AF1464" s="39"/>
      <c r="AG1464" s="39"/>
      <c r="AH1464" s="39"/>
      <c r="AI1464" s="39"/>
      <c r="AJ1464" s="39"/>
      <c r="AK1464" s="39"/>
      <c r="AL1464" s="39"/>
      <c r="AM1464" s="39"/>
      <c r="AN1464" s="39"/>
      <c r="AO1464" s="39"/>
      <c r="AP1464" s="39"/>
      <c r="AQ1464" s="39"/>
      <c r="AR1464" s="39"/>
      <c r="AS1464" s="39"/>
      <c r="AT1464" s="39"/>
      <c r="AU1464" s="39"/>
      <c r="AV1464" s="39"/>
      <c r="AW1464" s="39"/>
    </row>
    <row r="1465" spans="15:49" x14ac:dyDescent="0.2">
      <c r="O1465" s="39"/>
      <c r="P1465" s="39"/>
      <c r="Q1465" s="39"/>
      <c r="R1465" s="39"/>
      <c r="S1465" s="39"/>
      <c r="T1465" s="39"/>
      <c r="U1465" s="39"/>
      <c r="V1465" s="39"/>
      <c r="W1465" s="39"/>
      <c r="X1465" s="39"/>
      <c r="Y1465" s="39"/>
      <c r="Z1465" s="39"/>
      <c r="AA1465" s="39"/>
      <c r="AB1465" s="39"/>
      <c r="AC1465" s="39"/>
      <c r="AD1465" s="39"/>
      <c r="AE1465" s="39"/>
      <c r="AF1465" s="39"/>
      <c r="AG1465" s="39"/>
      <c r="AH1465" s="39"/>
      <c r="AI1465" s="39"/>
      <c r="AJ1465" s="39"/>
      <c r="AK1465" s="39"/>
      <c r="AL1465" s="39"/>
      <c r="AM1465" s="39"/>
      <c r="AN1465" s="39"/>
      <c r="AO1465" s="39"/>
      <c r="AP1465" s="39"/>
      <c r="AQ1465" s="39"/>
      <c r="AR1465" s="39"/>
      <c r="AS1465" s="39"/>
      <c r="AT1465" s="39"/>
      <c r="AU1465" s="39"/>
      <c r="AV1465" s="39"/>
      <c r="AW1465" s="39"/>
    </row>
    <row r="1466" spans="15:49" x14ac:dyDescent="0.2">
      <c r="O1466" s="39"/>
      <c r="P1466" s="39"/>
      <c r="Q1466" s="39"/>
      <c r="R1466" s="39"/>
      <c r="S1466" s="39"/>
      <c r="T1466" s="39"/>
      <c r="U1466" s="39"/>
      <c r="V1466" s="39"/>
      <c r="W1466" s="39"/>
      <c r="X1466" s="39"/>
      <c r="Y1466" s="39"/>
      <c r="Z1466" s="39"/>
      <c r="AA1466" s="39"/>
      <c r="AB1466" s="39"/>
      <c r="AC1466" s="39"/>
      <c r="AD1466" s="39"/>
      <c r="AE1466" s="39"/>
      <c r="AF1466" s="39"/>
      <c r="AG1466" s="39"/>
      <c r="AH1466" s="39"/>
      <c r="AI1466" s="39"/>
      <c r="AJ1466" s="39"/>
      <c r="AK1466" s="39"/>
      <c r="AL1466" s="39"/>
      <c r="AM1466" s="39"/>
      <c r="AN1466" s="39"/>
      <c r="AO1466" s="39"/>
      <c r="AP1466" s="39"/>
      <c r="AQ1466" s="39"/>
      <c r="AR1466" s="39"/>
      <c r="AS1466" s="39"/>
      <c r="AT1466" s="39"/>
      <c r="AU1466" s="39"/>
      <c r="AV1466" s="39"/>
      <c r="AW1466" s="39"/>
    </row>
    <row r="1467" spans="15:49" x14ac:dyDescent="0.2">
      <c r="O1467" s="39"/>
      <c r="P1467" s="39"/>
      <c r="Q1467" s="39"/>
      <c r="R1467" s="39"/>
      <c r="S1467" s="39"/>
      <c r="T1467" s="39"/>
      <c r="U1467" s="39"/>
      <c r="V1467" s="39"/>
      <c r="W1467" s="39"/>
      <c r="X1467" s="39"/>
      <c r="Y1467" s="39"/>
      <c r="Z1467" s="39"/>
      <c r="AA1467" s="39"/>
      <c r="AB1467" s="39"/>
      <c r="AC1467" s="39"/>
      <c r="AD1467" s="39"/>
      <c r="AE1467" s="39"/>
      <c r="AF1467" s="39"/>
      <c r="AG1467" s="39"/>
      <c r="AH1467" s="39"/>
      <c r="AI1467" s="39"/>
      <c r="AJ1467" s="39"/>
      <c r="AK1467" s="39"/>
      <c r="AL1467" s="39"/>
      <c r="AM1467" s="39"/>
      <c r="AN1467" s="39"/>
      <c r="AO1467" s="39"/>
      <c r="AP1467" s="39"/>
      <c r="AQ1467" s="39"/>
      <c r="AR1467" s="39"/>
      <c r="AS1467" s="39"/>
      <c r="AT1467" s="39"/>
      <c r="AU1467" s="39"/>
      <c r="AV1467" s="39"/>
      <c r="AW1467" s="39"/>
    </row>
    <row r="1468" spans="15:49" x14ac:dyDescent="0.2">
      <c r="O1468" s="39"/>
      <c r="P1468" s="39"/>
      <c r="Q1468" s="39"/>
      <c r="R1468" s="39"/>
      <c r="S1468" s="39"/>
      <c r="T1468" s="39"/>
      <c r="U1468" s="39"/>
      <c r="V1468" s="39"/>
      <c r="W1468" s="39"/>
      <c r="X1468" s="39"/>
      <c r="Y1468" s="39"/>
      <c r="Z1468" s="39"/>
      <c r="AA1468" s="39"/>
      <c r="AB1468" s="39"/>
      <c r="AC1468" s="39"/>
      <c r="AD1468" s="39"/>
      <c r="AE1468" s="39"/>
      <c r="AF1468" s="39"/>
      <c r="AG1468" s="39"/>
      <c r="AH1468" s="39"/>
      <c r="AI1468" s="39"/>
      <c r="AJ1468" s="39"/>
      <c r="AK1468" s="39"/>
      <c r="AL1468" s="39"/>
      <c r="AM1468" s="39"/>
      <c r="AN1468" s="39"/>
      <c r="AO1468" s="39"/>
      <c r="AP1468" s="39"/>
      <c r="AQ1468" s="39"/>
      <c r="AR1468" s="39"/>
      <c r="AS1468" s="39"/>
      <c r="AT1468" s="39"/>
      <c r="AU1468" s="39"/>
      <c r="AV1468" s="39"/>
      <c r="AW1468" s="39"/>
    </row>
    <row r="1469" spans="15:49" x14ac:dyDescent="0.2">
      <c r="O1469" s="39"/>
      <c r="P1469" s="39"/>
      <c r="Q1469" s="39"/>
      <c r="R1469" s="39"/>
      <c r="S1469" s="39"/>
      <c r="T1469" s="39"/>
      <c r="U1469" s="39"/>
      <c r="V1469" s="39"/>
      <c r="W1469" s="39"/>
      <c r="X1469" s="39"/>
      <c r="Y1469" s="39"/>
      <c r="Z1469" s="39"/>
      <c r="AA1469" s="39"/>
      <c r="AB1469" s="39"/>
      <c r="AC1469" s="39"/>
      <c r="AD1469" s="39"/>
      <c r="AE1469" s="39"/>
      <c r="AF1469" s="39"/>
      <c r="AG1469" s="39"/>
      <c r="AH1469" s="39"/>
      <c r="AI1469" s="39"/>
      <c r="AJ1469" s="39"/>
      <c r="AK1469" s="39"/>
      <c r="AL1469" s="39"/>
      <c r="AM1469" s="39"/>
      <c r="AN1469" s="39"/>
      <c r="AO1469" s="39"/>
      <c r="AP1469" s="39"/>
      <c r="AQ1469" s="39"/>
      <c r="AR1469" s="39"/>
      <c r="AS1469" s="39"/>
      <c r="AT1469" s="39"/>
      <c r="AU1469" s="39"/>
      <c r="AV1469" s="39"/>
      <c r="AW1469" s="39"/>
    </row>
    <row r="1470" spans="15:49" x14ac:dyDescent="0.2">
      <c r="O1470" s="39"/>
      <c r="P1470" s="39"/>
      <c r="Q1470" s="39"/>
      <c r="R1470" s="39"/>
      <c r="S1470" s="39"/>
      <c r="T1470" s="39"/>
      <c r="U1470" s="39"/>
      <c r="V1470" s="39"/>
      <c r="W1470" s="39"/>
      <c r="X1470" s="39"/>
      <c r="Y1470" s="39"/>
      <c r="Z1470" s="39"/>
      <c r="AA1470" s="39"/>
      <c r="AB1470" s="39"/>
      <c r="AC1470" s="39"/>
      <c r="AD1470" s="39"/>
      <c r="AE1470" s="39"/>
      <c r="AF1470" s="39"/>
      <c r="AG1470" s="39"/>
      <c r="AH1470" s="39"/>
      <c r="AI1470" s="39"/>
      <c r="AJ1470" s="39"/>
      <c r="AK1470" s="39"/>
      <c r="AL1470" s="39"/>
      <c r="AM1470" s="39"/>
      <c r="AN1470" s="39"/>
      <c r="AO1470" s="39"/>
      <c r="AP1470" s="39"/>
      <c r="AQ1470" s="39"/>
      <c r="AR1470" s="39"/>
      <c r="AS1470" s="39"/>
      <c r="AT1470" s="39"/>
      <c r="AU1470" s="39"/>
      <c r="AV1470" s="39"/>
      <c r="AW1470" s="39"/>
    </row>
    <row r="1471" spans="15:49" x14ac:dyDescent="0.2">
      <c r="O1471" s="39"/>
      <c r="P1471" s="39"/>
      <c r="Q1471" s="39"/>
      <c r="R1471" s="39"/>
      <c r="S1471" s="39"/>
      <c r="T1471" s="39"/>
      <c r="U1471" s="39"/>
      <c r="V1471" s="39"/>
      <c r="W1471" s="39"/>
      <c r="X1471" s="39"/>
      <c r="Y1471" s="39"/>
      <c r="Z1471" s="39"/>
      <c r="AA1471" s="39"/>
      <c r="AB1471" s="39"/>
      <c r="AC1471" s="39"/>
      <c r="AD1471" s="39"/>
      <c r="AE1471" s="39"/>
      <c r="AF1471" s="39"/>
      <c r="AG1471" s="39"/>
      <c r="AH1471" s="39"/>
      <c r="AI1471" s="39"/>
      <c r="AJ1471" s="39"/>
      <c r="AK1471" s="39"/>
      <c r="AL1471" s="39"/>
      <c r="AM1471" s="39"/>
      <c r="AN1471" s="39"/>
      <c r="AO1471" s="39"/>
      <c r="AP1471" s="39"/>
      <c r="AQ1471" s="39"/>
      <c r="AR1471" s="39"/>
      <c r="AS1471" s="39"/>
      <c r="AT1471" s="39"/>
      <c r="AU1471" s="39"/>
      <c r="AV1471" s="39"/>
      <c r="AW1471" s="39"/>
    </row>
    <row r="1472" spans="15:49" x14ac:dyDescent="0.2">
      <c r="O1472" s="39"/>
      <c r="P1472" s="39"/>
      <c r="Q1472" s="39"/>
      <c r="R1472" s="39"/>
      <c r="S1472" s="39"/>
      <c r="T1472" s="39"/>
      <c r="U1472" s="39"/>
      <c r="V1472" s="39"/>
      <c r="W1472" s="39"/>
      <c r="X1472" s="39"/>
      <c r="Y1472" s="39"/>
      <c r="Z1472" s="39"/>
      <c r="AA1472" s="39"/>
      <c r="AB1472" s="39"/>
      <c r="AC1472" s="39"/>
      <c r="AD1472" s="39"/>
      <c r="AE1472" s="39"/>
      <c r="AF1472" s="39"/>
      <c r="AG1472" s="39"/>
      <c r="AH1472" s="39"/>
      <c r="AI1472" s="39"/>
      <c r="AJ1472" s="39"/>
      <c r="AK1472" s="39"/>
      <c r="AL1472" s="39"/>
      <c r="AM1472" s="39"/>
      <c r="AN1472" s="39"/>
      <c r="AO1472" s="39"/>
      <c r="AP1472" s="39"/>
      <c r="AQ1472" s="39"/>
      <c r="AR1472" s="39"/>
      <c r="AS1472" s="39"/>
      <c r="AT1472" s="39"/>
      <c r="AU1472" s="39"/>
      <c r="AV1472" s="39"/>
      <c r="AW1472" s="39"/>
    </row>
    <row r="1473" spans="15:49" x14ac:dyDescent="0.2">
      <c r="O1473" s="39"/>
      <c r="P1473" s="39"/>
      <c r="Q1473" s="39"/>
      <c r="R1473" s="39"/>
      <c r="S1473" s="39"/>
      <c r="T1473" s="39"/>
      <c r="U1473" s="39"/>
      <c r="V1473" s="39"/>
      <c r="W1473" s="39"/>
      <c r="X1473" s="39"/>
      <c r="Y1473" s="39"/>
      <c r="Z1473" s="39"/>
      <c r="AA1473" s="39"/>
      <c r="AB1473" s="39"/>
      <c r="AC1473" s="39"/>
      <c r="AD1473" s="39"/>
      <c r="AE1473" s="39"/>
      <c r="AF1473" s="39"/>
      <c r="AG1473" s="39"/>
      <c r="AH1473" s="39"/>
      <c r="AI1473" s="39"/>
      <c r="AJ1473" s="39"/>
      <c r="AK1473" s="39"/>
      <c r="AL1473" s="39"/>
      <c r="AM1473" s="39"/>
      <c r="AN1473" s="39"/>
      <c r="AO1473" s="39"/>
      <c r="AP1473" s="39"/>
      <c r="AQ1473" s="39"/>
      <c r="AR1473" s="39"/>
      <c r="AS1473" s="39"/>
      <c r="AT1473" s="39"/>
      <c r="AU1473" s="39"/>
      <c r="AV1473" s="39"/>
      <c r="AW1473" s="39"/>
    </row>
    <row r="1474" spans="15:49" x14ac:dyDescent="0.2">
      <c r="O1474" s="39"/>
      <c r="P1474" s="39"/>
      <c r="Q1474" s="39"/>
      <c r="R1474" s="39"/>
      <c r="S1474" s="39"/>
      <c r="T1474" s="39"/>
      <c r="U1474" s="39"/>
      <c r="V1474" s="39"/>
      <c r="W1474" s="39"/>
      <c r="X1474" s="39"/>
      <c r="Y1474" s="39"/>
      <c r="Z1474" s="39"/>
      <c r="AA1474" s="39"/>
      <c r="AB1474" s="39"/>
      <c r="AC1474" s="39"/>
      <c r="AD1474" s="39"/>
      <c r="AE1474" s="39"/>
      <c r="AF1474" s="39"/>
      <c r="AG1474" s="39"/>
      <c r="AH1474" s="39"/>
      <c r="AI1474" s="39"/>
      <c r="AJ1474" s="39"/>
      <c r="AK1474" s="39"/>
      <c r="AL1474" s="39"/>
      <c r="AM1474" s="39"/>
      <c r="AN1474" s="39"/>
      <c r="AO1474" s="39"/>
      <c r="AP1474" s="39"/>
      <c r="AQ1474" s="39"/>
      <c r="AR1474" s="39"/>
      <c r="AS1474" s="39"/>
      <c r="AT1474" s="39"/>
      <c r="AU1474" s="39"/>
      <c r="AV1474" s="39"/>
      <c r="AW1474" s="39"/>
    </row>
    <row r="1475" spans="15:49" x14ac:dyDescent="0.2">
      <c r="O1475" s="39"/>
      <c r="P1475" s="39"/>
      <c r="Q1475" s="39"/>
      <c r="R1475" s="39"/>
      <c r="S1475" s="39"/>
      <c r="T1475" s="39"/>
      <c r="U1475" s="39"/>
      <c r="V1475" s="39"/>
      <c r="W1475" s="39"/>
      <c r="X1475" s="39"/>
      <c r="Y1475" s="39"/>
      <c r="Z1475" s="39"/>
      <c r="AA1475" s="39"/>
      <c r="AB1475" s="39"/>
      <c r="AC1475" s="39"/>
      <c r="AD1475" s="39"/>
      <c r="AE1475" s="39"/>
      <c r="AF1475" s="39"/>
      <c r="AG1475" s="39"/>
      <c r="AH1475" s="39"/>
      <c r="AI1475" s="39"/>
      <c r="AJ1475" s="39"/>
      <c r="AK1475" s="39"/>
      <c r="AL1475" s="39"/>
      <c r="AM1475" s="39"/>
      <c r="AN1475" s="39"/>
      <c r="AO1475" s="39"/>
      <c r="AP1475" s="39"/>
      <c r="AQ1475" s="39"/>
      <c r="AR1475" s="39"/>
      <c r="AS1475" s="39"/>
      <c r="AT1475" s="39"/>
      <c r="AU1475" s="39"/>
      <c r="AV1475" s="39"/>
      <c r="AW1475" s="39"/>
    </row>
    <row r="1476" spans="15:49" x14ac:dyDescent="0.2">
      <c r="O1476" s="39"/>
      <c r="P1476" s="39"/>
      <c r="Q1476" s="39"/>
      <c r="R1476" s="39"/>
      <c r="S1476" s="39"/>
      <c r="T1476" s="39"/>
      <c r="U1476" s="39"/>
      <c r="V1476" s="39"/>
      <c r="W1476" s="39"/>
      <c r="X1476" s="39"/>
      <c r="Y1476" s="39"/>
      <c r="Z1476" s="39"/>
      <c r="AA1476" s="39"/>
      <c r="AB1476" s="39"/>
      <c r="AC1476" s="39"/>
      <c r="AD1476" s="39"/>
      <c r="AE1476" s="39"/>
      <c r="AF1476" s="39"/>
      <c r="AG1476" s="39"/>
      <c r="AH1476" s="39"/>
      <c r="AI1476" s="39"/>
      <c r="AJ1476" s="39"/>
      <c r="AK1476" s="39"/>
      <c r="AL1476" s="39"/>
      <c r="AM1476" s="39"/>
      <c r="AN1476" s="39"/>
      <c r="AO1476" s="39"/>
      <c r="AP1476" s="39"/>
      <c r="AQ1476" s="39"/>
      <c r="AR1476" s="39"/>
      <c r="AS1476" s="39"/>
      <c r="AT1476" s="39"/>
      <c r="AU1476" s="39"/>
      <c r="AV1476" s="39"/>
      <c r="AW1476" s="39"/>
    </row>
    <row r="1477" spans="15:49" x14ac:dyDescent="0.2">
      <c r="O1477" s="39"/>
      <c r="P1477" s="39"/>
      <c r="Q1477" s="39"/>
      <c r="R1477" s="39"/>
      <c r="S1477" s="39"/>
      <c r="T1477" s="39"/>
      <c r="U1477" s="39"/>
      <c r="V1477" s="39"/>
      <c r="W1477" s="39"/>
      <c r="X1477" s="39"/>
      <c r="Y1477" s="39"/>
      <c r="Z1477" s="39"/>
      <c r="AA1477" s="39"/>
      <c r="AB1477" s="39"/>
      <c r="AC1477" s="39"/>
      <c r="AD1477" s="39"/>
      <c r="AE1477" s="39"/>
      <c r="AF1477" s="39"/>
      <c r="AG1477" s="39"/>
      <c r="AH1477" s="39"/>
      <c r="AI1477" s="39"/>
      <c r="AJ1477" s="39"/>
      <c r="AK1477" s="39"/>
      <c r="AL1477" s="39"/>
      <c r="AM1477" s="39"/>
      <c r="AN1477" s="39"/>
      <c r="AO1477" s="39"/>
      <c r="AP1477" s="39"/>
      <c r="AQ1477" s="39"/>
      <c r="AR1477" s="39"/>
      <c r="AS1477" s="39"/>
      <c r="AT1477" s="39"/>
      <c r="AU1477" s="39"/>
      <c r="AV1477" s="39"/>
      <c r="AW1477" s="39"/>
    </row>
    <row r="1478" spans="15:49" x14ac:dyDescent="0.2">
      <c r="O1478" s="39"/>
      <c r="P1478" s="39"/>
      <c r="Q1478" s="39"/>
      <c r="R1478" s="39"/>
      <c r="S1478" s="39"/>
      <c r="T1478" s="39"/>
      <c r="U1478" s="39"/>
      <c r="V1478" s="39"/>
      <c r="W1478" s="39"/>
      <c r="X1478" s="39"/>
      <c r="Y1478" s="39"/>
      <c r="Z1478" s="39"/>
      <c r="AA1478" s="39"/>
      <c r="AB1478" s="39"/>
      <c r="AC1478" s="39"/>
      <c r="AD1478" s="39"/>
      <c r="AE1478" s="39"/>
      <c r="AF1478" s="39"/>
      <c r="AG1478" s="39"/>
      <c r="AH1478" s="39"/>
      <c r="AI1478" s="39"/>
      <c r="AJ1478" s="39"/>
      <c r="AK1478" s="39"/>
      <c r="AL1478" s="39"/>
      <c r="AM1478" s="39"/>
      <c r="AN1478" s="39"/>
      <c r="AO1478" s="39"/>
      <c r="AP1478" s="39"/>
      <c r="AQ1478" s="39"/>
      <c r="AR1478" s="39"/>
      <c r="AS1478" s="39"/>
      <c r="AT1478" s="39"/>
      <c r="AU1478" s="39"/>
      <c r="AV1478" s="39"/>
      <c r="AW1478" s="39"/>
    </row>
    <row r="1479" spans="15:49" x14ac:dyDescent="0.2">
      <c r="O1479" s="39"/>
      <c r="P1479" s="39"/>
      <c r="Q1479" s="39"/>
      <c r="R1479" s="39"/>
      <c r="S1479" s="39"/>
      <c r="T1479" s="39"/>
      <c r="U1479" s="39"/>
      <c r="V1479" s="39"/>
      <c r="W1479" s="39"/>
      <c r="X1479" s="39"/>
      <c r="Y1479" s="39"/>
      <c r="Z1479" s="39"/>
      <c r="AA1479" s="39"/>
      <c r="AB1479" s="39"/>
      <c r="AC1479" s="39"/>
      <c r="AD1479" s="39"/>
      <c r="AE1479" s="39"/>
      <c r="AF1479" s="39"/>
      <c r="AG1479" s="39"/>
      <c r="AH1479" s="39"/>
      <c r="AI1479" s="39"/>
      <c r="AJ1479" s="39"/>
      <c r="AK1479" s="39"/>
      <c r="AL1479" s="39"/>
      <c r="AM1479" s="39"/>
      <c r="AN1479" s="39"/>
      <c r="AO1479" s="39"/>
      <c r="AP1479" s="39"/>
      <c r="AQ1479" s="39"/>
      <c r="AR1479" s="39"/>
      <c r="AS1479" s="39"/>
      <c r="AT1479" s="39"/>
      <c r="AU1479" s="39"/>
      <c r="AV1479" s="39"/>
      <c r="AW1479" s="39"/>
    </row>
    <row r="1480" spans="15:49" x14ac:dyDescent="0.2">
      <c r="O1480" s="39"/>
      <c r="P1480" s="39"/>
      <c r="Q1480" s="39"/>
      <c r="R1480" s="39"/>
      <c r="S1480" s="39"/>
      <c r="T1480" s="39"/>
      <c r="U1480" s="39"/>
      <c r="V1480" s="39"/>
      <c r="W1480" s="39"/>
      <c r="X1480" s="39"/>
      <c r="Y1480" s="39"/>
      <c r="Z1480" s="39"/>
      <c r="AA1480" s="39"/>
      <c r="AB1480" s="39"/>
      <c r="AC1480" s="39"/>
      <c r="AD1480" s="39"/>
      <c r="AE1480" s="39"/>
      <c r="AF1480" s="39"/>
      <c r="AG1480" s="39"/>
      <c r="AH1480" s="39"/>
      <c r="AI1480" s="39"/>
      <c r="AJ1480" s="39"/>
      <c r="AK1480" s="39"/>
      <c r="AL1480" s="39"/>
      <c r="AM1480" s="39"/>
      <c r="AN1480" s="39"/>
      <c r="AO1480" s="39"/>
      <c r="AP1480" s="39"/>
      <c r="AQ1480" s="39"/>
      <c r="AR1480" s="39"/>
      <c r="AS1480" s="39"/>
      <c r="AT1480" s="39"/>
      <c r="AU1480" s="39"/>
      <c r="AV1480" s="39"/>
      <c r="AW1480" s="39"/>
    </row>
    <row r="1481" spans="15:49" x14ac:dyDescent="0.2">
      <c r="O1481" s="39"/>
      <c r="P1481" s="39"/>
      <c r="Q1481" s="39"/>
      <c r="R1481" s="39"/>
      <c r="S1481" s="39"/>
      <c r="T1481" s="39"/>
      <c r="U1481" s="39"/>
      <c r="V1481" s="39"/>
      <c r="W1481" s="39"/>
      <c r="X1481" s="39"/>
      <c r="Y1481" s="39"/>
      <c r="Z1481" s="39"/>
      <c r="AA1481" s="39"/>
      <c r="AB1481" s="39"/>
      <c r="AC1481" s="39"/>
      <c r="AD1481" s="39"/>
      <c r="AE1481" s="39"/>
      <c r="AF1481" s="39"/>
      <c r="AG1481" s="39"/>
      <c r="AH1481" s="39"/>
      <c r="AI1481" s="39"/>
      <c r="AJ1481" s="39"/>
      <c r="AK1481" s="39"/>
      <c r="AL1481" s="39"/>
      <c r="AM1481" s="39"/>
      <c r="AN1481" s="39"/>
      <c r="AO1481" s="39"/>
      <c r="AP1481" s="39"/>
      <c r="AQ1481" s="39"/>
      <c r="AR1481" s="39"/>
      <c r="AS1481" s="39"/>
      <c r="AT1481" s="39"/>
      <c r="AU1481" s="39"/>
      <c r="AV1481" s="39"/>
      <c r="AW1481" s="39"/>
    </row>
    <row r="1482" spans="15:49" x14ac:dyDescent="0.2">
      <c r="O1482" s="39"/>
      <c r="P1482" s="39"/>
      <c r="Q1482" s="39"/>
      <c r="R1482" s="39"/>
      <c r="S1482" s="39"/>
      <c r="T1482" s="39"/>
      <c r="U1482" s="39"/>
      <c r="V1482" s="39"/>
      <c r="W1482" s="39"/>
      <c r="X1482" s="39"/>
      <c r="Y1482" s="39"/>
      <c r="Z1482" s="39"/>
      <c r="AA1482" s="39"/>
      <c r="AB1482" s="39"/>
      <c r="AC1482" s="39"/>
      <c r="AD1482" s="39"/>
      <c r="AE1482" s="39"/>
      <c r="AF1482" s="39"/>
      <c r="AG1482" s="39"/>
      <c r="AH1482" s="39"/>
      <c r="AI1482" s="39"/>
      <c r="AJ1482" s="39"/>
      <c r="AK1482" s="39"/>
      <c r="AL1482" s="39"/>
      <c r="AM1482" s="39"/>
      <c r="AN1482" s="39"/>
      <c r="AO1482" s="39"/>
      <c r="AP1482" s="39"/>
      <c r="AQ1482" s="39"/>
      <c r="AR1482" s="39"/>
      <c r="AS1482" s="39"/>
      <c r="AT1482" s="39"/>
      <c r="AU1482" s="39"/>
      <c r="AV1482" s="39"/>
      <c r="AW1482" s="39"/>
    </row>
    <row r="1483" spans="15:49" x14ac:dyDescent="0.2">
      <c r="O1483" s="39"/>
      <c r="P1483" s="39"/>
      <c r="Q1483" s="39"/>
      <c r="R1483" s="39"/>
      <c r="S1483" s="39"/>
      <c r="T1483" s="39"/>
      <c r="U1483" s="39"/>
      <c r="V1483" s="39"/>
      <c r="W1483" s="39"/>
      <c r="X1483" s="39"/>
      <c r="Y1483" s="39"/>
      <c r="Z1483" s="39"/>
      <c r="AA1483" s="39"/>
      <c r="AB1483" s="39"/>
      <c r="AC1483" s="39"/>
      <c r="AD1483" s="39"/>
      <c r="AE1483" s="39"/>
      <c r="AF1483" s="39"/>
      <c r="AG1483" s="39"/>
      <c r="AH1483" s="39"/>
      <c r="AI1483" s="39"/>
      <c r="AJ1483" s="39"/>
      <c r="AK1483" s="39"/>
      <c r="AL1483" s="39"/>
      <c r="AM1483" s="39"/>
      <c r="AN1483" s="39"/>
      <c r="AO1483" s="39"/>
      <c r="AP1483" s="39"/>
      <c r="AQ1483" s="39"/>
      <c r="AR1483" s="39"/>
      <c r="AS1483" s="39"/>
      <c r="AT1483" s="39"/>
      <c r="AU1483" s="39"/>
      <c r="AV1483" s="39"/>
      <c r="AW1483" s="39"/>
    </row>
    <row r="1484" spans="15:49" x14ac:dyDescent="0.2">
      <c r="O1484" s="39"/>
      <c r="P1484" s="39"/>
      <c r="Q1484" s="39"/>
      <c r="R1484" s="39"/>
      <c r="S1484" s="39"/>
      <c r="T1484" s="39"/>
      <c r="U1484" s="39"/>
      <c r="V1484" s="39"/>
      <c r="W1484" s="39"/>
      <c r="X1484" s="39"/>
      <c r="Y1484" s="39"/>
      <c r="Z1484" s="39"/>
      <c r="AA1484" s="39"/>
      <c r="AB1484" s="39"/>
      <c r="AC1484" s="39"/>
      <c r="AD1484" s="39"/>
      <c r="AE1484" s="39"/>
      <c r="AF1484" s="39"/>
      <c r="AG1484" s="39"/>
      <c r="AH1484" s="39"/>
      <c r="AI1484" s="39"/>
      <c r="AJ1484" s="39"/>
      <c r="AK1484" s="39"/>
      <c r="AL1484" s="39"/>
      <c r="AM1484" s="39"/>
      <c r="AN1484" s="39"/>
      <c r="AO1484" s="39"/>
      <c r="AP1484" s="39"/>
      <c r="AQ1484" s="39"/>
      <c r="AR1484" s="39"/>
      <c r="AS1484" s="39"/>
      <c r="AT1484" s="39"/>
      <c r="AU1484" s="39"/>
      <c r="AV1484" s="39"/>
      <c r="AW1484" s="39"/>
    </row>
    <row r="1485" spans="15:49" x14ac:dyDescent="0.2">
      <c r="O1485" s="39"/>
      <c r="P1485" s="39"/>
      <c r="Q1485" s="39"/>
      <c r="R1485" s="39"/>
      <c r="S1485" s="39"/>
      <c r="T1485" s="39"/>
      <c r="U1485" s="39"/>
      <c r="V1485" s="39"/>
      <c r="W1485" s="39"/>
      <c r="X1485" s="39"/>
      <c r="Y1485" s="39"/>
      <c r="Z1485" s="39"/>
      <c r="AA1485" s="39"/>
      <c r="AB1485" s="39"/>
      <c r="AC1485" s="39"/>
      <c r="AD1485" s="39"/>
      <c r="AE1485" s="39"/>
      <c r="AF1485" s="39"/>
      <c r="AG1485" s="39"/>
      <c r="AH1485" s="39"/>
      <c r="AI1485" s="39"/>
      <c r="AJ1485" s="39"/>
      <c r="AK1485" s="39"/>
      <c r="AL1485" s="39"/>
      <c r="AM1485" s="39"/>
      <c r="AN1485" s="39"/>
      <c r="AO1485" s="39"/>
      <c r="AP1485" s="39"/>
      <c r="AQ1485" s="39"/>
      <c r="AR1485" s="39"/>
      <c r="AS1485" s="39"/>
      <c r="AT1485" s="39"/>
      <c r="AU1485" s="39"/>
      <c r="AV1485" s="39"/>
      <c r="AW1485" s="39"/>
    </row>
    <row r="1486" spans="15:49" x14ac:dyDescent="0.2">
      <c r="O1486" s="39"/>
      <c r="P1486" s="39"/>
      <c r="Q1486" s="39"/>
      <c r="R1486" s="39"/>
      <c r="S1486" s="39"/>
      <c r="T1486" s="39"/>
      <c r="U1486" s="39"/>
      <c r="V1486" s="39"/>
      <c r="W1486" s="39"/>
      <c r="X1486" s="39"/>
      <c r="Y1486" s="39"/>
      <c r="Z1486" s="39"/>
      <c r="AA1486" s="39"/>
      <c r="AB1486" s="39"/>
      <c r="AC1486" s="39"/>
      <c r="AD1486" s="39"/>
      <c r="AE1486" s="39"/>
      <c r="AF1486" s="39"/>
      <c r="AG1486" s="39"/>
      <c r="AH1486" s="39"/>
      <c r="AI1486" s="39"/>
      <c r="AJ1486" s="39"/>
      <c r="AK1486" s="39"/>
      <c r="AL1486" s="39"/>
      <c r="AM1486" s="39"/>
      <c r="AN1486" s="39"/>
      <c r="AO1486" s="39"/>
      <c r="AP1486" s="39"/>
      <c r="AQ1486" s="39"/>
      <c r="AR1486" s="39"/>
      <c r="AS1486" s="39"/>
      <c r="AT1486" s="39"/>
      <c r="AU1486" s="39"/>
      <c r="AV1486" s="39"/>
      <c r="AW1486" s="39"/>
    </row>
    <row r="1487" spans="15:49" x14ac:dyDescent="0.2">
      <c r="O1487" s="39"/>
      <c r="P1487" s="39"/>
      <c r="Q1487" s="39"/>
      <c r="R1487" s="39"/>
      <c r="S1487" s="39"/>
      <c r="T1487" s="39"/>
      <c r="U1487" s="39"/>
      <c r="V1487" s="39"/>
      <c r="W1487" s="39"/>
      <c r="X1487" s="39"/>
      <c r="Y1487" s="39"/>
      <c r="Z1487" s="39"/>
      <c r="AA1487" s="39"/>
      <c r="AB1487" s="39"/>
      <c r="AC1487" s="39"/>
      <c r="AD1487" s="39"/>
      <c r="AE1487" s="39"/>
      <c r="AF1487" s="39"/>
      <c r="AG1487" s="39"/>
      <c r="AH1487" s="39"/>
      <c r="AI1487" s="39"/>
      <c r="AJ1487" s="39"/>
      <c r="AK1487" s="39"/>
      <c r="AL1487" s="39"/>
      <c r="AM1487" s="39"/>
      <c r="AN1487" s="39"/>
      <c r="AO1487" s="39"/>
      <c r="AP1487" s="39"/>
      <c r="AQ1487" s="39"/>
      <c r="AR1487" s="39"/>
      <c r="AS1487" s="39"/>
      <c r="AT1487" s="39"/>
      <c r="AU1487" s="39"/>
      <c r="AV1487" s="39"/>
      <c r="AW1487" s="39"/>
    </row>
    <row r="1488" spans="15:49" x14ac:dyDescent="0.2">
      <c r="O1488" s="39"/>
      <c r="P1488" s="39"/>
      <c r="Q1488" s="39"/>
      <c r="R1488" s="39"/>
      <c r="S1488" s="39"/>
      <c r="T1488" s="39"/>
      <c r="U1488" s="39"/>
      <c r="V1488" s="39"/>
      <c r="W1488" s="39"/>
      <c r="X1488" s="39"/>
      <c r="Y1488" s="39"/>
      <c r="Z1488" s="39"/>
      <c r="AA1488" s="39"/>
      <c r="AB1488" s="39"/>
      <c r="AC1488" s="39"/>
      <c r="AD1488" s="39"/>
      <c r="AE1488" s="39"/>
      <c r="AF1488" s="39"/>
      <c r="AG1488" s="39"/>
      <c r="AH1488" s="39"/>
      <c r="AI1488" s="39"/>
      <c r="AJ1488" s="39"/>
      <c r="AK1488" s="39"/>
      <c r="AL1488" s="39"/>
      <c r="AM1488" s="39"/>
      <c r="AN1488" s="39"/>
      <c r="AO1488" s="39"/>
      <c r="AP1488" s="39"/>
      <c r="AQ1488" s="39"/>
      <c r="AR1488" s="39"/>
      <c r="AS1488" s="39"/>
      <c r="AT1488" s="39"/>
      <c r="AU1488" s="39"/>
      <c r="AV1488" s="39"/>
      <c r="AW1488" s="39"/>
    </row>
    <row r="1489" spans="15:49" x14ac:dyDescent="0.2">
      <c r="O1489" s="39"/>
      <c r="P1489" s="39"/>
      <c r="Q1489" s="39"/>
      <c r="R1489" s="39"/>
      <c r="S1489" s="39"/>
      <c r="T1489" s="39"/>
      <c r="U1489" s="39"/>
      <c r="V1489" s="39"/>
      <c r="W1489" s="39"/>
      <c r="X1489" s="39"/>
      <c r="Y1489" s="39"/>
      <c r="Z1489" s="39"/>
      <c r="AA1489" s="39"/>
      <c r="AB1489" s="39"/>
      <c r="AC1489" s="39"/>
      <c r="AD1489" s="39"/>
      <c r="AE1489" s="39"/>
      <c r="AF1489" s="39"/>
      <c r="AG1489" s="39"/>
      <c r="AH1489" s="39"/>
      <c r="AI1489" s="39"/>
      <c r="AJ1489" s="39"/>
      <c r="AK1489" s="39"/>
      <c r="AL1489" s="39"/>
      <c r="AM1489" s="39"/>
      <c r="AN1489" s="39"/>
      <c r="AO1489" s="39"/>
      <c r="AP1489" s="39"/>
      <c r="AQ1489" s="39"/>
      <c r="AR1489" s="39"/>
      <c r="AS1489" s="39"/>
      <c r="AT1489" s="39"/>
      <c r="AU1489" s="39"/>
      <c r="AV1489" s="39"/>
      <c r="AW1489" s="39"/>
    </row>
    <row r="1490" spans="15:49" x14ac:dyDescent="0.2">
      <c r="O1490" s="39"/>
      <c r="P1490" s="39"/>
      <c r="Q1490" s="39"/>
      <c r="R1490" s="39"/>
      <c r="S1490" s="39"/>
      <c r="T1490" s="39"/>
      <c r="U1490" s="39"/>
      <c r="V1490" s="39"/>
      <c r="W1490" s="39"/>
      <c r="X1490" s="39"/>
      <c r="Y1490" s="39"/>
      <c r="Z1490" s="39"/>
      <c r="AA1490" s="39"/>
      <c r="AB1490" s="39"/>
      <c r="AC1490" s="39"/>
      <c r="AD1490" s="39"/>
      <c r="AE1490" s="39"/>
      <c r="AF1490" s="39"/>
      <c r="AG1490" s="39"/>
      <c r="AH1490" s="39"/>
      <c r="AI1490" s="39"/>
      <c r="AJ1490" s="39"/>
      <c r="AK1490" s="39"/>
      <c r="AL1490" s="39"/>
      <c r="AM1490" s="39"/>
      <c r="AN1490" s="39"/>
      <c r="AO1490" s="39"/>
      <c r="AP1490" s="39"/>
      <c r="AQ1490" s="39"/>
      <c r="AR1490" s="39"/>
      <c r="AS1490" s="39"/>
      <c r="AT1490" s="39"/>
      <c r="AU1490" s="39"/>
      <c r="AV1490" s="39"/>
      <c r="AW1490" s="39"/>
    </row>
    <row r="1491" spans="15:49" x14ac:dyDescent="0.2">
      <c r="O1491" s="39"/>
      <c r="P1491" s="39"/>
      <c r="Q1491" s="39"/>
      <c r="R1491" s="39"/>
      <c r="S1491" s="39"/>
      <c r="T1491" s="39"/>
      <c r="U1491" s="39"/>
      <c r="V1491" s="39"/>
      <c r="W1491" s="39"/>
      <c r="X1491" s="39"/>
      <c r="Y1491" s="39"/>
      <c r="Z1491" s="39"/>
      <c r="AA1491" s="39"/>
      <c r="AB1491" s="39"/>
      <c r="AC1491" s="39"/>
      <c r="AD1491" s="39"/>
      <c r="AE1491" s="39"/>
      <c r="AF1491" s="39"/>
      <c r="AG1491" s="39"/>
      <c r="AH1491" s="39"/>
      <c r="AI1491" s="39"/>
      <c r="AJ1491" s="39"/>
      <c r="AK1491" s="39"/>
      <c r="AL1491" s="39"/>
      <c r="AM1491" s="39"/>
      <c r="AN1491" s="39"/>
      <c r="AO1491" s="39"/>
      <c r="AP1491" s="39"/>
      <c r="AQ1491" s="39"/>
      <c r="AR1491" s="39"/>
      <c r="AS1491" s="39"/>
      <c r="AT1491" s="39"/>
      <c r="AU1491" s="39"/>
      <c r="AV1491" s="39"/>
      <c r="AW1491" s="39"/>
    </row>
    <row r="1492" spans="15:49" x14ac:dyDescent="0.2">
      <c r="O1492" s="39"/>
      <c r="P1492" s="39"/>
      <c r="Q1492" s="39"/>
      <c r="R1492" s="39"/>
      <c r="S1492" s="39"/>
      <c r="T1492" s="39"/>
      <c r="U1492" s="39"/>
      <c r="V1492" s="39"/>
      <c r="W1492" s="39"/>
      <c r="X1492" s="39"/>
      <c r="Y1492" s="39"/>
      <c r="Z1492" s="39"/>
      <c r="AA1492" s="39"/>
      <c r="AB1492" s="39"/>
      <c r="AC1492" s="39"/>
      <c r="AD1492" s="39"/>
      <c r="AE1492" s="39"/>
      <c r="AF1492" s="39"/>
      <c r="AG1492" s="39"/>
      <c r="AH1492" s="39"/>
      <c r="AI1492" s="39"/>
      <c r="AJ1492" s="39"/>
      <c r="AK1492" s="39"/>
      <c r="AL1492" s="39"/>
      <c r="AM1492" s="39"/>
      <c r="AN1492" s="39"/>
      <c r="AO1492" s="39"/>
      <c r="AP1492" s="39"/>
      <c r="AQ1492" s="39"/>
      <c r="AR1492" s="39"/>
      <c r="AS1492" s="39"/>
      <c r="AT1492" s="39"/>
      <c r="AU1492" s="39"/>
      <c r="AV1492" s="39"/>
      <c r="AW1492" s="39"/>
    </row>
    <row r="1493" spans="15:49" x14ac:dyDescent="0.2">
      <c r="O1493" s="39"/>
      <c r="P1493" s="39"/>
      <c r="Q1493" s="39"/>
      <c r="R1493" s="39"/>
      <c r="S1493" s="39"/>
      <c r="T1493" s="39"/>
      <c r="U1493" s="39"/>
      <c r="V1493" s="39"/>
      <c r="W1493" s="39"/>
      <c r="X1493" s="39"/>
      <c r="Y1493" s="39"/>
      <c r="Z1493" s="39"/>
      <c r="AA1493" s="39"/>
      <c r="AB1493" s="39"/>
      <c r="AC1493" s="39"/>
      <c r="AD1493" s="39"/>
      <c r="AE1493" s="39"/>
      <c r="AF1493" s="39"/>
      <c r="AG1493" s="39"/>
      <c r="AH1493" s="39"/>
      <c r="AI1493" s="39"/>
      <c r="AJ1493" s="39"/>
      <c r="AK1493" s="39"/>
      <c r="AL1493" s="39"/>
      <c r="AM1493" s="39"/>
      <c r="AN1493" s="39"/>
      <c r="AO1493" s="39"/>
      <c r="AP1493" s="39"/>
      <c r="AQ1493" s="39"/>
      <c r="AR1493" s="39"/>
      <c r="AS1493" s="39"/>
      <c r="AT1493" s="39"/>
      <c r="AU1493" s="39"/>
      <c r="AV1493" s="39"/>
      <c r="AW1493" s="39"/>
    </row>
    <row r="1494" spans="15:49" x14ac:dyDescent="0.2">
      <c r="O1494" s="39"/>
      <c r="P1494" s="39"/>
      <c r="Q1494" s="39"/>
      <c r="R1494" s="39"/>
      <c r="S1494" s="39"/>
      <c r="T1494" s="39"/>
      <c r="U1494" s="39"/>
      <c r="V1494" s="39"/>
      <c r="W1494" s="39"/>
      <c r="X1494" s="39"/>
      <c r="Y1494" s="39"/>
      <c r="Z1494" s="39"/>
      <c r="AA1494" s="39"/>
      <c r="AB1494" s="39"/>
      <c r="AC1494" s="39"/>
      <c r="AD1494" s="39"/>
      <c r="AE1494" s="39"/>
      <c r="AF1494" s="39"/>
      <c r="AG1494" s="39"/>
      <c r="AH1494" s="39"/>
      <c r="AI1494" s="39"/>
      <c r="AJ1494" s="39"/>
      <c r="AK1494" s="39"/>
      <c r="AL1494" s="39"/>
      <c r="AM1494" s="39"/>
      <c r="AN1494" s="39"/>
      <c r="AO1494" s="39"/>
      <c r="AP1494" s="39"/>
      <c r="AQ1494" s="39"/>
      <c r="AR1494" s="39"/>
      <c r="AS1494" s="39"/>
      <c r="AT1494" s="39"/>
      <c r="AU1494" s="39"/>
      <c r="AV1494" s="39"/>
      <c r="AW1494" s="39"/>
    </row>
    <row r="1495" spans="15:49" x14ac:dyDescent="0.2">
      <c r="O1495" s="39"/>
      <c r="P1495" s="39"/>
      <c r="Q1495" s="39"/>
      <c r="R1495" s="39"/>
      <c r="S1495" s="39"/>
      <c r="T1495" s="39"/>
      <c r="U1495" s="39"/>
      <c r="V1495" s="39"/>
      <c r="W1495" s="39"/>
      <c r="X1495" s="39"/>
      <c r="Y1495" s="39"/>
      <c r="Z1495" s="39"/>
      <c r="AA1495" s="39"/>
      <c r="AB1495" s="39"/>
      <c r="AC1495" s="39"/>
      <c r="AD1495" s="39"/>
      <c r="AE1495" s="39"/>
      <c r="AF1495" s="39"/>
      <c r="AG1495" s="39"/>
      <c r="AH1495" s="39"/>
      <c r="AI1495" s="39"/>
      <c r="AJ1495" s="39"/>
      <c r="AK1495" s="39"/>
      <c r="AL1495" s="39"/>
      <c r="AM1495" s="39"/>
      <c r="AN1495" s="39"/>
      <c r="AO1495" s="39"/>
      <c r="AP1495" s="39"/>
      <c r="AQ1495" s="39"/>
      <c r="AR1495" s="39"/>
      <c r="AS1495" s="39"/>
      <c r="AT1495" s="39"/>
      <c r="AU1495" s="39"/>
      <c r="AV1495" s="39"/>
      <c r="AW1495" s="39"/>
    </row>
    <row r="1496" spans="15:49" x14ac:dyDescent="0.2">
      <c r="O1496" s="39"/>
      <c r="P1496" s="39"/>
      <c r="Q1496" s="39"/>
      <c r="R1496" s="39"/>
      <c r="S1496" s="39"/>
      <c r="T1496" s="39"/>
      <c r="U1496" s="39"/>
      <c r="V1496" s="39"/>
      <c r="W1496" s="39"/>
      <c r="X1496" s="39"/>
      <c r="Y1496" s="39"/>
      <c r="Z1496" s="39"/>
      <c r="AA1496" s="39"/>
      <c r="AB1496" s="39"/>
      <c r="AC1496" s="39"/>
      <c r="AD1496" s="39"/>
      <c r="AE1496" s="39"/>
      <c r="AF1496" s="39"/>
      <c r="AG1496" s="39"/>
      <c r="AH1496" s="39"/>
      <c r="AI1496" s="39"/>
      <c r="AJ1496" s="39"/>
      <c r="AK1496" s="39"/>
      <c r="AL1496" s="39"/>
      <c r="AM1496" s="39"/>
      <c r="AN1496" s="39"/>
      <c r="AO1496" s="39"/>
      <c r="AP1496" s="39"/>
      <c r="AQ1496" s="39"/>
      <c r="AR1496" s="39"/>
      <c r="AS1496" s="39"/>
      <c r="AT1496" s="39"/>
      <c r="AU1496" s="39"/>
      <c r="AV1496" s="39"/>
      <c r="AW1496" s="39"/>
    </row>
    <row r="1497" spans="15:49" x14ac:dyDescent="0.2">
      <c r="O1497" s="39"/>
      <c r="P1497" s="39"/>
      <c r="Q1497" s="39"/>
      <c r="R1497" s="39"/>
      <c r="S1497" s="39"/>
      <c r="T1497" s="39"/>
      <c r="U1497" s="39"/>
      <c r="V1497" s="39"/>
      <c r="W1497" s="39"/>
      <c r="X1497" s="39"/>
      <c r="Y1497" s="39"/>
      <c r="Z1497" s="39"/>
      <c r="AA1497" s="39"/>
      <c r="AB1497" s="39"/>
      <c r="AC1497" s="39"/>
      <c r="AD1497" s="39"/>
      <c r="AE1497" s="39"/>
      <c r="AF1497" s="39"/>
      <c r="AG1497" s="39"/>
      <c r="AH1497" s="39"/>
      <c r="AI1497" s="39"/>
      <c r="AJ1497" s="39"/>
      <c r="AK1497" s="39"/>
      <c r="AL1497" s="39"/>
      <c r="AM1497" s="39"/>
      <c r="AN1497" s="39"/>
      <c r="AO1497" s="39"/>
      <c r="AP1497" s="39"/>
      <c r="AQ1497" s="39"/>
      <c r="AR1497" s="39"/>
      <c r="AS1497" s="39"/>
      <c r="AT1497" s="39"/>
      <c r="AU1497" s="39"/>
      <c r="AV1497" s="39"/>
      <c r="AW1497" s="39"/>
    </row>
    <row r="1498" spans="15:49" x14ac:dyDescent="0.2">
      <c r="O1498" s="39"/>
      <c r="P1498" s="39"/>
      <c r="Q1498" s="39"/>
      <c r="R1498" s="39"/>
      <c r="S1498" s="39"/>
      <c r="T1498" s="39"/>
      <c r="U1498" s="39"/>
      <c r="V1498" s="39"/>
      <c r="W1498" s="39"/>
      <c r="X1498" s="39"/>
      <c r="Y1498" s="39"/>
      <c r="Z1498" s="39"/>
      <c r="AA1498" s="39"/>
      <c r="AB1498" s="39"/>
      <c r="AC1498" s="39"/>
      <c r="AD1498" s="39"/>
      <c r="AE1498" s="39"/>
      <c r="AF1498" s="39"/>
      <c r="AG1498" s="39"/>
      <c r="AH1498" s="39"/>
      <c r="AI1498" s="39"/>
      <c r="AJ1498" s="39"/>
      <c r="AK1498" s="39"/>
      <c r="AL1498" s="39"/>
      <c r="AM1498" s="39"/>
      <c r="AN1498" s="39"/>
      <c r="AO1498" s="39"/>
      <c r="AP1498" s="39"/>
      <c r="AQ1498" s="39"/>
      <c r="AR1498" s="39"/>
      <c r="AS1498" s="39"/>
      <c r="AT1498" s="39"/>
      <c r="AU1498" s="39"/>
      <c r="AV1498" s="39"/>
      <c r="AW1498" s="39"/>
    </row>
    <row r="1499" spans="15:49" x14ac:dyDescent="0.2">
      <c r="O1499" s="39"/>
      <c r="P1499" s="39"/>
      <c r="Q1499" s="39"/>
      <c r="R1499" s="39"/>
      <c r="S1499" s="39"/>
      <c r="T1499" s="39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  <c r="AH1499" s="39"/>
      <c r="AI1499" s="39"/>
      <c r="AJ1499" s="39"/>
      <c r="AK1499" s="39"/>
      <c r="AL1499" s="39"/>
      <c r="AM1499" s="39"/>
      <c r="AN1499" s="39"/>
      <c r="AO1499" s="39"/>
      <c r="AP1499" s="39"/>
      <c r="AQ1499" s="39"/>
      <c r="AR1499" s="39"/>
      <c r="AS1499" s="39"/>
      <c r="AT1499" s="39"/>
      <c r="AU1499" s="39"/>
      <c r="AV1499" s="39"/>
      <c r="AW1499" s="39"/>
    </row>
    <row r="1500" spans="15:49" x14ac:dyDescent="0.2">
      <c r="O1500" s="39"/>
      <c r="P1500" s="39"/>
      <c r="Q1500" s="39"/>
      <c r="R1500" s="39"/>
      <c r="S1500" s="39"/>
      <c r="T1500" s="39"/>
      <c r="U1500" s="39"/>
      <c r="V1500" s="39"/>
      <c r="W1500" s="39"/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  <c r="AH1500" s="39"/>
      <c r="AI1500" s="39"/>
      <c r="AJ1500" s="39"/>
      <c r="AK1500" s="39"/>
      <c r="AL1500" s="39"/>
      <c r="AM1500" s="39"/>
      <c r="AN1500" s="39"/>
      <c r="AO1500" s="39"/>
      <c r="AP1500" s="39"/>
      <c r="AQ1500" s="39"/>
      <c r="AR1500" s="39"/>
      <c r="AS1500" s="39"/>
      <c r="AT1500" s="39"/>
      <c r="AU1500" s="39"/>
      <c r="AV1500" s="39"/>
      <c r="AW1500" s="39"/>
    </row>
    <row r="1501" spans="15:49" x14ac:dyDescent="0.2">
      <c r="O1501" s="39"/>
      <c r="P1501" s="39"/>
      <c r="Q1501" s="39"/>
      <c r="R1501" s="39"/>
      <c r="S1501" s="39"/>
      <c r="T1501" s="39"/>
      <c r="U1501" s="39"/>
      <c r="V1501" s="39"/>
      <c r="W1501" s="39"/>
      <c r="X1501" s="39"/>
      <c r="Y1501" s="39"/>
      <c r="Z1501" s="39"/>
      <c r="AA1501" s="39"/>
      <c r="AB1501" s="39"/>
      <c r="AC1501" s="39"/>
      <c r="AD1501" s="39"/>
      <c r="AE1501" s="39"/>
      <c r="AF1501" s="39"/>
      <c r="AG1501" s="39"/>
      <c r="AH1501" s="39"/>
      <c r="AI1501" s="39"/>
      <c r="AJ1501" s="39"/>
      <c r="AK1501" s="39"/>
      <c r="AL1501" s="39"/>
      <c r="AM1501" s="39"/>
      <c r="AN1501" s="39"/>
      <c r="AO1501" s="39"/>
      <c r="AP1501" s="39"/>
      <c r="AQ1501" s="39"/>
      <c r="AR1501" s="39"/>
      <c r="AS1501" s="39"/>
      <c r="AT1501" s="39"/>
      <c r="AU1501" s="39"/>
      <c r="AV1501" s="39"/>
      <c r="AW1501" s="39"/>
    </row>
    <row r="1502" spans="15:49" x14ac:dyDescent="0.2">
      <c r="O1502" s="39"/>
      <c r="P1502" s="39"/>
      <c r="Q1502" s="39"/>
      <c r="R1502" s="39"/>
      <c r="S1502" s="39"/>
      <c r="T1502" s="39"/>
      <c r="U1502" s="39"/>
      <c r="V1502" s="39"/>
      <c r="W1502" s="39"/>
      <c r="X1502" s="39"/>
      <c r="Y1502" s="39"/>
      <c r="Z1502" s="39"/>
      <c r="AA1502" s="39"/>
      <c r="AB1502" s="39"/>
      <c r="AC1502" s="39"/>
      <c r="AD1502" s="39"/>
      <c r="AE1502" s="39"/>
      <c r="AF1502" s="39"/>
      <c r="AG1502" s="39"/>
      <c r="AH1502" s="39"/>
      <c r="AI1502" s="39"/>
      <c r="AJ1502" s="39"/>
      <c r="AK1502" s="39"/>
      <c r="AL1502" s="39"/>
      <c r="AM1502" s="39"/>
      <c r="AN1502" s="39"/>
      <c r="AO1502" s="39"/>
      <c r="AP1502" s="39"/>
      <c r="AQ1502" s="39"/>
      <c r="AR1502" s="39"/>
      <c r="AS1502" s="39"/>
      <c r="AT1502" s="39"/>
      <c r="AU1502" s="39"/>
      <c r="AV1502" s="39"/>
      <c r="AW1502" s="39"/>
    </row>
    <row r="1503" spans="15:49" x14ac:dyDescent="0.2">
      <c r="O1503" s="39"/>
      <c r="P1503" s="39"/>
      <c r="Q1503" s="39"/>
      <c r="R1503" s="39"/>
      <c r="S1503" s="39"/>
      <c r="T1503" s="39"/>
      <c r="U1503" s="39"/>
      <c r="V1503" s="39"/>
      <c r="W1503" s="39"/>
      <c r="X1503" s="39"/>
      <c r="Y1503" s="39"/>
      <c r="Z1503" s="39"/>
      <c r="AA1503" s="39"/>
      <c r="AB1503" s="39"/>
      <c r="AC1503" s="39"/>
      <c r="AD1503" s="39"/>
      <c r="AE1503" s="39"/>
      <c r="AF1503" s="39"/>
      <c r="AG1503" s="39"/>
      <c r="AH1503" s="39"/>
      <c r="AI1503" s="39"/>
      <c r="AJ1503" s="39"/>
      <c r="AK1503" s="39"/>
      <c r="AL1503" s="39"/>
      <c r="AM1503" s="39"/>
      <c r="AN1503" s="39"/>
      <c r="AO1503" s="39"/>
      <c r="AP1503" s="39"/>
      <c r="AQ1503" s="39"/>
      <c r="AR1503" s="39"/>
      <c r="AS1503" s="39"/>
      <c r="AT1503" s="39"/>
      <c r="AU1503" s="39"/>
      <c r="AV1503" s="39"/>
      <c r="AW1503" s="39"/>
    </row>
    <row r="1504" spans="15:49" x14ac:dyDescent="0.2">
      <c r="O1504" s="39"/>
      <c r="P1504" s="39"/>
      <c r="Q1504" s="39"/>
      <c r="R1504" s="39"/>
      <c r="S1504" s="39"/>
      <c r="T1504" s="39"/>
      <c r="U1504" s="39"/>
      <c r="V1504" s="39"/>
      <c r="W1504" s="39"/>
      <c r="X1504" s="39"/>
      <c r="Y1504" s="39"/>
      <c r="Z1504" s="39"/>
      <c r="AA1504" s="39"/>
      <c r="AB1504" s="39"/>
      <c r="AC1504" s="39"/>
      <c r="AD1504" s="39"/>
      <c r="AE1504" s="39"/>
      <c r="AF1504" s="39"/>
      <c r="AG1504" s="39"/>
      <c r="AH1504" s="39"/>
      <c r="AI1504" s="39"/>
      <c r="AJ1504" s="39"/>
      <c r="AK1504" s="39"/>
      <c r="AL1504" s="39"/>
      <c r="AM1504" s="39"/>
      <c r="AN1504" s="39"/>
      <c r="AO1504" s="39"/>
      <c r="AP1504" s="39"/>
      <c r="AQ1504" s="39"/>
      <c r="AR1504" s="39"/>
      <c r="AS1504" s="39"/>
      <c r="AT1504" s="39"/>
      <c r="AU1504" s="39"/>
      <c r="AV1504" s="39"/>
      <c r="AW1504" s="39"/>
    </row>
    <row r="1505" spans="15:49" x14ac:dyDescent="0.2">
      <c r="O1505" s="39"/>
      <c r="P1505" s="39"/>
      <c r="Q1505" s="39"/>
      <c r="R1505" s="39"/>
      <c r="S1505" s="39"/>
      <c r="T1505" s="39"/>
      <c r="U1505" s="39"/>
      <c r="V1505" s="39"/>
      <c r="W1505" s="39"/>
      <c r="X1505" s="39"/>
      <c r="Y1505" s="39"/>
      <c r="Z1505" s="39"/>
      <c r="AA1505" s="39"/>
      <c r="AB1505" s="39"/>
      <c r="AC1505" s="39"/>
      <c r="AD1505" s="39"/>
      <c r="AE1505" s="39"/>
      <c r="AF1505" s="39"/>
      <c r="AG1505" s="39"/>
      <c r="AH1505" s="39"/>
      <c r="AI1505" s="39"/>
      <c r="AJ1505" s="39"/>
      <c r="AK1505" s="39"/>
      <c r="AL1505" s="39"/>
      <c r="AM1505" s="39"/>
      <c r="AN1505" s="39"/>
      <c r="AO1505" s="39"/>
      <c r="AP1505" s="39"/>
      <c r="AQ1505" s="39"/>
      <c r="AR1505" s="39"/>
      <c r="AS1505" s="39"/>
      <c r="AT1505" s="39"/>
      <c r="AU1505" s="39"/>
      <c r="AV1505" s="39"/>
      <c r="AW1505" s="39"/>
    </row>
    <row r="1506" spans="15:49" x14ac:dyDescent="0.2">
      <c r="O1506" s="39"/>
      <c r="P1506" s="39"/>
      <c r="Q1506" s="39"/>
      <c r="R1506" s="39"/>
      <c r="S1506" s="39"/>
      <c r="T1506" s="39"/>
      <c r="U1506" s="39"/>
      <c r="V1506" s="39"/>
      <c r="W1506" s="39"/>
      <c r="X1506" s="39"/>
      <c r="Y1506" s="39"/>
      <c r="Z1506" s="39"/>
      <c r="AA1506" s="39"/>
      <c r="AB1506" s="39"/>
      <c r="AC1506" s="39"/>
      <c r="AD1506" s="39"/>
      <c r="AE1506" s="39"/>
      <c r="AF1506" s="39"/>
      <c r="AG1506" s="39"/>
      <c r="AH1506" s="39"/>
      <c r="AI1506" s="39"/>
      <c r="AJ1506" s="39"/>
      <c r="AK1506" s="39"/>
      <c r="AL1506" s="39"/>
      <c r="AM1506" s="39"/>
      <c r="AN1506" s="39"/>
      <c r="AO1506" s="39"/>
      <c r="AP1506" s="39"/>
      <c r="AQ1506" s="39"/>
      <c r="AR1506" s="39"/>
      <c r="AS1506" s="39"/>
      <c r="AT1506" s="39"/>
      <c r="AU1506" s="39"/>
      <c r="AV1506" s="39"/>
      <c r="AW1506" s="39"/>
    </row>
    <row r="1507" spans="15:49" x14ac:dyDescent="0.2">
      <c r="O1507" s="39"/>
      <c r="P1507" s="39"/>
      <c r="Q1507" s="39"/>
      <c r="R1507" s="39"/>
      <c r="S1507" s="39"/>
      <c r="T1507" s="39"/>
      <c r="U1507" s="39"/>
      <c r="V1507" s="39"/>
      <c r="W1507" s="39"/>
      <c r="X1507" s="39"/>
      <c r="Y1507" s="39"/>
      <c r="Z1507" s="39"/>
      <c r="AA1507" s="39"/>
      <c r="AB1507" s="39"/>
      <c r="AC1507" s="39"/>
      <c r="AD1507" s="39"/>
      <c r="AE1507" s="39"/>
      <c r="AF1507" s="39"/>
      <c r="AG1507" s="39"/>
      <c r="AH1507" s="39"/>
      <c r="AI1507" s="39"/>
      <c r="AJ1507" s="39"/>
      <c r="AK1507" s="39"/>
      <c r="AL1507" s="39"/>
      <c r="AM1507" s="39"/>
      <c r="AN1507" s="39"/>
      <c r="AO1507" s="39"/>
      <c r="AP1507" s="39"/>
      <c r="AQ1507" s="39"/>
      <c r="AR1507" s="39"/>
      <c r="AS1507" s="39"/>
      <c r="AT1507" s="39"/>
      <c r="AU1507" s="39"/>
      <c r="AV1507" s="39"/>
      <c r="AW1507" s="39"/>
    </row>
    <row r="1508" spans="15:49" x14ac:dyDescent="0.2">
      <c r="O1508" s="39"/>
      <c r="P1508" s="39"/>
      <c r="Q1508" s="39"/>
      <c r="R1508" s="39"/>
      <c r="S1508" s="39"/>
      <c r="T1508" s="39"/>
      <c r="U1508" s="39"/>
      <c r="V1508" s="39"/>
      <c r="W1508" s="39"/>
      <c r="X1508" s="39"/>
      <c r="Y1508" s="39"/>
      <c r="Z1508" s="39"/>
      <c r="AA1508" s="39"/>
      <c r="AB1508" s="39"/>
      <c r="AC1508" s="39"/>
      <c r="AD1508" s="39"/>
      <c r="AE1508" s="39"/>
      <c r="AF1508" s="39"/>
      <c r="AG1508" s="39"/>
      <c r="AH1508" s="39"/>
      <c r="AI1508" s="39"/>
      <c r="AJ1508" s="39"/>
      <c r="AK1508" s="39"/>
      <c r="AL1508" s="39"/>
      <c r="AM1508" s="39"/>
      <c r="AN1508" s="39"/>
      <c r="AO1508" s="39"/>
      <c r="AP1508" s="39"/>
      <c r="AQ1508" s="39"/>
      <c r="AR1508" s="39"/>
      <c r="AS1508" s="39"/>
      <c r="AT1508" s="39"/>
      <c r="AU1508" s="39"/>
      <c r="AV1508" s="39"/>
      <c r="AW1508" s="39"/>
    </row>
    <row r="1509" spans="15:49" x14ac:dyDescent="0.2">
      <c r="O1509" s="39"/>
      <c r="P1509" s="39"/>
      <c r="Q1509" s="39"/>
      <c r="R1509" s="39"/>
      <c r="S1509" s="39"/>
      <c r="T1509" s="39"/>
      <c r="U1509" s="39"/>
      <c r="V1509" s="39"/>
      <c r="W1509" s="39"/>
      <c r="X1509" s="39"/>
      <c r="Y1509" s="39"/>
      <c r="Z1509" s="39"/>
      <c r="AA1509" s="39"/>
      <c r="AB1509" s="39"/>
      <c r="AC1509" s="39"/>
      <c r="AD1509" s="39"/>
      <c r="AE1509" s="39"/>
      <c r="AF1509" s="39"/>
      <c r="AG1509" s="39"/>
      <c r="AH1509" s="39"/>
      <c r="AI1509" s="39"/>
      <c r="AJ1509" s="39"/>
      <c r="AK1509" s="39"/>
      <c r="AL1509" s="39"/>
      <c r="AM1509" s="39"/>
      <c r="AN1509" s="39"/>
      <c r="AO1509" s="39"/>
      <c r="AP1509" s="39"/>
      <c r="AQ1509" s="39"/>
      <c r="AR1509" s="39"/>
      <c r="AS1509" s="39"/>
      <c r="AT1509" s="39"/>
      <c r="AU1509" s="39"/>
      <c r="AV1509" s="39"/>
      <c r="AW1509" s="39"/>
    </row>
    <row r="1510" spans="15:49" x14ac:dyDescent="0.2">
      <c r="O1510" s="39"/>
      <c r="P1510" s="39"/>
      <c r="Q1510" s="39"/>
      <c r="R1510" s="39"/>
      <c r="S1510" s="39"/>
      <c r="T1510" s="39"/>
      <c r="U1510" s="39"/>
      <c r="V1510" s="39"/>
      <c r="W1510" s="39"/>
      <c r="X1510" s="39"/>
      <c r="Y1510" s="39"/>
      <c r="Z1510" s="39"/>
      <c r="AA1510" s="39"/>
      <c r="AB1510" s="39"/>
      <c r="AC1510" s="39"/>
      <c r="AD1510" s="39"/>
      <c r="AE1510" s="39"/>
      <c r="AF1510" s="39"/>
      <c r="AG1510" s="39"/>
      <c r="AH1510" s="39"/>
      <c r="AI1510" s="39"/>
      <c r="AJ1510" s="39"/>
      <c r="AK1510" s="39"/>
      <c r="AL1510" s="39"/>
      <c r="AM1510" s="39"/>
      <c r="AN1510" s="39"/>
      <c r="AO1510" s="39"/>
      <c r="AP1510" s="39"/>
      <c r="AQ1510" s="39"/>
      <c r="AR1510" s="39"/>
      <c r="AS1510" s="39"/>
      <c r="AT1510" s="39"/>
      <c r="AU1510" s="39"/>
      <c r="AV1510" s="39"/>
      <c r="AW1510" s="39"/>
    </row>
    <row r="1511" spans="15:49" x14ac:dyDescent="0.2">
      <c r="O1511" s="39"/>
      <c r="P1511" s="39"/>
      <c r="Q1511" s="39"/>
      <c r="R1511" s="39"/>
      <c r="S1511" s="39"/>
      <c r="T1511" s="39"/>
      <c r="U1511" s="39"/>
      <c r="V1511" s="39"/>
      <c r="W1511" s="39"/>
      <c r="X1511" s="39"/>
      <c r="Y1511" s="39"/>
      <c r="Z1511" s="39"/>
      <c r="AA1511" s="39"/>
      <c r="AB1511" s="39"/>
      <c r="AC1511" s="39"/>
      <c r="AD1511" s="39"/>
      <c r="AE1511" s="39"/>
      <c r="AF1511" s="39"/>
      <c r="AG1511" s="39"/>
      <c r="AH1511" s="39"/>
      <c r="AI1511" s="39"/>
      <c r="AJ1511" s="39"/>
      <c r="AK1511" s="39"/>
      <c r="AL1511" s="39"/>
      <c r="AM1511" s="39"/>
      <c r="AN1511" s="39"/>
      <c r="AO1511" s="39"/>
      <c r="AP1511" s="39"/>
      <c r="AQ1511" s="39"/>
      <c r="AR1511" s="39"/>
      <c r="AS1511" s="39"/>
      <c r="AT1511" s="39"/>
      <c r="AU1511" s="39"/>
      <c r="AV1511" s="39"/>
      <c r="AW1511" s="39"/>
    </row>
    <row r="1512" spans="15:49" x14ac:dyDescent="0.2">
      <c r="O1512" s="39"/>
      <c r="P1512" s="39"/>
      <c r="Q1512" s="39"/>
      <c r="R1512" s="39"/>
      <c r="S1512" s="39"/>
      <c r="T1512" s="39"/>
      <c r="U1512" s="39"/>
      <c r="V1512" s="39"/>
      <c r="W1512" s="39"/>
      <c r="X1512" s="39"/>
      <c r="Y1512" s="39"/>
      <c r="Z1512" s="39"/>
      <c r="AA1512" s="39"/>
      <c r="AB1512" s="39"/>
      <c r="AC1512" s="39"/>
      <c r="AD1512" s="39"/>
      <c r="AE1512" s="39"/>
      <c r="AF1512" s="39"/>
      <c r="AG1512" s="39"/>
      <c r="AH1512" s="39"/>
      <c r="AI1512" s="39"/>
      <c r="AJ1512" s="39"/>
      <c r="AK1512" s="39"/>
      <c r="AL1512" s="39"/>
      <c r="AM1512" s="39"/>
      <c r="AN1512" s="39"/>
      <c r="AO1512" s="39"/>
      <c r="AP1512" s="39"/>
      <c r="AQ1512" s="39"/>
      <c r="AR1512" s="39"/>
      <c r="AS1512" s="39"/>
      <c r="AT1512" s="39"/>
      <c r="AU1512" s="39"/>
      <c r="AV1512" s="39"/>
      <c r="AW1512" s="39"/>
    </row>
    <row r="1513" spans="15:49" x14ac:dyDescent="0.2">
      <c r="O1513" s="39"/>
      <c r="P1513" s="39"/>
      <c r="Q1513" s="39"/>
      <c r="R1513" s="39"/>
      <c r="S1513" s="39"/>
      <c r="T1513" s="39"/>
      <c r="U1513" s="39"/>
      <c r="V1513" s="39"/>
      <c r="W1513" s="39"/>
      <c r="X1513" s="39"/>
      <c r="Y1513" s="39"/>
      <c r="Z1513" s="39"/>
      <c r="AA1513" s="39"/>
      <c r="AB1513" s="39"/>
      <c r="AC1513" s="39"/>
      <c r="AD1513" s="39"/>
      <c r="AE1513" s="39"/>
      <c r="AF1513" s="39"/>
      <c r="AG1513" s="39"/>
      <c r="AH1513" s="39"/>
      <c r="AI1513" s="39"/>
      <c r="AJ1513" s="39"/>
      <c r="AK1513" s="39"/>
      <c r="AL1513" s="39"/>
      <c r="AM1513" s="39"/>
      <c r="AN1513" s="39"/>
      <c r="AO1513" s="39"/>
      <c r="AP1513" s="39"/>
      <c r="AQ1513" s="39"/>
      <c r="AR1513" s="39"/>
      <c r="AS1513" s="39"/>
      <c r="AT1513" s="39"/>
      <c r="AU1513" s="39"/>
      <c r="AV1513" s="39"/>
      <c r="AW1513" s="39"/>
    </row>
    <row r="1514" spans="15:49" x14ac:dyDescent="0.2">
      <c r="O1514" s="39"/>
      <c r="P1514" s="39"/>
      <c r="Q1514" s="39"/>
      <c r="R1514" s="39"/>
      <c r="S1514" s="39"/>
      <c r="T1514" s="39"/>
      <c r="U1514" s="39"/>
      <c r="V1514" s="39"/>
      <c r="W1514" s="39"/>
      <c r="X1514" s="39"/>
      <c r="Y1514" s="39"/>
      <c r="Z1514" s="39"/>
      <c r="AA1514" s="39"/>
      <c r="AB1514" s="39"/>
      <c r="AC1514" s="39"/>
      <c r="AD1514" s="39"/>
      <c r="AE1514" s="39"/>
      <c r="AF1514" s="39"/>
      <c r="AG1514" s="39"/>
      <c r="AH1514" s="39"/>
      <c r="AI1514" s="39"/>
      <c r="AJ1514" s="39"/>
      <c r="AK1514" s="39"/>
      <c r="AL1514" s="39"/>
      <c r="AM1514" s="39"/>
      <c r="AN1514" s="39"/>
      <c r="AO1514" s="39"/>
      <c r="AP1514" s="39"/>
      <c r="AQ1514" s="39"/>
      <c r="AR1514" s="39"/>
      <c r="AS1514" s="39"/>
      <c r="AT1514" s="39"/>
      <c r="AU1514" s="39"/>
      <c r="AV1514" s="39"/>
      <c r="AW1514" s="39"/>
    </row>
    <row r="1515" spans="15:49" x14ac:dyDescent="0.2">
      <c r="O1515" s="39"/>
      <c r="P1515" s="39"/>
      <c r="Q1515" s="39"/>
      <c r="R1515" s="39"/>
      <c r="S1515" s="39"/>
      <c r="T1515" s="39"/>
      <c r="U1515" s="39"/>
      <c r="V1515" s="39"/>
      <c r="W1515" s="39"/>
      <c r="X1515" s="39"/>
      <c r="Y1515" s="39"/>
      <c r="Z1515" s="39"/>
      <c r="AA1515" s="39"/>
      <c r="AB1515" s="39"/>
      <c r="AC1515" s="39"/>
      <c r="AD1515" s="39"/>
      <c r="AE1515" s="39"/>
      <c r="AF1515" s="39"/>
      <c r="AG1515" s="39"/>
      <c r="AH1515" s="39"/>
      <c r="AI1515" s="39"/>
      <c r="AJ1515" s="39"/>
      <c r="AK1515" s="39"/>
      <c r="AL1515" s="39"/>
      <c r="AM1515" s="39"/>
      <c r="AN1515" s="39"/>
      <c r="AO1515" s="39"/>
      <c r="AP1515" s="39"/>
      <c r="AQ1515" s="39"/>
      <c r="AR1515" s="39"/>
      <c r="AS1515" s="39"/>
      <c r="AT1515" s="39"/>
      <c r="AU1515" s="39"/>
      <c r="AV1515" s="39"/>
      <c r="AW1515" s="39"/>
    </row>
    <row r="1516" spans="15:49" x14ac:dyDescent="0.2">
      <c r="O1516" s="39"/>
      <c r="P1516" s="39"/>
      <c r="Q1516" s="39"/>
      <c r="R1516" s="39"/>
      <c r="S1516" s="39"/>
      <c r="T1516" s="39"/>
      <c r="U1516" s="39"/>
      <c r="V1516" s="39"/>
      <c r="W1516" s="39"/>
      <c r="X1516" s="39"/>
      <c r="Y1516" s="39"/>
      <c r="Z1516" s="39"/>
      <c r="AA1516" s="39"/>
      <c r="AB1516" s="39"/>
      <c r="AC1516" s="39"/>
      <c r="AD1516" s="39"/>
      <c r="AE1516" s="39"/>
      <c r="AF1516" s="39"/>
      <c r="AG1516" s="39"/>
      <c r="AH1516" s="39"/>
      <c r="AI1516" s="39"/>
      <c r="AJ1516" s="39"/>
      <c r="AK1516" s="39"/>
      <c r="AL1516" s="39"/>
      <c r="AM1516" s="39"/>
      <c r="AN1516" s="39"/>
      <c r="AO1516" s="39"/>
      <c r="AP1516" s="39"/>
      <c r="AQ1516" s="39"/>
      <c r="AR1516" s="39"/>
      <c r="AS1516" s="39"/>
      <c r="AT1516" s="39"/>
      <c r="AU1516" s="39"/>
      <c r="AV1516" s="39"/>
      <c r="AW1516" s="39"/>
    </row>
    <row r="1517" spans="15:49" x14ac:dyDescent="0.2">
      <c r="O1517" s="39"/>
      <c r="P1517" s="39"/>
      <c r="Q1517" s="39"/>
      <c r="R1517" s="39"/>
      <c r="S1517" s="39"/>
      <c r="T1517" s="39"/>
      <c r="U1517" s="39"/>
      <c r="V1517" s="39"/>
      <c r="W1517" s="39"/>
      <c r="X1517" s="39"/>
      <c r="Y1517" s="39"/>
      <c r="Z1517" s="39"/>
      <c r="AA1517" s="39"/>
      <c r="AB1517" s="39"/>
      <c r="AC1517" s="39"/>
      <c r="AD1517" s="39"/>
      <c r="AE1517" s="39"/>
      <c r="AF1517" s="39"/>
      <c r="AG1517" s="39"/>
      <c r="AH1517" s="39"/>
      <c r="AI1517" s="39"/>
      <c r="AJ1517" s="39"/>
      <c r="AK1517" s="39"/>
      <c r="AL1517" s="39"/>
      <c r="AM1517" s="39"/>
      <c r="AN1517" s="39"/>
      <c r="AO1517" s="39"/>
      <c r="AP1517" s="39"/>
      <c r="AQ1517" s="39"/>
      <c r="AR1517" s="39"/>
      <c r="AS1517" s="39"/>
      <c r="AT1517" s="39"/>
      <c r="AU1517" s="39"/>
      <c r="AV1517" s="39"/>
      <c r="AW1517" s="39"/>
    </row>
    <row r="1518" spans="15:49" x14ac:dyDescent="0.2">
      <c r="O1518" s="39"/>
      <c r="P1518" s="39"/>
      <c r="Q1518" s="39"/>
      <c r="R1518" s="39"/>
      <c r="S1518" s="39"/>
      <c r="T1518" s="39"/>
      <c r="U1518" s="39"/>
      <c r="V1518" s="39"/>
      <c r="W1518" s="39"/>
      <c r="X1518" s="39"/>
      <c r="Y1518" s="39"/>
      <c r="Z1518" s="39"/>
      <c r="AA1518" s="39"/>
      <c r="AB1518" s="39"/>
      <c r="AC1518" s="39"/>
      <c r="AD1518" s="39"/>
      <c r="AE1518" s="39"/>
      <c r="AF1518" s="39"/>
      <c r="AG1518" s="39"/>
      <c r="AH1518" s="39"/>
      <c r="AI1518" s="39"/>
      <c r="AJ1518" s="39"/>
      <c r="AK1518" s="39"/>
      <c r="AL1518" s="39"/>
      <c r="AM1518" s="39"/>
      <c r="AN1518" s="39"/>
      <c r="AO1518" s="39"/>
      <c r="AP1518" s="39"/>
      <c r="AQ1518" s="39"/>
      <c r="AR1518" s="39"/>
      <c r="AS1518" s="39"/>
      <c r="AT1518" s="39"/>
      <c r="AU1518" s="39"/>
      <c r="AV1518" s="39"/>
      <c r="AW1518" s="39"/>
    </row>
    <row r="1519" spans="15:49" x14ac:dyDescent="0.2">
      <c r="O1519" s="39"/>
      <c r="P1519" s="39"/>
      <c r="Q1519" s="39"/>
      <c r="R1519" s="39"/>
      <c r="S1519" s="39"/>
      <c r="T1519" s="39"/>
      <c r="U1519" s="39"/>
      <c r="V1519" s="39"/>
      <c r="W1519" s="39"/>
      <c r="X1519" s="39"/>
      <c r="Y1519" s="39"/>
      <c r="Z1519" s="39"/>
      <c r="AA1519" s="39"/>
      <c r="AB1519" s="39"/>
      <c r="AC1519" s="39"/>
      <c r="AD1519" s="39"/>
      <c r="AE1519" s="39"/>
      <c r="AF1519" s="39"/>
      <c r="AG1519" s="39"/>
      <c r="AH1519" s="39"/>
      <c r="AI1519" s="39"/>
      <c r="AJ1519" s="39"/>
      <c r="AK1519" s="39"/>
      <c r="AL1519" s="39"/>
      <c r="AM1519" s="39"/>
      <c r="AN1519" s="39"/>
      <c r="AO1519" s="39"/>
      <c r="AP1519" s="39"/>
      <c r="AQ1519" s="39"/>
      <c r="AR1519" s="39"/>
      <c r="AS1519" s="39"/>
      <c r="AT1519" s="39"/>
      <c r="AU1519" s="39"/>
      <c r="AV1519" s="39"/>
      <c r="AW1519" s="39"/>
    </row>
    <row r="1520" spans="15:49" x14ac:dyDescent="0.2">
      <c r="O1520" s="39"/>
      <c r="P1520" s="39"/>
      <c r="Q1520" s="39"/>
      <c r="R1520" s="39"/>
      <c r="S1520" s="39"/>
      <c r="T1520" s="39"/>
      <c r="U1520" s="39"/>
      <c r="V1520" s="39"/>
      <c r="W1520" s="39"/>
      <c r="X1520" s="39"/>
      <c r="Y1520" s="39"/>
      <c r="Z1520" s="39"/>
      <c r="AA1520" s="39"/>
      <c r="AB1520" s="39"/>
      <c r="AC1520" s="39"/>
      <c r="AD1520" s="39"/>
      <c r="AE1520" s="39"/>
      <c r="AF1520" s="39"/>
      <c r="AG1520" s="39"/>
      <c r="AH1520" s="39"/>
      <c r="AI1520" s="39"/>
      <c r="AJ1520" s="39"/>
      <c r="AK1520" s="39"/>
      <c r="AL1520" s="39"/>
      <c r="AM1520" s="39"/>
      <c r="AN1520" s="39"/>
      <c r="AO1520" s="39"/>
      <c r="AP1520" s="39"/>
      <c r="AQ1520" s="39"/>
      <c r="AR1520" s="39"/>
      <c r="AS1520" s="39"/>
      <c r="AT1520" s="39"/>
      <c r="AU1520" s="39"/>
      <c r="AV1520" s="39"/>
      <c r="AW1520" s="39"/>
    </row>
    <row r="1521" spans="15:49" x14ac:dyDescent="0.2">
      <c r="O1521" s="39"/>
      <c r="P1521" s="39"/>
      <c r="Q1521" s="39"/>
      <c r="R1521" s="39"/>
      <c r="S1521" s="39"/>
      <c r="T1521" s="39"/>
      <c r="U1521" s="39"/>
      <c r="V1521" s="39"/>
      <c r="W1521" s="39"/>
      <c r="X1521" s="39"/>
      <c r="Y1521" s="39"/>
      <c r="Z1521" s="39"/>
      <c r="AA1521" s="39"/>
      <c r="AB1521" s="39"/>
      <c r="AC1521" s="39"/>
      <c r="AD1521" s="39"/>
      <c r="AE1521" s="39"/>
      <c r="AF1521" s="39"/>
      <c r="AG1521" s="39"/>
      <c r="AH1521" s="39"/>
      <c r="AI1521" s="39"/>
      <c r="AJ1521" s="39"/>
      <c r="AK1521" s="39"/>
      <c r="AL1521" s="39"/>
      <c r="AM1521" s="39"/>
      <c r="AN1521" s="39"/>
      <c r="AO1521" s="39"/>
      <c r="AP1521" s="39"/>
      <c r="AQ1521" s="39"/>
      <c r="AR1521" s="39"/>
      <c r="AS1521" s="39"/>
      <c r="AT1521" s="39"/>
      <c r="AU1521" s="39"/>
      <c r="AV1521" s="39"/>
      <c r="AW1521" s="39"/>
    </row>
    <row r="1522" spans="15:49" x14ac:dyDescent="0.2">
      <c r="O1522" s="39"/>
      <c r="P1522" s="39"/>
      <c r="Q1522" s="39"/>
      <c r="R1522" s="39"/>
      <c r="S1522" s="39"/>
      <c r="T1522" s="39"/>
      <c r="U1522" s="39"/>
      <c r="V1522" s="39"/>
      <c r="W1522" s="39"/>
      <c r="X1522" s="39"/>
      <c r="Y1522" s="39"/>
      <c r="Z1522" s="39"/>
      <c r="AA1522" s="39"/>
      <c r="AB1522" s="39"/>
      <c r="AC1522" s="39"/>
      <c r="AD1522" s="39"/>
      <c r="AE1522" s="39"/>
      <c r="AF1522" s="39"/>
      <c r="AG1522" s="39"/>
      <c r="AH1522" s="39"/>
      <c r="AI1522" s="39"/>
      <c r="AJ1522" s="39"/>
      <c r="AK1522" s="39"/>
      <c r="AL1522" s="39"/>
      <c r="AM1522" s="39"/>
      <c r="AN1522" s="39"/>
      <c r="AO1522" s="39"/>
      <c r="AP1522" s="39"/>
      <c r="AQ1522" s="39"/>
      <c r="AR1522" s="39"/>
      <c r="AS1522" s="39"/>
      <c r="AT1522" s="39"/>
      <c r="AU1522" s="39"/>
      <c r="AV1522" s="39"/>
      <c r="AW1522" s="39"/>
    </row>
    <row r="1523" spans="15:49" x14ac:dyDescent="0.2">
      <c r="O1523" s="39"/>
      <c r="P1523" s="39"/>
      <c r="Q1523" s="39"/>
      <c r="R1523" s="39"/>
      <c r="S1523" s="39"/>
      <c r="T1523" s="39"/>
      <c r="U1523" s="39"/>
      <c r="V1523" s="39"/>
      <c r="W1523" s="39"/>
      <c r="X1523" s="39"/>
      <c r="Y1523" s="39"/>
      <c r="Z1523" s="39"/>
      <c r="AA1523" s="39"/>
      <c r="AB1523" s="39"/>
      <c r="AC1523" s="39"/>
      <c r="AD1523" s="39"/>
      <c r="AE1523" s="39"/>
      <c r="AF1523" s="39"/>
      <c r="AG1523" s="39"/>
      <c r="AH1523" s="39"/>
      <c r="AI1523" s="39"/>
      <c r="AJ1523" s="39"/>
      <c r="AK1523" s="39"/>
      <c r="AL1523" s="39"/>
      <c r="AM1523" s="39"/>
      <c r="AN1523" s="39"/>
      <c r="AO1523" s="39"/>
      <c r="AP1523" s="39"/>
      <c r="AQ1523" s="39"/>
      <c r="AR1523" s="39"/>
      <c r="AS1523" s="39"/>
      <c r="AT1523" s="39"/>
      <c r="AU1523" s="39"/>
      <c r="AV1523" s="39"/>
      <c r="AW1523" s="39"/>
    </row>
    <row r="1524" spans="15:49" x14ac:dyDescent="0.2">
      <c r="O1524" s="39"/>
      <c r="P1524" s="39"/>
      <c r="Q1524" s="39"/>
      <c r="R1524" s="39"/>
      <c r="S1524" s="39"/>
      <c r="T1524" s="39"/>
      <c r="U1524" s="39"/>
      <c r="V1524" s="39"/>
      <c r="W1524" s="39"/>
      <c r="X1524" s="39"/>
      <c r="Y1524" s="39"/>
      <c r="Z1524" s="39"/>
      <c r="AA1524" s="39"/>
      <c r="AB1524" s="39"/>
      <c r="AC1524" s="39"/>
      <c r="AD1524" s="39"/>
      <c r="AE1524" s="39"/>
      <c r="AF1524" s="39"/>
      <c r="AG1524" s="39"/>
      <c r="AH1524" s="39"/>
      <c r="AI1524" s="39"/>
      <c r="AJ1524" s="39"/>
      <c r="AK1524" s="39"/>
      <c r="AL1524" s="39"/>
      <c r="AM1524" s="39"/>
      <c r="AN1524" s="39"/>
      <c r="AO1524" s="39"/>
      <c r="AP1524" s="39"/>
      <c r="AQ1524" s="39"/>
      <c r="AR1524" s="39"/>
      <c r="AS1524" s="39"/>
      <c r="AT1524" s="39"/>
      <c r="AU1524" s="39"/>
      <c r="AV1524" s="39"/>
      <c r="AW1524" s="39"/>
    </row>
    <row r="1525" spans="15:49" x14ac:dyDescent="0.2">
      <c r="O1525" s="39"/>
      <c r="P1525" s="39"/>
      <c r="Q1525" s="39"/>
      <c r="R1525" s="39"/>
      <c r="S1525" s="39"/>
      <c r="T1525" s="39"/>
      <c r="U1525" s="39"/>
      <c r="V1525" s="39"/>
      <c r="W1525" s="39"/>
      <c r="X1525" s="39"/>
      <c r="Y1525" s="39"/>
      <c r="Z1525" s="39"/>
      <c r="AA1525" s="39"/>
      <c r="AB1525" s="39"/>
      <c r="AC1525" s="39"/>
      <c r="AD1525" s="39"/>
      <c r="AE1525" s="39"/>
      <c r="AF1525" s="39"/>
      <c r="AG1525" s="39"/>
      <c r="AH1525" s="39"/>
      <c r="AI1525" s="39"/>
      <c r="AJ1525" s="39"/>
      <c r="AK1525" s="39"/>
      <c r="AL1525" s="39"/>
      <c r="AM1525" s="39"/>
      <c r="AN1525" s="39"/>
      <c r="AO1525" s="39"/>
      <c r="AP1525" s="39"/>
      <c r="AQ1525" s="39"/>
      <c r="AR1525" s="39"/>
      <c r="AS1525" s="39"/>
      <c r="AT1525" s="39"/>
      <c r="AU1525" s="39"/>
      <c r="AV1525" s="39"/>
      <c r="AW1525" s="39"/>
    </row>
    <row r="1526" spans="15:49" x14ac:dyDescent="0.2">
      <c r="O1526" s="39"/>
      <c r="P1526" s="39"/>
      <c r="Q1526" s="39"/>
      <c r="R1526" s="39"/>
      <c r="S1526" s="39"/>
      <c r="T1526" s="39"/>
      <c r="U1526" s="39"/>
      <c r="V1526" s="39"/>
      <c r="W1526" s="39"/>
      <c r="X1526" s="39"/>
      <c r="Y1526" s="39"/>
      <c r="Z1526" s="39"/>
      <c r="AA1526" s="39"/>
      <c r="AB1526" s="39"/>
      <c r="AC1526" s="39"/>
      <c r="AD1526" s="39"/>
      <c r="AE1526" s="39"/>
      <c r="AF1526" s="39"/>
      <c r="AG1526" s="39"/>
      <c r="AH1526" s="39"/>
      <c r="AI1526" s="39"/>
      <c r="AJ1526" s="39"/>
      <c r="AK1526" s="39"/>
      <c r="AL1526" s="39"/>
      <c r="AM1526" s="39"/>
      <c r="AN1526" s="39"/>
      <c r="AO1526" s="39"/>
      <c r="AP1526" s="39"/>
      <c r="AQ1526" s="39"/>
      <c r="AR1526" s="39"/>
      <c r="AS1526" s="39"/>
      <c r="AT1526" s="39"/>
      <c r="AU1526" s="39"/>
      <c r="AV1526" s="39"/>
      <c r="AW1526" s="39"/>
    </row>
    <row r="1527" spans="15:49" x14ac:dyDescent="0.2">
      <c r="O1527" s="39"/>
      <c r="P1527" s="39"/>
      <c r="Q1527" s="39"/>
      <c r="R1527" s="39"/>
      <c r="S1527" s="39"/>
      <c r="T1527" s="39"/>
      <c r="U1527" s="39"/>
      <c r="V1527" s="39"/>
      <c r="W1527" s="39"/>
      <c r="X1527" s="39"/>
      <c r="Y1527" s="39"/>
      <c r="Z1527" s="39"/>
      <c r="AA1527" s="39"/>
      <c r="AB1527" s="39"/>
      <c r="AC1527" s="39"/>
      <c r="AD1527" s="39"/>
      <c r="AE1527" s="39"/>
      <c r="AF1527" s="39"/>
      <c r="AG1527" s="39"/>
      <c r="AH1527" s="39"/>
      <c r="AI1527" s="39"/>
      <c r="AJ1527" s="39"/>
      <c r="AK1527" s="39"/>
      <c r="AL1527" s="39"/>
      <c r="AM1527" s="39"/>
      <c r="AN1527" s="39"/>
      <c r="AO1527" s="39"/>
      <c r="AP1527" s="39"/>
      <c r="AQ1527" s="39"/>
      <c r="AR1527" s="39"/>
      <c r="AS1527" s="39"/>
      <c r="AT1527" s="39"/>
      <c r="AU1527" s="39"/>
      <c r="AV1527" s="39"/>
      <c r="AW1527" s="39"/>
    </row>
    <row r="1528" spans="15:49" x14ac:dyDescent="0.2">
      <c r="O1528" s="39"/>
      <c r="P1528" s="39"/>
      <c r="Q1528" s="39"/>
      <c r="R1528" s="39"/>
      <c r="S1528" s="39"/>
      <c r="T1528" s="39"/>
      <c r="U1528" s="39"/>
      <c r="V1528" s="39"/>
      <c r="W1528" s="39"/>
      <c r="X1528" s="39"/>
      <c r="Y1528" s="39"/>
      <c r="Z1528" s="39"/>
      <c r="AA1528" s="39"/>
      <c r="AB1528" s="39"/>
      <c r="AC1528" s="39"/>
      <c r="AD1528" s="39"/>
      <c r="AE1528" s="39"/>
      <c r="AF1528" s="39"/>
      <c r="AG1528" s="39"/>
      <c r="AH1528" s="39"/>
      <c r="AI1528" s="39"/>
      <c r="AJ1528" s="39"/>
      <c r="AK1528" s="39"/>
      <c r="AL1528" s="39"/>
      <c r="AM1528" s="39"/>
      <c r="AN1528" s="39"/>
      <c r="AO1528" s="39"/>
      <c r="AP1528" s="39"/>
      <c r="AQ1528" s="39"/>
      <c r="AR1528" s="39"/>
      <c r="AS1528" s="39"/>
      <c r="AT1528" s="39"/>
      <c r="AU1528" s="39"/>
      <c r="AV1528" s="39"/>
      <c r="AW1528" s="39"/>
    </row>
    <row r="1529" spans="15:49" x14ac:dyDescent="0.2">
      <c r="O1529" s="39"/>
      <c r="P1529" s="39"/>
      <c r="Q1529" s="39"/>
      <c r="R1529" s="39"/>
      <c r="S1529" s="39"/>
      <c r="T1529" s="39"/>
      <c r="U1529" s="39"/>
      <c r="V1529" s="39"/>
      <c r="W1529" s="39"/>
      <c r="X1529" s="39"/>
      <c r="Y1529" s="39"/>
      <c r="Z1529" s="39"/>
      <c r="AA1529" s="39"/>
      <c r="AB1529" s="39"/>
      <c r="AC1529" s="39"/>
      <c r="AD1529" s="39"/>
      <c r="AE1529" s="39"/>
      <c r="AF1529" s="39"/>
      <c r="AG1529" s="39"/>
      <c r="AH1529" s="39"/>
      <c r="AI1529" s="39"/>
      <c r="AJ1529" s="39"/>
      <c r="AK1529" s="39"/>
      <c r="AL1529" s="39"/>
      <c r="AM1529" s="39"/>
      <c r="AN1529" s="39"/>
      <c r="AO1529" s="39"/>
      <c r="AP1529" s="39"/>
      <c r="AQ1529" s="39"/>
      <c r="AR1529" s="39"/>
      <c r="AS1529" s="39"/>
      <c r="AT1529" s="39"/>
      <c r="AU1529" s="39"/>
      <c r="AV1529" s="39"/>
      <c r="AW1529" s="39"/>
    </row>
    <row r="1530" spans="15:49" x14ac:dyDescent="0.2">
      <c r="O1530" s="39"/>
      <c r="P1530" s="39"/>
      <c r="Q1530" s="39"/>
      <c r="R1530" s="39"/>
      <c r="S1530" s="39"/>
      <c r="T1530" s="39"/>
      <c r="U1530" s="39"/>
      <c r="V1530" s="39"/>
      <c r="W1530" s="39"/>
      <c r="X1530" s="39"/>
      <c r="Y1530" s="39"/>
      <c r="Z1530" s="39"/>
      <c r="AA1530" s="39"/>
      <c r="AB1530" s="39"/>
      <c r="AC1530" s="39"/>
      <c r="AD1530" s="39"/>
      <c r="AE1530" s="39"/>
      <c r="AF1530" s="39"/>
      <c r="AG1530" s="39"/>
      <c r="AH1530" s="39"/>
      <c r="AI1530" s="39"/>
      <c r="AJ1530" s="39"/>
      <c r="AK1530" s="39"/>
      <c r="AL1530" s="39"/>
      <c r="AM1530" s="39"/>
      <c r="AN1530" s="39"/>
      <c r="AO1530" s="39"/>
      <c r="AP1530" s="39"/>
      <c r="AQ1530" s="39"/>
      <c r="AR1530" s="39"/>
      <c r="AS1530" s="39"/>
      <c r="AT1530" s="39"/>
      <c r="AU1530" s="39"/>
      <c r="AV1530" s="39"/>
      <c r="AW1530" s="39"/>
    </row>
    <row r="1531" spans="15:49" x14ac:dyDescent="0.2">
      <c r="O1531" s="39"/>
      <c r="P1531" s="39"/>
      <c r="Q1531" s="39"/>
      <c r="R1531" s="39"/>
      <c r="S1531" s="39"/>
      <c r="T1531" s="39"/>
      <c r="U1531" s="39"/>
      <c r="V1531" s="39"/>
      <c r="W1531" s="39"/>
      <c r="X1531" s="39"/>
      <c r="Y1531" s="39"/>
      <c r="Z1531" s="39"/>
      <c r="AA1531" s="39"/>
      <c r="AB1531" s="39"/>
      <c r="AC1531" s="39"/>
      <c r="AD1531" s="39"/>
      <c r="AE1531" s="39"/>
      <c r="AF1531" s="39"/>
      <c r="AG1531" s="39"/>
      <c r="AH1531" s="39"/>
      <c r="AI1531" s="39"/>
      <c r="AJ1531" s="39"/>
      <c r="AK1531" s="39"/>
      <c r="AL1531" s="39"/>
      <c r="AM1531" s="39"/>
      <c r="AN1531" s="39"/>
      <c r="AO1531" s="39"/>
      <c r="AP1531" s="39"/>
      <c r="AQ1531" s="39"/>
      <c r="AR1531" s="39"/>
      <c r="AS1531" s="39"/>
      <c r="AT1531" s="39"/>
      <c r="AU1531" s="39"/>
      <c r="AV1531" s="39"/>
      <c r="AW1531" s="39"/>
    </row>
    <row r="1532" spans="15:49" x14ac:dyDescent="0.2">
      <c r="O1532" s="39"/>
      <c r="P1532" s="39"/>
      <c r="Q1532" s="39"/>
      <c r="R1532" s="39"/>
      <c r="S1532" s="39"/>
      <c r="T1532" s="39"/>
      <c r="U1532" s="39"/>
      <c r="V1532" s="39"/>
      <c r="W1532" s="39"/>
      <c r="X1532" s="39"/>
      <c r="Y1532" s="39"/>
      <c r="Z1532" s="39"/>
      <c r="AA1532" s="39"/>
      <c r="AB1532" s="39"/>
      <c r="AC1532" s="39"/>
      <c r="AD1532" s="39"/>
      <c r="AE1532" s="39"/>
      <c r="AF1532" s="39"/>
      <c r="AG1532" s="39"/>
      <c r="AH1532" s="39"/>
      <c r="AI1532" s="39"/>
      <c r="AJ1532" s="39"/>
      <c r="AK1532" s="39"/>
      <c r="AL1532" s="39"/>
      <c r="AM1532" s="39"/>
      <c r="AN1532" s="39"/>
      <c r="AO1532" s="39"/>
      <c r="AP1532" s="39"/>
      <c r="AQ1532" s="39"/>
      <c r="AR1532" s="39"/>
      <c r="AS1532" s="39"/>
      <c r="AT1532" s="39"/>
      <c r="AU1532" s="39"/>
      <c r="AV1532" s="39"/>
      <c r="AW1532" s="39"/>
    </row>
    <row r="1533" spans="15:49" x14ac:dyDescent="0.2">
      <c r="O1533" s="39"/>
      <c r="P1533" s="39"/>
      <c r="Q1533" s="39"/>
      <c r="R1533" s="39"/>
      <c r="S1533" s="39"/>
      <c r="T1533" s="39"/>
      <c r="U1533" s="39"/>
      <c r="V1533" s="39"/>
      <c r="W1533" s="39"/>
      <c r="X1533" s="39"/>
      <c r="Y1533" s="39"/>
      <c r="Z1533" s="39"/>
      <c r="AA1533" s="39"/>
      <c r="AB1533" s="39"/>
      <c r="AC1533" s="39"/>
      <c r="AD1533" s="39"/>
      <c r="AE1533" s="39"/>
      <c r="AF1533" s="39"/>
      <c r="AG1533" s="39"/>
      <c r="AH1533" s="39"/>
      <c r="AI1533" s="39"/>
      <c r="AJ1533" s="39"/>
      <c r="AK1533" s="39"/>
      <c r="AL1533" s="39"/>
      <c r="AM1533" s="39"/>
      <c r="AN1533" s="39"/>
      <c r="AO1533" s="39"/>
      <c r="AP1533" s="39"/>
      <c r="AQ1533" s="39"/>
      <c r="AR1533" s="39"/>
      <c r="AS1533" s="39"/>
      <c r="AT1533" s="39"/>
      <c r="AU1533" s="39"/>
      <c r="AV1533" s="39"/>
      <c r="AW1533" s="39"/>
    </row>
    <row r="1534" spans="15:49" x14ac:dyDescent="0.2">
      <c r="O1534" s="39"/>
      <c r="P1534" s="39"/>
      <c r="Q1534" s="39"/>
      <c r="R1534" s="39"/>
      <c r="S1534" s="39"/>
      <c r="T1534" s="39"/>
      <c r="U1534" s="39"/>
      <c r="V1534" s="39"/>
      <c r="W1534" s="39"/>
      <c r="X1534" s="39"/>
      <c r="Y1534" s="39"/>
      <c r="Z1534" s="39"/>
      <c r="AA1534" s="39"/>
      <c r="AB1534" s="39"/>
      <c r="AC1534" s="39"/>
      <c r="AD1534" s="39"/>
      <c r="AE1534" s="39"/>
      <c r="AF1534" s="39"/>
      <c r="AG1534" s="39"/>
      <c r="AH1534" s="39"/>
      <c r="AI1534" s="39"/>
      <c r="AJ1534" s="39"/>
      <c r="AK1534" s="39"/>
      <c r="AL1534" s="39"/>
      <c r="AM1534" s="39"/>
      <c r="AN1534" s="39"/>
      <c r="AO1534" s="39"/>
      <c r="AP1534" s="39"/>
      <c r="AQ1534" s="39"/>
      <c r="AR1534" s="39"/>
      <c r="AS1534" s="39"/>
      <c r="AT1534" s="39"/>
      <c r="AU1534" s="39"/>
      <c r="AV1534" s="39"/>
      <c r="AW1534" s="39"/>
    </row>
    <row r="1535" spans="15:49" x14ac:dyDescent="0.2">
      <c r="O1535" s="39"/>
      <c r="P1535" s="39"/>
      <c r="Q1535" s="39"/>
      <c r="R1535" s="39"/>
      <c r="S1535" s="39"/>
      <c r="T1535" s="39"/>
      <c r="U1535" s="39"/>
      <c r="V1535" s="39"/>
      <c r="W1535" s="39"/>
      <c r="X1535" s="39"/>
      <c r="Y1535" s="39"/>
      <c r="Z1535" s="39"/>
      <c r="AA1535" s="39"/>
      <c r="AB1535" s="39"/>
      <c r="AC1535" s="39"/>
      <c r="AD1535" s="39"/>
      <c r="AE1535" s="39"/>
      <c r="AF1535" s="39"/>
      <c r="AG1535" s="39"/>
      <c r="AH1535" s="39"/>
      <c r="AI1535" s="39"/>
      <c r="AJ1535" s="39"/>
      <c r="AK1535" s="39"/>
      <c r="AL1535" s="39"/>
      <c r="AM1535" s="39"/>
      <c r="AN1535" s="39"/>
      <c r="AO1535" s="39"/>
      <c r="AP1535" s="39"/>
      <c r="AQ1535" s="39"/>
      <c r="AR1535" s="39"/>
      <c r="AS1535" s="39"/>
      <c r="AT1535" s="39"/>
      <c r="AU1535" s="39"/>
      <c r="AV1535" s="39"/>
      <c r="AW1535" s="39"/>
    </row>
    <row r="1536" spans="15:49" x14ac:dyDescent="0.2">
      <c r="O1536" s="39"/>
      <c r="P1536" s="39"/>
      <c r="Q1536" s="39"/>
      <c r="R1536" s="39"/>
      <c r="S1536" s="39"/>
      <c r="T1536" s="39"/>
      <c r="U1536" s="39"/>
      <c r="V1536" s="39"/>
      <c r="W1536" s="39"/>
      <c r="X1536" s="39"/>
      <c r="Y1536" s="39"/>
      <c r="Z1536" s="39"/>
      <c r="AA1536" s="39"/>
      <c r="AB1536" s="39"/>
      <c r="AC1536" s="39"/>
      <c r="AD1536" s="39"/>
      <c r="AE1536" s="39"/>
      <c r="AF1536" s="39"/>
      <c r="AG1536" s="39"/>
      <c r="AH1536" s="39"/>
      <c r="AI1536" s="39"/>
      <c r="AJ1536" s="39"/>
      <c r="AK1536" s="39"/>
      <c r="AL1536" s="39"/>
      <c r="AM1536" s="39"/>
      <c r="AN1536" s="39"/>
      <c r="AO1536" s="39"/>
      <c r="AP1536" s="39"/>
      <c r="AQ1536" s="39"/>
      <c r="AR1536" s="39"/>
      <c r="AS1536" s="39"/>
      <c r="AT1536" s="39"/>
      <c r="AU1536" s="39"/>
      <c r="AV1536" s="39"/>
      <c r="AW1536" s="39"/>
    </row>
    <row r="1537" spans="15:49" x14ac:dyDescent="0.2">
      <c r="O1537" s="39"/>
      <c r="P1537" s="39"/>
      <c r="Q1537" s="39"/>
      <c r="R1537" s="39"/>
      <c r="S1537" s="39"/>
      <c r="T1537" s="39"/>
      <c r="U1537" s="39"/>
      <c r="V1537" s="39"/>
      <c r="W1537" s="39"/>
      <c r="X1537" s="39"/>
      <c r="Y1537" s="39"/>
      <c r="Z1537" s="39"/>
      <c r="AA1537" s="39"/>
      <c r="AB1537" s="39"/>
      <c r="AC1537" s="39"/>
      <c r="AD1537" s="39"/>
      <c r="AE1537" s="39"/>
      <c r="AF1537" s="39"/>
      <c r="AG1537" s="39"/>
      <c r="AH1537" s="39"/>
      <c r="AI1537" s="39"/>
      <c r="AJ1537" s="39"/>
      <c r="AK1537" s="39"/>
      <c r="AL1537" s="39"/>
      <c r="AM1537" s="39"/>
      <c r="AN1537" s="39"/>
      <c r="AO1537" s="39"/>
      <c r="AP1537" s="39"/>
      <c r="AQ1537" s="39"/>
      <c r="AR1537" s="39"/>
      <c r="AS1537" s="39"/>
      <c r="AT1537" s="39"/>
      <c r="AU1537" s="39"/>
      <c r="AV1537" s="39"/>
      <c r="AW1537" s="39"/>
    </row>
    <row r="1538" spans="15:49" x14ac:dyDescent="0.2">
      <c r="O1538" s="39"/>
      <c r="P1538" s="39"/>
      <c r="Q1538" s="39"/>
      <c r="R1538" s="39"/>
      <c r="S1538" s="39"/>
      <c r="T1538" s="39"/>
      <c r="U1538" s="39"/>
      <c r="V1538" s="39"/>
      <c r="W1538" s="39"/>
      <c r="X1538" s="39"/>
      <c r="Y1538" s="39"/>
      <c r="Z1538" s="39"/>
      <c r="AA1538" s="39"/>
      <c r="AB1538" s="39"/>
      <c r="AC1538" s="39"/>
      <c r="AD1538" s="39"/>
      <c r="AE1538" s="39"/>
      <c r="AF1538" s="39"/>
      <c r="AG1538" s="39"/>
      <c r="AH1538" s="39"/>
      <c r="AI1538" s="39"/>
      <c r="AJ1538" s="39"/>
      <c r="AK1538" s="39"/>
      <c r="AL1538" s="39"/>
      <c r="AM1538" s="39"/>
      <c r="AN1538" s="39"/>
      <c r="AO1538" s="39"/>
      <c r="AP1538" s="39"/>
      <c r="AQ1538" s="39"/>
      <c r="AR1538" s="39"/>
      <c r="AS1538" s="39"/>
      <c r="AT1538" s="39"/>
      <c r="AU1538" s="39"/>
      <c r="AV1538" s="39"/>
      <c r="AW1538" s="39"/>
    </row>
    <row r="1539" spans="15:49" x14ac:dyDescent="0.2">
      <c r="O1539" s="39"/>
      <c r="P1539" s="39"/>
      <c r="Q1539" s="39"/>
      <c r="R1539" s="39"/>
      <c r="S1539" s="39"/>
      <c r="T1539" s="39"/>
      <c r="U1539" s="39"/>
      <c r="V1539" s="39"/>
      <c r="W1539" s="39"/>
      <c r="X1539" s="39"/>
      <c r="Y1539" s="39"/>
      <c r="Z1539" s="39"/>
      <c r="AA1539" s="39"/>
      <c r="AB1539" s="39"/>
      <c r="AC1539" s="39"/>
      <c r="AD1539" s="39"/>
      <c r="AE1539" s="39"/>
      <c r="AF1539" s="39"/>
      <c r="AG1539" s="39"/>
      <c r="AH1539" s="39"/>
      <c r="AI1539" s="39"/>
      <c r="AJ1539" s="39"/>
      <c r="AK1539" s="39"/>
      <c r="AL1539" s="39"/>
      <c r="AM1539" s="39"/>
      <c r="AN1539" s="39"/>
      <c r="AO1539" s="39"/>
      <c r="AP1539" s="39"/>
      <c r="AQ1539" s="39"/>
      <c r="AR1539" s="39"/>
      <c r="AS1539" s="39"/>
      <c r="AT1539" s="39"/>
      <c r="AU1539" s="39"/>
      <c r="AV1539" s="39"/>
      <c r="AW1539" s="39"/>
    </row>
    <row r="1540" spans="15:49" x14ac:dyDescent="0.2">
      <c r="O1540" s="39"/>
      <c r="P1540" s="39"/>
      <c r="Q1540" s="39"/>
      <c r="R1540" s="39"/>
      <c r="S1540" s="39"/>
      <c r="T1540" s="39"/>
      <c r="U1540" s="39"/>
      <c r="V1540" s="39"/>
      <c r="W1540" s="39"/>
      <c r="X1540" s="39"/>
      <c r="Y1540" s="39"/>
      <c r="Z1540" s="39"/>
      <c r="AA1540" s="39"/>
      <c r="AB1540" s="39"/>
      <c r="AC1540" s="39"/>
      <c r="AD1540" s="39"/>
      <c r="AE1540" s="39"/>
      <c r="AF1540" s="39"/>
      <c r="AG1540" s="39"/>
      <c r="AH1540" s="39"/>
      <c r="AI1540" s="39"/>
      <c r="AJ1540" s="39"/>
      <c r="AK1540" s="39"/>
      <c r="AL1540" s="39"/>
      <c r="AM1540" s="39"/>
      <c r="AN1540" s="39"/>
      <c r="AO1540" s="39"/>
      <c r="AP1540" s="39"/>
      <c r="AQ1540" s="39"/>
      <c r="AR1540" s="39"/>
      <c r="AS1540" s="39"/>
      <c r="AT1540" s="39"/>
      <c r="AU1540" s="39"/>
      <c r="AV1540" s="39"/>
      <c r="AW1540" s="39"/>
    </row>
    <row r="1541" spans="15:49" x14ac:dyDescent="0.2">
      <c r="O1541" s="39"/>
      <c r="P1541" s="39"/>
      <c r="Q1541" s="39"/>
      <c r="R1541" s="39"/>
      <c r="S1541" s="39"/>
      <c r="T1541" s="39"/>
      <c r="U1541" s="39"/>
      <c r="V1541" s="39"/>
      <c r="W1541" s="39"/>
      <c r="X1541" s="39"/>
      <c r="Y1541" s="39"/>
      <c r="Z1541" s="39"/>
      <c r="AA1541" s="39"/>
      <c r="AB1541" s="39"/>
      <c r="AC1541" s="39"/>
      <c r="AD1541" s="39"/>
      <c r="AE1541" s="39"/>
      <c r="AF1541" s="39"/>
      <c r="AG1541" s="39"/>
      <c r="AH1541" s="39"/>
      <c r="AI1541" s="39"/>
      <c r="AJ1541" s="39"/>
      <c r="AK1541" s="39"/>
      <c r="AL1541" s="39"/>
      <c r="AM1541" s="39"/>
      <c r="AN1541" s="39"/>
      <c r="AO1541" s="39"/>
      <c r="AP1541" s="39"/>
      <c r="AQ1541" s="39"/>
      <c r="AR1541" s="39"/>
      <c r="AS1541" s="39"/>
      <c r="AT1541" s="39"/>
      <c r="AU1541" s="39"/>
      <c r="AV1541" s="39"/>
      <c r="AW1541" s="39"/>
    </row>
    <row r="1542" spans="15:49" x14ac:dyDescent="0.2">
      <c r="O1542" s="39"/>
      <c r="P1542" s="39"/>
      <c r="Q1542" s="39"/>
      <c r="R1542" s="39"/>
      <c r="S1542" s="39"/>
      <c r="T1542" s="39"/>
      <c r="U1542" s="39"/>
      <c r="V1542" s="39"/>
      <c r="W1542" s="39"/>
      <c r="X1542" s="39"/>
      <c r="Y1542" s="39"/>
      <c r="Z1542" s="39"/>
      <c r="AA1542" s="39"/>
      <c r="AB1542" s="39"/>
      <c r="AC1542" s="39"/>
      <c r="AD1542" s="39"/>
      <c r="AE1542" s="39"/>
      <c r="AF1542" s="39"/>
      <c r="AG1542" s="39"/>
      <c r="AH1542" s="39"/>
      <c r="AI1542" s="39"/>
      <c r="AJ1542" s="39"/>
      <c r="AK1542" s="39"/>
      <c r="AL1542" s="39"/>
      <c r="AM1542" s="39"/>
      <c r="AN1542" s="39"/>
      <c r="AO1542" s="39"/>
      <c r="AP1542" s="39"/>
      <c r="AQ1542" s="39"/>
      <c r="AR1542" s="39"/>
      <c r="AS1542" s="39"/>
      <c r="AT1542" s="39"/>
      <c r="AU1542" s="39"/>
      <c r="AV1542" s="39"/>
      <c r="AW1542" s="39"/>
    </row>
    <row r="1543" spans="15:49" x14ac:dyDescent="0.2">
      <c r="O1543" s="39"/>
      <c r="P1543" s="39"/>
      <c r="Q1543" s="39"/>
      <c r="R1543" s="39"/>
      <c r="S1543" s="39"/>
      <c r="T1543" s="39"/>
      <c r="U1543" s="39"/>
      <c r="V1543" s="39"/>
      <c r="W1543" s="39"/>
      <c r="X1543" s="39"/>
      <c r="Y1543" s="39"/>
      <c r="Z1543" s="39"/>
      <c r="AA1543" s="39"/>
      <c r="AB1543" s="39"/>
      <c r="AC1543" s="39"/>
      <c r="AD1543" s="39"/>
      <c r="AE1543" s="39"/>
      <c r="AF1543" s="39"/>
      <c r="AG1543" s="39"/>
      <c r="AH1543" s="39"/>
      <c r="AI1543" s="39"/>
      <c r="AJ1543" s="39"/>
      <c r="AK1543" s="39"/>
      <c r="AL1543" s="39"/>
      <c r="AM1543" s="39"/>
      <c r="AN1543" s="39"/>
      <c r="AO1543" s="39"/>
      <c r="AP1543" s="39"/>
      <c r="AQ1543" s="39"/>
      <c r="AR1543" s="39"/>
      <c r="AS1543" s="39"/>
      <c r="AT1543" s="39"/>
      <c r="AU1543" s="39"/>
      <c r="AV1543" s="39"/>
      <c r="AW1543" s="39"/>
    </row>
    <row r="1544" spans="15:49" x14ac:dyDescent="0.2">
      <c r="O1544" s="39"/>
      <c r="P1544" s="39"/>
      <c r="Q1544" s="39"/>
      <c r="R1544" s="39"/>
      <c r="S1544" s="39"/>
      <c r="T1544" s="39"/>
      <c r="U1544" s="39"/>
      <c r="V1544" s="39"/>
      <c r="W1544" s="39"/>
      <c r="X1544" s="39"/>
      <c r="Y1544" s="39"/>
      <c r="Z1544" s="39"/>
      <c r="AA1544" s="39"/>
      <c r="AB1544" s="39"/>
      <c r="AC1544" s="39"/>
      <c r="AD1544" s="39"/>
      <c r="AE1544" s="39"/>
      <c r="AF1544" s="39"/>
      <c r="AG1544" s="39"/>
      <c r="AH1544" s="39"/>
      <c r="AI1544" s="39"/>
      <c r="AJ1544" s="39"/>
      <c r="AK1544" s="39"/>
      <c r="AL1544" s="39"/>
      <c r="AM1544" s="39"/>
      <c r="AN1544" s="39"/>
      <c r="AO1544" s="39"/>
      <c r="AP1544" s="39"/>
      <c r="AQ1544" s="39"/>
      <c r="AR1544" s="39"/>
      <c r="AS1544" s="39"/>
      <c r="AT1544" s="39"/>
      <c r="AU1544" s="39"/>
      <c r="AV1544" s="39"/>
      <c r="AW1544" s="39"/>
    </row>
    <row r="1545" spans="15:49" x14ac:dyDescent="0.2">
      <c r="O1545" s="39"/>
      <c r="P1545" s="39"/>
      <c r="Q1545" s="39"/>
      <c r="R1545" s="39"/>
      <c r="S1545" s="39"/>
      <c r="T1545" s="39"/>
      <c r="U1545" s="39"/>
      <c r="V1545" s="39"/>
      <c r="W1545" s="39"/>
      <c r="X1545" s="39"/>
      <c r="Y1545" s="39"/>
      <c r="Z1545" s="39"/>
      <c r="AA1545" s="39"/>
      <c r="AB1545" s="39"/>
      <c r="AC1545" s="39"/>
      <c r="AD1545" s="39"/>
      <c r="AE1545" s="39"/>
      <c r="AF1545" s="39"/>
      <c r="AG1545" s="39"/>
      <c r="AH1545" s="39"/>
      <c r="AI1545" s="39"/>
      <c r="AJ1545" s="39"/>
      <c r="AK1545" s="39"/>
      <c r="AL1545" s="39"/>
      <c r="AM1545" s="39"/>
      <c r="AN1545" s="39"/>
      <c r="AO1545" s="39"/>
      <c r="AP1545" s="39"/>
      <c r="AQ1545" s="39"/>
      <c r="AR1545" s="39"/>
      <c r="AS1545" s="39"/>
      <c r="AT1545" s="39"/>
      <c r="AU1545" s="39"/>
      <c r="AV1545" s="39"/>
      <c r="AW1545" s="39"/>
    </row>
    <row r="1546" spans="15:49" x14ac:dyDescent="0.2">
      <c r="O1546" s="39"/>
      <c r="P1546" s="39"/>
      <c r="Q1546" s="39"/>
      <c r="R1546" s="39"/>
      <c r="S1546" s="39"/>
      <c r="T1546" s="39"/>
      <c r="U1546" s="39"/>
      <c r="V1546" s="39"/>
      <c r="W1546" s="39"/>
      <c r="X1546" s="39"/>
      <c r="Y1546" s="39"/>
      <c r="Z1546" s="39"/>
      <c r="AA1546" s="39"/>
      <c r="AB1546" s="39"/>
      <c r="AC1546" s="39"/>
      <c r="AD1546" s="39"/>
      <c r="AE1546" s="39"/>
      <c r="AF1546" s="39"/>
      <c r="AG1546" s="39"/>
      <c r="AH1546" s="39"/>
      <c r="AI1546" s="39"/>
      <c r="AJ1546" s="39"/>
      <c r="AK1546" s="39"/>
      <c r="AL1546" s="39"/>
      <c r="AM1546" s="39"/>
      <c r="AN1546" s="39"/>
      <c r="AO1546" s="39"/>
      <c r="AP1546" s="39"/>
      <c r="AQ1546" s="39"/>
      <c r="AR1546" s="39"/>
      <c r="AS1546" s="39"/>
      <c r="AT1546" s="39"/>
      <c r="AU1546" s="39"/>
      <c r="AV1546" s="39"/>
      <c r="AW1546" s="39"/>
    </row>
    <row r="1547" spans="15:49" x14ac:dyDescent="0.2">
      <c r="O1547" s="39"/>
      <c r="P1547" s="39"/>
      <c r="Q1547" s="39"/>
      <c r="R1547" s="39"/>
      <c r="S1547" s="39"/>
      <c r="T1547" s="39"/>
      <c r="U1547" s="39"/>
      <c r="V1547" s="39"/>
      <c r="W1547" s="39"/>
      <c r="X1547" s="39"/>
      <c r="Y1547" s="39"/>
      <c r="Z1547" s="39"/>
      <c r="AA1547" s="39"/>
      <c r="AB1547" s="39"/>
      <c r="AC1547" s="39"/>
      <c r="AD1547" s="39"/>
      <c r="AE1547" s="39"/>
      <c r="AF1547" s="39"/>
      <c r="AG1547" s="39"/>
      <c r="AH1547" s="39"/>
      <c r="AI1547" s="39"/>
      <c r="AJ1547" s="39"/>
      <c r="AK1547" s="39"/>
      <c r="AL1547" s="39"/>
      <c r="AM1547" s="39"/>
      <c r="AN1547" s="39"/>
      <c r="AO1547" s="39"/>
      <c r="AP1547" s="39"/>
      <c r="AQ1547" s="39"/>
      <c r="AR1547" s="39"/>
      <c r="AS1547" s="39"/>
      <c r="AT1547" s="39"/>
      <c r="AU1547" s="39"/>
      <c r="AV1547" s="39"/>
      <c r="AW1547" s="39"/>
    </row>
    <row r="1548" spans="15:49" x14ac:dyDescent="0.2">
      <c r="O1548" s="39"/>
      <c r="P1548" s="39"/>
      <c r="Q1548" s="39"/>
      <c r="R1548" s="39"/>
      <c r="S1548" s="39"/>
      <c r="T1548" s="39"/>
      <c r="U1548" s="39"/>
      <c r="V1548" s="39"/>
      <c r="W1548" s="39"/>
      <c r="X1548" s="39"/>
      <c r="Y1548" s="39"/>
      <c r="Z1548" s="39"/>
      <c r="AA1548" s="39"/>
      <c r="AB1548" s="39"/>
      <c r="AC1548" s="39"/>
      <c r="AD1548" s="39"/>
      <c r="AE1548" s="39"/>
      <c r="AF1548" s="39"/>
      <c r="AG1548" s="39"/>
      <c r="AH1548" s="39"/>
      <c r="AI1548" s="39"/>
      <c r="AJ1548" s="39"/>
      <c r="AK1548" s="39"/>
      <c r="AL1548" s="39"/>
      <c r="AM1548" s="39"/>
      <c r="AN1548" s="39"/>
      <c r="AO1548" s="39"/>
      <c r="AP1548" s="39"/>
      <c r="AQ1548" s="39"/>
      <c r="AR1548" s="39"/>
      <c r="AS1548" s="39"/>
      <c r="AT1548" s="39"/>
      <c r="AU1548" s="39"/>
      <c r="AV1548" s="39"/>
      <c r="AW1548" s="39"/>
    </row>
    <row r="1549" spans="15:49" x14ac:dyDescent="0.2">
      <c r="O1549" s="39"/>
      <c r="P1549" s="39"/>
      <c r="Q1549" s="39"/>
      <c r="R1549" s="39"/>
      <c r="S1549" s="39"/>
      <c r="T1549" s="39"/>
      <c r="U1549" s="39"/>
      <c r="V1549" s="39"/>
      <c r="W1549" s="39"/>
      <c r="X1549" s="39"/>
      <c r="Y1549" s="39"/>
      <c r="Z1549" s="39"/>
      <c r="AA1549" s="39"/>
      <c r="AB1549" s="39"/>
      <c r="AC1549" s="39"/>
      <c r="AD1549" s="39"/>
      <c r="AE1549" s="39"/>
      <c r="AF1549" s="39"/>
      <c r="AG1549" s="39"/>
      <c r="AH1549" s="39"/>
      <c r="AI1549" s="39"/>
      <c r="AJ1549" s="39"/>
      <c r="AK1549" s="39"/>
      <c r="AL1549" s="39"/>
      <c r="AM1549" s="39"/>
      <c r="AN1549" s="39"/>
      <c r="AO1549" s="39"/>
      <c r="AP1549" s="39"/>
      <c r="AQ1549" s="39"/>
      <c r="AR1549" s="39"/>
      <c r="AS1549" s="39"/>
      <c r="AT1549" s="39"/>
      <c r="AU1549" s="39"/>
      <c r="AV1549" s="39"/>
      <c r="AW1549" s="39"/>
    </row>
    <row r="1550" spans="15:49" x14ac:dyDescent="0.2">
      <c r="O1550" s="39"/>
      <c r="P1550" s="39"/>
      <c r="Q1550" s="39"/>
      <c r="R1550" s="39"/>
      <c r="S1550" s="39"/>
      <c r="T1550" s="39"/>
      <c r="U1550" s="39"/>
      <c r="V1550" s="39"/>
      <c r="W1550" s="39"/>
      <c r="X1550" s="39"/>
      <c r="Y1550" s="39"/>
      <c r="Z1550" s="39"/>
      <c r="AA1550" s="39"/>
      <c r="AB1550" s="39"/>
      <c r="AC1550" s="39"/>
      <c r="AD1550" s="39"/>
      <c r="AE1550" s="39"/>
      <c r="AF1550" s="39"/>
      <c r="AG1550" s="39"/>
      <c r="AH1550" s="39"/>
      <c r="AI1550" s="39"/>
      <c r="AJ1550" s="39"/>
      <c r="AK1550" s="39"/>
      <c r="AL1550" s="39"/>
      <c r="AM1550" s="39"/>
      <c r="AN1550" s="39"/>
      <c r="AO1550" s="39"/>
      <c r="AP1550" s="39"/>
      <c r="AQ1550" s="39"/>
      <c r="AR1550" s="39"/>
      <c r="AS1550" s="39"/>
      <c r="AT1550" s="39"/>
      <c r="AU1550" s="39"/>
      <c r="AV1550" s="39"/>
      <c r="AW1550" s="39"/>
    </row>
    <row r="1551" spans="15:49" x14ac:dyDescent="0.2">
      <c r="O1551" s="39"/>
      <c r="P1551" s="39"/>
      <c r="Q1551" s="39"/>
      <c r="R1551" s="39"/>
      <c r="S1551" s="39"/>
      <c r="T1551" s="39"/>
      <c r="U1551" s="39"/>
      <c r="V1551" s="39"/>
      <c r="W1551" s="39"/>
      <c r="X1551" s="39"/>
      <c r="Y1551" s="39"/>
      <c r="Z1551" s="39"/>
      <c r="AA1551" s="39"/>
      <c r="AB1551" s="39"/>
      <c r="AC1551" s="39"/>
      <c r="AD1551" s="39"/>
      <c r="AE1551" s="39"/>
      <c r="AF1551" s="39"/>
      <c r="AG1551" s="39"/>
      <c r="AH1551" s="39"/>
      <c r="AI1551" s="39"/>
      <c r="AJ1551" s="39"/>
      <c r="AK1551" s="39"/>
      <c r="AL1551" s="39"/>
      <c r="AM1551" s="39"/>
      <c r="AN1551" s="39"/>
      <c r="AO1551" s="39"/>
      <c r="AP1551" s="39"/>
      <c r="AQ1551" s="39"/>
      <c r="AR1551" s="39"/>
      <c r="AS1551" s="39"/>
      <c r="AT1551" s="39"/>
      <c r="AU1551" s="39"/>
      <c r="AV1551" s="39"/>
      <c r="AW1551" s="39"/>
    </row>
    <row r="1552" spans="15:49" x14ac:dyDescent="0.2">
      <c r="O1552" s="39"/>
      <c r="P1552" s="39"/>
      <c r="Q1552" s="39"/>
      <c r="R1552" s="39"/>
      <c r="S1552" s="39"/>
      <c r="T1552" s="39"/>
      <c r="U1552" s="39"/>
      <c r="V1552" s="39"/>
      <c r="W1552" s="39"/>
      <c r="X1552" s="39"/>
      <c r="Y1552" s="39"/>
      <c r="Z1552" s="39"/>
      <c r="AA1552" s="39"/>
      <c r="AB1552" s="39"/>
      <c r="AC1552" s="39"/>
      <c r="AD1552" s="39"/>
      <c r="AE1552" s="39"/>
      <c r="AF1552" s="39"/>
      <c r="AG1552" s="39"/>
      <c r="AH1552" s="39"/>
      <c r="AI1552" s="39"/>
      <c r="AJ1552" s="39"/>
      <c r="AK1552" s="39"/>
      <c r="AL1552" s="39"/>
      <c r="AM1552" s="39"/>
      <c r="AN1552" s="39"/>
      <c r="AO1552" s="39"/>
      <c r="AP1552" s="39"/>
      <c r="AQ1552" s="39"/>
      <c r="AR1552" s="39"/>
      <c r="AS1552" s="39"/>
      <c r="AT1552" s="39"/>
      <c r="AU1552" s="39"/>
      <c r="AV1552" s="39"/>
      <c r="AW1552" s="39"/>
    </row>
    <row r="1553" spans="15:49" x14ac:dyDescent="0.2">
      <c r="O1553" s="39"/>
      <c r="P1553" s="39"/>
      <c r="Q1553" s="39"/>
      <c r="R1553" s="39"/>
      <c r="S1553" s="39"/>
      <c r="T1553" s="39"/>
      <c r="U1553" s="39"/>
      <c r="V1553" s="39"/>
      <c r="W1553" s="39"/>
      <c r="X1553" s="39"/>
      <c r="Y1553" s="39"/>
      <c r="Z1553" s="39"/>
      <c r="AA1553" s="39"/>
      <c r="AB1553" s="39"/>
      <c r="AC1553" s="39"/>
      <c r="AD1553" s="39"/>
      <c r="AE1553" s="39"/>
      <c r="AF1553" s="39"/>
      <c r="AG1553" s="39"/>
      <c r="AH1553" s="39"/>
      <c r="AI1553" s="39"/>
      <c r="AJ1553" s="39"/>
      <c r="AK1553" s="39"/>
      <c r="AL1553" s="39"/>
      <c r="AM1553" s="39"/>
      <c r="AN1553" s="39"/>
      <c r="AO1553" s="39"/>
      <c r="AP1553" s="39"/>
      <c r="AQ1553" s="39"/>
      <c r="AR1553" s="39"/>
      <c r="AS1553" s="39"/>
      <c r="AT1553" s="39"/>
      <c r="AU1553" s="39"/>
      <c r="AV1553" s="39"/>
      <c r="AW1553" s="39"/>
    </row>
    <row r="1554" spans="15:49" x14ac:dyDescent="0.2">
      <c r="O1554" s="39"/>
      <c r="P1554" s="39"/>
      <c r="Q1554" s="39"/>
      <c r="R1554" s="39"/>
      <c r="S1554" s="39"/>
      <c r="T1554" s="39"/>
      <c r="U1554" s="39"/>
      <c r="V1554" s="39"/>
      <c r="W1554" s="39"/>
      <c r="X1554" s="39"/>
      <c r="Y1554" s="39"/>
      <c r="Z1554" s="39"/>
      <c r="AA1554" s="39"/>
      <c r="AB1554" s="39"/>
      <c r="AC1554" s="39"/>
      <c r="AD1554" s="39"/>
      <c r="AE1554" s="39"/>
      <c r="AF1554" s="39"/>
      <c r="AG1554" s="39"/>
      <c r="AH1554" s="39"/>
      <c r="AI1554" s="39"/>
      <c r="AJ1554" s="39"/>
      <c r="AK1554" s="39"/>
      <c r="AL1554" s="39"/>
      <c r="AM1554" s="39"/>
      <c r="AN1554" s="39"/>
      <c r="AO1554" s="39"/>
      <c r="AP1554" s="39"/>
      <c r="AQ1554" s="39"/>
      <c r="AR1554" s="39"/>
      <c r="AS1554" s="39"/>
      <c r="AT1554" s="39"/>
      <c r="AU1554" s="39"/>
      <c r="AV1554" s="39"/>
      <c r="AW1554" s="39"/>
    </row>
    <row r="1555" spans="15:49" x14ac:dyDescent="0.2">
      <c r="O1555" s="39"/>
      <c r="P1555" s="39"/>
      <c r="Q1555" s="39"/>
      <c r="R1555" s="39"/>
      <c r="S1555" s="39"/>
      <c r="T1555" s="39"/>
      <c r="U1555" s="39"/>
      <c r="V1555" s="39"/>
      <c r="W1555" s="39"/>
      <c r="X1555" s="39"/>
      <c r="Y1555" s="39"/>
      <c r="Z1555" s="39"/>
      <c r="AA1555" s="39"/>
      <c r="AB1555" s="39"/>
      <c r="AC1555" s="39"/>
      <c r="AD1555" s="39"/>
      <c r="AE1555" s="39"/>
      <c r="AF1555" s="39"/>
      <c r="AG1555" s="39"/>
      <c r="AH1555" s="39"/>
      <c r="AI1555" s="39"/>
      <c r="AJ1555" s="39"/>
      <c r="AK1555" s="39"/>
      <c r="AL1555" s="39"/>
      <c r="AM1555" s="39"/>
      <c r="AN1555" s="39"/>
      <c r="AO1555" s="39"/>
      <c r="AP1555" s="39"/>
      <c r="AQ1555" s="39"/>
      <c r="AR1555" s="39"/>
      <c r="AS1555" s="39"/>
      <c r="AT1555" s="39"/>
      <c r="AU1555" s="39"/>
      <c r="AV1555" s="39"/>
      <c r="AW1555" s="39"/>
    </row>
    <row r="1556" spans="15:49" x14ac:dyDescent="0.2">
      <c r="O1556" s="39"/>
      <c r="P1556" s="39"/>
      <c r="Q1556" s="39"/>
      <c r="R1556" s="39"/>
      <c r="S1556" s="39"/>
      <c r="T1556" s="39"/>
      <c r="U1556" s="39"/>
      <c r="V1556" s="39"/>
      <c r="W1556" s="39"/>
      <c r="X1556" s="39"/>
      <c r="Y1556" s="39"/>
      <c r="Z1556" s="39"/>
      <c r="AA1556" s="39"/>
      <c r="AB1556" s="39"/>
      <c r="AC1556" s="39"/>
      <c r="AD1556" s="39"/>
      <c r="AE1556" s="39"/>
      <c r="AF1556" s="39"/>
      <c r="AG1556" s="39"/>
      <c r="AH1556" s="39"/>
      <c r="AI1556" s="39"/>
      <c r="AJ1556" s="39"/>
      <c r="AK1556" s="39"/>
      <c r="AL1556" s="39"/>
      <c r="AM1556" s="39"/>
      <c r="AN1556" s="39"/>
      <c r="AO1556" s="39"/>
      <c r="AP1556" s="39"/>
      <c r="AQ1556" s="39"/>
      <c r="AR1556" s="39"/>
      <c r="AS1556" s="39"/>
      <c r="AT1556" s="39"/>
      <c r="AU1556" s="39"/>
      <c r="AV1556" s="39"/>
      <c r="AW1556" s="39"/>
    </row>
    <row r="1557" spans="15:49" x14ac:dyDescent="0.2">
      <c r="O1557" s="39"/>
      <c r="P1557" s="39"/>
      <c r="Q1557" s="39"/>
      <c r="R1557" s="39"/>
      <c r="S1557" s="39"/>
      <c r="T1557" s="39"/>
      <c r="U1557" s="39"/>
      <c r="V1557" s="39"/>
      <c r="W1557" s="39"/>
      <c r="X1557" s="39"/>
      <c r="Y1557" s="39"/>
      <c r="Z1557" s="39"/>
      <c r="AA1557" s="39"/>
      <c r="AB1557" s="39"/>
      <c r="AC1557" s="39"/>
      <c r="AD1557" s="39"/>
      <c r="AE1557" s="39"/>
      <c r="AF1557" s="39"/>
      <c r="AG1557" s="39"/>
      <c r="AH1557" s="39"/>
      <c r="AI1557" s="39"/>
      <c r="AJ1557" s="39"/>
      <c r="AK1557" s="39"/>
      <c r="AL1557" s="39"/>
      <c r="AM1557" s="39"/>
      <c r="AN1557" s="39"/>
      <c r="AO1557" s="39"/>
      <c r="AP1557" s="39"/>
      <c r="AQ1557" s="39"/>
      <c r="AR1557" s="39"/>
      <c r="AS1557" s="39"/>
      <c r="AT1557" s="39"/>
      <c r="AU1557" s="39"/>
      <c r="AV1557" s="39"/>
      <c r="AW1557" s="39"/>
    </row>
    <row r="1558" spans="15:49" x14ac:dyDescent="0.2">
      <c r="O1558" s="39"/>
      <c r="P1558" s="39"/>
      <c r="Q1558" s="39"/>
      <c r="R1558" s="39"/>
      <c r="S1558" s="39"/>
      <c r="T1558" s="39"/>
      <c r="U1558" s="39"/>
      <c r="V1558" s="39"/>
      <c r="W1558" s="39"/>
      <c r="X1558" s="39"/>
      <c r="Y1558" s="39"/>
      <c r="Z1558" s="39"/>
      <c r="AA1558" s="39"/>
      <c r="AB1558" s="39"/>
      <c r="AC1558" s="39"/>
      <c r="AD1558" s="39"/>
      <c r="AE1558" s="39"/>
      <c r="AF1558" s="39"/>
      <c r="AG1558" s="39"/>
      <c r="AH1558" s="39"/>
      <c r="AI1558" s="39"/>
      <c r="AJ1558" s="39"/>
      <c r="AK1558" s="39"/>
      <c r="AL1558" s="39"/>
      <c r="AM1558" s="39"/>
      <c r="AN1558" s="39"/>
      <c r="AO1558" s="39"/>
      <c r="AP1558" s="39"/>
      <c r="AQ1558" s="39"/>
      <c r="AR1558" s="39"/>
      <c r="AS1558" s="39"/>
      <c r="AT1558" s="39"/>
      <c r="AU1558" s="39"/>
      <c r="AV1558" s="39"/>
      <c r="AW1558" s="39"/>
    </row>
    <row r="1559" spans="15:49" x14ac:dyDescent="0.2">
      <c r="O1559" s="39"/>
      <c r="P1559" s="39"/>
      <c r="Q1559" s="39"/>
      <c r="R1559" s="39"/>
      <c r="S1559" s="39"/>
      <c r="T1559" s="39"/>
      <c r="U1559" s="39"/>
      <c r="V1559" s="39"/>
      <c r="W1559" s="39"/>
      <c r="X1559" s="39"/>
      <c r="Y1559" s="39"/>
      <c r="Z1559" s="39"/>
      <c r="AA1559" s="39"/>
      <c r="AB1559" s="39"/>
      <c r="AC1559" s="39"/>
      <c r="AD1559" s="39"/>
      <c r="AE1559" s="39"/>
      <c r="AF1559" s="39"/>
      <c r="AG1559" s="39"/>
      <c r="AH1559" s="39"/>
      <c r="AI1559" s="39"/>
      <c r="AJ1559" s="39"/>
      <c r="AK1559" s="39"/>
      <c r="AL1559" s="39"/>
      <c r="AM1559" s="39"/>
      <c r="AN1559" s="39"/>
      <c r="AO1559" s="39"/>
      <c r="AP1559" s="39"/>
      <c r="AQ1559" s="39"/>
      <c r="AR1559" s="39"/>
      <c r="AS1559" s="39"/>
      <c r="AT1559" s="39"/>
      <c r="AU1559" s="39"/>
      <c r="AV1559" s="39"/>
      <c r="AW1559" s="39"/>
    </row>
    <row r="1560" spans="15:49" x14ac:dyDescent="0.2">
      <c r="O1560" s="39"/>
      <c r="P1560" s="39"/>
      <c r="Q1560" s="39"/>
      <c r="R1560" s="39"/>
      <c r="S1560" s="39"/>
      <c r="T1560" s="39"/>
      <c r="U1560" s="39"/>
      <c r="V1560" s="39"/>
      <c r="W1560" s="39"/>
      <c r="X1560" s="39"/>
      <c r="Y1560" s="39"/>
      <c r="Z1560" s="39"/>
      <c r="AA1560" s="39"/>
      <c r="AB1560" s="39"/>
      <c r="AC1560" s="39"/>
      <c r="AD1560" s="39"/>
      <c r="AE1560" s="39"/>
      <c r="AF1560" s="39"/>
      <c r="AG1560" s="39"/>
      <c r="AH1560" s="39"/>
      <c r="AI1560" s="39"/>
      <c r="AJ1560" s="39"/>
      <c r="AK1560" s="39"/>
      <c r="AL1560" s="39"/>
      <c r="AM1560" s="39"/>
      <c r="AN1560" s="39"/>
      <c r="AO1560" s="39"/>
      <c r="AP1560" s="39"/>
      <c r="AQ1560" s="39"/>
      <c r="AR1560" s="39"/>
      <c r="AS1560" s="39"/>
      <c r="AT1560" s="39"/>
      <c r="AU1560" s="39"/>
      <c r="AV1560" s="39"/>
      <c r="AW1560" s="39"/>
    </row>
    <row r="1561" spans="15:49" x14ac:dyDescent="0.2">
      <c r="O1561" s="39"/>
      <c r="P1561" s="39"/>
      <c r="Q1561" s="39"/>
      <c r="R1561" s="39"/>
      <c r="S1561" s="39"/>
      <c r="T1561" s="39"/>
      <c r="U1561" s="39"/>
      <c r="V1561" s="39"/>
      <c r="W1561" s="39"/>
      <c r="X1561" s="39"/>
      <c r="Y1561" s="39"/>
      <c r="Z1561" s="39"/>
      <c r="AA1561" s="39"/>
      <c r="AB1561" s="39"/>
      <c r="AC1561" s="39"/>
      <c r="AD1561" s="39"/>
      <c r="AE1561" s="39"/>
      <c r="AF1561" s="39"/>
      <c r="AG1561" s="39"/>
      <c r="AH1561" s="39"/>
      <c r="AI1561" s="39"/>
      <c r="AJ1561" s="39"/>
      <c r="AK1561" s="39"/>
      <c r="AL1561" s="39"/>
      <c r="AM1561" s="39"/>
      <c r="AN1561" s="39"/>
      <c r="AO1561" s="39"/>
      <c r="AP1561" s="39"/>
      <c r="AQ1561" s="39"/>
      <c r="AR1561" s="39"/>
      <c r="AS1561" s="39"/>
      <c r="AT1561" s="39"/>
      <c r="AU1561" s="39"/>
      <c r="AV1561" s="39"/>
      <c r="AW1561" s="39"/>
    </row>
    <row r="1562" spans="15:49" x14ac:dyDescent="0.2">
      <c r="O1562" s="39"/>
      <c r="P1562" s="39"/>
      <c r="Q1562" s="39"/>
      <c r="R1562" s="39"/>
      <c r="S1562" s="39"/>
      <c r="T1562" s="39"/>
      <c r="U1562" s="39"/>
      <c r="V1562" s="39"/>
      <c r="W1562" s="39"/>
      <c r="X1562" s="39"/>
      <c r="Y1562" s="39"/>
      <c r="Z1562" s="39"/>
      <c r="AA1562" s="39"/>
      <c r="AB1562" s="39"/>
      <c r="AC1562" s="39"/>
      <c r="AD1562" s="39"/>
      <c r="AE1562" s="39"/>
      <c r="AF1562" s="39"/>
      <c r="AG1562" s="39"/>
      <c r="AH1562" s="39"/>
      <c r="AI1562" s="39"/>
      <c r="AJ1562" s="39"/>
      <c r="AK1562" s="39"/>
      <c r="AL1562" s="39"/>
      <c r="AM1562" s="39"/>
      <c r="AN1562" s="39"/>
      <c r="AO1562" s="39"/>
      <c r="AP1562" s="39"/>
      <c r="AQ1562" s="39"/>
      <c r="AR1562" s="39"/>
      <c r="AS1562" s="39"/>
      <c r="AT1562" s="39"/>
      <c r="AU1562" s="39"/>
      <c r="AV1562" s="39"/>
      <c r="AW1562" s="39"/>
    </row>
    <row r="1563" spans="15:49" x14ac:dyDescent="0.2">
      <c r="O1563" s="39"/>
      <c r="P1563" s="39"/>
      <c r="Q1563" s="39"/>
      <c r="R1563" s="39"/>
      <c r="S1563" s="39"/>
      <c r="T1563" s="39"/>
      <c r="U1563" s="39"/>
      <c r="V1563" s="39"/>
      <c r="W1563" s="39"/>
      <c r="X1563" s="39"/>
      <c r="Y1563" s="39"/>
      <c r="Z1563" s="39"/>
      <c r="AA1563" s="39"/>
      <c r="AB1563" s="39"/>
      <c r="AC1563" s="39"/>
      <c r="AD1563" s="39"/>
      <c r="AE1563" s="39"/>
      <c r="AF1563" s="39"/>
      <c r="AG1563" s="39"/>
      <c r="AH1563" s="39"/>
      <c r="AI1563" s="39"/>
      <c r="AJ1563" s="39"/>
      <c r="AK1563" s="39"/>
      <c r="AL1563" s="39"/>
      <c r="AM1563" s="39"/>
      <c r="AN1563" s="39"/>
      <c r="AO1563" s="39"/>
      <c r="AP1563" s="39"/>
      <c r="AQ1563" s="39"/>
      <c r="AR1563" s="39"/>
      <c r="AS1563" s="39"/>
      <c r="AT1563" s="39"/>
      <c r="AU1563" s="39"/>
      <c r="AV1563" s="39"/>
      <c r="AW1563" s="39"/>
    </row>
    <row r="1564" spans="15:49" x14ac:dyDescent="0.2">
      <c r="O1564" s="39"/>
      <c r="P1564" s="39"/>
      <c r="Q1564" s="39"/>
      <c r="R1564" s="39"/>
      <c r="S1564" s="39"/>
      <c r="T1564" s="39"/>
      <c r="U1564" s="39"/>
      <c r="V1564" s="39"/>
      <c r="W1564" s="39"/>
      <c r="X1564" s="39"/>
      <c r="Y1564" s="39"/>
      <c r="Z1564" s="39"/>
      <c r="AA1564" s="39"/>
      <c r="AB1564" s="39"/>
      <c r="AC1564" s="39"/>
      <c r="AD1564" s="39"/>
      <c r="AE1564" s="39"/>
      <c r="AF1564" s="39"/>
      <c r="AG1564" s="39"/>
      <c r="AH1564" s="39"/>
      <c r="AI1564" s="39"/>
      <c r="AJ1564" s="39"/>
      <c r="AK1564" s="39"/>
      <c r="AL1564" s="39"/>
      <c r="AM1564" s="39"/>
      <c r="AN1564" s="39"/>
      <c r="AO1564" s="39"/>
      <c r="AP1564" s="39"/>
      <c r="AQ1564" s="39"/>
      <c r="AR1564" s="39"/>
      <c r="AS1564" s="39"/>
      <c r="AT1564" s="39"/>
      <c r="AU1564" s="39"/>
      <c r="AV1564" s="39"/>
      <c r="AW1564" s="39"/>
    </row>
    <row r="1565" spans="15:49" x14ac:dyDescent="0.2">
      <c r="O1565" s="39"/>
      <c r="P1565" s="39"/>
      <c r="Q1565" s="39"/>
      <c r="R1565" s="39"/>
      <c r="S1565" s="39"/>
      <c r="T1565" s="39"/>
      <c r="U1565" s="39"/>
      <c r="V1565" s="39"/>
      <c r="W1565" s="39"/>
      <c r="X1565" s="39"/>
      <c r="Y1565" s="39"/>
      <c r="Z1565" s="39"/>
      <c r="AA1565" s="39"/>
      <c r="AB1565" s="39"/>
      <c r="AC1565" s="39"/>
      <c r="AD1565" s="39"/>
      <c r="AE1565" s="39"/>
      <c r="AF1565" s="39"/>
      <c r="AG1565" s="39"/>
      <c r="AH1565" s="39"/>
      <c r="AI1565" s="39"/>
      <c r="AJ1565" s="39"/>
      <c r="AK1565" s="39"/>
      <c r="AL1565" s="39"/>
      <c r="AM1565" s="39"/>
      <c r="AN1565" s="39"/>
      <c r="AO1565" s="39"/>
      <c r="AP1565" s="39"/>
      <c r="AQ1565" s="39"/>
      <c r="AR1565" s="39"/>
      <c r="AS1565" s="39"/>
      <c r="AT1565" s="39"/>
      <c r="AU1565" s="39"/>
      <c r="AV1565" s="39"/>
      <c r="AW1565" s="39"/>
    </row>
    <row r="1566" spans="15:49" x14ac:dyDescent="0.2">
      <c r="O1566" s="39"/>
      <c r="P1566" s="39"/>
      <c r="Q1566" s="39"/>
      <c r="R1566" s="39"/>
      <c r="S1566" s="39"/>
      <c r="T1566" s="39"/>
      <c r="U1566" s="39"/>
      <c r="V1566" s="39"/>
      <c r="W1566" s="39"/>
      <c r="X1566" s="39"/>
      <c r="Y1566" s="39"/>
      <c r="Z1566" s="39"/>
      <c r="AA1566" s="39"/>
      <c r="AB1566" s="39"/>
      <c r="AC1566" s="39"/>
      <c r="AD1566" s="39"/>
      <c r="AE1566" s="39"/>
      <c r="AF1566" s="39"/>
      <c r="AG1566" s="39"/>
      <c r="AH1566" s="39"/>
      <c r="AI1566" s="39"/>
      <c r="AJ1566" s="39"/>
      <c r="AK1566" s="39"/>
      <c r="AL1566" s="39"/>
      <c r="AM1566" s="39"/>
      <c r="AN1566" s="39"/>
      <c r="AO1566" s="39"/>
      <c r="AP1566" s="39"/>
      <c r="AQ1566" s="39"/>
      <c r="AR1566" s="39"/>
      <c r="AS1566" s="39"/>
      <c r="AT1566" s="39"/>
      <c r="AU1566" s="39"/>
      <c r="AV1566" s="39"/>
      <c r="AW1566" s="39"/>
    </row>
    <row r="1567" spans="15:49" x14ac:dyDescent="0.2">
      <c r="O1567" s="39"/>
      <c r="P1567" s="39"/>
      <c r="Q1567" s="39"/>
      <c r="R1567" s="39"/>
      <c r="S1567" s="39"/>
      <c r="T1567" s="39"/>
      <c r="U1567" s="39"/>
      <c r="V1567" s="39"/>
      <c r="W1567" s="39"/>
      <c r="X1567" s="39"/>
      <c r="Y1567" s="39"/>
      <c r="Z1567" s="39"/>
      <c r="AA1567" s="39"/>
      <c r="AB1567" s="39"/>
      <c r="AC1567" s="39"/>
      <c r="AD1567" s="39"/>
      <c r="AE1567" s="39"/>
      <c r="AF1567" s="39"/>
      <c r="AG1567" s="39"/>
      <c r="AH1567" s="39"/>
      <c r="AI1567" s="39"/>
      <c r="AJ1567" s="39"/>
      <c r="AK1567" s="39"/>
      <c r="AL1567" s="39"/>
      <c r="AM1567" s="39"/>
      <c r="AN1567" s="39"/>
      <c r="AO1567" s="39"/>
      <c r="AP1567" s="39"/>
      <c r="AQ1567" s="39"/>
      <c r="AR1567" s="39"/>
      <c r="AS1567" s="39"/>
      <c r="AT1567" s="39"/>
      <c r="AU1567" s="39"/>
      <c r="AV1567" s="39"/>
      <c r="AW1567" s="39"/>
    </row>
    <row r="1568" spans="15:49" x14ac:dyDescent="0.2">
      <c r="O1568" s="39"/>
      <c r="P1568" s="39"/>
      <c r="Q1568" s="39"/>
      <c r="R1568" s="39"/>
      <c r="S1568" s="39"/>
      <c r="T1568" s="39"/>
      <c r="U1568" s="39"/>
      <c r="V1568" s="39"/>
      <c r="W1568" s="39"/>
      <c r="X1568" s="39"/>
      <c r="Y1568" s="39"/>
      <c r="Z1568" s="39"/>
      <c r="AA1568" s="39"/>
      <c r="AB1568" s="39"/>
      <c r="AC1568" s="39"/>
      <c r="AD1568" s="39"/>
      <c r="AE1568" s="39"/>
      <c r="AF1568" s="39"/>
      <c r="AG1568" s="39"/>
      <c r="AH1568" s="39"/>
      <c r="AI1568" s="39"/>
      <c r="AJ1568" s="39"/>
      <c r="AK1568" s="39"/>
      <c r="AL1568" s="39"/>
      <c r="AM1568" s="39"/>
      <c r="AN1568" s="39"/>
      <c r="AO1568" s="39"/>
      <c r="AP1568" s="39"/>
      <c r="AQ1568" s="39"/>
      <c r="AR1568" s="39"/>
      <c r="AS1568" s="39"/>
      <c r="AT1568" s="39"/>
      <c r="AU1568" s="39"/>
      <c r="AV1568" s="39"/>
      <c r="AW1568" s="39"/>
    </row>
    <row r="1569" spans="15:49" x14ac:dyDescent="0.2">
      <c r="O1569" s="39"/>
      <c r="P1569" s="39"/>
      <c r="Q1569" s="39"/>
      <c r="R1569" s="39"/>
      <c r="S1569" s="39"/>
      <c r="T1569" s="39"/>
      <c r="U1569" s="39"/>
      <c r="V1569" s="39"/>
      <c r="W1569" s="39"/>
      <c r="X1569" s="39"/>
      <c r="Y1569" s="39"/>
      <c r="Z1569" s="39"/>
      <c r="AA1569" s="39"/>
      <c r="AB1569" s="39"/>
      <c r="AC1569" s="39"/>
      <c r="AD1569" s="39"/>
      <c r="AE1569" s="39"/>
      <c r="AF1569" s="39"/>
      <c r="AG1569" s="39"/>
      <c r="AH1569" s="39"/>
      <c r="AI1569" s="39"/>
      <c r="AJ1569" s="39"/>
      <c r="AK1569" s="39"/>
      <c r="AL1569" s="39"/>
      <c r="AM1569" s="39"/>
      <c r="AN1569" s="39"/>
      <c r="AO1569" s="39"/>
      <c r="AP1569" s="39"/>
      <c r="AQ1569" s="39"/>
      <c r="AR1569" s="39"/>
      <c r="AS1569" s="39"/>
      <c r="AT1569" s="39"/>
      <c r="AU1569" s="39"/>
      <c r="AV1569" s="39"/>
      <c r="AW1569" s="39"/>
    </row>
    <row r="1570" spans="15:49" x14ac:dyDescent="0.2">
      <c r="O1570" s="39"/>
      <c r="P1570" s="39"/>
      <c r="Q1570" s="39"/>
      <c r="R1570" s="39"/>
      <c r="S1570" s="39"/>
      <c r="T1570" s="39"/>
      <c r="U1570" s="39"/>
      <c r="V1570" s="39"/>
      <c r="W1570" s="39"/>
      <c r="X1570" s="39"/>
      <c r="Y1570" s="39"/>
      <c r="Z1570" s="39"/>
      <c r="AA1570" s="39"/>
      <c r="AB1570" s="39"/>
      <c r="AC1570" s="39"/>
      <c r="AD1570" s="39"/>
      <c r="AE1570" s="39"/>
      <c r="AF1570" s="39"/>
      <c r="AG1570" s="39"/>
      <c r="AH1570" s="39"/>
      <c r="AI1570" s="39"/>
      <c r="AJ1570" s="39"/>
      <c r="AK1570" s="39"/>
      <c r="AL1570" s="39"/>
      <c r="AM1570" s="39"/>
      <c r="AN1570" s="39"/>
      <c r="AO1570" s="39"/>
      <c r="AP1570" s="39"/>
      <c r="AQ1570" s="39"/>
      <c r="AR1570" s="39"/>
      <c r="AS1570" s="39"/>
      <c r="AT1570" s="39"/>
      <c r="AU1570" s="39"/>
      <c r="AV1570" s="39"/>
      <c r="AW1570" s="39"/>
    </row>
    <row r="1571" spans="15:49" x14ac:dyDescent="0.2">
      <c r="O1571" s="39"/>
      <c r="P1571" s="39"/>
      <c r="Q1571" s="39"/>
      <c r="R1571" s="39"/>
      <c r="S1571" s="39"/>
      <c r="T1571" s="39"/>
      <c r="U1571" s="39"/>
      <c r="V1571" s="39"/>
      <c r="W1571" s="39"/>
      <c r="X1571" s="39"/>
      <c r="Y1571" s="39"/>
      <c r="Z1571" s="39"/>
      <c r="AA1571" s="39"/>
      <c r="AB1571" s="39"/>
      <c r="AC1571" s="39"/>
      <c r="AD1571" s="39"/>
      <c r="AE1571" s="39"/>
      <c r="AF1571" s="39"/>
      <c r="AG1571" s="39"/>
      <c r="AH1571" s="39"/>
      <c r="AI1571" s="39"/>
      <c r="AJ1571" s="39"/>
      <c r="AK1571" s="39"/>
      <c r="AL1571" s="39"/>
      <c r="AM1571" s="39"/>
      <c r="AN1571" s="39"/>
      <c r="AO1571" s="39"/>
      <c r="AP1571" s="39"/>
      <c r="AQ1571" s="39"/>
      <c r="AR1571" s="39"/>
      <c r="AS1571" s="39"/>
      <c r="AT1571" s="39"/>
      <c r="AU1571" s="39"/>
      <c r="AV1571" s="39"/>
      <c r="AW1571" s="39"/>
    </row>
    <row r="1572" spans="15:49" x14ac:dyDescent="0.2">
      <c r="O1572" s="39"/>
      <c r="P1572" s="39"/>
      <c r="Q1572" s="39"/>
      <c r="R1572" s="39"/>
      <c r="S1572" s="39"/>
      <c r="T1572" s="39"/>
      <c r="U1572" s="39"/>
      <c r="V1572" s="39"/>
      <c r="W1572" s="39"/>
      <c r="X1572" s="39"/>
      <c r="Y1572" s="39"/>
      <c r="Z1572" s="39"/>
      <c r="AA1572" s="39"/>
      <c r="AB1572" s="39"/>
      <c r="AC1572" s="39"/>
      <c r="AD1572" s="39"/>
      <c r="AE1572" s="39"/>
      <c r="AF1572" s="39"/>
      <c r="AG1572" s="39"/>
      <c r="AH1572" s="39"/>
      <c r="AI1572" s="39"/>
      <c r="AJ1572" s="39"/>
      <c r="AK1572" s="39"/>
      <c r="AL1572" s="39"/>
      <c r="AM1572" s="39"/>
      <c r="AN1572" s="39"/>
      <c r="AO1572" s="39"/>
      <c r="AP1572" s="39"/>
      <c r="AQ1572" s="39"/>
      <c r="AR1572" s="39"/>
      <c r="AS1572" s="39"/>
      <c r="AT1572" s="39"/>
      <c r="AU1572" s="39"/>
      <c r="AV1572" s="39"/>
      <c r="AW1572" s="39"/>
    </row>
    <row r="1573" spans="15:49" x14ac:dyDescent="0.2">
      <c r="O1573" s="39"/>
      <c r="P1573" s="39"/>
      <c r="Q1573" s="39"/>
      <c r="R1573" s="39"/>
      <c r="S1573" s="39"/>
      <c r="T1573" s="39"/>
      <c r="U1573" s="39"/>
      <c r="V1573" s="39"/>
      <c r="W1573" s="39"/>
      <c r="X1573" s="39"/>
      <c r="Y1573" s="39"/>
      <c r="Z1573" s="39"/>
      <c r="AA1573" s="39"/>
      <c r="AB1573" s="39"/>
      <c r="AC1573" s="39"/>
      <c r="AD1573" s="39"/>
      <c r="AE1573" s="39"/>
      <c r="AF1573" s="39"/>
      <c r="AG1573" s="39"/>
      <c r="AH1573" s="39"/>
      <c r="AI1573" s="39"/>
      <c r="AJ1573" s="39"/>
      <c r="AK1573" s="39"/>
      <c r="AL1573" s="39"/>
      <c r="AM1573" s="39"/>
      <c r="AN1573" s="39"/>
      <c r="AO1573" s="39"/>
      <c r="AP1573" s="39"/>
      <c r="AQ1573" s="39"/>
      <c r="AR1573" s="39"/>
      <c r="AS1573" s="39"/>
      <c r="AT1573" s="39"/>
      <c r="AU1573" s="39"/>
      <c r="AV1573" s="39"/>
      <c r="AW1573" s="39"/>
    </row>
    <row r="1574" spans="15:49" x14ac:dyDescent="0.2">
      <c r="O1574" s="39"/>
      <c r="P1574" s="39"/>
      <c r="Q1574" s="39"/>
      <c r="R1574" s="39"/>
      <c r="S1574" s="39"/>
      <c r="T1574" s="39"/>
      <c r="U1574" s="39"/>
      <c r="V1574" s="39"/>
      <c r="W1574" s="39"/>
      <c r="X1574" s="39"/>
      <c r="Y1574" s="39"/>
      <c r="Z1574" s="39"/>
      <c r="AA1574" s="39"/>
      <c r="AB1574" s="39"/>
      <c r="AC1574" s="39"/>
      <c r="AD1574" s="39"/>
      <c r="AE1574" s="39"/>
      <c r="AF1574" s="39"/>
      <c r="AG1574" s="39"/>
      <c r="AH1574" s="39"/>
      <c r="AI1574" s="39"/>
      <c r="AJ1574" s="39"/>
      <c r="AK1574" s="39"/>
      <c r="AL1574" s="39"/>
      <c r="AM1574" s="39"/>
      <c r="AN1574" s="39"/>
      <c r="AO1574" s="39"/>
      <c r="AP1574" s="39"/>
      <c r="AQ1574" s="39"/>
      <c r="AR1574" s="39"/>
      <c r="AS1574" s="39"/>
      <c r="AT1574" s="39"/>
      <c r="AU1574" s="39"/>
      <c r="AV1574" s="39"/>
      <c r="AW1574" s="39"/>
    </row>
    <row r="1575" spans="15:49" x14ac:dyDescent="0.2">
      <c r="O1575" s="39"/>
      <c r="P1575" s="39"/>
      <c r="Q1575" s="39"/>
      <c r="R1575" s="39"/>
      <c r="S1575" s="39"/>
      <c r="T1575" s="39"/>
      <c r="U1575" s="39"/>
      <c r="V1575" s="39"/>
      <c r="W1575" s="39"/>
      <c r="X1575" s="39"/>
      <c r="Y1575" s="39"/>
      <c r="Z1575" s="39"/>
      <c r="AA1575" s="39"/>
      <c r="AB1575" s="39"/>
      <c r="AC1575" s="39"/>
      <c r="AD1575" s="39"/>
      <c r="AE1575" s="39"/>
      <c r="AF1575" s="39"/>
      <c r="AG1575" s="39"/>
      <c r="AH1575" s="39"/>
      <c r="AI1575" s="39"/>
      <c r="AJ1575" s="39"/>
      <c r="AK1575" s="39"/>
      <c r="AL1575" s="39"/>
      <c r="AM1575" s="39"/>
      <c r="AN1575" s="39"/>
      <c r="AO1575" s="39"/>
      <c r="AP1575" s="39"/>
      <c r="AQ1575" s="39"/>
      <c r="AR1575" s="39"/>
      <c r="AS1575" s="39"/>
      <c r="AT1575" s="39"/>
      <c r="AU1575" s="39"/>
      <c r="AV1575" s="39"/>
      <c r="AW1575" s="39"/>
    </row>
    <row r="1576" spans="15:49" x14ac:dyDescent="0.2">
      <c r="O1576" s="39"/>
      <c r="P1576" s="39"/>
      <c r="Q1576" s="39"/>
      <c r="R1576" s="39"/>
      <c r="S1576" s="39"/>
      <c r="T1576" s="39"/>
      <c r="U1576" s="39"/>
      <c r="V1576" s="39"/>
      <c r="W1576" s="39"/>
      <c r="X1576" s="39"/>
      <c r="Y1576" s="39"/>
      <c r="Z1576" s="39"/>
      <c r="AA1576" s="39"/>
      <c r="AB1576" s="39"/>
      <c r="AC1576" s="39"/>
      <c r="AD1576" s="39"/>
      <c r="AE1576" s="39"/>
      <c r="AF1576" s="39"/>
      <c r="AG1576" s="39"/>
      <c r="AH1576" s="39"/>
      <c r="AI1576" s="39"/>
      <c r="AJ1576" s="39"/>
      <c r="AK1576" s="39"/>
      <c r="AL1576" s="39"/>
      <c r="AM1576" s="39"/>
      <c r="AN1576" s="39"/>
      <c r="AO1576" s="39"/>
      <c r="AP1576" s="39"/>
      <c r="AQ1576" s="39"/>
      <c r="AR1576" s="39"/>
      <c r="AS1576" s="39"/>
      <c r="AT1576" s="39"/>
      <c r="AU1576" s="39"/>
      <c r="AV1576" s="39"/>
      <c r="AW1576" s="39"/>
    </row>
    <row r="1577" spans="15:49" x14ac:dyDescent="0.2">
      <c r="O1577" s="39"/>
      <c r="P1577" s="39"/>
      <c r="Q1577" s="39"/>
      <c r="R1577" s="39"/>
      <c r="S1577" s="39"/>
      <c r="T1577" s="39"/>
      <c r="U1577" s="39"/>
      <c r="V1577" s="39"/>
      <c r="W1577" s="39"/>
      <c r="X1577" s="39"/>
      <c r="Y1577" s="39"/>
      <c r="Z1577" s="39"/>
      <c r="AA1577" s="39"/>
      <c r="AB1577" s="39"/>
      <c r="AC1577" s="39"/>
      <c r="AD1577" s="39"/>
      <c r="AE1577" s="39"/>
      <c r="AF1577" s="39"/>
      <c r="AG1577" s="39"/>
      <c r="AH1577" s="39"/>
      <c r="AI1577" s="39"/>
      <c r="AJ1577" s="39"/>
      <c r="AK1577" s="39"/>
      <c r="AL1577" s="39"/>
      <c r="AM1577" s="39"/>
      <c r="AN1577" s="39"/>
      <c r="AO1577" s="39"/>
      <c r="AP1577" s="39"/>
      <c r="AQ1577" s="39"/>
      <c r="AR1577" s="39"/>
      <c r="AS1577" s="39"/>
      <c r="AT1577" s="39"/>
      <c r="AU1577" s="39"/>
      <c r="AV1577" s="39"/>
      <c r="AW1577" s="39"/>
    </row>
    <row r="1578" spans="15:49" x14ac:dyDescent="0.2">
      <c r="O1578" s="39"/>
      <c r="P1578" s="39"/>
      <c r="Q1578" s="39"/>
      <c r="R1578" s="39"/>
      <c r="S1578" s="39"/>
      <c r="T1578" s="39"/>
      <c r="U1578" s="39"/>
      <c r="V1578" s="39"/>
      <c r="W1578" s="39"/>
      <c r="X1578" s="39"/>
      <c r="Y1578" s="39"/>
      <c r="Z1578" s="39"/>
      <c r="AA1578" s="39"/>
      <c r="AB1578" s="39"/>
      <c r="AC1578" s="39"/>
      <c r="AD1578" s="39"/>
      <c r="AE1578" s="39"/>
      <c r="AF1578" s="39"/>
      <c r="AG1578" s="39"/>
      <c r="AH1578" s="39"/>
      <c r="AI1578" s="39"/>
      <c r="AJ1578" s="39"/>
      <c r="AK1578" s="39"/>
      <c r="AL1578" s="39"/>
      <c r="AM1578" s="39"/>
      <c r="AN1578" s="39"/>
      <c r="AO1578" s="39"/>
      <c r="AP1578" s="39"/>
      <c r="AQ1578" s="39"/>
      <c r="AR1578" s="39"/>
      <c r="AS1578" s="39"/>
      <c r="AT1578" s="39"/>
      <c r="AU1578" s="39"/>
      <c r="AV1578" s="39"/>
      <c r="AW1578" s="39"/>
    </row>
    <row r="1579" spans="15:49" x14ac:dyDescent="0.2">
      <c r="O1579" s="39"/>
      <c r="P1579" s="39"/>
      <c r="Q1579" s="39"/>
      <c r="R1579" s="39"/>
      <c r="S1579" s="39"/>
      <c r="T1579" s="39"/>
      <c r="U1579" s="39"/>
      <c r="V1579" s="39"/>
      <c r="W1579" s="39"/>
      <c r="X1579" s="39"/>
      <c r="Y1579" s="39"/>
      <c r="Z1579" s="39"/>
      <c r="AA1579" s="39"/>
      <c r="AB1579" s="39"/>
      <c r="AC1579" s="39"/>
      <c r="AD1579" s="39"/>
      <c r="AE1579" s="39"/>
      <c r="AF1579" s="39"/>
      <c r="AG1579" s="39"/>
      <c r="AH1579" s="39"/>
      <c r="AI1579" s="39"/>
      <c r="AJ1579" s="39"/>
      <c r="AK1579" s="39"/>
      <c r="AL1579" s="39"/>
      <c r="AM1579" s="39"/>
      <c r="AN1579" s="39"/>
      <c r="AO1579" s="39"/>
      <c r="AP1579" s="39"/>
      <c r="AQ1579" s="39"/>
      <c r="AR1579" s="39"/>
      <c r="AS1579" s="39"/>
      <c r="AT1579" s="39"/>
      <c r="AU1579" s="39"/>
      <c r="AV1579" s="39"/>
      <c r="AW1579" s="39"/>
    </row>
    <row r="1580" spans="15:49" x14ac:dyDescent="0.2">
      <c r="O1580" s="39"/>
      <c r="P1580" s="39"/>
      <c r="Q1580" s="39"/>
      <c r="R1580" s="39"/>
      <c r="S1580" s="39"/>
      <c r="T1580" s="39"/>
      <c r="U1580" s="39"/>
      <c r="V1580" s="39"/>
      <c r="W1580" s="39"/>
      <c r="X1580" s="39"/>
      <c r="Y1580" s="39"/>
      <c r="Z1580" s="39"/>
      <c r="AA1580" s="39"/>
      <c r="AB1580" s="39"/>
      <c r="AC1580" s="39"/>
      <c r="AD1580" s="39"/>
      <c r="AE1580" s="39"/>
      <c r="AF1580" s="39"/>
      <c r="AG1580" s="39"/>
      <c r="AH1580" s="39"/>
      <c r="AI1580" s="39"/>
      <c r="AJ1580" s="39"/>
      <c r="AK1580" s="39"/>
      <c r="AL1580" s="39"/>
      <c r="AM1580" s="39"/>
      <c r="AN1580" s="39"/>
      <c r="AO1580" s="39"/>
      <c r="AP1580" s="39"/>
      <c r="AQ1580" s="39"/>
      <c r="AR1580" s="39"/>
      <c r="AS1580" s="39"/>
      <c r="AT1580" s="39"/>
      <c r="AU1580" s="39"/>
      <c r="AV1580" s="39"/>
      <c r="AW1580" s="39"/>
    </row>
    <row r="1581" spans="15:49" x14ac:dyDescent="0.2">
      <c r="O1581" s="39"/>
      <c r="P1581" s="39"/>
      <c r="Q1581" s="39"/>
      <c r="R1581" s="39"/>
      <c r="S1581" s="39"/>
      <c r="T1581" s="39"/>
      <c r="U1581" s="39"/>
      <c r="V1581" s="39"/>
      <c r="W1581" s="39"/>
      <c r="X1581" s="39"/>
      <c r="Y1581" s="39"/>
      <c r="Z1581" s="39"/>
      <c r="AA1581" s="39"/>
      <c r="AB1581" s="39"/>
      <c r="AC1581" s="39"/>
      <c r="AD1581" s="39"/>
      <c r="AE1581" s="39"/>
      <c r="AF1581" s="39"/>
      <c r="AG1581" s="39"/>
      <c r="AH1581" s="39"/>
      <c r="AI1581" s="39"/>
      <c r="AJ1581" s="39"/>
      <c r="AK1581" s="39"/>
      <c r="AL1581" s="39"/>
      <c r="AM1581" s="39"/>
      <c r="AN1581" s="39"/>
      <c r="AO1581" s="39"/>
      <c r="AP1581" s="39"/>
      <c r="AQ1581" s="39"/>
      <c r="AR1581" s="39"/>
      <c r="AS1581" s="39"/>
      <c r="AT1581" s="39"/>
      <c r="AU1581" s="39"/>
      <c r="AV1581" s="39"/>
      <c r="AW1581" s="39"/>
    </row>
    <row r="1582" spans="15:49" x14ac:dyDescent="0.2">
      <c r="O1582" s="39"/>
      <c r="P1582" s="39"/>
      <c r="Q1582" s="39"/>
      <c r="R1582" s="39"/>
      <c r="S1582" s="39"/>
      <c r="T1582" s="39"/>
      <c r="U1582" s="39"/>
      <c r="V1582" s="39"/>
      <c r="W1582" s="39"/>
      <c r="X1582" s="39"/>
      <c r="Y1582" s="39"/>
      <c r="Z1582" s="39"/>
      <c r="AA1582" s="39"/>
      <c r="AB1582" s="39"/>
      <c r="AC1582" s="39"/>
      <c r="AD1582" s="39"/>
      <c r="AE1582" s="39"/>
      <c r="AF1582" s="39"/>
      <c r="AG1582" s="39"/>
      <c r="AH1582" s="39"/>
      <c r="AI1582" s="39"/>
      <c r="AJ1582" s="39"/>
      <c r="AK1582" s="39"/>
      <c r="AL1582" s="39"/>
      <c r="AM1582" s="39"/>
      <c r="AN1582" s="39"/>
      <c r="AO1582" s="39"/>
      <c r="AP1582" s="39"/>
      <c r="AQ1582" s="39"/>
      <c r="AR1582" s="39"/>
      <c r="AS1582" s="39"/>
      <c r="AT1582" s="39"/>
      <c r="AU1582" s="39"/>
      <c r="AV1582" s="39"/>
      <c r="AW1582" s="39"/>
    </row>
    <row r="1583" spans="15:49" x14ac:dyDescent="0.2">
      <c r="O1583" s="39"/>
      <c r="P1583" s="39"/>
      <c r="Q1583" s="39"/>
      <c r="R1583" s="39"/>
      <c r="S1583" s="39"/>
      <c r="T1583" s="39"/>
      <c r="U1583" s="39"/>
      <c r="V1583" s="39"/>
      <c r="W1583" s="39"/>
      <c r="X1583" s="39"/>
      <c r="Y1583" s="39"/>
      <c r="Z1583" s="39"/>
      <c r="AA1583" s="39"/>
      <c r="AB1583" s="39"/>
      <c r="AC1583" s="39"/>
      <c r="AD1583" s="39"/>
      <c r="AE1583" s="39"/>
      <c r="AF1583" s="39"/>
      <c r="AG1583" s="39"/>
      <c r="AH1583" s="39"/>
      <c r="AI1583" s="39"/>
      <c r="AJ1583" s="39"/>
      <c r="AK1583" s="39"/>
      <c r="AL1583" s="39"/>
      <c r="AM1583" s="39"/>
      <c r="AN1583" s="39"/>
      <c r="AO1583" s="39"/>
      <c r="AP1583" s="39"/>
      <c r="AQ1583" s="39"/>
      <c r="AR1583" s="39"/>
      <c r="AS1583" s="39"/>
      <c r="AT1583" s="39"/>
      <c r="AU1583" s="39"/>
      <c r="AV1583" s="39"/>
      <c r="AW1583" s="39"/>
    </row>
    <row r="1584" spans="15:49" x14ac:dyDescent="0.2">
      <c r="O1584" s="39"/>
      <c r="P1584" s="39"/>
      <c r="Q1584" s="39"/>
      <c r="R1584" s="39"/>
      <c r="S1584" s="39"/>
      <c r="T1584" s="39"/>
      <c r="U1584" s="39"/>
      <c r="V1584" s="39"/>
      <c r="W1584" s="39"/>
      <c r="X1584" s="39"/>
      <c r="Y1584" s="39"/>
      <c r="Z1584" s="39"/>
      <c r="AA1584" s="39"/>
      <c r="AB1584" s="39"/>
      <c r="AC1584" s="39"/>
      <c r="AD1584" s="39"/>
      <c r="AE1584" s="39"/>
      <c r="AF1584" s="39"/>
      <c r="AG1584" s="39"/>
      <c r="AH1584" s="39"/>
      <c r="AI1584" s="39"/>
      <c r="AJ1584" s="39"/>
      <c r="AK1584" s="39"/>
      <c r="AL1584" s="39"/>
      <c r="AM1584" s="39"/>
      <c r="AN1584" s="39"/>
      <c r="AO1584" s="39"/>
      <c r="AP1584" s="39"/>
      <c r="AQ1584" s="39"/>
      <c r="AR1584" s="39"/>
      <c r="AS1584" s="39"/>
      <c r="AT1584" s="39"/>
      <c r="AU1584" s="39"/>
      <c r="AV1584" s="39"/>
      <c r="AW1584" s="39"/>
    </row>
    <row r="1585" spans="15:49" x14ac:dyDescent="0.2">
      <c r="O1585" s="39"/>
      <c r="P1585" s="39"/>
      <c r="Q1585" s="39"/>
      <c r="R1585" s="39"/>
      <c r="S1585" s="39"/>
      <c r="T1585" s="39"/>
      <c r="U1585" s="39"/>
      <c r="V1585" s="39"/>
      <c r="W1585" s="39"/>
      <c r="X1585" s="39"/>
      <c r="Y1585" s="39"/>
      <c r="Z1585" s="39"/>
      <c r="AA1585" s="39"/>
      <c r="AB1585" s="39"/>
      <c r="AC1585" s="39"/>
      <c r="AD1585" s="39"/>
      <c r="AE1585" s="39"/>
      <c r="AF1585" s="39"/>
      <c r="AG1585" s="39"/>
      <c r="AH1585" s="39"/>
      <c r="AI1585" s="39"/>
      <c r="AJ1585" s="39"/>
      <c r="AK1585" s="39"/>
      <c r="AL1585" s="39"/>
      <c r="AM1585" s="39"/>
      <c r="AN1585" s="39"/>
      <c r="AO1585" s="39"/>
      <c r="AP1585" s="39"/>
      <c r="AQ1585" s="39"/>
      <c r="AR1585" s="39"/>
      <c r="AS1585" s="39"/>
      <c r="AT1585" s="39"/>
      <c r="AU1585" s="39"/>
      <c r="AV1585" s="39"/>
      <c r="AW1585" s="39"/>
    </row>
    <row r="1586" spans="15:49" x14ac:dyDescent="0.2">
      <c r="O1586" s="39"/>
      <c r="P1586" s="39"/>
      <c r="Q1586" s="39"/>
      <c r="R1586" s="39"/>
      <c r="S1586" s="39"/>
      <c r="T1586" s="39"/>
      <c r="U1586" s="39"/>
      <c r="V1586" s="39"/>
      <c r="W1586" s="39"/>
      <c r="X1586" s="39"/>
      <c r="Y1586" s="39"/>
      <c r="Z1586" s="39"/>
      <c r="AA1586" s="39"/>
      <c r="AB1586" s="39"/>
      <c r="AC1586" s="39"/>
      <c r="AD1586" s="39"/>
      <c r="AE1586" s="39"/>
      <c r="AF1586" s="39"/>
      <c r="AG1586" s="39"/>
      <c r="AH1586" s="39"/>
      <c r="AI1586" s="39"/>
      <c r="AJ1586" s="39"/>
      <c r="AK1586" s="39"/>
      <c r="AL1586" s="39"/>
      <c r="AM1586" s="39"/>
      <c r="AN1586" s="39"/>
      <c r="AO1586" s="39"/>
      <c r="AP1586" s="39"/>
      <c r="AQ1586" s="39"/>
      <c r="AR1586" s="39"/>
      <c r="AS1586" s="39"/>
      <c r="AT1586" s="39"/>
      <c r="AU1586" s="39"/>
      <c r="AV1586" s="39"/>
      <c r="AW1586" s="39"/>
    </row>
    <row r="1587" spans="15:49" x14ac:dyDescent="0.2">
      <c r="O1587" s="39"/>
      <c r="P1587" s="39"/>
      <c r="Q1587" s="39"/>
      <c r="R1587" s="39"/>
      <c r="S1587" s="39"/>
      <c r="T1587" s="39"/>
      <c r="U1587" s="39"/>
      <c r="V1587" s="39"/>
      <c r="W1587" s="39"/>
      <c r="X1587" s="39"/>
      <c r="Y1587" s="39"/>
      <c r="Z1587" s="39"/>
      <c r="AA1587" s="39"/>
      <c r="AB1587" s="39"/>
      <c r="AC1587" s="39"/>
      <c r="AD1587" s="39"/>
      <c r="AE1587" s="39"/>
      <c r="AF1587" s="39"/>
      <c r="AG1587" s="39"/>
      <c r="AH1587" s="39"/>
      <c r="AI1587" s="39"/>
      <c r="AJ1587" s="39"/>
      <c r="AK1587" s="39"/>
      <c r="AL1587" s="39"/>
      <c r="AM1587" s="39"/>
      <c r="AN1587" s="39"/>
      <c r="AO1587" s="39"/>
      <c r="AP1587" s="39"/>
      <c r="AQ1587" s="39"/>
      <c r="AR1587" s="39"/>
      <c r="AS1587" s="39"/>
      <c r="AT1587" s="39"/>
      <c r="AU1587" s="39"/>
      <c r="AV1587" s="39"/>
      <c r="AW1587" s="39"/>
    </row>
    <row r="1588" spans="15:49" x14ac:dyDescent="0.2">
      <c r="O1588" s="39"/>
      <c r="P1588" s="39"/>
      <c r="Q1588" s="39"/>
      <c r="R1588" s="39"/>
      <c r="S1588" s="39"/>
      <c r="T1588" s="39"/>
      <c r="U1588" s="39"/>
      <c r="V1588" s="39"/>
      <c r="W1588" s="39"/>
      <c r="X1588" s="39"/>
      <c r="Y1588" s="39"/>
      <c r="Z1588" s="39"/>
      <c r="AA1588" s="39"/>
      <c r="AB1588" s="39"/>
      <c r="AC1588" s="39"/>
      <c r="AD1588" s="39"/>
      <c r="AE1588" s="39"/>
      <c r="AF1588" s="39"/>
      <c r="AG1588" s="39"/>
      <c r="AH1588" s="39"/>
      <c r="AI1588" s="39"/>
      <c r="AJ1588" s="39"/>
      <c r="AK1588" s="39"/>
      <c r="AL1588" s="39"/>
      <c r="AM1588" s="39"/>
      <c r="AN1588" s="39"/>
      <c r="AO1588" s="39"/>
      <c r="AP1588" s="39"/>
      <c r="AQ1588" s="39"/>
      <c r="AR1588" s="39"/>
      <c r="AS1588" s="39"/>
      <c r="AT1588" s="39"/>
      <c r="AU1588" s="39"/>
      <c r="AV1588" s="39"/>
      <c r="AW1588" s="39"/>
    </row>
    <row r="1589" spans="15:49" x14ac:dyDescent="0.2">
      <c r="O1589" s="39"/>
      <c r="P1589" s="39"/>
      <c r="Q1589" s="39"/>
      <c r="R1589" s="39"/>
      <c r="S1589" s="39"/>
      <c r="T1589" s="39"/>
      <c r="U1589" s="39"/>
      <c r="V1589" s="39"/>
      <c r="W1589" s="39"/>
      <c r="X1589" s="39"/>
      <c r="Y1589" s="39"/>
      <c r="Z1589" s="39"/>
      <c r="AA1589" s="39"/>
      <c r="AB1589" s="39"/>
      <c r="AC1589" s="39"/>
      <c r="AD1589" s="39"/>
      <c r="AE1589" s="39"/>
      <c r="AF1589" s="39"/>
      <c r="AG1589" s="39"/>
      <c r="AH1589" s="39"/>
      <c r="AI1589" s="39"/>
      <c r="AJ1589" s="39"/>
      <c r="AK1589" s="39"/>
      <c r="AL1589" s="39"/>
      <c r="AM1589" s="39"/>
      <c r="AN1589" s="39"/>
      <c r="AO1589" s="39"/>
      <c r="AP1589" s="39"/>
      <c r="AQ1589" s="39"/>
      <c r="AR1589" s="39"/>
      <c r="AS1589" s="39"/>
      <c r="AT1589" s="39"/>
      <c r="AU1589" s="39"/>
      <c r="AV1589" s="39"/>
      <c r="AW1589" s="39"/>
    </row>
    <row r="1590" spans="15:49" x14ac:dyDescent="0.2">
      <c r="O1590" s="39"/>
      <c r="P1590" s="39"/>
      <c r="Q1590" s="39"/>
      <c r="R1590" s="39"/>
      <c r="S1590" s="39"/>
      <c r="T1590" s="39"/>
      <c r="U1590" s="39"/>
      <c r="V1590" s="39"/>
      <c r="W1590" s="39"/>
      <c r="X1590" s="39"/>
      <c r="Y1590" s="39"/>
      <c r="Z1590" s="39"/>
      <c r="AA1590" s="39"/>
      <c r="AB1590" s="39"/>
      <c r="AC1590" s="39"/>
      <c r="AD1590" s="39"/>
      <c r="AE1590" s="39"/>
      <c r="AF1590" s="39"/>
      <c r="AG1590" s="39"/>
      <c r="AH1590" s="39"/>
      <c r="AI1590" s="39"/>
      <c r="AJ1590" s="39"/>
      <c r="AK1590" s="39"/>
      <c r="AL1590" s="39"/>
      <c r="AM1590" s="39"/>
      <c r="AN1590" s="39"/>
      <c r="AO1590" s="39"/>
      <c r="AP1590" s="39"/>
      <c r="AQ1590" s="39"/>
      <c r="AR1590" s="39"/>
      <c r="AS1590" s="39"/>
      <c r="AT1590" s="39"/>
      <c r="AU1590" s="39"/>
      <c r="AV1590" s="39"/>
      <c r="AW1590" s="39"/>
    </row>
    <row r="1591" spans="15:49" x14ac:dyDescent="0.2">
      <c r="O1591" s="39"/>
      <c r="P1591" s="39"/>
      <c r="Q1591" s="39"/>
      <c r="R1591" s="39"/>
      <c r="S1591" s="39"/>
      <c r="T1591" s="39"/>
      <c r="U1591" s="39"/>
      <c r="V1591" s="39"/>
      <c r="W1591" s="39"/>
      <c r="X1591" s="39"/>
      <c r="Y1591" s="39"/>
      <c r="Z1591" s="39"/>
      <c r="AA1591" s="39"/>
      <c r="AB1591" s="39"/>
      <c r="AC1591" s="39"/>
      <c r="AD1591" s="39"/>
      <c r="AE1591" s="39"/>
      <c r="AF1591" s="39"/>
      <c r="AG1591" s="39"/>
      <c r="AH1591" s="39"/>
      <c r="AI1591" s="39"/>
      <c r="AJ1591" s="39"/>
      <c r="AK1591" s="39"/>
      <c r="AL1591" s="39"/>
      <c r="AM1591" s="39"/>
      <c r="AN1591" s="39"/>
      <c r="AO1591" s="39"/>
      <c r="AP1591" s="39"/>
      <c r="AQ1591" s="39"/>
      <c r="AR1591" s="39"/>
      <c r="AS1591" s="39"/>
      <c r="AT1591" s="39"/>
      <c r="AU1591" s="39"/>
      <c r="AV1591" s="39"/>
      <c r="AW1591" s="39"/>
    </row>
    <row r="1592" spans="15:49" x14ac:dyDescent="0.2">
      <c r="O1592" s="39"/>
      <c r="P1592" s="39"/>
      <c r="Q1592" s="39"/>
      <c r="R1592" s="39"/>
      <c r="S1592" s="39"/>
      <c r="T1592" s="39"/>
      <c r="U1592" s="39"/>
      <c r="V1592" s="39"/>
      <c r="W1592" s="39"/>
      <c r="X1592" s="39"/>
      <c r="Y1592" s="39"/>
      <c r="Z1592" s="39"/>
      <c r="AA1592" s="39"/>
      <c r="AB1592" s="39"/>
      <c r="AC1592" s="39"/>
      <c r="AD1592" s="39"/>
      <c r="AE1592" s="39"/>
      <c r="AF1592" s="39"/>
      <c r="AG1592" s="39"/>
      <c r="AH1592" s="39"/>
      <c r="AI1592" s="39"/>
      <c r="AJ1592" s="39"/>
      <c r="AK1592" s="39"/>
      <c r="AL1592" s="39"/>
      <c r="AM1592" s="39"/>
      <c r="AN1592" s="39"/>
      <c r="AO1592" s="39"/>
      <c r="AP1592" s="39"/>
      <c r="AQ1592" s="39"/>
      <c r="AR1592" s="39"/>
      <c r="AS1592" s="39"/>
      <c r="AT1592" s="39"/>
      <c r="AU1592" s="39"/>
      <c r="AV1592" s="39"/>
      <c r="AW1592" s="39"/>
    </row>
    <row r="1593" spans="15:49" x14ac:dyDescent="0.2">
      <c r="O1593" s="39"/>
      <c r="P1593" s="39"/>
      <c r="Q1593" s="39"/>
      <c r="R1593" s="39"/>
      <c r="S1593" s="39"/>
      <c r="T1593" s="39"/>
      <c r="U1593" s="39"/>
      <c r="V1593" s="39"/>
      <c r="W1593" s="39"/>
      <c r="X1593" s="39"/>
      <c r="Y1593" s="39"/>
      <c r="Z1593" s="39"/>
      <c r="AA1593" s="39"/>
      <c r="AB1593" s="39"/>
      <c r="AC1593" s="39"/>
      <c r="AD1593" s="39"/>
      <c r="AE1593" s="39"/>
      <c r="AF1593" s="39"/>
      <c r="AG1593" s="39"/>
      <c r="AH1593" s="39"/>
      <c r="AI1593" s="39"/>
      <c r="AJ1593" s="39"/>
      <c r="AK1593" s="39"/>
      <c r="AL1593" s="39"/>
      <c r="AM1593" s="39"/>
      <c r="AN1593" s="39"/>
      <c r="AO1593" s="39"/>
      <c r="AP1593" s="39"/>
      <c r="AQ1593" s="39"/>
      <c r="AR1593" s="39"/>
      <c r="AS1593" s="39"/>
      <c r="AT1593" s="39"/>
      <c r="AU1593" s="39"/>
      <c r="AV1593" s="39"/>
      <c r="AW1593" s="39"/>
    </row>
    <row r="1594" spans="15:49" x14ac:dyDescent="0.2">
      <c r="O1594" s="39"/>
      <c r="P1594" s="39"/>
      <c r="Q1594" s="39"/>
      <c r="R1594" s="39"/>
      <c r="S1594" s="39"/>
      <c r="T1594" s="39"/>
      <c r="U1594" s="39"/>
      <c r="V1594" s="39"/>
      <c r="W1594" s="39"/>
      <c r="X1594" s="39"/>
      <c r="Y1594" s="39"/>
      <c r="Z1594" s="39"/>
      <c r="AA1594" s="39"/>
      <c r="AB1594" s="39"/>
      <c r="AC1594" s="39"/>
      <c r="AD1594" s="39"/>
      <c r="AE1594" s="39"/>
      <c r="AF1594" s="39"/>
      <c r="AG1594" s="39"/>
      <c r="AH1594" s="39"/>
      <c r="AI1594" s="39"/>
      <c r="AJ1594" s="39"/>
      <c r="AK1594" s="39"/>
      <c r="AL1594" s="39"/>
      <c r="AM1594" s="39"/>
      <c r="AN1594" s="39"/>
      <c r="AO1594" s="39"/>
      <c r="AP1594" s="39"/>
      <c r="AQ1594" s="39"/>
      <c r="AR1594" s="39"/>
      <c r="AS1594" s="39"/>
      <c r="AT1594" s="39"/>
      <c r="AU1594" s="39"/>
      <c r="AV1594" s="39"/>
      <c r="AW1594" s="39"/>
    </row>
    <row r="1595" spans="15:49" x14ac:dyDescent="0.2">
      <c r="O1595" s="39"/>
      <c r="P1595" s="39"/>
      <c r="Q1595" s="39"/>
      <c r="R1595" s="39"/>
      <c r="S1595" s="39"/>
      <c r="T1595" s="39"/>
      <c r="U1595" s="39"/>
      <c r="V1595" s="39"/>
      <c r="W1595" s="39"/>
      <c r="X1595" s="39"/>
      <c r="Y1595" s="39"/>
      <c r="Z1595" s="39"/>
      <c r="AA1595" s="39"/>
      <c r="AB1595" s="39"/>
      <c r="AC1595" s="39"/>
      <c r="AD1595" s="39"/>
      <c r="AE1595" s="39"/>
      <c r="AF1595" s="39"/>
      <c r="AG1595" s="39"/>
      <c r="AH1595" s="39"/>
      <c r="AI1595" s="39"/>
      <c r="AJ1595" s="39"/>
      <c r="AK1595" s="39"/>
      <c r="AL1595" s="39"/>
      <c r="AM1595" s="39"/>
      <c r="AN1595" s="39"/>
      <c r="AO1595" s="39"/>
      <c r="AP1595" s="39"/>
      <c r="AQ1595" s="39"/>
      <c r="AR1595" s="39"/>
      <c r="AS1595" s="39"/>
      <c r="AT1595" s="39"/>
      <c r="AU1595" s="39"/>
      <c r="AV1595" s="39"/>
      <c r="AW1595" s="39"/>
    </row>
    <row r="1596" spans="15:49" x14ac:dyDescent="0.2">
      <c r="O1596" s="39"/>
      <c r="P1596" s="39"/>
      <c r="Q1596" s="39"/>
      <c r="R1596" s="39"/>
      <c r="S1596" s="39"/>
      <c r="T1596" s="39"/>
      <c r="U1596" s="39"/>
      <c r="V1596" s="39"/>
      <c r="W1596" s="39"/>
      <c r="X1596" s="39"/>
      <c r="Y1596" s="39"/>
      <c r="Z1596" s="39"/>
      <c r="AA1596" s="39"/>
      <c r="AB1596" s="39"/>
      <c r="AC1596" s="39"/>
      <c r="AD1596" s="39"/>
      <c r="AE1596" s="39"/>
      <c r="AF1596" s="39"/>
      <c r="AG1596" s="39"/>
      <c r="AH1596" s="39"/>
      <c r="AI1596" s="39"/>
      <c r="AJ1596" s="39"/>
      <c r="AK1596" s="39"/>
      <c r="AL1596" s="39"/>
      <c r="AM1596" s="39"/>
      <c r="AN1596" s="39"/>
      <c r="AO1596" s="39"/>
      <c r="AP1596" s="39"/>
      <c r="AQ1596" s="39"/>
      <c r="AR1596" s="39"/>
      <c r="AS1596" s="39"/>
      <c r="AT1596" s="39"/>
      <c r="AU1596" s="39"/>
      <c r="AV1596" s="39"/>
      <c r="AW1596" s="39"/>
    </row>
    <row r="1597" spans="15:49" x14ac:dyDescent="0.2">
      <c r="O1597" s="39"/>
      <c r="P1597" s="39"/>
      <c r="Q1597" s="39"/>
      <c r="R1597" s="39"/>
      <c r="S1597" s="39"/>
      <c r="T1597" s="39"/>
      <c r="U1597" s="39"/>
      <c r="V1597" s="39"/>
      <c r="W1597" s="39"/>
      <c r="X1597" s="39"/>
      <c r="Y1597" s="39"/>
      <c r="Z1597" s="39"/>
      <c r="AA1597" s="39"/>
      <c r="AB1597" s="39"/>
      <c r="AC1597" s="39"/>
      <c r="AD1597" s="39"/>
      <c r="AE1597" s="39"/>
      <c r="AF1597" s="39"/>
      <c r="AG1597" s="39"/>
      <c r="AH1597" s="39"/>
      <c r="AI1597" s="39"/>
      <c r="AJ1597" s="39"/>
      <c r="AK1597" s="39"/>
      <c r="AL1597" s="39"/>
      <c r="AM1597" s="39"/>
      <c r="AN1597" s="39"/>
      <c r="AO1597" s="39"/>
      <c r="AP1597" s="39"/>
      <c r="AQ1597" s="39"/>
      <c r="AR1597" s="39"/>
      <c r="AS1597" s="39"/>
      <c r="AT1597" s="39"/>
      <c r="AU1597" s="39"/>
      <c r="AV1597" s="39"/>
      <c r="AW1597" s="39"/>
    </row>
    <row r="1598" spans="15:49" x14ac:dyDescent="0.2">
      <c r="O1598" s="39"/>
      <c r="P1598" s="39"/>
      <c r="Q1598" s="39"/>
      <c r="R1598" s="39"/>
      <c r="S1598" s="39"/>
      <c r="T1598" s="39"/>
      <c r="U1598" s="39"/>
      <c r="V1598" s="39"/>
      <c r="W1598" s="39"/>
      <c r="X1598" s="39"/>
      <c r="Y1598" s="39"/>
      <c r="Z1598" s="39"/>
      <c r="AA1598" s="39"/>
      <c r="AB1598" s="39"/>
      <c r="AC1598" s="39"/>
      <c r="AD1598" s="39"/>
      <c r="AE1598" s="39"/>
      <c r="AF1598" s="39"/>
      <c r="AG1598" s="39"/>
      <c r="AH1598" s="39"/>
      <c r="AI1598" s="39"/>
      <c r="AJ1598" s="39"/>
      <c r="AK1598" s="39"/>
      <c r="AL1598" s="39"/>
      <c r="AM1598" s="39"/>
      <c r="AN1598" s="39"/>
      <c r="AO1598" s="39"/>
      <c r="AP1598" s="39"/>
      <c r="AQ1598" s="39"/>
      <c r="AR1598" s="39"/>
      <c r="AS1598" s="39"/>
      <c r="AT1598" s="39"/>
      <c r="AU1598" s="39"/>
      <c r="AV1598" s="39"/>
      <c r="AW1598" s="39"/>
    </row>
    <row r="1599" spans="15:49" x14ac:dyDescent="0.2">
      <c r="O1599" s="39"/>
      <c r="P1599" s="39"/>
      <c r="Q1599" s="39"/>
      <c r="R1599" s="39"/>
      <c r="S1599" s="39"/>
      <c r="T1599" s="39"/>
      <c r="U1599" s="39"/>
      <c r="V1599" s="39"/>
      <c r="W1599" s="39"/>
      <c r="X1599" s="39"/>
      <c r="Y1599" s="39"/>
      <c r="Z1599" s="39"/>
      <c r="AA1599" s="39"/>
      <c r="AB1599" s="39"/>
      <c r="AC1599" s="39"/>
      <c r="AD1599" s="39"/>
      <c r="AE1599" s="39"/>
      <c r="AF1599" s="39"/>
      <c r="AG1599" s="39"/>
      <c r="AH1599" s="39"/>
      <c r="AI1599" s="39"/>
      <c r="AJ1599" s="39"/>
      <c r="AK1599" s="39"/>
      <c r="AL1599" s="39"/>
      <c r="AM1599" s="39"/>
      <c r="AN1599" s="39"/>
      <c r="AO1599" s="39"/>
      <c r="AP1599" s="39"/>
      <c r="AQ1599" s="39"/>
      <c r="AR1599" s="39"/>
      <c r="AS1599" s="39"/>
      <c r="AT1599" s="39"/>
      <c r="AU1599" s="39"/>
      <c r="AV1599" s="39"/>
      <c r="AW1599" s="39"/>
    </row>
    <row r="1600" spans="15:49" x14ac:dyDescent="0.2">
      <c r="O1600" s="39"/>
      <c r="P1600" s="39"/>
      <c r="Q1600" s="39"/>
      <c r="R1600" s="39"/>
      <c r="S1600" s="39"/>
      <c r="T1600" s="39"/>
      <c r="U1600" s="39"/>
      <c r="V1600" s="39"/>
      <c r="W1600" s="39"/>
      <c r="X1600" s="39"/>
      <c r="Y1600" s="39"/>
      <c r="Z1600" s="39"/>
      <c r="AA1600" s="39"/>
      <c r="AB1600" s="39"/>
      <c r="AC1600" s="39"/>
      <c r="AD1600" s="39"/>
      <c r="AE1600" s="39"/>
      <c r="AF1600" s="39"/>
      <c r="AG1600" s="39"/>
      <c r="AH1600" s="39"/>
      <c r="AI1600" s="39"/>
      <c r="AJ1600" s="39"/>
      <c r="AK1600" s="39"/>
      <c r="AL1600" s="39"/>
      <c r="AM1600" s="39"/>
      <c r="AN1600" s="39"/>
      <c r="AO1600" s="39"/>
      <c r="AP1600" s="39"/>
      <c r="AQ1600" s="39"/>
      <c r="AR1600" s="39"/>
      <c r="AS1600" s="39"/>
      <c r="AT1600" s="39"/>
      <c r="AU1600" s="39"/>
      <c r="AV1600" s="39"/>
      <c r="AW1600" s="39"/>
    </row>
    <row r="1601" spans="15:49" x14ac:dyDescent="0.2">
      <c r="O1601" s="39"/>
      <c r="P1601" s="39"/>
      <c r="Q1601" s="39"/>
      <c r="R1601" s="39"/>
      <c r="S1601" s="39"/>
      <c r="T1601" s="39"/>
      <c r="U1601" s="39"/>
      <c r="V1601" s="39"/>
      <c r="W1601" s="39"/>
      <c r="X1601" s="39"/>
      <c r="Y1601" s="39"/>
      <c r="Z1601" s="39"/>
      <c r="AA1601" s="39"/>
      <c r="AB1601" s="39"/>
      <c r="AC1601" s="39"/>
      <c r="AD1601" s="39"/>
      <c r="AE1601" s="39"/>
      <c r="AF1601" s="39"/>
      <c r="AG1601" s="39"/>
      <c r="AH1601" s="39"/>
      <c r="AI1601" s="39"/>
      <c r="AJ1601" s="39"/>
      <c r="AK1601" s="39"/>
      <c r="AL1601" s="39"/>
      <c r="AM1601" s="39"/>
      <c r="AN1601" s="39"/>
      <c r="AO1601" s="39"/>
      <c r="AP1601" s="39"/>
      <c r="AQ1601" s="39"/>
      <c r="AR1601" s="39"/>
      <c r="AS1601" s="39"/>
      <c r="AT1601" s="39"/>
      <c r="AU1601" s="39"/>
      <c r="AV1601" s="39"/>
      <c r="AW1601" s="39"/>
    </row>
    <row r="1602" spans="15:49" x14ac:dyDescent="0.2">
      <c r="O1602" s="39"/>
      <c r="P1602" s="39"/>
      <c r="Q1602" s="39"/>
      <c r="R1602" s="39"/>
      <c r="S1602" s="39"/>
      <c r="T1602" s="39"/>
      <c r="U1602" s="39"/>
      <c r="V1602" s="39"/>
      <c r="W1602" s="39"/>
      <c r="X1602" s="39"/>
      <c r="Y1602" s="39"/>
      <c r="Z1602" s="39"/>
      <c r="AA1602" s="39"/>
      <c r="AB1602" s="39"/>
      <c r="AC1602" s="39"/>
      <c r="AD1602" s="39"/>
      <c r="AE1602" s="39"/>
      <c r="AF1602" s="39"/>
      <c r="AG1602" s="39"/>
      <c r="AH1602" s="39"/>
      <c r="AI1602" s="39"/>
      <c r="AJ1602" s="39"/>
      <c r="AK1602" s="39"/>
      <c r="AL1602" s="39"/>
      <c r="AM1602" s="39"/>
      <c r="AN1602" s="39"/>
      <c r="AO1602" s="39"/>
      <c r="AP1602" s="39"/>
      <c r="AQ1602" s="39"/>
      <c r="AR1602" s="39"/>
      <c r="AS1602" s="39"/>
      <c r="AT1602" s="39"/>
      <c r="AU1602" s="39"/>
      <c r="AV1602" s="39"/>
      <c r="AW1602" s="39"/>
    </row>
    <row r="1603" spans="15:49" x14ac:dyDescent="0.2">
      <c r="O1603" s="39"/>
      <c r="P1603" s="39"/>
      <c r="Q1603" s="39"/>
      <c r="R1603" s="39"/>
      <c r="S1603" s="39"/>
      <c r="T1603" s="39"/>
      <c r="U1603" s="39"/>
      <c r="V1603" s="39"/>
      <c r="W1603" s="39"/>
      <c r="X1603" s="39"/>
      <c r="Y1603" s="39"/>
      <c r="Z1603" s="39"/>
      <c r="AA1603" s="39"/>
      <c r="AB1603" s="39"/>
      <c r="AC1603" s="39"/>
      <c r="AD1603" s="39"/>
      <c r="AE1603" s="39"/>
      <c r="AF1603" s="39"/>
      <c r="AG1603" s="39"/>
      <c r="AH1603" s="39"/>
      <c r="AI1603" s="39"/>
      <c r="AJ1603" s="39"/>
      <c r="AK1603" s="39"/>
      <c r="AL1603" s="39"/>
      <c r="AM1603" s="39"/>
      <c r="AN1603" s="39"/>
      <c r="AO1603" s="39"/>
      <c r="AP1603" s="39"/>
      <c r="AQ1603" s="39"/>
      <c r="AR1603" s="39"/>
      <c r="AS1603" s="39"/>
      <c r="AT1603" s="39"/>
      <c r="AU1603" s="39"/>
      <c r="AV1603" s="39"/>
      <c r="AW1603" s="39"/>
    </row>
    <row r="1604" spans="15:49" x14ac:dyDescent="0.2">
      <c r="O1604" s="39"/>
      <c r="P1604" s="39"/>
      <c r="Q1604" s="39"/>
      <c r="R1604" s="39"/>
      <c r="S1604" s="39"/>
      <c r="T1604" s="39"/>
      <c r="U1604" s="39"/>
      <c r="V1604" s="39"/>
      <c r="W1604" s="39"/>
      <c r="X1604" s="39"/>
      <c r="Y1604" s="39"/>
      <c r="Z1604" s="39"/>
      <c r="AA1604" s="39"/>
      <c r="AB1604" s="39"/>
      <c r="AC1604" s="39"/>
      <c r="AD1604" s="39"/>
      <c r="AE1604" s="39"/>
      <c r="AF1604" s="39"/>
      <c r="AG1604" s="39"/>
      <c r="AH1604" s="39"/>
      <c r="AI1604" s="39"/>
      <c r="AJ1604" s="39"/>
      <c r="AK1604" s="39"/>
      <c r="AL1604" s="39"/>
      <c r="AM1604" s="39"/>
      <c r="AN1604" s="39"/>
      <c r="AO1604" s="39"/>
      <c r="AP1604" s="39"/>
      <c r="AQ1604" s="39"/>
      <c r="AR1604" s="39"/>
      <c r="AS1604" s="39"/>
      <c r="AT1604" s="39"/>
      <c r="AU1604" s="39"/>
      <c r="AV1604" s="39"/>
      <c r="AW1604" s="39"/>
    </row>
    <row r="1605" spans="15:49" x14ac:dyDescent="0.2">
      <c r="O1605" s="39"/>
      <c r="P1605" s="39"/>
      <c r="Q1605" s="39"/>
      <c r="R1605" s="39"/>
      <c r="S1605" s="39"/>
      <c r="T1605" s="39"/>
      <c r="U1605" s="39"/>
      <c r="V1605" s="39"/>
      <c r="W1605" s="39"/>
      <c r="X1605" s="39"/>
      <c r="Y1605" s="39"/>
      <c r="Z1605" s="39"/>
      <c r="AA1605" s="39"/>
      <c r="AB1605" s="39"/>
      <c r="AC1605" s="39"/>
      <c r="AD1605" s="39"/>
      <c r="AE1605" s="39"/>
      <c r="AF1605" s="39"/>
      <c r="AG1605" s="39"/>
      <c r="AH1605" s="39"/>
      <c r="AI1605" s="39"/>
      <c r="AJ1605" s="39"/>
      <c r="AK1605" s="39"/>
      <c r="AL1605" s="39"/>
      <c r="AM1605" s="39"/>
      <c r="AN1605" s="39"/>
      <c r="AO1605" s="39"/>
      <c r="AP1605" s="39"/>
      <c r="AQ1605" s="39"/>
      <c r="AR1605" s="39"/>
      <c r="AS1605" s="39"/>
      <c r="AT1605" s="39"/>
      <c r="AU1605" s="39"/>
      <c r="AV1605" s="39"/>
      <c r="AW1605" s="39"/>
    </row>
    <row r="1606" spans="15:49" x14ac:dyDescent="0.2">
      <c r="O1606" s="39"/>
      <c r="P1606" s="39"/>
      <c r="Q1606" s="39"/>
      <c r="R1606" s="39"/>
      <c r="S1606" s="39"/>
      <c r="T1606" s="39"/>
      <c r="U1606" s="39"/>
      <c r="V1606" s="39"/>
      <c r="W1606" s="39"/>
      <c r="X1606" s="39"/>
      <c r="Y1606" s="39"/>
      <c r="Z1606" s="39"/>
      <c r="AA1606" s="39"/>
      <c r="AB1606" s="39"/>
      <c r="AC1606" s="39"/>
      <c r="AD1606" s="39"/>
      <c r="AE1606" s="39"/>
      <c r="AF1606" s="39"/>
      <c r="AG1606" s="39"/>
      <c r="AH1606" s="39"/>
      <c r="AI1606" s="39"/>
      <c r="AJ1606" s="39"/>
      <c r="AK1606" s="39"/>
      <c r="AL1606" s="39"/>
      <c r="AM1606" s="39"/>
      <c r="AN1606" s="39"/>
      <c r="AO1606" s="39"/>
      <c r="AP1606" s="39"/>
      <c r="AQ1606" s="39"/>
      <c r="AR1606" s="39"/>
      <c r="AS1606" s="39"/>
      <c r="AT1606" s="39"/>
      <c r="AU1606" s="39"/>
      <c r="AV1606" s="39"/>
      <c r="AW1606" s="39"/>
    </row>
    <row r="1607" spans="15:49" x14ac:dyDescent="0.2">
      <c r="O1607" s="39"/>
      <c r="P1607" s="39"/>
      <c r="Q1607" s="39"/>
      <c r="R1607" s="39"/>
      <c r="S1607" s="39"/>
      <c r="T1607" s="39"/>
      <c r="U1607" s="39"/>
      <c r="V1607" s="39"/>
      <c r="W1607" s="39"/>
      <c r="X1607" s="39"/>
      <c r="Y1607" s="39"/>
      <c r="Z1607" s="39"/>
      <c r="AA1607" s="39"/>
      <c r="AB1607" s="39"/>
      <c r="AC1607" s="39"/>
      <c r="AD1607" s="39"/>
      <c r="AE1607" s="39"/>
      <c r="AF1607" s="39"/>
      <c r="AG1607" s="39"/>
      <c r="AH1607" s="39"/>
      <c r="AI1607" s="39"/>
      <c r="AJ1607" s="39"/>
      <c r="AK1607" s="39"/>
      <c r="AL1607" s="39"/>
      <c r="AM1607" s="39"/>
      <c r="AN1607" s="39"/>
      <c r="AO1607" s="39"/>
      <c r="AP1607" s="39"/>
      <c r="AQ1607" s="39"/>
      <c r="AR1607" s="39"/>
      <c r="AS1607" s="39"/>
      <c r="AT1607" s="39"/>
      <c r="AU1607" s="39"/>
      <c r="AV1607" s="39"/>
      <c r="AW1607" s="39"/>
    </row>
    <row r="1608" spans="15:49" x14ac:dyDescent="0.2">
      <c r="O1608" s="39"/>
      <c r="P1608" s="39"/>
      <c r="Q1608" s="39"/>
      <c r="R1608" s="39"/>
      <c r="S1608" s="39"/>
      <c r="T1608" s="39"/>
      <c r="U1608" s="39"/>
      <c r="V1608" s="39"/>
      <c r="W1608" s="39"/>
      <c r="X1608" s="39"/>
      <c r="Y1608" s="39"/>
      <c r="Z1608" s="39"/>
      <c r="AA1608" s="39"/>
      <c r="AB1608" s="39"/>
      <c r="AC1608" s="39"/>
      <c r="AD1608" s="39"/>
      <c r="AE1608" s="39"/>
      <c r="AF1608" s="39"/>
      <c r="AG1608" s="39"/>
      <c r="AH1608" s="39"/>
      <c r="AI1608" s="39"/>
      <c r="AJ1608" s="39"/>
      <c r="AK1608" s="39"/>
      <c r="AL1608" s="39"/>
      <c r="AM1608" s="39"/>
      <c r="AN1608" s="39"/>
      <c r="AO1608" s="39"/>
      <c r="AP1608" s="39"/>
      <c r="AQ1608" s="39"/>
      <c r="AR1608" s="39"/>
      <c r="AS1608" s="39"/>
      <c r="AT1608" s="39"/>
      <c r="AU1608" s="39"/>
      <c r="AV1608" s="39"/>
      <c r="AW1608" s="39"/>
    </row>
    <row r="1609" spans="15:49" x14ac:dyDescent="0.2">
      <c r="O1609" s="39"/>
      <c r="P1609" s="39"/>
      <c r="Q1609" s="39"/>
      <c r="R1609" s="39"/>
      <c r="S1609" s="39"/>
      <c r="T1609" s="39"/>
      <c r="U1609" s="39"/>
      <c r="V1609" s="39"/>
      <c r="W1609" s="39"/>
      <c r="X1609" s="39"/>
      <c r="Y1609" s="39"/>
      <c r="Z1609" s="39"/>
      <c r="AA1609" s="39"/>
      <c r="AB1609" s="39"/>
      <c r="AC1609" s="39"/>
      <c r="AD1609" s="39"/>
      <c r="AE1609" s="39"/>
      <c r="AF1609" s="39"/>
      <c r="AG1609" s="39"/>
      <c r="AH1609" s="39"/>
      <c r="AI1609" s="39"/>
      <c r="AJ1609" s="39"/>
      <c r="AK1609" s="39"/>
      <c r="AL1609" s="39"/>
      <c r="AM1609" s="39"/>
      <c r="AN1609" s="39"/>
      <c r="AO1609" s="39"/>
      <c r="AP1609" s="39"/>
      <c r="AQ1609" s="39"/>
      <c r="AR1609" s="39"/>
      <c r="AS1609" s="39"/>
      <c r="AT1609" s="39"/>
      <c r="AU1609" s="39"/>
      <c r="AV1609" s="39"/>
      <c r="AW1609" s="39"/>
    </row>
    <row r="1610" spans="15:49" x14ac:dyDescent="0.2">
      <c r="O1610" s="39"/>
      <c r="P1610" s="39"/>
      <c r="Q1610" s="39"/>
      <c r="R1610" s="39"/>
      <c r="S1610" s="39"/>
      <c r="T1610" s="39"/>
      <c r="U1610" s="39"/>
      <c r="V1610" s="39"/>
      <c r="W1610" s="39"/>
      <c r="X1610" s="39"/>
      <c r="Y1610" s="39"/>
      <c r="Z1610" s="39"/>
      <c r="AA1610" s="39"/>
      <c r="AB1610" s="39"/>
      <c r="AC1610" s="39"/>
      <c r="AD1610" s="39"/>
      <c r="AE1610" s="39"/>
      <c r="AF1610" s="39"/>
      <c r="AG1610" s="39"/>
      <c r="AH1610" s="39"/>
      <c r="AI1610" s="39"/>
      <c r="AJ1610" s="39"/>
      <c r="AK1610" s="39"/>
      <c r="AL1610" s="39"/>
      <c r="AM1610" s="39"/>
      <c r="AN1610" s="39"/>
      <c r="AO1610" s="39"/>
      <c r="AP1610" s="39"/>
      <c r="AQ1610" s="39"/>
      <c r="AR1610" s="39"/>
      <c r="AS1610" s="39"/>
      <c r="AT1610" s="39"/>
      <c r="AU1610" s="39"/>
      <c r="AV1610" s="39"/>
      <c r="AW1610" s="39"/>
    </row>
    <row r="1611" spans="15:49" x14ac:dyDescent="0.2">
      <c r="O1611" s="39"/>
      <c r="P1611" s="39"/>
      <c r="Q1611" s="39"/>
      <c r="R1611" s="39"/>
      <c r="S1611" s="39"/>
      <c r="T1611" s="39"/>
      <c r="U1611" s="39"/>
      <c r="V1611" s="39"/>
      <c r="W1611" s="39"/>
      <c r="X1611" s="39"/>
      <c r="Y1611" s="39"/>
      <c r="Z1611" s="39"/>
      <c r="AA1611" s="39"/>
      <c r="AB1611" s="39"/>
      <c r="AC1611" s="39"/>
      <c r="AD1611" s="39"/>
      <c r="AE1611" s="39"/>
      <c r="AF1611" s="39"/>
      <c r="AG1611" s="39"/>
      <c r="AH1611" s="39"/>
      <c r="AI1611" s="39"/>
      <c r="AJ1611" s="39"/>
      <c r="AK1611" s="39"/>
      <c r="AL1611" s="39"/>
      <c r="AM1611" s="39"/>
      <c r="AN1611" s="39"/>
      <c r="AO1611" s="39"/>
      <c r="AP1611" s="39"/>
      <c r="AQ1611" s="39"/>
      <c r="AR1611" s="39"/>
      <c r="AS1611" s="39"/>
      <c r="AT1611" s="39"/>
      <c r="AU1611" s="39"/>
      <c r="AV1611" s="39"/>
      <c r="AW1611" s="39"/>
    </row>
    <row r="1612" spans="15:49" x14ac:dyDescent="0.2">
      <c r="O1612" s="39"/>
      <c r="P1612" s="39"/>
      <c r="Q1612" s="39"/>
      <c r="R1612" s="39"/>
      <c r="S1612" s="39"/>
      <c r="T1612" s="39"/>
      <c r="U1612" s="39"/>
      <c r="V1612" s="39"/>
      <c r="W1612" s="39"/>
      <c r="X1612" s="39"/>
      <c r="Y1612" s="39"/>
      <c r="Z1612" s="39"/>
      <c r="AA1612" s="39"/>
      <c r="AB1612" s="39"/>
      <c r="AC1612" s="39"/>
      <c r="AD1612" s="39"/>
      <c r="AE1612" s="39"/>
      <c r="AF1612" s="39"/>
      <c r="AG1612" s="39"/>
      <c r="AH1612" s="39"/>
      <c r="AI1612" s="39"/>
      <c r="AJ1612" s="39"/>
      <c r="AK1612" s="39"/>
      <c r="AL1612" s="39"/>
      <c r="AM1612" s="39"/>
      <c r="AN1612" s="39"/>
      <c r="AO1612" s="39"/>
      <c r="AP1612" s="39"/>
      <c r="AQ1612" s="39"/>
      <c r="AR1612" s="39"/>
      <c r="AS1612" s="39"/>
      <c r="AT1612" s="39"/>
      <c r="AU1612" s="39"/>
      <c r="AV1612" s="39"/>
      <c r="AW1612" s="39"/>
    </row>
    <row r="1613" spans="15:49" x14ac:dyDescent="0.2">
      <c r="O1613" s="39"/>
      <c r="P1613" s="39"/>
      <c r="Q1613" s="39"/>
      <c r="R1613" s="39"/>
      <c r="S1613" s="39"/>
      <c r="T1613" s="39"/>
      <c r="U1613" s="39"/>
      <c r="V1613" s="39"/>
      <c r="W1613" s="39"/>
      <c r="X1613" s="39"/>
      <c r="Y1613" s="39"/>
      <c r="Z1613" s="39"/>
      <c r="AA1613" s="39"/>
      <c r="AB1613" s="39"/>
      <c r="AC1613" s="39"/>
      <c r="AD1613" s="39"/>
      <c r="AE1613" s="39"/>
      <c r="AF1613" s="39"/>
      <c r="AG1613" s="39"/>
      <c r="AH1613" s="39"/>
      <c r="AI1613" s="39"/>
      <c r="AJ1613" s="39"/>
      <c r="AK1613" s="39"/>
      <c r="AL1613" s="39"/>
      <c r="AM1613" s="39"/>
      <c r="AN1613" s="39"/>
      <c r="AO1613" s="39"/>
      <c r="AP1613" s="39"/>
      <c r="AQ1613" s="39"/>
      <c r="AR1613" s="39"/>
      <c r="AS1613" s="39"/>
      <c r="AT1613" s="39"/>
      <c r="AU1613" s="39"/>
      <c r="AV1613" s="39"/>
      <c r="AW1613" s="39"/>
    </row>
    <row r="1614" spans="15:49" x14ac:dyDescent="0.2">
      <c r="O1614" s="39"/>
      <c r="P1614" s="39"/>
      <c r="Q1614" s="39"/>
      <c r="R1614" s="39"/>
      <c r="S1614" s="39"/>
      <c r="T1614" s="39"/>
      <c r="U1614" s="39"/>
      <c r="V1614" s="39"/>
      <c r="W1614" s="39"/>
      <c r="X1614" s="39"/>
      <c r="Y1614" s="39"/>
      <c r="Z1614" s="39"/>
      <c r="AA1614" s="39"/>
      <c r="AB1614" s="39"/>
      <c r="AC1614" s="39"/>
      <c r="AD1614" s="39"/>
      <c r="AE1614" s="39"/>
      <c r="AF1614" s="39"/>
      <c r="AG1614" s="39"/>
      <c r="AH1614" s="39"/>
      <c r="AI1614" s="39"/>
      <c r="AJ1614" s="39"/>
      <c r="AK1614" s="39"/>
      <c r="AL1614" s="39"/>
      <c r="AM1614" s="39"/>
      <c r="AN1614" s="39"/>
      <c r="AO1614" s="39"/>
      <c r="AP1614" s="39"/>
      <c r="AQ1614" s="39"/>
      <c r="AR1614" s="39"/>
      <c r="AS1614" s="39"/>
      <c r="AT1614" s="39"/>
      <c r="AU1614" s="39"/>
      <c r="AV1614" s="39"/>
      <c r="AW1614" s="39"/>
    </row>
    <row r="1615" spans="15:49" x14ac:dyDescent="0.2">
      <c r="O1615" s="39"/>
      <c r="P1615" s="39"/>
      <c r="Q1615" s="39"/>
      <c r="R1615" s="39"/>
      <c r="S1615" s="39"/>
      <c r="T1615" s="39"/>
      <c r="U1615" s="39"/>
      <c r="V1615" s="39"/>
      <c r="W1615" s="39"/>
      <c r="X1615" s="39"/>
      <c r="Y1615" s="39"/>
      <c r="Z1615" s="39"/>
      <c r="AA1615" s="39"/>
      <c r="AB1615" s="39"/>
      <c r="AC1615" s="39"/>
      <c r="AD1615" s="39"/>
      <c r="AE1615" s="39"/>
      <c r="AF1615" s="39"/>
      <c r="AG1615" s="39"/>
      <c r="AH1615" s="39"/>
      <c r="AI1615" s="39"/>
      <c r="AJ1615" s="39"/>
      <c r="AK1615" s="39"/>
      <c r="AL1615" s="39"/>
      <c r="AM1615" s="39"/>
      <c r="AN1615" s="39"/>
      <c r="AO1615" s="39"/>
      <c r="AP1615" s="39"/>
      <c r="AQ1615" s="39"/>
      <c r="AR1615" s="39"/>
      <c r="AS1615" s="39"/>
      <c r="AT1615" s="39"/>
      <c r="AU1615" s="39"/>
      <c r="AV1615" s="39"/>
      <c r="AW1615" s="39"/>
    </row>
    <row r="1616" spans="15:49" x14ac:dyDescent="0.2">
      <c r="O1616" s="39"/>
      <c r="P1616" s="39"/>
      <c r="Q1616" s="39"/>
      <c r="R1616" s="39"/>
      <c r="S1616" s="39"/>
      <c r="T1616" s="39"/>
      <c r="U1616" s="39"/>
      <c r="V1616" s="39"/>
      <c r="W1616" s="39"/>
      <c r="X1616" s="39"/>
      <c r="Y1616" s="39"/>
      <c r="Z1616" s="39"/>
      <c r="AA1616" s="39"/>
      <c r="AB1616" s="39"/>
      <c r="AC1616" s="39"/>
      <c r="AD1616" s="39"/>
      <c r="AE1616" s="39"/>
      <c r="AF1616" s="39"/>
      <c r="AG1616" s="39"/>
      <c r="AH1616" s="39"/>
      <c r="AI1616" s="39"/>
      <c r="AJ1616" s="39"/>
      <c r="AK1616" s="39"/>
      <c r="AL1616" s="39"/>
      <c r="AM1616" s="39"/>
      <c r="AN1616" s="39"/>
      <c r="AO1616" s="39"/>
      <c r="AP1616" s="39"/>
      <c r="AQ1616" s="39"/>
      <c r="AR1616" s="39"/>
      <c r="AS1616" s="39"/>
      <c r="AT1616" s="39"/>
      <c r="AU1616" s="39"/>
      <c r="AV1616" s="39"/>
      <c r="AW1616" s="39"/>
    </row>
    <row r="1617" spans="15:49" x14ac:dyDescent="0.2">
      <c r="O1617" s="39"/>
      <c r="P1617" s="39"/>
      <c r="Q1617" s="39"/>
      <c r="R1617" s="39"/>
      <c r="S1617" s="39"/>
      <c r="T1617" s="39"/>
      <c r="U1617" s="39"/>
      <c r="V1617" s="39"/>
      <c r="W1617" s="39"/>
      <c r="X1617" s="39"/>
      <c r="Y1617" s="39"/>
      <c r="Z1617" s="39"/>
      <c r="AA1617" s="39"/>
      <c r="AB1617" s="39"/>
      <c r="AC1617" s="39"/>
      <c r="AD1617" s="39"/>
      <c r="AE1617" s="39"/>
      <c r="AF1617" s="39"/>
      <c r="AG1617" s="39"/>
      <c r="AH1617" s="39"/>
      <c r="AI1617" s="39"/>
      <c r="AJ1617" s="39"/>
      <c r="AK1617" s="39"/>
      <c r="AL1617" s="39"/>
      <c r="AM1617" s="39"/>
      <c r="AN1617" s="39"/>
      <c r="AO1617" s="39"/>
      <c r="AP1617" s="39"/>
      <c r="AQ1617" s="39"/>
      <c r="AR1617" s="39"/>
      <c r="AS1617" s="39"/>
      <c r="AT1617" s="39"/>
      <c r="AU1617" s="39"/>
      <c r="AV1617" s="39"/>
      <c r="AW1617" s="39"/>
    </row>
    <row r="1618" spans="15:49" x14ac:dyDescent="0.2">
      <c r="O1618" s="39"/>
      <c r="P1618" s="39"/>
      <c r="Q1618" s="39"/>
      <c r="R1618" s="39"/>
      <c r="S1618" s="39"/>
      <c r="T1618" s="39"/>
      <c r="U1618" s="39"/>
      <c r="V1618" s="39"/>
      <c r="W1618" s="39"/>
      <c r="X1618" s="39"/>
      <c r="Y1618" s="39"/>
      <c r="Z1618" s="39"/>
      <c r="AA1618" s="39"/>
      <c r="AB1618" s="39"/>
      <c r="AC1618" s="39"/>
      <c r="AD1618" s="39"/>
      <c r="AE1618" s="39"/>
      <c r="AF1618" s="39"/>
      <c r="AG1618" s="39"/>
      <c r="AH1618" s="39"/>
      <c r="AI1618" s="39"/>
      <c r="AJ1618" s="39"/>
      <c r="AK1618" s="39"/>
      <c r="AL1618" s="39"/>
      <c r="AM1618" s="39"/>
      <c r="AN1618" s="39"/>
      <c r="AO1618" s="39"/>
      <c r="AP1618" s="39"/>
      <c r="AQ1618" s="39"/>
      <c r="AR1618" s="39"/>
      <c r="AS1618" s="39"/>
      <c r="AT1618" s="39"/>
      <c r="AU1618" s="39"/>
      <c r="AV1618" s="39"/>
      <c r="AW1618" s="39"/>
    </row>
    <row r="1619" spans="15:49" x14ac:dyDescent="0.2">
      <c r="O1619" s="39"/>
      <c r="P1619" s="39"/>
      <c r="Q1619" s="39"/>
      <c r="R1619" s="39"/>
      <c r="S1619" s="39"/>
      <c r="T1619" s="39"/>
      <c r="U1619" s="39"/>
      <c r="V1619" s="39"/>
      <c r="W1619" s="39"/>
      <c r="X1619" s="39"/>
      <c r="Y1619" s="39"/>
      <c r="Z1619" s="39"/>
      <c r="AA1619" s="39"/>
      <c r="AB1619" s="39"/>
      <c r="AC1619" s="39"/>
      <c r="AD1619" s="39"/>
      <c r="AE1619" s="39"/>
      <c r="AF1619" s="39"/>
      <c r="AG1619" s="39"/>
      <c r="AH1619" s="39"/>
      <c r="AI1619" s="39"/>
      <c r="AJ1619" s="39"/>
      <c r="AK1619" s="39"/>
      <c r="AL1619" s="39"/>
      <c r="AM1619" s="39"/>
      <c r="AN1619" s="39"/>
      <c r="AO1619" s="39"/>
      <c r="AP1619" s="39"/>
      <c r="AQ1619" s="39"/>
      <c r="AR1619" s="39"/>
      <c r="AS1619" s="39"/>
      <c r="AT1619" s="39"/>
      <c r="AU1619" s="39"/>
      <c r="AV1619" s="39"/>
      <c r="AW1619" s="39"/>
    </row>
    <row r="1620" spans="15:49" x14ac:dyDescent="0.2">
      <c r="O1620" s="39"/>
      <c r="P1620" s="39"/>
      <c r="Q1620" s="39"/>
      <c r="R1620" s="39"/>
      <c r="S1620" s="39"/>
      <c r="T1620" s="39"/>
      <c r="U1620" s="39"/>
      <c r="V1620" s="39"/>
      <c r="W1620" s="39"/>
      <c r="X1620" s="39"/>
      <c r="Y1620" s="39"/>
      <c r="Z1620" s="39"/>
      <c r="AA1620" s="39"/>
      <c r="AB1620" s="39"/>
      <c r="AC1620" s="39"/>
      <c r="AD1620" s="39"/>
      <c r="AE1620" s="39"/>
      <c r="AF1620" s="39"/>
      <c r="AG1620" s="39"/>
      <c r="AH1620" s="39"/>
      <c r="AI1620" s="39"/>
      <c r="AJ1620" s="39"/>
      <c r="AK1620" s="39"/>
      <c r="AL1620" s="39"/>
      <c r="AM1620" s="39"/>
      <c r="AN1620" s="39"/>
      <c r="AO1620" s="39"/>
      <c r="AP1620" s="39"/>
      <c r="AQ1620" s="39"/>
      <c r="AR1620" s="39"/>
      <c r="AS1620" s="39"/>
      <c r="AT1620" s="39"/>
      <c r="AU1620" s="39"/>
      <c r="AV1620" s="39"/>
      <c r="AW1620" s="39"/>
    </row>
    <row r="1621" spans="15:49" x14ac:dyDescent="0.2">
      <c r="O1621" s="39"/>
      <c r="P1621" s="39"/>
      <c r="Q1621" s="39"/>
      <c r="R1621" s="39"/>
      <c r="S1621" s="39"/>
      <c r="T1621" s="39"/>
      <c r="U1621" s="39"/>
      <c r="V1621" s="39"/>
      <c r="W1621" s="39"/>
      <c r="X1621" s="39"/>
      <c r="Y1621" s="39"/>
      <c r="Z1621" s="39"/>
      <c r="AA1621" s="39"/>
      <c r="AB1621" s="39"/>
      <c r="AC1621" s="39"/>
      <c r="AD1621" s="39"/>
      <c r="AE1621" s="39"/>
      <c r="AF1621" s="39"/>
      <c r="AG1621" s="39"/>
      <c r="AH1621" s="39"/>
      <c r="AI1621" s="39"/>
      <c r="AJ1621" s="39"/>
      <c r="AK1621" s="39"/>
      <c r="AL1621" s="39"/>
      <c r="AM1621" s="39"/>
      <c r="AN1621" s="39"/>
      <c r="AO1621" s="39"/>
      <c r="AP1621" s="39"/>
      <c r="AQ1621" s="39"/>
      <c r="AR1621" s="39"/>
      <c r="AS1621" s="39"/>
      <c r="AT1621" s="39"/>
      <c r="AU1621" s="39"/>
      <c r="AV1621" s="39"/>
      <c r="AW1621" s="39"/>
    </row>
    <row r="1622" spans="15:49" x14ac:dyDescent="0.2">
      <c r="O1622" s="39"/>
      <c r="P1622" s="39"/>
      <c r="Q1622" s="39"/>
      <c r="R1622" s="39"/>
      <c r="S1622" s="39"/>
      <c r="T1622" s="39"/>
      <c r="U1622" s="39"/>
      <c r="V1622" s="39"/>
      <c r="W1622" s="39"/>
      <c r="X1622" s="39"/>
      <c r="Y1622" s="39"/>
      <c r="Z1622" s="39"/>
      <c r="AA1622" s="39"/>
      <c r="AB1622" s="39"/>
      <c r="AC1622" s="39"/>
      <c r="AD1622" s="39"/>
      <c r="AE1622" s="39"/>
      <c r="AF1622" s="39"/>
      <c r="AG1622" s="39"/>
      <c r="AH1622" s="39"/>
      <c r="AI1622" s="39"/>
      <c r="AJ1622" s="39"/>
      <c r="AK1622" s="39"/>
      <c r="AL1622" s="39"/>
      <c r="AM1622" s="39"/>
      <c r="AN1622" s="39"/>
      <c r="AO1622" s="39"/>
      <c r="AP1622" s="39"/>
      <c r="AQ1622" s="39"/>
      <c r="AR1622" s="39"/>
      <c r="AS1622" s="39"/>
      <c r="AT1622" s="39"/>
      <c r="AU1622" s="39"/>
      <c r="AV1622" s="39"/>
      <c r="AW1622" s="39"/>
    </row>
    <row r="1623" spans="15:49" x14ac:dyDescent="0.2">
      <c r="O1623" s="39"/>
      <c r="P1623" s="39"/>
      <c r="Q1623" s="39"/>
      <c r="R1623" s="39"/>
      <c r="S1623" s="39"/>
      <c r="T1623" s="39"/>
      <c r="U1623" s="39"/>
      <c r="V1623" s="39"/>
      <c r="W1623" s="39"/>
      <c r="X1623" s="39"/>
      <c r="Y1623" s="39"/>
      <c r="Z1623" s="39"/>
      <c r="AA1623" s="39"/>
      <c r="AB1623" s="39"/>
      <c r="AC1623" s="39"/>
      <c r="AD1623" s="39"/>
      <c r="AE1623" s="39"/>
      <c r="AF1623" s="39"/>
      <c r="AG1623" s="39"/>
      <c r="AH1623" s="39"/>
      <c r="AI1623" s="39"/>
      <c r="AJ1623" s="39"/>
      <c r="AK1623" s="39"/>
      <c r="AL1623" s="39"/>
      <c r="AM1623" s="39"/>
      <c r="AN1623" s="39"/>
      <c r="AO1623" s="39"/>
      <c r="AP1623" s="39"/>
      <c r="AQ1623" s="39"/>
      <c r="AR1623" s="39"/>
      <c r="AS1623" s="39"/>
      <c r="AT1623" s="39"/>
      <c r="AU1623" s="39"/>
      <c r="AV1623" s="39"/>
      <c r="AW1623" s="39"/>
    </row>
    <row r="1624" spans="15:49" x14ac:dyDescent="0.2">
      <c r="O1624" s="39"/>
      <c r="P1624" s="39"/>
      <c r="Q1624" s="39"/>
      <c r="R1624" s="39"/>
      <c r="S1624" s="39"/>
      <c r="T1624" s="39"/>
      <c r="U1624" s="39"/>
      <c r="V1624" s="39"/>
      <c r="W1624" s="39"/>
      <c r="X1624" s="39"/>
      <c r="Y1624" s="39"/>
      <c r="Z1624" s="39"/>
      <c r="AA1624" s="39"/>
      <c r="AB1624" s="39"/>
      <c r="AC1624" s="39"/>
      <c r="AD1624" s="39"/>
      <c r="AE1624" s="39"/>
      <c r="AF1624" s="39"/>
      <c r="AG1624" s="39"/>
      <c r="AH1624" s="39"/>
      <c r="AI1624" s="39"/>
      <c r="AJ1624" s="39"/>
      <c r="AK1624" s="39"/>
      <c r="AL1624" s="39"/>
      <c r="AM1624" s="39"/>
      <c r="AN1624" s="39"/>
      <c r="AO1624" s="39"/>
      <c r="AP1624" s="39"/>
      <c r="AQ1624" s="39"/>
      <c r="AR1624" s="39"/>
      <c r="AS1624" s="39"/>
      <c r="AT1624" s="39"/>
      <c r="AU1624" s="39"/>
      <c r="AV1624" s="39"/>
      <c r="AW1624" s="39"/>
    </row>
    <row r="1625" spans="15:49" x14ac:dyDescent="0.2">
      <c r="O1625" s="39"/>
      <c r="P1625" s="39"/>
      <c r="Q1625" s="39"/>
      <c r="R1625" s="39"/>
      <c r="S1625" s="39"/>
      <c r="T1625" s="39"/>
      <c r="U1625" s="39"/>
      <c r="V1625" s="39"/>
      <c r="W1625" s="39"/>
      <c r="X1625" s="39"/>
      <c r="Y1625" s="39"/>
      <c r="Z1625" s="39"/>
      <c r="AA1625" s="39"/>
      <c r="AB1625" s="39"/>
      <c r="AC1625" s="39"/>
      <c r="AD1625" s="39"/>
      <c r="AE1625" s="39"/>
      <c r="AF1625" s="39"/>
      <c r="AG1625" s="39"/>
      <c r="AH1625" s="39"/>
      <c r="AI1625" s="39"/>
      <c r="AJ1625" s="39"/>
      <c r="AK1625" s="39"/>
      <c r="AL1625" s="39"/>
      <c r="AM1625" s="39"/>
      <c r="AN1625" s="39"/>
      <c r="AO1625" s="39"/>
      <c r="AP1625" s="39"/>
      <c r="AQ1625" s="39"/>
      <c r="AR1625" s="39"/>
      <c r="AS1625" s="39"/>
      <c r="AT1625" s="39"/>
      <c r="AU1625" s="39"/>
      <c r="AV1625" s="39"/>
      <c r="AW1625" s="39"/>
    </row>
    <row r="1626" spans="15:49" x14ac:dyDescent="0.2">
      <c r="O1626" s="39"/>
      <c r="P1626" s="39"/>
      <c r="Q1626" s="39"/>
      <c r="R1626" s="39"/>
      <c r="S1626" s="39"/>
      <c r="T1626" s="39"/>
      <c r="U1626" s="39"/>
      <c r="V1626" s="39"/>
      <c r="W1626" s="39"/>
      <c r="X1626" s="39"/>
      <c r="Y1626" s="39"/>
      <c r="Z1626" s="39"/>
      <c r="AA1626" s="39"/>
      <c r="AB1626" s="39"/>
      <c r="AC1626" s="39"/>
      <c r="AD1626" s="39"/>
      <c r="AE1626" s="39"/>
      <c r="AF1626" s="39"/>
      <c r="AG1626" s="39"/>
      <c r="AH1626" s="39"/>
      <c r="AI1626" s="39"/>
      <c r="AJ1626" s="39"/>
      <c r="AK1626" s="39"/>
      <c r="AL1626" s="39"/>
      <c r="AM1626" s="39"/>
      <c r="AN1626" s="39"/>
      <c r="AO1626" s="39"/>
      <c r="AP1626" s="39"/>
      <c r="AQ1626" s="39"/>
      <c r="AR1626" s="39"/>
      <c r="AS1626" s="39"/>
      <c r="AT1626" s="39"/>
      <c r="AU1626" s="39"/>
      <c r="AV1626" s="39"/>
      <c r="AW1626" s="39"/>
    </row>
    <row r="1627" spans="15:49" x14ac:dyDescent="0.2">
      <c r="O1627" s="39"/>
      <c r="P1627" s="39"/>
      <c r="Q1627" s="39"/>
      <c r="R1627" s="39"/>
      <c r="S1627" s="39"/>
      <c r="T1627" s="39"/>
      <c r="U1627" s="39"/>
      <c r="V1627" s="39"/>
      <c r="W1627" s="39"/>
      <c r="X1627" s="39"/>
      <c r="Y1627" s="39"/>
      <c r="Z1627" s="39"/>
      <c r="AA1627" s="39"/>
      <c r="AB1627" s="39"/>
      <c r="AC1627" s="39"/>
      <c r="AD1627" s="39"/>
      <c r="AE1627" s="39"/>
      <c r="AF1627" s="39"/>
      <c r="AG1627" s="39"/>
      <c r="AH1627" s="39"/>
      <c r="AI1627" s="39"/>
      <c r="AJ1627" s="39"/>
      <c r="AK1627" s="39"/>
      <c r="AL1627" s="39"/>
      <c r="AM1627" s="39"/>
      <c r="AN1627" s="39"/>
      <c r="AO1627" s="39"/>
      <c r="AP1627" s="39"/>
      <c r="AQ1627" s="39"/>
      <c r="AR1627" s="39"/>
      <c r="AS1627" s="39"/>
      <c r="AT1627" s="39"/>
      <c r="AU1627" s="39"/>
      <c r="AV1627" s="39"/>
      <c r="AW1627" s="39"/>
    </row>
    <row r="1628" spans="15:49" x14ac:dyDescent="0.2">
      <c r="O1628" s="39"/>
      <c r="P1628" s="39"/>
      <c r="Q1628" s="39"/>
      <c r="R1628" s="39"/>
      <c r="S1628" s="39"/>
      <c r="T1628" s="39"/>
      <c r="U1628" s="39"/>
      <c r="V1628" s="39"/>
      <c r="W1628" s="39"/>
      <c r="X1628" s="39"/>
      <c r="Y1628" s="39"/>
      <c r="Z1628" s="39"/>
      <c r="AA1628" s="39"/>
      <c r="AB1628" s="39"/>
      <c r="AC1628" s="39"/>
      <c r="AD1628" s="39"/>
      <c r="AE1628" s="39"/>
      <c r="AF1628" s="39"/>
      <c r="AG1628" s="39"/>
      <c r="AH1628" s="39"/>
      <c r="AI1628" s="39"/>
      <c r="AJ1628" s="39"/>
      <c r="AK1628" s="39"/>
      <c r="AL1628" s="39"/>
      <c r="AM1628" s="39"/>
      <c r="AN1628" s="39"/>
      <c r="AO1628" s="39"/>
      <c r="AP1628" s="39"/>
      <c r="AQ1628" s="39"/>
      <c r="AR1628" s="39"/>
      <c r="AS1628" s="39"/>
      <c r="AT1628" s="39"/>
      <c r="AU1628" s="39"/>
      <c r="AV1628" s="39"/>
      <c r="AW1628" s="39"/>
    </row>
    <row r="1629" spans="15:49" x14ac:dyDescent="0.2">
      <c r="O1629" s="39"/>
      <c r="P1629" s="39"/>
      <c r="Q1629" s="39"/>
      <c r="R1629" s="39"/>
      <c r="S1629" s="39"/>
      <c r="T1629" s="39"/>
      <c r="U1629" s="39"/>
      <c r="V1629" s="39"/>
      <c r="W1629" s="39"/>
      <c r="X1629" s="39"/>
      <c r="Y1629" s="39"/>
      <c r="Z1629" s="39"/>
      <c r="AA1629" s="39"/>
      <c r="AB1629" s="39"/>
      <c r="AC1629" s="39"/>
      <c r="AD1629" s="39"/>
      <c r="AE1629" s="39"/>
      <c r="AF1629" s="39"/>
      <c r="AG1629" s="39"/>
      <c r="AH1629" s="39"/>
      <c r="AI1629" s="39"/>
      <c r="AJ1629" s="39"/>
      <c r="AK1629" s="39"/>
      <c r="AL1629" s="39"/>
      <c r="AM1629" s="39"/>
      <c r="AN1629" s="39"/>
      <c r="AO1629" s="39"/>
      <c r="AP1629" s="39"/>
      <c r="AQ1629" s="39"/>
      <c r="AR1629" s="39"/>
      <c r="AS1629" s="39"/>
      <c r="AT1629" s="39"/>
      <c r="AU1629" s="39"/>
      <c r="AV1629" s="39"/>
      <c r="AW1629" s="39"/>
    </row>
    <row r="1630" spans="15:49" x14ac:dyDescent="0.2">
      <c r="O1630" s="39"/>
      <c r="P1630" s="39"/>
      <c r="Q1630" s="39"/>
      <c r="R1630" s="39"/>
      <c r="S1630" s="39"/>
      <c r="T1630" s="39"/>
      <c r="U1630" s="39"/>
      <c r="V1630" s="39"/>
      <c r="W1630" s="39"/>
      <c r="X1630" s="39"/>
      <c r="Y1630" s="39"/>
      <c r="Z1630" s="39"/>
      <c r="AA1630" s="39"/>
      <c r="AB1630" s="39"/>
      <c r="AC1630" s="39"/>
      <c r="AD1630" s="39"/>
      <c r="AE1630" s="39"/>
      <c r="AF1630" s="39"/>
      <c r="AG1630" s="39"/>
      <c r="AH1630" s="39"/>
      <c r="AI1630" s="39"/>
      <c r="AJ1630" s="39"/>
      <c r="AK1630" s="39"/>
      <c r="AL1630" s="39"/>
      <c r="AM1630" s="39"/>
      <c r="AN1630" s="39"/>
      <c r="AO1630" s="39"/>
      <c r="AP1630" s="39"/>
      <c r="AQ1630" s="39"/>
      <c r="AR1630" s="39"/>
      <c r="AS1630" s="39"/>
      <c r="AT1630" s="39"/>
      <c r="AU1630" s="39"/>
      <c r="AV1630" s="39"/>
      <c r="AW1630" s="39"/>
    </row>
    <row r="1631" spans="15:49" x14ac:dyDescent="0.2">
      <c r="O1631" s="39"/>
      <c r="P1631" s="39"/>
      <c r="Q1631" s="39"/>
      <c r="R1631" s="39"/>
      <c r="S1631" s="39"/>
      <c r="T1631" s="39"/>
      <c r="U1631" s="39"/>
      <c r="V1631" s="39"/>
      <c r="W1631" s="39"/>
      <c r="X1631" s="39"/>
      <c r="Y1631" s="39"/>
      <c r="Z1631" s="39"/>
      <c r="AA1631" s="39"/>
      <c r="AB1631" s="39"/>
      <c r="AC1631" s="39"/>
      <c r="AD1631" s="39"/>
      <c r="AE1631" s="39"/>
      <c r="AF1631" s="39"/>
      <c r="AG1631" s="39"/>
      <c r="AH1631" s="39"/>
      <c r="AI1631" s="39"/>
      <c r="AJ1631" s="39"/>
      <c r="AK1631" s="39"/>
      <c r="AL1631" s="39"/>
      <c r="AM1631" s="39"/>
      <c r="AN1631" s="39"/>
      <c r="AO1631" s="39"/>
      <c r="AP1631" s="39"/>
      <c r="AQ1631" s="39"/>
      <c r="AR1631" s="39"/>
      <c r="AS1631" s="39"/>
      <c r="AT1631" s="39"/>
      <c r="AU1631" s="39"/>
      <c r="AV1631" s="39"/>
      <c r="AW1631" s="39"/>
    </row>
    <row r="1632" spans="15:49" x14ac:dyDescent="0.2">
      <c r="O1632" s="39"/>
      <c r="P1632" s="39"/>
      <c r="Q1632" s="39"/>
      <c r="R1632" s="39"/>
      <c r="S1632" s="39"/>
      <c r="T1632" s="39"/>
      <c r="U1632" s="39"/>
      <c r="V1632" s="39"/>
      <c r="W1632" s="39"/>
      <c r="X1632" s="39"/>
      <c r="Y1632" s="39"/>
      <c r="Z1632" s="39"/>
      <c r="AA1632" s="39"/>
      <c r="AB1632" s="39"/>
      <c r="AC1632" s="39"/>
      <c r="AD1632" s="39"/>
      <c r="AE1632" s="39"/>
      <c r="AF1632" s="39"/>
      <c r="AG1632" s="39"/>
      <c r="AH1632" s="39"/>
      <c r="AI1632" s="39"/>
      <c r="AJ1632" s="39"/>
      <c r="AK1632" s="39"/>
      <c r="AL1632" s="39"/>
      <c r="AM1632" s="39"/>
      <c r="AN1632" s="39"/>
      <c r="AO1632" s="39"/>
      <c r="AP1632" s="39"/>
      <c r="AQ1632" s="39"/>
      <c r="AR1632" s="39"/>
      <c r="AS1632" s="39"/>
      <c r="AT1632" s="39"/>
      <c r="AU1632" s="39"/>
      <c r="AV1632" s="39"/>
      <c r="AW1632" s="39"/>
    </row>
    <row r="1633" spans="15:49" x14ac:dyDescent="0.2">
      <c r="O1633" s="39"/>
      <c r="P1633" s="39"/>
      <c r="Q1633" s="39"/>
      <c r="R1633" s="39"/>
      <c r="S1633" s="39"/>
      <c r="T1633" s="39"/>
      <c r="U1633" s="39"/>
      <c r="V1633" s="39"/>
      <c r="W1633" s="39"/>
      <c r="X1633" s="39"/>
      <c r="Y1633" s="39"/>
      <c r="Z1633" s="39"/>
      <c r="AA1633" s="39"/>
      <c r="AB1633" s="39"/>
      <c r="AC1633" s="39"/>
      <c r="AD1633" s="39"/>
      <c r="AE1633" s="39"/>
      <c r="AF1633" s="39"/>
      <c r="AG1633" s="39"/>
      <c r="AH1633" s="39"/>
      <c r="AI1633" s="39"/>
      <c r="AJ1633" s="39"/>
      <c r="AK1633" s="39"/>
      <c r="AL1633" s="39"/>
      <c r="AM1633" s="39"/>
      <c r="AN1633" s="39"/>
      <c r="AO1633" s="39"/>
      <c r="AP1633" s="39"/>
      <c r="AQ1633" s="39"/>
      <c r="AR1633" s="39"/>
      <c r="AS1633" s="39"/>
      <c r="AT1633" s="39"/>
      <c r="AU1633" s="39"/>
      <c r="AV1633" s="39"/>
      <c r="AW1633" s="39"/>
    </row>
    <row r="1634" spans="15:49" x14ac:dyDescent="0.2">
      <c r="O1634" s="39"/>
      <c r="P1634" s="39"/>
      <c r="Q1634" s="39"/>
      <c r="R1634" s="39"/>
      <c r="S1634" s="39"/>
      <c r="T1634" s="39"/>
      <c r="U1634" s="39"/>
      <c r="V1634" s="39"/>
      <c r="W1634" s="39"/>
      <c r="X1634" s="39"/>
      <c r="Y1634" s="39"/>
      <c r="Z1634" s="39"/>
      <c r="AA1634" s="39"/>
      <c r="AB1634" s="39"/>
      <c r="AC1634" s="39"/>
      <c r="AD1634" s="39"/>
      <c r="AE1634" s="39"/>
      <c r="AF1634" s="39"/>
      <c r="AG1634" s="39"/>
      <c r="AH1634" s="39"/>
      <c r="AI1634" s="39"/>
      <c r="AJ1634" s="39"/>
      <c r="AK1634" s="39"/>
      <c r="AL1634" s="39"/>
      <c r="AM1634" s="39"/>
      <c r="AN1634" s="39"/>
      <c r="AO1634" s="39"/>
      <c r="AP1634" s="39"/>
      <c r="AQ1634" s="39"/>
      <c r="AR1634" s="39"/>
      <c r="AS1634" s="39"/>
      <c r="AT1634" s="39"/>
      <c r="AU1634" s="39"/>
      <c r="AV1634" s="39"/>
      <c r="AW1634" s="39"/>
    </row>
    <row r="1635" spans="15:49" x14ac:dyDescent="0.2">
      <c r="O1635" s="39"/>
      <c r="P1635" s="39"/>
      <c r="Q1635" s="39"/>
      <c r="R1635" s="39"/>
      <c r="S1635" s="39"/>
      <c r="T1635" s="39"/>
      <c r="U1635" s="39"/>
      <c r="V1635" s="39"/>
      <c r="W1635" s="39"/>
      <c r="X1635" s="39"/>
      <c r="Y1635" s="39"/>
      <c r="Z1635" s="39"/>
      <c r="AA1635" s="39"/>
      <c r="AB1635" s="39"/>
      <c r="AC1635" s="39"/>
      <c r="AD1635" s="39"/>
      <c r="AE1635" s="39"/>
      <c r="AF1635" s="39"/>
      <c r="AG1635" s="39"/>
      <c r="AH1635" s="39"/>
      <c r="AI1635" s="39"/>
      <c r="AJ1635" s="39"/>
      <c r="AK1635" s="39"/>
      <c r="AL1635" s="39"/>
      <c r="AM1635" s="39"/>
      <c r="AN1635" s="39"/>
      <c r="AO1635" s="39"/>
      <c r="AP1635" s="39"/>
      <c r="AQ1635" s="39"/>
      <c r="AR1635" s="39"/>
      <c r="AS1635" s="39"/>
      <c r="AT1635" s="39"/>
      <c r="AU1635" s="39"/>
      <c r="AV1635" s="39"/>
      <c r="AW1635" s="39"/>
    </row>
    <row r="1636" spans="15:49" x14ac:dyDescent="0.2">
      <c r="O1636" s="39"/>
      <c r="P1636" s="39"/>
      <c r="Q1636" s="39"/>
      <c r="R1636" s="39"/>
      <c r="S1636" s="39"/>
      <c r="T1636" s="39"/>
      <c r="U1636" s="39"/>
      <c r="V1636" s="39"/>
      <c r="W1636" s="39"/>
      <c r="X1636" s="39"/>
      <c r="Y1636" s="39"/>
      <c r="Z1636" s="39"/>
      <c r="AA1636" s="39"/>
      <c r="AB1636" s="39"/>
      <c r="AC1636" s="39"/>
      <c r="AD1636" s="39"/>
      <c r="AE1636" s="39"/>
      <c r="AF1636" s="39"/>
      <c r="AG1636" s="39"/>
      <c r="AH1636" s="39"/>
      <c r="AI1636" s="39"/>
      <c r="AJ1636" s="39"/>
      <c r="AK1636" s="39"/>
      <c r="AL1636" s="39"/>
      <c r="AM1636" s="39"/>
      <c r="AN1636" s="39"/>
      <c r="AO1636" s="39"/>
      <c r="AP1636" s="39"/>
      <c r="AQ1636" s="39"/>
      <c r="AR1636" s="39"/>
      <c r="AS1636" s="39"/>
      <c r="AT1636" s="39"/>
      <c r="AU1636" s="39"/>
      <c r="AV1636" s="39"/>
      <c r="AW1636" s="39"/>
    </row>
    <row r="1637" spans="15:49" x14ac:dyDescent="0.2">
      <c r="O1637" s="39"/>
      <c r="P1637" s="39"/>
      <c r="Q1637" s="39"/>
      <c r="R1637" s="39"/>
      <c r="S1637" s="39"/>
      <c r="T1637" s="39"/>
      <c r="U1637" s="39"/>
      <c r="V1637" s="39"/>
      <c r="W1637" s="39"/>
      <c r="X1637" s="39"/>
      <c r="Y1637" s="39"/>
      <c r="Z1637" s="39"/>
      <c r="AA1637" s="39"/>
      <c r="AB1637" s="39"/>
      <c r="AC1637" s="39"/>
      <c r="AD1637" s="39"/>
      <c r="AE1637" s="39"/>
      <c r="AF1637" s="39"/>
      <c r="AG1637" s="39"/>
      <c r="AH1637" s="39"/>
      <c r="AI1637" s="39"/>
      <c r="AJ1637" s="39"/>
      <c r="AK1637" s="39"/>
      <c r="AL1637" s="39"/>
      <c r="AM1637" s="39"/>
      <c r="AN1637" s="39"/>
      <c r="AO1637" s="39"/>
      <c r="AP1637" s="39"/>
      <c r="AQ1637" s="39"/>
      <c r="AR1637" s="39"/>
      <c r="AS1637" s="39"/>
      <c r="AT1637" s="39"/>
      <c r="AU1637" s="39"/>
      <c r="AV1637" s="39"/>
      <c r="AW1637" s="39"/>
    </row>
    <row r="1638" spans="15:49" x14ac:dyDescent="0.2">
      <c r="O1638" s="39"/>
      <c r="P1638" s="39"/>
      <c r="Q1638" s="39"/>
      <c r="R1638" s="39"/>
      <c r="S1638" s="39"/>
      <c r="T1638" s="39"/>
      <c r="U1638" s="39"/>
      <c r="V1638" s="39"/>
      <c r="W1638" s="39"/>
      <c r="X1638" s="39"/>
      <c r="Y1638" s="39"/>
      <c r="Z1638" s="39"/>
      <c r="AA1638" s="39"/>
      <c r="AB1638" s="39"/>
      <c r="AC1638" s="39"/>
      <c r="AD1638" s="39"/>
      <c r="AE1638" s="39"/>
      <c r="AF1638" s="39"/>
      <c r="AG1638" s="39"/>
      <c r="AH1638" s="39"/>
      <c r="AI1638" s="39"/>
      <c r="AJ1638" s="39"/>
      <c r="AK1638" s="39"/>
      <c r="AL1638" s="39"/>
      <c r="AM1638" s="39"/>
      <c r="AN1638" s="39"/>
      <c r="AO1638" s="39"/>
      <c r="AP1638" s="39"/>
      <c r="AQ1638" s="39"/>
      <c r="AR1638" s="39"/>
      <c r="AS1638" s="39"/>
      <c r="AT1638" s="39"/>
      <c r="AU1638" s="39"/>
      <c r="AV1638" s="39"/>
      <c r="AW1638" s="39"/>
    </row>
    <row r="1639" spans="15:49" x14ac:dyDescent="0.2">
      <c r="O1639" s="39"/>
      <c r="P1639" s="39"/>
      <c r="Q1639" s="39"/>
      <c r="R1639" s="39"/>
      <c r="S1639" s="39"/>
      <c r="T1639" s="39"/>
      <c r="U1639" s="39"/>
      <c r="V1639" s="39"/>
      <c r="W1639" s="39"/>
      <c r="X1639" s="39"/>
      <c r="Y1639" s="39"/>
      <c r="Z1639" s="39"/>
      <c r="AA1639" s="39"/>
      <c r="AB1639" s="39"/>
      <c r="AC1639" s="39"/>
      <c r="AD1639" s="39"/>
      <c r="AE1639" s="39"/>
      <c r="AF1639" s="39"/>
      <c r="AG1639" s="39"/>
      <c r="AH1639" s="39"/>
      <c r="AI1639" s="39"/>
      <c r="AJ1639" s="39"/>
      <c r="AK1639" s="39"/>
      <c r="AL1639" s="39"/>
      <c r="AM1639" s="39"/>
      <c r="AN1639" s="39"/>
      <c r="AO1639" s="39"/>
      <c r="AP1639" s="39"/>
      <c r="AQ1639" s="39"/>
      <c r="AR1639" s="39"/>
      <c r="AS1639" s="39"/>
      <c r="AT1639" s="39"/>
      <c r="AU1639" s="39"/>
      <c r="AV1639" s="39"/>
      <c r="AW1639" s="39"/>
    </row>
    <row r="1640" spans="15:49" x14ac:dyDescent="0.2">
      <c r="O1640" s="39"/>
      <c r="P1640" s="39"/>
      <c r="Q1640" s="39"/>
      <c r="R1640" s="39"/>
      <c r="S1640" s="39"/>
      <c r="T1640" s="39"/>
      <c r="U1640" s="39"/>
      <c r="V1640" s="39"/>
      <c r="W1640" s="39"/>
      <c r="X1640" s="39"/>
      <c r="Y1640" s="39"/>
      <c r="Z1640" s="39"/>
      <c r="AA1640" s="39"/>
      <c r="AB1640" s="39"/>
      <c r="AC1640" s="39"/>
      <c r="AD1640" s="39"/>
      <c r="AE1640" s="39"/>
      <c r="AF1640" s="39"/>
      <c r="AG1640" s="39"/>
      <c r="AH1640" s="39"/>
      <c r="AI1640" s="39"/>
      <c r="AJ1640" s="39"/>
      <c r="AK1640" s="39"/>
      <c r="AL1640" s="39"/>
      <c r="AM1640" s="39"/>
      <c r="AN1640" s="39"/>
      <c r="AO1640" s="39"/>
      <c r="AP1640" s="39"/>
      <c r="AQ1640" s="39"/>
      <c r="AR1640" s="39"/>
      <c r="AS1640" s="39"/>
      <c r="AT1640" s="39"/>
      <c r="AU1640" s="39"/>
      <c r="AV1640" s="39"/>
      <c r="AW1640" s="39"/>
    </row>
    <row r="1641" spans="15:49" x14ac:dyDescent="0.2">
      <c r="O1641" s="39"/>
      <c r="P1641" s="39"/>
      <c r="Q1641" s="39"/>
      <c r="R1641" s="39"/>
      <c r="S1641" s="39"/>
      <c r="T1641" s="39"/>
      <c r="U1641" s="39"/>
      <c r="V1641" s="39"/>
      <c r="W1641" s="39"/>
      <c r="X1641" s="39"/>
      <c r="Y1641" s="39"/>
      <c r="Z1641" s="39"/>
      <c r="AA1641" s="39"/>
      <c r="AB1641" s="39"/>
      <c r="AC1641" s="39"/>
      <c r="AD1641" s="39"/>
      <c r="AE1641" s="39"/>
      <c r="AF1641" s="39"/>
      <c r="AG1641" s="39"/>
      <c r="AH1641" s="39"/>
      <c r="AI1641" s="39"/>
      <c r="AJ1641" s="39"/>
      <c r="AK1641" s="39"/>
      <c r="AL1641" s="39"/>
      <c r="AM1641" s="39"/>
      <c r="AN1641" s="39"/>
      <c r="AO1641" s="39"/>
      <c r="AP1641" s="39"/>
      <c r="AQ1641" s="39"/>
      <c r="AR1641" s="39"/>
      <c r="AS1641" s="39"/>
      <c r="AT1641" s="39"/>
      <c r="AU1641" s="39"/>
      <c r="AV1641" s="39"/>
      <c r="AW1641" s="39"/>
    </row>
    <row r="1642" spans="15:49" x14ac:dyDescent="0.2">
      <c r="O1642" s="39"/>
      <c r="P1642" s="39"/>
      <c r="Q1642" s="39"/>
      <c r="R1642" s="39"/>
      <c r="S1642" s="39"/>
      <c r="T1642" s="39"/>
      <c r="U1642" s="39"/>
      <c r="V1642" s="39"/>
      <c r="W1642" s="39"/>
      <c r="X1642" s="39"/>
      <c r="Y1642" s="39"/>
      <c r="Z1642" s="39"/>
      <c r="AA1642" s="39"/>
      <c r="AB1642" s="39"/>
      <c r="AC1642" s="39"/>
      <c r="AD1642" s="39"/>
      <c r="AE1642" s="39"/>
      <c r="AF1642" s="39"/>
      <c r="AG1642" s="39"/>
      <c r="AH1642" s="39"/>
      <c r="AI1642" s="39"/>
      <c r="AJ1642" s="39"/>
      <c r="AK1642" s="39"/>
      <c r="AL1642" s="39"/>
      <c r="AM1642" s="39"/>
      <c r="AN1642" s="39"/>
      <c r="AO1642" s="39"/>
      <c r="AP1642" s="39"/>
      <c r="AQ1642" s="39"/>
      <c r="AR1642" s="39"/>
      <c r="AS1642" s="39"/>
      <c r="AT1642" s="39"/>
      <c r="AU1642" s="39"/>
      <c r="AV1642" s="39"/>
      <c r="AW1642" s="39"/>
    </row>
    <row r="1643" spans="15:49" x14ac:dyDescent="0.2">
      <c r="O1643" s="39"/>
      <c r="P1643" s="39"/>
      <c r="Q1643" s="39"/>
      <c r="R1643" s="39"/>
      <c r="S1643" s="39"/>
      <c r="T1643" s="39"/>
      <c r="U1643" s="39"/>
      <c r="V1643" s="39"/>
      <c r="W1643" s="39"/>
      <c r="X1643" s="39"/>
      <c r="Y1643" s="39"/>
      <c r="Z1643" s="39"/>
      <c r="AA1643" s="39"/>
      <c r="AB1643" s="39"/>
      <c r="AC1643" s="39"/>
      <c r="AD1643" s="39"/>
      <c r="AE1643" s="39"/>
      <c r="AF1643" s="39"/>
      <c r="AG1643" s="39"/>
      <c r="AH1643" s="39"/>
      <c r="AI1643" s="39"/>
      <c r="AJ1643" s="39"/>
      <c r="AK1643" s="39"/>
      <c r="AL1643" s="39"/>
      <c r="AM1643" s="39"/>
      <c r="AN1643" s="39"/>
      <c r="AO1643" s="39"/>
      <c r="AP1643" s="39"/>
      <c r="AQ1643" s="39"/>
      <c r="AR1643" s="39"/>
      <c r="AS1643" s="39"/>
      <c r="AT1643" s="39"/>
      <c r="AU1643" s="39"/>
      <c r="AV1643" s="39"/>
      <c r="AW1643" s="39"/>
    </row>
    <row r="1644" spans="15:49" x14ac:dyDescent="0.2">
      <c r="O1644" s="39"/>
      <c r="P1644" s="39"/>
      <c r="Q1644" s="39"/>
      <c r="R1644" s="39"/>
      <c r="S1644" s="39"/>
      <c r="T1644" s="39"/>
      <c r="U1644" s="39"/>
      <c r="V1644" s="39"/>
      <c r="W1644" s="39"/>
      <c r="X1644" s="39"/>
      <c r="Y1644" s="39"/>
      <c r="Z1644" s="39"/>
      <c r="AA1644" s="39"/>
      <c r="AB1644" s="39"/>
      <c r="AC1644" s="39"/>
      <c r="AD1644" s="39"/>
      <c r="AE1644" s="39"/>
      <c r="AF1644" s="39"/>
      <c r="AG1644" s="39"/>
      <c r="AH1644" s="39"/>
      <c r="AI1644" s="39"/>
      <c r="AJ1644" s="39"/>
      <c r="AK1644" s="39"/>
      <c r="AL1644" s="39"/>
      <c r="AM1644" s="39"/>
      <c r="AN1644" s="39"/>
      <c r="AO1644" s="39"/>
      <c r="AP1644" s="39"/>
      <c r="AQ1644" s="39"/>
      <c r="AR1644" s="39"/>
      <c r="AS1644" s="39"/>
      <c r="AT1644" s="39"/>
      <c r="AU1644" s="39"/>
      <c r="AV1644" s="39"/>
      <c r="AW1644" s="39"/>
    </row>
    <row r="1645" spans="15:49" x14ac:dyDescent="0.2">
      <c r="O1645" s="39"/>
      <c r="P1645" s="39"/>
      <c r="Q1645" s="39"/>
      <c r="R1645" s="39"/>
      <c r="S1645" s="39"/>
      <c r="T1645" s="39"/>
      <c r="U1645" s="39"/>
      <c r="V1645" s="39"/>
      <c r="W1645" s="39"/>
      <c r="X1645" s="39"/>
      <c r="Y1645" s="39"/>
      <c r="Z1645" s="39"/>
      <c r="AA1645" s="39"/>
      <c r="AB1645" s="39"/>
      <c r="AC1645" s="39"/>
      <c r="AD1645" s="39"/>
      <c r="AE1645" s="39"/>
      <c r="AF1645" s="39"/>
      <c r="AG1645" s="39"/>
      <c r="AH1645" s="39"/>
      <c r="AI1645" s="39"/>
      <c r="AJ1645" s="39"/>
      <c r="AK1645" s="39"/>
      <c r="AL1645" s="39"/>
      <c r="AM1645" s="39"/>
      <c r="AN1645" s="39"/>
      <c r="AO1645" s="39"/>
      <c r="AP1645" s="39"/>
      <c r="AQ1645" s="39"/>
      <c r="AR1645" s="39"/>
      <c r="AS1645" s="39"/>
      <c r="AT1645" s="39"/>
      <c r="AU1645" s="39"/>
      <c r="AV1645" s="39"/>
      <c r="AW1645" s="39"/>
    </row>
    <row r="1646" spans="15:49" x14ac:dyDescent="0.2">
      <c r="O1646" s="39"/>
      <c r="P1646" s="39"/>
      <c r="Q1646" s="39"/>
      <c r="R1646" s="39"/>
      <c r="S1646" s="39"/>
      <c r="T1646" s="39"/>
      <c r="U1646" s="39"/>
      <c r="V1646" s="39"/>
      <c r="W1646" s="39"/>
      <c r="X1646" s="39"/>
      <c r="Y1646" s="39"/>
      <c r="Z1646" s="39"/>
      <c r="AA1646" s="39"/>
      <c r="AB1646" s="39"/>
      <c r="AC1646" s="39"/>
      <c r="AD1646" s="39"/>
      <c r="AE1646" s="39"/>
      <c r="AF1646" s="39"/>
      <c r="AG1646" s="39"/>
      <c r="AH1646" s="39"/>
      <c r="AI1646" s="39"/>
      <c r="AJ1646" s="39"/>
      <c r="AK1646" s="39"/>
      <c r="AL1646" s="39"/>
      <c r="AM1646" s="39"/>
      <c r="AN1646" s="39"/>
      <c r="AO1646" s="39"/>
      <c r="AP1646" s="39"/>
      <c r="AQ1646" s="39"/>
      <c r="AR1646" s="39"/>
      <c r="AS1646" s="39"/>
      <c r="AT1646" s="39"/>
      <c r="AU1646" s="39"/>
      <c r="AV1646" s="39"/>
      <c r="AW1646" s="39"/>
    </row>
    <row r="1647" spans="15:49" x14ac:dyDescent="0.2">
      <c r="O1647" s="39"/>
      <c r="P1647" s="39"/>
      <c r="Q1647" s="39"/>
      <c r="R1647" s="39"/>
      <c r="S1647" s="39"/>
      <c r="T1647" s="39"/>
      <c r="U1647" s="39"/>
      <c r="V1647" s="39"/>
      <c r="W1647" s="39"/>
      <c r="X1647" s="39"/>
      <c r="Y1647" s="39"/>
      <c r="Z1647" s="39"/>
      <c r="AA1647" s="39"/>
      <c r="AB1647" s="39"/>
      <c r="AC1647" s="39"/>
      <c r="AD1647" s="39"/>
      <c r="AE1647" s="39"/>
      <c r="AF1647" s="39"/>
      <c r="AG1647" s="39"/>
      <c r="AH1647" s="39"/>
      <c r="AI1647" s="39"/>
      <c r="AJ1647" s="39"/>
      <c r="AK1647" s="39"/>
      <c r="AL1647" s="39"/>
      <c r="AM1647" s="39"/>
      <c r="AN1647" s="39"/>
      <c r="AO1647" s="39"/>
      <c r="AP1647" s="39"/>
      <c r="AQ1647" s="39"/>
      <c r="AR1647" s="39"/>
      <c r="AS1647" s="39"/>
      <c r="AT1647" s="39"/>
      <c r="AU1647" s="39"/>
      <c r="AV1647" s="39"/>
      <c r="AW1647" s="39"/>
    </row>
    <row r="1648" spans="15:49" x14ac:dyDescent="0.2">
      <c r="O1648" s="39"/>
      <c r="P1648" s="39"/>
      <c r="Q1648" s="39"/>
      <c r="R1648" s="39"/>
      <c r="S1648" s="39"/>
      <c r="T1648" s="39"/>
      <c r="U1648" s="39"/>
      <c r="V1648" s="39"/>
      <c r="W1648" s="39"/>
      <c r="X1648" s="39"/>
      <c r="Y1648" s="39"/>
      <c r="Z1648" s="39"/>
      <c r="AA1648" s="39"/>
      <c r="AB1648" s="39"/>
      <c r="AC1648" s="39"/>
      <c r="AD1648" s="39"/>
      <c r="AE1648" s="39"/>
      <c r="AF1648" s="39"/>
      <c r="AG1648" s="39"/>
      <c r="AH1648" s="39"/>
      <c r="AI1648" s="39"/>
      <c r="AJ1648" s="39"/>
      <c r="AK1648" s="39"/>
      <c r="AL1648" s="39"/>
      <c r="AM1648" s="39"/>
      <c r="AN1648" s="39"/>
      <c r="AO1648" s="39"/>
      <c r="AP1648" s="39"/>
      <c r="AQ1648" s="39"/>
      <c r="AR1648" s="39"/>
      <c r="AS1648" s="39"/>
      <c r="AT1648" s="39"/>
      <c r="AU1648" s="39"/>
      <c r="AV1648" s="39"/>
      <c r="AW1648" s="39"/>
    </row>
    <row r="1649" spans="15:49" x14ac:dyDescent="0.2">
      <c r="O1649" s="39"/>
      <c r="P1649" s="39"/>
      <c r="Q1649" s="39"/>
      <c r="R1649" s="39"/>
      <c r="S1649" s="39"/>
      <c r="T1649" s="39"/>
      <c r="U1649" s="39"/>
      <c r="V1649" s="39"/>
      <c r="W1649" s="39"/>
      <c r="X1649" s="39"/>
      <c r="Y1649" s="39"/>
      <c r="Z1649" s="39"/>
      <c r="AA1649" s="39"/>
      <c r="AB1649" s="39"/>
      <c r="AC1649" s="39"/>
      <c r="AD1649" s="39"/>
      <c r="AE1649" s="39"/>
      <c r="AF1649" s="39"/>
      <c r="AG1649" s="39"/>
      <c r="AH1649" s="39"/>
      <c r="AI1649" s="39"/>
      <c r="AJ1649" s="39"/>
      <c r="AK1649" s="39"/>
      <c r="AL1649" s="39"/>
      <c r="AM1649" s="39"/>
      <c r="AN1649" s="39"/>
      <c r="AO1649" s="39"/>
      <c r="AP1649" s="39"/>
      <c r="AQ1649" s="39"/>
      <c r="AR1649" s="39"/>
      <c r="AS1649" s="39"/>
      <c r="AT1649" s="39"/>
      <c r="AU1649" s="39"/>
      <c r="AV1649" s="39"/>
      <c r="AW1649" s="39"/>
    </row>
    <row r="1650" spans="15:49" x14ac:dyDescent="0.2">
      <c r="O1650" s="39"/>
      <c r="P1650" s="39"/>
      <c r="Q1650" s="39"/>
      <c r="R1650" s="39"/>
      <c r="S1650" s="39"/>
      <c r="T1650" s="39"/>
      <c r="U1650" s="39"/>
      <c r="V1650" s="39"/>
      <c r="W1650" s="39"/>
      <c r="X1650" s="39"/>
      <c r="Y1650" s="39"/>
      <c r="Z1650" s="39"/>
      <c r="AA1650" s="39"/>
      <c r="AB1650" s="39"/>
      <c r="AC1650" s="39"/>
      <c r="AD1650" s="39"/>
      <c r="AE1650" s="39"/>
      <c r="AF1650" s="39"/>
      <c r="AG1650" s="39"/>
      <c r="AH1650" s="39"/>
      <c r="AI1650" s="39"/>
      <c r="AJ1650" s="39"/>
      <c r="AK1650" s="39"/>
      <c r="AL1650" s="39"/>
      <c r="AM1650" s="39"/>
      <c r="AN1650" s="39"/>
      <c r="AO1650" s="39"/>
      <c r="AP1650" s="39"/>
      <c r="AQ1650" s="39"/>
      <c r="AR1650" s="39"/>
      <c r="AS1650" s="39"/>
      <c r="AT1650" s="39"/>
      <c r="AU1650" s="39"/>
      <c r="AV1650" s="39"/>
      <c r="AW1650" s="39"/>
    </row>
    <row r="1651" spans="15:49" x14ac:dyDescent="0.2">
      <c r="O1651" s="39"/>
      <c r="P1651" s="39"/>
      <c r="Q1651" s="39"/>
      <c r="R1651" s="39"/>
      <c r="S1651" s="39"/>
      <c r="T1651" s="39"/>
      <c r="U1651" s="39"/>
      <c r="V1651" s="39"/>
      <c r="W1651" s="39"/>
      <c r="X1651" s="39"/>
      <c r="Y1651" s="39"/>
      <c r="Z1651" s="39"/>
      <c r="AA1651" s="39"/>
      <c r="AB1651" s="39"/>
      <c r="AC1651" s="39"/>
      <c r="AD1651" s="39"/>
      <c r="AE1651" s="39"/>
      <c r="AF1651" s="39"/>
      <c r="AG1651" s="39"/>
      <c r="AH1651" s="39"/>
      <c r="AI1651" s="39"/>
      <c r="AJ1651" s="39"/>
      <c r="AK1651" s="39"/>
      <c r="AL1651" s="39"/>
      <c r="AM1651" s="39"/>
      <c r="AN1651" s="39"/>
      <c r="AO1651" s="39"/>
      <c r="AP1651" s="39"/>
      <c r="AQ1651" s="39"/>
      <c r="AR1651" s="39"/>
      <c r="AS1651" s="39"/>
      <c r="AT1651" s="39"/>
      <c r="AU1651" s="39"/>
      <c r="AV1651" s="39"/>
      <c r="AW1651" s="39"/>
    </row>
    <row r="1652" spans="15:49" x14ac:dyDescent="0.2">
      <c r="O1652" s="39"/>
      <c r="P1652" s="39"/>
      <c r="Q1652" s="39"/>
      <c r="R1652" s="39"/>
      <c r="S1652" s="39"/>
      <c r="T1652" s="39"/>
      <c r="U1652" s="39"/>
      <c r="V1652" s="39"/>
      <c r="W1652" s="39"/>
      <c r="X1652" s="39"/>
      <c r="Y1652" s="39"/>
      <c r="Z1652" s="39"/>
      <c r="AA1652" s="39"/>
      <c r="AB1652" s="39"/>
      <c r="AC1652" s="39"/>
      <c r="AD1652" s="39"/>
      <c r="AE1652" s="39"/>
      <c r="AF1652" s="39"/>
      <c r="AG1652" s="39"/>
      <c r="AH1652" s="39"/>
      <c r="AI1652" s="39"/>
      <c r="AJ1652" s="39"/>
      <c r="AK1652" s="39"/>
      <c r="AL1652" s="39"/>
      <c r="AM1652" s="39"/>
      <c r="AN1652" s="39"/>
      <c r="AO1652" s="39"/>
      <c r="AP1652" s="39"/>
      <c r="AQ1652" s="39"/>
      <c r="AR1652" s="39"/>
      <c r="AS1652" s="39"/>
      <c r="AT1652" s="39"/>
      <c r="AU1652" s="39"/>
      <c r="AV1652" s="39"/>
      <c r="AW1652" s="39"/>
    </row>
    <row r="1653" spans="15:49" x14ac:dyDescent="0.2">
      <c r="O1653" s="39"/>
      <c r="P1653" s="39"/>
      <c r="Q1653" s="39"/>
      <c r="R1653" s="39"/>
      <c r="S1653" s="39"/>
      <c r="T1653" s="39"/>
      <c r="U1653" s="39"/>
      <c r="V1653" s="39"/>
      <c r="W1653" s="39"/>
      <c r="X1653" s="39"/>
      <c r="Y1653" s="39"/>
      <c r="Z1653" s="39"/>
      <c r="AA1653" s="39"/>
      <c r="AB1653" s="39"/>
      <c r="AC1653" s="39"/>
      <c r="AD1653" s="39"/>
      <c r="AE1653" s="39"/>
      <c r="AF1653" s="39"/>
      <c r="AG1653" s="39"/>
      <c r="AH1653" s="39"/>
      <c r="AI1653" s="39"/>
      <c r="AJ1653" s="39"/>
      <c r="AK1653" s="39"/>
      <c r="AL1653" s="39"/>
      <c r="AM1653" s="39"/>
      <c r="AN1653" s="39"/>
      <c r="AO1653" s="39"/>
      <c r="AP1653" s="39"/>
      <c r="AQ1653" s="39"/>
      <c r="AR1653" s="39"/>
      <c r="AS1653" s="39"/>
      <c r="AT1653" s="39"/>
      <c r="AU1653" s="39"/>
      <c r="AV1653" s="39"/>
      <c r="AW1653" s="39"/>
    </row>
    <row r="1654" spans="15:49" x14ac:dyDescent="0.2">
      <c r="O1654" s="39"/>
      <c r="P1654" s="39"/>
      <c r="Q1654" s="39"/>
      <c r="R1654" s="39"/>
      <c r="S1654" s="39"/>
      <c r="T1654" s="39"/>
      <c r="U1654" s="39"/>
      <c r="V1654" s="39"/>
      <c r="W1654" s="39"/>
      <c r="X1654" s="39"/>
      <c r="Y1654" s="39"/>
      <c r="Z1654" s="39"/>
      <c r="AA1654" s="39"/>
      <c r="AB1654" s="39"/>
      <c r="AC1654" s="39"/>
      <c r="AD1654" s="39"/>
      <c r="AE1654" s="39"/>
      <c r="AF1654" s="39"/>
      <c r="AG1654" s="39"/>
      <c r="AH1654" s="39"/>
      <c r="AI1654" s="39"/>
      <c r="AJ1654" s="39"/>
      <c r="AK1654" s="39"/>
      <c r="AL1654" s="39"/>
      <c r="AM1654" s="39"/>
      <c r="AN1654" s="39"/>
      <c r="AO1654" s="39"/>
      <c r="AP1654" s="39"/>
      <c r="AQ1654" s="39"/>
      <c r="AR1654" s="39"/>
      <c r="AS1654" s="39"/>
      <c r="AT1654" s="39"/>
      <c r="AU1654" s="39"/>
      <c r="AV1654" s="39"/>
      <c r="AW1654" s="39"/>
    </row>
    <row r="1655" spans="15:49" x14ac:dyDescent="0.2">
      <c r="O1655" s="39"/>
      <c r="P1655" s="39"/>
      <c r="Q1655" s="39"/>
      <c r="R1655" s="39"/>
      <c r="S1655" s="39"/>
      <c r="T1655" s="39"/>
      <c r="U1655" s="39"/>
      <c r="V1655" s="39"/>
      <c r="W1655" s="39"/>
      <c r="X1655" s="39"/>
      <c r="Y1655" s="39"/>
      <c r="Z1655" s="39"/>
      <c r="AA1655" s="39"/>
      <c r="AB1655" s="39"/>
      <c r="AC1655" s="39"/>
      <c r="AD1655" s="39"/>
      <c r="AE1655" s="39"/>
      <c r="AF1655" s="39"/>
      <c r="AG1655" s="39"/>
      <c r="AH1655" s="39"/>
      <c r="AI1655" s="39"/>
      <c r="AJ1655" s="39"/>
      <c r="AK1655" s="39"/>
      <c r="AL1655" s="39"/>
      <c r="AM1655" s="39"/>
      <c r="AN1655" s="39"/>
      <c r="AO1655" s="39"/>
      <c r="AP1655" s="39"/>
      <c r="AQ1655" s="39"/>
      <c r="AR1655" s="39"/>
      <c r="AS1655" s="39"/>
      <c r="AT1655" s="39"/>
      <c r="AU1655" s="39"/>
      <c r="AV1655" s="39"/>
      <c r="AW1655" s="39"/>
    </row>
    <row r="1656" spans="15:49" x14ac:dyDescent="0.2">
      <c r="O1656" s="39"/>
      <c r="P1656" s="39"/>
      <c r="Q1656" s="39"/>
      <c r="R1656" s="39"/>
      <c r="S1656" s="39"/>
      <c r="T1656" s="39"/>
      <c r="U1656" s="39"/>
      <c r="V1656" s="39"/>
      <c r="W1656" s="39"/>
      <c r="X1656" s="39"/>
      <c r="Y1656" s="39"/>
      <c r="Z1656" s="39"/>
      <c r="AA1656" s="39"/>
      <c r="AB1656" s="39"/>
      <c r="AC1656" s="39"/>
      <c r="AD1656" s="39"/>
      <c r="AE1656" s="39"/>
      <c r="AF1656" s="39"/>
      <c r="AG1656" s="39"/>
      <c r="AH1656" s="39"/>
      <c r="AI1656" s="39"/>
      <c r="AJ1656" s="39"/>
      <c r="AK1656" s="39"/>
      <c r="AL1656" s="39"/>
      <c r="AM1656" s="39"/>
      <c r="AN1656" s="39"/>
      <c r="AO1656" s="39"/>
      <c r="AP1656" s="39"/>
      <c r="AQ1656" s="39"/>
      <c r="AR1656" s="39"/>
      <c r="AS1656" s="39"/>
      <c r="AT1656" s="39"/>
      <c r="AU1656" s="39"/>
      <c r="AV1656" s="39"/>
      <c r="AW1656" s="39"/>
    </row>
    <row r="1657" spans="15:49" x14ac:dyDescent="0.2">
      <c r="O1657" s="39"/>
      <c r="P1657" s="39"/>
      <c r="Q1657" s="39"/>
      <c r="R1657" s="39"/>
      <c r="S1657" s="39"/>
      <c r="T1657" s="39"/>
      <c r="U1657" s="39"/>
      <c r="V1657" s="39"/>
      <c r="W1657" s="39"/>
      <c r="X1657" s="39"/>
      <c r="Y1657" s="39"/>
      <c r="Z1657" s="39"/>
      <c r="AA1657" s="39"/>
      <c r="AB1657" s="39"/>
      <c r="AC1657" s="39"/>
      <c r="AD1657" s="39"/>
      <c r="AE1657" s="39"/>
      <c r="AF1657" s="39"/>
      <c r="AG1657" s="39"/>
      <c r="AH1657" s="39"/>
      <c r="AI1657" s="39"/>
      <c r="AJ1657" s="39"/>
      <c r="AK1657" s="39"/>
      <c r="AL1657" s="39"/>
      <c r="AM1657" s="39"/>
      <c r="AN1657" s="39"/>
      <c r="AO1657" s="39"/>
      <c r="AP1657" s="39"/>
      <c r="AQ1657" s="39"/>
      <c r="AR1657" s="39"/>
      <c r="AS1657" s="39"/>
      <c r="AT1657" s="39"/>
      <c r="AU1657" s="39"/>
      <c r="AV1657" s="39"/>
      <c r="AW1657" s="39"/>
    </row>
    <row r="1658" spans="15:49" x14ac:dyDescent="0.2">
      <c r="O1658" s="39"/>
      <c r="P1658" s="39"/>
      <c r="Q1658" s="39"/>
      <c r="R1658" s="39"/>
      <c r="S1658" s="39"/>
      <c r="T1658" s="39"/>
      <c r="U1658" s="39"/>
      <c r="V1658" s="39"/>
      <c r="W1658" s="39"/>
      <c r="X1658" s="39"/>
      <c r="Y1658" s="39"/>
      <c r="Z1658" s="39"/>
      <c r="AA1658" s="39"/>
      <c r="AB1658" s="39"/>
      <c r="AC1658" s="39"/>
      <c r="AD1658" s="39"/>
      <c r="AE1658" s="39"/>
      <c r="AF1658" s="39"/>
      <c r="AG1658" s="39"/>
      <c r="AH1658" s="39"/>
      <c r="AI1658" s="39"/>
      <c r="AJ1658" s="39"/>
      <c r="AK1658" s="39"/>
      <c r="AL1658" s="39"/>
      <c r="AM1658" s="39"/>
      <c r="AN1658" s="39"/>
      <c r="AO1658" s="39"/>
      <c r="AP1658" s="39"/>
      <c r="AQ1658" s="39"/>
      <c r="AR1658" s="39"/>
      <c r="AS1658" s="39"/>
      <c r="AT1658" s="39"/>
      <c r="AU1658" s="39"/>
      <c r="AV1658" s="39"/>
      <c r="AW1658" s="39"/>
    </row>
    <row r="1659" spans="15:49" x14ac:dyDescent="0.2">
      <c r="O1659" s="39"/>
      <c r="P1659" s="39"/>
      <c r="Q1659" s="39"/>
      <c r="R1659" s="39"/>
      <c r="S1659" s="39"/>
      <c r="T1659" s="39"/>
      <c r="U1659" s="39"/>
      <c r="V1659" s="39"/>
      <c r="W1659" s="39"/>
      <c r="X1659" s="39"/>
      <c r="Y1659" s="39"/>
      <c r="Z1659" s="39"/>
      <c r="AA1659" s="39"/>
      <c r="AB1659" s="39"/>
      <c r="AC1659" s="39"/>
      <c r="AD1659" s="39"/>
      <c r="AE1659" s="39"/>
      <c r="AF1659" s="39"/>
      <c r="AG1659" s="39"/>
      <c r="AH1659" s="39"/>
      <c r="AI1659" s="39"/>
      <c r="AJ1659" s="39"/>
      <c r="AK1659" s="39"/>
      <c r="AL1659" s="39"/>
      <c r="AM1659" s="39"/>
      <c r="AN1659" s="39"/>
      <c r="AO1659" s="39"/>
      <c r="AP1659" s="39"/>
      <c r="AQ1659" s="39"/>
      <c r="AR1659" s="39"/>
      <c r="AS1659" s="39"/>
      <c r="AT1659" s="39"/>
      <c r="AU1659" s="39"/>
      <c r="AV1659" s="39"/>
      <c r="AW1659" s="39"/>
    </row>
    <row r="1660" spans="15:49" x14ac:dyDescent="0.2">
      <c r="O1660" s="39"/>
      <c r="P1660" s="39"/>
      <c r="Q1660" s="39"/>
      <c r="R1660" s="39"/>
      <c r="S1660" s="39"/>
      <c r="T1660" s="39"/>
      <c r="U1660" s="39"/>
      <c r="V1660" s="39"/>
      <c r="W1660" s="39"/>
      <c r="X1660" s="39"/>
      <c r="Y1660" s="39"/>
      <c r="Z1660" s="39"/>
      <c r="AA1660" s="39"/>
      <c r="AB1660" s="39"/>
      <c r="AC1660" s="39"/>
      <c r="AD1660" s="39"/>
      <c r="AE1660" s="39"/>
      <c r="AF1660" s="39"/>
      <c r="AG1660" s="39"/>
      <c r="AH1660" s="39"/>
      <c r="AI1660" s="39"/>
      <c r="AJ1660" s="39"/>
      <c r="AK1660" s="39"/>
      <c r="AL1660" s="39"/>
      <c r="AM1660" s="39"/>
      <c r="AN1660" s="39"/>
      <c r="AO1660" s="39"/>
      <c r="AP1660" s="39"/>
      <c r="AQ1660" s="39"/>
      <c r="AR1660" s="39"/>
      <c r="AS1660" s="39"/>
      <c r="AT1660" s="39"/>
      <c r="AU1660" s="39"/>
      <c r="AV1660" s="39"/>
      <c r="AW1660" s="39"/>
    </row>
    <row r="1661" spans="15:49" x14ac:dyDescent="0.2">
      <c r="O1661" s="39"/>
      <c r="P1661" s="39"/>
      <c r="Q1661" s="39"/>
      <c r="R1661" s="39"/>
      <c r="S1661" s="39"/>
      <c r="T1661" s="39"/>
      <c r="U1661" s="39"/>
      <c r="V1661" s="39"/>
      <c r="W1661" s="39"/>
      <c r="X1661" s="39"/>
      <c r="Y1661" s="39"/>
      <c r="Z1661" s="39"/>
      <c r="AA1661" s="39"/>
      <c r="AB1661" s="39"/>
      <c r="AC1661" s="39"/>
      <c r="AD1661" s="39"/>
      <c r="AE1661" s="39"/>
      <c r="AF1661" s="39"/>
      <c r="AG1661" s="39"/>
      <c r="AH1661" s="39"/>
      <c r="AI1661" s="39"/>
      <c r="AJ1661" s="39"/>
      <c r="AK1661" s="39"/>
      <c r="AL1661" s="39"/>
      <c r="AM1661" s="39"/>
      <c r="AN1661" s="39"/>
      <c r="AO1661" s="39"/>
      <c r="AP1661" s="39"/>
      <c r="AQ1661" s="39"/>
      <c r="AR1661" s="39"/>
      <c r="AS1661" s="39"/>
      <c r="AT1661" s="39"/>
      <c r="AU1661" s="39"/>
      <c r="AV1661" s="39"/>
      <c r="AW1661" s="39"/>
    </row>
    <row r="1662" spans="15:49" x14ac:dyDescent="0.2">
      <c r="O1662" s="39"/>
      <c r="P1662" s="39"/>
      <c r="Q1662" s="39"/>
      <c r="R1662" s="39"/>
      <c r="S1662" s="39"/>
      <c r="T1662" s="39"/>
      <c r="U1662" s="39"/>
      <c r="V1662" s="39"/>
      <c r="W1662" s="39"/>
      <c r="X1662" s="39"/>
      <c r="Y1662" s="39"/>
      <c r="Z1662" s="39"/>
      <c r="AA1662" s="39"/>
      <c r="AB1662" s="39"/>
      <c r="AC1662" s="39"/>
      <c r="AD1662" s="39"/>
      <c r="AE1662" s="39"/>
      <c r="AF1662" s="39"/>
      <c r="AG1662" s="39"/>
      <c r="AH1662" s="39"/>
      <c r="AI1662" s="39"/>
      <c r="AJ1662" s="39"/>
      <c r="AK1662" s="39"/>
      <c r="AL1662" s="39"/>
      <c r="AM1662" s="39"/>
      <c r="AN1662" s="39"/>
      <c r="AO1662" s="39"/>
      <c r="AP1662" s="39"/>
      <c r="AQ1662" s="39"/>
      <c r="AR1662" s="39"/>
      <c r="AS1662" s="39"/>
      <c r="AT1662" s="39"/>
      <c r="AU1662" s="39"/>
      <c r="AV1662" s="39"/>
      <c r="AW1662" s="39"/>
    </row>
    <row r="1663" spans="15:49" x14ac:dyDescent="0.2">
      <c r="O1663" s="39"/>
      <c r="P1663" s="39"/>
      <c r="Q1663" s="39"/>
      <c r="R1663" s="39"/>
      <c r="S1663" s="39"/>
      <c r="T1663" s="39"/>
      <c r="U1663" s="39"/>
      <c r="V1663" s="39"/>
      <c r="W1663" s="39"/>
      <c r="X1663" s="39"/>
      <c r="Y1663" s="39"/>
      <c r="Z1663" s="39"/>
      <c r="AA1663" s="39"/>
      <c r="AB1663" s="39"/>
      <c r="AC1663" s="39"/>
      <c r="AD1663" s="39"/>
      <c r="AE1663" s="39"/>
      <c r="AF1663" s="39"/>
      <c r="AG1663" s="39"/>
      <c r="AH1663" s="39"/>
      <c r="AI1663" s="39"/>
      <c r="AJ1663" s="39"/>
      <c r="AK1663" s="39"/>
      <c r="AL1663" s="39"/>
      <c r="AM1663" s="39"/>
      <c r="AN1663" s="39"/>
      <c r="AO1663" s="39"/>
      <c r="AP1663" s="39"/>
      <c r="AQ1663" s="39"/>
      <c r="AR1663" s="39"/>
      <c r="AS1663" s="39"/>
      <c r="AT1663" s="39"/>
      <c r="AU1663" s="39"/>
      <c r="AV1663" s="39"/>
      <c r="AW1663" s="39"/>
    </row>
    <row r="1664" spans="15:49" x14ac:dyDescent="0.2">
      <c r="O1664" s="39"/>
      <c r="P1664" s="39"/>
      <c r="Q1664" s="39"/>
      <c r="R1664" s="39"/>
      <c r="S1664" s="39"/>
      <c r="T1664" s="39"/>
      <c r="U1664" s="39"/>
      <c r="V1664" s="39"/>
      <c r="W1664" s="39"/>
      <c r="X1664" s="39"/>
      <c r="Y1664" s="39"/>
      <c r="Z1664" s="39"/>
      <c r="AA1664" s="39"/>
      <c r="AB1664" s="39"/>
      <c r="AC1664" s="39"/>
      <c r="AD1664" s="39"/>
      <c r="AE1664" s="39"/>
      <c r="AF1664" s="39"/>
      <c r="AG1664" s="39"/>
      <c r="AH1664" s="39"/>
      <c r="AI1664" s="39"/>
      <c r="AJ1664" s="39"/>
      <c r="AK1664" s="39"/>
      <c r="AL1664" s="39"/>
      <c r="AM1664" s="39"/>
      <c r="AN1664" s="39"/>
      <c r="AO1664" s="39"/>
      <c r="AP1664" s="39"/>
      <c r="AQ1664" s="39"/>
      <c r="AR1664" s="39"/>
      <c r="AS1664" s="39"/>
      <c r="AT1664" s="39"/>
      <c r="AU1664" s="39"/>
      <c r="AV1664" s="39"/>
      <c r="AW1664" s="39"/>
    </row>
    <row r="1665" spans="15:49" x14ac:dyDescent="0.2">
      <c r="O1665" s="39"/>
      <c r="P1665" s="39"/>
      <c r="Q1665" s="39"/>
      <c r="R1665" s="39"/>
      <c r="S1665" s="39"/>
      <c r="T1665" s="39"/>
      <c r="U1665" s="39"/>
      <c r="V1665" s="39"/>
      <c r="W1665" s="39"/>
      <c r="X1665" s="39"/>
      <c r="Y1665" s="39"/>
      <c r="Z1665" s="39"/>
      <c r="AA1665" s="39"/>
      <c r="AB1665" s="39"/>
      <c r="AC1665" s="39"/>
      <c r="AD1665" s="39"/>
      <c r="AE1665" s="39"/>
      <c r="AF1665" s="39"/>
      <c r="AG1665" s="39"/>
      <c r="AH1665" s="39"/>
      <c r="AI1665" s="39"/>
      <c r="AJ1665" s="39"/>
      <c r="AK1665" s="39"/>
      <c r="AL1665" s="39"/>
      <c r="AM1665" s="39"/>
      <c r="AN1665" s="39"/>
      <c r="AO1665" s="39"/>
      <c r="AP1665" s="39"/>
      <c r="AQ1665" s="39"/>
      <c r="AR1665" s="39"/>
      <c r="AS1665" s="39"/>
      <c r="AT1665" s="39"/>
      <c r="AU1665" s="39"/>
      <c r="AV1665" s="39"/>
      <c r="AW1665" s="39"/>
    </row>
    <row r="1666" spans="15:49" x14ac:dyDescent="0.2">
      <c r="O1666" s="39"/>
      <c r="P1666" s="39"/>
      <c r="Q1666" s="39"/>
      <c r="R1666" s="39"/>
      <c r="S1666" s="39"/>
      <c r="T1666" s="39"/>
      <c r="U1666" s="39"/>
      <c r="V1666" s="39"/>
      <c r="W1666" s="39"/>
      <c r="X1666" s="39"/>
      <c r="Y1666" s="39"/>
      <c r="Z1666" s="39"/>
      <c r="AA1666" s="39"/>
      <c r="AB1666" s="39"/>
      <c r="AC1666" s="39"/>
      <c r="AD1666" s="39"/>
      <c r="AE1666" s="39"/>
      <c r="AF1666" s="39"/>
      <c r="AG1666" s="39"/>
      <c r="AH1666" s="39"/>
      <c r="AI1666" s="39"/>
      <c r="AJ1666" s="39"/>
      <c r="AK1666" s="39"/>
      <c r="AL1666" s="39"/>
      <c r="AM1666" s="39"/>
      <c r="AN1666" s="39"/>
      <c r="AO1666" s="39"/>
      <c r="AP1666" s="39"/>
      <c r="AQ1666" s="39"/>
      <c r="AR1666" s="39"/>
      <c r="AS1666" s="39"/>
      <c r="AT1666" s="39"/>
      <c r="AU1666" s="39"/>
      <c r="AV1666" s="39"/>
      <c r="AW1666" s="39"/>
    </row>
    <row r="1667" spans="15:49" x14ac:dyDescent="0.2">
      <c r="O1667" s="39"/>
      <c r="P1667" s="39"/>
      <c r="Q1667" s="39"/>
      <c r="R1667" s="39"/>
      <c r="S1667" s="39"/>
      <c r="T1667" s="39"/>
      <c r="U1667" s="39"/>
      <c r="V1667" s="39"/>
      <c r="W1667" s="39"/>
      <c r="X1667" s="39"/>
      <c r="Y1667" s="39"/>
      <c r="Z1667" s="39"/>
      <c r="AA1667" s="39"/>
      <c r="AB1667" s="39"/>
      <c r="AC1667" s="39"/>
      <c r="AD1667" s="39"/>
      <c r="AE1667" s="39"/>
      <c r="AF1667" s="39"/>
      <c r="AG1667" s="39"/>
      <c r="AH1667" s="39"/>
      <c r="AI1667" s="39"/>
      <c r="AJ1667" s="39"/>
      <c r="AK1667" s="39"/>
      <c r="AL1667" s="39"/>
      <c r="AM1667" s="39"/>
      <c r="AN1667" s="39"/>
      <c r="AO1667" s="39"/>
      <c r="AP1667" s="39"/>
      <c r="AQ1667" s="39"/>
      <c r="AR1667" s="39"/>
      <c r="AS1667" s="39"/>
      <c r="AT1667" s="39"/>
      <c r="AU1667" s="39"/>
      <c r="AV1667" s="39"/>
      <c r="AW1667" s="39"/>
    </row>
    <row r="1668" spans="15:49" x14ac:dyDescent="0.2">
      <c r="O1668" s="39"/>
      <c r="P1668" s="39"/>
      <c r="Q1668" s="39"/>
      <c r="R1668" s="39"/>
      <c r="S1668" s="39"/>
      <c r="T1668" s="39"/>
      <c r="U1668" s="39"/>
      <c r="V1668" s="39"/>
      <c r="W1668" s="39"/>
      <c r="X1668" s="39"/>
      <c r="Y1668" s="39"/>
      <c r="Z1668" s="39"/>
      <c r="AA1668" s="39"/>
      <c r="AB1668" s="39"/>
      <c r="AC1668" s="39"/>
      <c r="AD1668" s="39"/>
      <c r="AE1668" s="39"/>
      <c r="AF1668" s="39"/>
      <c r="AG1668" s="39"/>
      <c r="AH1668" s="39"/>
      <c r="AI1668" s="39"/>
      <c r="AJ1668" s="39"/>
      <c r="AK1668" s="39"/>
      <c r="AL1668" s="39"/>
      <c r="AM1668" s="39"/>
      <c r="AN1668" s="39"/>
      <c r="AO1668" s="39"/>
      <c r="AP1668" s="39"/>
      <c r="AQ1668" s="39"/>
      <c r="AR1668" s="39"/>
      <c r="AS1668" s="39"/>
      <c r="AT1668" s="39"/>
      <c r="AU1668" s="39"/>
      <c r="AV1668" s="39"/>
      <c r="AW1668" s="39"/>
    </row>
    <row r="1669" spans="15:49" x14ac:dyDescent="0.2">
      <c r="O1669" s="39"/>
      <c r="P1669" s="39"/>
      <c r="Q1669" s="39"/>
      <c r="R1669" s="39"/>
      <c r="S1669" s="39"/>
      <c r="T1669" s="39"/>
      <c r="U1669" s="39"/>
      <c r="V1669" s="39"/>
      <c r="W1669" s="39"/>
      <c r="X1669" s="39"/>
      <c r="Y1669" s="39"/>
      <c r="Z1669" s="39"/>
      <c r="AA1669" s="39"/>
      <c r="AB1669" s="39"/>
      <c r="AC1669" s="39"/>
      <c r="AD1669" s="39"/>
      <c r="AE1669" s="39"/>
      <c r="AF1669" s="39"/>
      <c r="AG1669" s="39"/>
      <c r="AH1669" s="39"/>
      <c r="AI1669" s="39"/>
      <c r="AJ1669" s="39"/>
      <c r="AK1669" s="39"/>
      <c r="AL1669" s="39"/>
      <c r="AM1669" s="39"/>
      <c r="AN1669" s="39"/>
      <c r="AO1669" s="39"/>
      <c r="AP1669" s="39"/>
      <c r="AQ1669" s="39"/>
      <c r="AR1669" s="39"/>
      <c r="AS1669" s="39"/>
      <c r="AT1669" s="39"/>
      <c r="AU1669" s="39"/>
      <c r="AV1669" s="39"/>
      <c r="AW1669" s="39"/>
    </row>
    <row r="1670" spans="15:49" x14ac:dyDescent="0.2">
      <c r="O1670" s="39"/>
      <c r="P1670" s="39"/>
      <c r="Q1670" s="39"/>
      <c r="R1670" s="39"/>
      <c r="S1670" s="39"/>
      <c r="T1670" s="39"/>
      <c r="U1670" s="39"/>
      <c r="V1670" s="39"/>
      <c r="W1670" s="39"/>
      <c r="X1670" s="39"/>
      <c r="Y1670" s="39"/>
      <c r="Z1670" s="39"/>
      <c r="AA1670" s="39"/>
      <c r="AB1670" s="39"/>
      <c r="AC1670" s="39"/>
      <c r="AD1670" s="39"/>
      <c r="AE1670" s="39"/>
      <c r="AF1670" s="39"/>
      <c r="AG1670" s="39"/>
      <c r="AH1670" s="39"/>
      <c r="AI1670" s="39"/>
      <c r="AJ1670" s="39"/>
      <c r="AK1670" s="39"/>
      <c r="AL1670" s="39"/>
      <c r="AM1670" s="39"/>
      <c r="AN1670" s="39"/>
      <c r="AO1670" s="39"/>
      <c r="AP1670" s="39"/>
      <c r="AQ1670" s="39"/>
      <c r="AR1670" s="39"/>
      <c r="AS1670" s="39"/>
      <c r="AT1670" s="39"/>
      <c r="AU1670" s="39"/>
      <c r="AV1670" s="39"/>
      <c r="AW1670" s="39"/>
    </row>
    <row r="1671" spans="15:49" x14ac:dyDescent="0.2">
      <c r="O1671" s="39"/>
      <c r="P1671" s="39"/>
      <c r="Q1671" s="39"/>
      <c r="R1671" s="39"/>
      <c r="S1671" s="39"/>
      <c r="T1671" s="39"/>
      <c r="U1671" s="39"/>
      <c r="V1671" s="39"/>
      <c r="W1671" s="39"/>
      <c r="X1671" s="39"/>
      <c r="Y1671" s="39"/>
      <c r="Z1671" s="39"/>
      <c r="AA1671" s="39"/>
      <c r="AB1671" s="39"/>
      <c r="AC1671" s="39"/>
      <c r="AD1671" s="39"/>
      <c r="AE1671" s="39"/>
      <c r="AF1671" s="39"/>
      <c r="AG1671" s="39"/>
      <c r="AH1671" s="39"/>
      <c r="AI1671" s="39"/>
      <c r="AJ1671" s="39"/>
      <c r="AK1671" s="39"/>
      <c r="AL1671" s="39"/>
      <c r="AM1671" s="39"/>
      <c r="AN1671" s="39"/>
      <c r="AO1671" s="39"/>
      <c r="AP1671" s="39"/>
      <c r="AQ1671" s="39"/>
      <c r="AR1671" s="39"/>
      <c r="AS1671" s="39"/>
      <c r="AT1671" s="39"/>
      <c r="AU1671" s="39"/>
      <c r="AV1671" s="39"/>
      <c r="AW1671" s="39"/>
    </row>
    <row r="1672" spans="15:49" x14ac:dyDescent="0.2">
      <c r="O1672" s="39"/>
      <c r="P1672" s="39"/>
      <c r="Q1672" s="39"/>
      <c r="R1672" s="39"/>
      <c r="S1672" s="39"/>
      <c r="T1672" s="39"/>
      <c r="U1672" s="39"/>
      <c r="V1672" s="39"/>
      <c r="W1672" s="39"/>
      <c r="X1672" s="39"/>
      <c r="Y1672" s="39"/>
      <c r="Z1672" s="39"/>
      <c r="AA1672" s="39"/>
      <c r="AB1672" s="39"/>
      <c r="AC1672" s="39"/>
      <c r="AD1672" s="39"/>
      <c r="AE1672" s="39"/>
      <c r="AF1672" s="39"/>
      <c r="AG1672" s="39"/>
      <c r="AH1672" s="39"/>
      <c r="AI1672" s="39"/>
      <c r="AJ1672" s="39"/>
      <c r="AK1672" s="39"/>
      <c r="AL1672" s="39"/>
      <c r="AM1672" s="39"/>
      <c r="AN1672" s="39"/>
      <c r="AO1672" s="39"/>
      <c r="AP1672" s="39"/>
      <c r="AQ1672" s="39"/>
      <c r="AR1672" s="39"/>
      <c r="AS1672" s="39"/>
      <c r="AT1672" s="39"/>
      <c r="AU1672" s="39"/>
      <c r="AV1672" s="39"/>
      <c r="AW1672" s="39"/>
    </row>
    <row r="1673" spans="15:49" x14ac:dyDescent="0.2">
      <c r="O1673" s="39"/>
      <c r="P1673" s="39"/>
      <c r="Q1673" s="39"/>
      <c r="R1673" s="39"/>
      <c r="S1673" s="39"/>
      <c r="T1673" s="39"/>
      <c r="U1673" s="39"/>
      <c r="V1673" s="39"/>
      <c r="W1673" s="39"/>
      <c r="X1673" s="39"/>
      <c r="Y1673" s="39"/>
      <c r="Z1673" s="39"/>
      <c r="AA1673" s="39"/>
      <c r="AB1673" s="39"/>
      <c r="AC1673" s="39"/>
      <c r="AD1673" s="39"/>
      <c r="AE1673" s="39"/>
      <c r="AF1673" s="39"/>
      <c r="AG1673" s="39"/>
      <c r="AH1673" s="39"/>
      <c r="AI1673" s="39"/>
      <c r="AJ1673" s="39"/>
      <c r="AK1673" s="39"/>
      <c r="AL1673" s="39"/>
      <c r="AM1673" s="39"/>
      <c r="AN1673" s="39"/>
      <c r="AO1673" s="39"/>
      <c r="AP1673" s="39"/>
      <c r="AQ1673" s="39"/>
      <c r="AR1673" s="39"/>
      <c r="AS1673" s="39"/>
      <c r="AT1673" s="39"/>
      <c r="AU1673" s="39"/>
      <c r="AV1673" s="39"/>
      <c r="AW1673" s="39"/>
    </row>
    <row r="1674" spans="15:49" x14ac:dyDescent="0.2">
      <c r="O1674" s="39"/>
      <c r="P1674" s="39"/>
      <c r="Q1674" s="39"/>
      <c r="R1674" s="39"/>
      <c r="S1674" s="39"/>
      <c r="T1674" s="39"/>
      <c r="U1674" s="39"/>
      <c r="V1674" s="39"/>
      <c r="W1674" s="39"/>
      <c r="X1674" s="39"/>
      <c r="Y1674" s="39"/>
      <c r="Z1674" s="39"/>
      <c r="AA1674" s="39"/>
      <c r="AB1674" s="39"/>
      <c r="AC1674" s="39"/>
      <c r="AD1674" s="39"/>
      <c r="AE1674" s="39"/>
      <c r="AF1674" s="39"/>
      <c r="AG1674" s="39"/>
      <c r="AH1674" s="39"/>
      <c r="AI1674" s="39"/>
      <c r="AJ1674" s="39"/>
      <c r="AK1674" s="39"/>
      <c r="AL1674" s="39"/>
      <c r="AM1674" s="39"/>
      <c r="AN1674" s="39"/>
      <c r="AO1674" s="39"/>
      <c r="AP1674" s="39"/>
      <c r="AQ1674" s="39"/>
      <c r="AR1674" s="39"/>
      <c r="AS1674" s="39"/>
      <c r="AT1674" s="39"/>
      <c r="AU1674" s="39"/>
      <c r="AV1674" s="39"/>
      <c r="AW1674" s="39"/>
    </row>
    <row r="1675" spans="15:49" x14ac:dyDescent="0.2">
      <c r="O1675" s="39"/>
      <c r="P1675" s="39"/>
      <c r="Q1675" s="39"/>
      <c r="R1675" s="39"/>
      <c r="S1675" s="39"/>
      <c r="T1675" s="39"/>
      <c r="U1675" s="39"/>
      <c r="V1675" s="39"/>
      <c r="W1675" s="39"/>
      <c r="X1675" s="39"/>
      <c r="Y1675" s="39"/>
      <c r="Z1675" s="39"/>
      <c r="AA1675" s="39"/>
      <c r="AB1675" s="39"/>
      <c r="AC1675" s="39"/>
      <c r="AD1675" s="39"/>
      <c r="AE1675" s="39"/>
      <c r="AF1675" s="39"/>
      <c r="AG1675" s="39"/>
      <c r="AH1675" s="39"/>
      <c r="AI1675" s="39"/>
      <c r="AJ1675" s="39"/>
      <c r="AK1675" s="39"/>
      <c r="AL1675" s="39"/>
      <c r="AM1675" s="39"/>
      <c r="AN1675" s="39"/>
      <c r="AO1675" s="39"/>
      <c r="AP1675" s="39"/>
      <c r="AQ1675" s="39"/>
      <c r="AR1675" s="39"/>
      <c r="AS1675" s="39"/>
      <c r="AT1675" s="39"/>
      <c r="AU1675" s="39"/>
      <c r="AV1675" s="39"/>
      <c r="AW1675" s="39"/>
    </row>
    <row r="1676" spans="15:49" x14ac:dyDescent="0.2">
      <c r="O1676" s="39"/>
      <c r="P1676" s="39"/>
      <c r="Q1676" s="39"/>
      <c r="R1676" s="39"/>
      <c r="S1676" s="39"/>
      <c r="T1676" s="39"/>
      <c r="U1676" s="39"/>
      <c r="V1676" s="39"/>
      <c r="W1676" s="39"/>
      <c r="X1676" s="39"/>
      <c r="Y1676" s="39"/>
      <c r="Z1676" s="39"/>
      <c r="AA1676" s="39"/>
      <c r="AB1676" s="39"/>
      <c r="AC1676" s="39"/>
      <c r="AD1676" s="39"/>
      <c r="AE1676" s="39"/>
      <c r="AF1676" s="39"/>
      <c r="AG1676" s="39"/>
      <c r="AH1676" s="39"/>
      <c r="AI1676" s="39"/>
      <c r="AJ1676" s="39"/>
      <c r="AK1676" s="39"/>
      <c r="AL1676" s="39"/>
      <c r="AM1676" s="39"/>
      <c r="AN1676" s="39"/>
      <c r="AO1676" s="39"/>
      <c r="AP1676" s="39"/>
      <c r="AQ1676" s="39"/>
      <c r="AR1676" s="39"/>
      <c r="AS1676" s="39"/>
      <c r="AT1676" s="39"/>
      <c r="AU1676" s="39"/>
      <c r="AV1676" s="39"/>
      <c r="AW1676" s="39"/>
    </row>
    <row r="1677" spans="15:49" x14ac:dyDescent="0.2">
      <c r="O1677" s="39"/>
      <c r="P1677" s="39"/>
      <c r="Q1677" s="39"/>
      <c r="R1677" s="39"/>
      <c r="S1677" s="39"/>
      <c r="T1677" s="39"/>
      <c r="U1677" s="39"/>
      <c r="V1677" s="39"/>
      <c r="W1677" s="39"/>
      <c r="X1677" s="39"/>
      <c r="Y1677" s="39"/>
      <c r="Z1677" s="39"/>
      <c r="AA1677" s="39"/>
      <c r="AB1677" s="39"/>
      <c r="AC1677" s="39"/>
      <c r="AD1677" s="39"/>
      <c r="AE1677" s="39"/>
      <c r="AF1677" s="39"/>
      <c r="AG1677" s="39"/>
      <c r="AH1677" s="39"/>
      <c r="AI1677" s="39"/>
      <c r="AJ1677" s="39"/>
      <c r="AK1677" s="39"/>
      <c r="AL1677" s="39"/>
      <c r="AM1677" s="39"/>
      <c r="AN1677" s="39"/>
      <c r="AO1677" s="39"/>
      <c r="AP1677" s="39"/>
      <c r="AQ1677" s="39"/>
      <c r="AR1677" s="39"/>
      <c r="AS1677" s="39"/>
      <c r="AT1677" s="39"/>
      <c r="AU1677" s="39"/>
      <c r="AV1677" s="39"/>
      <c r="AW1677" s="39"/>
    </row>
    <row r="1678" spans="15:49" x14ac:dyDescent="0.2">
      <c r="O1678" s="39"/>
      <c r="P1678" s="39"/>
      <c r="Q1678" s="39"/>
      <c r="R1678" s="39"/>
      <c r="S1678" s="39"/>
      <c r="T1678" s="39"/>
      <c r="U1678" s="39"/>
      <c r="V1678" s="39"/>
      <c r="W1678" s="39"/>
      <c r="X1678" s="39"/>
      <c r="Y1678" s="39"/>
      <c r="Z1678" s="39"/>
      <c r="AA1678" s="39"/>
      <c r="AB1678" s="39"/>
      <c r="AC1678" s="39"/>
      <c r="AD1678" s="39"/>
      <c r="AE1678" s="39"/>
      <c r="AF1678" s="39"/>
      <c r="AG1678" s="39"/>
      <c r="AH1678" s="39"/>
      <c r="AI1678" s="39"/>
      <c r="AJ1678" s="39"/>
      <c r="AK1678" s="39"/>
      <c r="AL1678" s="39"/>
      <c r="AM1678" s="39"/>
      <c r="AN1678" s="39"/>
      <c r="AO1678" s="39"/>
      <c r="AP1678" s="39"/>
      <c r="AQ1678" s="39"/>
      <c r="AR1678" s="39"/>
      <c r="AS1678" s="39"/>
      <c r="AT1678" s="39"/>
      <c r="AU1678" s="39"/>
      <c r="AV1678" s="39"/>
      <c r="AW1678" s="39"/>
    </row>
    <row r="1679" spans="15:49" x14ac:dyDescent="0.2">
      <c r="O1679" s="39"/>
      <c r="P1679" s="39"/>
      <c r="Q1679" s="39"/>
      <c r="R1679" s="39"/>
      <c r="S1679" s="39"/>
      <c r="T1679" s="39"/>
      <c r="U1679" s="39"/>
      <c r="V1679" s="39"/>
      <c r="W1679" s="39"/>
      <c r="X1679" s="39"/>
      <c r="Y1679" s="39"/>
      <c r="Z1679" s="39"/>
      <c r="AA1679" s="39"/>
      <c r="AB1679" s="39"/>
      <c r="AC1679" s="39"/>
      <c r="AD1679" s="39"/>
      <c r="AE1679" s="39"/>
      <c r="AF1679" s="39"/>
      <c r="AG1679" s="39"/>
      <c r="AH1679" s="39"/>
      <c r="AI1679" s="39"/>
      <c r="AJ1679" s="39"/>
      <c r="AK1679" s="39"/>
      <c r="AL1679" s="39"/>
      <c r="AM1679" s="39"/>
      <c r="AN1679" s="39"/>
      <c r="AO1679" s="39"/>
      <c r="AP1679" s="39"/>
      <c r="AQ1679" s="39"/>
      <c r="AR1679" s="39"/>
      <c r="AS1679" s="39"/>
      <c r="AT1679" s="39"/>
      <c r="AU1679" s="39"/>
      <c r="AV1679" s="39"/>
      <c r="AW1679" s="39"/>
    </row>
    <row r="1680" spans="15:49" x14ac:dyDescent="0.2">
      <c r="O1680" s="39"/>
      <c r="P1680" s="39"/>
      <c r="Q1680" s="39"/>
      <c r="R1680" s="39"/>
      <c r="S1680" s="39"/>
      <c r="T1680" s="39"/>
      <c r="U1680" s="39"/>
      <c r="V1680" s="39"/>
      <c r="W1680" s="39"/>
      <c r="X1680" s="39"/>
      <c r="Y1680" s="39"/>
      <c r="Z1680" s="39"/>
      <c r="AA1680" s="39"/>
      <c r="AB1680" s="39"/>
      <c r="AC1680" s="39"/>
      <c r="AD1680" s="39"/>
      <c r="AE1680" s="39"/>
      <c r="AF1680" s="39"/>
      <c r="AG1680" s="39"/>
      <c r="AH1680" s="39"/>
      <c r="AI1680" s="39"/>
      <c r="AJ1680" s="39"/>
      <c r="AK1680" s="39"/>
      <c r="AL1680" s="39"/>
      <c r="AM1680" s="39"/>
      <c r="AN1680" s="39"/>
      <c r="AO1680" s="39"/>
      <c r="AP1680" s="39"/>
      <c r="AQ1680" s="39"/>
      <c r="AR1680" s="39"/>
      <c r="AS1680" s="39"/>
      <c r="AT1680" s="39"/>
      <c r="AU1680" s="39"/>
      <c r="AV1680" s="39"/>
      <c r="AW1680" s="39"/>
    </row>
    <row r="1681" spans="15:49" x14ac:dyDescent="0.2">
      <c r="O1681" s="39"/>
      <c r="P1681" s="39"/>
      <c r="Q1681" s="39"/>
      <c r="R1681" s="39"/>
      <c r="S1681" s="39"/>
      <c r="T1681" s="39"/>
      <c r="U1681" s="39"/>
      <c r="V1681" s="39"/>
      <c r="W1681" s="39"/>
      <c r="X1681" s="39"/>
      <c r="Y1681" s="39"/>
      <c r="Z1681" s="39"/>
      <c r="AA1681" s="39"/>
      <c r="AB1681" s="39"/>
      <c r="AC1681" s="39"/>
      <c r="AD1681" s="39"/>
      <c r="AE1681" s="39"/>
      <c r="AF1681" s="39"/>
      <c r="AG1681" s="39"/>
      <c r="AH1681" s="39"/>
      <c r="AI1681" s="39"/>
      <c r="AJ1681" s="39"/>
      <c r="AK1681" s="39"/>
      <c r="AL1681" s="39"/>
      <c r="AM1681" s="39"/>
      <c r="AN1681" s="39"/>
      <c r="AO1681" s="39"/>
      <c r="AP1681" s="39"/>
      <c r="AQ1681" s="39"/>
      <c r="AR1681" s="39"/>
      <c r="AS1681" s="39"/>
      <c r="AT1681" s="39"/>
      <c r="AU1681" s="39"/>
      <c r="AV1681" s="39"/>
      <c r="AW1681" s="39"/>
    </row>
    <row r="1682" spans="15:49" x14ac:dyDescent="0.2">
      <c r="O1682" s="39"/>
      <c r="P1682" s="39"/>
      <c r="Q1682" s="39"/>
      <c r="R1682" s="39"/>
      <c r="S1682" s="39"/>
      <c r="T1682" s="39"/>
      <c r="U1682" s="39"/>
      <c r="V1682" s="39"/>
      <c r="W1682" s="39"/>
      <c r="X1682" s="39"/>
      <c r="Y1682" s="39"/>
      <c r="Z1682" s="39"/>
      <c r="AA1682" s="39"/>
      <c r="AB1682" s="39"/>
      <c r="AC1682" s="39"/>
      <c r="AD1682" s="39"/>
      <c r="AE1682" s="39"/>
      <c r="AF1682" s="39"/>
      <c r="AG1682" s="39"/>
      <c r="AH1682" s="39"/>
      <c r="AI1682" s="39"/>
      <c r="AJ1682" s="39"/>
      <c r="AK1682" s="39"/>
      <c r="AL1682" s="39"/>
      <c r="AM1682" s="39"/>
      <c r="AN1682" s="39"/>
      <c r="AO1682" s="39"/>
      <c r="AP1682" s="39"/>
      <c r="AQ1682" s="39"/>
      <c r="AR1682" s="39"/>
      <c r="AS1682" s="39"/>
      <c r="AT1682" s="39"/>
      <c r="AU1682" s="39"/>
      <c r="AV1682" s="39"/>
      <c r="AW1682" s="39"/>
    </row>
    <row r="1683" spans="15:49" x14ac:dyDescent="0.2">
      <c r="O1683" s="39"/>
      <c r="P1683" s="39"/>
      <c r="Q1683" s="39"/>
      <c r="R1683" s="39"/>
      <c r="S1683" s="39"/>
      <c r="T1683" s="39"/>
      <c r="U1683" s="39"/>
      <c r="V1683" s="39"/>
      <c r="W1683" s="39"/>
      <c r="X1683" s="39"/>
      <c r="Y1683" s="39"/>
      <c r="Z1683" s="39"/>
      <c r="AA1683" s="39"/>
      <c r="AB1683" s="39"/>
      <c r="AC1683" s="39"/>
      <c r="AD1683" s="39"/>
      <c r="AE1683" s="39"/>
      <c r="AF1683" s="39"/>
      <c r="AG1683" s="39"/>
      <c r="AH1683" s="39"/>
      <c r="AI1683" s="39"/>
      <c r="AJ1683" s="39"/>
      <c r="AK1683" s="39"/>
      <c r="AL1683" s="39"/>
      <c r="AM1683" s="39"/>
      <c r="AN1683" s="39"/>
      <c r="AO1683" s="39"/>
      <c r="AP1683" s="39"/>
      <c r="AQ1683" s="39"/>
      <c r="AR1683" s="39"/>
      <c r="AS1683" s="39"/>
      <c r="AT1683" s="39"/>
      <c r="AU1683" s="39"/>
      <c r="AV1683" s="39"/>
      <c r="AW1683" s="39"/>
    </row>
    <row r="1684" spans="15:49" x14ac:dyDescent="0.2">
      <c r="O1684" s="39"/>
      <c r="P1684" s="39"/>
      <c r="Q1684" s="39"/>
      <c r="R1684" s="39"/>
      <c r="S1684" s="39"/>
      <c r="T1684" s="39"/>
      <c r="U1684" s="39"/>
      <c r="V1684" s="39"/>
      <c r="W1684" s="39"/>
      <c r="X1684" s="39"/>
      <c r="Y1684" s="39"/>
      <c r="Z1684" s="39"/>
      <c r="AA1684" s="39"/>
      <c r="AB1684" s="39"/>
      <c r="AC1684" s="39"/>
      <c r="AD1684" s="39"/>
      <c r="AE1684" s="39"/>
      <c r="AF1684" s="39"/>
      <c r="AG1684" s="39"/>
      <c r="AH1684" s="39"/>
      <c r="AI1684" s="39"/>
      <c r="AJ1684" s="39"/>
      <c r="AK1684" s="39"/>
      <c r="AL1684" s="39"/>
      <c r="AM1684" s="39"/>
      <c r="AN1684" s="39"/>
      <c r="AO1684" s="39"/>
      <c r="AP1684" s="39"/>
      <c r="AQ1684" s="39"/>
      <c r="AR1684" s="39"/>
      <c r="AS1684" s="39"/>
      <c r="AT1684" s="39"/>
      <c r="AU1684" s="39"/>
      <c r="AV1684" s="39"/>
      <c r="AW1684" s="39"/>
    </row>
    <row r="1685" spans="15:49" x14ac:dyDescent="0.2">
      <c r="O1685" s="39"/>
      <c r="P1685" s="39"/>
      <c r="Q1685" s="39"/>
      <c r="R1685" s="39"/>
      <c r="S1685" s="39"/>
      <c r="T1685" s="39"/>
      <c r="U1685" s="39"/>
      <c r="V1685" s="39"/>
      <c r="W1685" s="39"/>
      <c r="X1685" s="39"/>
      <c r="Y1685" s="39"/>
      <c r="Z1685" s="39"/>
      <c r="AA1685" s="39"/>
      <c r="AB1685" s="39"/>
      <c r="AC1685" s="39"/>
      <c r="AD1685" s="39"/>
      <c r="AE1685" s="39"/>
      <c r="AF1685" s="39"/>
      <c r="AG1685" s="39"/>
      <c r="AH1685" s="39"/>
      <c r="AI1685" s="39"/>
      <c r="AJ1685" s="39"/>
      <c r="AK1685" s="39"/>
      <c r="AL1685" s="39"/>
      <c r="AM1685" s="39"/>
      <c r="AN1685" s="39"/>
      <c r="AO1685" s="39"/>
      <c r="AP1685" s="39"/>
      <c r="AQ1685" s="39"/>
      <c r="AR1685" s="39"/>
      <c r="AS1685" s="39"/>
      <c r="AT1685" s="39"/>
      <c r="AU1685" s="39"/>
      <c r="AV1685" s="39"/>
      <c r="AW1685" s="39"/>
    </row>
    <row r="1686" spans="15:49" x14ac:dyDescent="0.2">
      <c r="O1686" s="39"/>
      <c r="P1686" s="39"/>
      <c r="Q1686" s="39"/>
      <c r="R1686" s="39"/>
      <c r="S1686" s="39"/>
      <c r="T1686" s="39"/>
      <c r="U1686" s="39"/>
      <c r="V1686" s="39"/>
      <c r="W1686" s="39"/>
      <c r="X1686" s="39"/>
      <c r="Y1686" s="39"/>
      <c r="Z1686" s="39"/>
      <c r="AA1686" s="39"/>
      <c r="AB1686" s="39"/>
      <c r="AC1686" s="39"/>
      <c r="AD1686" s="39"/>
      <c r="AE1686" s="39"/>
      <c r="AF1686" s="39"/>
      <c r="AG1686" s="39"/>
      <c r="AH1686" s="39"/>
      <c r="AI1686" s="39"/>
      <c r="AJ1686" s="39"/>
      <c r="AK1686" s="39"/>
      <c r="AL1686" s="39"/>
      <c r="AM1686" s="39"/>
      <c r="AN1686" s="39"/>
      <c r="AO1686" s="39"/>
      <c r="AP1686" s="39"/>
      <c r="AQ1686" s="39"/>
      <c r="AR1686" s="39"/>
      <c r="AS1686" s="39"/>
      <c r="AT1686" s="39"/>
      <c r="AU1686" s="39"/>
      <c r="AV1686" s="39"/>
      <c r="AW1686" s="39"/>
    </row>
    <row r="1687" spans="15:49" x14ac:dyDescent="0.2">
      <c r="O1687" s="39"/>
      <c r="P1687" s="39"/>
      <c r="Q1687" s="39"/>
      <c r="R1687" s="39"/>
      <c r="S1687" s="39"/>
      <c r="T1687" s="39"/>
      <c r="U1687" s="39"/>
      <c r="V1687" s="39"/>
      <c r="W1687" s="39"/>
      <c r="X1687" s="39"/>
      <c r="Y1687" s="39"/>
      <c r="Z1687" s="39"/>
      <c r="AA1687" s="39"/>
      <c r="AB1687" s="39"/>
      <c r="AC1687" s="39"/>
      <c r="AD1687" s="39"/>
      <c r="AE1687" s="39"/>
      <c r="AF1687" s="39"/>
      <c r="AG1687" s="39"/>
      <c r="AH1687" s="39"/>
      <c r="AI1687" s="39"/>
      <c r="AJ1687" s="39"/>
      <c r="AK1687" s="39"/>
      <c r="AL1687" s="39"/>
      <c r="AM1687" s="39"/>
      <c r="AN1687" s="39"/>
      <c r="AO1687" s="39"/>
      <c r="AP1687" s="39"/>
      <c r="AQ1687" s="39"/>
      <c r="AR1687" s="39"/>
      <c r="AS1687" s="39"/>
      <c r="AT1687" s="39"/>
      <c r="AU1687" s="39"/>
      <c r="AV1687" s="39"/>
      <c r="AW1687" s="39"/>
    </row>
    <row r="1688" spans="15:49" x14ac:dyDescent="0.2">
      <c r="O1688" s="39"/>
      <c r="P1688" s="39"/>
      <c r="Q1688" s="39"/>
      <c r="R1688" s="39"/>
      <c r="S1688" s="39"/>
      <c r="T1688" s="39"/>
      <c r="U1688" s="39"/>
      <c r="V1688" s="39"/>
      <c r="W1688" s="39"/>
      <c r="X1688" s="39"/>
      <c r="Y1688" s="39"/>
      <c r="Z1688" s="39"/>
      <c r="AA1688" s="39"/>
      <c r="AB1688" s="39"/>
      <c r="AC1688" s="39"/>
      <c r="AD1688" s="39"/>
      <c r="AE1688" s="39"/>
      <c r="AF1688" s="39"/>
      <c r="AG1688" s="39"/>
      <c r="AH1688" s="39"/>
      <c r="AI1688" s="39"/>
      <c r="AJ1688" s="39"/>
      <c r="AK1688" s="39"/>
      <c r="AL1688" s="39"/>
      <c r="AM1688" s="39"/>
      <c r="AN1688" s="39"/>
      <c r="AO1688" s="39"/>
      <c r="AP1688" s="39"/>
      <c r="AQ1688" s="39"/>
      <c r="AR1688" s="39"/>
      <c r="AS1688" s="39"/>
      <c r="AT1688" s="39"/>
      <c r="AU1688" s="39"/>
      <c r="AV1688" s="39"/>
      <c r="AW1688" s="39"/>
    </row>
    <row r="1689" spans="15:49" x14ac:dyDescent="0.2">
      <c r="O1689" s="39"/>
      <c r="P1689" s="39"/>
      <c r="Q1689" s="39"/>
      <c r="R1689" s="39"/>
      <c r="S1689" s="39"/>
      <c r="T1689" s="39"/>
      <c r="U1689" s="39"/>
      <c r="V1689" s="39"/>
      <c r="W1689" s="39"/>
      <c r="X1689" s="39"/>
      <c r="Y1689" s="39"/>
      <c r="Z1689" s="39"/>
      <c r="AA1689" s="39"/>
      <c r="AB1689" s="39"/>
      <c r="AC1689" s="39"/>
      <c r="AD1689" s="39"/>
      <c r="AE1689" s="39"/>
      <c r="AF1689" s="39"/>
      <c r="AG1689" s="39"/>
      <c r="AH1689" s="39"/>
      <c r="AI1689" s="39"/>
      <c r="AJ1689" s="39"/>
      <c r="AK1689" s="39"/>
      <c r="AL1689" s="39"/>
      <c r="AM1689" s="39"/>
      <c r="AN1689" s="39"/>
      <c r="AO1689" s="39"/>
      <c r="AP1689" s="39"/>
      <c r="AQ1689" s="39"/>
      <c r="AR1689" s="39"/>
      <c r="AS1689" s="39"/>
      <c r="AT1689" s="39"/>
      <c r="AU1689" s="39"/>
      <c r="AV1689" s="39"/>
      <c r="AW1689" s="39"/>
    </row>
    <row r="1690" spans="15:49" x14ac:dyDescent="0.2">
      <c r="O1690" s="39"/>
      <c r="P1690" s="39"/>
      <c r="Q1690" s="39"/>
      <c r="R1690" s="39"/>
      <c r="S1690" s="39"/>
      <c r="T1690" s="39"/>
      <c r="U1690" s="39"/>
      <c r="V1690" s="39"/>
      <c r="W1690" s="39"/>
      <c r="X1690" s="39"/>
      <c r="Y1690" s="39"/>
      <c r="Z1690" s="39"/>
      <c r="AA1690" s="39"/>
      <c r="AB1690" s="39"/>
      <c r="AC1690" s="39"/>
      <c r="AD1690" s="39"/>
      <c r="AE1690" s="39"/>
      <c r="AF1690" s="39"/>
      <c r="AG1690" s="39"/>
      <c r="AH1690" s="39"/>
      <c r="AI1690" s="39"/>
      <c r="AJ1690" s="39"/>
      <c r="AK1690" s="39"/>
      <c r="AL1690" s="39"/>
      <c r="AM1690" s="39"/>
      <c r="AN1690" s="39"/>
      <c r="AO1690" s="39"/>
      <c r="AP1690" s="39"/>
      <c r="AQ1690" s="39"/>
      <c r="AR1690" s="39"/>
      <c r="AS1690" s="39"/>
      <c r="AT1690" s="39"/>
      <c r="AU1690" s="39"/>
      <c r="AV1690" s="39"/>
      <c r="AW1690" s="39"/>
    </row>
    <row r="1691" spans="15:49" x14ac:dyDescent="0.2">
      <c r="O1691" s="39"/>
      <c r="P1691" s="39"/>
      <c r="Q1691" s="39"/>
      <c r="R1691" s="39"/>
      <c r="S1691" s="39"/>
      <c r="T1691" s="39"/>
      <c r="U1691" s="39"/>
      <c r="V1691" s="39"/>
      <c r="W1691" s="39"/>
      <c r="X1691" s="39"/>
      <c r="Y1691" s="39"/>
      <c r="Z1691" s="39"/>
      <c r="AA1691" s="39"/>
      <c r="AB1691" s="39"/>
      <c r="AC1691" s="39"/>
      <c r="AD1691" s="39"/>
      <c r="AE1691" s="39"/>
      <c r="AF1691" s="39"/>
      <c r="AG1691" s="39"/>
      <c r="AH1691" s="39"/>
      <c r="AI1691" s="39"/>
      <c r="AJ1691" s="39"/>
      <c r="AK1691" s="39"/>
      <c r="AL1691" s="39"/>
      <c r="AM1691" s="39"/>
      <c r="AN1691" s="39"/>
      <c r="AO1691" s="39"/>
      <c r="AP1691" s="39"/>
      <c r="AQ1691" s="39"/>
      <c r="AR1691" s="39"/>
      <c r="AS1691" s="39"/>
      <c r="AT1691" s="39"/>
      <c r="AU1691" s="39"/>
      <c r="AV1691" s="39"/>
      <c r="AW1691" s="39"/>
    </row>
    <row r="1692" spans="15:49" x14ac:dyDescent="0.2">
      <c r="O1692" s="39"/>
      <c r="P1692" s="39"/>
      <c r="Q1692" s="39"/>
      <c r="R1692" s="39"/>
      <c r="S1692" s="39"/>
      <c r="T1692" s="39"/>
      <c r="U1692" s="39"/>
      <c r="V1692" s="39"/>
      <c r="W1692" s="39"/>
      <c r="X1692" s="39"/>
      <c r="Y1692" s="39"/>
      <c r="Z1692" s="39"/>
      <c r="AA1692" s="39"/>
      <c r="AB1692" s="39"/>
      <c r="AC1692" s="39"/>
      <c r="AD1692" s="39"/>
      <c r="AE1692" s="39"/>
      <c r="AF1692" s="39"/>
      <c r="AG1692" s="39"/>
      <c r="AH1692" s="39"/>
      <c r="AI1692" s="39"/>
      <c r="AJ1692" s="39"/>
      <c r="AK1692" s="39"/>
      <c r="AL1692" s="39"/>
      <c r="AM1692" s="39"/>
      <c r="AN1692" s="39"/>
      <c r="AO1692" s="39"/>
      <c r="AP1692" s="39"/>
      <c r="AQ1692" s="39"/>
      <c r="AR1692" s="39"/>
      <c r="AS1692" s="39"/>
      <c r="AT1692" s="39"/>
      <c r="AU1692" s="39"/>
      <c r="AV1692" s="39"/>
      <c r="AW1692" s="39"/>
    </row>
    <row r="1693" spans="15:49" x14ac:dyDescent="0.2">
      <c r="O1693" s="39"/>
      <c r="P1693" s="39"/>
      <c r="Q1693" s="39"/>
      <c r="R1693" s="39"/>
      <c r="S1693" s="39"/>
      <c r="T1693" s="39"/>
      <c r="U1693" s="39"/>
      <c r="V1693" s="39"/>
      <c r="W1693" s="39"/>
      <c r="X1693" s="39"/>
      <c r="Y1693" s="39"/>
      <c r="Z1693" s="39"/>
      <c r="AA1693" s="39"/>
      <c r="AB1693" s="39"/>
      <c r="AC1693" s="39"/>
      <c r="AD1693" s="39"/>
      <c r="AE1693" s="39"/>
      <c r="AF1693" s="39"/>
      <c r="AG1693" s="39"/>
      <c r="AH1693" s="39"/>
      <c r="AI1693" s="39"/>
      <c r="AJ1693" s="39"/>
      <c r="AK1693" s="39"/>
      <c r="AL1693" s="39"/>
      <c r="AM1693" s="39"/>
      <c r="AN1693" s="39"/>
      <c r="AO1693" s="39"/>
      <c r="AP1693" s="39"/>
      <c r="AQ1693" s="39"/>
      <c r="AR1693" s="39"/>
      <c r="AS1693" s="39"/>
      <c r="AT1693" s="39"/>
      <c r="AU1693" s="39"/>
      <c r="AV1693" s="39"/>
      <c r="AW1693" s="39"/>
    </row>
    <row r="1694" spans="15:49" x14ac:dyDescent="0.2">
      <c r="O1694" s="39"/>
      <c r="P1694" s="39"/>
      <c r="Q1694" s="39"/>
      <c r="R1694" s="39"/>
      <c r="S1694" s="39"/>
      <c r="T1694" s="39"/>
      <c r="U1694" s="39"/>
      <c r="V1694" s="39"/>
      <c r="W1694" s="39"/>
      <c r="X1694" s="39"/>
      <c r="Y1694" s="39"/>
      <c r="Z1694" s="39"/>
      <c r="AA1694" s="39"/>
      <c r="AB1694" s="39"/>
      <c r="AC1694" s="39"/>
      <c r="AD1694" s="39"/>
      <c r="AE1694" s="39"/>
      <c r="AF1694" s="39"/>
      <c r="AG1694" s="39"/>
      <c r="AH1694" s="39"/>
      <c r="AI1694" s="39"/>
      <c r="AJ1694" s="39"/>
      <c r="AK1694" s="39"/>
      <c r="AL1694" s="39"/>
      <c r="AM1694" s="39"/>
      <c r="AN1694" s="39"/>
      <c r="AO1694" s="39"/>
      <c r="AP1694" s="39"/>
      <c r="AQ1694" s="39"/>
      <c r="AR1694" s="39"/>
      <c r="AS1694" s="39"/>
      <c r="AT1694" s="39"/>
      <c r="AU1694" s="39"/>
      <c r="AV1694" s="39"/>
      <c r="AW1694" s="39"/>
    </row>
    <row r="1695" spans="15:49" x14ac:dyDescent="0.2">
      <c r="O1695" s="39"/>
      <c r="P1695" s="39"/>
      <c r="Q1695" s="39"/>
      <c r="R1695" s="39"/>
      <c r="S1695" s="39"/>
      <c r="T1695" s="39"/>
      <c r="U1695" s="39"/>
      <c r="V1695" s="39"/>
      <c r="W1695" s="39"/>
      <c r="X1695" s="39"/>
      <c r="Y1695" s="39"/>
      <c r="Z1695" s="39"/>
      <c r="AA1695" s="39"/>
      <c r="AB1695" s="39"/>
      <c r="AC1695" s="39"/>
      <c r="AD1695" s="39"/>
      <c r="AE1695" s="39"/>
      <c r="AF1695" s="39"/>
      <c r="AG1695" s="39"/>
      <c r="AH1695" s="39"/>
      <c r="AI1695" s="39"/>
      <c r="AJ1695" s="39"/>
      <c r="AK1695" s="39"/>
      <c r="AL1695" s="39"/>
      <c r="AM1695" s="39"/>
      <c r="AN1695" s="39"/>
      <c r="AO1695" s="39"/>
      <c r="AP1695" s="39"/>
      <c r="AQ1695" s="39"/>
      <c r="AR1695" s="39"/>
      <c r="AS1695" s="39"/>
      <c r="AT1695" s="39"/>
      <c r="AU1695" s="39"/>
      <c r="AV1695" s="39"/>
      <c r="AW1695" s="39"/>
    </row>
    <row r="1696" spans="15:49" x14ac:dyDescent="0.2">
      <c r="O1696" s="39"/>
      <c r="P1696" s="39"/>
      <c r="Q1696" s="39"/>
      <c r="R1696" s="39"/>
      <c r="S1696" s="39"/>
      <c r="T1696" s="39"/>
      <c r="U1696" s="39"/>
      <c r="V1696" s="39"/>
      <c r="W1696" s="39"/>
      <c r="X1696" s="39"/>
      <c r="Y1696" s="39"/>
      <c r="Z1696" s="39"/>
      <c r="AA1696" s="39"/>
      <c r="AB1696" s="39"/>
      <c r="AC1696" s="39"/>
      <c r="AD1696" s="39"/>
      <c r="AE1696" s="39"/>
      <c r="AF1696" s="39"/>
      <c r="AG1696" s="39"/>
      <c r="AH1696" s="39"/>
      <c r="AI1696" s="39"/>
      <c r="AJ1696" s="39"/>
      <c r="AK1696" s="39"/>
      <c r="AL1696" s="39"/>
      <c r="AM1696" s="39"/>
      <c r="AN1696" s="39"/>
      <c r="AO1696" s="39"/>
      <c r="AP1696" s="39"/>
      <c r="AQ1696" s="39"/>
      <c r="AR1696" s="39"/>
      <c r="AS1696" s="39"/>
      <c r="AT1696" s="39"/>
      <c r="AU1696" s="39"/>
      <c r="AV1696" s="39"/>
      <c r="AW1696" s="39"/>
    </row>
    <row r="1697" spans="15:49" x14ac:dyDescent="0.2">
      <c r="O1697" s="39"/>
      <c r="P1697" s="39"/>
      <c r="Q1697" s="39"/>
      <c r="R1697" s="39"/>
      <c r="S1697" s="39"/>
      <c r="T1697" s="39"/>
      <c r="U1697" s="39"/>
      <c r="V1697" s="39"/>
      <c r="W1697" s="39"/>
      <c r="X1697" s="39"/>
      <c r="Y1697" s="39"/>
      <c r="Z1697" s="39"/>
      <c r="AA1697" s="39"/>
      <c r="AB1697" s="39"/>
      <c r="AC1697" s="39"/>
      <c r="AD1697" s="39"/>
      <c r="AE1697" s="39"/>
      <c r="AF1697" s="39"/>
      <c r="AG1697" s="39"/>
      <c r="AH1697" s="39"/>
      <c r="AI1697" s="39"/>
      <c r="AJ1697" s="39"/>
      <c r="AK1697" s="39"/>
      <c r="AL1697" s="39"/>
      <c r="AM1697" s="39"/>
      <c r="AN1697" s="39"/>
      <c r="AO1697" s="39"/>
      <c r="AP1697" s="39"/>
      <c r="AQ1697" s="39"/>
      <c r="AR1697" s="39"/>
      <c r="AS1697" s="39"/>
      <c r="AT1697" s="39"/>
      <c r="AU1697" s="39"/>
      <c r="AV1697" s="39"/>
      <c r="AW1697" s="39"/>
    </row>
    <row r="1698" spans="15:49" x14ac:dyDescent="0.2">
      <c r="O1698" s="39"/>
      <c r="P1698" s="39"/>
      <c r="Q1698" s="39"/>
      <c r="R1698" s="39"/>
      <c r="S1698" s="39"/>
      <c r="T1698" s="39"/>
      <c r="U1698" s="39"/>
      <c r="V1698" s="39"/>
      <c r="W1698" s="39"/>
      <c r="X1698" s="39"/>
      <c r="Y1698" s="39"/>
      <c r="Z1698" s="39"/>
      <c r="AA1698" s="39"/>
      <c r="AB1698" s="39"/>
      <c r="AC1698" s="39"/>
      <c r="AD1698" s="39"/>
      <c r="AE1698" s="39"/>
      <c r="AF1698" s="39"/>
      <c r="AG1698" s="39"/>
      <c r="AH1698" s="39"/>
      <c r="AI1698" s="39"/>
      <c r="AJ1698" s="39"/>
      <c r="AK1698" s="39"/>
      <c r="AL1698" s="39"/>
      <c r="AM1698" s="39"/>
      <c r="AN1698" s="39"/>
      <c r="AO1698" s="39"/>
      <c r="AP1698" s="39"/>
      <c r="AQ1698" s="39"/>
      <c r="AR1698" s="39"/>
      <c r="AS1698" s="39"/>
      <c r="AT1698" s="39"/>
      <c r="AU1698" s="39"/>
      <c r="AV1698" s="39"/>
      <c r="AW1698" s="39"/>
    </row>
    <row r="1699" spans="15:49" x14ac:dyDescent="0.2">
      <c r="O1699" s="39"/>
      <c r="P1699" s="39"/>
      <c r="Q1699" s="39"/>
      <c r="R1699" s="39"/>
      <c r="S1699" s="39"/>
      <c r="T1699" s="39"/>
      <c r="U1699" s="39"/>
      <c r="V1699" s="39"/>
      <c r="W1699" s="39"/>
      <c r="X1699" s="39"/>
      <c r="Y1699" s="39"/>
      <c r="Z1699" s="39"/>
      <c r="AA1699" s="39"/>
      <c r="AB1699" s="39"/>
      <c r="AC1699" s="39"/>
      <c r="AD1699" s="39"/>
      <c r="AE1699" s="39"/>
      <c r="AF1699" s="39"/>
      <c r="AG1699" s="39"/>
      <c r="AH1699" s="39"/>
      <c r="AI1699" s="39"/>
      <c r="AJ1699" s="39"/>
      <c r="AK1699" s="39"/>
      <c r="AL1699" s="39"/>
      <c r="AM1699" s="39"/>
      <c r="AN1699" s="39"/>
      <c r="AO1699" s="39"/>
      <c r="AP1699" s="39"/>
      <c r="AQ1699" s="39"/>
      <c r="AR1699" s="39"/>
      <c r="AS1699" s="39"/>
      <c r="AT1699" s="39"/>
      <c r="AU1699" s="39"/>
      <c r="AV1699" s="39"/>
      <c r="AW1699" s="39"/>
    </row>
    <row r="1700" spans="15:49" x14ac:dyDescent="0.2">
      <c r="O1700" s="39"/>
      <c r="P1700" s="39"/>
      <c r="Q1700" s="39"/>
      <c r="R1700" s="39"/>
      <c r="S1700" s="39"/>
      <c r="T1700" s="39"/>
      <c r="U1700" s="39"/>
      <c r="V1700" s="39"/>
      <c r="W1700" s="39"/>
      <c r="X1700" s="39"/>
      <c r="Y1700" s="39"/>
      <c r="Z1700" s="39"/>
      <c r="AA1700" s="39"/>
      <c r="AB1700" s="39"/>
      <c r="AC1700" s="39"/>
      <c r="AD1700" s="39"/>
      <c r="AE1700" s="39"/>
      <c r="AF1700" s="39"/>
      <c r="AG1700" s="39"/>
      <c r="AH1700" s="39"/>
      <c r="AI1700" s="39"/>
      <c r="AJ1700" s="39"/>
      <c r="AK1700" s="39"/>
      <c r="AL1700" s="39"/>
      <c r="AM1700" s="39"/>
      <c r="AN1700" s="39"/>
      <c r="AO1700" s="39"/>
      <c r="AP1700" s="39"/>
      <c r="AQ1700" s="39"/>
      <c r="AR1700" s="39"/>
      <c r="AS1700" s="39"/>
      <c r="AT1700" s="39"/>
      <c r="AU1700" s="39"/>
      <c r="AV1700" s="39"/>
      <c r="AW1700" s="39"/>
    </row>
    <row r="1701" spans="15:49" x14ac:dyDescent="0.2">
      <c r="O1701" s="39"/>
      <c r="P1701" s="39"/>
      <c r="Q1701" s="39"/>
      <c r="R1701" s="39"/>
      <c r="S1701" s="39"/>
      <c r="T1701" s="39"/>
      <c r="U1701" s="39"/>
      <c r="V1701" s="39"/>
      <c r="W1701" s="39"/>
      <c r="X1701" s="39"/>
      <c r="Y1701" s="39"/>
      <c r="Z1701" s="39"/>
      <c r="AA1701" s="39"/>
      <c r="AB1701" s="39"/>
      <c r="AC1701" s="39"/>
      <c r="AD1701" s="39"/>
      <c r="AE1701" s="39"/>
      <c r="AF1701" s="39"/>
      <c r="AG1701" s="39"/>
      <c r="AH1701" s="39"/>
      <c r="AI1701" s="39"/>
      <c r="AJ1701" s="39"/>
      <c r="AK1701" s="39"/>
      <c r="AL1701" s="39"/>
      <c r="AM1701" s="39"/>
      <c r="AN1701" s="39"/>
      <c r="AO1701" s="39"/>
      <c r="AP1701" s="39"/>
      <c r="AQ1701" s="39"/>
      <c r="AR1701" s="39"/>
      <c r="AS1701" s="39"/>
      <c r="AT1701" s="39"/>
      <c r="AU1701" s="39"/>
      <c r="AV1701" s="39"/>
      <c r="AW1701" s="39"/>
    </row>
    <row r="1702" spans="15:49" x14ac:dyDescent="0.2">
      <c r="O1702" s="39"/>
      <c r="P1702" s="39"/>
      <c r="Q1702" s="39"/>
      <c r="R1702" s="39"/>
      <c r="S1702" s="39"/>
      <c r="T1702" s="39"/>
      <c r="U1702" s="39"/>
      <c r="V1702" s="39"/>
      <c r="W1702" s="39"/>
      <c r="X1702" s="39"/>
      <c r="Y1702" s="39"/>
      <c r="Z1702" s="39"/>
      <c r="AA1702" s="39"/>
      <c r="AB1702" s="39"/>
      <c r="AC1702" s="39"/>
      <c r="AD1702" s="39"/>
      <c r="AE1702" s="39"/>
      <c r="AF1702" s="39"/>
      <c r="AG1702" s="39"/>
      <c r="AH1702" s="39"/>
      <c r="AI1702" s="39"/>
      <c r="AJ1702" s="39"/>
      <c r="AK1702" s="39"/>
      <c r="AL1702" s="39"/>
      <c r="AM1702" s="39"/>
      <c r="AN1702" s="39"/>
      <c r="AO1702" s="39"/>
      <c r="AP1702" s="39"/>
      <c r="AQ1702" s="39"/>
      <c r="AR1702" s="39"/>
      <c r="AS1702" s="39"/>
      <c r="AT1702" s="39"/>
      <c r="AU1702" s="39"/>
      <c r="AV1702" s="39"/>
      <c r="AW1702" s="39"/>
    </row>
    <row r="1703" spans="15:49" x14ac:dyDescent="0.2">
      <c r="O1703" s="39"/>
      <c r="P1703" s="39"/>
      <c r="Q1703" s="39"/>
      <c r="R1703" s="39"/>
      <c r="S1703" s="39"/>
      <c r="T1703" s="39"/>
      <c r="U1703" s="39"/>
      <c r="V1703" s="39"/>
      <c r="W1703" s="39"/>
      <c r="X1703" s="39"/>
      <c r="Y1703" s="39"/>
      <c r="Z1703" s="39"/>
      <c r="AA1703" s="39"/>
      <c r="AB1703" s="39"/>
      <c r="AC1703" s="39"/>
      <c r="AD1703" s="39"/>
      <c r="AE1703" s="39"/>
      <c r="AF1703" s="39"/>
      <c r="AG1703" s="39"/>
      <c r="AH1703" s="39"/>
      <c r="AI1703" s="39"/>
      <c r="AJ1703" s="39"/>
      <c r="AK1703" s="39"/>
      <c r="AL1703" s="39"/>
      <c r="AM1703" s="39"/>
      <c r="AN1703" s="39"/>
      <c r="AO1703" s="39"/>
      <c r="AP1703" s="39"/>
      <c r="AQ1703" s="39"/>
      <c r="AR1703" s="39"/>
      <c r="AS1703" s="39"/>
      <c r="AT1703" s="39"/>
      <c r="AU1703" s="39"/>
      <c r="AV1703" s="39"/>
      <c r="AW1703" s="39"/>
    </row>
    <row r="1704" spans="15:49" x14ac:dyDescent="0.2">
      <c r="O1704" s="39"/>
      <c r="P1704" s="39"/>
      <c r="Q1704" s="39"/>
      <c r="R1704" s="39"/>
      <c r="S1704" s="39"/>
      <c r="T1704" s="39"/>
      <c r="U1704" s="39"/>
      <c r="V1704" s="39"/>
      <c r="W1704" s="39"/>
      <c r="X1704" s="39"/>
      <c r="Y1704" s="39"/>
      <c r="Z1704" s="39"/>
      <c r="AA1704" s="39"/>
      <c r="AB1704" s="39"/>
      <c r="AC1704" s="39"/>
      <c r="AD1704" s="39"/>
      <c r="AE1704" s="39"/>
      <c r="AF1704" s="39"/>
      <c r="AG1704" s="39"/>
      <c r="AH1704" s="39"/>
      <c r="AI1704" s="39"/>
      <c r="AJ1704" s="39"/>
      <c r="AK1704" s="39"/>
      <c r="AL1704" s="39"/>
      <c r="AM1704" s="39"/>
      <c r="AN1704" s="39"/>
      <c r="AO1704" s="39"/>
      <c r="AP1704" s="39"/>
      <c r="AQ1704" s="39"/>
      <c r="AR1704" s="39"/>
      <c r="AS1704" s="39"/>
      <c r="AT1704" s="39"/>
      <c r="AU1704" s="39"/>
      <c r="AV1704" s="39"/>
      <c r="AW1704" s="39"/>
    </row>
    <row r="1705" spans="15:49" x14ac:dyDescent="0.2">
      <c r="O1705" s="39"/>
      <c r="P1705" s="39"/>
      <c r="Q1705" s="39"/>
      <c r="R1705" s="39"/>
      <c r="S1705" s="39"/>
      <c r="T1705" s="39"/>
      <c r="U1705" s="39"/>
      <c r="V1705" s="39"/>
      <c r="W1705" s="39"/>
      <c r="X1705" s="39"/>
      <c r="Y1705" s="39"/>
      <c r="Z1705" s="39"/>
      <c r="AA1705" s="39"/>
      <c r="AB1705" s="39"/>
      <c r="AC1705" s="39"/>
      <c r="AD1705" s="39"/>
      <c r="AE1705" s="39"/>
      <c r="AF1705" s="39"/>
      <c r="AG1705" s="39"/>
      <c r="AH1705" s="39"/>
      <c r="AI1705" s="39"/>
      <c r="AJ1705" s="39"/>
      <c r="AK1705" s="39"/>
      <c r="AL1705" s="39"/>
      <c r="AM1705" s="39"/>
      <c r="AN1705" s="39"/>
      <c r="AO1705" s="39"/>
      <c r="AP1705" s="39"/>
      <c r="AQ1705" s="39"/>
      <c r="AR1705" s="39"/>
      <c r="AS1705" s="39"/>
      <c r="AT1705" s="39"/>
      <c r="AU1705" s="39"/>
      <c r="AV1705" s="39"/>
      <c r="AW1705" s="39"/>
    </row>
    <row r="1706" spans="15:49" x14ac:dyDescent="0.2">
      <c r="O1706" s="39"/>
      <c r="P1706" s="39"/>
      <c r="Q1706" s="39"/>
      <c r="R1706" s="39"/>
      <c r="S1706" s="39"/>
      <c r="T1706" s="39"/>
      <c r="U1706" s="39"/>
      <c r="V1706" s="39"/>
      <c r="W1706" s="39"/>
      <c r="X1706" s="39"/>
      <c r="Y1706" s="39"/>
      <c r="Z1706" s="39"/>
      <c r="AA1706" s="39"/>
      <c r="AB1706" s="39"/>
      <c r="AC1706" s="39"/>
      <c r="AD1706" s="39"/>
      <c r="AE1706" s="39"/>
      <c r="AF1706" s="39"/>
      <c r="AG1706" s="39"/>
      <c r="AH1706" s="39"/>
      <c r="AI1706" s="39"/>
      <c r="AJ1706" s="39"/>
      <c r="AK1706" s="39"/>
      <c r="AL1706" s="39"/>
      <c r="AM1706" s="39"/>
      <c r="AN1706" s="39"/>
      <c r="AO1706" s="39"/>
      <c r="AP1706" s="39"/>
      <c r="AQ1706" s="39"/>
      <c r="AR1706" s="39"/>
      <c r="AS1706" s="39"/>
      <c r="AT1706" s="39"/>
      <c r="AU1706" s="39"/>
      <c r="AV1706" s="39"/>
      <c r="AW1706" s="39"/>
    </row>
    <row r="1707" spans="15:49" x14ac:dyDescent="0.2">
      <c r="O1707" s="39"/>
      <c r="P1707" s="39"/>
      <c r="Q1707" s="39"/>
      <c r="R1707" s="39"/>
      <c r="S1707" s="39"/>
      <c r="T1707" s="39"/>
      <c r="U1707" s="39"/>
      <c r="V1707" s="39"/>
      <c r="W1707" s="39"/>
      <c r="X1707" s="39"/>
      <c r="Y1707" s="39"/>
      <c r="Z1707" s="39"/>
      <c r="AA1707" s="39"/>
      <c r="AB1707" s="39"/>
      <c r="AC1707" s="39"/>
      <c r="AD1707" s="39"/>
      <c r="AE1707" s="39"/>
      <c r="AF1707" s="39"/>
      <c r="AG1707" s="39"/>
      <c r="AH1707" s="39"/>
      <c r="AI1707" s="39"/>
      <c r="AJ1707" s="39"/>
      <c r="AK1707" s="39"/>
      <c r="AL1707" s="39"/>
      <c r="AM1707" s="39"/>
      <c r="AN1707" s="39"/>
      <c r="AO1707" s="39"/>
      <c r="AP1707" s="39"/>
      <c r="AQ1707" s="39"/>
      <c r="AR1707" s="39"/>
      <c r="AS1707" s="39"/>
      <c r="AT1707" s="39"/>
      <c r="AU1707" s="39"/>
      <c r="AV1707" s="39"/>
      <c r="AW1707" s="39"/>
    </row>
    <row r="1708" spans="15:49" x14ac:dyDescent="0.2">
      <c r="O1708" s="39"/>
      <c r="P1708" s="39"/>
      <c r="Q1708" s="39"/>
      <c r="R1708" s="39"/>
      <c r="S1708" s="39"/>
      <c r="T1708" s="39"/>
      <c r="U1708" s="39"/>
      <c r="V1708" s="39"/>
      <c r="W1708" s="39"/>
      <c r="X1708" s="39"/>
      <c r="Y1708" s="39"/>
      <c r="Z1708" s="39"/>
      <c r="AA1708" s="39"/>
      <c r="AB1708" s="39"/>
      <c r="AC1708" s="39"/>
      <c r="AD1708" s="39"/>
      <c r="AE1708" s="39"/>
      <c r="AF1708" s="39"/>
      <c r="AG1708" s="39"/>
      <c r="AH1708" s="39"/>
      <c r="AI1708" s="39"/>
      <c r="AJ1708" s="39"/>
      <c r="AK1708" s="39"/>
      <c r="AL1708" s="39"/>
      <c r="AM1708" s="39"/>
      <c r="AN1708" s="39"/>
      <c r="AO1708" s="39"/>
      <c r="AP1708" s="39"/>
      <c r="AQ1708" s="39"/>
      <c r="AR1708" s="39"/>
      <c r="AS1708" s="39"/>
      <c r="AT1708" s="39"/>
      <c r="AU1708" s="39"/>
      <c r="AV1708" s="39"/>
      <c r="AW1708" s="39"/>
    </row>
    <row r="1709" spans="15:49" x14ac:dyDescent="0.2">
      <c r="O1709" s="39"/>
      <c r="P1709" s="39"/>
      <c r="Q1709" s="39"/>
      <c r="R1709" s="39"/>
      <c r="S1709" s="39"/>
      <c r="T1709" s="39"/>
      <c r="U1709" s="39"/>
      <c r="V1709" s="39"/>
      <c r="W1709" s="39"/>
      <c r="X1709" s="39"/>
      <c r="Y1709" s="39"/>
      <c r="Z1709" s="39"/>
      <c r="AA1709" s="39"/>
      <c r="AB1709" s="39"/>
      <c r="AC1709" s="39"/>
      <c r="AD1709" s="39"/>
      <c r="AE1709" s="39"/>
      <c r="AF1709" s="39"/>
      <c r="AG1709" s="39"/>
      <c r="AH1709" s="39"/>
      <c r="AI1709" s="39"/>
      <c r="AJ1709" s="39"/>
      <c r="AK1709" s="39"/>
      <c r="AL1709" s="39"/>
      <c r="AM1709" s="39"/>
      <c r="AN1709" s="39"/>
      <c r="AO1709" s="39"/>
      <c r="AP1709" s="39"/>
      <c r="AQ1709" s="39"/>
      <c r="AR1709" s="39"/>
      <c r="AS1709" s="39"/>
      <c r="AT1709" s="39"/>
      <c r="AU1709" s="39"/>
      <c r="AV1709" s="39"/>
      <c r="AW1709" s="39"/>
    </row>
    <row r="1710" spans="15:49" x14ac:dyDescent="0.2">
      <c r="O1710" s="39"/>
      <c r="P1710" s="39"/>
      <c r="Q1710" s="39"/>
      <c r="R1710" s="39"/>
      <c r="S1710" s="39"/>
      <c r="T1710" s="39"/>
      <c r="U1710" s="39"/>
      <c r="V1710" s="39"/>
      <c r="W1710" s="39"/>
      <c r="X1710" s="39"/>
      <c r="Y1710" s="39"/>
      <c r="Z1710" s="39"/>
      <c r="AA1710" s="39"/>
      <c r="AB1710" s="39"/>
      <c r="AC1710" s="39"/>
      <c r="AD1710" s="39"/>
      <c r="AE1710" s="39"/>
      <c r="AF1710" s="39"/>
      <c r="AG1710" s="39"/>
      <c r="AH1710" s="39"/>
      <c r="AI1710" s="39"/>
      <c r="AJ1710" s="39"/>
      <c r="AK1710" s="39"/>
      <c r="AL1710" s="39"/>
      <c r="AM1710" s="39"/>
      <c r="AN1710" s="39"/>
      <c r="AO1710" s="39"/>
      <c r="AP1710" s="39"/>
      <c r="AQ1710" s="39"/>
      <c r="AR1710" s="39"/>
      <c r="AS1710" s="39"/>
      <c r="AT1710" s="39"/>
      <c r="AU1710" s="39"/>
      <c r="AV1710" s="39"/>
      <c r="AW1710" s="39"/>
    </row>
    <row r="1711" spans="15:49" x14ac:dyDescent="0.2">
      <c r="O1711" s="39"/>
      <c r="P1711" s="39"/>
      <c r="Q1711" s="39"/>
      <c r="R1711" s="39"/>
      <c r="S1711" s="39"/>
      <c r="T1711" s="39"/>
      <c r="U1711" s="39"/>
      <c r="V1711" s="39"/>
      <c r="W1711" s="39"/>
      <c r="X1711" s="39"/>
      <c r="Y1711" s="39"/>
      <c r="Z1711" s="39"/>
      <c r="AA1711" s="39"/>
      <c r="AB1711" s="39"/>
      <c r="AC1711" s="39"/>
      <c r="AD1711" s="39"/>
      <c r="AE1711" s="39"/>
      <c r="AF1711" s="39"/>
      <c r="AG1711" s="39"/>
      <c r="AH1711" s="39"/>
      <c r="AI1711" s="39"/>
      <c r="AJ1711" s="39"/>
      <c r="AK1711" s="39"/>
      <c r="AL1711" s="39"/>
      <c r="AM1711" s="39"/>
      <c r="AN1711" s="39"/>
      <c r="AO1711" s="39"/>
      <c r="AP1711" s="39"/>
      <c r="AQ1711" s="39"/>
      <c r="AR1711" s="39"/>
      <c r="AS1711" s="39"/>
      <c r="AT1711" s="39"/>
      <c r="AU1711" s="39"/>
      <c r="AV1711" s="39"/>
      <c r="AW1711" s="39"/>
    </row>
    <row r="1712" spans="15:49" x14ac:dyDescent="0.2">
      <c r="O1712" s="39"/>
      <c r="P1712" s="39"/>
      <c r="Q1712" s="39"/>
      <c r="R1712" s="39"/>
      <c r="S1712" s="39"/>
      <c r="T1712" s="39"/>
      <c r="U1712" s="39"/>
      <c r="V1712" s="39"/>
      <c r="W1712" s="39"/>
      <c r="X1712" s="39"/>
      <c r="Y1712" s="39"/>
      <c r="Z1712" s="39"/>
      <c r="AA1712" s="39"/>
      <c r="AB1712" s="39"/>
      <c r="AC1712" s="39"/>
      <c r="AD1712" s="39"/>
      <c r="AE1712" s="39"/>
      <c r="AF1712" s="39"/>
      <c r="AG1712" s="39"/>
      <c r="AH1712" s="39"/>
      <c r="AI1712" s="39"/>
      <c r="AJ1712" s="39"/>
      <c r="AK1712" s="39"/>
      <c r="AL1712" s="39"/>
      <c r="AM1712" s="39"/>
      <c r="AN1712" s="39"/>
      <c r="AO1712" s="39"/>
      <c r="AP1712" s="39"/>
      <c r="AQ1712" s="39"/>
      <c r="AR1712" s="39"/>
      <c r="AS1712" s="39"/>
      <c r="AT1712" s="39"/>
      <c r="AU1712" s="39"/>
      <c r="AV1712" s="39"/>
      <c r="AW1712" s="39"/>
    </row>
    <row r="1713" spans="15:49" x14ac:dyDescent="0.2">
      <c r="O1713" s="39"/>
      <c r="P1713" s="39"/>
      <c r="Q1713" s="39"/>
      <c r="R1713" s="39"/>
      <c r="S1713" s="39"/>
      <c r="T1713" s="39"/>
      <c r="U1713" s="39"/>
      <c r="V1713" s="39"/>
      <c r="W1713" s="39"/>
      <c r="X1713" s="39"/>
      <c r="Y1713" s="39"/>
      <c r="Z1713" s="39"/>
      <c r="AA1713" s="39"/>
      <c r="AB1713" s="39"/>
      <c r="AC1713" s="39"/>
      <c r="AD1713" s="39"/>
      <c r="AE1713" s="39"/>
      <c r="AF1713" s="39"/>
      <c r="AG1713" s="39"/>
      <c r="AH1713" s="39"/>
      <c r="AI1713" s="39"/>
      <c r="AJ1713" s="39"/>
      <c r="AK1713" s="39"/>
      <c r="AL1713" s="39"/>
      <c r="AM1713" s="39"/>
      <c r="AN1713" s="39"/>
      <c r="AO1713" s="39"/>
      <c r="AP1713" s="39"/>
      <c r="AQ1713" s="39"/>
      <c r="AR1713" s="39"/>
      <c r="AS1713" s="39"/>
      <c r="AT1713" s="39"/>
      <c r="AU1713" s="39"/>
      <c r="AV1713" s="39"/>
      <c r="AW1713" s="39"/>
    </row>
    <row r="1714" spans="15:49" x14ac:dyDescent="0.2">
      <c r="O1714" s="39"/>
      <c r="P1714" s="39"/>
      <c r="Q1714" s="39"/>
      <c r="R1714" s="39"/>
      <c r="S1714" s="39"/>
      <c r="T1714" s="39"/>
      <c r="U1714" s="39"/>
      <c r="V1714" s="39"/>
      <c r="W1714" s="39"/>
      <c r="X1714" s="39"/>
      <c r="Y1714" s="39"/>
      <c r="Z1714" s="39"/>
      <c r="AA1714" s="39"/>
      <c r="AB1714" s="39"/>
      <c r="AC1714" s="39"/>
      <c r="AD1714" s="39"/>
      <c r="AE1714" s="39"/>
      <c r="AF1714" s="39"/>
      <c r="AG1714" s="39"/>
      <c r="AH1714" s="39"/>
      <c r="AI1714" s="39"/>
      <c r="AJ1714" s="39"/>
      <c r="AK1714" s="39"/>
      <c r="AL1714" s="39"/>
      <c r="AM1714" s="39"/>
      <c r="AN1714" s="39"/>
      <c r="AO1714" s="39"/>
      <c r="AP1714" s="39"/>
      <c r="AQ1714" s="39"/>
      <c r="AR1714" s="39"/>
      <c r="AS1714" s="39"/>
      <c r="AT1714" s="39"/>
      <c r="AU1714" s="39"/>
      <c r="AV1714" s="39"/>
      <c r="AW1714" s="39"/>
    </row>
    <row r="1715" spans="15:49" x14ac:dyDescent="0.2">
      <c r="O1715" s="39"/>
      <c r="P1715" s="39"/>
      <c r="Q1715" s="39"/>
      <c r="R1715" s="39"/>
      <c r="S1715" s="39"/>
      <c r="T1715" s="39"/>
      <c r="U1715" s="39"/>
      <c r="V1715" s="39"/>
      <c r="W1715" s="39"/>
      <c r="X1715" s="39"/>
      <c r="Y1715" s="39"/>
      <c r="Z1715" s="39"/>
      <c r="AA1715" s="39"/>
      <c r="AB1715" s="39"/>
      <c r="AC1715" s="39"/>
      <c r="AD1715" s="39"/>
      <c r="AE1715" s="39"/>
      <c r="AF1715" s="39"/>
      <c r="AG1715" s="39"/>
      <c r="AH1715" s="39"/>
      <c r="AI1715" s="39"/>
      <c r="AJ1715" s="39"/>
      <c r="AK1715" s="39"/>
      <c r="AL1715" s="39"/>
      <c r="AM1715" s="39"/>
      <c r="AN1715" s="39"/>
      <c r="AO1715" s="39"/>
      <c r="AP1715" s="39"/>
      <c r="AQ1715" s="39"/>
      <c r="AR1715" s="39"/>
      <c r="AS1715" s="39"/>
      <c r="AT1715" s="39"/>
      <c r="AU1715" s="39"/>
      <c r="AV1715" s="39"/>
      <c r="AW1715" s="39"/>
    </row>
    <row r="1716" spans="15:49" x14ac:dyDescent="0.2">
      <c r="O1716" s="39"/>
      <c r="P1716" s="39"/>
      <c r="Q1716" s="39"/>
      <c r="R1716" s="39"/>
      <c r="S1716" s="39"/>
      <c r="T1716" s="39"/>
      <c r="U1716" s="39"/>
      <c r="V1716" s="39"/>
      <c r="W1716" s="39"/>
      <c r="X1716" s="39"/>
      <c r="Y1716" s="39"/>
      <c r="Z1716" s="39"/>
      <c r="AA1716" s="39"/>
      <c r="AB1716" s="39"/>
      <c r="AC1716" s="39"/>
      <c r="AD1716" s="39"/>
      <c r="AE1716" s="39"/>
      <c r="AF1716" s="39"/>
      <c r="AG1716" s="39"/>
      <c r="AH1716" s="39"/>
      <c r="AI1716" s="39"/>
      <c r="AJ1716" s="39"/>
      <c r="AK1716" s="39"/>
      <c r="AL1716" s="39"/>
      <c r="AM1716" s="39"/>
      <c r="AN1716" s="39"/>
      <c r="AO1716" s="39"/>
      <c r="AP1716" s="39"/>
      <c r="AQ1716" s="39"/>
      <c r="AR1716" s="39"/>
      <c r="AS1716" s="39"/>
      <c r="AT1716" s="39"/>
      <c r="AU1716" s="39"/>
      <c r="AV1716" s="39"/>
      <c r="AW1716" s="39"/>
    </row>
    <row r="1717" spans="15:49" x14ac:dyDescent="0.2">
      <c r="O1717" s="39"/>
      <c r="P1717" s="39"/>
      <c r="Q1717" s="39"/>
      <c r="R1717" s="39"/>
      <c r="S1717" s="39"/>
      <c r="T1717" s="39"/>
      <c r="U1717" s="39"/>
      <c r="V1717" s="39"/>
      <c r="W1717" s="39"/>
      <c r="X1717" s="39"/>
      <c r="Y1717" s="39"/>
      <c r="Z1717" s="39"/>
      <c r="AA1717" s="39"/>
      <c r="AB1717" s="39"/>
      <c r="AC1717" s="39"/>
      <c r="AD1717" s="39"/>
      <c r="AE1717" s="39"/>
      <c r="AF1717" s="39"/>
      <c r="AG1717" s="39"/>
      <c r="AH1717" s="39"/>
      <c r="AI1717" s="39"/>
      <c r="AJ1717" s="39"/>
      <c r="AK1717" s="39"/>
      <c r="AL1717" s="39"/>
      <c r="AM1717" s="39"/>
      <c r="AN1717" s="39"/>
      <c r="AO1717" s="39"/>
      <c r="AP1717" s="39"/>
      <c r="AQ1717" s="39"/>
      <c r="AR1717" s="39"/>
      <c r="AS1717" s="39"/>
      <c r="AT1717" s="39"/>
      <c r="AU1717" s="39"/>
      <c r="AV1717" s="39"/>
      <c r="AW1717" s="39"/>
    </row>
    <row r="1718" spans="15:49" x14ac:dyDescent="0.2">
      <c r="O1718" s="39"/>
      <c r="P1718" s="39"/>
      <c r="Q1718" s="39"/>
      <c r="R1718" s="39"/>
      <c r="S1718" s="39"/>
      <c r="T1718" s="39"/>
      <c r="U1718" s="39"/>
      <c r="V1718" s="39"/>
      <c r="W1718" s="39"/>
      <c r="X1718" s="39"/>
      <c r="Y1718" s="39"/>
      <c r="Z1718" s="39"/>
      <c r="AA1718" s="39"/>
      <c r="AB1718" s="39"/>
      <c r="AC1718" s="39"/>
      <c r="AD1718" s="39"/>
      <c r="AE1718" s="39"/>
      <c r="AF1718" s="39"/>
      <c r="AG1718" s="39"/>
      <c r="AH1718" s="39"/>
      <c r="AI1718" s="39"/>
      <c r="AJ1718" s="39"/>
      <c r="AK1718" s="39"/>
      <c r="AL1718" s="39"/>
      <c r="AM1718" s="39"/>
      <c r="AN1718" s="39"/>
      <c r="AO1718" s="39"/>
      <c r="AP1718" s="39"/>
      <c r="AQ1718" s="39"/>
      <c r="AR1718" s="39"/>
      <c r="AS1718" s="39"/>
      <c r="AT1718" s="39"/>
      <c r="AU1718" s="39"/>
      <c r="AV1718" s="39"/>
      <c r="AW1718" s="39"/>
    </row>
    <row r="1719" spans="15:49" x14ac:dyDescent="0.2">
      <c r="O1719" s="39"/>
      <c r="P1719" s="39"/>
      <c r="Q1719" s="39"/>
      <c r="R1719" s="39"/>
      <c r="S1719" s="39"/>
      <c r="T1719" s="39"/>
      <c r="U1719" s="39"/>
      <c r="V1719" s="39"/>
      <c r="W1719" s="39"/>
      <c r="X1719" s="39"/>
      <c r="Y1719" s="39"/>
      <c r="Z1719" s="39"/>
      <c r="AA1719" s="39"/>
      <c r="AB1719" s="39"/>
      <c r="AC1719" s="39"/>
      <c r="AD1719" s="39"/>
      <c r="AE1719" s="39"/>
      <c r="AF1719" s="39"/>
      <c r="AG1719" s="39"/>
      <c r="AH1719" s="39"/>
      <c r="AI1719" s="39"/>
      <c r="AJ1719" s="39"/>
      <c r="AK1719" s="39"/>
      <c r="AL1719" s="39"/>
      <c r="AM1719" s="39"/>
      <c r="AN1719" s="39"/>
      <c r="AO1719" s="39"/>
      <c r="AP1719" s="39"/>
      <c r="AQ1719" s="39"/>
      <c r="AR1719" s="39"/>
      <c r="AS1719" s="39"/>
      <c r="AT1719" s="39"/>
      <c r="AU1719" s="39"/>
      <c r="AV1719" s="39"/>
      <c r="AW1719" s="39"/>
    </row>
    <row r="1720" spans="15:49" x14ac:dyDescent="0.2">
      <c r="O1720" s="39"/>
      <c r="P1720" s="39"/>
      <c r="Q1720" s="39"/>
      <c r="R1720" s="39"/>
      <c r="S1720" s="39"/>
      <c r="T1720" s="39"/>
      <c r="U1720" s="39"/>
      <c r="V1720" s="39"/>
      <c r="W1720" s="39"/>
      <c r="X1720" s="39"/>
      <c r="Y1720" s="39"/>
      <c r="Z1720" s="39"/>
      <c r="AA1720" s="39"/>
      <c r="AB1720" s="39"/>
      <c r="AC1720" s="39"/>
      <c r="AD1720" s="39"/>
      <c r="AE1720" s="39"/>
      <c r="AF1720" s="39"/>
      <c r="AG1720" s="39"/>
      <c r="AH1720" s="39"/>
      <c r="AI1720" s="39"/>
      <c r="AJ1720" s="39"/>
      <c r="AK1720" s="39"/>
      <c r="AL1720" s="39"/>
      <c r="AM1720" s="39"/>
      <c r="AN1720" s="39"/>
      <c r="AO1720" s="39"/>
      <c r="AP1720" s="39"/>
      <c r="AQ1720" s="39"/>
      <c r="AR1720" s="39"/>
      <c r="AS1720" s="39"/>
      <c r="AT1720" s="39"/>
      <c r="AU1720" s="39"/>
      <c r="AV1720" s="39"/>
      <c r="AW1720" s="39"/>
    </row>
    <row r="1721" spans="15:49" x14ac:dyDescent="0.2">
      <c r="O1721" s="39"/>
      <c r="P1721" s="39"/>
      <c r="Q1721" s="39"/>
      <c r="R1721" s="39"/>
      <c r="S1721" s="39"/>
      <c r="T1721" s="39"/>
      <c r="U1721" s="39"/>
      <c r="V1721" s="39"/>
      <c r="W1721" s="39"/>
      <c r="X1721" s="39"/>
      <c r="Y1721" s="39"/>
      <c r="Z1721" s="39"/>
      <c r="AA1721" s="39"/>
      <c r="AB1721" s="39"/>
      <c r="AC1721" s="39"/>
      <c r="AD1721" s="39"/>
      <c r="AE1721" s="39"/>
      <c r="AF1721" s="39"/>
      <c r="AG1721" s="39"/>
      <c r="AH1721" s="39"/>
      <c r="AI1721" s="39"/>
      <c r="AJ1721" s="39"/>
      <c r="AK1721" s="39"/>
      <c r="AL1721" s="39"/>
      <c r="AM1721" s="39"/>
      <c r="AN1721" s="39"/>
      <c r="AO1721" s="39"/>
      <c r="AP1721" s="39"/>
      <c r="AQ1721" s="39"/>
      <c r="AR1721" s="39"/>
      <c r="AS1721" s="39"/>
      <c r="AT1721" s="39"/>
      <c r="AU1721" s="39"/>
      <c r="AV1721" s="39"/>
      <c r="AW1721" s="39"/>
    </row>
    <row r="1722" spans="15:49" x14ac:dyDescent="0.2">
      <c r="O1722" s="39"/>
      <c r="P1722" s="39"/>
      <c r="Q1722" s="39"/>
      <c r="R1722" s="39"/>
      <c r="S1722" s="39"/>
      <c r="T1722" s="39"/>
      <c r="U1722" s="39"/>
      <c r="V1722" s="39"/>
      <c r="W1722" s="39"/>
      <c r="X1722" s="39"/>
      <c r="Y1722" s="39"/>
      <c r="Z1722" s="39"/>
      <c r="AA1722" s="39"/>
      <c r="AB1722" s="39"/>
      <c r="AC1722" s="39"/>
      <c r="AD1722" s="39"/>
      <c r="AE1722" s="39"/>
      <c r="AF1722" s="39"/>
      <c r="AG1722" s="39"/>
      <c r="AH1722" s="39"/>
      <c r="AI1722" s="39"/>
      <c r="AJ1722" s="39"/>
      <c r="AK1722" s="39"/>
      <c r="AL1722" s="39"/>
      <c r="AM1722" s="39"/>
      <c r="AN1722" s="39"/>
      <c r="AO1722" s="39"/>
      <c r="AP1722" s="39"/>
      <c r="AQ1722" s="39"/>
      <c r="AR1722" s="39"/>
      <c r="AS1722" s="39"/>
      <c r="AT1722" s="39"/>
      <c r="AU1722" s="39"/>
      <c r="AV1722" s="39"/>
      <c r="AW1722" s="39"/>
    </row>
    <row r="1723" spans="15:49" x14ac:dyDescent="0.2">
      <c r="O1723" s="39"/>
      <c r="P1723" s="39"/>
      <c r="Q1723" s="39"/>
      <c r="R1723" s="39"/>
      <c r="S1723" s="39"/>
      <c r="T1723" s="39"/>
      <c r="U1723" s="39"/>
      <c r="V1723" s="39"/>
      <c r="W1723" s="39"/>
      <c r="X1723" s="39"/>
      <c r="Y1723" s="39"/>
      <c r="Z1723" s="39"/>
      <c r="AA1723" s="39"/>
      <c r="AB1723" s="39"/>
      <c r="AC1723" s="39"/>
      <c r="AD1723" s="39"/>
      <c r="AE1723" s="39"/>
      <c r="AF1723" s="39"/>
      <c r="AG1723" s="39"/>
      <c r="AH1723" s="39"/>
      <c r="AI1723" s="39"/>
      <c r="AJ1723" s="39"/>
      <c r="AK1723" s="39"/>
      <c r="AL1723" s="39"/>
      <c r="AM1723" s="39"/>
      <c r="AN1723" s="39"/>
      <c r="AO1723" s="39"/>
      <c r="AP1723" s="39"/>
      <c r="AQ1723" s="39"/>
      <c r="AR1723" s="39"/>
      <c r="AS1723" s="39"/>
      <c r="AT1723" s="39"/>
      <c r="AU1723" s="39"/>
      <c r="AV1723" s="39"/>
      <c r="AW1723" s="39"/>
    </row>
    <row r="1724" spans="15:49" x14ac:dyDescent="0.2">
      <c r="O1724" s="39"/>
      <c r="P1724" s="39"/>
      <c r="Q1724" s="39"/>
      <c r="R1724" s="39"/>
      <c r="S1724" s="39"/>
      <c r="T1724" s="39"/>
      <c r="U1724" s="39"/>
      <c r="V1724" s="39"/>
      <c r="W1724" s="39"/>
      <c r="X1724" s="39"/>
      <c r="Y1724" s="39"/>
      <c r="Z1724" s="39"/>
      <c r="AA1724" s="39"/>
      <c r="AB1724" s="39"/>
      <c r="AC1724" s="39"/>
      <c r="AD1724" s="39"/>
      <c r="AE1724" s="39"/>
      <c r="AF1724" s="39"/>
      <c r="AG1724" s="39"/>
      <c r="AH1724" s="39"/>
      <c r="AI1724" s="39"/>
      <c r="AJ1724" s="39"/>
      <c r="AK1724" s="39"/>
      <c r="AL1724" s="39"/>
      <c r="AM1724" s="39"/>
      <c r="AN1724" s="39"/>
      <c r="AO1724" s="39"/>
      <c r="AP1724" s="39"/>
      <c r="AQ1724" s="39"/>
      <c r="AR1724" s="39"/>
      <c r="AS1724" s="39"/>
      <c r="AT1724" s="39"/>
      <c r="AU1724" s="39"/>
      <c r="AV1724" s="39"/>
      <c r="AW1724" s="39"/>
    </row>
    <row r="1725" spans="15:49" x14ac:dyDescent="0.2">
      <c r="O1725" s="39"/>
      <c r="P1725" s="39"/>
      <c r="Q1725" s="39"/>
      <c r="R1725" s="39"/>
      <c r="S1725" s="39"/>
      <c r="T1725" s="39"/>
      <c r="U1725" s="39"/>
      <c r="V1725" s="39"/>
      <c r="W1725" s="39"/>
      <c r="X1725" s="39"/>
      <c r="Y1725" s="39"/>
      <c r="Z1725" s="39"/>
      <c r="AA1725" s="39"/>
      <c r="AB1725" s="39"/>
      <c r="AC1725" s="39"/>
      <c r="AD1725" s="39"/>
      <c r="AE1725" s="39"/>
      <c r="AF1725" s="39"/>
      <c r="AG1725" s="39"/>
      <c r="AH1725" s="39"/>
      <c r="AI1725" s="39"/>
      <c r="AJ1725" s="39"/>
      <c r="AK1725" s="39"/>
      <c r="AL1725" s="39"/>
      <c r="AM1725" s="39"/>
      <c r="AN1725" s="39"/>
      <c r="AO1725" s="39"/>
      <c r="AP1725" s="39"/>
      <c r="AQ1725" s="39"/>
      <c r="AR1725" s="39"/>
      <c r="AS1725" s="39"/>
      <c r="AT1725" s="39"/>
      <c r="AU1725" s="39"/>
      <c r="AV1725" s="39"/>
      <c r="AW1725" s="39"/>
    </row>
    <row r="1726" spans="15:49" x14ac:dyDescent="0.2">
      <c r="O1726" s="39"/>
      <c r="P1726" s="39"/>
      <c r="Q1726" s="39"/>
      <c r="R1726" s="39"/>
      <c r="S1726" s="39"/>
      <c r="T1726" s="39"/>
      <c r="U1726" s="39"/>
      <c r="V1726" s="39"/>
      <c r="W1726" s="39"/>
      <c r="X1726" s="39"/>
      <c r="Y1726" s="39"/>
      <c r="Z1726" s="39"/>
      <c r="AA1726" s="39"/>
      <c r="AB1726" s="39"/>
      <c r="AC1726" s="39"/>
      <c r="AD1726" s="39"/>
      <c r="AE1726" s="39"/>
      <c r="AF1726" s="39"/>
      <c r="AG1726" s="39"/>
      <c r="AH1726" s="39"/>
      <c r="AI1726" s="39"/>
      <c r="AJ1726" s="39"/>
      <c r="AK1726" s="39"/>
      <c r="AL1726" s="39"/>
      <c r="AM1726" s="39"/>
      <c r="AN1726" s="39"/>
      <c r="AO1726" s="39"/>
      <c r="AP1726" s="39"/>
      <c r="AQ1726" s="39"/>
      <c r="AR1726" s="39"/>
      <c r="AS1726" s="39"/>
      <c r="AT1726" s="39"/>
      <c r="AU1726" s="39"/>
      <c r="AV1726" s="39"/>
      <c r="AW1726" s="39"/>
    </row>
    <row r="1727" spans="15:49" x14ac:dyDescent="0.2">
      <c r="O1727" s="39"/>
      <c r="P1727" s="39"/>
      <c r="Q1727" s="39"/>
      <c r="R1727" s="39"/>
      <c r="S1727" s="39"/>
      <c r="T1727" s="39"/>
      <c r="U1727" s="39"/>
      <c r="V1727" s="39"/>
      <c r="W1727" s="39"/>
      <c r="X1727" s="39"/>
      <c r="Y1727" s="39"/>
      <c r="Z1727" s="39"/>
      <c r="AA1727" s="39"/>
      <c r="AB1727" s="39"/>
      <c r="AC1727" s="39"/>
      <c r="AD1727" s="39"/>
      <c r="AE1727" s="39"/>
      <c r="AF1727" s="39"/>
      <c r="AG1727" s="39"/>
      <c r="AH1727" s="39"/>
      <c r="AI1727" s="39"/>
      <c r="AJ1727" s="39"/>
      <c r="AK1727" s="39"/>
      <c r="AL1727" s="39"/>
      <c r="AM1727" s="39"/>
      <c r="AN1727" s="39"/>
      <c r="AO1727" s="39"/>
      <c r="AP1727" s="39"/>
      <c r="AQ1727" s="39"/>
      <c r="AR1727" s="39"/>
      <c r="AS1727" s="39"/>
      <c r="AT1727" s="39"/>
      <c r="AU1727" s="39"/>
      <c r="AV1727" s="39"/>
      <c r="AW1727" s="39"/>
    </row>
    <row r="1728" spans="15:49" x14ac:dyDescent="0.2">
      <c r="O1728" s="39"/>
      <c r="P1728" s="39"/>
      <c r="Q1728" s="39"/>
      <c r="R1728" s="39"/>
      <c r="S1728" s="39"/>
      <c r="T1728" s="39"/>
      <c r="U1728" s="39"/>
      <c r="V1728" s="39"/>
      <c r="W1728" s="39"/>
      <c r="X1728" s="39"/>
      <c r="Y1728" s="39"/>
      <c r="Z1728" s="39"/>
      <c r="AA1728" s="39"/>
      <c r="AB1728" s="39"/>
      <c r="AC1728" s="39"/>
      <c r="AD1728" s="39"/>
      <c r="AE1728" s="39"/>
      <c r="AF1728" s="39"/>
      <c r="AG1728" s="39"/>
      <c r="AH1728" s="39"/>
      <c r="AI1728" s="39"/>
      <c r="AJ1728" s="39"/>
      <c r="AK1728" s="39"/>
      <c r="AL1728" s="39"/>
      <c r="AM1728" s="39"/>
      <c r="AN1728" s="39"/>
      <c r="AO1728" s="39"/>
      <c r="AP1728" s="39"/>
      <c r="AQ1728" s="39"/>
      <c r="AR1728" s="39"/>
      <c r="AS1728" s="39"/>
      <c r="AT1728" s="39"/>
      <c r="AU1728" s="39"/>
      <c r="AV1728" s="39"/>
      <c r="AW1728" s="39"/>
    </row>
    <row r="1729" spans="15:49" x14ac:dyDescent="0.2">
      <c r="O1729" s="39"/>
      <c r="P1729" s="39"/>
      <c r="Q1729" s="39"/>
      <c r="R1729" s="39"/>
      <c r="S1729" s="39"/>
      <c r="T1729" s="39"/>
      <c r="U1729" s="39"/>
      <c r="V1729" s="39"/>
      <c r="W1729" s="39"/>
      <c r="X1729" s="39"/>
      <c r="Y1729" s="39"/>
      <c r="Z1729" s="39"/>
      <c r="AA1729" s="39"/>
      <c r="AB1729" s="39"/>
      <c r="AC1729" s="39"/>
      <c r="AD1729" s="39"/>
      <c r="AE1729" s="39"/>
      <c r="AF1729" s="39"/>
      <c r="AG1729" s="39"/>
      <c r="AH1729" s="39"/>
      <c r="AI1729" s="39"/>
      <c r="AJ1729" s="39"/>
      <c r="AK1729" s="39"/>
      <c r="AL1729" s="39"/>
      <c r="AM1729" s="39"/>
      <c r="AN1729" s="39"/>
      <c r="AO1729" s="39"/>
      <c r="AP1729" s="39"/>
      <c r="AQ1729" s="39"/>
      <c r="AR1729" s="39"/>
      <c r="AS1729" s="39"/>
      <c r="AT1729" s="39"/>
      <c r="AU1729" s="39"/>
      <c r="AV1729" s="39"/>
      <c r="AW1729" s="39"/>
    </row>
    <row r="1730" spans="15:49" x14ac:dyDescent="0.2">
      <c r="O1730" s="39"/>
      <c r="P1730" s="39"/>
      <c r="Q1730" s="39"/>
      <c r="R1730" s="39"/>
      <c r="S1730" s="39"/>
      <c r="T1730" s="39"/>
      <c r="U1730" s="39"/>
      <c r="V1730" s="39"/>
      <c r="W1730" s="39"/>
      <c r="X1730" s="39"/>
      <c r="Y1730" s="39"/>
      <c r="Z1730" s="39"/>
      <c r="AA1730" s="39"/>
      <c r="AB1730" s="39"/>
      <c r="AC1730" s="39"/>
      <c r="AD1730" s="39"/>
      <c r="AE1730" s="39"/>
      <c r="AF1730" s="39"/>
      <c r="AG1730" s="39"/>
      <c r="AH1730" s="39"/>
      <c r="AI1730" s="39"/>
      <c r="AJ1730" s="39"/>
      <c r="AK1730" s="39"/>
      <c r="AL1730" s="39"/>
      <c r="AM1730" s="39"/>
      <c r="AN1730" s="39"/>
      <c r="AO1730" s="39"/>
      <c r="AP1730" s="39"/>
      <c r="AQ1730" s="39"/>
      <c r="AR1730" s="39"/>
      <c r="AS1730" s="39"/>
      <c r="AT1730" s="39"/>
      <c r="AU1730" s="39"/>
      <c r="AV1730" s="39"/>
      <c r="AW1730" s="39"/>
    </row>
    <row r="1731" spans="15:49" x14ac:dyDescent="0.2">
      <c r="O1731" s="39"/>
      <c r="P1731" s="39"/>
      <c r="Q1731" s="39"/>
      <c r="R1731" s="39"/>
      <c r="S1731" s="39"/>
      <c r="T1731" s="39"/>
      <c r="U1731" s="39"/>
      <c r="V1731" s="39"/>
      <c r="W1731" s="39"/>
      <c r="X1731" s="39"/>
      <c r="Y1731" s="39"/>
      <c r="Z1731" s="39"/>
      <c r="AA1731" s="39"/>
      <c r="AB1731" s="39"/>
      <c r="AC1731" s="39"/>
      <c r="AD1731" s="39"/>
      <c r="AE1731" s="39"/>
      <c r="AF1731" s="39"/>
      <c r="AG1731" s="39"/>
      <c r="AH1731" s="39"/>
      <c r="AI1731" s="39"/>
      <c r="AJ1731" s="39"/>
      <c r="AK1731" s="39"/>
      <c r="AL1731" s="39"/>
      <c r="AM1731" s="39"/>
      <c r="AN1731" s="39"/>
      <c r="AO1731" s="39"/>
      <c r="AP1731" s="39"/>
      <c r="AQ1731" s="39"/>
      <c r="AR1731" s="39"/>
      <c r="AS1731" s="39"/>
      <c r="AT1731" s="39"/>
      <c r="AU1731" s="39"/>
      <c r="AV1731" s="39"/>
      <c r="AW1731" s="39"/>
    </row>
    <row r="1732" spans="15:49" x14ac:dyDescent="0.2">
      <c r="O1732" s="39"/>
      <c r="P1732" s="39"/>
      <c r="Q1732" s="39"/>
      <c r="R1732" s="39"/>
      <c r="S1732" s="39"/>
      <c r="T1732" s="39"/>
      <c r="U1732" s="39"/>
      <c r="V1732" s="39"/>
      <c r="W1732" s="39"/>
      <c r="X1732" s="39"/>
      <c r="Y1732" s="39"/>
      <c r="Z1732" s="39"/>
      <c r="AA1732" s="39"/>
      <c r="AB1732" s="39"/>
      <c r="AC1732" s="39"/>
      <c r="AD1732" s="39"/>
      <c r="AE1732" s="39"/>
      <c r="AF1732" s="39"/>
      <c r="AG1732" s="39"/>
      <c r="AH1732" s="39"/>
      <c r="AI1732" s="39"/>
      <c r="AJ1732" s="39"/>
      <c r="AK1732" s="39"/>
      <c r="AL1732" s="39"/>
      <c r="AM1732" s="39"/>
      <c r="AN1732" s="39"/>
      <c r="AO1732" s="39"/>
      <c r="AP1732" s="39"/>
      <c r="AQ1732" s="39"/>
      <c r="AR1732" s="39"/>
      <c r="AS1732" s="39"/>
      <c r="AT1732" s="39"/>
      <c r="AU1732" s="39"/>
      <c r="AV1732" s="39"/>
      <c r="AW1732" s="39"/>
    </row>
    <row r="1733" spans="15:49" x14ac:dyDescent="0.2">
      <c r="O1733" s="39"/>
      <c r="P1733" s="39"/>
      <c r="Q1733" s="39"/>
      <c r="R1733" s="39"/>
      <c r="S1733" s="39"/>
      <c r="T1733" s="39"/>
      <c r="U1733" s="39"/>
      <c r="V1733" s="39"/>
      <c r="W1733" s="39"/>
      <c r="X1733" s="39"/>
      <c r="Y1733" s="39"/>
      <c r="Z1733" s="39"/>
      <c r="AA1733" s="39"/>
      <c r="AB1733" s="39"/>
      <c r="AC1733" s="39"/>
      <c r="AD1733" s="39"/>
      <c r="AE1733" s="39"/>
      <c r="AF1733" s="39"/>
      <c r="AG1733" s="39"/>
      <c r="AH1733" s="39"/>
      <c r="AI1733" s="39"/>
      <c r="AJ1733" s="39"/>
      <c r="AK1733" s="39"/>
      <c r="AL1733" s="39"/>
      <c r="AM1733" s="39"/>
      <c r="AN1733" s="39"/>
      <c r="AO1733" s="39"/>
      <c r="AP1733" s="39"/>
      <c r="AQ1733" s="39"/>
      <c r="AR1733" s="39"/>
      <c r="AS1733" s="39"/>
      <c r="AT1733" s="39"/>
      <c r="AU1733" s="39"/>
      <c r="AV1733" s="39"/>
      <c r="AW1733" s="39"/>
    </row>
    <row r="1734" spans="15:49" x14ac:dyDescent="0.2">
      <c r="O1734" s="39"/>
      <c r="P1734" s="39"/>
      <c r="Q1734" s="39"/>
      <c r="R1734" s="39"/>
      <c r="S1734" s="39"/>
      <c r="T1734" s="39"/>
      <c r="U1734" s="39"/>
      <c r="V1734" s="39"/>
      <c r="W1734" s="39"/>
      <c r="X1734" s="39"/>
      <c r="Y1734" s="39"/>
      <c r="Z1734" s="39"/>
      <c r="AA1734" s="39"/>
      <c r="AB1734" s="39"/>
      <c r="AC1734" s="39"/>
      <c r="AD1734" s="39"/>
      <c r="AE1734" s="39"/>
      <c r="AF1734" s="39"/>
      <c r="AG1734" s="39"/>
      <c r="AH1734" s="39"/>
      <c r="AI1734" s="39"/>
      <c r="AJ1734" s="39"/>
      <c r="AK1734" s="39"/>
      <c r="AL1734" s="39"/>
      <c r="AM1734" s="39"/>
      <c r="AN1734" s="39"/>
      <c r="AO1734" s="39"/>
      <c r="AP1734" s="39"/>
      <c r="AQ1734" s="39"/>
      <c r="AR1734" s="39"/>
      <c r="AS1734" s="39"/>
      <c r="AT1734" s="39"/>
      <c r="AU1734" s="39"/>
      <c r="AV1734" s="39"/>
      <c r="AW1734" s="39"/>
    </row>
    <row r="1735" spans="15:49" x14ac:dyDescent="0.2">
      <c r="O1735" s="39"/>
      <c r="P1735" s="39"/>
      <c r="Q1735" s="39"/>
      <c r="R1735" s="39"/>
      <c r="S1735" s="39"/>
      <c r="T1735" s="39"/>
      <c r="U1735" s="39"/>
      <c r="V1735" s="39"/>
      <c r="W1735" s="39"/>
      <c r="X1735" s="39"/>
      <c r="Y1735" s="39"/>
      <c r="Z1735" s="39"/>
      <c r="AA1735" s="39"/>
      <c r="AB1735" s="39"/>
      <c r="AC1735" s="39"/>
      <c r="AD1735" s="39"/>
      <c r="AE1735" s="39"/>
      <c r="AF1735" s="39"/>
      <c r="AG1735" s="39"/>
      <c r="AH1735" s="39"/>
      <c r="AI1735" s="39"/>
      <c r="AJ1735" s="39"/>
      <c r="AK1735" s="39"/>
      <c r="AL1735" s="39"/>
      <c r="AM1735" s="39"/>
      <c r="AN1735" s="39"/>
      <c r="AO1735" s="39"/>
      <c r="AP1735" s="39"/>
      <c r="AQ1735" s="39"/>
      <c r="AR1735" s="39"/>
      <c r="AS1735" s="39"/>
      <c r="AT1735" s="39"/>
      <c r="AU1735" s="39"/>
      <c r="AV1735" s="39"/>
      <c r="AW1735" s="39"/>
    </row>
    <row r="1736" spans="15:49" x14ac:dyDescent="0.2">
      <c r="O1736" s="39"/>
      <c r="P1736" s="39"/>
      <c r="Q1736" s="39"/>
      <c r="R1736" s="39"/>
      <c r="S1736" s="39"/>
      <c r="T1736" s="39"/>
      <c r="U1736" s="39"/>
      <c r="V1736" s="39"/>
      <c r="W1736" s="39"/>
      <c r="X1736" s="39"/>
      <c r="Y1736" s="39"/>
      <c r="Z1736" s="39"/>
      <c r="AA1736" s="39"/>
      <c r="AB1736" s="39"/>
      <c r="AC1736" s="39"/>
      <c r="AD1736" s="39"/>
      <c r="AE1736" s="39"/>
      <c r="AF1736" s="39"/>
      <c r="AG1736" s="39"/>
      <c r="AH1736" s="39"/>
      <c r="AI1736" s="39"/>
      <c r="AJ1736" s="39"/>
      <c r="AK1736" s="39"/>
      <c r="AL1736" s="39"/>
      <c r="AM1736" s="39"/>
      <c r="AN1736" s="39"/>
      <c r="AO1736" s="39"/>
      <c r="AP1736" s="39"/>
      <c r="AQ1736" s="39"/>
      <c r="AR1736" s="39"/>
      <c r="AS1736" s="39"/>
      <c r="AT1736" s="39"/>
      <c r="AU1736" s="39"/>
      <c r="AV1736" s="39"/>
      <c r="AW1736" s="39"/>
    </row>
    <row r="1737" spans="15:49" x14ac:dyDescent="0.2">
      <c r="O1737" s="39"/>
      <c r="P1737" s="39"/>
      <c r="Q1737" s="39"/>
      <c r="R1737" s="39"/>
      <c r="S1737" s="39"/>
      <c r="T1737" s="39"/>
      <c r="U1737" s="39"/>
      <c r="V1737" s="39"/>
      <c r="W1737" s="39"/>
      <c r="X1737" s="39"/>
      <c r="Y1737" s="39"/>
      <c r="Z1737" s="39"/>
      <c r="AA1737" s="39"/>
      <c r="AB1737" s="39"/>
      <c r="AC1737" s="39"/>
      <c r="AD1737" s="39"/>
      <c r="AE1737" s="39"/>
      <c r="AF1737" s="39"/>
      <c r="AG1737" s="39"/>
      <c r="AH1737" s="39"/>
      <c r="AI1737" s="39"/>
      <c r="AJ1737" s="39"/>
      <c r="AK1737" s="39"/>
      <c r="AL1737" s="39"/>
      <c r="AM1737" s="39"/>
      <c r="AN1737" s="39"/>
      <c r="AO1737" s="39"/>
      <c r="AP1737" s="39"/>
      <c r="AQ1737" s="39"/>
      <c r="AR1737" s="39"/>
      <c r="AS1737" s="39"/>
      <c r="AT1737" s="39"/>
      <c r="AU1737" s="39"/>
      <c r="AV1737" s="39"/>
      <c r="AW1737" s="39"/>
    </row>
    <row r="1738" spans="15:49" x14ac:dyDescent="0.2">
      <c r="O1738" s="39"/>
      <c r="P1738" s="39"/>
      <c r="Q1738" s="39"/>
      <c r="R1738" s="39"/>
      <c r="S1738" s="39"/>
      <c r="T1738" s="39"/>
      <c r="U1738" s="39"/>
      <c r="V1738" s="39"/>
      <c r="W1738" s="39"/>
      <c r="X1738" s="39"/>
      <c r="Y1738" s="39"/>
      <c r="Z1738" s="39"/>
      <c r="AA1738" s="39"/>
      <c r="AB1738" s="39"/>
      <c r="AC1738" s="39"/>
      <c r="AD1738" s="39"/>
      <c r="AE1738" s="39"/>
      <c r="AF1738" s="39"/>
      <c r="AG1738" s="39"/>
      <c r="AH1738" s="39"/>
      <c r="AI1738" s="39"/>
      <c r="AJ1738" s="39"/>
      <c r="AK1738" s="39"/>
      <c r="AL1738" s="39"/>
      <c r="AM1738" s="39"/>
      <c r="AN1738" s="39"/>
      <c r="AO1738" s="39"/>
      <c r="AP1738" s="39"/>
      <c r="AQ1738" s="39"/>
      <c r="AR1738" s="39"/>
      <c r="AS1738" s="39"/>
      <c r="AT1738" s="39"/>
      <c r="AU1738" s="39"/>
      <c r="AV1738" s="39"/>
      <c r="AW1738" s="39"/>
    </row>
    <row r="1739" spans="15:49" x14ac:dyDescent="0.2">
      <c r="O1739" s="39"/>
      <c r="P1739" s="39"/>
      <c r="Q1739" s="39"/>
      <c r="R1739" s="39"/>
      <c r="S1739" s="39"/>
      <c r="T1739" s="39"/>
      <c r="U1739" s="39"/>
      <c r="V1739" s="39"/>
      <c r="W1739" s="39"/>
      <c r="X1739" s="39"/>
      <c r="Y1739" s="39"/>
      <c r="Z1739" s="39"/>
      <c r="AA1739" s="39"/>
      <c r="AB1739" s="39"/>
      <c r="AC1739" s="39"/>
      <c r="AD1739" s="39"/>
      <c r="AE1739" s="39"/>
      <c r="AF1739" s="39"/>
      <c r="AG1739" s="39"/>
      <c r="AH1739" s="39"/>
      <c r="AI1739" s="39"/>
      <c r="AJ1739" s="39"/>
      <c r="AK1739" s="39"/>
      <c r="AL1739" s="39"/>
      <c r="AM1739" s="39"/>
      <c r="AN1739" s="39"/>
      <c r="AO1739" s="39"/>
      <c r="AP1739" s="39"/>
      <c r="AQ1739" s="39"/>
      <c r="AR1739" s="39"/>
      <c r="AS1739" s="39"/>
      <c r="AT1739" s="39"/>
      <c r="AU1739" s="39"/>
      <c r="AV1739" s="39"/>
      <c r="AW1739" s="39"/>
    </row>
    <row r="1740" spans="15:49" x14ac:dyDescent="0.2">
      <c r="O1740" s="39"/>
      <c r="P1740" s="39"/>
      <c r="Q1740" s="39"/>
      <c r="R1740" s="39"/>
      <c r="S1740" s="39"/>
      <c r="T1740" s="39"/>
      <c r="U1740" s="39"/>
      <c r="V1740" s="39"/>
      <c r="W1740" s="39"/>
      <c r="X1740" s="39"/>
      <c r="Y1740" s="39"/>
      <c r="Z1740" s="39"/>
      <c r="AA1740" s="39"/>
      <c r="AB1740" s="39"/>
      <c r="AC1740" s="39"/>
      <c r="AD1740" s="39"/>
      <c r="AE1740" s="39"/>
      <c r="AF1740" s="39"/>
      <c r="AG1740" s="39"/>
      <c r="AH1740" s="39"/>
      <c r="AI1740" s="39"/>
      <c r="AJ1740" s="39"/>
      <c r="AK1740" s="39"/>
      <c r="AL1740" s="39"/>
      <c r="AM1740" s="39"/>
      <c r="AN1740" s="39"/>
      <c r="AO1740" s="39"/>
      <c r="AP1740" s="39"/>
      <c r="AQ1740" s="39"/>
      <c r="AR1740" s="39"/>
      <c r="AS1740" s="39"/>
      <c r="AT1740" s="39"/>
      <c r="AU1740" s="39"/>
      <c r="AV1740" s="39"/>
      <c r="AW1740" s="39"/>
    </row>
    <row r="1741" spans="15:49" x14ac:dyDescent="0.2">
      <c r="O1741" s="39"/>
      <c r="P1741" s="39"/>
      <c r="Q1741" s="39"/>
      <c r="R1741" s="39"/>
      <c r="S1741" s="39"/>
      <c r="T1741" s="39"/>
      <c r="U1741" s="39"/>
      <c r="V1741" s="39"/>
      <c r="W1741" s="39"/>
      <c r="X1741" s="39"/>
      <c r="Y1741" s="39"/>
      <c r="Z1741" s="39"/>
      <c r="AA1741" s="39"/>
      <c r="AB1741" s="39"/>
      <c r="AC1741" s="39"/>
      <c r="AD1741" s="39"/>
      <c r="AE1741" s="39"/>
      <c r="AF1741" s="39"/>
      <c r="AG1741" s="39"/>
      <c r="AH1741" s="39"/>
      <c r="AI1741" s="39"/>
      <c r="AJ1741" s="39"/>
      <c r="AK1741" s="39"/>
      <c r="AL1741" s="39"/>
      <c r="AM1741" s="39"/>
      <c r="AN1741" s="39"/>
      <c r="AO1741" s="39"/>
      <c r="AP1741" s="39"/>
      <c r="AQ1741" s="39"/>
      <c r="AR1741" s="39"/>
      <c r="AS1741" s="39"/>
      <c r="AT1741" s="39"/>
      <c r="AU1741" s="39"/>
      <c r="AV1741" s="39"/>
      <c r="AW1741" s="39"/>
    </row>
    <row r="1742" spans="15:49" x14ac:dyDescent="0.2">
      <c r="O1742" s="39"/>
      <c r="P1742" s="39"/>
      <c r="Q1742" s="39"/>
      <c r="R1742" s="39"/>
      <c r="S1742" s="39"/>
      <c r="T1742" s="39"/>
      <c r="U1742" s="39"/>
      <c r="V1742" s="39"/>
      <c r="W1742" s="39"/>
      <c r="X1742" s="39"/>
      <c r="Y1742" s="39"/>
      <c r="Z1742" s="39"/>
      <c r="AA1742" s="39"/>
      <c r="AB1742" s="39"/>
      <c r="AC1742" s="39"/>
      <c r="AD1742" s="39"/>
      <c r="AE1742" s="39"/>
      <c r="AF1742" s="39"/>
      <c r="AG1742" s="39"/>
      <c r="AH1742" s="39"/>
      <c r="AI1742" s="39"/>
      <c r="AJ1742" s="39"/>
      <c r="AK1742" s="39"/>
      <c r="AL1742" s="39"/>
      <c r="AM1742" s="39"/>
      <c r="AN1742" s="39"/>
      <c r="AO1742" s="39"/>
      <c r="AP1742" s="39"/>
      <c r="AQ1742" s="39"/>
      <c r="AR1742" s="39"/>
      <c r="AS1742" s="39"/>
      <c r="AT1742" s="39"/>
      <c r="AU1742" s="39"/>
      <c r="AV1742" s="39"/>
      <c r="AW1742" s="39"/>
    </row>
    <row r="1743" spans="15:49" x14ac:dyDescent="0.2">
      <c r="O1743" s="39"/>
      <c r="P1743" s="39"/>
      <c r="Q1743" s="39"/>
      <c r="R1743" s="39"/>
      <c r="S1743" s="39"/>
      <c r="T1743" s="39"/>
      <c r="U1743" s="39"/>
      <c r="V1743" s="39"/>
      <c r="W1743" s="39"/>
      <c r="X1743" s="39"/>
      <c r="Y1743" s="39"/>
      <c r="Z1743" s="39"/>
      <c r="AA1743" s="39"/>
      <c r="AB1743" s="39"/>
      <c r="AC1743" s="39"/>
      <c r="AD1743" s="39"/>
      <c r="AE1743" s="39"/>
      <c r="AF1743" s="39"/>
      <c r="AG1743" s="39"/>
      <c r="AH1743" s="39"/>
      <c r="AI1743" s="39"/>
      <c r="AJ1743" s="39"/>
      <c r="AK1743" s="39"/>
      <c r="AL1743" s="39"/>
      <c r="AM1743" s="39"/>
      <c r="AN1743" s="39"/>
      <c r="AO1743" s="39"/>
      <c r="AP1743" s="39"/>
      <c r="AQ1743" s="39"/>
      <c r="AR1743" s="39"/>
      <c r="AS1743" s="39"/>
      <c r="AT1743" s="39"/>
      <c r="AU1743" s="39"/>
      <c r="AV1743" s="39"/>
      <c r="AW1743" s="39"/>
    </row>
    <row r="1744" spans="15:49" x14ac:dyDescent="0.2">
      <c r="O1744" s="39"/>
      <c r="P1744" s="39"/>
      <c r="Q1744" s="39"/>
      <c r="R1744" s="39"/>
      <c r="S1744" s="39"/>
      <c r="T1744" s="39"/>
      <c r="U1744" s="39"/>
      <c r="V1744" s="39"/>
      <c r="W1744" s="39"/>
      <c r="X1744" s="39"/>
      <c r="Y1744" s="39"/>
      <c r="Z1744" s="39"/>
      <c r="AA1744" s="39"/>
      <c r="AB1744" s="39"/>
      <c r="AC1744" s="39"/>
      <c r="AD1744" s="39"/>
      <c r="AE1744" s="39"/>
      <c r="AF1744" s="39"/>
      <c r="AG1744" s="39"/>
      <c r="AH1744" s="39"/>
      <c r="AI1744" s="39"/>
      <c r="AJ1744" s="39"/>
      <c r="AK1744" s="39"/>
      <c r="AL1744" s="39"/>
      <c r="AM1744" s="39"/>
      <c r="AN1744" s="39"/>
      <c r="AO1744" s="39"/>
      <c r="AP1744" s="39"/>
      <c r="AQ1744" s="39"/>
      <c r="AR1744" s="39"/>
      <c r="AS1744" s="39"/>
      <c r="AT1744" s="39"/>
      <c r="AU1744" s="39"/>
      <c r="AV1744" s="39"/>
      <c r="AW1744" s="39"/>
    </row>
    <row r="1745" spans="15:49" x14ac:dyDescent="0.2">
      <c r="O1745" s="39"/>
      <c r="P1745" s="39"/>
      <c r="Q1745" s="39"/>
      <c r="R1745" s="39"/>
      <c r="S1745" s="39"/>
      <c r="T1745" s="39"/>
      <c r="U1745" s="39"/>
      <c r="V1745" s="39"/>
      <c r="W1745" s="39"/>
      <c r="X1745" s="39"/>
      <c r="Y1745" s="39"/>
      <c r="Z1745" s="39"/>
      <c r="AA1745" s="39"/>
      <c r="AB1745" s="39"/>
      <c r="AC1745" s="39"/>
      <c r="AD1745" s="39"/>
      <c r="AE1745" s="39"/>
      <c r="AF1745" s="39"/>
      <c r="AG1745" s="39"/>
      <c r="AH1745" s="39"/>
      <c r="AI1745" s="39"/>
      <c r="AJ1745" s="39"/>
      <c r="AK1745" s="39"/>
      <c r="AL1745" s="39"/>
      <c r="AM1745" s="39"/>
      <c r="AN1745" s="39"/>
      <c r="AO1745" s="39"/>
      <c r="AP1745" s="39"/>
      <c r="AQ1745" s="39"/>
      <c r="AR1745" s="39"/>
      <c r="AS1745" s="39"/>
      <c r="AT1745" s="39"/>
      <c r="AU1745" s="39"/>
      <c r="AV1745" s="39"/>
      <c r="AW1745" s="39"/>
    </row>
    <row r="1746" spans="15:49" x14ac:dyDescent="0.2">
      <c r="O1746" s="39"/>
      <c r="P1746" s="39"/>
      <c r="Q1746" s="39"/>
      <c r="R1746" s="39"/>
      <c r="S1746" s="39"/>
      <c r="T1746" s="39"/>
      <c r="U1746" s="39"/>
      <c r="V1746" s="39"/>
      <c r="W1746" s="39"/>
      <c r="X1746" s="39"/>
      <c r="Y1746" s="39"/>
      <c r="Z1746" s="39"/>
      <c r="AA1746" s="39"/>
      <c r="AB1746" s="39"/>
      <c r="AC1746" s="39"/>
      <c r="AD1746" s="39"/>
      <c r="AE1746" s="39"/>
      <c r="AF1746" s="39"/>
      <c r="AG1746" s="39"/>
      <c r="AH1746" s="39"/>
      <c r="AI1746" s="39"/>
      <c r="AJ1746" s="39"/>
      <c r="AK1746" s="39"/>
      <c r="AL1746" s="39"/>
      <c r="AM1746" s="39"/>
      <c r="AN1746" s="39"/>
      <c r="AO1746" s="39"/>
      <c r="AP1746" s="39"/>
      <c r="AQ1746" s="39"/>
      <c r="AR1746" s="39"/>
      <c r="AS1746" s="39"/>
      <c r="AT1746" s="39"/>
      <c r="AU1746" s="39"/>
      <c r="AV1746" s="39"/>
      <c r="AW1746" s="39"/>
    </row>
    <row r="1747" spans="15:49" x14ac:dyDescent="0.2">
      <c r="O1747" s="39"/>
      <c r="P1747" s="39"/>
      <c r="Q1747" s="39"/>
      <c r="R1747" s="39"/>
      <c r="S1747" s="39"/>
      <c r="T1747" s="39"/>
      <c r="U1747" s="39"/>
      <c r="V1747" s="39"/>
      <c r="W1747" s="39"/>
      <c r="X1747" s="39"/>
      <c r="Y1747" s="39"/>
      <c r="Z1747" s="39"/>
      <c r="AA1747" s="39"/>
      <c r="AB1747" s="39"/>
      <c r="AC1747" s="39"/>
      <c r="AD1747" s="39"/>
      <c r="AE1747" s="39"/>
      <c r="AF1747" s="39"/>
      <c r="AG1747" s="39"/>
      <c r="AH1747" s="39"/>
      <c r="AI1747" s="39"/>
      <c r="AJ1747" s="39"/>
      <c r="AK1747" s="39"/>
      <c r="AL1747" s="39"/>
      <c r="AM1747" s="39"/>
      <c r="AN1747" s="39"/>
      <c r="AO1747" s="39"/>
      <c r="AP1747" s="39"/>
      <c r="AQ1747" s="39"/>
      <c r="AR1747" s="39"/>
      <c r="AS1747" s="39"/>
      <c r="AT1747" s="39"/>
      <c r="AU1747" s="39"/>
      <c r="AV1747" s="39"/>
      <c r="AW1747" s="39"/>
    </row>
    <row r="1748" spans="15:49" x14ac:dyDescent="0.2">
      <c r="O1748" s="39"/>
      <c r="P1748" s="39"/>
      <c r="Q1748" s="39"/>
      <c r="R1748" s="39"/>
      <c r="S1748" s="39"/>
      <c r="T1748" s="39"/>
      <c r="U1748" s="39"/>
      <c r="V1748" s="39"/>
      <c r="W1748" s="39"/>
      <c r="X1748" s="39"/>
      <c r="Y1748" s="39"/>
      <c r="Z1748" s="39"/>
      <c r="AA1748" s="39"/>
      <c r="AB1748" s="39"/>
      <c r="AC1748" s="39"/>
      <c r="AD1748" s="39"/>
      <c r="AE1748" s="39"/>
      <c r="AF1748" s="39"/>
      <c r="AG1748" s="39"/>
      <c r="AH1748" s="39"/>
      <c r="AI1748" s="39"/>
      <c r="AJ1748" s="39"/>
      <c r="AK1748" s="39"/>
      <c r="AL1748" s="39"/>
      <c r="AM1748" s="39"/>
      <c r="AN1748" s="39"/>
      <c r="AO1748" s="39"/>
      <c r="AP1748" s="39"/>
      <c r="AQ1748" s="39"/>
      <c r="AR1748" s="39"/>
      <c r="AS1748" s="39"/>
      <c r="AT1748" s="39"/>
      <c r="AU1748" s="39"/>
      <c r="AV1748" s="39"/>
      <c r="AW1748" s="39"/>
    </row>
    <row r="1749" spans="15:49" x14ac:dyDescent="0.2">
      <c r="O1749" s="39"/>
      <c r="P1749" s="39"/>
      <c r="Q1749" s="39"/>
      <c r="R1749" s="39"/>
      <c r="S1749" s="39"/>
      <c r="T1749" s="39"/>
      <c r="U1749" s="39"/>
      <c r="V1749" s="39"/>
      <c r="W1749" s="39"/>
      <c r="X1749" s="39"/>
      <c r="Y1749" s="39"/>
      <c r="Z1749" s="39"/>
      <c r="AA1749" s="39"/>
      <c r="AB1749" s="39"/>
      <c r="AC1749" s="39"/>
      <c r="AD1749" s="39"/>
      <c r="AE1749" s="39"/>
      <c r="AF1749" s="39"/>
      <c r="AG1749" s="39"/>
      <c r="AH1749" s="39"/>
      <c r="AI1749" s="39"/>
      <c r="AJ1749" s="39"/>
      <c r="AK1749" s="39"/>
      <c r="AL1749" s="39"/>
      <c r="AM1749" s="39"/>
      <c r="AN1749" s="39"/>
      <c r="AO1749" s="39"/>
      <c r="AP1749" s="39"/>
      <c r="AQ1749" s="39"/>
      <c r="AR1749" s="39"/>
      <c r="AS1749" s="39"/>
      <c r="AT1749" s="39"/>
      <c r="AU1749" s="39"/>
      <c r="AV1749" s="39"/>
      <c r="AW1749" s="39"/>
    </row>
    <row r="1750" spans="15:49" x14ac:dyDescent="0.2">
      <c r="O1750" s="39"/>
      <c r="P1750" s="39"/>
      <c r="Q1750" s="39"/>
      <c r="R1750" s="39"/>
      <c r="S1750" s="39"/>
      <c r="T1750" s="39"/>
      <c r="U1750" s="39"/>
      <c r="V1750" s="39"/>
      <c r="W1750" s="39"/>
      <c r="X1750" s="39"/>
      <c r="Y1750" s="39"/>
      <c r="Z1750" s="39"/>
      <c r="AA1750" s="39"/>
      <c r="AB1750" s="39"/>
      <c r="AC1750" s="39"/>
      <c r="AD1750" s="39"/>
      <c r="AE1750" s="39"/>
      <c r="AF1750" s="39"/>
      <c r="AG1750" s="39"/>
      <c r="AH1750" s="39"/>
      <c r="AI1750" s="39"/>
      <c r="AJ1750" s="39"/>
      <c r="AK1750" s="39"/>
      <c r="AL1750" s="39"/>
      <c r="AM1750" s="39"/>
      <c r="AN1750" s="39"/>
      <c r="AO1750" s="39"/>
      <c r="AP1750" s="39"/>
      <c r="AQ1750" s="39"/>
      <c r="AR1750" s="39"/>
      <c r="AS1750" s="39"/>
      <c r="AT1750" s="39"/>
      <c r="AU1750" s="39"/>
      <c r="AV1750" s="39"/>
      <c r="AW1750" s="39"/>
    </row>
    <row r="1751" spans="15:49" x14ac:dyDescent="0.2">
      <c r="O1751" s="39"/>
      <c r="P1751" s="39"/>
      <c r="Q1751" s="39"/>
      <c r="R1751" s="39"/>
      <c r="S1751" s="39"/>
      <c r="T1751" s="39"/>
      <c r="U1751" s="39"/>
      <c r="V1751" s="39"/>
      <c r="W1751" s="39"/>
      <c r="X1751" s="39"/>
      <c r="Y1751" s="39"/>
      <c r="Z1751" s="39"/>
      <c r="AA1751" s="39"/>
      <c r="AB1751" s="39"/>
      <c r="AC1751" s="39"/>
      <c r="AD1751" s="39"/>
      <c r="AE1751" s="39"/>
      <c r="AF1751" s="39"/>
      <c r="AG1751" s="39"/>
      <c r="AH1751" s="39"/>
      <c r="AI1751" s="39"/>
      <c r="AJ1751" s="39"/>
      <c r="AK1751" s="39"/>
      <c r="AL1751" s="39"/>
      <c r="AM1751" s="39"/>
      <c r="AN1751" s="39"/>
      <c r="AO1751" s="39"/>
      <c r="AP1751" s="39"/>
      <c r="AQ1751" s="39"/>
      <c r="AR1751" s="39"/>
      <c r="AS1751" s="39"/>
      <c r="AT1751" s="39"/>
      <c r="AU1751" s="39"/>
      <c r="AV1751" s="39"/>
      <c r="AW1751" s="39"/>
    </row>
    <row r="1752" spans="15:49" x14ac:dyDescent="0.2">
      <c r="O1752" s="39"/>
      <c r="P1752" s="39"/>
      <c r="Q1752" s="39"/>
      <c r="R1752" s="39"/>
      <c r="S1752" s="39"/>
      <c r="T1752" s="39"/>
      <c r="U1752" s="39"/>
      <c r="V1752" s="39"/>
      <c r="W1752" s="39"/>
      <c r="X1752" s="39"/>
      <c r="Y1752" s="39"/>
      <c r="Z1752" s="39"/>
      <c r="AA1752" s="39"/>
      <c r="AB1752" s="39"/>
      <c r="AC1752" s="39"/>
      <c r="AD1752" s="39"/>
      <c r="AE1752" s="39"/>
      <c r="AF1752" s="39"/>
      <c r="AG1752" s="39"/>
      <c r="AH1752" s="39"/>
      <c r="AI1752" s="39"/>
      <c r="AJ1752" s="39"/>
      <c r="AK1752" s="39"/>
      <c r="AL1752" s="39"/>
      <c r="AM1752" s="39"/>
      <c r="AN1752" s="39"/>
      <c r="AO1752" s="39"/>
      <c r="AP1752" s="39"/>
      <c r="AQ1752" s="39"/>
      <c r="AR1752" s="39"/>
      <c r="AS1752" s="39"/>
      <c r="AT1752" s="39"/>
      <c r="AU1752" s="39"/>
      <c r="AV1752" s="39"/>
      <c r="AW1752" s="39"/>
    </row>
    <row r="1753" spans="15:49" x14ac:dyDescent="0.2">
      <c r="O1753" s="39"/>
      <c r="P1753" s="39"/>
      <c r="Q1753" s="39"/>
      <c r="R1753" s="39"/>
      <c r="S1753" s="39"/>
      <c r="T1753" s="39"/>
      <c r="U1753" s="39"/>
      <c r="V1753" s="39"/>
      <c r="W1753" s="39"/>
      <c r="X1753" s="39"/>
      <c r="Y1753" s="39"/>
      <c r="Z1753" s="39"/>
      <c r="AA1753" s="39"/>
      <c r="AB1753" s="39"/>
      <c r="AC1753" s="39"/>
      <c r="AD1753" s="39"/>
      <c r="AE1753" s="39"/>
      <c r="AF1753" s="39"/>
      <c r="AG1753" s="39"/>
      <c r="AH1753" s="39"/>
      <c r="AI1753" s="39"/>
      <c r="AJ1753" s="39"/>
      <c r="AK1753" s="39"/>
      <c r="AL1753" s="39"/>
      <c r="AM1753" s="39"/>
      <c r="AN1753" s="39"/>
      <c r="AO1753" s="39"/>
      <c r="AP1753" s="39"/>
      <c r="AQ1753" s="39"/>
      <c r="AR1753" s="39"/>
      <c r="AS1753" s="39"/>
      <c r="AT1753" s="39"/>
      <c r="AU1753" s="39"/>
      <c r="AV1753" s="39"/>
      <c r="AW1753" s="39"/>
    </row>
    <row r="1754" spans="15:49" x14ac:dyDescent="0.2">
      <c r="O1754" s="39"/>
      <c r="P1754" s="39"/>
      <c r="Q1754" s="39"/>
      <c r="R1754" s="39"/>
      <c r="S1754" s="39"/>
      <c r="T1754" s="39"/>
      <c r="U1754" s="39"/>
      <c r="V1754" s="39"/>
      <c r="W1754" s="39"/>
      <c r="X1754" s="39"/>
      <c r="Y1754" s="39"/>
      <c r="Z1754" s="39"/>
      <c r="AA1754" s="39"/>
      <c r="AB1754" s="39"/>
      <c r="AC1754" s="39"/>
      <c r="AD1754" s="39"/>
      <c r="AE1754" s="39"/>
      <c r="AF1754" s="39"/>
      <c r="AG1754" s="39"/>
      <c r="AH1754" s="39"/>
      <c r="AI1754" s="39"/>
      <c r="AJ1754" s="39"/>
      <c r="AK1754" s="39"/>
      <c r="AL1754" s="39"/>
      <c r="AM1754" s="39"/>
      <c r="AN1754" s="39"/>
      <c r="AO1754" s="39"/>
      <c r="AP1754" s="39"/>
      <c r="AQ1754" s="39"/>
      <c r="AR1754" s="39"/>
      <c r="AS1754" s="39"/>
      <c r="AT1754" s="39"/>
      <c r="AU1754" s="39"/>
      <c r="AV1754" s="39"/>
      <c r="AW1754" s="39"/>
    </row>
    <row r="1755" spans="15:49" x14ac:dyDescent="0.2">
      <c r="O1755" s="39"/>
      <c r="P1755" s="39"/>
      <c r="Q1755" s="39"/>
      <c r="R1755" s="39"/>
      <c r="S1755" s="39"/>
      <c r="T1755" s="39"/>
      <c r="U1755" s="39"/>
      <c r="V1755" s="39"/>
      <c r="W1755" s="39"/>
      <c r="X1755" s="39"/>
      <c r="Y1755" s="39"/>
      <c r="Z1755" s="39"/>
      <c r="AA1755" s="39"/>
      <c r="AB1755" s="39"/>
      <c r="AC1755" s="39"/>
      <c r="AD1755" s="39"/>
      <c r="AE1755" s="39"/>
      <c r="AF1755" s="39"/>
      <c r="AG1755" s="39"/>
      <c r="AH1755" s="39"/>
      <c r="AI1755" s="39"/>
      <c r="AJ1755" s="39"/>
      <c r="AK1755" s="39"/>
      <c r="AL1755" s="39"/>
      <c r="AM1755" s="39"/>
      <c r="AN1755" s="39"/>
      <c r="AO1755" s="39"/>
      <c r="AP1755" s="39"/>
      <c r="AQ1755" s="39"/>
      <c r="AR1755" s="39"/>
      <c r="AS1755" s="39"/>
      <c r="AT1755" s="39"/>
      <c r="AU1755" s="39"/>
      <c r="AV1755" s="39"/>
      <c r="AW1755" s="39"/>
    </row>
    <row r="1756" spans="15:49" x14ac:dyDescent="0.2">
      <c r="O1756" s="39"/>
      <c r="P1756" s="39"/>
      <c r="Q1756" s="39"/>
      <c r="R1756" s="39"/>
      <c r="S1756" s="39"/>
      <c r="T1756" s="39"/>
      <c r="U1756" s="39"/>
      <c r="V1756" s="39"/>
      <c r="W1756" s="39"/>
      <c r="X1756" s="39"/>
      <c r="Y1756" s="39"/>
      <c r="Z1756" s="39"/>
      <c r="AA1756" s="39"/>
      <c r="AB1756" s="39"/>
      <c r="AC1756" s="39"/>
      <c r="AD1756" s="39"/>
      <c r="AE1756" s="39"/>
      <c r="AF1756" s="39"/>
      <c r="AG1756" s="39"/>
      <c r="AH1756" s="39"/>
      <c r="AI1756" s="39"/>
      <c r="AJ1756" s="39"/>
      <c r="AK1756" s="39"/>
      <c r="AL1756" s="39"/>
      <c r="AM1756" s="39"/>
      <c r="AN1756" s="39"/>
      <c r="AO1756" s="39"/>
      <c r="AP1756" s="39"/>
      <c r="AQ1756" s="39"/>
      <c r="AR1756" s="39"/>
      <c r="AS1756" s="39"/>
      <c r="AT1756" s="39"/>
      <c r="AU1756" s="39"/>
      <c r="AV1756" s="39"/>
      <c r="AW1756" s="39"/>
    </row>
    <row r="1757" spans="15:49" x14ac:dyDescent="0.2">
      <c r="O1757" s="39"/>
      <c r="P1757" s="39"/>
      <c r="Q1757" s="39"/>
      <c r="R1757" s="39"/>
      <c r="S1757" s="39"/>
      <c r="T1757" s="39"/>
      <c r="U1757" s="39"/>
      <c r="V1757" s="39"/>
      <c r="W1757" s="39"/>
      <c r="X1757" s="39"/>
      <c r="Y1757" s="39"/>
      <c r="Z1757" s="39"/>
      <c r="AA1757" s="39"/>
      <c r="AB1757" s="39"/>
      <c r="AC1757" s="39"/>
      <c r="AD1757" s="39"/>
      <c r="AE1757" s="39"/>
      <c r="AF1757" s="39"/>
      <c r="AG1757" s="39"/>
      <c r="AH1757" s="39"/>
      <c r="AI1757" s="39"/>
      <c r="AJ1757" s="39"/>
      <c r="AK1757" s="39"/>
      <c r="AL1757" s="39"/>
      <c r="AM1757" s="39"/>
      <c r="AN1757" s="39"/>
      <c r="AO1757" s="39"/>
      <c r="AP1757" s="39"/>
      <c r="AQ1757" s="39"/>
      <c r="AR1757" s="39"/>
      <c r="AS1757" s="39"/>
      <c r="AT1757" s="39"/>
      <c r="AU1757" s="39"/>
      <c r="AV1757" s="39"/>
      <c r="AW1757" s="39"/>
    </row>
    <row r="1758" spans="15:49" x14ac:dyDescent="0.2">
      <c r="O1758" s="39"/>
      <c r="P1758" s="39"/>
      <c r="Q1758" s="39"/>
      <c r="R1758" s="39"/>
      <c r="S1758" s="39"/>
      <c r="T1758" s="39"/>
      <c r="U1758" s="39"/>
      <c r="V1758" s="39"/>
      <c r="W1758" s="39"/>
      <c r="X1758" s="39"/>
      <c r="Y1758" s="39"/>
      <c r="Z1758" s="39"/>
      <c r="AA1758" s="39"/>
      <c r="AB1758" s="39"/>
      <c r="AC1758" s="39"/>
      <c r="AD1758" s="39"/>
      <c r="AE1758" s="39"/>
      <c r="AF1758" s="39"/>
      <c r="AG1758" s="39"/>
      <c r="AH1758" s="39"/>
      <c r="AI1758" s="39"/>
      <c r="AJ1758" s="39"/>
      <c r="AK1758" s="39"/>
      <c r="AL1758" s="39"/>
      <c r="AM1758" s="39"/>
      <c r="AN1758" s="39"/>
      <c r="AO1758" s="39"/>
      <c r="AP1758" s="39"/>
      <c r="AQ1758" s="39"/>
      <c r="AR1758" s="39"/>
      <c r="AS1758" s="39"/>
      <c r="AT1758" s="39"/>
      <c r="AU1758" s="39"/>
      <c r="AV1758" s="39"/>
      <c r="AW1758" s="39"/>
    </row>
    <row r="1759" spans="15:49" x14ac:dyDescent="0.2">
      <c r="O1759" s="39"/>
      <c r="P1759" s="39"/>
      <c r="Q1759" s="39"/>
      <c r="R1759" s="39"/>
      <c r="S1759" s="39"/>
      <c r="T1759" s="39"/>
      <c r="U1759" s="39"/>
      <c r="V1759" s="39"/>
      <c r="W1759" s="39"/>
      <c r="X1759" s="39"/>
      <c r="Y1759" s="39"/>
      <c r="Z1759" s="39"/>
      <c r="AA1759" s="39"/>
      <c r="AB1759" s="39"/>
      <c r="AC1759" s="39"/>
      <c r="AD1759" s="39"/>
      <c r="AE1759" s="39"/>
      <c r="AF1759" s="39"/>
      <c r="AG1759" s="39"/>
      <c r="AH1759" s="39"/>
      <c r="AI1759" s="39"/>
      <c r="AJ1759" s="39"/>
      <c r="AK1759" s="39"/>
      <c r="AL1759" s="39"/>
      <c r="AM1759" s="39"/>
      <c r="AN1759" s="39"/>
      <c r="AO1759" s="39"/>
      <c r="AP1759" s="39"/>
      <c r="AQ1759" s="39"/>
      <c r="AR1759" s="39"/>
      <c r="AS1759" s="39"/>
      <c r="AT1759" s="39"/>
      <c r="AU1759" s="39"/>
      <c r="AV1759" s="39"/>
      <c r="AW1759" s="39"/>
    </row>
    <row r="1760" spans="15:49" x14ac:dyDescent="0.2">
      <c r="O1760" s="39"/>
      <c r="P1760" s="39"/>
      <c r="Q1760" s="39"/>
      <c r="R1760" s="39"/>
      <c r="S1760" s="39"/>
      <c r="T1760" s="39"/>
      <c r="U1760" s="39"/>
      <c r="V1760" s="39"/>
      <c r="W1760" s="39"/>
      <c r="X1760" s="39"/>
      <c r="Y1760" s="39"/>
      <c r="Z1760" s="39"/>
      <c r="AA1760" s="39"/>
      <c r="AB1760" s="39"/>
      <c r="AC1760" s="39"/>
      <c r="AD1760" s="39"/>
      <c r="AE1760" s="39"/>
      <c r="AF1760" s="39"/>
      <c r="AG1760" s="39"/>
      <c r="AH1760" s="39"/>
      <c r="AI1760" s="39"/>
      <c r="AJ1760" s="39"/>
      <c r="AK1760" s="39"/>
      <c r="AL1760" s="39"/>
      <c r="AM1760" s="39"/>
      <c r="AN1760" s="39"/>
      <c r="AO1760" s="39"/>
      <c r="AP1760" s="39"/>
      <c r="AQ1760" s="39"/>
      <c r="AR1760" s="39"/>
      <c r="AS1760" s="39"/>
      <c r="AT1760" s="39"/>
      <c r="AU1760" s="39"/>
      <c r="AV1760" s="39"/>
      <c r="AW1760" s="39"/>
    </row>
    <row r="1761" spans="15:49" x14ac:dyDescent="0.2">
      <c r="O1761" s="39"/>
      <c r="P1761" s="39"/>
      <c r="Q1761" s="39"/>
      <c r="R1761" s="39"/>
      <c r="S1761" s="39"/>
      <c r="T1761" s="39"/>
      <c r="U1761" s="39"/>
      <c r="V1761" s="39"/>
      <c r="W1761" s="39"/>
      <c r="X1761" s="39"/>
      <c r="Y1761" s="39"/>
      <c r="Z1761" s="39"/>
      <c r="AA1761" s="39"/>
      <c r="AB1761" s="39"/>
      <c r="AC1761" s="39"/>
      <c r="AD1761" s="39"/>
      <c r="AE1761" s="39"/>
      <c r="AF1761" s="39"/>
      <c r="AG1761" s="39"/>
      <c r="AH1761" s="39"/>
      <c r="AI1761" s="39"/>
      <c r="AJ1761" s="39"/>
      <c r="AK1761" s="39"/>
      <c r="AL1761" s="39"/>
      <c r="AM1761" s="39"/>
      <c r="AN1761" s="39"/>
      <c r="AO1761" s="39"/>
      <c r="AP1761" s="39"/>
      <c r="AQ1761" s="39"/>
      <c r="AR1761" s="39"/>
      <c r="AS1761" s="39"/>
      <c r="AT1761" s="39"/>
      <c r="AU1761" s="39"/>
      <c r="AV1761" s="39"/>
      <c r="AW1761" s="39"/>
    </row>
    <row r="1762" spans="15:49" x14ac:dyDescent="0.2">
      <c r="O1762" s="39"/>
      <c r="P1762" s="39"/>
      <c r="Q1762" s="39"/>
      <c r="R1762" s="39"/>
      <c r="S1762" s="39"/>
      <c r="T1762" s="39"/>
      <c r="U1762" s="39"/>
      <c r="V1762" s="39"/>
      <c r="W1762" s="39"/>
      <c r="X1762" s="39"/>
      <c r="Y1762" s="39"/>
      <c r="Z1762" s="39"/>
      <c r="AA1762" s="39"/>
      <c r="AB1762" s="39"/>
      <c r="AC1762" s="39"/>
      <c r="AD1762" s="39"/>
      <c r="AE1762" s="39"/>
      <c r="AF1762" s="39"/>
      <c r="AG1762" s="39"/>
      <c r="AH1762" s="39"/>
      <c r="AI1762" s="39"/>
      <c r="AJ1762" s="39"/>
      <c r="AK1762" s="39"/>
      <c r="AL1762" s="39"/>
      <c r="AM1762" s="39"/>
      <c r="AN1762" s="39"/>
      <c r="AO1762" s="39"/>
      <c r="AP1762" s="39"/>
      <c r="AQ1762" s="39"/>
      <c r="AR1762" s="39"/>
      <c r="AS1762" s="39"/>
      <c r="AT1762" s="39"/>
      <c r="AU1762" s="39"/>
      <c r="AV1762" s="39"/>
      <c r="AW1762" s="39"/>
    </row>
    <row r="1763" spans="15:49" x14ac:dyDescent="0.2">
      <c r="O1763" s="39"/>
      <c r="P1763" s="39"/>
      <c r="Q1763" s="39"/>
      <c r="R1763" s="39"/>
      <c r="S1763" s="39"/>
      <c r="T1763" s="39"/>
      <c r="U1763" s="39"/>
      <c r="V1763" s="39"/>
      <c r="W1763" s="39"/>
      <c r="X1763" s="39"/>
      <c r="Y1763" s="39"/>
      <c r="Z1763" s="39"/>
      <c r="AA1763" s="39"/>
      <c r="AB1763" s="39"/>
      <c r="AC1763" s="39"/>
      <c r="AD1763" s="39"/>
      <c r="AE1763" s="39"/>
      <c r="AF1763" s="39"/>
      <c r="AG1763" s="39"/>
      <c r="AH1763" s="39"/>
      <c r="AI1763" s="39"/>
      <c r="AJ1763" s="39"/>
      <c r="AK1763" s="39"/>
      <c r="AL1763" s="39"/>
      <c r="AM1763" s="39"/>
      <c r="AN1763" s="39"/>
      <c r="AO1763" s="39"/>
      <c r="AP1763" s="39"/>
      <c r="AQ1763" s="39"/>
      <c r="AR1763" s="39"/>
      <c r="AS1763" s="39"/>
      <c r="AT1763" s="39"/>
      <c r="AU1763" s="39"/>
      <c r="AV1763" s="39"/>
      <c r="AW1763" s="39"/>
    </row>
    <row r="1764" spans="15:49" x14ac:dyDescent="0.2">
      <c r="O1764" s="39"/>
      <c r="P1764" s="39"/>
      <c r="Q1764" s="39"/>
      <c r="R1764" s="39"/>
      <c r="S1764" s="39"/>
      <c r="T1764" s="39"/>
      <c r="U1764" s="39"/>
      <c r="V1764" s="39"/>
      <c r="W1764" s="39"/>
      <c r="X1764" s="39"/>
      <c r="Y1764" s="39"/>
      <c r="Z1764" s="39"/>
      <c r="AA1764" s="39"/>
      <c r="AB1764" s="39"/>
      <c r="AC1764" s="39"/>
      <c r="AD1764" s="39"/>
      <c r="AE1764" s="39"/>
      <c r="AF1764" s="39"/>
      <c r="AG1764" s="39"/>
      <c r="AH1764" s="39"/>
      <c r="AI1764" s="39"/>
      <c r="AJ1764" s="39"/>
      <c r="AK1764" s="39"/>
      <c r="AL1764" s="39"/>
      <c r="AM1764" s="39"/>
      <c r="AN1764" s="39"/>
      <c r="AO1764" s="39"/>
      <c r="AP1764" s="39"/>
      <c r="AQ1764" s="39"/>
      <c r="AR1764" s="39"/>
      <c r="AS1764" s="39"/>
      <c r="AT1764" s="39"/>
      <c r="AU1764" s="39"/>
      <c r="AV1764" s="39"/>
      <c r="AW1764" s="39"/>
    </row>
    <row r="1765" spans="15:49" x14ac:dyDescent="0.2">
      <c r="O1765" s="39"/>
      <c r="P1765" s="39"/>
      <c r="Q1765" s="39"/>
      <c r="R1765" s="39"/>
      <c r="S1765" s="39"/>
      <c r="T1765" s="39"/>
      <c r="U1765" s="39"/>
      <c r="V1765" s="39"/>
      <c r="W1765" s="39"/>
      <c r="X1765" s="39"/>
      <c r="Y1765" s="39"/>
      <c r="Z1765" s="39"/>
      <c r="AA1765" s="39"/>
      <c r="AB1765" s="39"/>
      <c r="AC1765" s="39"/>
      <c r="AD1765" s="39"/>
      <c r="AE1765" s="39"/>
      <c r="AF1765" s="39"/>
      <c r="AG1765" s="39"/>
      <c r="AH1765" s="39"/>
      <c r="AI1765" s="39"/>
      <c r="AJ1765" s="39"/>
      <c r="AK1765" s="39"/>
      <c r="AL1765" s="39"/>
      <c r="AM1765" s="39"/>
      <c r="AN1765" s="39"/>
      <c r="AO1765" s="39"/>
      <c r="AP1765" s="39"/>
      <c r="AQ1765" s="39"/>
      <c r="AR1765" s="39"/>
      <c r="AS1765" s="39"/>
      <c r="AT1765" s="39"/>
      <c r="AU1765" s="39"/>
      <c r="AV1765" s="39"/>
      <c r="AW1765" s="39"/>
    </row>
    <row r="1766" spans="15:49" x14ac:dyDescent="0.2">
      <c r="O1766" s="39"/>
      <c r="P1766" s="39"/>
      <c r="Q1766" s="39"/>
      <c r="R1766" s="39"/>
      <c r="S1766" s="39"/>
      <c r="T1766" s="39"/>
      <c r="U1766" s="39"/>
      <c r="V1766" s="39"/>
      <c r="W1766" s="39"/>
      <c r="X1766" s="39"/>
      <c r="Y1766" s="39"/>
      <c r="Z1766" s="39"/>
      <c r="AA1766" s="39"/>
      <c r="AB1766" s="39"/>
      <c r="AC1766" s="39"/>
      <c r="AD1766" s="39"/>
      <c r="AE1766" s="39"/>
      <c r="AF1766" s="39"/>
      <c r="AG1766" s="39"/>
      <c r="AH1766" s="39"/>
      <c r="AI1766" s="39"/>
      <c r="AJ1766" s="39"/>
      <c r="AK1766" s="39"/>
      <c r="AL1766" s="39"/>
      <c r="AM1766" s="39"/>
      <c r="AN1766" s="39"/>
      <c r="AO1766" s="39"/>
      <c r="AP1766" s="39"/>
      <c r="AQ1766" s="39"/>
      <c r="AR1766" s="39"/>
      <c r="AS1766" s="39"/>
      <c r="AT1766" s="39"/>
      <c r="AU1766" s="39"/>
      <c r="AV1766" s="39"/>
      <c r="AW1766" s="39"/>
    </row>
    <row r="1767" spans="15:49" x14ac:dyDescent="0.2">
      <c r="O1767" s="39"/>
      <c r="P1767" s="39"/>
      <c r="Q1767" s="39"/>
      <c r="R1767" s="39"/>
      <c r="S1767" s="39"/>
      <c r="T1767" s="39"/>
      <c r="U1767" s="39"/>
      <c r="V1767" s="39"/>
      <c r="W1767" s="39"/>
      <c r="X1767" s="39"/>
      <c r="Y1767" s="39"/>
      <c r="Z1767" s="39"/>
      <c r="AA1767" s="39"/>
      <c r="AB1767" s="39"/>
      <c r="AC1767" s="39"/>
      <c r="AD1767" s="39"/>
      <c r="AE1767" s="39"/>
      <c r="AF1767" s="39"/>
      <c r="AG1767" s="39"/>
      <c r="AH1767" s="39"/>
      <c r="AI1767" s="39"/>
      <c r="AJ1767" s="39"/>
      <c r="AK1767" s="39"/>
      <c r="AL1767" s="39"/>
      <c r="AM1767" s="39"/>
      <c r="AN1767" s="39"/>
      <c r="AO1767" s="39"/>
      <c r="AP1767" s="39"/>
      <c r="AQ1767" s="39"/>
      <c r="AR1767" s="39"/>
      <c r="AS1767" s="39"/>
      <c r="AT1767" s="39"/>
      <c r="AU1767" s="39"/>
      <c r="AV1767" s="39"/>
      <c r="AW1767" s="39"/>
    </row>
    <row r="1768" spans="15:49" x14ac:dyDescent="0.2">
      <c r="O1768" s="39"/>
      <c r="P1768" s="39"/>
      <c r="Q1768" s="39"/>
      <c r="R1768" s="39"/>
      <c r="S1768" s="39"/>
      <c r="T1768" s="39"/>
      <c r="U1768" s="39"/>
      <c r="V1768" s="39"/>
      <c r="W1768" s="39"/>
      <c r="X1768" s="39"/>
      <c r="Y1768" s="39"/>
      <c r="Z1768" s="39"/>
      <c r="AA1768" s="39"/>
      <c r="AB1768" s="39"/>
      <c r="AC1768" s="39"/>
      <c r="AD1768" s="39"/>
      <c r="AE1768" s="39"/>
      <c r="AF1768" s="39"/>
      <c r="AG1768" s="39"/>
      <c r="AH1768" s="39"/>
      <c r="AI1768" s="39"/>
      <c r="AJ1768" s="39"/>
      <c r="AK1768" s="39"/>
      <c r="AL1768" s="39"/>
      <c r="AM1768" s="39"/>
      <c r="AN1768" s="39"/>
      <c r="AO1768" s="39"/>
      <c r="AP1768" s="39"/>
      <c r="AQ1768" s="39"/>
      <c r="AR1768" s="39"/>
      <c r="AS1768" s="39"/>
      <c r="AT1768" s="39"/>
      <c r="AU1768" s="39"/>
      <c r="AV1768" s="39"/>
      <c r="AW1768" s="39"/>
    </row>
    <row r="1769" spans="15:49" x14ac:dyDescent="0.2">
      <c r="O1769" s="39"/>
      <c r="P1769" s="39"/>
      <c r="Q1769" s="39"/>
      <c r="R1769" s="39"/>
      <c r="S1769" s="39"/>
      <c r="T1769" s="39"/>
      <c r="U1769" s="39"/>
      <c r="V1769" s="39"/>
      <c r="W1769" s="39"/>
      <c r="X1769" s="39"/>
      <c r="Y1769" s="39"/>
      <c r="Z1769" s="39"/>
      <c r="AA1769" s="39"/>
      <c r="AB1769" s="39"/>
      <c r="AC1769" s="39"/>
      <c r="AD1769" s="39"/>
      <c r="AE1769" s="39"/>
      <c r="AF1769" s="39"/>
      <c r="AG1769" s="39"/>
      <c r="AH1769" s="39"/>
      <c r="AI1769" s="39"/>
      <c r="AJ1769" s="39"/>
      <c r="AK1769" s="39"/>
      <c r="AL1769" s="39"/>
      <c r="AM1769" s="39"/>
      <c r="AN1769" s="39"/>
      <c r="AO1769" s="39"/>
      <c r="AP1769" s="39"/>
      <c r="AQ1769" s="39"/>
      <c r="AR1769" s="39"/>
      <c r="AS1769" s="39"/>
      <c r="AT1769" s="39"/>
      <c r="AU1769" s="39"/>
      <c r="AV1769" s="39"/>
      <c r="AW1769" s="39"/>
    </row>
    <row r="1770" spans="15:49" x14ac:dyDescent="0.2">
      <c r="O1770" s="39"/>
      <c r="P1770" s="39"/>
      <c r="Q1770" s="39"/>
      <c r="R1770" s="39"/>
      <c r="S1770" s="39"/>
      <c r="T1770" s="39"/>
      <c r="U1770" s="39"/>
      <c r="V1770" s="39"/>
      <c r="W1770" s="39"/>
      <c r="X1770" s="39"/>
      <c r="Y1770" s="39"/>
      <c r="Z1770" s="39"/>
      <c r="AA1770" s="39"/>
      <c r="AB1770" s="39"/>
      <c r="AC1770" s="39"/>
      <c r="AD1770" s="39"/>
      <c r="AE1770" s="39"/>
      <c r="AF1770" s="39"/>
      <c r="AG1770" s="39"/>
      <c r="AH1770" s="39"/>
      <c r="AI1770" s="39"/>
      <c r="AJ1770" s="39"/>
      <c r="AK1770" s="39"/>
      <c r="AL1770" s="39"/>
      <c r="AM1770" s="39"/>
      <c r="AN1770" s="39"/>
      <c r="AO1770" s="39"/>
      <c r="AP1770" s="39"/>
      <c r="AQ1770" s="39"/>
      <c r="AR1770" s="39"/>
      <c r="AS1770" s="39"/>
      <c r="AT1770" s="39"/>
      <c r="AU1770" s="39"/>
      <c r="AV1770" s="39"/>
      <c r="AW1770" s="39"/>
    </row>
    <row r="1771" spans="15:49" x14ac:dyDescent="0.2">
      <c r="O1771" s="39"/>
      <c r="P1771" s="39"/>
      <c r="Q1771" s="39"/>
      <c r="R1771" s="39"/>
      <c r="S1771" s="39"/>
      <c r="T1771" s="39"/>
      <c r="U1771" s="39"/>
      <c r="V1771" s="39"/>
      <c r="W1771" s="39"/>
      <c r="X1771" s="39"/>
      <c r="Y1771" s="39"/>
      <c r="Z1771" s="39"/>
      <c r="AA1771" s="39"/>
      <c r="AB1771" s="39"/>
      <c r="AC1771" s="39"/>
      <c r="AD1771" s="39"/>
      <c r="AE1771" s="39"/>
      <c r="AF1771" s="39"/>
      <c r="AG1771" s="39"/>
      <c r="AH1771" s="39"/>
      <c r="AI1771" s="39"/>
      <c r="AJ1771" s="39"/>
      <c r="AK1771" s="39"/>
      <c r="AL1771" s="39"/>
      <c r="AM1771" s="39"/>
      <c r="AN1771" s="39"/>
      <c r="AO1771" s="39"/>
      <c r="AP1771" s="39"/>
      <c r="AQ1771" s="39"/>
      <c r="AR1771" s="39"/>
      <c r="AS1771" s="39"/>
      <c r="AT1771" s="39"/>
      <c r="AU1771" s="39"/>
      <c r="AV1771" s="39"/>
      <c r="AW1771" s="39"/>
    </row>
    <row r="1772" spans="15:49" x14ac:dyDescent="0.2">
      <c r="O1772" s="39"/>
      <c r="P1772" s="39"/>
      <c r="Q1772" s="39"/>
      <c r="R1772" s="39"/>
      <c r="S1772" s="39"/>
      <c r="T1772" s="39"/>
      <c r="U1772" s="39"/>
      <c r="V1772" s="39"/>
      <c r="W1772" s="39"/>
      <c r="X1772" s="39"/>
      <c r="Y1772" s="39"/>
      <c r="Z1772" s="39"/>
      <c r="AA1772" s="39"/>
      <c r="AB1772" s="39"/>
      <c r="AC1772" s="39"/>
      <c r="AD1772" s="39"/>
      <c r="AE1772" s="39"/>
      <c r="AF1772" s="39"/>
      <c r="AG1772" s="39"/>
      <c r="AH1772" s="39"/>
      <c r="AI1772" s="39"/>
      <c r="AJ1772" s="39"/>
      <c r="AK1772" s="39"/>
      <c r="AL1772" s="39"/>
      <c r="AM1772" s="39"/>
      <c r="AN1772" s="39"/>
      <c r="AO1772" s="39"/>
      <c r="AP1772" s="39"/>
      <c r="AQ1772" s="39"/>
      <c r="AR1772" s="39"/>
      <c r="AS1772" s="39"/>
      <c r="AT1772" s="39"/>
      <c r="AU1772" s="39"/>
      <c r="AV1772" s="39"/>
      <c r="AW1772" s="39"/>
    </row>
    <row r="1773" spans="15:49" x14ac:dyDescent="0.2">
      <c r="O1773" s="39"/>
      <c r="P1773" s="39"/>
      <c r="Q1773" s="39"/>
      <c r="R1773" s="39"/>
      <c r="S1773" s="39"/>
      <c r="T1773" s="39"/>
      <c r="U1773" s="39"/>
      <c r="V1773" s="39"/>
      <c r="W1773" s="39"/>
      <c r="X1773" s="39"/>
      <c r="Y1773" s="39"/>
      <c r="Z1773" s="39"/>
      <c r="AA1773" s="39"/>
      <c r="AB1773" s="39"/>
      <c r="AC1773" s="39"/>
      <c r="AD1773" s="39"/>
      <c r="AE1773" s="39"/>
      <c r="AF1773" s="39"/>
      <c r="AG1773" s="39"/>
      <c r="AH1773" s="39"/>
      <c r="AI1773" s="39"/>
      <c r="AJ1773" s="39"/>
      <c r="AK1773" s="39"/>
      <c r="AL1773" s="39"/>
      <c r="AM1773" s="39"/>
      <c r="AN1773" s="39"/>
      <c r="AO1773" s="39"/>
      <c r="AP1773" s="39"/>
      <c r="AQ1773" s="39"/>
      <c r="AR1773" s="39"/>
      <c r="AS1773" s="39"/>
      <c r="AT1773" s="39"/>
      <c r="AU1773" s="39"/>
      <c r="AV1773" s="39"/>
      <c r="AW1773" s="39"/>
    </row>
    <row r="1774" spans="15:49" x14ac:dyDescent="0.2">
      <c r="O1774" s="39"/>
      <c r="P1774" s="39"/>
      <c r="Q1774" s="39"/>
      <c r="R1774" s="39"/>
      <c r="S1774" s="39"/>
      <c r="T1774" s="39"/>
      <c r="U1774" s="39"/>
      <c r="V1774" s="39"/>
      <c r="W1774" s="39"/>
      <c r="X1774" s="39"/>
      <c r="Y1774" s="39"/>
      <c r="Z1774" s="39"/>
      <c r="AA1774" s="39"/>
      <c r="AB1774" s="39"/>
      <c r="AC1774" s="39"/>
      <c r="AD1774" s="39"/>
      <c r="AE1774" s="39"/>
      <c r="AF1774" s="39"/>
      <c r="AG1774" s="39"/>
      <c r="AH1774" s="39"/>
      <c r="AI1774" s="39"/>
      <c r="AJ1774" s="39"/>
      <c r="AK1774" s="39"/>
      <c r="AL1774" s="39"/>
      <c r="AM1774" s="39"/>
      <c r="AN1774" s="39"/>
      <c r="AO1774" s="39"/>
      <c r="AP1774" s="39"/>
      <c r="AQ1774" s="39"/>
      <c r="AR1774" s="39"/>
      <c r="AS1774" s="39"/>
      <c r="AT1774" s="39"/>
      <c r="AU1774" s="39"/>
      <c r="AV1774" s="39"/>
      <c r="AW1774" s="39"/>
    </row>
    <row r="1775" spans="15:49" x14ac:dyDescent="0.2">
      <c r="O1775" s="39"/>
      <c r="P1775" s="39"/>
      <c r="Q1775" s="39"/>
      <c r="R1775" s="39"/>
      <c r="S1775" s="39"/>
      <c r="T1775" s="39"/>
      <c r="U1775" s="39"/>
      <c r="V1775" s="39"/>
      <c r="W1775" s="39"/>
      <c r="X1775" s="39"/>
      <c r="Y1775" s="39"/>
      <c r="Z1775" s="39"/>
      <c r="AA1775" s="39"/>
      <c r="AB1775" s="39"/>
      <c r="AC1775" s="39"/>
      <c r="AD1775" s="39"/>
      <c r="AE1775" s="39"/>
      <c r="AF1775" s="39"/>
      <c r="AG1775" s="39"/>
      <c r="AH1775" s="39"/>
      <c r="AI1775" s="39"/>
      <c r="AJ1775" s="39"/>
      <c r="AK1775" s="39"/>
      <c r="AL1775" s="39"/>
      <c r="AM1775" s="39"/>
      <c r="AN1775" s="39"/>
      <c r="AO1775" s="39"/>
      <c r="AP1775" s="39"/>
      <c r="AQ1775" s="39"/>
      <c r="AR1775" s="39"/>
      <c r="AS1775" s="39"/>
      <c r="AT1775" s="39"/>
      <c r="AU1775" s="39"/>
      <c r="AV1775" s="39"/>
      <c r="AW1775" s="39"/>
    </row>
    <row r="1776" spans="15:49" x14ac:dyDescent="0.2">
      <c r="O1776" s="39"/>
      <c r="P1776" s="39"/>
      <c r="Q1776" s="39"/>
      <c r="R1776" s="39"/>
      <c r="S1776" s="39"/>
      <c r="T1776" s="39"/>
      <c r="U1776" s="39"/>
      <c r="V1776" s="39"/>
      <c r="W1776" s="39"/>
      <c r="X1776" s="39"/>
      <c r="Y1776" s="39"/>
      <c r="Z1776" s="39"/>
      <c r="AA1776" s="39"/>
      <c r="AB1776" s="39"/>
      <c r="AC1776" s="39"/>
      <c r="AD1776" s="39"/>
      <c r="AE1776" s="39"/>
      <c r="AF1776" s="39"/>
      <c r="AG1776" s="39"/>
      <c r="AH1776" s="39"/>
      <c r="AI1776" s="39"/>
      <c r="AJ1776" s="39"/>
      <c r="AK1776" s="39"/>
      <c r="AL1776" s="39"/>
      <c r="AM1776" s="39"/>
      <c r="AN1776" s="39"/>
      <c r="AO1776" s="39"/>
      <c r="AP1776" s="39"/>
      <c r="AQ1776" s="39"/>
      <c r="AR1776" s="39"/>
      <c r="AS1776" s="39"/>
      <c r="AT1776" s="39"/>
      <c r="AU1776" s="39"/>
      <c r="AV1776" s="39"/>
      <c r="AW1776" s="39"/>
    </row>
    <row r="1777" spans="15:49" x14ac:dyDescent="0.2">
      <c r="O1777" s="39"/>
      <c r="P1777" s="39"/>
      <c r="Q1777" s="39"/>
      <c r="R1777" s="39"/>
      <c r="S1777" s="39"/>
      <c r="T1777" s="39"/>
      <c r="U1777" s="39"/>
      <c r="V1777" s="39"/>
      <c r="W1777" s="39"/>
      <c r="X1777" s="39"/>
      <c r="Y1777" s="39"/>
      <c r="Z1777" s="39"/>
      <c r="AA1777" s="39"/>
      <c r="AB1777" s="39"/>
      <c r="AC1777" s="39"/>
      <c r="AD1777" s="39"/>
      <c r="AE1777" s="39"/>
      <c r="AF1777" s="39"/>
      <c r="AG1777" s="39"/>
      <c r="AH1777" s="39"/>
      <c r="AI1777" s="39"/>
      <c r="AJ1777" s="39"/>
      <c r="AK1777" s="39"/>
      <c r="AL1777" s="39"/>
      <c r="AM1777" s="39"/>
      <c r="AN1777" s="39"/>
      <c r="AO1777" s="39"/>
      <c r="AP1777" s="39"/>
      <c r="AQ1777" s="39"/>
      <c r="AR1777" s="39"/>
      <c r="AS1777" s="39"/>
      <c r="AT1777" s="39"/>
      <c r="AU1777" s="39"/>
      <c r="AV1777" s="39"/>
      <c r="AW1777" s="39"/>
    </row>
    <row r="1778" spans="15:49" x14ac:dyDescent="0.2">
      <c r="O1778" s="39"/>
      <c r="P1778" s="39"/>
      <c r="Q1778" s="39"/>
      <c r="R1778" s="39"/>
      <c r="S1778" s="39"/>
      <c r="T1778" s="39"/>
      <c r="U1778" s="39"/>
      <c r="V1778" s="39"/>
      <c r="W1778" s="39"/>
      <c r="X1778" s="39"/>
      <c r="Y1778" s="39"/>
      <c r="Z1778" s="39"/>
      <c r="AA1778" s="39"/>
      <c r="AB1778" s="39"/>
      <c r="AC1778" s="39"/>
      <c r="AD1778" s="39"/>
      <c r="AE1778" s="39"/>
      <c r="AF1778" s="39"/>
      <c r="AG1778" s="39"/>
      <c r="AH1778" s="39"/>
      <c r="AI1778" s="39"/>
      <c r="AJ1778" s="39"/>
      <c r="AK1778" s="39"/>
      <c r="AL1778" s="39"/>
      <c r="AM1778" s="39"/>
      <c r="AN1778" s="39"/>
      <c r="AO1778" s="39"/>
      <c r="AP1778" s="39"/>
      <c r="AQ1778" s="39"/>
      <c r="AR1778" s="39"/>
      <c r="AS1778" s="39"/>
      <c r="AT1778" s="39"/>
      <c r="AU1778" s="39"/>
      <c r="AV1778" s="39"/>
      <c r="AW1778" s="39"/>
    </row>
    <row r="1779" spans="15:49" x14ac:dyDescent="0.2">
      <c r="O1779" s="39"/>
      <c r="P1779" s="39"/>
      <c r="Q1779" s="39"/>
      <c r="R1779" s="39"/>
      <c r="S1779" s="39"/>
      <c r="T1779" s="39"/>
      <c r="U1779" s="39"/>
      <c r="V1779" s="39"/>
      <c r="W1779" s="39"/>
      <c r="X1779" s="39"/>
      <c r="Y1779" s="39"/>
      <c r="Z1779" s="39"/>
      <c r="AA1779" s="39"/>
      <c r="AB1779" s="39"/>
      <c r="AC1779" s="39"/>
      <c r="AD1779" s="39"/>
      <c r="AE1779" s="39"/>
      <c r="AF1779" s="39"/>
      <c r="AG1779" s="39"/>
      <c r="AH1779" s="39"/>
      <c r="AI1779" s="39"/>
      <c r="AJ1779" s="39"/>
      <c r="AK1779" s="39"/>
      <c r="AL1779" s="39"/>
      <c r="AM1779" s="39"/>
      <c r="AN1779" s="39"/>
      <c r="AO1779" s="39"/>
      <c r="AP1779" s="39"/>
      <c r="AQ1779" s="39"/>
      <c r="AR1779" s="39"/>
      <c r="AS1779" s="39"/>
      <c r="AT1779" s="39"/>
      <c r="AU1779" s="39"/>
      <c r="AV1779" s="39"/>
      <c r="AW1779" s="39"/>
    </row>
    <row r="1780" spans="15:49" x14ac:dyDescent="0.2">
      <c r="O1780" s="39"/>
      <c r="P1780" s="39"/>
      <c r="Q1780" s="39"/>
      <c r="R1780" s="39"/>
      <c r="S1780" s="39"/>
      <c r="T1780" s="39"/>
      <c r="U1780" s="39"/>
      <c r="V1780" s="39"/>
      <c r="W1780" s="39"/>
      <c r="X1780" s="39"/>
      <c r="Y1780" s="39"/>
      <c r="Z1780" s="39"/>
      <c r="AA1780" s="39"/>
      <c r="AB1780" s="39"/>
      <c r="AC1780" s="39"/>
      <c r="AD1780" s="39"/>
      <c r="AE1780" s="39"/>
      <c r="AF1780" s="39"/>
      <c r="AG1780" s="39"/>
      <c r="AH1780" s="39"/>
      <c r="AI1780" s="39"/>
      <c r="AJ1780" s="39"/>
      <c r="AK1780" s="39"/>
      <c r="AL1780" s="39"/>
      <c r="AM1780" s="39"/>
      <c r="AN1780" s="39"/>
      <c r="AO1780" s="39"/>
      <c r="AP1780" s="39"/>
      <c r="AQ1780" s="39"/>
      <c r="AR1780" s="39"/>
      <c r="AS1780" s="39"/>
      <c r="AT1780" s="39"/>
      <c r="AU1780" s="39"/>
      <c r="AV1780" s="39"/>
      <c r="AW1780" s="39"/>
    </row>
    <row r="1781" spans="15:49" x14ac:dyDescent="0.2">
      <c r="O1781" s="39"/>
      <c r="P1781" s="39"/>
      <c r="Q1781" s="39"/>
      <c r="R1781" s="39"/>
      <c r="S1781" s="39"/>
      <c r="T1781" s="39"/>
      <c r="U1781" s="39"/>
      <c r="V1781" s="39"/>
      <c r="W1781" s="39"/>
      <c r="X1781" s="39"/>
      <c r="Y1781" s="39"/>
      <c r="Z1781" s="39"/>
      <c r="AA1781" s="39"/>
      <c r="AB1781" s="39"/>
      <c r="AC1781" s="39"/>
      <c r="AD1781" s="39"/>
      <c r="AE1781" s="39"/>
      <c r="AF1781" s="39"/>
      <c r="AG1781" s="39"/>
      <c r="AH1781" s="39"/>
      <c r="AI1781" s="39"/>
      <c r="AJ1781" s="39"/>
      <c r="AK1781" s="39"/>
      <c r="AL1781" s="39"/>
      <c r="AM1781" s="39"/>
      <c r="AN1781" s="39"/>
      <c r="AO1781" s="39"/>
      <c r="AP1781" s="39"/>
      <c r="AQ1781" s="39"/>
      <c r="AR1781" s="39"/>
      <c r="AS1781" s="39"/>
      <c r="AT1781" s="39"/>
      <c r="AU1781" s="39"/>
      <c r="AV1781" s="39"/>
      <c r="AW1781" s="39"/>
    </row>
    <row r="1782" spans="15:49" x14ac:dyDescent="0.2">
      <c r="O1782" s="39"/>
      <c r="P1782" s="39"/>
      <c r="Q1782" s="39"/>
      <c r="R1782" s="39"/>
      <c r="S1782" s="39"/>
      <c r="T1782" s="39"/>
      <c r="U1782" s="39"/>
      <c r="V1782" s="39"/>
      <c r="W1782" s="39"/>
      <c r="X1782" s="39"/>
      <c r="Y1782" s="39"/>
      <c r="Z1782" s="39"/>
      <c r="AA1782" s="39"/>
      <c r="AB1782" s="39"/>
      <c r="AC1782" s="39"/>
      <c r="AD1782" s="39"/>
      <c r="AE1782" s="39"/>
      <c r="AF1782" s="39"/>
      <c r="AG1782" s="39"/>
      <c r="AH1782" s="39"/>
      <c r="AI1782" s="39"/>
      <c r="AJ1782" s="39"/>
      <c r="AK1782" s="39"/>
      <c r="AL1782" s="39"/>
      <c r="AM1782" s="39"/>
      <c r="AN1782" s="39"/>
      <c r="AO1782" s="39"/>
      <c r="AP1782" s="39"/>
      <c r="AQ1782" s="39"/>
      <c r="AR1782" s="39"/>
      <c r="AS1782" s="39"/>
      <c r="AT1782" s="39"/>
      <c r="AU1782" s="39"/>
      <c r="AV1782" s="39"/>
      <c r="AW1782" s="39"/>
    </row>
    <row r="1783" spans="15:49" x14ac:dyDescent="0.2">
      <c r="O1783" s="39"/>
      <c r="P1783" s="39"/>
      <c r="Q1783" s="39"/>
      <c r="R1783" s="39"/>
      <c r="S1783" s="39"/>
      <c r="T1783" s="39"/>
      <c r="U1783" s="39"/>
      <c r="V1783" s="39"/>
      <c r="W1783" s="39"/>
      <c r="X1783" s="39"/>
      <c r="Y1783" s="39"/>
      <c r="Z1783" s="39"/>
      <c r="AA1783" s="39"/>
      <c r="AB1783" s="39"/>
      <c r="AC1783" s="39"/>
      <c r="AD1783" s="39"/>
      <c r="AE1783" s="39"/>
      <c r="AF1783" s="39"/>
      <c r="AG1783" s="39"/>
      <c r="AH1783" s="39"/>
      <c r="AI1783" s="39"/>
      <c r="AJ1783" s="39"/>
      <c r="AK1783" s="39"/>
      <c r="AL1783" s="39"/>
      <c r="AM1783" s="39"/>
      <c r="AN1783" s="39"/>
      <c r="AO1783" s="39"/>
      <c r="AP1783" s="39"/>
      <c r="AQ1783" s="39"/>
      <c r="AR1783" s="39"/>
      <c r="AS1783" s="39"/>
      <c r="AT1783" s="39"/>
      <c r="AU1783" s="39"/>
      <c r="AV1783" s="39"/>
      <c r="AW1783" s="39"/>
    </row>
    <row r="1784" spans="15:49" x14ac:dyDescent="0.2">
      <c r="O1784" s="39"/>
      <c r="P1784" s="39"/>
      <c r="Q1784" s="39"/>
      <c r="R1784" s="39"/>
      <c r="S1784" s="39"/>
      <c r="T1784" s="39"/>
      <c r="U1784" s="39"/>
      <c r="V1784" s="39"/>
      <c r="W1784" s="39"/>
      <c r="X1784" s="39"/>
      <c r="Y1784" s="39"/>
      <c r="Z1784" s="39"/>
      <c r="AA1784" s="39"/>
      <c r="AB1784" s="39"/>
      <c r="AC1784" s="39"/>
      <c r="AD1784" s="39"/>
      <c r="AE1784" s="39"/>
      <c r="AF1784" s="39"/>
      <c r="AG1784" s="39"/>
      <c r="AH1784" s="39"/>
      <c r="AI1784" s="39"/>
      <c r="AJ1784" s="39"/>
      <c r="AK1784" s="39"/>
      <c r="AL1784" s="39"/>
      <c r="AM1784" s="39"/>
      <c r="AN1784" s="39"/>
      <c r="AO1784" s="39"/>
      <c r="AP1784" s="39"/>
      <c r="AQ1784" s="39"/>
      <c r="AR1784" s="39"/>
      <c r="AS1784" s="39"/>
      <c r="AT1784" s="39"/>
      <c r="AU1784" s="39"/>
      <c r="AV1784" s="39"/>
      <c r="AW1784" s="39"/>
    </row>
    <row r="1785" spans="15:49" x14ac:dyDescent="0.2">
      <c r="O1785" s="39"/>
      <c r="P1785" s="39"/>
      <c r="Q1785" s="39"/>
      <c r="R1785" s="39"/>
      <c r="S1785" s="39"/>
      <c r="T1785" s="39"/>
      <c r="U1785" s="39"/>
      <c r="V1785" s="39"/>
      <c r="W1785" s="39"/>
      <c r="X1785" s="39"/>
      <c r="Y1785" s="39"/>
      <c r="Z1785" s="39"/>
      <c r="AA1785" s="39"/>
      <c r="AB1785" s="39"/>
      <c r="AC1785" s="39"/>
      <c r="AD1785" s="39"/>
      <c r="AE1785" s="39"/>
      <c r="AF1785" s="39"/>
      <c r="AG1785" s="39"/>
      <c r="AH1785" s="39"/>
      <c r="AI1785" s="39"/>
      <c r="AJ1785" s="39"/>
      <c r="AK1785" s="39"/>
      <c r="AL1785" s="39"/>
      <c r="AM1785" s="39"/>
      <c r="AN1785" s="39"/>
      <c r="AO1785" s="39"/>
      <c r="AP1785" s="39"/>
      <c r="AQ1785" s="39"/>
      <c r="AR1785" s="39"/>
      <c r="AS1785" s="39"/>
      <c r="AT1785" s="39"/>
      <c r="AU1785" s="39"/>
      <c r="AV1785" s="39"/>
      <c r="AW1785" s="39"/>
    </row>
    <row r="1786" spans="15:49" x14ac:dyDescent="0.2">
      <c r="O1786" s="39"/>
      <c r="P1786" s="39"/>
      <c r="Q1786" s="39"/>
      <c r="R1786" s="39"/>
      <c r="S1786" s="39"/>
      <c r="T1786" s="39"/>
      <c r="U1786" s="39"/>
      <c r="V1786" s="39"/>
      <c r="W1786" s="39"/>
      <c r="X1786" s="39"/>
      <c r="Y1786" s="39"/>
      <c r="Z1786" s="39"/>
      <c r="AA1786" s="39"/>
      <c r="AB1786" s="39"/>
      <c r="AC1786" s="39"/>
      <c r="AD1786" s="39"/>
      <c r="AE1786" s="39"/>
      <c r="AF1786" s="39"/>
      <c r="AG1786" s="39"/>
      <c r="AH1786" s="39"/>
      <c r="AI1786" s="39"/>
      <c r="AJ1786" s="39"/>
      <c r="AK1786" s="39"/>
      <c r="AL1786" s="39"/>
      <c r="AM1786" s="39"/>
      <c r="AN1786" s="39"/>
      <c r="AO1786" s="39"/>
      <c r="AP1786" s="39"/>
      <c r="AQ1786" s="39"/>
      <c r="AR1786" s="39"/>
      <c r="AS1786" s="39"/>
      <c r="AT1786" s="39"/>
      <c r="AU1786" s="39"/>
      <c r="AV1786" s="39"/>
      <c r="AW1786" s="39"/>
    </row>
    <row r="1787" spans="15:49" x14ac:dyDescent="0.2">
      <c r="O1787" s="39"/>
      <c r="P1787" s="39"/>
      <c r="Q1787" s="39"/>
      <c r="R1787" s="39"/>
      <c r="S1787" s="39"/>
      <c r="T1787" s="39"/>
      <c r="U1787" s="39"/>
      <c r="V1787" s="39"/>
      <c r="W1787" s="39"/>
      <c r="X1787" s="39"/>
      <c r="Y1787" s="39"/>
      <c r="Z1787" s="39"/>
      <c r="AA1787" s="39"/>
      <c r="AB1787" s="39"/>
      <c r="AC1787" s="39"/>
      <c r="AD1787" s="39"/>
      <c r="AE1787" s="39"/>
      <c r="AF1787" s="39"/>
      <c r="AG1787" s="39"/>
      <c r="AH1787" s="39"/>
      <c r="AI1787" s="39"/>
      <c r="AJ1787" s="39"/>
      <c r="AK1787" s="39"/>
      <c r="AL1787" s="39"/>
      <c r="AM1787" s="39"/>
      <c r="AN1787" s="39"/>
      <c r="AO1787" s="39"/>
      <c r="AP1787" s="39"/>
      <c r="AQ1787" s="39"/>
      <c r="AR1787" s="39"/>
      <c r="AS1787" s="39"/>
      <c r="AT1787" s="39"/>
      <c r="AU1787" s="39"/>
      <c r="AV1787" s="39"/>
      <c r="AW1787" s="39"/>
    </row>
    <row r="1788" spans="15:49" x14ac:dyDescent="0.2">
      <c r="O1788" s="39"/>
      <c r="P1788" s="39"/>
      <c r="Q1788" s="39"/>
      <c r="R1788" s="39"/>
      <c r="S1788" s="39"/>
      <c r="T1788" s="39"/>
      <c r="U1788" s="39"/>
      <c r="V1788" s="39"/>
      <c r="W1788" s="39"/>
      <c r="X1788" s="39"/>
      <c r="Y1788" s="39"/>
      <c r="Z1788" s="39"/>
      <c r="AA1788" s="39"/>
      <c r="AB1788" s="39"/>
      <c r="AC1788" s="39"/>
      <c r="AD1788" s="39"/>
      <c r="AE1788" s="39"/>
      <c r="AF1788" s="39"/>
      <c r="AG1788" s="39"/>
      <c r="AH1788" s="39"/>
      <c r="AI1788" s="39"/>
      <c r="AJ1788" s="39"/>
      <c r="AK1788" s="39"/>
      <c r="AL1788" s="39"/>
      <c r="AM1788" s="39"/>
      <c r="AN1788" s="39"/>
      <c r="AO1788" s="39"/>
      <c r="AP1788" s="39"/>
      <c r="AQ1788" s="39"/>
      <c r="AR1788" s="39"/>
      <c r="AS1788" s="39"/>
      <c r="AT1788" s="39"/>
      <c r="AU1788" s="39"/>
      <c r="AV1788" s="39"/>
      <c r="AW1788" s="39"/>
    </row>
    <row r="1789" spans="15:49" x14ac:dyDescent="0.2">
      <c r="O1789" s="39"/>
      <c r="P1789" s="39"/>
      <c r="Q1789" s="39"/>
      <c r="R1789" s="39"/>
      <c r="S1789" s="39"/>
      <c r="T1789" s="39"/>
      <c r="U1789" s="39"/>
      <c r="V1789" s="39"/>
      <c r="W1789" s="39"/>
      <c r="X1789" s="39"/>
      <c r="Y1789" s="39"/>
      <c r="Z1789" s="39"/>
      <c r="AA1789" s="39"/>
      <c r="AB1789" s="39"/>
      <c r="AC1789" s="39"/>
      <c r="AD1789" s="39"/>
      <c r="AE1789" s="39"/>
      <c r="AF1789" s="39"/>
      <c r="AG1789" s="39"/>
      <c r="AH1789" s="39"/>
      <c r="AI1789" s="39"/>
      <c r="AJ1789" s="39"/>
      <c r="AK1789" s="39"/>
      <c r="AL1789" s="39"/>
      <c r="AM1789" s="39"/>
      <c r="AN1789" s="39"/>
      <c r="AO1789" s="39"/>
      <c r="AP1789" s="39"/>
      <c r="AQ1789" s="39"/>
      <c r="AR1789" s="39"/>
      <c r="AS1789" s="39"/>
      <c r="AT1789" s="39"/>
      <c r="AU1789" s="39"/>
      <c r="AV1789" s="39"/>
      <c r="AW1789" s="39"/>
    </row>
    <row r="1790" spans="15:49" x14ac:dyDescent="0.2">
      <c r="O1790" s="39"/>
      <c r="P1790" s="39"/>
      <c r="Q1790" s="39"/>
      <c r="R1790" s="39"/>
      <c r="S1790" s="39"/>
      <c r="T1790" s="39"/>
      <c r="U1790" s="39"/>
      <c r="V1790" s="39"/>
      <c r="W1790" s="39"/>
      <c r="X1790" s="39"/>
      <c r="Y1790" s="39"/>
      <c r="Z1790" s="39"/>
      <c r="AA1790" s="39"/>
      <c r="AB1790" s="39"/>
      <c r="AC1790" s="39"/>
      <c r="AD1790" s="39"/>
      <c r="AE1790" s="39"/>
      <c r="AF1790" s="39"/>
      <c r="AG1790" s="39"/>
      <c r="AH1790" s="39"/>
      <c r="AI1790" s="39"/>
      <c r="AJ1790" s="39"/>
      <c r="AK1790" s="39"/>
      <c r="AL1790" s="39"/>
      <c r="AM1790" s="39"/>
      <c r="AN1790" s="39"/>
      <c r="AO1790" s="39"/>
      <c r="AP1790" s="39"/>
      <c r="AQ1790" s="39"/>
      <c r="AR1790" s="39"/>
      <c r="AS1790" s="39"/>
      <c r="AT1790" s="39"/>
      <c r="AU1790" s="39"/>
      <c r="AV1790" s="39"/>
      <c r="AW1790" s="39"/>
    </row>
    <row r="1791" spans="15:49" x14ac:dyDescent="0.2">
      <c r="O1791" s="39"/>
      <c r="P1791" s="39"/>
      <c r="Q1791" s="39"/>
      <c r="R1791" s="39"/>
      <c r="S1791" s="39"/>
      <c r="T1791" s="39"/>
      <c r="U1791" s="39"/>
      <c r="V1791" s="39"/>
      <c r="W1791" s="39"/>
      <c r="X1791" s="39"/>
      <c r="Y1791" s="39"/>
      <c r="Z1791" s="39"/>
      <c r="AA1791" s="39"/>
      <c r="AB1791" s="39"/>
      <c r="AC1791" s="39"/>
      <c r="AD1791" s="39"/>
      <c r="AE1791" s="39"/>
      <c r="AF1791" s="39"/>
      <c r="AG1791" s="39"/>
      <c r="AH1791" s="39"/>
      <c r="AI1791" s="39"/>
      <c r="AJ1791" s="39"/>
      <c r="AK1791" s="39"/>
      <c r="AL1791" s="39"/>
      <c r="AM1791" s="39"/>
      <c r="AN1791" s="39"/>
      <c r="AO1791" s="39"/>
      <c r="AP1791" s="39"/>
      <c r="AQ1791" s="39"/>
      <c r="AR1791" s="39"/>
      <c r="AS1791" s="39"/>
      <c r="AT1791" s="39"/>
      <c r="AU1791" s="39"/>
      <c r="AV1791" s="39"/>
      <c r="AW1791" s="39"/>
    </row>
    <row r="1792" spans="15:49" x14ac:dyDescent="0.2">
      <c r="O1792" s="39"/>
      <c r="P1792" s="39"/>
      <c r="Q1792" s="39"/>
      <c r="R1792" s="39"/>
      <c r="S1792" s="39"/>
      <c r="T1792" s="39"/>
      <c r="U1792" s="39"/>
      <c r="V1792" s="39"/>
      <c r="W1792" s="39"/>
      <c r="X1792" s="39"/>
      <c r="Y1792" s="39"/>
      <c r="Z1792" s="39"/>
      <c r="AA1792" s="39"/>
      <c r="AB1792" s="39"/>
      <c r="AC1792" s="39"/>
      <c r="AD1792" s="39"/>
      <c r="AE1792" s="39"/>
      <c r="AF1792" s="39"/>
      <c r="AG1792" s="39"/>
      <c r="AH1792" s="39"/>
      <c r="AI1792" s="39"/>
      <c r="AJ1792" s="39"/>
      <c r="AK1792" s="39"/>
      <c r="AL1792" s="39"/>
      <c r="AM1792" s="39"/>
      <c r="AN1792" s="39"/>
      <c r="AO1792" s="39"/>
      <c r="AP1792" s="39"/>
      <c r="AQ1792" s="39"/>
      <c r="AR1792" s="39"/>
      <c r="AS1792" s="39"/>
      <c r="AT1792" s="39"/>
      <c r="AU1792" s="39"/>
      <c r="AV1792" s="39"/>
      <c r="AW1792" s="39"/>
    </row>
    <row r="1793" spans="15:49" x14ac:dyDescent="0.2">
      <c r="O1793" s="39"/>
      <c r="P1793" s="39"/>
      <c r="Q1793" s="39"/>
      <c r="R1793" s="39"/>
      <c r="S1793" s="39"/>
      <c r="T1793" s="39"/>
      <c r="U1793" s="39"/>
      <c r="V1793" s="39"/>
      <c r="W1793" s="39"/>
      <c r="X1793" s="39"/>
      <c r="Y1793" s="39"/>
      <c r="Z1793" s="39"/>
      <c r="AA1793" s="39"/>
      <c r="AB1793" s="39"/>
      <c r="AC1793" s="39"/>
      <c r="AD1793" s="39"/>
      <c r="AE1793" s="39"/>
      <c r="AF1793" s="39"/>
      <c r="AG1793" s="39"/>
      <c r="AH1793" s="39"/>
      <c r="AI1793" s="39"/>
      <c r="AJ1793" s="39"/>
      <c r="AK1793" s="39"/>
      <c r="AL1793" s="39"/>
      <c r="AM1793" s="39"/>
      <c r="AN1793" s="39"/>
      <c r="AO1793" s="39"/>
      <c r="AP1793" s="39"/>
      <c r="AQ1793" s="39"/>
      <c r="AR1793" s="39"/>
      <c r="AS1793" s="39"/>
      <c r="AT1793" s="39"/>
      <c r="AU1793" s="39"/>
      <c r="AV1793" s="39"/>
      <c r="AW1793" s="39"/>
    </row>
    <row r="1794" spans="15:49" x14ac:dyDescent="0.2">
      <c r="O1794" s="39"/>
      <c r="P1794" s="39"/>
      <c r="Q1794" s="39"/>
      <c r="R1794" s="39"/>
      <c r="S1794" s="39"/>
      <c r="T1794" s="39"/>
      <c r="U1794" s="39"/>
      <c r="V1794" s="39"/>
      <c r="W1794" s="39"/>
      <c r="X1794" s="39"/>
      <c r="Y1794" s="39"/>
      <c r="Z1794" s="39"/>
      <c r="AA1794" s="39"/>
      <c r="AB1794" s="39"/>
      <c r="AC1794" s="39"/>
      <c r="AD1794" s="39"/>
      <c r="AE1794" s="39"/>
      <c r="AF1794" s="39"/>
      <c r="AG1794" s="39"/>
      <c r="AH1794" s="39"/>
      <c r="AI1794" s="39"/>
      <c r="AJ1794" s="39"/>
      <c r="AK1794" s="39"/>
      <c r="AL1794" s="39"/>
      <c r="AM1794" s="39"/>
      <c r="AN1794" s="39"/>
      <c r="AO1794" s="39"/>
      <c r="AP1794" s="39"/>
      <c r="AQ1794" s="39"/>
      <c r="AR1794" s="39"/>
      <c r="AS1794" s="39"/>
      <c r="AT1794" s="39"/>
      <c r="AU1794" s="39"/>
      <c r="AV1794" s="39"/>
      <c r="AW1794" s="39"/>
    </row>
    <row r="1795" spans="15:49" x14ac:dyDescent="0.2">
      <c r="O1795" s="39"/>
      <c r="P1795" s="39"/>
      <c r="Q1795" s="39"/>
      <c r="R1795" s="39"/>
      <c r="S1795" s="39"/>
      <c r="T1795" s="39"/>
      <c r="U1795" s="39"/>
      <c r="V1795" s="39"/>
      <c r="W1795" s="39"/>
      <c r="X1795" s="39"/>
      <c r="Y1795" s="39"/>
      <c r="Z1795" s="39"/>
      <c r="AA1795" s="39"/>
      <c r="AB1795" s="39"/>
      <c r="AC1795" s="39"/>
      <c r="AD1795" s="39"/>
      <c r="AE1795" s="39"/>
      <c r="AF1795" s="39"/>
      <c r="AG1795" s="39"/>
      <c r="AH1795" s="39"/>
      <c r="AI1795" s="39"/>
      <c r="AJ1795" s="39"/>
      <c r="AK1795" s="39"/>
      <c r="AL1795" s="39"/>
      <c r="AM1795" s="39"/>
      <c r="AN1795" s="39"/>
      <c r="AO1795" s="39"/>
      <c r="AP1795" s="39"/>
      <c r="AQ1795" s="39"/>
      <c r="AR1795" s="39"/>
      <c r="AS1795" s="39"/>
      <c r="AT1795" s="39"/>
      <c r="AU1795" s="39"/>
      <c r="AV1795" s="39"/>
      <c r="AW1795" s="39"/>
    </row>
    <row r="1796" spans="15:49" x14ac:dyDescent="0.2">
      <c r="O1796" s="39"/>
      <c r="P1796" s="39"/>
      <c r="Q1796" s="39"/>
      <c r="R1796" s="39"/>
      <c r="S1796" s="39"/>
      <c r="T1796" s="39"/>
      <c r="U1796" s="39"/>
      <c r="V1796" s="39"/>
      <c r="W1796" s="39"/>
      <c r="X1796" s="39"/>
      <c r="Y1796" s="39"/>
      <c r="Z1796" s="39"/>
      <c r="AA1796" s="39"/>
      <c r="AB1796" s="39"/>
      <c r="AC1796" s="39"/>
      <c r="AD1796" s="39"/>
      <c r="AE1796" s="39"/>
      <c r="AF1796" s="39"/>
      <c r="AG1796" s="39"/>
      <c r="AH1796" s="39"/>
      <c r="AI1796" s="39"/>
      <c r="AJ1796" s="39"/>
      <c r="AK1796" s="39"/>
      <c r="AL1796" s="39"/>
      <c r="AM1796" s="39"/>
      <c r="AN1796" s="39"/>
      <c r="AO1796" s="39"/>
      <c r="AP1796" s="39"/>
      <c r="AQ1796" s="39"/>
      <c r="AR1796" s="39"/>
      <c r="AS1796" s="39"/>
      <c r="AT1796" s="39"/>
      <c r="AU1796" s="39"/>
      <c r="AV1796" s="39"/>
      <c r="AW1796" s="39"/>
    </row>
    <row r="1797" spans="15:49" x14ac:dyDescent="0.2">
      <c r="O1797" s="39"/>
      <c r="P1797" s="39"/>
      <c r="Q1797" s="39"/>
      <c r="R1797" s="39"/>
      <c r="S1797" s="39"/>
      <c r="T1797" s="39"/>
      <c r="U1797" s="39"/>
      <c r="V1797" s="39"/>
      <c r="W1797" s="39"/>
      <c r="X1797" s="39"/>
      <c r="Y1797" s="39"/>
      <c r="Z1797" s="39"/>
      <c r="AA1797" s="39"/>
      <c r="AB1797" s="39"/>
      <c r="AC1797" s="39"/>
      <c r="AD1797" s="39"/>
      <c r="AE1797" s="39"/>
      <c r="AF1797" s="39"/>
      <c r="AG1797" s="39"/>
      <c r="AH1797" s="39"/>
      <c r="AI1797" s="39"/>
      <c r="AJ1797" s="39"/>
      <c r="AK1797" s="39"/>
      <c r="AL1797" s="39"/>
      <c r="AM1797" s="39"/>
      <c r="AN1797" s="39"/>
      <c r="AO1797" s="39"/>
      <c r="AP1797" s="39"/>
      <c r="AQ1797" s="39"/>
      <c r="AR1797" s="39"/>
      <c r="AS1797" s="39"/>
      <c r="AT1797" s="39"/>
      <c r="AU1797" s="39"/>
      <c r="AV1797" s="39"/>
      <c r="AW1797" s="39"/>
    </row>
    <row r="1798" spans="15:49" x14ac:dyDescent="0.2">
      <c r="O1798" s="39"/>
      <c r="P1798" s="39"/>
      <c r="Q1798" s="39"/>
      <c r="R1798" s="39"/>
      <c r="S1798" s="39"/>
      <c r="T1798" s="39"/>
      <c r="U1798" s="39"/>
      <c r="V1798" s="39"/>
      <c r="W1798" s="39"/>
      <c r="X1798" s="39"/>
      <c r="Y1798" s="39"/>
      <c r="Z1798" s="39"/>
      <c r="AA1798" s="39"/>
      <c r="AB1798" s="39"/>
      <c r="AC1798" s="39"/>
      <c r="AD1798" s="39"/>
      <c r="AE1798" s="39"/>
      <c r="AF1798" s="39"/>
      <c r="AG1798" s="39"/>
      <c r="AH1798" s="39"/>
      <c r="AI1798" s="39"/>
      <c r="AJ1798" s="39"/>
      <c r="AK1798" s="39"/>
      <c r="AL1798" s="39"/>
      <c r="AM1798" s="39"/>
      <c r="AN1798" s="39"/>
      <c r="AO1798" s="39"/>
      <c r="AP1798" s="39"/>
      <c r="AQ1798" s="39"/>
      <c r="AR1798" s="39"/>
      <c r="AS1798" s="39"/>
      <c r="AT1798" s="39"/>
      <c r="AU1798" s="39"/>
      <c r="AV1798" s="39"/>
      <c r="AW1798" s="39"/>
    </row>
    <row r="1799" spans="15:49" x14ac:dyDescent="0.2">
      <c r="O1799" s="39"/>
      <c r="P1799" s="39"/>
      <c r="Q1799" s="39"/>
      <c r="R1799" s="39"/>
      <c r="S1799" s="39"/>
      <c r="T1799" s="39"/>
      <c r="U1799" s="39"/>
      <c r="V1799" s="39"/>
      <c r="W1799" s="39"/>
      <c r="X1799" s="39"/>
      <c r="Y1799" s="39"/>
      <c r="Z1799" s="39"/>
      <c r="AA1799" s="39"/>
      <c r="AB1799" s="39"/>
      <c r="AC1799" s="39"/>
      <c r="AD1799" s="39"/>
      <c r="AE1799" s="39"/>
      <c r="AF1799" s="39"/>
      <c r="AG1799" s="39"/>
      <c r="AH1799" s="39"/>
      <c r="AI1799" s="39"/>
      <c r="AJ1799" s="39"/>
      <c r="AK1799" s="39"/>
      <c r="AL1799" s="39"/>
      <c r="AM1799" s="39"/>
      <c r="AN1799" s="39"/>
      <c r="AO1799" s="39"/>
      <c r="AP1799" s="39"/>
      <c r="AQ1799" s="39"/>
      <c r="AR1799" s="39"/>
      <c r="AS1799" s="39"/>
      <c r="AT1799" s="39"/>
      <c r="AU1799" s="39"/>
      <c r="AV1799" s="39"/>
      <c r="AW1799" s="39"/>
    </row>
    <row r="1800" spans="15:49" x14ac:dyDescent="0.2">
      <c r="O1800" s="39"/>
      <c r="P1800" s="39"/>
      <c r="Q1800" s="39"/>
      <c r="R1800" s="39"/>
      <c r="S1800" s="39"/>
      <c r="T1800" s="39"/>
      <c r="U1800" s="39"/>
      <c r="V1800" s="39"/>
      <c r="W1800" s="39"/>
      <c r="X1800" s="39"/>
      <c r="Y1800" s="39"/>
      <c r="Z1800" s="39"/>
      <c r="AA1800" s="39"/>
      <c r="AB1800" s="39"/>
      <c r="AC1800" s="39"/>
      <c r="AD1800" s="39"/>
      <c r="AE1800" s="39"/>
      <c r="AF1800" s="39"/>
      <c r="AG1800" s="39"/>
      <c r="AH1800" s="39"/>
      <c r="AI1800" s="39"/>
      <c r="AJ1800" s="39"/>
      <c r="AK1800" s="39"/>
      <c r="AL1800" s="39"/>
      <c r="AM1800" s="39"/>
      <c r="AN1800" s="39"/>
      <c r="AO1800" s="39"/>
      <c r="AP1800" s="39"/>
      <c r="AQ1800" s="39"/>
      <c r="AR1800" s="39"/>
      <c r="AS1800" s="39"/>
      <c r="AT1800" s="39"/>
      <c r="AU1800" s="39"/>
      <c r="AV1800" s="39"/>
      <c r="AW1800" s="39"/>
    </row>
    <row r="1801" spans="15:49" x14ac:dyDescent="0.2">
      <c r="O1801" s="39"/>
      <c r="P1801" s="39"/>
      <c r="Q1801" s="39"/>
      <c r="R1801" s="39"/>
      <c r="S1801" s="39"/>
      <c r="T1801" s="39"/>
      <c r="U1801" s="39"/>
      <c r="V1801" s="39"/>
      <c r="W1801" s="39"/>
      <c r="X1801" s="39"/>
      <c r="Y1801" s="39"/>
      <c r="Z1801" s="39"/>
      <c r="AA1801" s="39"/>
      <c r="AB1801" s="39"/>
      <c r="AC1801" s="39"/>
      <c r="AD1801" s="39"/>
      <c r="AE1801" s="39"/>
      <c r="AF1801" s="39"/>
      <c r="AG1801" s="39"/>
      <c r="AH1801" s="39"/>
      <c r="AI1801" s="39"/>
      <c r="AJ1801" s="39"/>
      <c r="AK1801" s="39"/>
      <c r="AL1801" s="39"/>
      <c r="AM1801" s="39"/>
      <c r="AN1801" s="39"/>
      <c r="AO1801" s="39"/>
      <c r="AP1801" s="39"/>
      <c r="AQ1801" s="39"/>
      <c r="AR1801" s="39"/>
      <c r="AS1801" s="39"/>
      <c r="AT1801" s="39"/>
      <c r="AU1801" s="39"/>
      <c r="AV1801" s="39"/>
      <c r="AW1801" s="39"/>
    </row>
    <row r="1802" spans="15:49" x14ac:dyDescent="0.2">
      <c r="O1802" s="39"/>
      <c r="P1802" s="39"/>
      <c r="Q1802" s="39"/>
      <c r="R1802" s="39"/>
      <c r="S1802" s="39"/>
      <c r="T1802" s="39"/>
      <c r="U1802" s="39"/>
      <c r="V1802" s="39"/>
      <c r="W1802" s="39"/>
      <c r="X1802" s="39"/>
      <c r="Y1802" s="39"/>
      <c r="Z1802" s="39"/>
      <c r="AA1802" s="39"/>
      <c r="AB1802" s="39"/>
      <c r="AC1802" s="39"/>
      <c r="AD1802" s="39"/>
      <c r="AE1802" s="39"/>
      <c r="AF1802" s="39"/>
      <c r="AG1802" s="39"/>
      <c r="AH1802" s="39"/>
      <c r="AI1802" s="39"/>
      <c r="AJ1802" s="39"/>
      <c r="AK1802" s="39"/>
      <c r="AL1802" s="39"/>
      <c r="AM1802" s="39"/>
      <c r="AN1802" s="39"/>
      <c r="AO1802" s="39"/>
      <c r="AP1802" s="39"/>
      <c r="AQ1802" s="39"/>
      <c r="AR1802" s="39"/>
      <c r="AS1802" s="39"/>
      <c r="AT1802" s="39"/>
      <c r="AU1802" s="39"/>
      <c r="AV1802" s="39"/>
      <c r="AW1802" s="39"/>
    </row>
    <row r="1803" spans="15:49" x14ac:dyDescent="0.2">
      <c r="O1803" s="39"/>
      <c r="P1803" s="39"/>
      <c r="Q1803" s="39"/>
      <c r="R1803" s="39"/>
      <c r="S1803" s="39"/>
      <c r="T1803" s="39"/>
      <c r="U1803" s="39"/>
      <c r="V1803" s="39"/>
      <c r="W1803" s="39"/>
      <c r="X1803" s="39"/>
      <c r="Y1803" s="39"/>
      <c r="Z1803" s="39"/>
      <c r="AA1803" s="39"/>
      <c r="AB1803" s="39"/>
      <c r="AC1803" s="39"/>
      <c r="AD1803" s="39"/>
      <c r="AE1803" s="39"/>
      <c r="AF1803" s="39"/>
      <c r="AG1803" s="39"/>
      <c r="AH1803" s="39"/>
      <c r="AI1803" s="39"/>
      <c r="AJ1803" s="39"/>
      <c r="AK1803" s="39"/>
      <c r="AL1803" s="39"/>
      <c r="AM1803" s="39"/>
      <c r="AN1803" s="39"/>
      <c r="AO1803" s="39"/>
      <c r="AP1803" s="39"/>
      <c r="AQ1803" s="39"/>
      <c r="AR1803" s="39"/>
      <c r="AS1803" s="39"/>
      <c r="AT1803" s="39"/>
      <c r="AU1803" s="39"/>
      <c r="AV1803" s="39"/>
      <c r="AW1803" s="39"/>
    </row>
    <row r="1804" spans="15:49" x14ac:dyDescent="0.2">
      <c r="O1804" s="39"/>
      <c r="P1804" s="39"/>
      <c r="Q1804" s="39"/>
      <c r="R1804" s="39"/>
      <c r="S1804" s="39"/>
      <c r="T1804" s="39"/>
      <c r="U1804" s="39"/>
      <c r="V1804" s="39"/>
      <c r="W1804" s="39"/>
      <c r="X1804" s="39"/>
      <c r="Y1804" s="39"/>
      <c r="Z1804" s="39"/>
      <c r="AA1804" s="39"/>
      <c r="AB1804" s="39"/>
      <c r="AC1804" s="39"/>
      <c r="AD1804" s="39"/>
      <c r="AE1804" s="39"/>
      <c r="AF1804" s="39"/>
      <c r="AG1804" s="39"/>
      <c r="AH1804" s="39"/>
      <c r="AI1804" s="39"/>
      <c r="AJ1804" s="39"/>
      <c r="AK1804" s="39"/>
      <c r="AL1804" s="39"/>
      <c r="AM1804" s="39"/>
      <c r="AN1804" s="39"/>
      <c r="AO1804" s="39"/>
      <c r="AP1804" s="39"/>
      <c r="AQ1804" s="39"/>
      <c r="AR1804" s="39"/>
      <c r="AS1804" s="39"/>
      <c r="AT1804" s="39"/>
      <c r="AU1804" s="39"/>
      <c r="AV1804" s="39"/>
      <c r="AW1804" s="39"/>
    </row>
    <row r="1805" spans="15:49" x14ac:dyDescent="0.2">
      <c r="O1805" s="39"/>
      <c r="P1805" s="39"/>
      <c r="Q1805" s="39"/>
      <c r="R1805" s="39"/>
      <c r="S1805" s="39"/>
      <c r="T1805" s="39"/>
      <c r="U1805" s="39"/>
      <c r="V1805" s="39"/>
      <c r="W1805" s="39"/>
      <c r="X1805" s="39"/>
      <c r="Y1805" s="39"/>
      <c r="Z1805" s="39"/>
      <c r="AA1805" s="39"/>
      <c r="AB1805" s="39"/>
      <c r="AC1805" s="39"/>
      <c r="AD1805" s="39"/>
      <c r="AE1805" s="39"/>
      <c r="AF1805" s="39"/>
      <c r="AG1805" s="39"/>
      <c r="AH1805" s="39"/>
      <c r="AI1805" s="39"/>
      <c r="AJ1805" s="39"/>
      <c r="AK1805" s="39"/>
      <c r="AL1805" s="39"/>
      <c r="AM1805" s="39"/>
      <c r="AN1805" s="39"/>
      <c r="AO1805" s="39"/>
      <c r="AP1805" s="39"/>
      <c r="AQ1805" s="39"/>
      <c r="AR1805" s="39"/>
      <c r="AS1805" s="39"/>
      <c r="AT1805" s="39"/>
      <c r="AU1805" s="39"/>
      <c r="AV1805" s="39"/>
      <c r="AW1805" s="39"/>
    </row>
    <row r="1806" spans="15:49" x14ac:dyDescent="0.2">
      <c r="O1806" s="39"/>
      <c r="P1806" s="39"/>
      <c r="Q1806" s="39"/>
      <c r="R1806" s="39"/>
      <c r="S1806" s="39"/>
      <c r="T1806" s="39"/>
      <c r="U1806" s="39"/>
      <c r="V1806" s="39"/>
      <c r="W1806" s="39"/>
      <c r="X1806" s="39"/>
      <c r="Y1806" s="39"/>
      <c r="Z1806" s="39"/>
      <c r="AA1806" s="39"/>
      <c r="AB1806" s="39"/>
      <c r="AC1806" s="39"/>
      <c r="AD1806" s="39"/>
      <c r="AE1806" s="39"/>
      <c r="AF1806" s="39"/>
      <c r="AG1806" s="39"/>
      <c r="AH1806" s="39"/>
      <c r="AI1806" s="39"/>
      <c r="AJ1806" s="39"/>
      <c r="AK1806" s="39"/>
      <c r="AL1806" s="39"/>
      <c r="AM1806" s="39"/>
      <c r="AN1806" s="39"/>
      <c r="AO1806" s="39"/>
      <c r="AP1806" s="39"/>
      <c r="AQ1806" s="39"/>
      <c r="AR1806" s="39"/>
      <c r="AS1806" s="39"/>
      <c r="AT1806" s="39"/>
      <c r="AU1806" s="39"/>
      <c r="AV1806" s="39"/>
      <c r="AW1806" s="39"/>
    </row>
    <row r="1807" spans="15:49" x14ac:dyDescent="0.2">
      <c r="O1807" s="39"/>
      <c r="P1807" s="39"/>
      <c r="Q1807" s="39"/>
      <c r="R1807" s="39"/>
      <c r="S1807" s="39"/>
      <c r="T1807" s="39"/>
      <c r="U1807" s="39"/>
      <c r="V1807" s="39"/>
      <c r="W1807" s="39"/>
      <c r="X1807" s="39"/>
      <c r="Y1807" s="39"/>
      <c r="Z1807" s="39"/>
      <c r="AA1807" s="39"/>
      <c r="AB1807" s="39"/>
      <c r="AC1807" s="39"/>
      <c r="AD1807" s="39"/>
      <c r="AE1807" s="39"/>
      <c r="AF1807" s="39"/>
      <c r="AG1807" s="39"/>
      <c r="AH1807" s="39"/>
      <c r="AI1807" s="39"/>
      <c r="AJ1807" s="39"/>
      <c r="AK1807" s="39"/>
      <c r="AL1807" s="39"/>
      <c r="AM1807" s="39"/>
      <c r="AN1807" s="39"/>
      <c r="AO1807" s="39"/>
      <c r="AP1807" s="39"/>
      <c r="AQ1807" s="39"/>
      <c r="AR1807" s="39"/>
      <c r="AS1807" s="39"/>
      <c r="AT1807" s="39"/>
      <c r="AU1807" s="39"/>
      <c r="AV1807" s="39"/>
      <c r="AW1807" s="39"/>
    </row>
    <row r="1808" spans="15:49" x14ac:dyDescent="0.2">
      <c r="O1808" s="39"/>
      <c r="P1808" s="39"/>
      <c r="Q1808" s="39"/>
      <c r="R1808" s="39"/>
      <c r="S1808" s="39"/>
      <c r="T1808" s="39"/>
      <c r="U1808" s="39"/>
      <c r="V1808" s="39"/>
      <c r="W1808" s="39"/>
      <c r="X1808" s="39"/>
      <c r="Y1808" s="39"/>
      <c r="Z1808" s="39"/>
      <c r="AA1808" s="39"/>
      <c r="AB1808" s="39"/>
      <c r="AC1808" s="39"/>
      <c r="AD1808" s="39"/>
      <c r="AE1808" s="39"/>
      <c r="AF1808" s="39"/>
      <c r="AG1808" s="39"/>
      <c r="AH1808" s="39"/>
      <c r="AI1808" s="39"/>
      <c r="AJ1808" s="39"/>
      <c r="AK1808" s="39"/>
      <c r="AL1808" s="39"/>
      <c r="AM1808" s="39"/>
      <c r="AN1808" s="39"/>
      <c r="AO1808" s="39"/>
      <c r="AP1808" s="39"/>
      <c r="AQ1808" s="39"/>
      <c r="AR1808" s="39"/>
      <c r="AS1808" s="39"/>
      <c r="AT1808" s="39"/>
      <c r="AU1808" s="39"/>
      <c r="AV1808" s="39"/>
      <c r="AW1808" s="39"/>
    </row>
    <row r="1809" spans="15:49" x14ac:dyDescent="0.2">
      <c r="O1809" s="39"/>
      <c r="P1809" s="39"/>
      <c r="Q1809" s="39"/>
      <c r="R1809" s="39"/>
      <c r="S1809" s="39"/>
      <c r="T1809" s="39"/>
      <c r="U1809" s="39"/>
      <c r="V1809" s="39"/>
      <c r="W1809" s="39"/>
      <c r="X1809" s="39"/>
      <c r="Y1809" s="39"/>
      <c r="Z1809" s="39"/>
      <c r="AA1809" s="39"/>
      <c r="AB1809" s="39"/>
      <c r="AC1809" s="39"/>
      <c r="AD1809" s="39"/>
      <c r="AE1809" s="39"/>
      <c r="AF1809" s="39"/>
      <c r="AG1809" s="39"/>
      <c r="AH1809" s="39"/>
      <c r="AI1809" s="39"/>
      <c r="AJ1809" s="39"/>
      <c r="AK1809" s="39"/>
      <c r="AL1809" s="39"/>
      <c r="AM1809" s="39"/>
      <c r="AN1809" s="39"/>
      <c r="AO1809" s="39"/>
      <c r="AP1809" s="39"/>
      <c r="AQ1809" s="39"/>
      <c r="AR1809" s="39"/>
      <c r="AS1809" s="39"/>
      <c r="AT1809" s="39"/>
      <c r="AU1809" s="39"/>
      <c r="AV1809" s="39"/>
      <c r="AW1809" s="39"/>
    </row>
    <row r="1810" spans="15:49" x14ac:dyDescent="0.2">
      <c r="O1810" s="39"/>
      <c r="P1810" s="39"/>
      <c r="Q1810" s="39"/>
      <c r="R1810" s="39"/>
      <c r="S1810" s="39"/>
      <c r="T1810" s="39"/>
      <c r="U1810" s="39"/>
      <c r="V1810" s="39"/>
      <c r="W1810" s="39"/>
      <c r="X1810" s="39"/>
      <c r="Y1810" s="39"/>
      <c r="Z1810" s="39"/>
      <c r="AA1810" s="39"/>
      <c r="AB1810" s="39"/>
      <c r="AC1810" s="39"/>
      <c r="AD1810" s="39"/>
      <c r="AE1810" s="39"/>
      <c r="AF1810" s="39"/>
      <c r="AG1810" s="39"/>
      <c r="AH1810" s="39"/>
      <c r="AI1810" s="39"/>
      <c r="AJ1810" s="39"/>
      <c r="AK1810" s="39"/>
      <c r="AL1810" s="39"/>
      <c r="AM1810" s="39"/>
      <c r="AN1810" s="39"/>
      <c r="AO1810" s="39"/>
      <c r="AP1810" s="39"/>
      <c r="AQ1810" s="39"/>
      <c r="AR1810" s="39"/>
      <c r="AS1810" s="39"/>
      <c r="AT1810" s="39"/>
      <c r="AU1810" s="39"/>
      <c r="AV1810" s="39"/>
      <c r="AW1810" s="39"/>
    </row>
    <row r="1811" spans="15:49" x14ac:dyDescent="0.2">
      <c r="O1811" s="39"/>
      <c r="P1811" s="39"/>
      <c r="Q1811" s="39"/>
      <c r="R1811" s="39"/>
      <c r="S1811" s="39"/>
      <c r="T1811" s="39"/>
      <c r="U1811" s="39"/>
      <c r="V1811" s="39"/>
      <c r="W1811" s="39"/>
      <c r="X1811" s="39"/>
      <c r="Y1811" s="39"/>
      <c r="Z1811" s="39"/>
      <c r="AA1811" s="39"/>
      <c r="AB1811" s="39"/>
      <c r="AC1811" s="39"/>
      <c r="AD1811" s="39"/>
      <c r="AE1811" s="39"/>
      <c r="AF1811" s="39"/>
      <c r="AG1811" s="39"/>
      <c r="AH1811" s="39"/>
      <c r="AI1811" s="39"/>
      <c r="AJ1811" s="39"/>
      <c r="AK1811" s="39"/>
      <c r="AL1811" s="39"/>
      <c r="AM1811" s="39"/>
      <c r="AN1811" s="39"/>
      <c r="AO1811" s="39"/>
      <c r="AP1811" s="39"/>
      <c r="AQ1811" s="39"/>
      <c r="AR1811" s="39"/>
      <c r="AS1811" s="39"/>
      <c r="AT1811" s="39"/>
      <c r="AU1811" s="39"/>
      <c r="AV1811" s="39"/>
      <c r="AW1811" s="39"/>
    </row>
    <row r="1812" spans="15:49" x14ac:dyDescent="0.2">
      <c r="O1812" s="39"/>
      <c r="P1812" s="39"/>
      <c r="Q1812" s="39"/>
      <c r="R1812" s="39"/>
      <c r="S1812" s="39"/>
      <c r="T1812" s="39"/>
      <c r="U1812" s="39"/>
      <c r="V1812" s="39"/>
      <c r="W1812" s="39"/>
      <c r="X1812" s="39"/>
      <c r="Y1812" s="39"/>
      <c r="Z1812" s="39"/>
      <c r="AA1812" s="39"/>
      <c r="AB1812" s="39"/>
      <c r="AC1812" s="39"/>
      <c r="AD1812" s="39"/>
      <c r="AE1812" s="39"/>
      <c r="AF1812" s="39"/>
      <c r="AG1812" s="39"/>
      <c r="AH1812" s="39"/>
      <c r="AI1812" s="39"/>
      <c r="AJ1812" s="39"/>
      <c r="AK1812" s="39"/>
      <c r="AL1812" s="39"/>
      <c r="AM1812" s="39"/>
      <c r="AN1812" s="39"/>
      <c r="AO1812" s="39"/>
      <c r="AP1812" s="39"/>
      <c r="AQ1812" s="39"/>
      <c r="AR1812" s="39"/>
      <c r="AS1812" s="39"/>
      <c r="AT1812" s="39"/>
      <c r="AU1812" s="39"/>
      <c r="AV1812" s="39"/>
      <c r="AW1812" s="39"/>
    </row>
    <row r="1813" spans="15:49" x14ac:dyDescent="0.2">
      <c r="O1813" s="39"/>
      <c r="P1813" s="39"/>
      <c r="Q1813" s="39"/>
      <c r="R1813" s="39"/>
      <c r="S1813" s="39"/>
      <c r="T1813" s="39"/>
      <c r="U1813" s="39"/>
      <c r="V1813" s="39"/>
      <c r="W1813" s="39"/>
      <c r="X1813" s="39"/>
      <c r="Y1813" s="39"/>
      <c r="Z1813" s="39"/>
      <c r="AA1813" s="39"/>
      <c r="AB1813" s="39"/>
      <c r="AC1813" s="39"/>
      <c r="AD1813" s="39"/>
      <c r="AE1813" s="39"/>
      <c r="AF1813" s="39"/>
      <c r="AG1813" s="39"/>
      <c r="AH1813" s="39"/>
      <c r="AI1813" s="39"/>
      <c r="AJ1813" s="39"/>
      <c r="AK1813" s="39"/>
      <c r="AL1813" s="39"/>
      <c r="AM1813" s="39"/>
      <c r="AN1813" s="39"/>
      <c r="AO1813" s="39"/>
      <c r="AP1813" s="39"/>
      <c r="AQ1813" s="39"/>
      <c r="AR1813" s="39"/>
      <c r="AS1813" s="39"/>
      <c r="AT1813" s="39"/>
      <c r="AU1813" s="39"/>
      <c r="AV1813" s="39"/>
      <c r="AW1813" s="39"/>
    </row>
    <row r="1814" spans="15:49" x14ac:dyDescent="0.2">
      <c r="O1814" s="39"/>
      <c r="P1814" s="39"/>
      <c r="Q1814" s="39"/>
      <c r="R1814" s="39"/>
      <c r="S1814" s="39"/>
      <c r="T1814" s="39"/>
      <c r="U1814" s="39"/>
      <c r="V1814" s="39"/>
      <c r="W1814" s="39"/>
      <c r="X1814" s="39"/>
      <c r="Y1814" s="39"/>
      <c r="Z1814" s="39"/>
      <c r="AA1814" s="39"/>
      <c r="AB1814" s="39"/>
      <c r="AC1814" s="39"/>
      <c r="AD1814" s="39"/>
      <c r="AE1814" s="39"/>
      <c r="AF1814" s="39"/>
      <c r="AG1814" s="39"/>
      <c r="AH1814" s="39"/>
      <c r="AI1814" s="39"/>
      <c r="AJ1814" s="39"/>
      <c r="AK1814" s="39"/>
      <c r="AL1814" s="39"/>
      <c r="AM1814" s="39"/>
      <c r="AN1814" s="39"/>
      <c r="AO1814" s="39"/>
      <c r="AP1814" s="39"/>
      <c r="AQ1814" s="39"/>
      <c r="AR1814" s="39"/>
      <c r="AS1814" s="39"/>
      <c r="AT1814" s="39"/>
      <c r="AU1814" s="39"/>
      <c r="AV1814" s="39"/>
      <c r="AW1814" s="39"/>
    </row>
    <row r="1815" spans="15:49" x14ac:dyDescent="0.2">
      <c r="O1815" s="39"/>
      <c r="P1815" s="39"/>
      <c r="Q1815" s="39"/>
      <c r="R1815" s="39"/>
      <c r="S1815" s="39"/>
      <c r="T1815" s="39"/>
      <c r="U1815" s="39"/>
      <c r="V1815" s="39"/>
      <c r="W1815" s="39"/>
      <c r="X1815" s="39"/>
      <c r="Y1815" s="39"/>
      <c r="Z1815" s="39"/>
      <c r="AA1815" s="39"/>
      <c r="AB1815" s="39"/>
      <c r="AC1815" s="39"/>
      <c r="AD1815" s="39"/>
      <c r="AE1815" s="39"/>
      <c r="AF1815" s="39"/>
      <c r="AG1815" s="39"/>
      <c r="AH1815" s="39"/>
      <c r="AI1815" s="39"/>
      <c r="AJ1815" s="39"/>
      <c r="AK1815" s="39"/>
      <c r="AL1815" s="39"/>
      <c r="AM1815" s="39"/>
      <c r="AN1815" s="39"/>
      <c r="AO1815" s="39"/>
      <c r="AP1815" s="39"/>
      <c r="AQ1815" s="39"/>
      <c r="AR1815" s="39"/>
      <c r="AS1815" s="39"/>
      <c r="AT1815" s="39"/>
      <c r="AU1815" s="39"/>
      <c r="AV1815" s="39"/>
      <c r="AW1815" s="39"/>
    </row>
    <row r="1816" spans="15:49" x14ac:dyDescent="0.2">
      <c r="O1816" s="39"/>
      <c r="P1816" s="39"/>
      <c r="Q1816" s="39"/>
      <c r="R1816" s="39"/>
      <c r="S1816" s="39"/>
      <c r="T1816" s="39"/>
      <c r="U1816" s="39"/>
      <c r="V1816" s="39"/>
      <c r="W1816" s="39"/>
      <c r="X1816" s="39"/>
      <c r="Y1816" s="39"/>
      <c r="Z1816" s="39"/>
      <c r="AA1816" s="39"/>
      <c r="AB1816" s="39"/>
      <c r="AC1816" s="39"/>
      <c r="AD1816" s="39"/>
      <c r="AE1816" s="39"/>
      <c r="AF1816" s="39"/>
      <c r="AG1816" s="39"/>
      <c r="AH1816" s="39"/>
      <c r="AI1816" s="39"/>
      <c r="AJ1816" s="39"/>
      <c r="AK1816" s="39"/>
      <c r="AL1816" s="39"/>
      <c r="AM1816" s="39"/>
      <c r="AN1816" s="39"/>
      <c r="AO1816" s="39"/>
      <c r="AP1816" s="39"/>
      <c r="AQ1816" s="39"/>
      <c r="AR1816" s="39"/>
      <c r="AS1816" s="39"/>
      <c r="AT1816" s="39"/>
      <c r="AU1816" s="39"/>
      <c r="AV1816" s="39"/>
      <c r="AW1816" s="39"/>
    </row>
    <row r="1817" spans="15:49" x14ac:dyDescent="0.2">
      <c r="O1817" s="39"/>
      <c r="P1817" s="39"/>
      <c r="Q1817" s="39"/>
      <c r="R1817" s="39"/>
      <c r="S1817" s="39"/>
      <c r="T1817" s="39"/>
      <c r="U1817" s="39"/>
      <c r="V1817" s="39"/>
      <c r="W1817" s="39"/>
      <c r="X1817" s="39"/>
      <c r="Y1817" s="39"/>
      <c r="Z1817" s="39"/>
      <c r="AA1817" s="39"/>
      <c r="AB1817" s="39"/>
      <c r="AC1817" s="39"/>
      <c r="AD1817" s="39"/>
      <c r="AE1817" s="39"/>
      <c r="AF1817" s="39"/>
      <c r="AG1817" s="39"/>
      <c r="AH1817" s="39"/>
      <c r="AI1817" s="39"/>
      <c r="AJ1817" s="39"/>
      <c r="AK1817" s="39"/>
      <c r="AL1817" s="39"/>
      <c r="AM1817" s="39"/>
      <c r="AN1817" s="39"/>
      <c r="AO1817" s="39"/>
      <c r="AP1817" s="39"/>
      <c r="AQ1817" s="39"/>
      <c r="AR1817" s="39"/>
      <c r="AS1817" s="39"/>
      <c r="AT1817" s="39"/>
      <c r="AU1817" s="39"/>
      <c r="AV1817" s="39"/>
      <c r="AW1817" s="39"/>
    </row>
    <row r="1818" spans="15:49" x14ac:dyDescent="0.2">
      <c r="O1818" s="39"/>
      <c r="P1818" s="39"/>
      <c r="Q1818" s="39"/>
      <c r="R1818" s="39"/>
      <c r="S1818" s="39"/>
      <c r="T1818" s="39"/>
      <c r="U1818" s="39"/>
      <c r="V1818" s="39"/>
      <c r="W1818" s="39"/>
      <c r="X1818" s="39"/>
      <c r="Y1818" s="39"/>
      <c r="Z1818" s="39"/>
      <c r="AA1818" s="39"/>
      <c r="AB1818" s="39"/>
      <c r="AC1818" s="39"/>
      <c r="AD1818" s="39"/>
      <c r="AE1818" s="39"/>
      <c r="AF1818" s="39"/>
      <c r="AG1818" s="39"/>
      <c r="AH1818" s="39"/>
      <c r="AI1818" s="39"/>
      <c r="AJ1818" s="39"/>
      <c r="AK1818" s="39"/>
      <c r="AL1818" s="39"/>
      <c r="AM1818" s="39"/>
      <c r="AN1818" s="39"/>
      <c r="AO1818" s="39"/>
      <c r="AP1818" s="39"/>
      <c r="AQ1818" s="39"/>
      <c r="AR1818" s="39"/>
      <c r="AS1818" s="39"/>
      <c r="AT1818" s="39"/>
      <c r="AU1818" s="39"/>
      <c r="AV1818" s="39"/>
      <c r="AW1818" s="39"/>
    </row>
    <row r="1819" spans="15:49" x14ac:dyDescent="0.2">
      <c r="O1819" s="39"/>
      <c r="P1819" s="39"/>
      <c r="Q1819" s="39"/>
      <c r="R1819" s="39"/>
      <c r="S1819" s="39"/>
      <c r="T1819" s="39"/>
      <c r="U1819" s="39"/>
      <c r="V1819" s="39"/>
      <c r="W1819" s="39"/>
      <c r="X1819" s="39"/>
      <c r="Y1819" s="39"/>
      <c r="Z1819" s="39"/>
      <c r="AA1819" s="39"/>
      <c r="AB1819" s="39"/>
      <c r="AC1819" s="39"/>
      <c r="AD1819" s="39"/>
      <c r="AE1819" s="39"/>
      <c r="AF1819" s="39"/>
      <c r="AG1819" s="39"/>
      <c r="AH1819" s="39"/>
      <c r="AI1819" s="39"/>
      <c r="AJ1819" s="39"/>
      <c r="AK1819" s="39"/>
      <c r="AL1819" s="39"/>
      <c r="AM1819" s="39"/>
      <c r="AN1819" s="39"/>
      <c r="AO1819" s="39"/>
      <c r="AP1819" s="39"/>
      <c r="AQ1819" s="39"/>
      <c r="AR1819" s="39"/>
      <c r="AS1819" s="39"/>
      <c r="AT1819" s="39"/>
      <c r="AU1819" s="39"/>
      <c r="AV1819" s="39"/>
      <c r="AW1819" s="39"/>
    </row>
    <row r="1820" spans="15:49" x14ac:dyDescent="0.2">
      <c r="O1820" s="39"/>
      <c r="P1820" s="39"/>
      <c r="Q1820" s="39"/>
      <c r="R1820" s="39"/>
      <c r="S1820" s="39"/>
      <c r="T1820" s="39"/>
      <c r="U1820" s="39"/>
      <c r="V1820" s="39"/>
      <c r="W1820" s="39"/>
      <c r="X1820" s="39"/>
      <c r="Y1820" s="39"/>
      <c r="Z1820" s="39"/>
      <c r="AA1820" s="39"/>
      <c r="AB1820" s="39"/>
      <c r="AC1820" s="39"/>
      <c r="AD1820" s="39"/>
      <c r="AE1820" s="39"/>
      <c r="AF1820" s="39"/>
      <c r="AG1820" s="39"/>
      <c r="AH1820" s="39"/>
      <c r="AI1820" s="39"/>
      <c r="AJ1820" s="39"/>
      <c r="AK1820" s="39"/>
      <c r="AL1820" s="39"/>
      <c r="AM1820" s="39"/>
      <c r="AN1820" s="39"/>
      <c r="AO1820" s="39"/>
      <c r="AP1820" s="39"/>
      <c r="AQ1820" s="39"/>
      <c r="AR1820" s="39"/>
      <c r="AS1820" s="39"/>
      <c r="AT1820" s="39"/>
      <c r="AU1820" s="39"/>
      <c r="AV1820" s="39"/>
      <c r="AW1820" s="39"/>
    </row>
    <row r="1821" spans="15:49" x14ac:dyDescent="0.2">
      <c r="O1821" s="39"/>
      <c r="P1821" s="39"/>
      <c r="Q1821" s="39"/>
      <c r="R1821" s="39"/>
      <c r="S1821" s="39"/>
      <c r="T1821" s="39"/>
      <c r="U1821" s="39"/>
      <c r="V1821" s="39"/>
      <c r="W1821" s="39"/>
      <c r="X1821" s="39"/>
      <c r="Y1821" s="39"/>
      <c r="Z1821" s="39"/>
      <c r="AA1821" s="39"/>
      <c r="AB1821" s="39"/>
      <c r="AC1821" s="39"/>
      <c r="AD1821" s="39"/>
      <c r="AE1821" s="39"/>
      <c r="AF1821" s="39"/>
      <c r="AG1821" s="39"/>
      <c r="AH1821" s="39"/>
      <c r="AI1821" s="39"/>
      <c r="AJ1821" s="39"/>
      <c r="AK1821" s="39"/>
      <c r="AL1821" s="39"/>
      <c r="AM1821" s="39"/>
      <c r="AN1821" s="39"/>
      <c r="AO1821" s="39"/>
      <c r="AP1821" s="39"/>
      <c r="AQ1821" s="39"/>
      <c r="AR1821" s="39"/>
      <c r="AS1821" s="39"/>
      <c r="AT1821" s="39"/>
      <c r="AU1821" s="39"/>
      <c r="AV1821" s="39"/>
      <c r="AW1821" s="39"/>
    </row>
    <row r="1822" spans="15:49" x14ac:dyDescent="0.2">
      <c r="O1822" s="39"/>
      <c r="P1822" s="39"/>
      <c r="Q1822" s="39"/>
      <c r="R1822" s="39"/>
      <c r="S1822" s="39"/>
      <c r="T1822" s="39"/>
      <c r="U1822" s="39"/>
      <c r="V1822" s="39"/>
      <c r="W1822" s="39"/>
      <c r="X1822" s="39"/>
      <c r="Y1822" s="39"/>
      <c r="Z1822" s="39"/>
      <c r="AA1822" s="39"/>
      <c r="AB1822" s="39"/>
      <c r="AC1822" s="39"/>
      <c r="AD1822" s="39"/>
      <c r="AE1822" s="39"/>
      <c r="AF1822" s="39"/>
      <c r="AG1822" s="39"/>
      <c r="AH1822" s="39"/>
      <c r="AI1822" s="39"/>
      <c r="AJ1822" s="39"/>
      <c r="AK1822" s="39"/>
      <c r="AL1822" s="39"/>
      <c r="AM1822" s="39"/>
      <c r="AN1822" s="39"/>
      <c r="AO1822" s="39"/>
      <c r="AP1822" s="39"/>
      <c r="AQ1822" s="39"/>
      <c r="AR1822" s="39"/>
      <c r="AS1822" s="39"/>
      <c r="AT1822" s="39"/>
      <c r="AU1822" s="39"/>
      <c r="AV1822" s="39"/>
      <c r="AW1822" s="39"/>
    </row>
    <row r="1823" spans="15:49" x14ac:dyDescent="0.2">
      <c r="O1823" s="39"/>
      <c r="P1823" s="39"/>
      <c r="Q1823" s="39"/>
      <c r="R1823" s="39"/>
      <c r="S1823" s="39"/>
      <c r="T1823" s="39"/>
      <c r="U1823" s="39"/>
      <c r="V1823" s="39"/>
      <c r="W1823" s="39"/>
      <c r="X1823" s="39"/>
      <c r="Y1823" s="39"/>
      <c r="Z1823" s="39"/>
      <c r="AA1823" s="39"/>
      <c r="AB1823" s="39"/>
      <c r="AC1823" s="39"/>
      <c r="AD1823" s="39"/>
      <c r="AE1823" s="39"/>
      <c r="AF1823" s="39"/>
      <c r="AG1823" s="39"/>
      <c r="AH1823" s="39"/>
      <c r="AI1823" s="39"/>
      <c r="AJ1823" s="39"/>
      <c r="AK1823" s="39"/>
      <c r="AL1823" s="39"/>
      <c r="AM1823" s="39"/>
      <c r="AN1823" s="39"/>
      <c r="AO1823" s="39"/>
      <c r="AP1823" s="39"/>
      <c r="AQ1823" s="39"/>
      <c r="AR1823" s="39"/>
      <c r="AS1823" s="39"/>
      <c r="AT1823" s="39"/>
      <c r="AU1823" s="39"/>
      <c r="AV1823" s="39"/>
      <c r="AW1823" s="39"/>
    </row>
    <row r="1824" spans="15:49" x14ac:dyDescent="0.2">
      <c r="O1824" s="39"/>
      <c r="P1824" s="39"/>
      <c r="Q1824" s="39"/>
      <c r="R1824" s="39"/>
      <c r="S1824" s="39"/>
      <c r="T1824" s="39"/>
      <c r="U1824" s="39"/>
      <c r="V1824" s="39"/>
      <c r="W1824" s="39"/>
      <c r="X1824" s="39"/>
      <c r="Y1824" s="39"/>
      <c r="Z1824" s="39"/>
      <c r="AA1824" s="39"/>
      <c r="AB1824" s="39"/>
      <c r="AC1824" s="39"/>
      <c r="AD1824" s="39"/>
      <c r="AE1824" s="39"/>
      <c r="AF1824" s="39"/>
      <c r="AG1824" s="39"/>
      <c r="AH1824" s="39"/>
      <c r="AI1824" s="39"/>
      <c r="AJ1824" s="39"/>
      <c r="AK1824" s="39"/>
      <c r="AL1824" s="39"/>
      <c r="AM1824" s="39"/>
      <c r="AN1824" s="39"/>
      <c r="AO1824" s="39"/>
      <c r="AP1824" s="39"/>
      <c r="AQ1824" s="39"/>
      <c r="AR1824" s="39"/>
      <c r="AS1824" s="39"/>
      <c r="AT1824" s="39"/>
      <c r="AU1824" s="39"/>
      <c r="AV1824" s="39"/>
      <c r="AW1824" s="39"/>
    </row>
    <row r="1825" spans="15:49" x14ac:dyDescent="0.2">
      <c r="O1825" s="39"/>
      <c r="P1825" s="39"/>
      <c r="Q1825" s="39"/>
      <c r="R1825" s="39"/>
      <c r="S1825" s="39"/>
      <c r="T1825" s="39"/>
      <c r="U1825" s="39"/>
      <c r="V1825" s="39"/>
      <c r="W1825" s="39"/>
      <c r="X1825" s="39"/>
      <c r="Y1825" s="39"/>
      <c r="Z1825" s="39"/>
      <c r="AA1825" s="39"/>
      <c r="AB1825" s="39"/>
      <c r="AC1825" s="39"/>
      <c r="AD1825" s="39"/>
      <c r="AE1825" s="39"/>
      <c r="AF1825" s="39"/>
      <c r="AG1825" s="39"/>
      <c r="AH1825" s="39"/>
      <c r="AI1825" s="39"/>
      <c r="AJ1825" s="39"/>
      <c r="AK1825" s="39"/>
      <c r="AL1825" s="39"/>
      <c r="AM1825" s="39"/>
      <c r="AN1825" s="39"/>
      <c r="AO1825" s="39"/>
      <c r="AP1825" s="39"/>
      <c r="AQ1825" s="39"/>
      <c r="AR1825" s="39"/>
      <c r="AS1825" s="39"/>
      <c r="AT1825" s="39"/>
      <c r="AU1825" s="39"/>
      <c r="AV1825" s="39"/>
      <c r="AW1825" s="39"/>
    </row>
    <row r="1826" spans="15:49" x14ac:dyDescent="0.2">
      <c r="O1826" s="39"/>
      <c r="P1826" s="39"/>
      <c r="Q1826" s="39"/>
      <c r="R1826" s="39"/>
      <c r="S1826" s="39"/>
      <c r="T1826" s="39"/>
      <c r="U1826" s="39"/>
      <c r="V1826" s="39"/>
      <c r="W1826" s="39"/>
      <c r="X1826" s="39"/>
      <c r="Y1826" s="39"/>
      <c r="Z1826" s="39"/>
      <c r="AA1826" s="39"/>
      <c r="AB1826" s="39"/>
      <c r="AC1826" s="39"/>
      <c r="AD1826" s="39"/>
      <c r="AE1826" s="39"/>
      <c r="AF1826" s="39"/>
      <c r="AG1826" s="39"/>
      <c r="AH1826" s="39"/>
      <c r="AI1826" s="39"/>
      <c r="AJ1826" s="39"/>
      <c r="AK1826" s="39"/>
      <c r="AL1826" s="39"/>
      <c r="AM1826" s="39"/>
      <c r="AN1826" s="39"/>
      <c r="AO1826" s="39"/>
      <c r="AP1826" s="39"/>
      <c r="AQ1826" s="39"/>
      <c r="AR1826" s="39"/>
      <c r="AS1826" s="39"/>
      <c r="AT1826" s="39"/>
      <c r="AU1826" s="39"/>
      <c r="AV1826" s="39"/>
      <c r="AW1826" s="39"/>
    </row>
    <row r="1827" spans="15:49" x14ac:dyDescent="0.2">
      <c r="O1827" s="39"/>
      <c r="P1827" s="39"/>
      <c r="Q1827" s="39"/>
      <c r="R1827" s="39"/>
      <c r="S1827" s="39"/>
      <c r="T1827" s="39"/>
      <c r="U1827" s="39"/>
      <c r="V1827" s="39"/>
      <c r="W1827" s="39"/>
      <c r="X1827" s="39"/>
      <c r="Y1827" s="39"/>
      <c r="Z1827" s="39"/>
      <c r="AA1827" s="39"/>
      <c r="AB1827" s="39"/>
      <c r="AC1827" s="39"/>
      <c r="AD1827" s="39"/>
      <c r="AE1827" s="39"/>
      <c r="AF1827" s="39"/>
      <c r="AG1827" s="39"/>
      <c r="AH1827" s="39"/>
      <c r="AI1827" s="39"/>
      <c r="AJ1827" s="39"/>
      <c r="AK1827" s="39"/>
      <c r="AL1827" s="39"/>
      <c r="AM1827" s="39"/>
      <c r="AN1827" s="39"/>
      <c r="AO1827" s="39"/>
      <c r="AP1827" s="39"/>
      <c r="AQ1827" s="39"/>
      <c r="AR1827" s="39"/>
      <c r="AS1827" s="39"/>
      <c r="AT1827" s="39"/>
      <c r="AU1827" s="39"/>
      <c r="AV1827" s="39"/>
      <c r="AW1827" s="39"/>
    </row>
    <row r="1828" spans="15:49" x14ac:dyDescent="0.2">
      <c r="O1828" s="39"/>
      <c r="P1828" s="39"/>
      <c r="Q1828" s="39"/>
      <c r="R1828" s="39"/>
      <c r="S1828" s="39"/>
      <c r="T1828" s="39"/>
      <c r="U1828" s="39"/>
      <c r="V1828" s="39"/>
      <c r="W1828" s="39"/>
      <c r="X1828" s="39"/>
      <c r="Y1828" s="39"/>
      <c r="Z1828" s="39"/>
      <c r="AA1828" s="39"/>
      <c r="AB1828" s="39"/>
      <c r="AC1828" s="39"/>
      <c r="AD1828" s="39"/>
      <c r="AE1828" s="39"/>
      <c r="AF1828" s="39"/>
      <c r="AG1828" s="39"/>
      <c r="AH1828" s="39"/>
      <c r="AI1828" s="39"/>
      <c r="AJ1828" s="39"/>
      <c r="AK1828" s="39"/>
      <c r="AL1828" s="39"/>
      <c r="AM1828" s="39"/>
      <c r="AN1828" s="39"/>
      <c r="AO1828" s="39"/>
      <c r="AP1828" s="39"/>
      <c r="AQ1828" s="39"/>
      <c r="AR1828" s="39"/>
      <c r="AS1828" s="39"/>
      <c r="AT1828" s="39"/>
      <c r="AU1828" s="39"/>
      <c r="AV1828" s="39"/>
      <c r="AW1828" s="39"/>
    </row>
    <row r="1829" spans="15:49" x14ac:dyDescent="0.2">
      <c r="O1829" s="39"/>
      <c r="P1829" s="39"/>
      <c r="Q1829" s="39"/>
      <c r="R1829" s="39"/>
      <c r="S1829" s="39"/>
      <c r="T1829" s="39"/>
      <c r="U1829" s="39"/>
      <c r="V1829" s="39"/>
      <c r="W1829" s="39"/>
      <c r="X1829" s="39"/>
      <c r="Y1829" s="39"/>
      <c r="Z1829" s="39"/>
      <c r="AA1829" s="39"/>
      <c r="AB1829" s="39"/>
      <c r="AC1829" s="39"/>
      <c r="AD1829" s="39"/>
      <c r="AE1829" s="39"/>
      <c r="AF1829" s="39"/>
      <c r="AG1829" s="39"/>
      <c r="AH1829" s="39"/>
      <c r="AI1829" s="39"/>
      <c r="AJ1829" s="39"/>
      <c r="AK1829" s="39"/>
      <c r="AL1829" s="39"/>
      <c r="AM1829" s="39"/>
      <c r="AN1829" s="39"/>
      <c r="AO1829" s="39"/>
      <c r="AP1829" s="39"/>
      <c r="AQ1829" s="39"/>
      <c r="AR1829" s="39"/>
      <c r="AS1829" s="39"/>
      <c r="AT1829" s="39"/>
      <c r="AU1829" s="39"/>
      <c r="AV1829" s="39"/>
      <c r="AW1829" s="39"/>
    </row>
    <row r="1830" spans="15:49" x14ac:dyDescent="0.2">
      <c r="O1830" s="39"/>
      <c r="P1830" s="39"/>
      <c r="Q1830" s="39"/>
      <c r="R1830" s="39"/>
      <c r="S1830" s="39"/>
      <c r="T1830" s="39"/>
      <c r="U1830" s="39"/>
      <c r="V1830" s="39"/>
      <c r="W1830" s="39"/>
      <c r="X1830" s="39"/>
      <c r="Y1830" s="39"/>
      <c r="Z1830" s="39"/>
      <c r="AA1830" s="39"/>
      <c r="AB1830" s="39"/>
      <c r="AC1830" s="39"/>
      <c r="AD1830" s="39"/>
      <c r="AE1830" s="39"/>
      <c r="AF1830" s="39"/>
      <c r="AG1830" s="39"/>
      <c r="AH1830" s="39"/>
      <c r="AI1830" s="39"/>
      <c r="AJ1830" s="39"/>
      <c r="AK1830" s="39"/>
      <c r="AL1830" s="39"/>
      <c r="AM1830" s="39"/>
      <c r="AN1830" s="39"/>
      <c r="AO1830" s="39"/>
      <c r="AP1830" s="39"/>
      <c r="AQ1830" s="39"/>
      <c r="AR1830" s="39"/>
      <c r="AS1830" s="39"/>
      <c r="AT1830" s="39"/>
      <c r="AU1830" s="39"/>
      <c r="AV1830" s="39"/>
      <c r="AW1830" s="39"/>
    </row>
    <row r="1831" spans="15:49" x14ac:dyDescent="0.2">
      <c r="O1831" s="39"/>
      <c r="P1831" s="39"/>
      <c r="Q1831" s="39"/>
      <c r="R1831" s="39"/>
      <c r="S1831" s="39"/>
      <c r="T1831" s="39"/>
      <c r="U1831" s="39"/>
      <c r="V1831" s="39"/>
      <c r="W1831" s="39"/>
      <c r="X1831" s="39"/>
      <c r="Y1831" s="39"/>
      <c r="Z1831" s="39"/>
      <c r="AA1831" s="39"/>
      <c r="AB1831" s="39"/>
      <c r="AC1831" s="39"/>
      <c r="AD1831" s="39"/>
      <c r="AE1831" s="39"/>
      <c r="AF1831" s="39"/>
      <c r="AG1831" s="39"/>
      <c r="AH1831" s="39"/>
      <c r="AI1831" s="39"/>
      <c r="AJ1831" s="39"/>
      <c r="AK1831" s="39"/>
      <c r="AL1831" s="39"/>
      <c r="AM1831" s="39"/>
      <c r="AN1831" s="39"/>
      <c r="AO1831" s="39"/>
      <c r="AP1831" s="39"/>
      <c r="AQ1831" s="39"/>
      <c r="AR1831" s="39"/>
      <c r="AS1831" s="39"/>
      <c r="AT1831" s="39"/>
      <c r="AU1831" s="39"/>
      <c r="AV1831" s="39"/>
      <c r="AW1831" s="39"/>
    </row>
    <row r="1832" spans="15:49" x14ac:dyDescent="0.2">
      <c r="O1832" s="39"/>
      <c r="P1832" s="39"/>
      <c r="Q1832" s="39"/>
      <c r="R1832" s="39"/>
      <c r="S1832" s="39"/>
      <c r="T1832" s="39"/>
      <c r="U1832" s="39"/>
      <c r="V1832" s="39"/>
      <c r="W1832" s="39"/>
      <c r="X1832" s="39"/>
      <c r="Y1832" s="39"/>
      <c r="Z1832" s="39"/>
      <c r="AA1832" s="39"/>
      <c r="AB1832" s="39"/>
      <c r="AC1832" s="39"/>
      <c r="AD1832" s="39"/>
      <c r="AE1832" s="39"/>
      <c r="AF1832" s="39"/>
      <c r="AG1832" s="39"/>
      <c r="AH1832" s="39"/>
      <c r="AI1832" s="39"/>
      <c r="AJ1832" s="39"/>
      <c r="AK1832" s="39"/>
      <c r="AL1832" s="39"/>
      <c r="AM1832" s="39"/>
      <c r="AN1832" s="39"/>
      <c r="AO1832" s="39"/>
      <c r="AP1832" s="39"/>
      <c r="AQ1832" s="39"/>
      <c r="AR1832" s="39"/>
      <c r="AS1832" s="39"/>
      <c r="AT1832" s="39"/>
      <c r="AU1832" s="39"/>
      <c r="AV1832" s="39"/>
      <c r="AW1832" s="39"/>
    </row>
    <row r="1833" spans="15:49" x14ac:dyDescent="0.2">
      <c r="O1833" s="39"/>
      <c r="P1833" s="39"/>
      <c r="Q1833" s="39"/>
      <c r="R1833" s="39"/>
      <c r="S1833" s="39"/>
      <c r="T1833" s="39"/>
      <c r="U1833" s="39"/>
      <c r="V1833" s="39"/>
      <c r="W1833" s="39"/>
      <c r="X1833" s="39"/>
      <c r="Y1833" s="39"/>
      <c r="Z1833" s="39"/>
      <c r="AA1833" s="39"/>
      <c r="AB1833" s="39"/>
      <c r="AC1833" s="39"/>
      <c r="AD1833" s="39"/>
      <c r="AE1833" s="39"/>
      <c r="AF1833" s="39"/>
      <c r="AG1833" s="39"/>
      <c r="AH1833" s="39"/>
      <c r="AI1833" s="39"/>
      <c r="AJ1833" s="39"/>
      <c r="AK1833" s="39"/>
      <c r="AL1833" s="39"/>
      <c r="AM1833" s="39"/>
      <c r="AN1833" s="39"/>
      <c r="AO1833" s="39"/>
      <c r="AP1833" s="39"/>
      <c r="AQ1833" s="39"/>
      <c r="AR1833" s="39"/>
      <c r="AS1833" s="39"/>
      <c r="AT1833" s="39"/>
      <c r="AU1833" s="39"/>
      <c r="AV1833" s="39"/>
      <c r="AW1833" s="39"/>
    </row>
    <row r="1834" spans="15:49" x14ac:dyDescent="0.2">
      <c r="O1834" s="39"/>
      <c r="P1834" s="39"/>
      <c r="Q1834" s="39"/>
      <c r="R1834" s="39"/>
      <c r="S1834" s="39"/>
      <c r="T1834" s="39"/>
      <c r="U1834" s="39"/>
      <c r="V1834" s="39"/>
      <c r="W1834" s="39"/>
      <c r="X1834" s="39"/>
      <c r="Y1834" s="39"/>
      <c r="Z1834" s="39"/>
      <c r="AA1834" s="39"/>
      <c r="AB1834" s="39"/>
      <c r="AC1834" s="39"/>
      <c r="AD1834" s="39"/>
      <c r="AE1834" s="39"/>
      <c r="AF1834" s="39"/>
      <c r="AG1834" s="39"/>
      <c r="AH1834" s="39"/>
      <c r="AI1834" s="39"/>
      <c r="AJ1834" s="39"/>
      <c r="AK1834" s="39"/>
      <c r="AL1834" s="39"/>
      <c r="AM1834" s="39"/>
      <c r="AN1834" s="39"/>
      <c r="AO1834" s="39"/>
      <c r="AP1834" s="39"/>
      <c r="AQ1834" s="39"/>
      <c r="AR1834" s="39"/>
      <c r="AS1834" s="39"/>
      <c r="AT1834" s="39"/>
      <c r="AU1834" s="39"/>
      <c r="AV1834" s="39"/>
      <c r="AW1834" s="39"/>
    </row>
    <row r="1835" spans="15:49" x14ac:dyDescent="0.2">
      <c r="O1835" s="39"/>
      <c r="P1835" s="39"/>
      <c r="Q1835" s="39"/>
      <c r="R1835" s="39"/>
      <c r="S1835" s="39"/>
      <c r="T1835" s="39"/>
      <c r="U1835" s="39"/>
      <c r="V1835" s="39"/>
      <c r="W1835" s="39"/>
      <c r="X1835" s="39"/>
      <c r="Y1835" s="39"/>
      <c r="Z1835" s="39"/>
      <c r="AA1835" s="39"/>
      <c r="AB1835" s="39"/>
      <c r="AC1835" s="39"/>
      <c r="AD1835" s="39"/>
      <c r="AE1835" s="39"/>
      <c r="AF1835" s="39"/>
      <c r="AG1835" s="39"/>
      <c r="AH1835" s="39"/>
      <c r="AI1835" s="39"/>
      <c r="AJ1835" s="39"/>
      <c r="AK1835" s="39"/>
      <c r="AL1835" s="39"/>
      <c r="AM1835" s="39"/>
      <c r="AN1835" s="39"/>
      <c r="AO1835" s="39"/>
      <c r="AP1835" s="39"/>
      <c r="AQ1835" s="39"/>
      <c r="AR1835" s="39"/>
      <c r="AS1835" s="39"/>
      <c r="AT1835" s="39"/>
      <c r="AU1835" s="39"/>
      <c r="AV1835" s="39"/>
      <c r="AW1835" s="39"/>
    </row>
    <row r="1836" spans="15:49" x14ac:dyDescent="0.2">
      <c r="O1836" s="39"/>
      <c r="P1836" s="39"/>
      <c r="Q1836" s="39"/>
      <c r="R1836" s="39"/>
      <c r="S1836" s="39"/>
      <c r="T1836" s="39"/>
      <c r="U1836" s="39"/>
      <c r="V1836" s="39"/>
      <c r="W1836" s="39"/>
      <c r="X1836" s="39"/>
      <c r="Y1836" s="39"/>
      <c r="Z1836" s="39"/>
      <c r="AA1836" s="39"/>
      <c r="AB1836" s="39"/>
      <c r="AC1836" s="39"/>
      <c r="AD1836" s="39"/>
      <c r="AE1836" s="39"/>
      <c r="AF1836" s="39"/>
      <c r="AG1836" s="39"/>
      <c r="AH1836" s="39"/>
      <c r="AI1836" s="39"/>
      <c r="AJ1836" s="39"/>
      <c r="AK1836" s="39"/>
      <c r="AL1836" s="39"/>
      <c r="AM1836" s="39"/>
      <c r="AN1836" s="39"/>
      <c r="AO1836" s="39"/>
      <c r="AP1836" s="39"/>
      <c r="AQ1836" s="39"/>
      <c r="AR1836" s="39"/>
      <c r="AS1836" s="39"/>
      <c r="AT1836" s="39"/>
      <c r="AU1836" s="39"/>
      <c r="AV1836" s="39"/>
      <c r="AW1836" s="39"/>
    </row>
    <row r="1837" spans="15:49" x14ac:dyDescent="0.2">
      <c r="O1837" s="39"/>
      <c r="P1837" s="39"/>
      <c r="Q1837" s="39"/>
      <c r="R1837" s="39"/>
      <c r="S1837" s="39"/>
      <c r="T1837" s="39"/>
      <c r="U1837" s="39"/>
      <c r="V1837" s="39"/>
      <c r="W1837" s="39"/>
      <c r="X1837" s="39"/>
      <c r="Y1837" s="39"/>
      <c r="Z1837" s="39"/>
      <c r="AA1837" s="39"/>
      <c r="AB1837" s="39"/>
      <c r="AC1837" s="39"/>
      <c r="AD1837" s="39"/>
      <c r="AE1837" s="39"/>
      <c r="AF1837" s="39"/>
      <c r="AG1837" s="39"/>
      <c r="AH1837" s="39"/>
      <c r="AI1837" s="39"/>
      <c r="AJ1837" s="39"/>
      <c r="AK1837" s="39"/>
      <c r="AL1837" s="39"/>
      <c r="AM1837" s="39"/>
      <c r="AN1837" s="39"/>
      <c r="AO1837" s="39"/>
      <c r="AP1837" s="39"/>
      <c r="AQ1837" s="39"/>
      <c r="AR1837" s="39"/>
      <c r="AS1837" s="39"/>
      <c r="AT1837" s="39"/>
      <c r="AU1837" s="39"/>
      <c r="AV1837" s="39"/>
      <c r="AW1837" s="39"/>
    </row>
    <row r="1838" spans="15:49" x14ac:dyDescent="0.2">
      <c r="O1838" s="39"/>
      <c r="P1838" s="39"/>
      <c r="Q1838" s="39"/>
      <c r="R1838" s="39"/>
      <c r="S1838" s="39"/>
      <c r="T1838" s="39"/>
      <c r="U1838" s="39"/>
      <c r="V1838" s="39"/>
      <c r="W1838" s="39"/>
      <c r="X1838" s="39"/>
      <c r="Y1838" s="39"/>
      <c r="Z1838" s="39"/>
      <c r="AA1838" s="39"/>
      <c r="AB1838" s="39"/>
      <c r="AC1838" s="39"/>
      <c r="AD1838" s="39"/>
      <c r="AE1838" s="39"/>
      <c r="AF1838" s="39"/>
      <c r="AG1838" s="39"/>
      <c r="AH1838" s="39"/>
      <c r="AI1838" s="39"/>
      <c r="AJ1838" s="39"/>
      <c r="AK1838" s="39"/>
      <c r="AL1838" s="39"/>
      <c r="AM1838" s="39"/>
      <c r="AN1838" s="39"/>
      <c r="AO1838" s="39"/>
      <c r="AP1838" s="39"/>
      <c r="AQ1838" s="39"/>
      <c r="AR1838" s="39"/>
      <c r="AS1838" s="39"/>
      <c r="AT1838" s="39"/>
      <c r="AU1838" s="39"/>
      <c r="AV1838" s="39"/>
      <c r="AW1838" s="39"/>
    </row>
    <row r="1839" spans="15:49" x14ac:dyDescent="0.2">
      <c r="O1839" s="39"/>
      <c r="P1839" s="39"/>
      <c r="Q1839" s="39"/>
      <c r="R1839" s="39"/>
      <c r="S1839" s="39"/>
      <c r="T1839" s="39"/>
      <c r="U1839" s="39"/>
      <c r="V1839" s="39"/>
      <c r="W1839" s="39"/>
      <c r="X1839" s="39"/>
      <c r="Y1839" s="39"/>
      <c r="Z1839" s="39"/>
      <c r="AA1839" s="39"/>
      <c r="AB1839" s="39"/>
      <c r="AC1839" s="39"/>
      <c r="AD1839" s="39"/>
      <c r="AE1839" s="39"/>
      <c r="AF1839" s="39"/>
      <c r="AG1839" s="39"/>
      <c r="AH1839" s="39"/>
      <c r="AI1839" s="39"/>
      <c r="AJ1839" s="39"/>
      <c r="AK1839" s="39"/>
      <c r="AL1839" s="39"/>
      <c r="AM1839" s="39"/>
      <c r="AN1839" s="39"/>
      <c r="AO1839" s="39"/>
      <c r="AP1839" s="39"/>
      <c r="AQ1839" s="39"/>
      <c r="AR1839" s="39"/>
      <c r="AS1839" s="39"/>
      <c r="AT1839" s="39"/>
      <c r="AU1839" s="39"/>
      <c r="AV1839" s="39"/>
      <c r="AW1839" s="39"/>
    </row>
    <row r="1840" spans="15:49" x14ac:dyDescent="0.2">
      <c r="O1840" s="39"/>
      <c r="P1840" s="39"/>
      <c r="Q1840" s="39"/>
      <c r="R1840" s="39"/>
      <c r="S1840" s="39"/>
      <c r="T1840" s="39"/>
      <c r="U1840" s="39"/>
      <c r="V1840" s="39"/>
      <c r="W1840" s="39"/>
      <c r="X1840" s="39"/>
      <c r="Y1840" s="39"/>
      <c r="Z1840" s="39"/>
      <c r="AA1840" s="39"/>
      <c r="AB1840" s="39"/>
      <c r="AC1840" s="39"/>
      <c r="AD1840" s="39"/>
      <c r="AE1840" s="39"/>
      <c r="AF1840" s="39"/>
      <c r="AG1840" s="39"/>
      <c r="AH1840" s="39"/>
      <c r="AI1840" s="39"/>
      <c r="AJ1840" s="39"/>
      <c r="AK1840" s="39"/>
      <c r="AL1840" s="39"/>
      <c r="AM1840" s="39"/>
      <c r="AN1840" s="39"/>
      <c r="AO1840" s="39"/>
      <c r="AP1840" s="39"/>
      <c r="AQ1840" s="39"/>
      <c r="AR1840" s="39"/>
      <c r="AS1840" s="39"/>
      <c r="AT1840" s="39"/>
      <c r="AU1840" s="39"/>
      <c r="AV1840" s="39"/>
      <c r="AW1840" s="39"/>
    </row>
    <row r="1841" spans="15:49" x14ac:dyDescent="0.2">
      <c r="O1841" s="39"/>
      <c r="P1841" s="39"/>
      <c r="Q1841" s="39"/>
      <c r="R1841" s="39"/>
      <c r="S1841" s="39"/>
      <c r="T1841" s="39"/>
      <c r="U1841" s="39"/>
      <c r="V1841" s="39"/>
      <c r="W1841" s="39"/>
      <c r="X1841" s="39"/>
      <c r="Y1841" s="39"/>
      <c r="Z1841" s="39"/>
      <c r="AA1841" s="39"/>
      <c r="AB1841" s="39"/>
      <c r="AC1841" s="39"/>
      <c r="AD1841" s="39"/>
      <c r="AE1841" s="39"/>
      <c r="AF1841" s="39"/>
      <c r="AG1841" s="39"/>
      <c r="AH1841" s="39"/>
      <c r="AI1841" s="39"/>
      <c r="AJ1841" s="39"/>
      <c r="AK1841" s="39"/>
      <c r="AL1841" s="39"/>
      <c r="AM1841" s="39"/>
      <c r="AN1841" s="39"/>
      <c r="AO1841" s="39"/>
      <c r="AP1841" s="39"/>
      <c r="AQ1841" s="39"/>
      <c r="AR1841" s="39"/>
      <c r="AS1841" s="39"/>
      <c r="AT1841" s="39"/>
      <c r="AU1841" s="39"/>
      <c r="AV1841" s="39"/>
      <c r="AW1841" s="39"/>
    </row>
    <row r="1842" spans="15:49" x14ac:dyDescent="0.2">
      <c r="O1842" s="39"/>
      <c r="P1842" s="39"/>
      <c r="Q1842" s="39"/>
      <c r="R1842" s="39"/>
      <c r="S1842" s="39"/>
      <c r="T1842" s="39"/>
      <c r="U1842" s="39"/>
      <c r="V1842" s="39"/>
      <c r="W1842" s="39"/>
      <c r="X1842" s="39"/>
      <c r="Y1842" s="39"/>
      <c r="Z1842" s="39"/>
      <c r="AA1842" s="39"/>
      <c r="AB1842" s="39"/>
      <c r="AC1842" s="39"/>
      <c r="AD1842" s="39"/>
      <c r="AE1842" s="39"/>
      <c r="AF1842" s="39"/>
      <c r="AG1842" s="39"/>
      <c r="AH1842" s="39"/>
      <c r="AI1842" s="39"/>
      <c r="AJ1842" s="39"/>
      <c r="AK1842" s="39"/>
      <c r="AL1842" s="39"/>
      <c r="AM1842" s="39"/>
      <c r="AN1842" s="39"/>
      <c r="AO1842" s="39"/>
      <c r="AP1842" s="39"/>
      <c r="AQ1842" s="39"/>
      <c r="AR1842" s="39"/>
      <c r="AS1842" s="39"/>
      <c r="AT1842" s="39"/>
      <c r="AU1842" s="39"/>
      <c r="AV1842" s="39"/>
      <c r="AW1842" s="39"/>
    </row>
    <row r="1843" spans="15:49" x14ac:dyDescent="0.2">
      <c r="O1843" s="39"/>
      <c r="P1843" s="39"/>
      <c r="Q1843" s="39"/>
      <c r="R1843" s="39"/>
      <c r="S1843" s="39"/>
      <c r="T1843" s="39"/>
      <c r="U1843" s="39"/>
      <c r="V1843" s="39"/>
      <c r="W1843" s="39"/>
      <c r="X1843" s="39"/>
      <c r="Y1843" s="39"/>
      <c r="Z1843" s="39"/>
      <c r="AA1843" s="39"/>
      <c r="AB1843" s="39"/>
      <c r="AC1843" s="39"/>
      <c r="AD1843" s="39"/>
      <c r="AE1843" s="39"/>
      <c r="AF1843" s="39"/>
      <c r="AG1843" s="39"/>
      <c r="AH1843" s="39"/>
      <c r="AI1843" s="39"/>
      <c r="AJ1843" s="39"/>
      <c r="AK1843" s="39"/>
      <c r="AL1843" s="39"/>
      <c r="AM1843" s="39"/>
      <c r="AN1843" s="39"/>
      <c r="AO1843" s="39"/>
      <c r="AP1843" s="39"/>
      <c r="AQ1843" s="39"/>
      <c r="AR1843" s="39"/>
      <c r="AS1843" s="39"/>
      <c r="AT1843" s="39"/>
      <c r="AU1843" s="39"/>
      <c r="AV1843" s="39"/>
      <c r="AW1843" s="39"/>
    </row>
    <row r="1844" spans="15:49" x14ac:dyDescent="0.2">
      <c r="O1844" s="39"/>
      <c r="P1844" s="39"/>
      <c r="Q1844" s="39"/>
      <c r="R1844" s="39"/>
      <c r="S1844" s="39"/>
      <c r="T1844" s="39"/>
      <c r="U1844" s="39"/>
      <c r="V1844" s="39"/>
      <c r="W1844" s="39"/>
      <c r="X1844" s="39"/>
      <c r="Y1844" s="39"/>
      <c r="Z1844" s="39"/>
      <c r="AA1844" s="39"/>
      <c r="AB1844" s="39"/>
      <c r="AC1844" s="39"/>
      <c r="AD1844" s="39"/>
      <c r="AE1844" s="39"/>
      <c r="AF1844" s="39"/>
      <c r="AG1844" s="39"/>
      <c r="AH1844" s="39"/>
      <c r="AI1844" s="39"/>
      <c r="AJ1844" s="39"/>
      <c r="AK1844" s="39"/>
      <c r="AL1844" s="39"/>
      <c r="AM1844" s="39"/>
      <c r="AN1844" s="39"/>
      <c r="AO1844" s="39"/>
      <c r="AP1844" s="39"/>
      <c r="AQ1844" s="39"/>
      <c r="AR1844" s="39"/>
      <c r="AS1844" s="39"/>
      <c r="AT1844" s="39"/>
      <c r="AU1844" s="39"/>
      <c r="AV1844" s="39"/>
      <c r="AW1844" s="39"/>
    </row>
    <row r="1845" spans="15:49" x14ac:dyDescent="0.2">
      <c r="O1845" s="39"/>
      <c r="P1845" s="39"/>
      <c r="Q1845" s="39"/>
      <c r="R1845" s="39"/>
      <c r="S1845" s="39"/>
      <c r="T1845" s="39"/>
      <c r="U1845" s="39"/>
      <c r="V1845" s="39"/>
      <c r="W1845" s="39"/>
      <c r="X1845" s="39"/>
      <c r="Y1845" s="39"/>
      <c r="Z1845" s="39"/>
      <c r="AA1845" s="39"/>
      <c r="AB1845" s="39"/>
      <c r="AC1845" s="39"/>
      <c r="AD1845" s="39"/>
      <c r="AE1845" s="39"/>
      <c r="AF1845" s="39"/>
      <c r="AG1845" s="39"/>
      <c r="AH1845" s="39"/>
      <c r="AI1845" s="39"/>
      <c r="AJ1845" s="39"/>
      <c r="AK1845" s="39"/>
      <c r="AL1845" s="39"/>
      <c r="AM1845" s="39"/>
      <c r="AN1845" s="39"/>
      <c r="AO1845" s="39"/>
      <c r="AP1845" s="39"/>
      <c r="AQ1845" s="39"/>
      <c r="AR1845" s="39"/>
      <c r="AS1845" s="39"/>
      <c r="AT1845" s="39"/>
      <c r="AU1845" s="39"/>
      <c r="AV1845" s="39"/>
      <c r="AW1845" s="39"/>
    </row>
    <row r="1846" spans="15:49" x14ac:dyDescent="0.2">
      <c r="O1846" s="39"/>
      <c r="P1846" s="39"/>
      <c r="Q1846" s="39"/>
      <c r="R1846" s="39"/>
      <c r="S1846" s="39"/>
      <c r="T1846" s="39"/>
      <c r="U1846" s="39"/>
      <c r="V1846" s="39"/>
      <c r="W1846" s="39"/>
      <c r="X1846" s="39"/>
      <c r="Y1846" s="39"/>
      <c r="Z1846" s="39"/>
      <c r="AA1846" s="39"/>
      <c r="AB1846" s="39"/>
      <c r="AC1846" s="39"/>
      <c r="AD1846" s="39"/>
      <c r="AE1846" s="39"/>
      <c r="AF1846" s="39"/>
      <c r="AG1846" s="39"/>
      <c r="AH1846" s="39"/>
      <c r="AI1846" s="39"/>
      <c r="AJ1846" s="39"/>
      <c r="AK1846" s="39"/>
      <c r="AL1846" s="39"/>
      <c r="AM1846" s="39"/>
      <c r="AN1846" s="39"/>
      <c r="AO1846" s="39"/>
      <c r="AP1846" s="39"/>
      <c r="AQ1846" s="39"/>
      <c r="AR1846" s="39"/>
      <c r="AS1846" s="39"/>
      <c r="AT1846" s="39"/>
      <c r="AU1846" s="39"/>
      <c r="AV1846" s="39"/>
      <c r="AW1846" s="39"/>
    </row>
    <row r="1847" spans="15:49" x14ac:dyDescent="0.2">
      <c r="O1847" s="39"/>
      <c r="P1847" s="39"/>
      <c r="Q1847" s="39"/>
      <c r="R1847" s="39"/>
      <c r="S1847" s="39"/>
      <c r="T1847" s="39"/>
      <c r="U1847" s="39"/>
      <c r="V1847" s="39"/>
      <c r="W1847" s="39"/>
      <c r="X1847" s="39"/>
      <c r="Y1847" s="39"/>
      <c r="Z1847" s="39"/>
      <c r="AA1847" s="39"/>
      <c r="AB1847" s="39"/>
      <c r="AC1847" s="39"/>
      <c r="AD1847" s="39"/>
      <c r="AE1847" s="39"/>
      <c r="AF1847" s="39"/>
      <c r="AG1847" s="39"/>
      <c r="AH1847" s="39"/>
      <c r="AI1847" s="39"/>
      <c r="AJ1847" s="39"/>
      <c r="AK1847" s="39"/>
      <c r="AL1847" s="39"/>
      <c r="AM1847" s="39"/>
      <c r="AN1847" s="39"/>
      <c r="AO1847" s="39"/>
      <c r="AP1847" s="39"/>
      <c r="AQ1847" s="39"/>
      <c r="AR1847" s="39"/>
      <c r="AS1847" s="39"/>
      <c r="AT1847" s="39"/>
      <c r="AU1847" s="39"/>
      <c r="AV1847" s="39"/>
      <c r="AW1847" s="39"/>
    </row>
    <row r="1848" spans="15:49" x14ac:dyDescent="0.2">
      <c r="O1848" s="39"/>
      <c r="P1848" s="39"/>
      <c r="Q1848" s="39"/>
      <c r="R1848" s="39"/>
      <c r="S1848" s="39"/>
      <c r="T1848" s="39"/>
      <c r="U1848" s="39"/>
      <c r="V1848" s="39"/>
      <c r="W1848" s="39"/>
      <c r="X1848" s="39"/>
      <c r="Y1848" s="39"/>
      <c r="Z1848" s="39"/>
      <c r="AA1848" s="39"/>
      <c r="AB1848" s="39"/>
      <c r="AC1848" s="39"/>
      <c r="AD1848" s="39"/>
      <c r="AE1848" s="39"/>
      <c r="AF1848" s="39"/>
      <c r="AG1848" s="39"/>
      <c r="AH1848" s="39"/>
      <c r="AI1848" s="39"/>
      <c r="AJ1848" s="39"/>
      <c r="AK1848" s="39"/>
      <c r="AL1848" s="39"/>
      <c r="AM1848" s="39"/>
      <c r="AN1848" s="39"/>
      <c r="AO1848" s="39"/>
      <c r="AP1848" s="39"/>
      <c r="AQ1848" s="39"/>
      <c r="AR1848" s="39"/>
      <c r="AS1848" s="39"/>
      <c r="AT1848" s="39"/>
      <c r="AU1848" s="39"/>
      <c r="AV1848" s="39"/>
      <c r="AW1848" s="39"/>
    </row>
    <row r="1849" spans="15:49" x14ac:dyDescent="0.2">
      <c r="O1849" s="39"/>
      <c r="P1849" s="39"/>
      <c r="Q1849" s="39"/>
      <c r="R1849" s="39"/>
      <c r="S1849" s="39"/>
      <c r="T1849" s="39"/>
      <c r="U1849" s="39"/>
      <c r="V1849" s="39"/>
      <c r="W1849" s="39"/>
      <c r="X1849" s="39"/>
      <c r="Y1849" s="39"/>
      <c r="Z1849" s="39"/>
      <c r="AA1849" s="39"/>
      <c r="AB1849" s="39"/>
      <c r="AC1849" s="39"/>
      <c r="AD1849" s="39"/>
      <c r="AE1849" s="39"/>
      <c r="AF1849" s="39"/>
      <c r="AG1849" s="39"/>
      <c r="AH1849" s="39"/>
      <c r="AI1849" s="39"/>
      <c r="AJ1849" s="39"/>
      <c r="AK1849" s="39"/>
      <c r="AL1849" s="39"/>
      <c r="AM1849" s="39"/>
      <c r="AN1849" s="39"/>
      <c r="AO1849" s="39"/>
      <c r="AP1849" s="39"/>
      <c r="AQ1849" s="39"/>
      <c r="AR1849" s="39"/>
      <c r="AS1849" s="39"/>
      <c r="AT1849" s="39"/>
      <c r="AU1849" s="39"/>
      <c r="AV1849" s="39"/>
      <c r="AW1849" s="39"/>
    </row>
    <row r="1850" spans="15:49" x14ac:dyDescent="0.2">
      <c r="O1850" s="39"/>
      <c r="P1850" s="39"/>
      <c r="Q1850" s="39"/>
      <c r="R1850" s="39"/>
      <c r="S1850" s="39"/>
      <c r="T1850" s="39"/>
      <c r="U1850" s="39"/>
      <c r="V1850" s="39"/>
      <c r="W1850" s="39"/>
      <c r="X1850" s="39"/>
      <c r="Y1850" s="39"/>
      <c r="Z1850" s="39"/>
      <c r="AA1850" s="39"/>
      <c r="AB1850" s="39"/>
      <c r="AC1850" s="39"/>
      <c r="AD1850" s="39"/>
      <c r="AE1850" s="39"/>
      <c r="AF1850" s="39"/>
      <c r="AG1850" s="39"/>
      <c r="AH1850" s="39"/>
      <c r="AI1850" s="39"/>
      <c r="AJ1850" s="39"/>
      <c r="AK1850" s="39"/>
      <c r="AL1850" s="39"/>
      <c r="AM1850" s="39"/>
      <c r="AN1850" s="39"/>
      <c r="AO1850" s="39"/>
      <c r="AP1850" s="39"/>
      <c r="AQ1850" s="39"/>
      <c r="AR1850" s="39"/>
      <c r="AS1850" s="39"/>
      <c r="AT1850" s="39"/>
      <c r="AU1850" s="39"/>
      <c r="AV1850" s="39"/>
      <c r="AW1850" s="39"/>
    </row>
    <row r="1851" spans="15:49" x14ac:dyDescent="0.2">
      <c r="O1851" s="39"/>
      <c r="P1851" s="39"/>
      <c r="Q1851" s="39"/>
      <c r="R1851" s="39"/>
      <c r="S1851" s="39"/>
      <c r="T1851" s="39"/>
      <c r="U1851" s="39"/>
      <c r="V1851" s="39"/>
      <c r="W1851" s="39"/>
      <c r="X1851" s="39"/>
      <c r="Y1851" s="39"/>
      <c r="Z1851" s="39"/>
      <c r="AA1851" s="39"/>
      <c r="AB1851" s="39"/>
      <c r="AC1851" s="39"/>
      <c r="AD1851" s="39"/>
      <c r="AE1851" s="39"/>
      <c r="AF1851" s="39"/>
      <c r="AG1851" s="39"/>
      <c r="AH1851" s="39"/>
      <c r="AI1851" s="39"/>
      <c r="AJ1851" s="39"/>
      <c r="AK1851" s="39"/>
      <c r="AL1851" s="39"/>
      <c r="AM1851" s="39"/>
      <c r="AN1851" s="39"/>
      <c r="AO1851" s="39"/>
      <c r="AP1851" s="39"/>
      <c r="AQ1851" s="39"/>
      <c r="AR1851" s="39"/>
      <c r="AS1851" s="39"/>
      <c r="AT1851" s="39"/>
      <c r="AU1851" s="39"/>
      <c r="AV1851" s="39"/>
      <c r="AW1851" s="39"/>
    </row>
    <row r="1852" spans="15:49" x14ac:dyDescent="0.2">
      <c r="O1852" s="39"/>
      <c r="P1852" s="39"/>
      <c r="Q1852" s="39"/>
      <c r="R1852" s="39"/>
      <c r="S1852" s="39"/>
      <c r="T1852" s="39"/>
      <c r="U1852" s="39"/>
      <c r="V1852" s="39"/>
      <c r="W1852" s="39"/>
      <c r="X1852" s="39"/>
      <c r="Y1852" s="39"/>
      <c r="Z1852" s="39"/>
      <c r="AA1852" s="39"/>
      <c r="AB1852" s="39"/>
      <c r="AC1852" s="39"/>
      <c r="AD1852" s="39"/>
      <c r="AE1852" s="39"/>
      <c r="AF1852" s="39"/>
      <c r="AG1852" s="39"/>
      <c r="AH1852" s="39"/>
      <c r="AI1852" s="39"/>
      <c r="AJ1852" s="39"/>
      <c r="AK1852" s="39"/>
      <c r="AL1852" s="39"/>
      <c r="AM1852" s="39"/>
      <c r="AN1852" s="39"/>
      <c r="AO1852" s="39"/>
      <c r="AP1852" s="39"/>
      <c r="AQ1852" s="39"/>
      <c r="AR1852" s="39"/>
      <c r="AS1852" s="39"/>
      <c r="AT1852" s="39"/>
      <c r="AU1852" s="39"/>
      <c r="AV1852" s="39"/>
      <c r="AW1852" s="39"/>
    </row>
    <row r="1853" spans="15:49" x14ac:dyDescent="0.2">
      <c r="O1853" s="39"/>
      <c r="P1853" s="39"/>
      <c r="Q1853" s="39"/>
      <c r="R1853" s="39"/>
      <c r="S1853" s="39"/>
      <c r="T1853" s="39"/>
      <c r="U1853" s="39"/>
      <c r="V1853" s="39"/>
      <c r="W1853" s="39"/>
      <c r="X1853" s="39"/>
      <c r="Y1853" s="39"/>
      <c r="Z1853" s="39"/>
      <c r="AA1853" s="39"/>
      <c r="AB1853" s="39"/>
      <c r="AC1853" s="39"/>
      <c r="AD1853" s="39"/>
      <c r="AE1853" s="39"/>
      <c r="AF1853" s="39"/>
      <c r="AG1853" s="39"/>
      <c r="AH1853" s="39"/>
      <c r="AI1853" s="39"/>
      <c r="AJ1853" s="39"/>
      <c r="AK1853" s="39"/>
      <c r="AL1853" s="39"/>
      <c r="AM1853" s="39"/>
      <c r="AN1853" s="39"/>
      <c r="AO1853" s="39"/>
      <c r="AP1853" s="39"/>
      <c r="AQ1853" s="39"/>
      <c r="AR1853" s="39"/>
      <c r="AS1853" s="39"/>
      <c r="AT1853" s="39"/>
      <c r="AU1853" s="39"/>
      <c r="AV1853" s="39"/>
      <c r="AW1853" s="39"/>
    </row>
    <row r="1854" spans="15:49" x14ac:dyDescent="0.2">
      <c r="O1854" s="39"/>
      <c r="P1854" s="39"/>
      <c r="Q1854" s="39"/>
      <c r="R1854" s="39"/>
      <c r="S1854" s="39"/>
      <c r="T1854" s="39"/>
      <c r="U1854" s="39"/>
      <c r="V1854" s="39"/>
      <c r="W1854" s="39"/>
      <c r="X1854" s="39"/>
      <c r="Y1854" s="39"/>
      <c r="Z1854" s="39"/>
      <c r="AA1854" s="39"/>
      <c r="AB1854" s="39"/>
      <c r="AC1854" s="39"/>
      <c r="AD1854" s="39"/>
      <c r="AE1854" s="39"/>
      <c r="AF1854" s="39"/>
      <c r="AG1854" s="39"/>
      <c r="AH1854" s="39"/>
      <c r="AI1854" s="39"/>
      <c r="AJ1854" s="39"/>
      <c r="AK1854" s="39"/>
      <c r="AL1854" s="39"/>
      <c r="AM1854" s="39"/>
      <c r="AN1854" s="39"/>
      <c r="AO1854" s="39"/>
      <c r="AP1854" s="39"/>
      <c r="AQ1854" s="39"/>
      <c r="AR1854" s="39"/>
      <c r="AS1854" s="39"/>
      <c r="AT1854" s="39"/>
      <c r="AU1854" s="39"/>
      <c r="AV1854" s="39"/>
      <c r="AW1854" s="39"/>
    </row>
    <row r="1855" spans="15:49" x14ac:dyDescent="0.2">
      <c r="O1855" s="39"/>
      <c r="P1855" s="39"/>
      <c r="Q1855" s="39"/>
      <c r="R1855" s="39"/>
      <c r="S1855" s="39"/>
      <c r="T1855" s="39"/>
      <c r="U1855" s="39"/>
      <c r="V1855" s="39"/>
      <c r="W1855" s="39"/>
      <c r="X1855" s="39"/>
      <c r="Y1855" s="39"/>
      <c r="Z1855" s="39"/>
      <c r="AA1855" s="39"/>
      <c r="AB1855" s="39"/>
      <c r="AC1855" s="39"/>
      <c r="AD1855" s="39"/>
      <c r="AE1855" s="39"/>
      <c r="AF1855" s="39"/>
      <c r="AG1855" s="39"/>
      <c r="AH1855" s="39"/>
      <c r="AI1855" s="39"/>
      <c r="AJ1855" s="39"/>
      <c r="AK1855" s="39"/>
      <c r="AL1855" s="39"/>
      <c r="AM1855" s="39"/>
      <c r="AN1855" s="39"/>
      <c r="AO1855" s="39"/>
      <c r="AP1855" s="39"/>
      <c r="AQ1855" s="39"/>
      <c r="AR1855" s="39"/>
      <c r="AS1855" s="39"/>
      <c r="AT1855" s="39"/>
      <c r="AU1855" s="39"/>
      <c r="AV1855" s="39"/>
      <c r="AW1855" s="39"/>
    </row>
    <row r="1856" spans="15:49" x14ac:dyDescent="0.2">
      <c r="O1856" s="39"/>
      <c r="P1856" s="39"/>
      <c r="Q1856" s="39"/>
      <c r="R1856" s="39"/>
      <c r="S1856" s="39"/>
      <c r="T1856" s="39"/>
      <c r="U1856" s="39"/>
      <c r="V1856" s="39"/>
      <c r="W1856" s="39"/>
      <c r="X1856" s="39"/>
      <c r="Y1856" s="39"/>
      <c r="Z1856" s="39"/>
      <c r="AA1856" s="39"/>
      <c r="AB1856" s="39"/>
      <c r="AC1856" s="39"/>
      <c r="AD1856" s="39"/>
      <c r="AE1856" s="39"/>
      <c r="AF1856" s="39"/>
      <c r="AG1856" s="39"/>
      <c r="AH1856" s="39"/>
      <c r="AI1856" s="39"/>
      <c r="AJ1856" s="39"/>
      <c r="AK1856" s="39"/>
      <c r="AL1856" s="39"/>
      <c r="AM1856" s="39"/>
      <c r="AN1856" s="39"/>
      <c r="AO1856" s="39"/>
      <c r="AP1856" s="39"/>
      <c r="AQ1856" s="39"/>
      <c r="AR1856" s="39"/>
      <c r="AS1856" s="39"/>
      <c r="AT1856" s="39"/>
      <c r="AU1856" s="39"/>
      <c r="AV1856" s="39"/>
      <c r="AW1856" s="39"/>
    </row>
    <row r="1857" spans="15:49" x14ac:dyDescent="0.2">
      <c r="O1857" s="39"/>
      <c r="P1857" s="39"/>
      <c r="Q1857" s="39"/>
      <c r="R1857" s="39"/>
      <c r="S1857" s="39"/>
      <c r="T1857" s="39"/>
      <c r="U1857" s="39"/>
      <c r="V1857" s="39"/>
      <c r="W1857" s="39"/>
      <c r="X1857" s="39"/>
      <c r="Y1857" s="39"/>
      <c r="Z1857" s="39"/>
      <c r="AA1857" s="39"/>
      <c r="AB1857" s="39"/>
      <c r="AC1857" s="39"/>
      <c r="AD1857" s="39"/>
      <c r="AE1857" s="39"/>
      <c r="AF1857" s="39"/>
      <c r="AG1857" s="39"/>
      <c r="AH1857" s="39"/>
      <c r="AI1857" s="39"/>
      <c r="AJ1857" s="39"/>
      <c r="AK1857" s="39"/>
      <c r="AL1857" s="39"/>
      <c r="AM1857" s="39"/>
      <c r="AN1857" s="39"/>
      <c r="AO1857" s="39"/>
      <c r="AP1857" s="39"/>
      <c r="AQ1857" s="39"/>
      <c r="AR1857" s="39"/>
      <c r="AS1857" s="39"/>
      <c r="AT1857" s="39"/>
      <c r="AU1857" s="39"/>
      <c r="AV1857" s="39"/>
      <c r="AW1857" s="39"/>
    </row>
    <row r="1858" spans="15:49" x14ac:dyDescent="0.2">
      <c r="O1858" s="39"/>
      <c r="P1858" s="39"/>
      <c r="Q1858" s="39"/>
      <c r="R1858" s="39"/>
      <c r="S1858" s="39"/>
      <c r="T1858" s="39"/>
      <c r="U1858" s="39"/>
      <c r="V1858" s="39"/>
      <c r="W1858" s="39"/>
      <c r="X1858" s="39"/>
      <c r="Y1858" s="39"/>
      <c r="Z1858" s="39"/>
      <c r="AA1858" s="39"/>
      <c r="AB1858" s="39"/>
      <c r="AC1858" s="39"/>
      <c r="AD1858" s="39"/>
      <c r="AE1858" s="39"/>
      <c r="AF1858" s="39"/>
      <c r="AG1858" s="39"/>
      <c r="AH1858" s="39"/>
      <c r="AI1858" s="39"/>
      <c r="AJ1858" s="39"/>
      <c r="AK1858" s="39"/>
      <c r="AL1858" s="39"/>
      <c r="AM1858" s="39"/>
      <c r="AN1858" s="39"/>
      <c r="AO1858" s="39"/>
      <c r="AP1858" s="39"/>
      <c r="AQ1858" s="39"/>
      <c r="AR1858" s="39"/>
      <c r="AS1858" s="39"/>
      <c r="AT1858" s="39"/>
      <c r="AU1858" s="39"/>
      <c r="AV1858" s="39"/>
      <c r="AW1858" s="39"/>
    </row>
    <row r="1859" spans="15:49" x14ac:dyDescent="0.2">
      <c r="O1859" s="39"/>
      <c r="P1859" s="39"/>
      <c r="Q1859" s="39"/>
      <c r="R1859" s="39"/>
      <c r="S1859" s="39"/>
      <c r="T1859" s="39"/>
      <c r="U1859" s="39"/>
      <c r="V1859" s="39"/>
      <c r="W1859" s="39"/>
      <c r="X1859" s="39"/>
      <c r="Y1859" s="39"/>
      <c r="Z1859" s="39"/>
      <c r="AA1859" s="39"/>
      <c r="AB1859" s="39"/>
      <c r="AC1859" s="39"/>
      <c r="AD1859" s="39"/>
      <c r="AE1859" s="39"/>
      <c r="AF1859" s="39"/>
      <c r="AG1859" s="39"/>
      <c r="AH1859" s="39"/>
      <c r="AI1859" s="39"/>
      <c r="AJ1859" s="39"/>
      <c r="AK1859" s="39"/>
      <c r="AL1859" s="39"/>
      <c r="AM1859" s="39"/>
      <c r="AN1859" s="39"/>
      <c r="AO1859" s="39"/>
      <c r="AP1859" s="39"/>
      <c r="AQ1859" s="39"/>
      <c r="AR1859" s="39"/>
      <c r="AS1859" s="39"/>
      <c r="AT1859" s="39"/>
      <c r="AU1859" s="39"/>
      <c r="AV1859" s="39"/>
      <c r="AW1859" s="39"/>
    </row>
    <row r="1860" spans="15:49" x14ac:dyDescent="0.2">
      <c r="O1860" s="39"/>
      <c r="P1860" s="39"/>
      <c r="Q1860" s="39"/>
      <c r="R1860" s="39"/>
      <c r="S1860" s="39"/>
      <c r="T1860" s="39"/>
      <c r="U1860" s="39"/>
      <c r="V1860" s="39"/>
      <c r="W1860" s="39"/>
      <c r="X1860" s="39"/>
      <c r="Y1860" s="39"/>
      <c r="Z1860" s="39"/>
      <c r="AA1860" s="39"/>
      <c r="AB1860" s="39"/>
      <c r="AC1860" s="39"/>
      <c r="AD1860" s="39"/>
      <c r="AE1860" s="39"/>
      <c r="AF1860" s="39"/>
      <c r="AG1860" s="39"/>
      <c r="AH1860" s="39"/>
      <c r="AI1860" s="39"/>
      <c r="AJ1860" s="39"/>
      <c r="AK1860" s="39"/>
      <c r="AL1860" s="39"/>
      <c r="AM1860" s="39"/>
      <c r="AN1860" s="39"/>
      <c r="AO1860" s="39"/>
      <c r="AP1860" s="39"/>
      <c r="AQ1860" s="39"/>
      <c r="AR1860" s="39"/>
      <c r="AS1860" s="39"/>
      <c r="AT1860" s="39"/>
      <c r="AU1860" s="39"/>
      <c r="AV1860" s="39"/>
      <c r="AW1860" s="39"/>
    </row>
    <row r="1861" spans="15:49" x14ac:dyDescent="0.2">
      <c r="O1861" s="39"/>
      <c r="P1861" s="39"/>
      <c r="Q1861" s="39"/>
      <c r="R1861" s="39"/>
      <c r="S1861" s="39"/>
      <c r="T1861" s="39"/>
      <c r="U1861" s="39"/>
      <c r="V1861" s="39"/>
      <c r="W1861" s="39"/>
      <c r="X1861" s="39"/>
      <c r="Y1861" s="39"/>
      <c r="Z1861" s="39"/>
      <c r="AA1861" s="39"/>
      <c r="AB1861" s="39"/>
      <c r="AC1861" s="39"/>
      <c r="AD1861" s="39"/>
      <c r="AE1861" s="39"/>
      <c r="AF1861" s="39"/>
      <c r="AG1861" s="39"/>
      <c r="AH1861" s="39"/>
      <c r="AI1861" s="39"/>
      <c r="AJ1861" s="39"/>
      <c r="AK1861" s="39"/>
      <c r="AL1861" s="39"/>
      <c r="AM1861" s="39"/>
      <c r="AN1861" s="39"/>
      <c r="AO1861" s="39"/>
      <c r="AP1861" s="39"/>
      <c r="AQ1861" s="39"/>
      <c r="AR1861" s="39"/>
      <c r="AS1861" s="39"/>
      <c r="AT1861" s="39"/>
      <c r="AU1861" s="39"/>
      <c r="AV1861" s="39"/>
      <c r="AW1861" s="39"/>
    </row>
    <row r="1862" spans="15:49" x14ac:dyDescent="0.2">
      <c r="O1862" s="39"/>
      <c r="P1862" s="39"/>
      <c r="Q1862" s="39"/>
      <c r="R1862" s="39"/>
      <c r="S1862" s="39"/>
      <c r="T1862" s="39"/>
      <c r="U1862" s="39"/>
      <c r="V1862" s="39"/>
      <c r="W1862" s="39"/>
      <c r="X1862" s="39"/>
      <c r="Y1862" s="39"/>
      <c r="Z1862" s="39"/>
      <c r="AA1862" s="39"/>
      <c r="AB1862" s="39"/>
      <c r="AC1862" s="39"/>
      <c r="AD1862" s="39"/>
      <c r="AE1862" s="39"/>
      <c r="AF1862" s="39"/>
      <c r="AG1862" s="39"/>
      <c r="AH1862" s="39"/>
      <c r="AI1862" s="39"/>
      <c r="AJ1862" s="39"/>
      <c r="AK1862" s="39"/>
      <c r="AL1862" s="39"/>
      <c r="AM1862" s="39"/>
      <c r="AN1862" s="39"/>
      <c r="AO1862" s="39"/>
      <c r="AP1862" s="39"/>
      <c r="AQ1862" s="39"/>
      <c r="AR1862" s="39"/>
      <c r="AS1862" s="39"/>
      <c r="AT1862" s="39"/>
      <c r="AU1862" s="39"/>
      <c r="AV1862" s="39"/>
      <c r="AW1862" s="39"/>
    </row>
    <row r="1863" spans="15:49" x14ac:dyDescent="0.2">
      <c r="O1863" s="39"/>
      <c r="P1863" s="39"/>
      <c r="Q1863" s="39"/>
      <c r="R1863" s="39"/>
      <c r="S1863" s="39"/>
      <c r="T1863" s="39"/>
      <c r="U1863" s="39"/>
      <c r="V1863" s="39"/>
      <c r="W1863" s="39"/>
      <c r="X1863" s="39"/>
      <c r="Y1863" s="39"/>
      <c r="Z1863" s="39"/>
      <c r="AA1863" s="39"/>
      <c r="AB1863" s="39"/>
      <c r="AC1863" s="39"/>
      <c r="AD1863" s="39"/>
      <c r="AE1863" s="39"/>
      <c r="AF1863" s="39"/>
      <c r="AG1863" s="39"/>
      <c r="AH1863" s="39"/>
      <c r="AI1863" s="39"/>
      <c r="AJ1863" s="39"/>
      <c r="AK1863" s="39"/>
      <c r="AL1863" s="39"/>
      <c r="AM1863" s="39"/>
      <c r="AN1863" s="39"/>
      <c r="AO1863" s="39"/>
      <c r="AP1863" s="39"/>
      <c r="AQ1863" s="39"/>
      <c r="AR1863" s="39"/>
      <c r="AS1863" s="39"/>
      <c r="AT1863" s="39"/>
      <c r="AU1863" s="39"/>
      <c r="AV1863" s="39"/>
      <c r="AW1863" s="39"/>
    </row>
    <row r="1864" spans="15:49" x14ac:dyDescent="0.2">
      <c r="O1864" s="39"/>
      <c r="P1864" s="39"/>
      <c r="Q1864" s="39"/>
      <c r="R1864" s="39"/>
      <c r="S1864" s="39"/>
      <c r="T1864" s="39"/>
      <c r="U1864" s="39"/>
      <c r="V1864" s="39"/>
      <c r="W1864" s="39"/>
      <c r="X1864" s="39"/>
      <c r="Y1864" s="39"/>
      <c r="Z1864" s="39"/>
      <c r="AA1864" s="39"/>
      <c r="AB1864" s="39"/>
      <c r="AC1864" s="39"/>
      <c r="AD1864" s="39"/>
      <c r="AE1864" s="39"/>
      <c r="AF1864" s="39"/>
      <c r="AG1864" s="39"/>
      <c r="AH1864" s="39"/>
      <c r="AI1864" s="39"/>
      <c r="AJ1864" s="39"/>
      <c r="AK1864" s="39"/>
      <c r="AL1864" s="39"/>
      <c r="AM1864" s="39"/>
      <c r="AN1864" s="39"/>
      <c r="AO1864" s="39"/>
      <c r="AP1864" s="39"/>
      <c r="AQ1864" s="39"/>
      <c r="AR1864" s="39"/>
      <c r="AS1864" s="39"/>
      <c r="AT1864" s="39"/>
      <c r="AU1864" s="39"/>
      <c r="AV1864" s="39"/>
      <c r="AW1864" s="39"/>
    </row>
    <row r="1865" spans="15:49" x14ac:dyDescent="0.2">
      <c r="O1865" s="39"/>
      <c r="P1865" s="39"/>
      <c r="Q1865" s="39"/>
      <c r="R1865" s="39"/>
      <c r="S1865" s="39"/>
      <c r="T1865" s="39"/>
      <c r="U1865" s="39"/>
      <c r="V1865" s="39"/>
      <c r="W1865" s="39"/>
      <c r="X1865" s="39"/>
      <c r="Y1865" s="39"/>
      <c r="Z1865" s="39"/>
      <c r="AA1865" s="39"/>
      <c r="AB1865" s="39"/>
      <c r="AC1865" s="39"/>
      <c r="AD1865" s="39"/>
      <c r="AE1865" s="39"/>
      <c r="AF1865" s="39"/>
      <c r="AG1865" s="39"/>
      <c r="AH1865" s="39"/>
      <c r="AI1865" s="39"/>
      <c r="AJ1865" s="39"/>
      <c r="AK1865" s="39"/>
      <c r="AL1865" s="39"/>
      <c r="AM1865" s="39"/>
      <c r="AN1865" s="39"/>
      <c r="AO1865" s="39"/>
      <c r="AP1865" s="39"/>
      <c r="AQ1865" s="39"/>
      <c r="AR1865" s="39"/>
      <c r="AS1865" s="39"/>
      <c r="AT1865" s="39"/>
      <c r="AU1865" s="39"/>
      <c r="AV1865" s="39"/>
      <c r="AW1865" s="39"/>
    </row>
    <row r="1866" spans="15:49" x14ac:dyDescent="0.2">
      <c r="O1866" s="39"/>
      <c r="P1866" s="39"/>
      <c r="Q1866" s="39"/>
      <c r="R1866" s="39"/>
      <c r="S1866" s="39"/>
      <c r="T1866" s="39"/>
      <c r="U1866" s="39"/>
      <c r="V1866" s="39"/>
      <c r="W1866" s="39"/>
      <c r="X1866" s="39"/>
      <c r="Y1866" s="39"/>
      <c r="Z1866" s="39"/>
      <c r="AA1866" s="39"/>
      <c r="AB1866" s="39"/>
      <c r="AC1866" s="39"/>
      <c r="AD1866" s="39"/>
      <c r="AE1866" s="39"/>
      <c r="AF1866" s="39"/>
      <c r="AG1866" s="39"/>
      <c r="AH1866" s="39"/>
      <c r="AI1866" s="39"/>
      <c r="AJ1866" s="39"/>
      <c r="AK1866" s="39"/>
      <c r="AL1866" s="39"/>
      <c r="AM1866" s="39"/>
      <c r="AN1866" s="39"/>
      <c r="AO1866" s="39"/>
      <c r="AP1866" s="39"/>
      <c r="AQ1866" s="39"/>
      <c r="AR1866" s="39"/>
      <c r="AS1866" s="39"/>
      <c r="AT1866" s="39"/>
      <c r="AU1866" s="39"/>
      <c r="AV1866" s="39"/>
      <c r="AW1866" s="39"/>
    </row>
    <row r="1867" spans="15:49" x14ac:dyDescent="0.2">
      <c r="O1867" s="39"/>
      <c r="P1867" s="39"/>
      <c r="Q1867" s="39"/>
      <c r="R1867" s="39"/>
      <c r="S1867" s="39"/>
      <c r="T1867" s="39"/>
      <c r="U1867" s="39"/>
      <c r="V1867" s="39"/>
      <c r="W1867" s="39"/>
      <c r="X1867" s="39"/>
      <c r="Y1867" s="39"/>
      <c r="Z1867" s="39"/>
      <c r="AA1867" s="39"/>
      <c r="AB1867" s="39"/>
      <c r="AC1867" s="39"/>
      <c r="AD1867" s="39"/>
      <c r="AE1867" s="39"/>
      <c r="AF1867" s="39"/>
      <c r="AG1867" s="39"/>
      <c r="AH1867" s="39"/>
      <c r="AI1867" s="39"/>
      <c r="AJ1867" s="39"/>
      <c r="AK1867" s="39"/>
      <c r="AL1867" s="39"/>
      <c r="AM1867" s="39"/>
      <c r="AN1867" s="39"/>
      <c r="AO1867" s="39"/>
      <c r="AP1867" s="39"/>
      <c r="AQ1867" s="39"/>
      <c r="AR1867" s="39"/>
      <c r="AS1867" s="39"/>
      <c r="AT1867" s="39"/>
      <c r="AU1867" s="39"/>
      <c r="AV1867" s="39"/>
      <c r="AW1867" s="39"/>
    </row>
    <row r="1868" spans="15:49" x14ac:dyDescent="0.2">
      <c r="O1868" s="39"/>
      <c r="P1868" s="39"/>
      <c r="Q1868" s="39"/>
      <c r="R1868" s="39"/>
      <c r="S1868" s="39"/>
      <c r="T1868" s="39"/>
      <c r="U1868" s="39"/>
      <c r="V1868" s="39"/>
      <c r="W1868" s="39"/>
      <c r="X1868" s="39"/>
      <c r="Y1868" s="39"/>
      <c r="Z1868" s="39"/>
      <c r="AA1868" s="39"/>
      <c r="AB1868" s="39"/>
      <c r="AC1868" s="39"/>
      <c r="AD1868" s="39"/>
      <c r="AE1868" s="39"/>
      <c r="AF1868" s="39"/>
      <c r="AG1868" s="39"/>
      <c r="AH1868" s="39"/>
      <c r="AI1868" s="39"/>
      <c r="AJ1868" s="39"/>
      <c r="AK1868" s="39"/>
      <c r="AL1868" s="39"/>
      <c r="AM1868" s="39"/>
      <c r="AN1868" s="39"/>
      <c r="AO1868" s="39"/>
      <c r="AP1868" s="39"/>
      <c r="AQ1868" s="39"/>
      <c r="AR1868" s="39"/>
      <c r="AS1868" s="39"/>
      <c r="AT1868" s="39"/>
      <c r="AU1868" s="39"/>
      <c r="AV1868" s="39"/>
      <c r="AW1868" s="39"/>
    </row>
    <row r="1869" spans="15:49" x14ac:dyDescent="0.2">
      <c r="O1869" s="39"/>
      <c r="P1869" s="39"/>
      <c r="Q1869" s="39"/>
      <c r="R1869" s="39"/>
      <c r="S1869" s="39"/>
      <c r="T1869" s="39"/>
      <c r="U1869" s="39"/>
      <c r="V1869" s="39"/>
      <c r="W1869" s="39"/>
      <c r="X1869" s="39"/>
      <c r="Y1869" s="39"/>
      <c r="Z1869" s="39"/>
      <c r="AA1869" s="39"/>
      <c r="AB1869" s="39"/>
      <c r="AC1869" s="39"/>
      <c r="AD1869" s="39"/>
      <c r="AE1869" s="39"/>
      <c r="AF1869" s="39"/>
      <c r="AG1869" s="39"/>
      <c r="AH1869" s="39"/>
      <c r="AI1869" s="39"/>
      <c r="AJ1869" s="39"/>
      <c r="AK1869" s="39"/>
      <c r="AL1869" s="39"/>
      <c r="AM1869" s="39"/>
      <c r="AN1869" s="39"/>
      <c r="AO1869" s="39"/>
      <c r="AP1869" s="39"/>
      <c r="AQ1869" s="39"/>
      <c r="AR1869" s="39"/>
      <c r="AS1869" s="39"/>
      <c r="AT1869" s="39"/>
      <c r="AU1869" s="39"/>
      <c r="AV1869" s="39"/>
      <c r="AW1869" s="39"/>
    </row>
    <row r="1870" spans="15:49" x14ac:dyDescent="0.2">
      <c r="O1870" s="39"/>
      <c r="P1870" s="39"/>
      <c r="Q1870" s="39"/>
      <c r="R1870" s="39"/>
      <c r="S1870" s="39"/>
      <c r="T1870" s="39"/>
      <c r="U1870" s="39"/>
      <c r="V1870" s="39"/>
      <c r="W1870" s="39"/>
      <c r="X1870" s="39"/>
      <c r="Y1870" s="39"/>
      <c r="Z1870" s="39"/>
      <c r="AA1870" s="39"/>
      <c r="AB1870" s="39"/>
      <c r="AC1870" s="39"/>
      <c r="AD1870" s="39"/>
      <c r="AE1870" s="39"/>
      <c r="AF1870" s="39"/>
      <c r="AG1870" s="39"/>
      <c r="AH1870" s="39"/>
      <c r="AI1870" s="39"/>
      <c r="AJ1870" s="39"/>
      <c r="AK1870" s="39"/>
      <c r="AL1870" s="39"/>
      <c r="AM1870" s="39"/>
      <c r="AN1870" s="39"/>
      <c r="AO1870" s="39"/>
      <c r="AP1870" s="39"/>
      <c r="AQ1870" s="39"/>
      <c r="AR1870" s="39"/>
      <c r="AS1870" s="39"/>
      <c r="AT1870" s="39"/>
      <c r="AU1870" s="39"/>
      <c r="AV1870" s="39"/>
      <c r="AW1870" s="39"/>
    </row>
    <row r="1871" spans="15:49" x14ac:dyDescent="0.2">
      <c r="O1871" s="39"/>
      <c r="P1871" s="39"/>
      <c r="Q1871" s="39"/>
      <c r="R1871" s="39"/>
      <c r="S1871" s="39"/>
      <c r="T1871" s="39"/>
      <c r="U1871" s="39"/>
      <c r="V1871" s="39"/>
      <c r="W1871" s="39"/>
      <c r="X1871" s="39"/>
      <c r="Y1871" s="39"/>
      <c r="Z1871" s="39"/>
      <c r="AA1871" s="39"/>
      <c r="AB1871" s="39"/>
      <c r="AC1871" s="39"/>
      <c r="AD1871" s="39"/>
      <c r="AE1871" s="39"/>
      <c r="AF1871" s="39"/>
      <c r="AG1871" s="39"/>
      <c r="AH1871" s="39"/>
      <c r="AI1871" s="39"/>
      <c r="AJ1871" s="39"/>
      <c r="AK1871" s="39"/>
      <c r="AL1871" s="39"/>
      <c r="AM1871" s="39"/>
      <c r="AN1871" s="39"/>
      <c r="AO1871" s="39"/>
      <c r="AP1871" s="39"/>
      <c r="AQ1871" s="39"/>
      <c r="AR1871" s="39"/>
      <c r="AS1871" s="39"/>
      <c r="AT1871" s="39"/>
      <c r="AU1871" s="39"/>
      <c r="AV1871" s="39"/>
      <c r="AW1871" s="39"/>
    </row>
    <row r="1872" spans="15:49" x14ac:dyDescent="0.2">
      <c r="O1872" s="39"/>
      <c r="P1872" s="39"/>
      <c r="Q1872" s="39"/>
      <c r="R1872" s="39"/>
      <c r="S1872" s="39"/>
      <c r="T1872" s="39"/>
      <c r="U1872" s="39"/>
      <c r="V1872" s="39"/>
      <c r="W1872" s="39"/>
      <c r="X1872" s="39"/>
      <c r="Y1872" s="39"/>
      <c r="Z1872" s="39"/>
      <c r="AA1872" s="39"/>
      <c r="AB1872" s="39"/>
      <c r="AC1872" s="39"/>
      <c r="AD1872" s="39"/>
      <c r="AE1872" s="39"/>
      <c r="AF1872" s="39"/>
      <c r="AG1872" s="39"/>
      <c r="AH1872" s="39"/>
      <c r="AI1872" s="39"/>
      <c r="AJ1872" s="39"/>
      <c r="AK1872" s="39"/>
      <c r="AL1872" s="39"/>
      <c r="AM1872" s="39"/>
      <c r="AN1872" s="39"/>
      <c r="AO1872" s="39"/>
      <c r="AP1872" s="39"/>
      <c r="AQ1872" s="39"/>
      <c r="AR1872" s="39"/>
      <c r="AS1872" s="39"/>
      <c r="AT1872" s="39"/>
      <c r="AU1872" s="39"/>
      <c r="AV1872" s="39"/>
      <c r="AW1872" s="39"/>
    </row>
    <row r="1873" spans="15:49" x14ac:dyDescent="0.2">
      <c r="O1873" s="39"/>
      <c r="P1873" s="39"/>
      <c r="Q1873" s="39"/>
      <c r="R1873" s="39"/>
      <c r="S1873" s="39"/>
      <c r="T1873" s="39"/>
      <c r="U1873" s="39"/>
      <c r="V1873" s="39"/>
      <c r="W1873" s="39"/>
      <c r="X1873" s="39"/>
      <c r="Y1873" s="39"/>
      <c r="Z1873" s="39"/>
      <c r="AA1873" s="39"/>
      <c r="AB1873" s="39"/>
      <c r="AC1873" s="39"/>
      <c r="AD1873" s="39"/>
      <c r="AE1873" s="39"/>
      <c r="AF1873" s="39"/>
      <c r="AG1873" s="39"/>
      <c r="AH1873" s="39"/>
      <c r="AI1873" s="39"/>
      <c r="AJ1873" s="39"/>
      <c r="AK1873" s="39"/>
      <c r="AL1873" s="39"/>
      <c r="AM1873" s="39"/>
      <c r="AN1873" s="39"/>
      <c r="AO1873" s="39"/>
      <c r="AP1873" s="39"/>
      <c r="AQ1873" s="39"/>
      <c r="AR1873" s="39"/>
      <c r="AS1873" s="39"/>
      <c r="AT1873" s="39"/>
      <c r="AU1873" s="39"/>
      <c r="AV1873" s="39"/>
      <c r="AW1873" s="39"/>
    </row>
    <row r="1874" spans="15:49" x14ac:dyDescent="0.2">
      <c r="O1874" s="39"/>
      <c r="P1874" s="39"/>
      <c r="Q1874" s="39"/>
      <c r="R1874" s="39"/>
      <c r="S1874" s="39"/>
      <c r="T1874" s="39"/>
      <c r="U1874" s="39"/>
      <c r="V1874" s="39"/>
      <c r="W1874" s="39"/>
      <c r="X1874" s="39"/>
      <c r="Y1874" s="39"/>
      <c r="Z1874" s="39"/>
      <c r="AA1874" s="39"/>
      <c r="AB1874" s="39"/>
      <c r="AC1874" s="39"/>
      <c r="AD1874" s="39"/>
      <c r="AE1874" s="39"/>
      <c r="AF1874" s="39"/>
      <c r="AG1874" s="39"/>
      <c r="AH1874" s="39"/>
      <c r="AI1874" s="39"/>
      <c r="AJ1874" s="39"/>
      <c r="AK1874" s="39"/>
      <c r="AL1874" s="39"/>
      <c r="AM1874" s="39"/>
      <c r="AN1874" s="39"/>
      <c r="AO1874" s="39"/>
      <c r="AP1874" s="39"/>
      <c r="AQ1874" s="39"/>
      <c r="AR1874" s="39"/>
      <c r="AS1874" s="39"/>
      <c r="AT1874" s="39"/>
      <c r="AU1874" s="39"/>
      <c r="AV1874" s="39"/>
      <c r="AW1874" s="39"/>
    </row>
    <row r="1875" spans="15:49" x14ac:dyDescent="0.2">
      <c r="O1875" s="39"/>
      <c r="P1875" s="39"/>
      <c r="Q1875" s="39"/>
      <c r="R1875" s="39"/>
      <c r="S1875" s="39"/>
      <c r="T1875" s="39"/>
      <c r="U1875" s="39"/>
      <c r="V1875" s="39"/>
      <c r="W1875" s="39"/>
      <c r="X1875" s="39"/>
      <c r="Y1875" s="39"/>
      <c r="Z1875" s="39"/>
      <c r="AA1875" s="39"/>
      <c r="AB1875" s="39"/>
      <c r="AC1875" s="39"/>
      <c r="AD1875" s="39"/>
      <c r="AE1875" s="39"/>
      <c r="AF1875" s="39"/>
      <c r="AG1875" s="39"/>
      <c r="AH1875" s="39"/>
      <c r="AI1875" s="39"/>
      <c r="AJ1875" s="39"/>
      <c r="AK1875" s="39"/>
      <c r="AL1875" s="39"/>
      <c r="AM1875" s="39"/>
      <c r="AN1875" s="39"/>
      <c r="AO1875" s="39"/>
      <c r="AP1875" s="39"/>
      <c r="AQ1875" s="39"/>
      <c r="AR1875" s="39"/>
      <c r="AS1875" s="39"/>
      <c r="AT1875" s="39"/>
      <c r="AU1875" s="39"/>
      <c r="AV1875" s="39"/>
      <c r="AW1875" s="39"/>
    </row>
    <row r="1876" spans="15:49" x14ac:dyDescent="0.2">
      <c r="O1876" s="39"/>
      <c r="P1876" s="39"/>
      <c r="Q1876" s="39"/>
      <c r="R1876" s="39"/>
      <c r="S1876" s="39"/>
      <c r="T1876" s="39"/>
      <c r="U1876" s="39"/>
      <c r="V1876" s="39"/>
      <c r="W1876" s="39"/>
      <c r="X1876" s="39"/>
      <c r="Y1876" s="39"/>
      <c r="Z1876" s="39"/>
      <c r="AA1876" s="39"/>
      <c r="AB1876" s="39"/>
      <c r="AC1876" s="39"/>
      <c r="AD1876" s="39"/>
      <c r="AE1876" s="39"/>
      <c r="AF1876" s="39"/>
      <c r="AG1876" s="39"/>
      <c r="AH1876" s="39"/>
      <c r="AI1876" s="39"/>
      <c r="AJ1876" s="39"/>
      <c r="AK1876" s="39"/>
      <c r="AL1876" s="39"/>
      <c r="AM1876" s="39"/>
      <c r="AN1876" s="39"/>
      <c r="AO1876" s="39"/>
      <c r="AP1876" s="39"/>
      <c r="AQ1876" s="39"/>
      <c r="AR1876" s="39"/>
      <c r="AS1876" s="39"/>
      <c r="AT1876" s="39"/>
      <c r="AU1876" s="39"/>
      <c r="AV1876" s="39"/>
      <c r="AW1876" s="39"/>
    </row>
    <row r="1877" spans="15:49" x14ac:dyDescent="0.2">
      <c r="O1877" s="39"/>
      <c r="P1877" s="39"/>
      <c r="Q1877" s="39"/>
      <c r="R1877" s="39"/>
      <c r="S1877" s="39"/>
      <c r="T1877" s="39"/>
      <c r="U1877" s="39"/>
      <c r="V1877" s="39"/>
      <c r="W1877" s="39"/>
      <c r="X1877" s="39"/>
      <c r="Y1877" s="39"/>
      <c r="Z1877" s="39"/>
      <c r="AA1877" s="39"/>
      <c r="AB1877" s="39"/>
      <c r="AC1877" s="39"/>
      <c r="AD1877" s="39"/>
      <c r="AE1877" s="39"/>
      <c r="AF1877" s="39"/>
      <c r="AG1877" s="39"/>
      <c r="AH1877" s="39"/>
      <c r="AI1877" s="39"/>
      <c r="AJ1877" s="39"/>
      <c r="AK1877" s="39"/>
      <c r="AL1877" s="39"/>
      <c r="AM1877" s="39"/>
      <c r="AN1877" s="39"/>
      <c r="AO1877" s="39"/>
      <c r="AP1877" s="39"/>
      <c r="AQ1877" s="39"/>
      <c r="AR1877" s="39"/>
      <c r="AS1877" s="39"/>
      <c r="AT1877" s="39"/>
      <c r="AU1877" s="39"/>
      <c r="AV1877" s="39"/>
      <c r="AW1877" s="39"/>
    </row>
    <row r="1878" spans="15:49" x14ac:dyDescent="0.2">
      <c r="O1878" s="39"/>
      <c r="P1878" s="39"/>
      <c r="Q1878" s="39"/>
      <c r="R1878" s="39"/>
      <c r="S1878" s="39"/>
      <c r="T1878" s="39"/>
      <c r="U1878" s="39"/>
      <c r="V1878" s="39"/>
      <c r="W1878" s="39"/>
      <c r="X1878" s="39"/>
      <c r="Y1878" s="39"/>
      <c r="Z1878" s="39"/>
      <c r="AA1878" s="39"/>
      <c r="AB1878" s="39"/>
      <c r="AC1878" s="39"/>
      <c r="AD1878" s="39"/>
      <c r="AE1878" s="39"/>
      <c r="AF1878" s="39"/>
      <c r="AG1878" s="39"/>
      <c r="AH1878" s="39"/>
      <c r="AI1878" s="39"/>
      <c r="AJ1878" s="39"/>
      <c r="AK1878" s="39"/>
      <c r="AL1878" s="39"/>
      <c r="AM1878" s="39"/>
      <c r="AN1878" s="39"/>
      <c r="AO1878" s="39"/>
      <c r="AP1878" s="39"/>
      <c r="AQ1878" s="39"/>
      <c r="AR1878" s="39"/>
      <c r="AS1878" s="39"/>
      <c r="AT1878" s="39"/>
      <c r="AU1878" s="39"/>
      <c r="AV1878" s="39"/>
      <c r="AW1878" s="39"/>
    </row>
    <row r="1879" spans="15:49" x14ac:dyDescent="0.2">
      <c r="O1879" s="39"/>
      <c r="P1879" s="39"/>
      <c r="Q1879" s="39"/>
      <c r="R1879" s="39"/>
      <c r="S1879" s="39"/>
      <c r="T1879" s="39"/>
      <c r="U1879" s="39"/>
      <c r="V1879" s="39"/>
      <c r="W1879" s="39"/>
      <c r="X1879" s="39"/>
      <c r="Y1879" s="39"/>
      <c r="Z1879" s="39"/>
      <c r="AA1879" s="39"/>
      <c r="AB1879" s="39"/>
      <c r="AC1879" s="39"/>
      <c r="AD1879" s="39"/>
      <c r="AE1879" s="39"/>
      <c r="AF1879" s="39"/>
      <c r="AG1879" s="39"/>
      <c r="AH1879" s="39"/>
      <c r="AI1879" s="39"/>
      <c r="AJ1879" s="39"/>
      <c r="AK1879" s="39"/>
      <c r="AL1879" s="39"/>
      <c r="AM1879" s="39"/>
      <c r="AN1879" s="39"/>
      <c r="AO1879" s="39"/>
      <c r="AP1879" s="39"/>
      <c r="AQ1879" s="39"/>
      <c r="AR1879" s="39"/>
      <c r="AS1879" s="39"/>
      <c r="AT1879" s="39"/>
      <c r="AU1879" s="39"/>
      <c r="AV1879" s="39"/>
      <c r="AW1879" s="39"/>
    </row>
    <row r="1880" spans="15:49" x14ac:dyDescent="0.2">
      <c r="O1880" s="39"/>
      <c r="P1880" s="39"/>
      <c r="Q1880" s="39"/>
      <c r="R1880" s="39"/>
      <c r="S1880" s="39"/>
      <c r="T1880" s="39"/>
      <c r="U1880" s="39"/>
      <c r="V1880" s="39"/>
      <c r="W1880" s="39"/>
      <c r="X1880" s="39"/>
      <c r="Y1880" s="39"/>
      <c r="Z1880" s="39"/>
      <c r="AA1880" s="39"/>
      <c r="AB1880" s="39"/>
      <c r="AC1880" s="39"/>
      <c r="AD1880" s="39"/>
      <c r="AE1880" s="39"/>
      <c r="AF1880" s="39"/>
      <c r="AG1880" s="39"/>
      <c r="AH1880" s="39"/>
      <c r="AI1880" s="39"/>
      <c r="AJ1880" s="39"/>
      <c r="AK1880" s="39"/>
      <c r="AL1880" s="39"/>
      <c r="AM1880" s="39"/>
      <c r="AN1880" s="39"/>
      <c r="AO1880" s="39"/>
      <c r="AP1880" s="39"/>
      <c r="AQ1880" s="39"/>
      <c r="AR1880" s="39"/>
      <c r="AS1880" s="39"/>
      <c r="AT1880" s="39"/>
      <c r="AU1880" s="39"/>
      <c r="AV1880" s="39"/>
      <c r="AW1880" s="39"/>
    </row>
    <row r="1881" spans="15:49" x14ac:dyDescent="0.2">
      <c r="O1881" s="39"/>
      <c r="P1881" s="39"/>
      <c r="Q1881" s="39"/>
      <c r="R1881" s="39"/>
      <c r="S1881" s="39"/>
      <c r="T1881" s="39"/>
      <c r="U1881" s="39"/>
      <c r="V1881" s="39"/>
      <c r="W1881" s="39"/>
      <c r="X1881" s="39"/>
      <c r="Y1881" s="39"/>
      <c r="Z1881" s="39"/>
      <c r="AA1881" s="39"/>
      <c r="AB1881" s="39"/>
      <c r="AC1881" s="39"/>
      <c r="AD1881" s="39"/>
      <c r="AE1881" s="39"/>
      <c r="AF1881" s="39"/>
      <c r="AG1881" s="39"/>
      <c r="AH1881" s="39"/>
      <c r="AI1881" s="39"/>
      <c r="AJ1881" s="39"/>
      <c r="AK1881" s="39"/>
      <c r="AL1881" s="39"/>
      <c r="AM1881" s="39"/>
      <c r="AN1881" s="39"/>
      <c r="AO1881" s="39"/>
      <c r="AP1881" s="39"/>
      <c r="AQ1881" s="39"/>
      <c r="AR1881" s="39"/>
      <c r="AS1881" s="39"/>
      <c r="AT1881" s="39"/>
      <c r="AU1881" s="39"/>
      <c r="AV1881" s="39"/>
      <c r="AW1881" s="39"/>
    </row>
    <row r="1882" spans="15:49" x14ac:dyDescent="0.2">
      <c r="O1882" s="39"/>
      <c r="P1882" s="39"/>
      <c r="Q1882" s="39"/>
      <c r="R1882" s="39"/>
      <c r="S1882" s="39"/>
      <c r="T1882" s="39"/>
      <c r="U1882" s="39"/>
      <c r="V1882" s="39"/>
      <c r="W1882" s="39"/>
      <c r="X1882" s="39"/>
      <c r="Y1882" s="39"/>
      <c r="Z1882" s="39"/>
      <c r="AA1882" s="39"/>
      <c r="AB1882" s="39"/>
      <c r="AC1882" s="39"/>
      <c r="AD1882" s="39"/>
      <c r="AE1882" s="39"/>
      <c r="AF1882" s="39"/>
      <c r="AG1882" s="39"/>
      <c r="AH1882" s="39"/>
      <c r="AI1882" s="39"/>
      <c r="AJ1882" s="39"/>
      <c r="AK1882" s="39"/>
      <c r="AL1882" s="39"/>
      <c r="AM1882" s="39"/>
      <c r="AN1882" s="39"/>
      <c r="AO1882" s="39"/>
      <c r="AP1882" s="39"/>
      <c r="AQ1882" s="39"/>
      <c r="AR1882" s="39"/>
      <c r="AS1882" s="39"/>
      <c r="AT1882" s="39"/>
      <c r="AU1882" s="39"/>
      <c r="AV1882" s="39"/>
      <c r="AW1882" s="39"/>
    </row>
    <row r="1883" spans="15:49" x14ac:dyDescent="0.2">
      <c r="O1883" s="39"/>
      <c r="P1883" s="39"/>
      <c r="Q1883" s="39"/>
      <c r="R1883" s="39"/>
      <c r="S1883" s="39"/>
      <c r="T1883" s="39"/>
      <c r="U1883" s="39"/>
      <c r="V1883" s="39"/>
      <c r="W1883" s="39"/>
      <c r="X1883" s="39"/>
      <c r="Y1883" s="39"/>
      <c r="Z1883" s="39"/>
      <c r="AA1883" s="39"/>
      <c r="AB1883" s="39"/>
      <c r="AC1883" s="39"/>
      <c r="AD1883" s="39"/>
      <c r="AE1883" s="39"/>
      <c r="AF1883" s="39"/>
      <c r="AG1883" s="39"/>
      <c r="AH1883" s="39"/>
      <c r="AI1883" s="39"/>
      <c r="AJ1883" s="39"/>
      <c r="AK1883" s="39"/>
      <c r="AL1883" s="39"/>
      <c r="AM1883" s="39"/>
      <c r="AN1883" s="39"/>
      <c r="AO1883" s="39"/>
      <c r="AP1883" s="39"/>
      <c r="AQ1883" s="39"/>
      <c r="AR1883" s="39"/>
      <c r="AS1883" s="39"/>
      <c r="AT1883" s="39"/>
      <c r="AU1883" s="39"/>
      <c r="AV1883" s="39"/>
      <c r="AW1883" s="39"/>
    </row>
    <row r="1884" spans="15:49" x14ac:dyDescent="0.2">
      <c r="O1884" s="39"/>
      <c r="P1884" s="39"/>
      <c r="Q1884" s="39"/>
      <c r="R1884" s="39"/>
      <c r="S1884" s="39"/>
      <c r="T1884" s="39"/>
      <c r="U1884" s="39"/>
      <c r="V1884" s="39"/>
      <c r="W1884" s="39"/>
      <c r="X1884" s="39"/>
      <c r="Y1884" s="39"/>
      <c r="Z1884" s="39"/>
      <c r="AA1884" s="39"/>
      <c r="AB1884" s="39"/>
      <c r="AC1884" s="39"/>
      <c r="AD1884" s="39"/>
      <c r="AE1884" s="39"/>
      <c r="AF1884" s="39"/>
      <c r="AG1884" s="39"/>
      <c r="AH1884" s="39"/>
      <c r="AI1884" s="39"/>
      <c r="AJ1884" s="39"/>
      <c r="AK1884" s="39"/>
      <c r="AL1884" s="39"/>
      <c r="AM1884" s="39"/>
      <c r="AN1884" s="39"/>
      <c r="AO1884" s="39"/>
      <c r="AP1884" s="39"/>
      <c r="AQ1884" s="39"/>
      <c r="AR1884" s="39"/>
      <c r="AS1884" s="39"/>
      <c r="AT1884" s="39"/>
      <c r="AU1884" s="39"/>
      <c r="AV1884" s="39"/>
      <c r="AW1884" s="39"/>
    </row>
    <row r="1885" spans="15:49" x14ac:dyDescent="0.2">
      <c r="O1885" s="39"/>
      <c r="P1885" s="39"/>
      <c r="Q1885" s="39"/>
      <c r="R1885" s="39"/>
      <c r="S1885" s="39"/>
      <c r="T1885" s="39"/>
      <c r="U1885" s="39"/>
      <c r="V1885" s="39"/>
      <c r="W1885" s="39"/>
      <c r="X1885" s="39"/>
      <c r="Y1885" s="39"/>
      <c r="Z1885" s="39"/>
      <c r="AA1885" s="39"/>
      <c r="AB1885" s="39"/>
      <c r="AC1885" s="39"/>
      <c r="AD1885" s="39"/>
      <c r="AE1885" s="39"/>
      <c r="AF1885" s="39"/>
      <c r="AG1885" s="39"/>
      <c r="AH1885" s="39"/>
      <c r="AI1885" s="39"/>
      <c r="AJ1885" s="39"/>
      <c r="AK1885" s="39"/>
      <c r="AL1885" s="39"/>
      <c r="AM1885" s="39"/>
      <c r="AN1885" s="39"/>
      <c r="AO1885" s="39"/>
      <c r="AP1885" s="39"/>
      <c r="AQ1885" s="39"/>
      <c r="AR1885" s="39"/>
      <c r="AS1885" s="39"/>
      <c r="AT1885" s="39"/>
      <c r="AU1885" s="39"/>
      <c r="AV1885" s="39"/>
      <c r="AW1885" s="39"/>
    </row>
    <row r="1886" spans="15:49" x14ac:dyDescent="0.2">
      <c r="O1886" s="39"/>
      <c r="P1886" s="39"/>
      <c r="Q1886" s="39"/>
      <c r="R1886" s="39"/>
      <c r="S1886" s="39"/>
      <c r="T1886" s="39"/>
      <c r="U1886" s="39"/>
      <c r="V1886" s="39"/>
      <c r="W1886" s="39"/>
      <c r="X1886" s="39"/>
      <c r="Y1886" s="39"/>
      <c r="Z1886" s="39"/>
      <c r="AA1886" s="39"/>
      <c r="AB1886" s="39"/>
      <c r="AC1886" s="39"/>
      <c r="AD1886" s="39"/>
      <c r="AE1886" s="39"/>
      <c r="AF1886" s="39"/>
      <c r="AG1886" s="39"/>
      <c r="AH1886" s="39"/>
      <c r="AI1886" s="39"/>
      <c r="AJ1886" s="39"/>
      <c r="AK1886" s="39"/>
      <c r="AL1886" s="39"/>
      <c r="AM1886" s="39"/>
      <c r="AN1886" s="39"/>
      <c r="AO1886" s="39"/>
      <c r="AP1886" s="39"/>
      <c r="AQ1886" s="39"/>
      <c r="AR1886" s="39"/>
      <c r="AS1886" s="39"/>
      <c r="AT1886" s="39"/>
      <c r="AU1886" s="39"/>
      <c r="AV1886" s="39"/>
      <c r="AW1886" s="39"/>
    </row>
    <row r="1887" spans="15:49" x14ac:dyDescent="0.2">
      <c r="O1887" s="39"/>
      <c r="P1887" s="39"/>
      <c r="Q1887" s="39"/>
      <c r="R1887" s="39"/>
      <c r="S1887" s="39"/>
      <c r="T1887" s="39"/>
      <c r="U1887" s="39"/>
      <c r="V1887" s="39"/>
      <c r="W1887" s="39"/>
      <c r="X1887" s="39"/>
      <c r="Y1887" s="39"/>
      <c r="Z1887" s="39"/>
      <c r="AA1887" s="39"/>
      <c r="AB1887" s="39"/>
      <c r="AC1887" s="39"/>
      <c r="AD1887" s="39"/>
      <c r="AE1887" s="39"/>
      <c r="AF1887" s="39"/>
      <c r="AG1887" s="39"/>
      <c r="AH1887" s="39"/>
      <c r="AI1887" s="39"/>
      <c r="AJ1887" s="39"/>
      <c r="AK1887" s="39"/>
      <c r="AL1887" s="39"/>
      <c r="AM1887" s="39"/>
      <c r="AN1887" s="39"/>
      <c r="AO1887" s="39"/>
      <c r="AP1887" s="39"/>
      <c r="AQ1887" s="39"/>
      <c r="AR1887" s="39"/>
      <c r="AS1887" s="39"/>
      <c r="AT1887" s="39"/>
      <c r="AU1887" s="39"/>
      <c r="AV1887" s="39"/>
      <c r="AW1887" s="39"/>
    </row>
    <row r="1888" spans="15:49" x14ac:dyDescent="0.2">
      <c r="O1888" s="39"/>
      <c r="P1888" s="39"/>
      <c r="Q1888" s="39"/>
      <c r="R1888" s="39"/>
      <c r="S1888" s="39"/>
      <c r="T1888" s="39"/>
      <c r="U1888" s="39"/>
      <c r="V1888" s="39"/>
      <c r="W1888" s="39"/>
      <c r="X1888" s="39"/>
      <c r="Y1888" s="39"/>
      <c r="Z1888" s="39"/>
      <c r="AA1888" s="39"/>
      <c r="AB1888" s="39"/>
      <c r="AC1888" s="39"/>
      <c r="AD1888" s="39"/>
      <c r="AE1888" s="39"/>
      <c r="AF1888" s="39"/>
      <c r="AG1888" s="39"/>
      <c r="AH1888" s="39"/>
      <c r="AI1888" s="39"/>
      <c r="AJ1888" s="39"/>
      <c r="AK1888" s="39"/>
      <c r="AL1888" s="39"/>
      <c r="AM1888" s="39"/>
      <c r="AN1888" s="39"/>
      <c r="AO1888" s="39"/>
      <c r="AP1888" s="39"/>
      <c r="AQ1888" s="39"/>
      <c r="AR1888" s="39"/>
      <c r="AS1888" s="39"/>
      <c r="AT1888" s="39"/>
      <c r="AU1888" s="39"/>
      <c r="AV1888" s="39"/>
      <c r="AW1888" s="39"/>
    </row>
    <row r="1889" spans="15:49" x14ac:dyDescent="0.2">
      <c r="O1889" s="39"/>
      <c r="P1889" s="39"/>
      <c r="Q1889" s="39"/>
      <c r="R1889" s="39"/>
      <c r="S1889" s="39"/>
      <c r="T1889" s="39"/>
      <c r="U1889" s="39"/>
      <c r="V1889" s="39"/>
      <c r="W1889" s="39"/>
      <c r="X1889" s="39"/>
      <c r="Y1889" s="39"/>
      <c r="Z1889" s="39"/>
      <c r="AA1889" s="39"/>
      <c r="AB1889" s="39"/>
      <c r="AC1889" s="39"/>
      <c r="AD1889" s="39"/>
      <c r="AE1889" s="39"/>
      <c r="AF1889" s="39"/>
      <c r="AG1889" s="39"/>
      <c r="AH1889" s="39"/>
      <c r="AI1889" s="39"/>
      <c r="AJ1889" s="39"/>
      <c r="AK1889" s="39"/>
      <c r="AL1889" s="39"/>
      <c r="AM1889" s="39"/>
      <c r="AN1889" s="39"/>
      <c r="AO1889" s="39"/>
      <c r="AP1889" s="39"/>
      <c r="AQ1889" s="39"/>
      <c r="AR1889" s="39"/>
      <c r="AS1889" s="39"/>
      <c r="AT1889" s="39"/>
      <c r="AU1889" s="39"/>
      <c r="AV1889" s="39"/>
      <c r="AW1889" s="39"/>
    </row>
    <row r="1890" spans="15:49" x14ac:dyDescent="0.2">
      <c r="O1890" s="39"/>
      <c r="P1890" s="39"/>
      <c r="Q1890" s="39"/>
      <c r="R1890" s="39"/>
      <c r="S1890" s="39"/>
      <c r="T1890" s="39"/>
      <c r="U1890" s="39"/>
      <c r="V1890" s="39"/>
      <c r="W1890" s="39"/>
      <c r="X1890" s="39"/>
      <c r="Y1890" s="39"/>
      <c r="Z1890" s="39"/>
      <c r="AA1890" s="39"/>
      <c r="AB1890" s="39"/>
      <c r="AC1890" s="39"/>
      <c r="AD1890" s="39"/>
      <c r="AE1890" s="39"/>
      <c r="AF1890" s="39"/>
      <c r="AG1890" s="39"/>
      <c r="AH1890" s="39"/>
      <c r="AI1890" s="39"/>
      <c r="AJ1890" s="39"/>
      <c r="AK1890" s="39"/>
      <c r="AL1890" s="39"/>
      <c r="AM1890" s="39"/>
      <c r="AN1890" s="39"/>
      <c r="AO1890" s="39"/>
      <c r="AP1890" s="39"/>
      <c r="AQ1890" s="39"/>
      <c r="AR1890" s="39"/>
      <c r="AS1890" s="39"/>
      <c r="AT1890" s="39"/>
      <c r="AU1890" s="39"/>
      <c r="AV1890" s="39"/>
      <c r="AW1890" s="39"/>
    </row>
    <row r="1891" spans="15:49" x14ac:dyDescent="0.2">
      <c r="O1891" s="39"/>
      <c r="P1891" s="39"/>
      <c r="Q1891" s="39"/>
      <c r="R1891" s="39"/>
      <c r="S1891" s="39"/>
      <c r="T1891" s="39"/>
      <c r="U1891" s="39"/>
      <c r="V1891" s="39"/>
      <c r="W1891" s="39"/>
      <c r="X1891" s="39"/>
      <c r="Y1891" s="39"/>
      <c r="Z1891" s="39"/>
      <c r="AA1891" s="39"/>
      <c r="AB1891" s="39"/>
      <c r="AC1891" s="39"/>
      <c r="AD1891" s="39"/>
      <c r="AE1891" s="39"/>
      <c r="AF1891" s="39"/>
      <c r="AG1891" s="39"/>
      <c r="AH1891" s="39"/>
      <c r="AI1891" s="39"/>
      <c r="AJ1891" s="39"/>
      <c r="AK1891" s="39"/>
      <c r="AL1891" s="39"/>
      <c r="AM1891" s="39"/>
      <c r="AN1891" s="39"/>
      <c r="AO1891" s="39"/>
      <c r="AP1891" s="39"/>
      <c r="AQ1891" s="39"/>
      <c r="AR1891" s="39"/>
      <c r="AS1891" s="39"/>
      <c r="AT1891" s="39"/>
      <c r="AU1891" s="39"/>
      <c r="AV1891" s="39"/>
      <c r="AW1891" s="39"/>
    </row>
    <row r="1892" spans="15:49" x14ac:dyDescent="0.2">
      <c r="O1892" s="39"/>
      <c r="P1892" s="39"/>
      <c r="Q1892" s="39"/>
      <c r="R1892" s="39"/>
      <c r="S1892" s="39"/>
      <c r="T1892" s="39"/>
      <c r="U1892" s="39"/>
      <c r="V1892" s="39"/>
      <c r="W1892" s="39"/>
      <c r="X1892" s="39"/>
      <c r="Y1892" s="39"/>
      <c r="Z1892" s="39"/>
      <c r="AA1892" s="39"/>
      <c r="AB1892" s="39"/>
      <c r="AC1892" s="39"/>
      <c r="AD1892" s="39"/>
      <c r="AE1892" s="39"/>
      <c r="AF1892" s="39"/>
      <c r="AG1892" s="39"/>
      <c r="AH1892" s="39"/>
      <c r="AI1892" s="39"/>
      <c r="AJ1892" s="39"/>
      <c r="AK1892" s="39"/>
      <c r="AL1892" s="39"/>
      <c r="AM1892" s="39"/>
      <c r="AN1892" s="39"/>
      <c r="AO1892" s="39"/>
      <c r="AP1892" s="39"/>
      <c r="AQ1892" s="39"/>
      <c r="AR1892" s="39"/>
      <c r="AS1892" s="39"/>
      <c r="AT1892" s="39"/>
      <c r="AU1892" s="39"/>
      <c r="AV1892" s="39"/>
      <c r="AW1892" s="39"/>
    </row>
    <row r="1893" spans="15:49" x14ac:dyDescent="0.2">
      <c r="O1893" s="39"/>
      <c r="P1893" s="39"/>
      <c r="Q1893" s="39"/>
      <c r="R1893" s="39"/>
      <c r="S1893" s="39"/>
      <c r="T1893" s="39"/>
      <c r="U1893" s="39"/>
      <c r="V1893" s="39"/>
      <c r="W1893" s="39"/>
      <c r="X1893" s="39"/>
      <c r="Y1893" s="39"/>
      <c r="Z1893" s="39"/>
      <c r="AA1893" s="39"/>
      <c r="AB1893" s="39"/>
      <c r="AC1893" s="39"/>
      <c r="AD1893" s="39"/>
      <c r="AE1893" s="39"/>
      <c r="AF1893" s="39"/>
      <c r="AG1893" s="39"/>
      <c r="AH1893" s="39"/>
      <c r="AI1893" s="39"/>
      <c r="AJ1893" s="39"/>
      <c r="AK1893" s="39"/>
      <c r="AL1893" s="39"/>
      <c r="AM1893" s="39"/>
      <c r="AN1893" s="39"/>
      <c r="AO1893" s="39"/>
      <c r="AP1893" s="39"/>
      <c r="AQ1893" s="39"/>
      <c r="AR1893" s="39"/>
      <c r="AS1893" s="39"/>
      <c r="AT1893" s="39"/>
      <c r="AU1893" s="39"/>
      <c r="AV1893" s="39"/>
      <c r="AW1893" s="39"/>
    </row>
    <row r="1894" spans="15:49" x14ac:dyDescent="0.2">
      <c r="O1894" s="39"/>
      <c r="P1894" s="39"/>
      <c r="Q1894" s="39"/>
      <c r="R1894" s="39"/>
      <c r="S1894" s="39"/>
      <c r="T1894" s="39"/>
      <c r="U1894" s="39"/>
      <c r="V1894" s="39"/>
      <c r="W1894" s="39"/>
      <c r="X1894" s="39"/>
      <c r="Y1894" s="39"/>
      <c r="Z1894" s="39"/>
      <c r="AA1894" s="39"/>
      <c r="AB1894" s="39"/>
      <c r="AC1894" s="39"/>
      <c r="AD1894" s="39"/>
      <c r="AE1894" s="39"/>
      <c r="AF1894" s="39"/>
      <c r="AG1894" s="39"/>
      <c r="AH1894" s="39"/>
      <c r="AI1894" s="39"/>
      <c r="AJ1894" s="39"/>
      <c r="AK1894" s="39"/>
      <c r="AL1894" s="39"/>
      <c r="AM1894" s="39"/>
      <c r="AN1894" s="39"/>
      <c r="AO1894" s="39"/>
      <c r="AP1894" s="39"/>
      <c r="AQ1894" s="39"/>
      <c r="AR1894" s="39"/>
      <c r="AS1894" s="39"/>
      <c r="AT1894" s="39"/>
      <c r="AU1894" s="39"/>
      <c r="AV1894" s="39"/>
      <c r="AW1894" s="39"/>
    </row>
    <row r="1895" spans="15:49" x14ac:dyDescent="0.2">
      <c r="O1895" s="39"/>
      <c r="P1895" s="39"/>
      <c r="Q1895" s="39"/>
      <c r="R1895" s="39"/>
      <c r="S1895" s="39"/>
      <c r="T1895" s="39"/>
      <c r="U1895" s="39"/>
      <c r="V1895" s="39"/>
      <c r="W1895" s="39"/>
      <c r="X1895" s="39"/>
      <c r="Y1895" s="39"/>
      <c r="Z1895" s="39"/>
      <c r="AA1895" s="39"/>
      <c r="AB1895" s="39"/>
      <c r="AC1895" s="39"/>
      <c r="AD1895" s="39"/>
      <c r="AE1895" s="39"/>
      <c r="AF1895" s="39"/>
      <c r="AG1895" s="39"/>
      <c r="AH1895" s="39"/>
      <c r="AI1895" s="39"/>
      <c r="AJ1895" s="39"/>
      <c r="AK1895" s="39"/>
      <c r="AL1895" s="39"/>
      <c r="AM1895" s="39"/>
      <c r="AN1895" s="39"/>
      <c r="AO1895" s="39"/>
      <c r="AP1895" s="39"/>
      <c r="AQ1895" s="39"/>
      <c r="AR1895" s="39"/>
      <c r="AS1895" s="39"/>
      <c r="AT1895" s="39"/>
      <c r="AU1895" s="39"/>
      <c r="AV1895" s="39"/>
      <c r="AW1895" s="39"/>
    </row>
    <row r="1896" spans="15:49" x14ac:dyDescent="0.2">
      <c r="O1896" s="39"/>
      <c r="P1896" s="39"/>
      <c r="Q1896" s="39"/>
      <c r="R1896" s="39"/>
      <c r="S1896" s="39"/>
      <c r="T1896" s="39"/>
      <c r="U1896" s="39"/>
      <c r="V1896" s="39"/>
      <c r="W1896" s="39"/>
      <c r="X1896" s="39"/>
      <c r="Y1896" s="39"/>
      <c r="Z1896" s="39"/>
      <c r="AA1896" s="39"/>
      <c r="AB1896" s="39"/>
      <c r="AC1896" s="39"/>
      <c r="AD1896" s="39"/>
      <c r="AE1896" s="39"/>
      <c r="AF1896" s="39"/>
      <c r="AG1896" s="39"/>
      <c r="AH1896" s="39"/>
      <c r="AI1896" s="39"/>
      <c r="AJ1896" s="39"/>
      <c r="AK1896" s="39"/>
      <c r="AL1896" s="39"/>
      <c r="AM1896" s="39"/>
      <c r="AN1896" s="39"/>
      <c r="AO1896" s="39"/>
      <c r="AP1896" s="39"/>
      <c r="AQ1896" s="39"/>
      <c r="AR1896" s="39"/>
      <c r="AS1896" s="39"/>
      <c r="AT1896" s="39"/>
      <c r="AU1896" s="39"/>
      <c r="AV1896" s="39"/>
      <c r="AW1896" s="39"/>
    </row>
    <row r="1897" spans="15:49" x14ac:dyDescent="0.2">
      <c r="O1897" s="39"/>
      <c r="P1897" s="39"/>
      <c r="Q1897" s="39"/>
      <c r="R1897" s="39"/>
      <c r="S1897" s="39"/>
      <c r="T1897" s="39"/>
      <c r="U1897" s="39"/>
      <c r="V1897" s="39"/>
      <c r="W1897" s="39"/>
      <c r="X1897" s="39"/>
      <c r="Y1897" s="39"/>
      <c r="Z1897" s="39"/>
      <c r="AA1897" s="39"/>
      <c r="AB1897" s="39"/>
      <c r="AC1897" s="39"/>
      <c r="AD1897" s="39"/>
      <c r="AE1897" s="39"/>
      <c r="AF1897" s="39"/>
      <c r="AG1897" s="39"/>
      <c r="AH1897" s="39"/>
      <c r="AI1897" s="39"/>
      <c r="AJ1897" s="39"/>
      <c r="AK1897" s="39"/>
      <c r="AL1897" s="39"/>
      <c r="AM1897" s="39"/>
      <c r="AN1897" s="39"/>
      <c r="AO1897" s="39"/>
      <c r="AP1897" s="39"/>
      <c r="AQ1897" s="39"/>
      <c r="AR1897" s="39"/>
      <c r="AS1897" s="39"/>
      <c r="AT1897" s="39"/>
      <c r="AU1897" s="39"/>
      <c r="AV1897" s="39"/>
      <c r="AW1897" s="39"/>
    </row>
    <row r="1898" spans="15:49" x14ac:dyDescent="0.2">
      <c r="O1898" s="39"/>
      <c r="P1898" s="39"/>
      <c r="Q1898" s="39"/>
      <c r="R1898" s="39"/>
      <c r="S1898" s="39"/>
      <c r="T1898" s="39"/>
      <c r="U1898" s="39"/>
      <c r="V1898" s="39"/>
      <c r="W1898" s="39"/>
      <c r="X1898" s="39"/>
      <c r="Y1898" s="39"/>
      <c r="Z1898" s="39"/>
      <c r="AA1898" s="39"/>
      <c r="AB1898" s="39"/>
      <c r="AC1898" s="39"/>
      <c r="AD1898" s="39"/>
      <c r="AE1898" s="39"/>
      <c r="AF1898" s="39"/>
      <c r="AG1898" s="39"/>
      <c r="AH1898" s="39"/>
      <c r="AI1898" s="39"/>
      <c r="AJ1898" s="39"/>
      <c r="AK1898" s="39"/>
      <c r="AL1898" s="39"/>
      <c r="AM1898" s="39"/>
      <c r="AN1898" s="39"/>
      <c r="AO1898" s="39"/>
      <c r="AP1898" s="39"/>
      <c r="AQ1898" s="39"/>
      <c r="AR1898" s="39"/>
      <c r="AS1898" s="39"/>
      <c r="AT1898" s="39"/>
      <c r="AU1898" s="39"/>
      <c r="AV1898" s="39"/>
      <c r="AW1898" s="39"/>
    </row>
    <row r="1899" spans="15:49" x14ac:dyDescent="0.2">
      <c r="O1899" s="39"/>
      <c r="P1899" s="39"/>
      <c r="Q1899" s="39"/>
      <c r="R1899" s="39"/>
      <c r="S1899" s="39"/>
      <c r="T1899" s="39"/>
      <c r="U1899" s="39"/>
      <c r="V1899" s="39"/>
      <c r="W1899" s="39"/>
      <c r="X1899" s="39"/>
      <c r="Y1899" s="39"/>
      <c r="Z1899" s="39"/>
      <c r="AA1899" s="39"/>
      <c r="AB1899" s="39"/>
      <c r="AC1899" s="39"/>
      <c r="AD1899" s="39"/>
      <c r="AE1899" s="39"/>
      <c r="AF1899" s="39"/>
      <c r="AG1899" s="39"/>
      <c r="AH1899" s="39"/>
      <c r="AI1899" s="39"/>
      <c r="AJ1899" s="39"/>
      <c r="AK1899" s="39"/>
      <c r="AL1899" s="39"/>
      <c r="AM1899" s="39"/>
      <c r="AN1899" s="39"/>
      <c r="AO1899" s="39"/>
      <c r="AP1899" s="39"/>
      <c r="AQ1899" s="39"/>
      <c r="AR1899" s="39"/>
      <c r="AS1899" s="39"/>
      <c r="AT1899" s="39"/>
      <c r="AU1899" s="39"/>
      <c r="AV1899" s="39"/>
      <c r="AW1899" s="39"/>
    </row>
    <row r="1900" spans="15:49" x14ac:dyDescent="0.2">
      <c r="O1900" s="39"/>
      <c r="P1900" s="39"/>
      <c r="Q1900" s="39"/>
      <c r="R1900" s="39"/>
      <c r="S1900" s="39"/>
      <c r="T1900" s="39"/>
      <c r="U1900" s="39"/>
      <c r="V1900" s="39"/>
      <c r="W1900" s="39"/>
      <c r="X1900" s="39"/>
      <c r="Y1900" s="39"/>
      <c r="Z1900" s="39"/>
      <c r="AA1900" s="39"/>
      <c r="AB1900" s="39"/>
      <c r="AC1900" s="39"/>
      <c r="AD1900" s="39"/>
      <c r="AE1900" s="39"/>
      <c r="AF1900" s="39"/>
      <c r="AG1900" s="39"/>
      <c r="AH1900" s="39"/>
      <c r="AI1900" s="39"/>
      <c r="AJ1900" s="39"/>
      <c r="AK1900" s="39"/>
      <c r="AL1900" s="39"/>
      <c r="AM1900" s="39"/>
      <c r="AN1900" s="39"/>
      <c r="AO1900" s="39"/>
      <c r="AP1900" s="39"/>
      <c r="AQ1900" s="39"/>
      <c r="AR1900" s="39"/>
      <c r="AS1900" s="39"/>
      <c r="AT1900" s="39"/>
      <c r="AU1900" s="39"/>
      <c r="AV1900" s="39"/>
      <c r="AW1900" s="39"/>
    </row>
    <row r="1901" spans="15:49" x14ac:dyDescent="0.2">
      <c r="O1901" s="39"/>
      <c r="P1901" s="39"/>
      <c r="Q1901" s="39"/>
      <c r="R1901" s="39"/>
      <c r="S1901" s="39"/>
      <c r="T1901" s="39"/>
      <c r="U1901" s="39"/>
      <c r="V1901" s="39"/>
      <c r="W1901" s="39"/>
      <c r="X1901" s="39"/>
      <c r="Y1901" s="39"/>
      <c r="Z1901" s="39"/>
      <c r="AA1901" s="39"/>
      <c r="AB1901" s="39"/>
      <c r="AC1901" s="39"/>
      <c r="AD1901" s="39"/>
      <c r="AE1901" s="39"/>
      <c r="AF1901" s="39"/>
      <c r="AG1901" s="39"/>
      <c r="AH1901" s="39"/>
      <c r="AI1901" s="39"/>
      <c r="AJ1901" s="39"/>
      <c r="AK1901" s="39"/>
      <c r="AL1901" s="39"/>
      <c r="AM1901" s="39"/>
      <c r="AN1901" s="39"/>
      <c r="AO1901" s="39"/>
      <c r="AP1901" s="39"/>
      <c r="AQ1901" s="39"/>
      <c r="AR1901" s="39"/>
      <c r="AS1901" s="39"/>
      <c r="AT1901" s="39"/>
      <c r="AU1901" s="39"/>
      <c r="AV1901" s="39"/>
      <c r="AW1901" s="39"/>
    </row>
    <row r="1902" spans="15:49" x14ac:dyDescent="0.2">
      <c r="O1902" s="39"/>
      <c r="P1902" s="39"/>
      <c r="Q1902" s="39"/>
      <c r="R1902" s="39"/>
      <c r="S1902" s="39"/>
      <c r="T1902" s="39"/>
      <c r="U1902" s="39"/>
      <c r="V1902" s="39"/>
      <c r="W1902" s="39"/>
      <c r="X1902" s="39"/>
      <c r="Y1902" s="39"/>
      <c r="Z1902" s="39"/>
      <c r="AA1902" s="39"/>
      <c r="AB1902" s="39"/>
      <c r="AC1902" s="39"/>
      <c r="AD1902" s="39"/>
      <c r="AE1902" s="39"/>
      <c r="AF1902" s="39"/>
      <c r="AG1902" s="39"/>
      <c r="AH1902" s="39"/>
      <c r="AI1902" s="39"/>
      <c r="AJ1902" s="39"/>
      <c r="AK1902" s="39"/>
      <c r="AL1902" s="39"/>
      <c r="AM1902" s="39"/>
      <c r="AN1902" s="39"/>
      <c r="AO1902" s="39"/>
      <c r="AP1902" s="39"/>
      <c r="AQ1902" s="39"/>
      <c r="AR1902" s="39"/>
      <c r="AS1902" s="39"/>
      <c r="AT1902" s="39"/>
      <c r="AU1902" s="39"/>
      <c r="AV1902" s="39"/>
      <c r="AW1902" s="39"/>
    </row>
    <row r="1903" spans="15:49" x14ac:dyDescent="0.2">
      <c r="O1903" s="39"/>
      <c r="P1903" s="39"/>
      <c r="Q1903" s="39"/>
      <c r="R1903" s="39"/>
      <c r="S1903" s="39"/>
      <c r="T1903" s="39"/>
      <c r="U1903" s="39"/>
      <c r="V1903" s="39"/>
      <c r="W1903" s="39"/>
      <c r="X1903" s="39"/>
      <c r="Y1903" s="39"/>
      <c r="Z1903" s="39"/>
      <c r="AA1903" s="39"/>
      <c r="AB1903" s="39"/>
      <c r="AC1903" s="39"/>
      <c r="AD1903" s="39"/>
      <c r="AE1903" s="39"/>
      <c r="AF1903" s="39"/>
      <c r="AG1903" s="39"/>
      <c r="AH1903" s="39"/>
      <c r="AI1903" s="39"/>
      <c r="AJ1903" s="39"/>
      <c r="AK1903" s="39"/>
      <c r="AL1903" s="39"/>
      <c r="AM1903" s="39"/>
      <c r="AN1903" s="39"/>
      <c r="AO1903" s="39"/>
      <c r="AP1903" s="39"/>
      <c r="AQ1903" s="39"/>
      <c r="AR1903" s="39"/>
      <c r="AS1903" s="39"/>
      <c r="AT1903" s="39"/>
      <c r="AU1903" s="39"/>
      <c r="AV1903" s="39"/>
      <c r="AW1903" s="39"/>
    </row>
    <row r="1904" spans="15:49" x14ac:dyDescent="0.2">
      <c r="O1904" s="39"/>
      <c r="P1904" s="39"/>
      <c r="Q1904" s="39"/>
      <c r="R1904" s="39"/>
      <c r="S1904" s="39"/>
      <c r="T1904" s="39"/>
      <c r="U1904" s="39"/>
      <c r="V1904" s="39"/>
      <c r="W1904" s="39"/>
      <c r="X1904" s="39"/>
      <c r="Y1904" s="39"/>
      <c r="Z1904" s="39"/>
      <c r="AA1904" s="39"/>
      <c r="AB1904" s="39"/>
      <c r="AC1904" s="39"/>
      <c r="AD1904" s="39"/>
      <c r="AE1904" s="39"/>
      <c r="AF1904" s="39"/>
      <c r="AG1904" s="39"/>
      <c r="AH1904" s="39"/>
      <c r="AI1904" s="39"/>
      <c r="AJ1904" s="39"/>
      <c r="AK1904" s="39"/>
      <c r="AL1904" s="39"/>
      <c r="AM1904" s="39"/>
      <c r="AN1904" s="39"/>
      <c r="AO1904" s="39"/>
      <c r="AP1904" s="39"/>
      <c r="AQ1904" s="39"/>
      <c r="AR1904" s="39"/>
      <c r="AS1904" s="39"/>
      <c r="AT1904" s="39"/>
      <c r="AU1904" s="39"/>
      <c r="AV1904" s="39"/>
      <c r="AW1904" s="39"/>
    </row>
    <row r="1905" spans="15:49" x14ac:dyDescent="0.2">
      <c r="O1905" s="39"/>
      <c r="P1905" s="39"/>
      <c r="Q1905" s="39"/>
      <c r="R1905" s="39"/>
      <c r="S1905" s="39"/>
      <c r="T1905" s="39"/>
      <c r="U1905" s="39"/>
      <c r="V1905" s="39"/>
      <c r="W1905" s="39"/>
      <c r="X1905" s="39"/>
      <c r="Y1905" s="39"/>
      <c r="Z1905" s="39"/>
      <c r="AA1905" s="39"/>
      <c r="AB1905" s="39"/>
      <c r="AC1905" s="39"/>
      <c r="AD1905" s="39"/>
      <c r="AE1905" s="39"/>
      <c r="AF1905" s="39"/>
      <c r="AG1905" s="39"/>
      <c r="AH1905" s="39"/>
      <c r="AI1905" s="39"/>
      <c r="AJ1905" s="39"/>
      <c r="AK1905" s="39"/>
      <c r="AL1905" s="39"/>
      <c r="AM1905" s="39"/>
      <c r="AN1905" s="39"/>
      <c r="AO1905" s="39"/>
      <c r="AP1905" s="39"/>
      <c r="AQ1905" s="39"/>
      <c r="AR1905" s="39"/>
      <c r="AS1905" s="39"/>
      <c r="AT1905" s="39"/>
      <c r="AU1905" s="39"/>
      <c r="AV1905" s="39"/>
      <c r="AW1905" s="39"/>
    </row>
    <row r="1906" spans="15:49" x14ac:dyDescent="0.2">
      <c r="O1906" s="39"/>
      <c r="P1906" s="39"/>
      <c r="Q1906" s="39"/>
      <c r="R1906" s="39"/>
      <c r="S1906" s="39"/>
      <c r="T1906" s="39"/>
      <c r="U1906" s="39"/>
      <c r="V1906" s="39"/>
      <c r="W1906" s="39"/>
      <c r="X1906" s="39"/>
      <c r="Y1906" s="39"/>
      <c r="Z1906" s="39"/>
      <c r="AA1906" s="39"/>
      <c r="AB1906" s="39"/>
      <c r="AC1906" s="39"/>
      <c r="AD1906" s="39"/>
      <c r="AE1906" s="39"/>
      <c r="AF1906" s="39"/>
      <c r="AG1906" s="39"/>
      <c r="AH1906" s="39"/>
      <c r="AI1906" s="39"/>
      <c r="AJ1906" s="39"/>
      <c r="AK1906" s="39"/>
      <c r="AL1906" s="39"/>
      <c r="AM1906" s="39"/>
      <c r="AN1906" s="39"/>
      <c r="AO1906" s="39"/>
      <c r="AP1906" s="39"/>
      <c r="AQ1906" s="39"/>
      <c r="AR1906" s="39"/>
      <c r="AS1906" s="39"/>
      <c r="AT1906" s="39"/>
      <c r="AU1906" s="39"/>
      <c r="AV1906" s="39"/>
      <c r="AW1906" s="39"/>
    </row>
    <row r="1907" spans="15:49" x14ac:dyDescent="0.2">
      <c r="O1907" s="39"/>
      <c r="P1907" s="39"/>
      <c r="Q1907" s="39"/>
      <c r="R1907" s="39"/>
      <c r="S1907" s="39"/>
      <c r="T1907" s="39"/>
      <c r="U1907" s="39"/>
      <c r="V1907" s="39"/>
      <c r="W1907" s="39"/>
      <c r="X1907" s="39"/>
      <c r="Y1907" s="39"/>
      <c r="Z1907" s="39"/>
      <c r="AA1907" s="39"/>
      <c r="AB1907" s="39"/>
      <c r="AC1907" s="39"/>
      <c r="AD1907" s="39"/>
      <c r="AE1907" s="39"/>
      <c r="AF1907" s="39"/>
      <c r="AG1907" s="39"/>
      <c r="AH1907" s="39"/>
      <c r="AI1907" s="39"/>
      <c r="AJ1907" s="39"/>
      <c r="AK1907" s="39"/>
      <c r="AL1907" s="39"/>
      <c r="AM1907" s="39"/>
      <c r="AN1907" s="39"/>
      <c r="AO1907" s="39"/>
      <c r="AP1907" s="39"/>
      <c r="AQ1907" s="39"/>
      <c r="AR1907" s="39"/>
      <c r="AS1907" s="39"/>
      <c r="AT1907" s="39"/>
      <c r="AU1907" s="39"/>
      <c r="AV1907" s="39"/>
      <c r="AW1907" s="39"/>
    </row>
    <row r="1908" spans="15:49" x14ac:dyDescent="0.2">
      <c r="O1908" s="39"/>
      <c r="P1908" s="39"/>
      <c r="Q1908" s="39"/>
      <c r="R1908" s="39"/>
      <c r="S1908" s="39"/>
      <c r="T1908" s="39"/>
      <c r="U1908" s="39"/>
      <c r="V1908" s="39"/>
      <c r="W1908" s="39"/>
      <c r="X1908" s="39"/>
      <c r="Y1908" s="39"/>
      <c r="Z1908" s="39"/>
      <c r="AA1908" s="39"/>
      <c r="AB1908" s="39"/>
      <c r="AC1908" s="39"/>
      <c r="AD1908" s="39"/>
      <c r="AE1908" s="39"/>
      <c r="AF1908" s="39"/>
      <c r="AG1908" s="39"/>
      <c r="AH1908" s="39"/>
      <c r="AI1908" s="39"/>
      <c r="AJ1908" s="39"/>
      <c r="AK1908" s="39"/>
      <c r="AL1908" s="39"/>
      <c r="AM1908" s="39"/>
      <c r="AN1908" s="39"/>
      <c r="AO1908" s="39"/>
      <c r="AP1908" s="39"/>
      <c r="AQ1908" s="39"/>
      <c r="AR1908" s="39"/>
      <c r="AS1908" s="39"/>
      <c r="AT1908" s="39"/>
      <c r="AU1908" s="39"/>
      <c r="AV1908" s="39"/>
      <c r="AW1908" s="39"/>
    </row>
    <row r="1909" spans="15:49" x14ac:dyDescent="0.2">
      <c r="O1909" s="39"/>
      <c r="P1909" s="39"/>
      <c r="Q1909" s="39"/>
      <c r="R1909" s="39"/>
      <c r="S1909" s="39"/>
      <c r="T1909" s="39"/>
      <c r="U1909" s="39"/>
      <c r="V1909" s="39"/>
      <c r="W1909" s="39"/>
      <c r="X1909" s="39"/>
      <c r="Y1909" s="39"/>
      <c r="Z1909" s="39"/>
      <c r="AA1909" s="39"/>
      <c r="AB1909" s="39"/>
      <c r="AC1909" s="39"/>
      <c r="AD1909" s="39"/>
      <c r="AE1909" s="39"/>
      <c r="AF1909" s="39"/>
      <c r="AG1909" s="39"/>
      <c r="AH1909" s="39"/>
      <c r="AI1909" s="39"/>
      <c r="AJ1909" s="39"/>
      <c r="AK1909" s="39"/>
      <c r="AL1909" s="39"/>
      <c r="AM1909" s="39"/>
      <c r="AN1909" s="39"/>
      <c r="AO1909" s="39"/>
      <c r="AP1909" s="39"/>
      <c r="AQ1909" s="39"/>
      <c r="AR1909" s="39"/>
      <c r="AS1909" s="39"/>
      <c r="AT1909" s="39"/>
      <c r="AU1909" s="39"/>
      <c r="AV1909" s="39"/>
      <c r="AW1909" s="39"/>
    </row>
    <row r="1910" spans="15:49" x14ac:dyDescent="0.2">
      <c r="O1910" s="39"/>
      <c r="P1910" s="39"/>
      <c r="Q1910" s="39"/>
      <c r="R1910" s="39"/>
      <c r="S1910" s="39"/>
      <c r="T1910" s="39"/>
      <c r="U1910" s="39"/>
      <c r="V1910" s="39"/>
      <c r="W1910" s="39"/>
      <c r="X1910" s="39"/>
      <c r="Y1910" s="39"/>
      <c r="Z1910" s="39"/>
      <c r="AA1910" s="39"/>
      <c r="AB1910" s="39"/>
      <c r="AC1910" s="39"/>
      <c r="AD1910" s="39"/>
      <c r="AE1910" s="39"/>
      <c r="AF1910" s="39"/>
      <c r="AG1910" s="39"/>
      <c r="AH1910" s="39"/>
      <c r="AI1910" s="39"/>
      <c r="AJ1910" s="39"/>
      <c r="AK1910" s="39"/>
      <c r="AL1910" s="39"/>
      <c r="AM1910" s="39"/>
      <c r="AN1910" s="39"/>
      <c r="AO1910" s="39"/>
      <c r="AP1910" s="39"/>
      <c r="AQ1910" s="39"/>
      <c r="AR1910" s="39"/>
      <c r="AS1910" s="39"/>
      <c r="AT1910" s="39"/>
      <c r="AU1910" s="39"/>
      <c r="AV1910" s="39"/>
      <c r="AW1910" s="39"/>
    </row>
    <row r="1911" spans="15:49" x14ac:dyDescent="0.2">
      <c r="O1911" s="39"/>
      <c r="P1911" s="39"/>
      <c r="Q1911" s="39"/>
      <c r="R1911" s="39"/>
      <c r="S1911" s="39"/>
      <c r="T1911" s="39"/>
      <c r="U1911" s="39"/>
      <c r="V1911" s="39"/>
      <c r="W1911" s="39"/>
      <c r="X1911" s="39"/>
      <c r="Y1911" s="39"/>
      <c r="Z1911" s="39"/>
      <c r="AA1911" s="39"/>
      <c r="AB1911" s="39"/>
      <c r="AC1911" s="39"/>
      <c r="AD1911" s="39"/>
      <c r="AE1911" s="39"/>
      <c r="AF1911" s="39"/>
      <c r="AG1911" s="39"/>
      <c r="AH1911" s="39"/>
      <c r="AI1911" s="39"/>
      <c r="AJ1911" s="39"/>
      <c r="AK1911" s="39"/>
      <c r="AL1911" s="39"/>
      <c r="AM1911" s="39"/>
      <c r="AN1911" s="39"/>
      <c r="AO1911" s="39"/>
      <c r="AP1911" s="39"/>
      <c r="AQ1911" s="39"/>
      <c r="AR1911" s="39"/>
      <c r="AS1911" s="39"/>
      <c r="AT1911" s="39"/>
      <c r="AU1911" s="39"/>
      <c r="AV1911" s="39"/>
      <c r="AW1911" s="39"/>
    </row>
    <row r="1912" spans="15:49" x14ac:dyDescent="0.2">
      <c r="O1912" s="39"/>
      <c r="P1912" s="39"/>
      <c r="Q1912" s="39"/>
      <c r="R1912" s="39"/>
      <c r="S1912" s="39"/>
      <c r="T1912" s="39"/>
      <c r="U1912" s="39"/>
      <c r="V1912" s="39"/>
      <c r="W1912" s="39"/>
      <c r="X1912" s="39"/>
      <c r="Y1912" s="39"/>
      <c r="Z1912" s="39"/>
      <c r="AA1912" s="39"/>
      <c r="AB1912" s="39"/>
      <c r="AC1912" s="39"/>
      <c r="AD1912" s="39"/>
      <c r="AE1912" s="39"/>
      <c r="AF1912" s="39"/>
      <c r="AG1912" s="39"/>
      <c r="AH1912" s="39"/>
      <c r="AI1912" s="39"/>
      <c r="AJ1912" s="39"/>
      <c r="AK1912" s="39"/>
      <c r="AL1912" s="39"/>
      <c r="AM1912" s="39"/>
      <c r="AN1912" s="39"/>
      <c r="AO1912" s="39"/>
      <c r="AP1912" s="39"/>
      <c r="AQ1912" s="39"/>
      <c r="AR1912" s="39"/>
      <c r="AS1912" s="39"/>
      <c r="AT1912" s="39"/>
      <c r="AU1912" s="39"/>
      <c r="AV1912" s="39"/>
      <c r="AW1912" s="39"/>
    </row>
    <row r="1913" spans="15:49" x14ac:dyDescent="0.2">
      <c r="O1913" s="39"/>
      <c r="P1913" s="39"/>
      <c r="Q1913" s="39"/>
      <c r="R1913" s="39"/>
      <c r="S1913" s="39"/>
      <c r="T1913" s="39"/>
      <c r="U1913" s="39"/>
      <c r="V1913" s="39"/>
      <c r="W1913" s="39"/>
      <c r="X1913" s="39"/>
      <c r="Y1913" s="39"/>
      <c r="Z1913" s="39"/>
      <c r="AA1913" s="39"/>
      <c r="AB1913" s="39"/>
      <c r="AC1913" s="39"/>
      <c r="AD1913" s="39"/>
      <c r="AE1913" s="39"/>
      <c r="AF1913" s="39"/>
      <c r="AG1913" s="39"/>
      <c r="AH1913" s="39"/>
      <c r="AI1913" s="39"/>
      <c r="AJ1913" s="39"/>
      <c r="AK1913" s="39"/>
      <c r="AL1913" s="39"/>
      <c r="AM1913" s="39"/>
      <c r="AN1913" s="39"/>
      <c r="AO1913" s="39"/>
      <c r="AP1913" s="39"/>
      <c r="AQ1913" s="39"/>
      <c r="AR1913" s="39"/>
      <c r="AS1913" s="39"/>
      <c r="AT1913" s="39"/>
      <c r="AU1913" s="39"/>
      <c r="AV1913" s="39"/>
      <c r="AW1913" s="39"/>
    </row>
    <row r="1914" spans="15:49" x14ac:dyDescent="0.2">
      <c r="O1914" s="39"/>
      <c r="P1914" s="39"/>
      <c r="Q1914" s="39"/>
      <c r="R1914" s="39"/>
      <c r="S1914" s="39"/>
      <c r="T1914" s="39"/>
      <c r="U1914" s="39"/>
      <c r="V1914" s="39"/>
      <c r="W1914" s="39"/>
      <c r="X1914" s="39"/>
      <c r="Y1914" s="39"/>
      <c r="Z1914" s="39"/>
      <c r="AA1914" s="39"/>
      <c r="AB1914" s="39"/>
      <c r="AC1914" s="39"/>
      <c r="AD1914" s="39"/>
      <c r="AE1914" s="39"/>
      <c r="AF1914" s="39"/>
      <c r="AG1914" s="39"/>
      <c r="AH1914" s="39"/>
      <c r="AI1914" s="39"/>
      <c r="AJ1914" s="39"/>
      <c r="AK1914" s="39"/>
      <c r="AL1914" s="39"/>
      <c r="AM1914" s="39"/>
      <c r="AN1914" s="39"/>
      <c r="AO1914" s="39"/>
      <c r="AP1914" s="39"/>
      <c r="AQ1914" s="39"/>
      <c r="AR1914" s="39"/>
      <c r="AS1914" s="39"/>
      <c r="AT1914" s="39"/>
      <c r="AU1914" s="39"/>
      <c r="AV1914" s="39"/>
      <c r="AW1914" s="39"/>
    </row>
    <row r="1915" spans="15:49" x14ac:dyDescent="0.2">
      <c r="O1915" s="39"/>
      <c r="P1915" s="39"/>
      <c r="Q1915" s="39"/>
      <c r="R1915" s="39"/>
      <c r="S1915" s="39"/>
      <c r="T1915" s="39"/>
      <c r="U1915" s="39"/>
      <c r="V1915" s="39"/>
      <c r="W1915" s="39"/>
      <c r="X1915" s="39"/>
      <c r="Y1915" s="39"/>
      <c r="Z1915" s="39"/>
      <c r="AA1915" s="39"/>
      <c r="AB1915" s="39"/>
      <c r="AC1915" s="39"/>
      <c r="AD1915" s="39"/>
      <c r="AE1915" s="39"/>
      <c r="AF1915" s="39"/>
      <c r="AG1915" s="39"/>
      <c r="AH1915" s="39"/>
      <c r="AI1915" s="39"/>
      <c r="AJ1915" s="39"/>
      <c r="AK1915" s="39"/>
      <c r="AL1915" s="39"/>
      <c r="AM1915" s="39"/>
      <c r="AN1915" s="39"/>
      <c r="AO1915" s="39"/>
      <c r="AP1915" s="39"/>
      <c r="AQ1915" s="39"/>
      <c r="AR1915" s="39"/>
      <c r="AS1915" s="39"/>
      <c r="AT1915" s="39"/>
      <c r="AU1915" s="39"/>
      <c r="AV1915" s="39"/>
      <c r="AW1915" s="39"/>
    </row>
    <row r="1916" spans="15:49" x14ac:dyDescent="0.2">
      <c r="O1916" s="39"/>
      <c r="P1916" s="39"/>
      <c r="Q1916" s="39"/>
      <c r="R1916" s="39"/>
      <c r="S1916" s="39"/>
      <c r="T1916" s="39"/>
      <c r="U1916" s="39"/>
      <c r="V1916" s="39"/>
      <c r="W1916" s="39"/>
      <c r="X1916" s="39"/>
      <c r="Y1916" s="39"/>
      <c r="Z1916" s="39"/>
      <c r="AA1916" s="39"/>
      <c r="AB1916" s="39"/>
      <c r="AC1916" s="39"/>
      <c r="AD1916" s="39"/>
      <c r="AE1916" s="39"/>
      <c r="AF1916" s="39"/>
      <c r="AG1916" s="39"/>
      <c r="AH1916" s="39"/>
      <c r="AI1916" s="39"/>
      <c r="AJ1916" s="39"/>
      <c r="AK1916" s="39"/>
      <c r="AL1916" s="39"/>
      <c r="AM1916" s="39"/>
      <c r="AN1916" s="39"/>
      <c r="AO1916" s="39"/>
      <c r="AP1916" s="39"/>
      <c r="AQ1916" s="39"/>
      <c r="AR1916" s="39"/>
      <c r="AS1916" s="39"/>
      <c r="AT1916" s="39"/>
      <c r="AU1916" s="39"/>
      <c r="AV1916" s="39"/>
      <c r="AW1916" s="39"/>
    </row>
    <row r="1917" spans="15:49" x14ac:dyDescent="0.2">
      <c r="O1917" s="39"/>
      <c r="P1917" s="39"/>
      <c r="Q1917" s="39"/>
      <c r="R1917" s="39"/>
      <c r="S1917" s="39"/>
      <c r="T1917" s="39"/>
      <c r="U1917" s="39"/>
      <c r="V1917" s="39"/>
      <c r="W1917" s="39"/>
      <c r="X1917" s="39"/>
      <c r="Y1917" s="39"/>
      <c r="Z1917" s="39"/>
      <c r="AA1917" s="39"/>
      <c r="AB1917" s="39"/>
      <c r="AC1917" s="39"/>
      <c r="AD1917" s="39"/>
      <c r="AE1917" s="39"/>
      <c r="AF1917" s="39"/>
      <c r="AG1917" s="39"/>
      <c r="AH1917" s="39"/>
      <c r="AI1917" s="39"/>
      <c r="AJ1917" s="39"/>
      <c r="AK1917" s="39"/>
      <c r="AL1917" s="39"/>
      <c r="AM1917" s="39"/>
      <c r="AN1917" s="39"/>
      <c r="AO1917" s="39"/>
      <c r="AP1917" s="39"/>
      <c r="AQ1917" s="39"/>
      <c r="AR1917" s="39"/>
      <c r="AS1917" s="39"/>
      <c r="AT1917" s="39"/>
      <c r="AU1917" s="39"/>
      <c r="AV1917" s="39"/>
      <c r="AW1917" s="39"/>
    </row>
    <row r="1918" spans="15:49" x14ac:dyDescent="0.2">
      <c r="O1918" s="39"/>
      <c r="P1918" s="39"/>
      <c r="Q1918" s="39"/>
      <c r="R1918" s="39"/>
      <c r="S1918" s="39"/>
      <c r="T1918" s="39"/>
      <c r="U1918" s="39"/>
      <c r="V1918" s="39"/>
      <c r="W1918" s="39"/>
      <c r="X1918" s="39"/>
      <c r="Y1918" s="39"/>
      <c r="Z1918" s="39"/>
      <c r="AA1918" s="39"/>
      <c r="AB1918" s="39"/>
      <c r="AC1918" s="39"/>
      <c r="AD1918" s="39"/>
      <c r="AE1918" s="39"/>
      <c r="AF1918" s="39"/>
      <c r="AG1918" s="39"/>
      <c r="AH1918" s="39"/>
      <c r="AI1918" s="39"/>
      <c r="AJ1918" s="39"/>
      <c r="AK1918" s="39"/>
      <c r="AL1918" s="39"/>
      <c r="AM1918" s="39"/>
      <c r="AN1918" s="39"/>
      <c r="AO1918" s="39"/>
      <c r="AP1918" s="39"/>
      <c r="AQ1918" s="39"/>
      <c r="AR1918" s="39"/>
      <c r="AS1918" s="39"/>
      <c r="AT1918" s="39"/>
      <c r="AU1918" s="39"/>
      <c r="AV1918" s="39"/>
      <c r="AW1918" s="39"/>
    </row>
    <row r="1919" spans="15:49" x14ac:dyDescent="0.2">
      <c r="O1919" s="39"/>
      <c r="P1919" s="39"/>
      <c r="Q1919" s="39"/>
      <c r="R1919" s="39"/>
      <c r="S1919" s="39"/>
      <c r="T1919" s="39"/>
      <c r="U1919" s="39"/>
      <c r="V1919" s="39"/>
      <c r="W1919" s="39"/>
      <c r="X1919" s="39"/>
      <c r="Y1919" s="39"/>
      <c r="Z1919" s="39"/>
      <c r="AA1919" s="39"/>
      <c r="AB1919" s="39"/>
      <c r="AC1919" s="39"/>
      <c r="AD1919" s="39"/>
      <c r="AE1919" s="39"/>
      <c r="AF1919" s="39"/>
      <c r="AG1919" s="39"/>
      <c r="AH1919" s="39"/>
      <c r="AI1919" s="39"/>
      <c r="AJ1919" s="39"/>
      <c r="AK1919" s="39"/>
      <c r="AL1919" s="39"/>
      <c r="AM1919" s="39"/>
      <c r="AN1919" s="39"/>
      <c r="AO1919" s="39"/>
      <c r="AP1919" s="39"/>
      <c r="AQ1919" s="39"/>
      <c r="AR1919" s="39"/>
      <c r="AS1919" s="39"/>
      <c r="AT1919" s="39"/>
      <c r="AU1919" s="39"/>
      <c r="AV1919" s="39"/>
      <c r="AW1919" s="39"/>
    </row>
    <row r="1920" spans="15:49" x14ac:dyDescent="0.2">
      <c r="O1920" s="39"/>
      <c r="P1920" s="39"/>
      <c r="Q1920" s="39"/>
      <c r="R1920" s="39"/>
      <c r="S1920" s="39"/>
      <c r="T1920" s="39"/>
      <c r="U1920" s="39"/>
      <c r="V1920" s="39"/>
      <c r="W1920" s="39"/>
      <c r="X1920" s="39"/>
      <c r="Y1920" s="39"/>
      <c r="Z1920" s="39"/>
      <c r="AA1920" s="39"/>
      <c r="AB1920" s="39"/>
      <c r="AC1920" s="39"/>
      <c r="AD1920" s="39"/>
      <c r="AE1920" s="39"/>
      <c r="AF1920" s="39"/>
      <c r="AG1920" s="39"/>
      <c r="AH1920" s="39"/>
      <c r="AI1920" s="39"/>
      <c r="AJ1920" s="39"/>
      <c r="AK1920" s="39"/>
      <c r="AL1920" s="39"/>
      <c r="AM1920" s="39"/>
      <c r="AN1920" s="39"/>
      <c r="AO1920" s="39"/>
      <c r="AP1920" s="39"/>
      <c r="AQ1920" s="39"/>
      <c r="AR1920" s="39"/>
      <c r="AS1920" s="39"/>
      <c r="AT1920" s="39"/>
      <c r="AU1920" s="39"/>
      <c r="AV1920" s="39"/>
      <c r="AW1920" s="39"/>
    </row>
    <row r="1921" spans="15:49" x14ac:dyDescent="0.2">
      <c r="O1921" s="39"/>
      <c r="P1921" s="39"/>
      <c r="Q1921" s="39"/>
      <c r="R1921" s="39"/>
      <c r="S1921" s="39"/>
      <c r="T1921" s="39"/>
      <c r="U1921" s="39"/>
      <c r="V1921" s="39"/>
      <c r="W1921" s="39"/>
      <c r="X1921" s="39"/>
      <c r="Y1921" s="39"/>
      <c r="Z1921" s="39"/>
      <c r="AA1921" s="39"/>
      <c r="AB1921" s="39"/>
      <c r="AC1921" s="39"/>
      <c r="AD1921" s="39"/>
      <c r="AE1921" s="39"/>
      <c r="AF1921" s="39"/>
      <c r="AG1921" s="39"/>
      <c r="AH1921" s="39"/>
      <c r="AI1921" s="39"/>
      <c r="AJ1921" s="39"/>
      <c r="AK1921" s="39"/>
      <c r="AL1921" s="39"/>
      <c r="AM1921" s="39"/>
      <c r="AN1921" s="39"/>
      <c r="AO1921" s="39"/>
      <c r="AP1921" s="39"/>
      <c r="AQ1921" s="39"/>
      <c r="AR1921" s="39"/>
      <c r="AS1921" s="39"/>
      <c r="AT1921" s="39"/>
      <c r="AU1921" s="39"/>
      <c r="AV1921" s="39"/>
      <c r="AW1921" s="39"/>
    </row>
    <row r="1922" spans="15:49" x14ac:dyDescent="0.2">
      <c r="O1922" s="39"/>
      <c r="P1922" s="39"/>
      <c r="Q1922" s="39"/>
      <c r="R1922" s="39"/>
      <c r="S1922" s="39"/>
      <c r="T1922" s="39"/>
      <c r="U1922" s="39"/>
      <c r="V1922" s="39"/>
      <c r="W1922" s="39"/>
      <c r="X1922" s="39"/>
      <c r="Y1922" s="39"/>
      <c r="Z1922" s="39"/>
      <c r="AA1922" s="39"/>
      <c r="AB1922" s="39"/>
      <c r="AC1922" s="39"/>
      <c r="AD1922" s="39"/>
      <c r="AE1922" s="39"/>
      <c r="AF1922" s="39"/>
      <c r="AG1922" s="39"/>
      <c r="AH1922" s="39"/>
      <c r="AI1922" s="39"/>
      <c r="AJ1922" s="39"/>
      <c r="AK1922" s="39"/>
      <c r="AL1922" s="39"/>
      <c r="AM1922" s="39"/>
      <c r="AN1922" s="39"/>
      <c r="AO1922" s="39"/>
      <c r="AP1922" s="39"/>
      <c r="AQ1922" s="39"/>
      <c r="AR1922" s="39"/>
      <c r="AS1922" s="39"/>
      <c r="AT1922" s="39"/>
      <c r="AU1922" s="39"/>
      <c r="AV1922" s="39"/>
      <c r="AW1922" s="39"/>
    </row>
    <row r="1923" spans="15:49" x14ac:dyDescent="0.2">
      <c r="O1923" s="39"/>
      <c r="P1923" s="39"/>
      <c r="Q1923" s="39"/>
      <c r="R1923" s="39"/>
      <c r="S1923" s="39"/>
      <c r="T1923" s="39"/>
      <c r="U1923" s="39"/>
      <c r="V1923" s="39"/>
      <c r="W1923" s="39"/>
      <c r="X1923" s="39"/>
      <c r="Y1923" s="39"/>
      <c r="Z1923" s="39"/>
      <c r="AA1923" s="39"/>
      <c r="AB1923" s="39"/>
      <c r="AC1923" s="39"/>
      <c r="AD1923" s="39"/>
      <c r="AE1923" s="39"/>
      <c r="AF1923" s="39"/>
      <c r="AG1923" s="39"/>
      <c r="AH1923" s="39"/>
      <c r="AI1923" s="39"/>
      <c r="AJ1923" s="39"/>
      <c r="AK1923" s="39"/>
      <c r="AL1923" s="39"/>
      <c r="AM1923" s="39"/>
      <c r="AN1923" s="39"/>
      <c r="AO1923" s="39"/>
      <c r="AP1923" s="39"/>
      <c r="AQ1923" s="39"/>
      <c r="AR1923" s="39"/>
      <c r="AS1923" s="39"/>
      <c r="AT1923" s="39"/>
      <c r="AU1923" s="39"/>
      <c r="AV1923" s="39"/>
      <c r="AW1923" s="39"/>
    </row>
    <row r="1924" spans="15:49" x14ac:dyDescent="0.2">
      <c r="O1924" s="39"/>
      <c r="P1924" s="39"/>
      <c r="Q1924" s="39"/>
      <c r="R1924" s="39"/>
      <c r="S1924" s="39"/>
      <c r="T1924" s="39"/>
      <c r="U1924" s="39"/>
      <c r="V1924" s="39"/>
      <c r="W1924" s="39"/>
      <c r="X1924" s="39"/>
      <c r="Y1924" s="39"/>
      <c r="Z1924" s="39"/>
      <c r="AA1924" s="39"/>
      <c r="AB1924" s="39"/>
      <c r="AC1924" s="39"/>
      <c r="AD1924" s="39"/>
      <c r="AE1924" s="39"/>
      <c r="AF1924" s="39"/>
      <c r="AG1924" s="39"/>
      <c r="AH1924" s="39"/>
      <c r="AI1924" s="39"/>
      <c r="AJ1924" s="39"/>
      <c r="AK1924" s="39"/>
      <c r="AL1924" s="39"/>
      <c r="AM1924" s="39"/>
      <c r="AN1924" s="39"/>
      <c r="AO1924" s="39"/>
      <c r="AP1924" s="39"/>
      <c r="AQ1924" s="39"/>
      <c r="AR1924" s="39"/>
      <c r="AS1924" s="39"/>
      <c r="AT1924" s="39"/>
      <c r="AU1924" s="39"/>
      <c r="AV1924" s="39"/>
      <c r="AW1924" s="39"/>
    </row>
    <row r="1925" spans="15:49" x14ac:dyDescent="0.2">
      <c r="O1925" s="39"/>
      <c r="P1925" s="39"/>
      <c r="Q1925" s="39"/>
      <c r="R1925" s="39"/>
      <c r="S1925" s="39"/>
      <c r="T1925" s="39"/>
      <c r="U1925" s="39"/>
      <c r="V1925" s="39"/>
      <c r="W1925" s="39"/>
      <c r="X1925" s="39"/>
      <c r="Y1925" s="39"/>
      <c r="Z1925" s="39"/>
      <c r="AA1925" s="39"/>
      <c r="AB1925" s="39"/>
      <c r="AC1925" s="39"/>
      <c r="AD1925" s="39"/>
      <c r="AE1925" s="39"/>
      <c r="AF1925" s="39"/>
      <c r="AG1925" s="39"/>
      <c r="AH1925" s="39"/>
      <c r="AI1925" s="39"/>
      <c r="AJ1925" s="39"/>
      <c r="AK1925" s="39"/>
      <c r="AL1925" s="39"/>
      <c r="AM1925" s="39"/>
      <c r="AN1925" s="39"/>
      <c r="AO1925" s="39"/>
      <c r="AP1925" s="39"/>
      <c r="AQ1925" s="39"/>
      <c r="AR1925" s="39"/>
      <c r="AS1925" s="39"/>
      <c r="AT1925" s="39"/>
      <c r="AU1925" s="39"/>
      <c r="AV1925" s="39"/>
      <c r="AW1925" s="39"/>
    </row>
    <row r="1926" spans="15:49" x14ac:dyDescent="0.2">
      <c r="O1926" s="39"/>
      <c r="P1926" s="39"/>
      <c r="Q1926" s="39"/>
      <c r="R1926" s="39"/>
      <c r="S1926" s="39"/>
      <c r="T1926" s="39"/>
      <c r="U1926" s="39"/>
      <c r="V1926" s="39"/>
      <c r="W1926" s="39"/>
      <c r="X1926" s="39"/>
      <c r="Y1926" s="39"/>
      <c r="Z1926" s="39"/>
      <c r="AA1926" s="39"/>
      <c r="AB1926" s="39"/>
      <c r="AC1926" s="39"/>
      <c r="AD1926" s="39"/>
      <c r="AE1926" s="39"/>
      <c r="AF1926" s="39"/>
      <c r="AG1926" s="39"/>
      <c r="AH1926" s="39"/>
      <c r="AI1926" s="39"/>
      <c r="AJ1926" s="39"/>
      <c r="AK1926" s="39"/>
      <c r="AL1926" s="39"/>
      <c r="AM1926" s="39"/>
      <c r="AN1926" s="39"/>
      <c r="AO1926" s="39"/>
      <c r="AP1926" s="39"/>
      <c r="AQ1926" s="39"/>
      <c r="AR1926" s="39"/>
      <c r="AS1926" s="39"/>
      <c r="AT1926" s="39"/>
      <c r="AU1926" s="39"/>
      <c r="AV1926" s="39"/>
      <c r="AW1926" s="39"/>
    </row>
    <row r="1927" spans="15:49" x14ac:dyDescent="0.2">
      <c r="O1927" s="39"/>
      <c r="P1927" s="39"/>
      <c r="Q1927" s="39"/>
      <c r="R1927" s="39"/>
      <c r="S1927" s="39"/>
      <c r="T1927" s="39"/>
      <c r="U1927" s="39"/>
      <c r="V1927" s="39"/>
      <c r="W1927" s="39"/>
      <c r="X1927" s="39"/>
      <c r="Y1927" s="39"/>
      <c r="Z1927" s="39"/>
      <c r="AA1927" s="39"/>
      <c r="AB1927" s="39"/>
      <c r="AC1927" s="39"/>
      <c r="AD1927" s="39"/>
      <c r="AE1927" s="39"/>
      <c r="AF1927" s="39"/>
      <c r="AG1927" s="39"/>
      <c r="AH1927" s="39"/>
      <c r="AI1927" s="39"/>
      <c r="AJ1927" s="39"/>
      <c r="AK1927" s="39"/>
      <c r="AL1927" s="39"/>
      <c r="AM1927" s="39"/>
      <c r="AN1927" s="39"/>
      <c r="AO1927" s="39"/>
      <c r="AP1927" s="39"/>
      <c r="AQ1927" s="39"/>
      <c r="AR1927" s="39"/>
      <c r="AS1927" s="39"/>
      <c r="AT1927" s="39"/>
      <c r="AU1927" s="39"/>
      <c r="AV1927" s="39"/>
      <c r="AW1927" s="39"/>
    </row>
    <row r="1928" spans="15:49" x14ac:dyDescent="0.2">
      <c r="O1928" s="39"/>
      <c r="P1928" s="39"/>
      <c r="Q1928" s="39"/>
      <c r="R1928" s="39"/>
      <c r="S1928" s="39"/>
      <c r="T1928" s="39"/>
      <c r="U1928" s="39"/>
      <c r="V1928" s="39"/>
      <c r="W1928" s="39"/>
      <c r="X1928" s="39"/>
      <c r="Y1928" s="39"/>
      <c r="Z1928" s="39"/>
      <c r="AA1928" s="39"/>
      <c r="AB1928" s="39"/>
      <c r="AC1928" s="39"/>
      <c r="AD1928" s="39"/>
      <c r="AE1928" s="39"/>
      <c r="AF1928" s="39"/>
      <c r="AG1928" s="39"/>
      <c r="AH1928" s="39"/>
      <c r="AI1928" s="39"/>
      <c r="AJ1928" s="39"/>
      <c r="AK1928" s="39"/>
      <c r="AL1928" s="39"/>
      <c r="AM1928" s="39"/>
      <c r="AN1928" s="39"/>
      <c r="AO1928" s="39"/>
      <c r="AP1928" s="39"/>
      <c r="AQ1928" s="39"/>
      <c r="AR1928" s="39"/>
      <c r="AS1928" s="39"/>
      <c r="AT1928" s="39"/>
      <c r="AU1928" s="39"/>
      <c r="AV1928" s="39"/>
      <c r="AW1928" s="39"/>
    </row>
    <row r="1929" spans="15:49" x14ac:dyDescent="0.2">
      <c r="O1929" s="39"/>
      <c r="P1929" s="39"/>
      <c r="Q1929" s="39"/>
      <c r="R1929" s="39"/>
      <c r="S1929" s="39"/>
      <c r="T1929" s="39"/>
      <c r="U1929" s="39"/>
      <c r="V1929" s="39"/>
      <c r="W1929" s="39"/>
      <c r="X1929" s="39"/>
      <c r="Y1929" s="39"/>
      <c r="Z1929" s="39"/>
      <c r="AA1929" s="39"/>
      <c r="AB1929" s="39"/>
      <c r="AC1929" s="39"/>
      <c r="AD1929" s="39"/>
      <c r="AE1929" s="39"/>
      <c r="AF1929" s="39"/>
      <c r="AG1929" s="39"/>
      <c r="AH1929" s="39"/>
      <c r="AI1929" s="39"/>
      <c r="AJ1929" s="39"/>
      <c r="AK1929" s="39"/>
      <c r="AL1929" s="39"/>
      <c r="AM1929" s="39"/>
      <c r="AN1929" s="39"/>
      <c r="AO1929" s="39"/>
      <c r="AP1929" s="39"/>
      <c r="AQ1929" s="39"/>
      <c r="AR1929" s="39"/>
      <c r="AS1929" s="39"/>
      <c r="AT1929" s="39"/>
      <c r="AU1929" s="39"/>
      <c r="AV1929" s="39"/>
      <c r="AW1929" s="39"/>
    </row>
    <row r="1930" spans="15:49" x14ac:dyDescent="0.2">
      <c r="O1930" s="39"/>
      <c r="P1930" s="39"/>
      <c r="Q1930" s="39"/>
      <c r="R1930" s="39"/>
      <c r="S1930" s="39"/>
      <c r="T1930" s="39"/>
      <c r="U1930" s="39"/>
      <c r="V1930" s="39"/>
      <c r="W1930" s="39"/>
      <c r="X1930" s="39"/>
      <c r="Y1930" s="39"/>
      <c r="Z1930" s="39"/>
      <c r="AA1930" s="39"/>
      <c r="AB1930" s="39"/>
      <c r="AC1930" s="39"/>
      <c r="AD1930" s="39"/>
      <c r="AE1930" s="39"/>
      <c r="AF1930" s="39"/>
      <c r="AG1930" s="39"/>
      <c r="AH1930" s="39"/>
      <c r="AI1930" s="39"/>
      <c r="AJ1930" s="39"/>
      <c r="AK1930" s="39"/>
      <c r="AL1930" s="39"/>
      <c r="AM1930" s="39"/>
      <c r="AN1930" s="39"/>
      <c r="AO1930" s="39"/>
      <c r="AP1930" s="39"/>
      <c r="AQ1930" s="39"/>
      <c r="AR1930" s="39"/>
      <c r="AS1930" s="39"/>
      <c r="AT1930" s="39"/>
      <c r="AU1930" s="39"/>
      <c r="AV1930" s="39"/>
      <c r="AW1930" s="39"/>
    </row>
    <row r="1931" spans="15:49" x14ac:dyDescent="0.2">
      <c r="O1931" s="39"/>
      <c r="P1931" s="39"/>
      <c r="Q1931" s="39"/>
      <c r="R1931" s="39"/>
      <c r="S1931" s="39"/>
      <c r="T1931" s="39"/>
      <c r="U1931" s="39"/>
      <c r="V1931" s="39"/>
      <c r="W1931" s="39"/>
      <c r="X1931" s="39"/>
      <c r="Y1931" s="39"/>
      <c r="Z1931" s="39"/>
      <c r="AA1931" s="39"/>
      <c r="AB1931" s="39"/>
      <c r="AC1931" s="39"/>
      <c r="AD1931" s="39"/>
      <c r="AE1931" s="39"/>
      <c r="AF1931" s="39"/>
      <c r="AG1931" s="39"/>
      <c r="AH1931" s="39"/>
      <c r="AI1931" s="39"/>
      <c r="AJ1931" s="39"/>
      <c r="AK1931" s="39"/>
      <c r="AL1931" s="39"/>
      <c r="AM1931" s="39"/>
      <c r="AN1931" s="39"/>
      <c r="AO1931" s="39"/>
      <c r="AP1931" s="39"/>
      <c r="AQ1931" s="39"/>
      <c r="AR1931" s="39"/>
      <c r="AS1931" s="39"/>
      <c r="AT1931" s="39"/>
      <c r="AU1931" s="39"/>
      <c r="AV1931" s="39"/>
      <c r="AW1931" s="39"/>
    </row>
    <row r="1932" spans="15:49" x14ac:dyDescent="0.2">
      <c r="O1932" s="39"/>
      <c r="P1932" s="39"/>
      <c r="Q1932" s="39"/>
      <c r="R1932" s="39"/>
      <c r="S1932" s="39"/>
      <c r="T1932" s="39"/>
      <c r="U1932" s="39"/>
      <c r="V1932" s="39"/>
      <c r="W1932" s="39"/>
      <c r="X1932" s="39"/>
      <c r="Y1932" s="39"/>
      <c r="Z1932" s="39"/>
      <c r="AA1932" s="39"/>
      <c r="AB1932" s="39"/>
      <c r="AC1932" s="39"/>
      <c r="AD1932" s="39"/>
      <c r="AE1932" s="39"/>
      <c r="AF1932" s="39"/>
      <c r="AG1932" s="39"/>
      <c r="AH1932" s="39"/>
      <c r="AI1932" s="39"/>
      <c r="AJ1932" s="39"/>
      <c r="AK1932" s="39"/>
      <c r="AL1932" s="39"/>
      <c r="AM1932" s="39"/>
      <c r="AN1932" s="39"/>
      <c r="AO1932" s="39"/>
      <c r="AP1932" s="39"/>
      <c r="AQ1932" s="39"/>
      <c r="AR1932" s="39"/>
      <c r="AS1932" s="39"/>
      <c r="AT1932" s="39"/>
      <c r="AU1932" s="39"/>
      <c r="AV1932" s="39"/>
      <c r="AW1932" s="39"/>
    </row>
    <row r="1933" spans="15:49" x14ac:dyDescent="0.2">
      <c r="O1933" s="39"/>
      <c r="P1933" s="39"/>
      <c r="Q1933" s="39"/>
      <c r="R1933" s="39"/>
      <c r="S1933" s="39"/>
      <c r="T1933" s="39"/>
      <c r="U1933" s="39"/>
      <c r="V1933" s="39"/>
      <c r="W1933" s="39"/>
      <c r="X1933" s="39"/>
      <c r="Y1933" s="39"/>
      <c r="Z1933" s="39"/>
      <c r="AA1933" s="39"/>
      <c r="AB1933" s="39"/>
      <c r="AC1933" s="39"/>
      <c r="AD1933" s="39"/>
      <c r="AE1933" s="39"/>
      <c r="AF1933" s="39"/>
      <c r="AG1933" s="39"/>
      <c r="AH1933" s="39"/>
      <c r="AI1933" s="39"/>
      <c r="AJ1933" s="39"/>
      <c r="AK1933" s="39"/>
      <c r="AL1933" s="39"/>
      <c r="AM1933" s="39"/>
      <c r="AN1933" s="39"/>
      <c r="AO1933" s="39"/>
      <c r="AP1933" s="39"/>
      <c r="AQ1933" s="39"/>
      <c r="AR1933" s="39"/>
      <c r="AS1933" s="39"/>
      <c r="AT1933" s="39"/>
      <c r="AU1933" s="39"/>
      <c r="AV1933" s="39"/>
      <c r="AW1933" s="39"/>
    </row>
    <row r="1934" spans="15:49" x14ac:dyDescent="0.2">
      <c r="O1934" s="39"/>
      <c r="P1934" s="39"/>
      <c r="Q1934" s="39"/>
      <c r="R1934" s="39"/>
      <c r="S1934" s="39"/>
      <c r="T1934" s="39"/>
      <c r="U1934" s="39"/>
      <c r="V1934" s="39"/>
      <c r="W1934" s="39"/>
      <c r="X1934" s="39"/>
      <c r="Y1934" s="39"/>
      <c r="Z1934" s="39"/>
      <c r="AA1934" s="39"/>
      <c r="AB1934" s="39"/>
      <c r="AC1934" s="39"/>
      <c r="AD1934" s="39"/>
      <c r="AE1934" s="39"/>
      <c r="AF1934" s="39"/>
      <c r="AG1934" s="39"/>
      <c r="AH1934" s="39"/>
      <c r="AI1934" s="39"/>
      <c r="AJ1934" s="39"/>
      <c r="AK1934" s="39"/>
      <c r="AL1934" s="39"/>
      <c r="AM1934" s="39"/>
      <c r="AN1934" s="39"/>
      <c r="AO1934" s="39"/>
      <c r="AP1934" s="39"/>
      <c r="AQ1934" s="39"/>
      <c r="AR1934" s="39"/>
      <c r="AS1934" s="39"/>
      <c r="AT1934" s="39"/>
      <c r="AU1934" s="39"/>
      <c r="AV1934" s="39"/>
      <c r="AW1934" s="39"/>
    </row>
    <row r="1935" spans="15:49" x14ac:dyDescent="0.2">
      <c r="O1935" s="39"/>
      <c r="P1935" s="39"/>
      <c r="Q1935" s="39"/>
      <c r="R1935" s="39"/>
      <c r="S1935" s="39"/>
      <c r="T1935" s="39"/>
      <c r="U1935" s="39"/>
      <c r="V1935" s="39"/>
      <c r="W1935" s="39"/>
      <c r="X1935" s="39"/>
      <c r="Y1935" s="39"/>
      <c r="Z1935" s="39"/>
      <c r="AA1935" s="39"/>
      <c r="AB1935" s="39"/>
      <c r="AC1935" s="39"/>
      <c r="AD1935" s="39"/>
      <c r="AE1935" s="39"/>
      <c r="AF1935" s="39"/>
      <c r="AG1935" s="39"/>
      <c r="AH1935" s="39"/>
      <c r="AI1935" s="39"/>
      <c r="AJ1935" s="39"/>
      <c r="AK1935" s="39"/>
      <c r="AL1935" s="39"/>
      <c r="AM1935" s="39"/>
      <c r="AN1935" s="39"/>
      <c r="AO1935" s="39"/>
      <c r="AP1935" s="39"/>
      <c r="AQ1935" s="39"/>
      <c r="AR1935" s="39"/>
      <c r="AS1935" s="39"/>
      <c r="AT1935" s="39"/>
      <c r="AU1935" s="39"/>
      <c r="AV1935" s="39"/>
      <c r="AW1935" s="39"/>
    </row>
    <row r="1936" spans="15:49" x14ac:dyDescent="0.2">
      <c r="O1936" s="39"/>
      <c r="P1936" s="39"/>
      <c r="Q1936" s="39"/>
      <c r="R1936" s="39"/>
      <c r="S1936" s="39"/>
      <c r="T1936" s="39"/>
      <c r="U1936" s="39"/>
      <c r="V1936" s="39"/>
      <c r="W1936" s="39"/>
      <c r="X1936" s="39"/>
      <c r="Y1936" s="39"/>
      <c r="Z1936" s="39"/>
      <c r="AA1936" s="39"/>
      <c r="AB1936" s="39"/>
      <c r="AC1936" s="39"/>
      <c r="AD1936" s="39"/>
      <c r="AE1936" s="39"/>
      <c r="AF1936" s="39"/>
      <c r="AG1936" s="39"/>
      <c r="AH1936" s="39"/>
      <c r="AI1936" s="39"/>
      <c r="AJ1936" s="39"/>
      <c r="AK1936" s="39"/>
      <c r="AL1936" s="39"/>
      <c r="AM1936" s="39"/>
      <c r="AN1936" s="39"/>
      <c r="AO1936" s="39"/>
      <c r="AP1936" s="39"/>
      <c r="AQ1936" s="39"/>
      <c r="AR1936" s="39"/>
      <c r="AS1936" s="39"/>
      <c r="AT1936" s="39"/>
      <c r="AU1936" s="39"/>
      <c r="AV1936" s="39"/>
      <c r="AW1936" s="39"/>
    </row>
    <row r="1937" spans="15:49" x14ac:dyDescent="0.2">
      <c r="O1937" s="39"/>
      <c r="P1937" s="39"/>
      <c r="Q1937" s="39"/>
      <c r="R1937" s="39"/>
      <c r="S1937" s="39"/>
      <c r="T1937" s="39"/>
      <c r="U1937" s="39"/>
      <c r="V1937" s="39"/>
      <c r="W1937" s="39"/>
      <c r="X1937" s="39"/>
      <c r="Y1937" s="39"/>
      <c r="Z1937" s="39"/>
      <c r="AA1937" s="39"/>
      <c r="AB1937" s="39"/>
      <c r="AC1937" s="39"/>
      <c r="AD1937" s="39"/>
      <c r="AE1937" s="39"/>
      <c r="AF1937" s="39"/>
      <c r="AG1937" s="39"/>
      <c r="AH1937" s="39"/>
      <c r="AI1937" s="39"/>
      <c r="AJ1937" s="39"/>
      <c r="AK1937" s="39"/>
      <c r="AL1937" s="39"/>
      <c r="AM1937" s="39"/>
      <c r="AN1937" s="39"/>
      <c r="AO1937" s="39"/>
      <c r="AP1937" s="39"/>
      <c r="AQ1937" s="39"/>
      <c r="AR1937" s="39"/>
      <c r="AS1937" s="39"/>
      <c r="AT1937" s="39"/>
      <c r="AU1937" s="39"/>
      <c r="AV1937" s="39"/>
      <c r="AW1937" s="39"/>
    </row>
    <row r="1938" spans="15:49" x14ac:dyDescent="0.2">
      <c r="O1938" s="39"/>
      <c r="P1938" s="39"/>
      <c r="Q1938" s="39"/>
      <c r="R1938" s="39"/>
      <c r="S1938" s="39"/>
      <c r="T1938" s="39"/>
      <c r="U1938" s="39"/>
      <c r="V1938" s="39"/>
      <c r="W1938" s="39"/>
      <c r="X1938" s="39"/>
      <c r="Y1938" s="39"/>
      <c r="Z1938" s="39"/>
      <c r="AA1938" s="39"/>
      <c r="AB1938" s="39"/>
      <c r="AC1938" s="39"/>
      <c r="AD1938" s="39"/>
      <c r="AE1938" s="39"/>
      <c r="AF1938" s="39"/>
      <c r="AG1938" s="39"/>
      <c r="AH1938" s="39"/>
      <c r="AI1938" s="39"/>
      <c r="AJ1938" s="39"/>
      <c r="AK1938" s="39"/>
      <c r="AL1938" s="39"/>
      <c r="AM1938" s="39"/>
      <c r="AN1938" s="39"/>
      <c r="AO1938" s="39"/>
      <c r="AP1938" s="39"/>
      <c r="AQ1938" s="39"/>
      <c r="AR1938" s="39"/>
      <c r="AS1938" s="39"/>
      <c r="AT1938" s="39"/>
      <c r="AU1938" s="39"/>
      <c r="AV1938" s="39"/>
      <c r="AW1938" s="39"/>
    </row>
    <row r="1939" spans="15:49" x14ac:dyDescent="0.2">
      <c r="O1939" s="39"/>
      <c r="P1939" s="39"/>
      <c r="Q1939" s="39"/>
      <c r="R1939" s="39"/>
      <c r="S1939" s="39"/>
      <c r="T1939" s="39"/>
      <c r="U1939" s="39"/>
      <c r="V1939" s="39"/>
      <c r="W1939" s="39"/>
      <c r="X1939" s="39"/>
      <c r="Y1939" s="39"/>
      <c r="Z1939" s="39"/>
      <c r="AA1939" s="39"/>
      <c r="AB1939" s="39"/>
      <c r="AC1939" s="39"/>
      <c r="AD1939" s="39"/>
      <c r="AE1939" s="39"/>
      <c r="AF1939" s="39"/>
      <c r="AG1939" s="39"/>
      <c r="AH1939" s="39"/>
      <c r="AI1939" s="39"/>
      <c r="AJ1939" s="39"/>
      <c r="AK1939" s="39"/>
      <c r="AL1939" s="39"/>
      <c r="AM1939" s="39"/>
      <c r="AN1939" s="39"/>
      <c r="AO1939" s="39"/>
      <c r="AP1939" s="39"/>
      <c r="AQ1939" s="39"/>
      <c r="AR1939" s="39"/>
      <c r="AS1939" s="39"/>
      <c r="AT1939" s="39"/>
      <c r="AU1939" s="39"/>
      <c r="AV1939" s="39"/>
      <c r="AW1939" s="39"/>
    </row>
    <row r="1940" spans="15:49" x14ac:dyDescent="0.2">
      <c r="O1940" s="39"/>
      <c r="P1940" s="39"/>
      <c r="Q1940" s="39"/>
      <c r="R1940" s="39"/>
      <c r="S1940" s="39"/>
      <c r="T1940" s="39"/>
      <c r="U1940" s="39"/>
      <c r="V1940" s="39"/>
      <c r="W1940" s="39"/>
      <c r="X1940" s="39"/>
      <c r="Y1940" s="39"/>
      <c r="Z1940" s="39"/>
      <c r="AA1940" s="39"/>
      <c r="AB1940" s="39"/>
      <c r="AC1940" s="39"/>
      <c r="AD1940" s="39"/>
      <c r="AE1940" s="39"/>
      <c r="AF1940" s="39"/>
      <c r="AG1940" s="39"/>
      <c r="AH1940" s="39"/>
      <c r="AI1940" s="39"/>
      <c r="AJ1940" s="39"/>
      <c r="AK1940" s="39"/>
      <c r="AL1940" s="39"/>
      <c r="AM1940" s="39"/>
      <c r="AN1940" s="39"/>
      <c r="AO1940" s="39"/>
      <c r="AP1940" s="39"/>
      <c r="AQ1940" s="39"/>
      <c r="AR1940" s="39"/>
      <c r="AS1940" s="39"/>
      <c r="AT1940" s="39"/>
      <c r="AU1940" s="39"/>
      <c r="AV1940" s="39"/>
      <c r="AW1940" s="39"/>
    </row>
    <row r="1941" spans="15:49" x14ac:dyDescent="0.2">
      <c r="O1941" s="39"/>
      <c r="P1941" s="39"/>
      <c r="Q1941" s="39"/>
      <c r="R1941" s="39"/>
      <c r="S1941" s="39"/>
      <c r="T1941" s="39"/>
      <c r="U1941" s="39"/>
      <c r="V1941" s="39"/>
      <c r="W1941" s="39"/>
      <c r="X1941" s="39"/>
      <c r="Y1941" s="39"/>
      <c r="Z1941" s="39"/>
      <c r="AA1941" s="39"/>
      <c r="AB1941" s="39"/>
      <c r="AC1941" s="39"/>
      <c r="AD1941" s="39"/>
      <c r="AE1941" s="39"/>
      <c r="AF1941" s="39"/>
      <c r="AG1941" s="39"/>
      <c r="AH1941" s="39"/>
      <c r="AI1941" s="39"/>
      <c r="AJ1941" s="39"/>
      <c r="AK1941" s="39"/>
      <c r="AL1941" s="39"/>
      <c r="AM1941" s="39"/>
      <c r="AN1941" s="39"/>
      <c r="AO1941" s="39"/>
      <c r="AP1941" s="39"/>
      <c r="AQ1941" s="39"/>
      <c r="AR1941" s="39"/>
      <c r="AS1941" s="39"/>
      <c r="AT1941" s="39"/>
      <c r="AU1941" s="39"/>
      <c r="AV1941" s="39"/>
      <c r="AW1941" s="39"/>
    </row>
    <row r="1942" spans="15:49" x14ac:dyDescent="0.2">
      <c r="O1942" s="39"/>
      <c r="P1942" s="39"/>
      <c r="Q1942" s="39"/>
      <c r="R1942" s="39"/>
      <c r="S1942" s="39"/>
      <c r="T1942" s="39"/>
      <c r="U1942" s="39"/>
      <c r="V1942" s="39"/>
      <c r="W1942" s="39"/>
      <c r="X1942" s="39"/>
      <c r="Y1942" s="39"/>
      <c r="Z1942" s="39"/>
      <c r="AA1942" s="39"/>
      <c r="AB1942" s="39"/>
      <c r="AC1942" s="39"/>
      <c r="AD1942" s="39"/>
      <c r="AE1942" s="39"/>
      <c r="AF1942" s="39"/>
      <c r="AG1942" s="39"/>
      <c r="AH1942" s="39"/>
      <c r="AI1942" s="39"/>
      <c r="AJ1942" s="39"/>
      <c r="AK1942" s="39"/>
      <c r="AL1942" s="39"/>
      <c r="AM1942" s="39"/>
      <c r="AN1942" s="39"/>
      <c r="AO1942" s="39"/>
      <c r="AP1942" s="39"/>
      <c r="AQ1942" s="39"/>
      <c r="AR1942" s="39"/>
      <c r="AS1942" s="39"/>
      <c r="AT1942" s="39"/>
      <c r="AU1942" s="39"/>
      <c r="AV1942" s="39"/>
      <c r="AW1942" s="39"/>
    </row>
    <row r="1943" spans="15:49" x14ac:dyDescent="0.2">
      <c r="O1943" s="39"/>
      <c r="P1943" s="39"/>
      <c r="Q1943" s="39"/>
      <c r="R1943" s="39"/>
      <c r="S1943" s="39"/>
      <c r="T1943" s="39"/>
      <c r="U1943" s="39"/>
      <c r="V1943" s="39"/>
      <c r="W1943" s="39"/>
      <c r="X1943" s="39"/>
      <c r="Y1943" s="39"/>
      <c r="Z1943" s="39"/>
      <c r="AA1943" s="39"/>
      <c r="AB1943" s="39"/>
      <c r="AC1943" s="39"/>
      <c r="AD1943" s="39"/>
      <c r="AE1943" s="39"/>
      <c r="AF1943" s="39"/>
      <c r="AG1943" s="39"/>
      <c r="AH1943" s="39"/>
      <c r="AI1943" s="39"/>
      <c r="AJ1943" s="39"/>
      <c r="AK1943" s="39"/>
      <c r="AL1943" s="39"/>
      <c r="AM1943" s="39"/>
      <c r="AN1943" s="39"/>
      <c r="AO1943" s="39"/>
      <c r="AP1943" s="39"/>
      <c r="AQ1943" s="39"/>
      <c r="AR1943" s="39"/>
      <c r="AS1943" s="39"/>
      <c r="AT1943" s="39"/>
      <c r="AU1943" s="39"/>
      <c r="AV1943" s="39"/>
      <c r="AW1943" s="39"/>
    </row>
    <row r="1944" spans="15:49" x14ac:dyDescent="0.2">
      <c r="O1944" s="39"/>
      <c r="P1944" s="39"/>
      <c r="Q1944" s="39"/>
      <c r="R1944" s="39"/>
      <c r="S1944" s="39"/>
      <c r="T1944" s="39"/>
      <c r="U1944" s="39"/>
      <c r="V1944" s="39"/>
      <c r="W1944" s="39"/>
      <c r="X1944" s="39"/>
      <c r="Y1944" s="39"/>
      <c r="Z1944" s="39"/>
      <c r="AA1944" s="39"/>
      <c r="AB1944" s="39"/>
      <c r="AC1944" s="39"/>
      <c r="AD1944" s="39"/>
      <c r="AE1944" s="39"/>
      <c r="AF1944" s="39"/>
      <c r="AG1944" s="39"/>
      <c r="AH1944" s="39"/>
      <c r="AI1944" s="39"/>
      <c r="AJ1944" s="39"/>
      <c r="AK1944" s="39"/>
      <c r="AL1944" s="39"/>
      <c r="AM1944" s="39"/>
      <c r="AN1944" s="39"/>
      <c r="AO1944" s="39"/>
      <c r="AP1944" s="39"/>
      <c r="AQ1944" s="39"/>
      <c r="AR1944" s="39"/>
      <c r="AS1944" s="39"/>
      <c r="AT1944" s="39"/>
      <c r="AU1944" s="39"/>
      <c r="AV1944" s="39"/>
      <c r="AW1944" s="39"/>
    </row>
    <row r="1945" spans="15:49" x14ac:dyDescent="0.2">
      <c r="O1945" s="39"/>
      <c r="P1945" s="39"/>
      <c r="Q1945" s="39"/>
      <c r="R1945" s="39"/>
      <c r="S1945" s="39"/>
      <c r="T1945" s="39"/>
      <c r="U1945" s="39"/>
      <c r="V1945" s="39"/>
      <c r="W1945" s="39"/>
      <c r="X1945" s="39"/>
      <c r="Y1945" s="39"/>
      <c r="Z1945" s="39"/>
      <c r="AA1945" s="39"/>
      <c r="AB1945" s="39"/>
      <c r="AC1945" s="39"/>
      <c r="AD1945" s="39"/>
      <c r="AE1945" s="39"/>
      <c r="AF1945" s="39"/>
      <c r="AG1945" s="39"/>
      <c r="AH1945" s="39"/>
      <c r="AI1945" s="39"/>
      <c r="AJ1945" s="39"/>
      <c r="AK1945" s="39"/>
      <c r="AL1945" s="39"/>
      <c r="AM1945" s="39"/>
      <c r="AN1945" s="39"/>
      <c r="AO1945" s="39"/>
      <c r="AP1945" s="39"/>
      <c r="AQ1945" s="39"/>
      <c r="AR1945" s="39"/>
      <c r="AS1945" s="39"/>
      <c r="AT1945" s="39"/>
      <c r="AU1945" s="39"/>
      <c r="AV1945" s="39"/>
      <c r="AW1945" s="39"/>
    </row>
    <row r="1946" spans="15:49" x14ac:dyDescent="0.2">
      <c r="O1946" s="39"/>
      <c r="P1946" s="39"/>
      <c r="Q1946" s="39"/>
      <c r="R1946" s="39"/>
      <c r="S1946" s="39"/>
      <c r="T1946" s="39"/>
      <c r="U1946" s="39"/>
      <c r="V1946" s="39"/>
      <c r="W1946" s="39"/>
      <c r="X1946" s="39"/>
      <c r="Y1946" s="39"/>
      <c r="Z1946" s="39"/>
      <c r="AA1946" s="39"/>
      <c r="AB1946" s="39"/>
      <c r="AC1946" s="39"/>
      <c r="AD1946" s="39"/>
      <c r="AE1946" s="39"/>
      <c r="AF1946" s="39"/>
      <c r="AG1946" s="39"/>
      <c r="AH1946" s="39"/>
      <c r="AI1946" s="39"/>
      <c r="AJ1946" s="39"/>
      <c r="AK1946" s="39"/>
      <c r="AL1946" s="39"/>
      <c r="AM1946" s="39"/>
      <c r="AN1946" s="39"/>
      <c r="AO1946" s="39"/>
      <c r="AP1946" s="39"/>
      <c r="AQ1946" s="39"/>
      <c r="AR1946" s="39"/>
      <c r="AS1946" s="39"/>
      <c r="AT1946" s="39"/>
      <c r="AU1946" s="39"/>
      <c r="AV1946" s="39"/>
      <c r="AW1946" s="39"/>
    </row>
    <row r="1947" spans="15:49" x14ac:dyDescent="0.2">
      <c r="O1947" s="39"/>
      <c r="P1947" s="39"/>
      <c r="Q1947" s="39"/>
      <c r="R1947" s="39"/>
      <c r="S1947" s="39"/>
      <c r="T1947" s="39"/>
      <c r="U1947" s="39"/>
      <c r="V1947" s="39"/>
      <c r="W1947" s="39"/>
      <c r="X1947" s="39"/>
      <c r="Y1947" s="39"/>
      <c r="Z1947" s="39"/>
      <c r="AA1947" s="39"/>
      <c r="AB1947" s="39"/>
      <c r="AC1947" s="39"/>
      <c r="AD1947" s="39"/>
      <c r="AE1947" s="39"/>
      <c r="AF1947" s="39"/>
      <c r="AG1947" s="39"/>
      <c r="AH1947" s="39"/>
      <c r="AI1947" s="39"/>
      <c r="AJ1947" s="39"/>
      <c r="AK1947" s="39"/>
      <c r="AL1947" s="39"/>
      <c r="AM1947" s="39"/>
      <c r="AN1947" s="39"/>
      <c r="AO1947" s="39"/>
      <c r="AP1947" s="39"/>
      <c r="AQ1947" s="39"/>
      <c r="AR1947" s="39"/>
      <c r="AS1947" s="39"/>
      <c r="AT1947" s="39"/>
      <c r="AU1947" s="39"/>
      <c r="AV1947" s="39"/>
      <c r="AW1947" s="39"/>
    </row>
    <row r="1948" spans="15:49" x14ac:dyDescent="0.2">
      <c r="O1948" s="39"/>
      <c r="P1948" s="39"/>
      <c r="Q1948" s="39"/>
      <c r="R1948" s="39"/>
      <c r="S1948" s="39"/>
      <c r="T1948" s="39"/>
      <c r="U1948" s="39"/>
      <c r="V1948" s="39"/>
      <c r="W1948" s="39"/>
      <c r="X1948" s="39"/>
      <c r="Y1948" s="39"/>
      <c r="Z1948" s="39"/>
      <c r="AA1948" s="39"/>
      <c r="AB1948" s="39"/>
      <c r="AC1948" s="39"/>
      <c r="AD1948" s="39"/>
      <c r="AE1948" s="39"/>
      <c r="AF1948" s="39"/>
      <c r="AG1948" s="39"/>
      <c r="AH1948" s="39"/>
      <c r="AI1948" s="39"/>
      <c r="AJ1948" s="39"/>
      <c r="AK1948" s="39"/>
      <c r="AL1948" s="39"/>
      <c r="AM1948" s="39"/>
      <c r="AN1948" s="39"/>
      <c r="AO1948" s="39"/>
      <c r="AP1948" s="39"/>
      <c r="AQ1948" s="39"/>
      <c r="AR1948" s="39"/>
      <c r="AS1948" s="39"/>
      <c r="AT1948" s="39"/>
      <c r="AU1948" s="39"/>
      <c r="AV1948" s="39"/>
      <c r="AW1948" s="39"/>
    </row>
    <row r="1949" spans="15:49" x14ac:dyDescent="0.2">
      <c r="O1949" s="39"/>
      <c r="P1949" s="39"/>
      <c r="Q1949" s="39"/>
      <c r="R1949" s="39"/>
      <c r="S1949" s="39"/>
      <c r="T1949" s="39"/>
      <c r="U1949" s="39"/>
      <c r="V1949" s="39"/>
      <c r="W1949" s="39"/>
      <c r="X1949" s="39"/>
      <c r="Y1949" s="39"/>
      <c r="Z1949" s="39"/>
      <c r="AA1949" s="39"/>
      <c r="AB1949" s="39"/>
      <c r="AC1949" s="39"/>
      <c r="AD1949" s="39"/>
      <c r="AE1949" s="39"/>
      <c r="AF1949" s="39"/>
      <c r="AG1949" s="39"/>
      <c r="AH1949" s="39"/>
      <c r="AI1949" s="39"/>
      <c r="AJ1949" s="39"/>
      <c r="AK1949" s="39"/>
      <c r="AL1949" s="39"/>
      <c r="AM1949" s="39"/>
      <c r="AN1949" s="39"/>
      <c r="AO1949" s="39"/>
      <c r="AP1949" s="39"/>
      <c r="AQ1949" s="39"/>
      <c r="AR1949" s="39"/>
      <c r="AS1949" s="39"/>
      <c r="AT1949" s="39"/>
      <c r="AU1949" s="39"/>
      <c r="AV1949" s="39"/>
      <c r="AW1949" s="39"/>
    </row>
    <row r="1950" spans="15:49" x14ac:dyDescent="0.2">
      <c r="O1950" s="39"/>
      <c r="P1950" s="39"/>
      <c r="Q1950" s="39"/>
      <c r="R1950" s="39"/>
      <c r="S1950" s="39"/>
      <c r="T1950" s="39"/>
      <c r="U1950" s="39"/>
      <c r="V1950" s="39"/>
      <c r="W1950" s="39"/>
      <c r="X1950" s="39"/>
      <c r="Y1950" s="39"/>
      <c r="Z1950" s="39"/>
      <c r="AA1950" s="39"/>
      <c r="AB1950" s="39"/>
      <c r="AC1950" s="39"/>
      <c r="AD1950" s="39"/>
      <c r="AE1950" s="39"/>
      <c r="AF1950" s="39"/>
      <c r="AG1950" s="39"/>
      <c r="AH1950" s="39"/>
      <c r="AI1950" s="39"/>
      <c r="AJ1950" s="39"/>
      <c r="AK1950" s="39"/>
      <c r="AL1950" s="39"/>
      <c r="AM1950" s="39"/>
      <c r="AN1950" s="39"/>
      <c r="AO1950" s="39"/>
      <c r="AP1950" s="39"/>
      <c r="AQ1950" s="39"/>
      <c r="AR1950" s="39"/>
      <c r="AS1950" s="39"/>
      <c r="AT1950" s="39"/>
      <c r="AU1950" s="39"/>
      <c r="AV1950" s="39"/>
      <c r="AW1950" s="39"/>
    </row>
    <row r="1951" spans="15:49" x14ac:dyDescent="0.2">
      <c r="O1951" s="39"/>
      <c r="P1951" s="39"/>
      <c r="Q1951" s="39"/>
      <c r="R1951" s="39"/>
      <c r="S1951" s="39"/>
      <c r="T1951" s="39"/>
      <c r="U1951" s="39"/>
      <c r="V1951" s="39"/>
      <c r="W1951" s="39"/>
      <c r="X1951" s="39"/>
      <c r="Y1951" s="39"/>
      <c r="Z1951" s="39"/>
      <c r="AA1951" s="39"/>
      <c r="AB1951" s="39"/>
      <c r="AC1951" s="39"/>
      <c r="AD1951" s="39"/>
      <c r="AE1951" s="39"/>
      <c r="AF1951" s="39"/>
      <c r="AG1951" s="39"/>
      <c r="AH1951" s="39"/>
      <c r="AI1951" s="39"/>
      <c r="AJ1951" s="39"/>
      <c r="AK1951" s="39"/>
      <c r="AL1951" s="39"/>
      <c r="AM1951" s="39"/>
      <c r="AN1951" s="39"/>
      <c r="AO1951" s="39"/>
      <c r="AP1951" s="39"/>
      <c r="AQ1951" s="39"/>
      <c r="AR1951" s="39"/>
      <c r="AS1951" s="39"/>
      <c r="AT1951" s="39"/>
      <c r="AU1951" s="39"/>
      <c r="AV1951" s="39"/>
      <c r="AW1951" s="39"/>
    </row>
    <row r="1952" spans="15:49" x14ac:dyDescent="0.2">
      <c r="O1952" s="39"/>
      <c r="P1952" s="39"/>
      <c r="Q1952" s="39"/>
      <c r="R1952" s="39"/>
      <c r="S1952" s="39"/>
      <c r="T1952" s="39"/>
      <c r="U1952" s="39"/>
      <c r="V1952" s="39"/>
      <c r="W1952" s="39"/>
      <c r="X1952" s="39"/>
      <c r="Y1952" s="39"/>
      <c r="Z1952" s="39"/>
      <c r="AA1952" s="39"/>
      <c r="AB1952" s="39"/>
      <c r="AC1952" s="39"/>
      <c r="AD1952" s="39"/>
      <c r="AE1952" s="39"/>
      <c r="AF1952" s="39"/>
      <c r="AG1952" s="39"/>
      <c r="AH1952" s="39"/>
      <c r="AI1952" s="39"/>
      <c r="AJ1952" s="39"/>
      <c r="AK1952" s="39"/>
      <c r="AL1952" s="39"/>
      <c r="AM1952" s="39"/>
      <c r="AN1952" s="39"/>
      <c r="AO1952" s="39"/>
      <c r="AP1952" s="39"/>
      <c r="AQ1952" s="39"/>
      <c r="AR1952" s="39"/>
      <c r="AS1952" s="39"/>
      <c r="AT1952" s="39"/>
      <c r="AU1952" s="39"/>
      <c r="AV1952" s="39"/>
      <c r="AW1952" s="39"/>
    </row>
    <row r="1953" spans="15:49" x14ac:dyDescent="0.2">
      <c r="O1953" s="39"/>
      <c r="P1953" s="39"/>
      <c r="Q1953" s="39"/>
      <c r="R1953" s="39"/>
      <c r="S1953" s="39"/>
      <c r="T1953" s="39"/>
      <c r="U1953" s="39"/>
      <c r="V1953" s="39"/>
      <c r="W1953" s="39"/>
      <c r="X1953" s="39"/>
      <c r="Y1953" s="39"/>
      <c r="Z1953" s="39"/>
      <c r="AA1953" s="39"/>
      <c r="AB1953" s="39"/>
      <c r="AC1953" s="39"/>
      <c r="AD1953" s="39"/>
      <c r="AE1953" s="39"/>
      <c r="AF1953" s="39"/>
      <c r="AG1953" s="39"/>
      <c r="AH1953" s="39"/>
      <c r="AI1953" s="39"/>
      <c r="AJ1953" s="39"/>
      <c r="AK1953" s="39"/>
      <c r="AL1953" s="39"/>
      <c r="AM1953" s="39"/>
      <c r="AN1953" s="39"/>
      <c r="AO1953" s="39"/>
      <c r="AP1953" s="39"/>
      <c r="AQ1953" s="39"/>
      <c r="AR1953" s="39"/>
      <c r="AS1953" s="39"/>
      <c r="AT1953" s="39"/>
      <c r="AU1953" s="39"/>
      <c r="AV1953" s="39"/>
      <c r="AW1953" s="39"/>
    </row>
    <row r="1954" spans="15:49" x14ac:dyDescent="0.2">
      <c r="O1954" s="39"/>
      <c r="P1954" s="39"/>
      <c r="Q1954" s="39"/>
      <c r="R1954" s="39"/>
      <c r="S1954" s="39"/>
      <c r="T1954" s="39"/>
      <c r="U1954" s="39"/>
      <c r="V1954" s="39"/>
      <c r="W1954" s="39"/>
      <c r="X1954" s="39"/>
      <c r="Y1954" s="39"/>
      <c r="Z1954" s="39"/>
      <c r="AA1954" s="39"/>
      <c r="AB1954" s="39"/>
      <c r="AC1954" s="39"/>
      <c r="AD1954" s="39"/>
      <c r="AE1954" s="39"/>
      <c r="AF1954" s="39"/>
      <c r="AG1954" s="39"/>
      <c r="AH1954" s="39"/>
      <c r="AI1954" s="39"/>
      <c r="AJ1954" s="39"/>
      <c r="AK1954" s="39"/>
      <c r="AL1954" s="39"/>
      <c r="AM1954" s="39"/>
      <c r="AN1954" s="39"/>
      <c r="AO1954" s="39"/>
      <c r="AP1954" s="39"/>
      <c r="AQ1954" s="39"/>
      <c r="AR1954" s="39"/>
      <c r="AS1954" s="39"/>
      <c r="AT1954" s="39"/>
      <c r="AU1954" s="39"/>
      <c r="AV1954" s="39"/>
      <c r="AW1954" s="39"/>
    </row>
    <row r="1955" spans="15:49" x14ac:dyDescent="0.2">
      <c r="O1955" s="39"/>
      <c r="P1955" s="39"/>
      <c r="Q1955" s="39"/>
      <c r="R1955" s="39"/>
      <c r="S1955" s="39"/>
      <c r="T1955" s="39"/>
      <c r="U1955" s="39"/>
      <c r="V1955" s="39"/>
      <c r="W1955" s="39"/>
      <c r="X1955" s="39"/>
      <c r="Y1955" s="39"/>
      <c r="Z1955" s="39"/>
      <c r="AA1955" s="39"/>
      <c r="AB1955" s="39"/>
      <c r="AC1955" s="39"/>
      <c r="AD1955" s="39"/>
      <c r="AE1955" s="39"/>
      <c r="AF1955" s="39"/>
      <c r="AG1955" s="39"/>
      <c r="AH1955" s="39"/>
      <c r="AI1955" s="39"/>
      <c r="AJ1955" s="39"/>
      <c r="AK1955" s="39"/>
      <c r="AL1955" s="39"/>
      <c r="AM1955" s="39"/>
      <c r="AN1955" s="39"/>
      <c r="AO1955" s="39"/>
      <c r="AP1955" s="39"/>
      <c r="AQ1955" s="39"/>
      <c r="AR1955" s="39"/>
      <c r="AS1955" s="39"/>
      <c r="AT1955" s="39"/>
      <c r="AU1955" s="39"/>
      <c r="AV1955" s="39"/>
      <c r="AW1955" s="39"/>
    </row>
    <row r="1956" spans="15:49" x14ac:dyDescent="0.2">
      <c r="O1956" s="39"/>
      <c r="P1956" s="39"/>
      <c r="Q1956" s="39"/>
      <c r="R1956" s="39"/>
      <c r="S1956" s="39"/>
      <c r="T1956" s="39"/>
      <c r="U1956" s="39"/>
      <c r="V1956" s="39"/>
      <c r="W1956" s="39"/>
      <c r="X1956" s="39"/>
      <c r="Y1956" s="39"/>
      <c r="Z1956" s="39"/>
      <c r="AA1956" s="39"/>
      <c r="AB1956" s="39"/>
      <c r="AC1956" s="39"/>
      <c r="AD1956" s="39"/>
      <c r="AE1956" s="39"/>
      <c r="AF1956" s="39"/>
      <c r="AG1956" s="39"/>
      <c r="AH1956" s="39"/>
      <c r="AI1956" s="39"/>
      <c r="AJ1956" s="39"/>
      <c r="AK1956" s="39"/>
      <c r="AL1956" s="39"/>
      <c r="AM1956" s="39"/>
      <c r="AN1956" s="39"/>
      <c r="AO1956" s="39"/>
      <c r="AP1956" s="39"/>
      <c r="AQ1956" s="39"/>
      <c r="AR1956" s="39"/>
      <c r="AS1956" s="39"/>
      <c r="AT1956" s="39"/>
      <c r="AU1956" s="39"/>
      <c r="AV1956" s="39"/>
      <c r="AW1956" s="39"/>
    </row>
    <row r="1957" spans="15:49" x14ac:dyDescent="0.2">
      <c r="O1957" s="39"/>
      <c r="P1957" s="39"/>
      <c r="Q1957" s="39"/>
      <c r="R1957" s="39"/>
      <c r="S1957" s="39"/>
      <c r="T1957" s="39"/>
      <c r="U1957" s="39"/>
      <c r="V1957" s="39"/>
      <c r="W1957" s="39"/>
      <c r="X1957" s="39"/>
      <c r="Y1957" s="39"/>
      <c r="Z1957" s="39"/>
      <c r="AA1957" s="39"/>
      <c r="AB1957" s="39"/>
      <c r="AC1957" s="39"/>
      <c r="AD1957" s="39"/>
      <c r="AE1957" s="39"/>
      <c r="AF1957" s="39"/>
      <c r="AG1957" s="39"/>
      <c r="AH1957" s="39"/>
      <c r="AI1957" s="39"/>
      <c r="AJ1957" s="39"/>
      <c r="AK1957" s="39"/>
      <c r="AL1957" s="39"/>
      <c r="AM1957" s="39"/>
      <c r="AN1957" s="39"/>
      <c r="AO1957" s="39"/>
      <c r="AP1957" s="39"/>
      <c r="AQ1957" s="39"/>
      <c r="AR1957" s="39"/>
      <c r="AS1957" s="39"/>
      <c r="AT1957" s="39"/>
      <c r="AU1957" s="39"/>
      <c r="AV1957" s="39"/>
      <c r="AW1957" s="39"/>
    </row>
    <row r="1958" spans="15:49" x14ac:dyDescent="0.2">
      <c r="O1958" s="39"/>
      <c r="P1958" s="39"/>
      <c r="Q1958" s="39"/>
      <c r="R1958" s="39"/>
      <c r="S1958" s="39"/>
      <c r="T1958" s="39"/>
      <c r="U1958" s="39"/>
      <c r="V1958" s="39"/>
      <c r="W1958" s="39"/>
      <c r="X1958" s="39"/>
      <c r="Y1958" s="39"/>
      <c r="Z1958" s="39"/>
      <c r="AA1958" s="39"/>
      <c r="AB1958" s="39"/>
      <c r="AC1958" s="39"/>
      <c r="AD1958" s="39"/>
      <c r="AE1958" s="39"/>
      <c r="AF1958" s="39"/>
      <c r="AG1958" s="39"/>
      <c r="AH1958" s="39"/>
      <c r="AI1958" s="39"/>
      <c r="AJ1958" s="39"/>
      <c r="AK1958" s="39"/>
      <c r="AL1958" s="39"/>
      <c r="AM1958" s="39"/>
      <c r="AN1958" s="39"/>
      <c r="AO1958" s="39"/>
      <c r="AP1958" s="39"/>
      <c r="AQ1958" s="39"/>
      <c r="AR1958" s="39"/>
      <c r="AS1958" s="39"/>
      <c r="AT1958" s="39"/>
      <c r="AU1958" s="39"/>
      <c r="AV1958" s="39"/>
      <c r="AW1958" s="39"/>
    </row>
    <row r="1959" spans="15:49" x14ac:dyDescent="0.2">
      <c r="O1959" s="39"/>
      <c r="P1959" s="39"/>
      <c r="Q1959" s="39"/>
      <c r="R1959" s="39"/>
      <c r="S1959" s="39"/>
      <c r="T1959" s="39"/>
      <c r="U1959" s="39"/>
      <c r="V1959" s="39"/>
      <c r="W1959" s="39"/>
      <c r="X1959" s="39"/>
      <c r="Y1959" s="39"/>
      <c r="Z1959" s="39"/>
      <c r="AA1959" s="39"/>
      <c r="AB1959" s="39"/>
      <c r="AC1959" s="39"/>
      <c r="AD1959" s="39"/>
      <c r="AE1959" s="39"/>
      <c r="AF1959" s="39"/>
      <c r="AG1959" s="39"/>
      <c r="AH1959" s="39"/>
      <c r="AI1959" s="39"/>
      <c r="AJ1959" s="39"/>
      <c r="AK1959" s="39"/>
      <c r="AL1959" s="39"/>
      <c r="AM1959" s="39"/>
      <c r="AN1959" s="39"/>
      <c r="AO1959" s="39"/>
      <c r="AP1959" s="39"/>
      <c r="AQ1959" s="39"/>
      <c r="AR1959" s="39"/>
      <c r="AS1959" s="39"/>
      <c r="AT1959" s="39"/>
      <c r="AU1959" s="39"/>
      <c r="AV1959" s="39"/>
      <c r="AW1959" s="39"/>
    </row>
    <row r="1960" spans="15:49" x14ac:dyDescent="0.2">
      <c r="O1960" s="39"/>
      <c r="P1960" s="39"/>
      <c r="Q1960" s="39"/>
      <c r="R1960" s="39"/>
      <c r="S1960" s="39"/>
      <c r="T1960" s="39"/>
      <c r="U1960" s="39"/>
      <c r="V1960" s="39"/>
      <c r="W1960" s="39"/>
      <c r="X1960" s="39"/>
      <c r="Y1960" s="39"/>
      <c r="Z1960" s="39"/>
      <c r="AA1960" s="39"/>
      <c r="AB1960" s="39"/>
      <c r="AC1960" s="39"/>
      <c r="AD1960" s="39"/>
      <c r="AE1960" s="39"/>
      <c r="AF1960" s="39"/>
      <c r="AG1960" s="39"/>
      <c r="AH1960" s="39"/>
      <c r="AI1960" s="39"/>
      <c r="AJ1960" s="39"/>
      <c r="AK1960" s="39"/>
      <c r="AL1960" s="39"/>
      <c r="AM1960" s="39"/>
      <c r="AN1960" s="39"/>
      <c r="AO1960" s="39"/>
      <c r="AP1960" s="39"/>
      <c r="AQ1960" s="39"/>
      <c r="AR1960" s="39"/>
      <c r="AS1960" s="39"/>
      <c r="AT1960" s="39"/>
      <c r="AU1960" s="39"/>
      <c r="AV1960" s="39"/>
      <c r="AW1960" s="39"/>
    </row>
    <row r="1961" spans="15:49" x14ac:dyDescent="0.2">
      <c r="O1961" s="39"/>
      <c r="P1961" s="39"/>
      <c r="Q1961" s="39"/>
      <c r="R1961" s="39"/>
      <c r="S1961" s="39"/>
      <c r="T1961" s="39"/>
      <c r="U1961" s="39"/>
      <c r="V1961" s="39"/>
      <c r="W1961" s="39"/>
      <c r="X1961" s="39"/>
      <c r="Y1961" s="39"/>
      <c r="Z1961" s="39"/>
      <c r="AA1961" s="39"/>
      <c r="AB1961" s="39"/>
      <c r="AC1961" s="39"/>
      <c r="AD1961" s="39"/>
      <c r="AE1961" s="39"/>
      <c r="AF1961" s="39"/>
      <c r="AG1961" s="39"/>
      <c r="AH1961" s="39"/>
      <c r="AI1961" s="39"/>
      <c r="AJ1961" s="39"/>
      <c r="AK1961" s="39"/>
      <c r="AL1961" s="39"/>
      <c r="AM1961" s="39"/>
      <c r="AN1961" s="39"/>
      <c r="AO1961" s="39"/>
      <c r="AP1961" s="39"/>
      <c r="AQ1961" s="39"/>
      <c r="AR1961" s="39"/>
      <c r="AS1961" s="39"/>
      <c r="AT1961" s="39"/>
      <c r="AU1961" s="39"/>
      <c r="AV1961" s="39"/>
      <c r="AW1961" s="39"/>
    </row>
    <row r="1962" spans="15:49" x14ac:dyDescent="0.2">
      <c r="O1962" s="39"/>
      <c r="P1962" s="39"/>
      <c r="Q1962" s="39"/>
      <c r="R1962" s="39"/>
      <c r="S1962" s="39"/>
      <c r="T1962" s="39"/>
      <c r="U1962" s="39"/>
      <c r="V1962" s="39"/>
      <c r="W1962" s="39"/>
      <c r="X1962" s="39"/>
      <c r="Y1962" s="39"/>
      <c r="Z1962" s="39"/>
      <c r="AA1962" s="39"/>
      <c r="AB1962" s="39"/>
      <c r="AC1962" s="39"/>
      <c r="AD1962" s="39"/>
      <c r="AE1962" s="39"/>
      <c r="AF1962" s="39"/>
      <c r="AG1962" s="39"/>
      <c r="AH1962" s="39"/>
      <c r="AI1962" s="39"/>
      <c r="AJ1962" s="39"/>
      <c r="AK1962" s="39"/>
      <c r="AL1962" s="39"/>
      <c r="AM1962" s="39"/>
      <c r="AN1962" s="39"/>
      <c r="AO1962" s="39"/>
      <c r="AP1962" s="39"/>
      <c r="AQ1962" s="39"/>
      <c r="AR1962" s="39"/>
      <c r="AS1962" s="39"/>
      <c r="AT1962" s="39"/>
      <c r="AU1962" s="39"/>
      <c r="AV1962" s="39"/>
      <c r="AW1962" s="39"/>
    </row>
    <row r="1963" spans="15:49" x14ac:dyDescent="0.2">
      <c r="O1963" s="39"/>
      <c r="P1963" s="39"/>
      <c r="Q1963" s="39"/>
      <c r="R1963" s="39"/>
      <c r="S1963" s="39"/>
      <c r="T1963" s="39"/>
      <c r="U1963" s="39"/>
      <c r="V1963" s="39"/>
      <c r="W1963" s="39"/>
      <c r="X1963" s="39"/>
      <c r="Y1963" s="39"/>
      <c r="Z1963" s="39"/>
      <c r="AA1963" s="39"/>
      <c r="AB1963" s="39"/>
      <c r="AC1963" s="39"/>
      <c r="AD1963" s="39"/>
      <c r="AE1963" s="39"/>
      <c r="AF1963" s="39"/>
      <c r="AG1963" s="39"/>
      <c r="AH1963" s="39"/>
      <c r="AI1963" s="39"/>
      <c r="AJ1963" s="39"/>
      <c r="AK1963" s="39"/>
      <c r="AL1963" s="39"/>
      <c r="AM1963" s="39"/>
      <c r="AN1963" s="39"/>
      <c r="AO1963" s="39"/>
      <c r="AP1963" s="39"/>
      <c r="AQ1963" s="39"/>
      <c r="AR1963" s="39"/>
      <c r="AS1963" s="39"/>
      <c r="AT1963" s="39"/>
      <c r="AU1963" s="39"/>
      <c r="AV1963" s="39"/>
      <c r="AW1963" s="39"/>
    </row>
    <row r="1964" spans="15:49" x14ac:dyDescent="0.2">
      <c r="O1964" s="39"/>
      <c r="P1964" s="39"/>
      <c r="Q1964" s="39"/>
      <c r="R1964" s="39"/>
      <c r="S1964" s="39"/>
      <c r="T1964" s="39"/>
      <c r="U1964" s="39"/>
      <c r="V1964" s="39"/>
      <c r="W1964" s="39"/>
      <c r="X1964" s="39"/>
      <c r="Y1964" s="39"/>
      <c r="Z1964" s="39"/>
      <c r="AA1964" s="39"/>
      <c r="AB1964" s="39"/>
      <c r="AC1964" s="39"/>
      <c r="AD1964" s="39"/>
      <c r="AE1964" s="39"/>
      <c r="AF1964" s="39"/>
      <c r="AG1964" s="39"/>
      <c r="AH1964" s="39"/>
      <c r="AI1964" s="39"/>
      <c r="AJ1964" s="39"/>
      <c r="AK1964" s="39"/>
      <c r="AL1964" s="39"/>
      <c r="AM1964" s="39"/>
      <c r="AN1964" s="39"/>
      <c r="AO1964" s="39"/>
      <c r="AP1964" s="39"/>
      <c r="AQ1964" s="39"/>
      <c r="AR1964" s="39"/>
      <c r="AS1964" s="39"/>
      <c r="AT1964" s="39"/>
      <c r="AU1964" s="39"/>
      <c r="AV1964" s="39"/>
      <c r="AW1964" s="39"/>
    </row>
    <row r="1965" spans="15:49" x14ac:dyDescent="0.2">
      <c r="O1965" s="39"/>
      <c r="P1965" s="39"/>
      <c r="Q1965" s="39"/>
      <c r="R1965" s="39"/>
      <c r="S1965" s="39"/>
      <c r="T1965" s="39"/>
      <c r="U1965" s="39"/>
      <c r="V1965" s="39"/>
      <c r="W1965" s="39"/>
      <c r="X1965" s="39"/>
      <c r="Y1965" s="39"/>
      <c r="Z1965" s="39"/>
      <c r="AA1965" s="39"/>
      <c r="AB1965" s="39"/>
      <c r="AC1965" s="39"/>
      <c r="AD1965" s="39"/>
      <c r="AE1965" s="39"/>
      <c r="AF1965" s="39"/>
      <c r="AG1965" s="39"/>
      <c r="AH1965" s="39"/>
      <c r="AI1965" s="39"/>
      <c r="AJ1965" s="39"/>
      <c r="AK1965" s="39"/>
      <c r="AL1965" s="39"/>
      <c r="AM1965" s="39"/>
      <c r="AN1965" s="39"/>
      <c r="AO1965" s="39"/>
      <c r="AP1965" s="39"/>
      <c r="AQ1965" s="39"/>
      <c r="AR1965" s="39"/>
      <c r="AS1965" s="39"/>
      <c r="AT1965" s="39"/>
      <c r="AU1965" s="39"/>
      <c r="AV1965" s="39"/>
      <c r="AW1965" s="39"/>
    </row>
    <row r="1966" spans="15:49" x14ac:dyDescent="0.2">
      <c r="O1966" s="39"/>
      <c r="P1966" s="39"/>
      <c r="Q1966" s="39"/>
      <c r="R1966" s="39"/>
      <c r="S1966" s="39"/>
      <c r="T1966" s="39"/>
      <c r="U1966" s="39"/>
      <c r="V1966" s="39"/>
      <c r="W1966" s="39"/>
      <c r="X1966" s="39"/>
      <c r="Y1966" s="39"/>
      <c r="Z1966" s="39"/>
      <c r="AA1966" s="39"/>
      <c r="AB1966" s="39"/>
      <c r="AC1966" s="39"/>
      <c r="AD1966" s="39"/>
      <c r="AE1966" s="39"/>
      <c r="AF1966" s="39"/>
      <c r="AG1966" s="39"/>
      <c r="AH1966" s="39"/>
      <c r="AI1966" s="39"/>
      <c r="AJ1966" s="39"/>
      <c r="AK1966" s="39"/>
      <c r="AL1966" s="39"/>
      <c r="AM1966" s="39"/>
      <c r="AN1966" s="39"/>
      <c r="AO1966" s="39"/>
      <c r="AP1966" s="39"/>
      <c r="AQ1966" s="39"/>
      <c r="AR1966" s="39"/>
      <c r="AS1966" s="39"/>
      <c r="AT1966" s="39"/>
      <c r="AU1966" s="39"/>
      <c r="AV1966" s="39"/>
      <c r="AW1966" s="39"/>
    </row>
    <row r="1967" spans="15:49" x14ac:dyDescent="0.2">
      <c r="O1967" s="39"/>
      <c r="P1967" s="39"/>
      <c r="Q1967" s="39"/>
      <c r="R1967" s="39"/>
      <c r="S1967" s="39"/>
      <c r="T1967" s="39"/>
      <c r="U1967" s="39"/>
      <c r="V1967" s="39"/>
      <c r="W1967" s="39"/>
      <c r="X1967" s="39"/>
      <c r="Y1967" s="39"/>
      <c r="Z1967" s="39"/>
      <c r="AA1967" s="39"/>
      <c r="AB1967" s="39"/>
      <c r="AC1967" s="39"/>
      <c r="AD1967" s="39"/>
      <c r="AE1967" s="39"/>
      <c r="AF1967" s="39"/>
      <c r="AG1967" s="39"/>
      <c r="AH1967" s="39"/>
      <c r="AI1967" s="39"/>
      <c r="AJ1967" s="39"/>
      <c r="AK1967" s="39"/>
      <c r="AL1967" s="39"/>
      <c r="AM1967" s="39"/>
      <c r="AN1967" s="39"/>
      <c r="AO1967" s="39"/>
      <c r="AP1967" s="39"/>
      <c r="AQ1967" s="39"/>
      <c r="AR1967" s="39"/>
      <c r="AS1967" s="39"/>
      <c r="AT1967" s="39"/>
      <c r="AU1967" s="39"/>
      <c r="AV1967" s="39"/>
      <c r="AW1967" s="39"/>
    </row>
    <row r="1968" spans="15:49" x14ac:dyDescent="0.2">
      <c r="O1968" s="39"/>
      <c r="P1968" s="39"/>
      <c r="Q1968" s="39"/>
      <c r="R1968" s="39"/>
      <c r="S1968" s="39"/>
      <c r="T1968" s="39"/>
      <c r="U1968" s="39"/>
      <c r="V1968" s="39"/>
      <c r="W1968" s="39"/>
      <c r="X1968" s="39"/>
      <c r="Y1968" s="39"/>
      <c r="Z1968" s="39"/>
      <c r="AA1968" s="39"/>
      <c r="AB1968" s="39"/>
      <c r="AC1968" s="39"/>
      <c r="AD1968" s="39"/>
      <c r="AE1968" s="39"/>
      <c r="AF1968" s="39"/>
      <c r="AG1968" s="39"/>
      <c r="AH1968" s="39"/>
      <c r="AI1968" s="39"/>
      <c r="AJ1968" s="39"/>
      <c r="AK1968" s="39"/>
      <c r="AL1968" s="39"/>
      <c r="AM1968" s="39"/>
      <c r="AN1968" s="39"/>
      <c r="AO1968" s="39"/>
      <c r="AP1968" s="39"/>
      <c r="AQ1968" s="39"/>
      <c r="AR1968" s="39"/>
      <c r="AS1968" s="39"/>
      <c r="AT1968" s="39"/>
      <c r="AU1968" s="39"/>
      <c r="AV1968" s="39"/>
      <c r="AW1968" s="39"/>
    </row>
    <row r="1969" spans="15:49" x14ac:dyDescent="0.2">
      <c r="O1969" s="39"/>
      <c r="P1969" s="39"/>
      <c r="Q1969" s="39"/>
      <c r="R1969" s="39"/>
      <c r="S1969" s="39"/>
      <c r="T1969" s="39"/>
      <c r="U1969" s="39"/>
      <c r="V1969" s="39"/>
      <c r="W1969" s="39"/>
      <c r="X1969" s="39"/>
      <c r="Y1969" s="39"/>
      <c r="Z1969" s="39"/>
      <c r="AA1969" s="39"/>
      <c r="AB1969" s="39"/>
      <c r="AC1969" s="39"/>
      <c r="AD1969" s="39"/>
      <c r="AE1969" s="39"/>
      <c r="AF1969" s="39"/>
      <c r="AG1969" s="39"/>
      <c r="AH1969" s="39"/>
      <c r="AI1969" s="39"/>
      <c r="AJ1969" s="39"/>
      <c r="AK1969" s="39"/>
      <c r="AL1969" s="39"/>
      <c r="AM1969" s="39"/>
      <c r="AN1969" s="39"/>
      <c r="AO1969" s="39"/>
      <c r="AP1969" s="39"/>
      <c r="AQ1969" s="39"/>
      <c r="AR1969" s="39"/>
      <c r="AS1969" s="39"/>
      <c r="AT1969" s="39"/>
      <c r="AU1969" s="39"/>
      <c r="AV1969" s="39"/>
      <c r="AW1969" s="39"/>
    </row>
    <row r="1970" spans="15:49" x14ac:dyDescent="0.2">
      <c r="O1970" s="39"/>
      <c r="P1970" s="39"/>
      <c r="Q1970" s="39"/>
      <c r="R1970" s="39"/>
      <c r="S1970" s="39"/>
      <c r="T1970" s="39"/>
      <c r="U1970" s="39"/>
      <c r="V1970" s="39"/>
      <c r="W1970" s="39"/>
      <c r="X1970" s="39"/>
      <c r="Y1970" s="39"/>
      <c r="Z1970" s="39"/>
      <c r="AA1970" s="39"/>
      <c r="AB1970" s="39"/>
      <c r="AC1970" s="39"/>
      <c r="AD1970" s="39"/>
      <c r="AE1970" s="39"/>
      <c r="AF1970" s="39"/>
      <c r="AG1970" s="39"/>
      <c r="AH1970" s="39"/>
      <c r="AI1970" s="39"/>
      <c r="AJ1970" s="39"/>
      <c r="AK1970" s="39"/>
      <c r="AL1970" s="39"/>
      <c r="AM1970" s="39"/>
      <c r="AN1970" s="39"/>
      <c r="AO1970" s="39"/>
      <c r="AP1970" s="39"/>
      <c r="AQ1970" s="39"/>
      <c r="AR1970" s="39"/>
      <c r="AS1970" s="39"/>
      <c r="AT1970" s="39"/>
      <c r="AU1970" s="39"/>
      <c r="AV1970" s="39"/>
      <c r="AW1970" s="39"/>
    </row>
    <row r="1971" spans="15:49" x14ac:dyDescent="0.2">
      <c r="O1971" s="39"/>
      <c r="P1971" s="39"/>
      <c r="Q1971" s="39"/>
      <c r="R1971" s="39"/>
      <c r="S1971" s="39"/>
      <c r="T1971" s="39"/>
      <c r="U1971" s="39"/>
      <c r="V1971" s="39"/>
      <c r="W1971" s="39"/>
      <c r="X1971" s="39"/>
      <c r="Y1971" s="39"/>
      <c r="Z1971" s="39"/>
      <c r="AA1971" s="39"/>
      <c r="AB1971" s="39"/>
      <c r="AC1971" s="39"/>
      <c r="AD1971" s="39"/>
      <c r="AE1971" s="39"/>
      <c r="AF1971" s="39"/>
      <c r="AG1971" s="39"/>
      <c r="AH1971" s="39"/>
      <c r="AI1971" s="39"/>
      <c r="AJ1971" s="39"/>
      <c r="AK1971" s="39"/>
      <c r="AL1971" s="39"/>
      <c r="AM1971" s="39"/>
      <c r="AN1971" s="39"/>
      <c r="AO1971" s="39"/>
      <c r="AP1971" s="39"/>
      <c r="AQ1971" s="39"/>
      <c r="AR1971" s="39"/>
      <c r="AS1971" s="39"/>
      <c r="AT1971" s="39"/>
      <c r="AU1971" s="39"/>
      <c r="AV1971" s="39"/>
      <c r="AW1971" s="39"/>
    </row>
    <row r="1972" spans="15:49" x14ac:dyDescent="0.2">
      <c r="O1972" s="39"/>
      <c r="P1972" s="39"/>
      <c r="Q1972" s="39"/>
      <c r="R1972" s="39"/>
      <c r="S1972" s="39"/>
      <c r="T1972" s="39"/>
      <c r="U1972" s="39"/>
      <c r="V1972" s="39"/>
      <c r="W1972" s="39"/>
      <c r="X1972" s="39"/>
      <c r="Y1972" s="39"/>
      <c r="Z1972" s="39"/>
      <c r="AA1972" s="39"/>
      <c r="AB1972" s="39"/>
      <c r="AC1972" s="39"/>
      <c r="AD1972" s="39"/>
      <c r="AE1972" s="39"/>
      <c r="AF1972" s="39"/>
      <c r="AG1972" s="39"/>
      <c r="AH1972" s="39"/>
      <c r="AI1972" s="39"/>
      <c r="AJ1972" s="39"/>
      <c r="AK1972" s="39"/>
      <c r="AL1972" s="39"/>
      <c r="AM1972" s="39"/>
      <c r="AN1972" s="39"/>
      <c r="AO1972" s="39"/>
      <c r="AP1972" s="39"/>
      <c r="AQ1972" s="39"/>
      <c r="AR1972" s="39"/>
      <c r="AS1972" s="39"/>
      <c r="AT1972" s="39"/>
      <c r="AU1972" s="39"/>
      <c r="AV1972" s="39"/>
      <c r="AW1972" s="39"/>
    </row>
    <row r="1973" spans="15:49" x14ac:dyDescent="0.2">
      <c r="O1973" s="39"/>
      <c r="P1973" s="39"/>
      <c r="Q1973" s="39"/>
      <c r="R1973" s="39"/>
      <c r="S1973" s="39"/>
      <c r="T1973" s="39"/>
      <c r="U1973" s="39"/>
      <c r="V1973" s="39"/>
      <c r="W1973" s="39"/>
      <c r="X1973" s="39"/>
      <c r="Y1973" s="39"/>
      <c r="Z1973" s="39"/>
      <c r="AA1973" s="39"/>
      <c r="AB1973" s="39"/>
      <c r="AC1973" s="39"/>
      <c r="AD1973" s="39"/>
      <c r="AE1973" s="39"/>
      <c r="AF1973" s="39"/>
      <c r="AG1973" s="39"/>
      <c r="AH1973" s="39"/>
      <c r="AI1973" s="39"/>
      <c r="AJ1973" s="39"/>
      <c r="AK1973" s="39"/>
      <c r="AL1973" s="39"/>
      <c r="AM1973" s="39"/>
      <c r="AN1973" s="39"/>
      <c r="AO1973" s="39"/>
      <c r="AP1973" s="39"/>
      <c r="AQ1973" s="39"/>
      <c r="AR1973" s="39"/>
      <c r="AS1973" s="39"/>
      <c r="AT1973" s="39"/>
      <c r="AU1973" s="39"/>
      <c r="AV1973" s="39"/>
      <c r="AW1973" s="39"/>
    </row>
    <row r="1974" spans="15:49" x14ac:dyDescent="0.2">
      <c r="O1974" s="39"/>
      <c r="P1974" s="39"/>
      <c r="Q1974" s="39"/>
      <c r="R1974" s="39"/>
      <c r="S1974" s="39"/>
      <c r="T1974" s="39"/>
      <c r="U1974" s="39"/>
      <c r="V1974" s="39"/>
      <c r="W1974" s="39"/>
      <c r="X1974" s="39"/>
      <c r="Y1974" s="39"/>
      <c r="Z1974" s="39"/>
      <c r="AA1974" s="39"/>
      <c r="AB1974" s="39"/>
      <c r="AC1974" s="39"/>
      <c r="AD1974" s="39"/>
      <c r="AE1974" s="39"/>
      <c r="AF1974" s="39"/>
      <c r="AG1974" s="39"/>
      <c r="AH1974" s="39"/>
      <c r="AI1974" s="39"/>
      <c r="AJ1974" s="39"/>
      <c r="AK1974" s="39"/>
      <c r="AL1974" s="39"/>
      <c r="AM1974" s="39"/>
      <c r="AN1974" s="39"/>
      <c r="AO1974" s="39"/>
      <c r="AP1974" s="39"/>
      <c r="AQ1974" s="39"/>
      <c r="AR1974" s="39"/>
      <c r="AS1974" s="39"/>
      <c r="AT1974" s="39"/>
      <c r="AU1974" s="39"/>
      <c r="AV1974" s="39"/>
      <c r="AW1974" s="39"/>
    </row>
    <row r="1975" spans="15:49" x14ac:dyDescent="0.2">
      <c r="O1975" s="39"/>
      <c r="P1975" s="39"/>
      <c r="Q1975" s="39"/>
      <c r="R1975" s="39"/>
      <c r="S1975" s="39"/>
      <c r="T1975" s="39"/>
      <c r="U1975" s="39"/>
      <c r="V1975" s="39"/>
      <c r="W1975" s="39"/>
      <c r="X1975" s="39"/>
      <c r="Y1975" s="39"/>
      <c r="Z1975" s="39"/>
      <c r="AA1975" s="39"/>
      <c r="AB1975" s="39"/>
      <c r="AC1975" s="39"/>
      <c r="AD1975" s="39"/>
      <c r="AE1975" s="39"/>
      <c r="AF1975" s="39"/>
      <c r="AG1975" s="39"/>
      <c r="AH1975" s="39"/>
      <c r="AI1975" s="39"/>
      <c r="AJ1975" s="39"/>
      <c r="AK1975" s="39"/>
      <c r="AL1975" s="39"/>
      <c r="AM1975" s="39"/>
      <c r="AN1975" s="39"/>
      <c r="AO1975" s="39"/>
      <c r="AP1975" s="39"/>
      <c r="AQ1975" s="39"/>
      <c r="AR1975" s="39"/>
      <c r="AS1975" s="39"/>
      <c r="AT1975" s="39"/>
      <c r="AU1975" s="39"/>
      <c r="AV1975" s="39"/>
      <c r="AW1975" s="39"/>
    </row>
    <row r="1976" spans="15:49" x14ac:dyDescent="0.2">
      <c r="O1976" s="39"/>
      <c r="P1976" s="39"/>
      <c r="Q1976" s="39"/>
      <c r="R1976" s="39"/>
      <c r="S1976" s="39"/>
      <c r="T1976" s="39"/>
      <c r="U1976" s="39"/>
      <c r="V1976" s="39"/>
      <c r="W1976" s="39"/>
      <c r="X1976" s="39"/>
      <c r="Y1976" s="39"/>
      <c r="Z1976" s="39"/>
      <c r="AA1976" s="39"/>
      <c r="AB1976" s="39"/>
      <c r="AC1976" s="39"/>
      <c r="AD1976" s="39"/>
      <c r="AE1976" s="39"/>
      <c r="AF1976" s="39"/>
      <c r="AG1976" s="39"/>
      <c r="AH1976" s="39"/>
      <c r="AI1976" s="39"/>
      <c r="AJ1976" s="39"/>
      <c r="AK1976" s="39"/>
      <c r="AL1976" s="39"/>
      <c r="AM1976" s="39"/>
      <c r="AN1976" s="39"/>
      <c r="AO1976" s="39"/>
      <c r="AP1976" s="39"/>
      <c r="AQ1976" s="39"/>
      <c r="AR1976" s="39"/>
      <c r="AS1976" s="39"/>
      <c r="AT1976" s="39"/>
      <c r="AU1976" s="39"/>
      <c r="AV1976" s="39"/>
      <c r="AW1976" s="39"/>
    </row>
    <row r="1977" spans="15:49" x14ac:dyDescent="0.2">
      <c r="O1977" s="39"/>
      <c r="P1977" s="39"/>
      <c r="Q1977" s="39"/>
      <c r="R1977" s="39"/>
      <c r="S1977" s="39"/>
      <c r="T1977" s="39"/>
      <c r="U1977" s="39"/>
      <c r="V1977" s="39"/>
      <c r="W1977" s="39"/>
      <c r="X1977" s="39"/>
      <c r="Y1977" s="39"/>
      <c r="Z1977" s="39"/>
      <c r="AA1977" s="39"/>
      <c r="AB1977" s="39"/>
      <c r="AC1977" s="39"/>
      <c r="AD1977" s="39"/>
      <c r="AE1977" s="39"/>
      <c r="AF1977" s="39"/>
      <c r="AG1977" s="39"/>
      <c r="AH1977" s="39"/>
      <c r="AI1977" s="39"/>
      <c r="AJ1977" s="39"/>
      <c r="AK1977" s="39"/>
      <c r="AL1977" s="39"/>
      <c r="AM1977" s="39"/>
      <c r="AN1977" s="39"/>
      <c r="AO1977" s="39"/>
      <c r="AP1977" s="39"/>
      <c r="AQ1977" s="39"/>
      <c r="AR1977" s="39"/>
      <c r="AS1977" s="39"/>
      <c r="AT1977" s="39"/>
      <c r="AU1977" s="39"/>
      <c r="AV1977" s="39"/>
      <c r="AW1977" s="39"/>
    </row>
    <row r="1978" spans="15:49" x14ac:dyDescent="0.2">
      <c r="O1978" s="39"/>
      <c r="P1978" s="39"/>
      <c r="Q1978" s="39"/>
      <c r="R1978" s="39"/>
      <c r="S1978" s="39"/>
      <c r="T1978" s="39"/>
      <c r="U1978" s="39"/>
      <c r="V1978" s="39"/>
      <c r="W1978" s="39"/>
      <c r="X1978" s="39"/>
      <c r="Y1978" s="39"/>
      <c r="Z1978" s="39"/>
      <c r="AA1978" s="39"/>
      <c r="AB1978" s="39"/>
      <c r="AC1978" s="39"/>
      <c r="AD1978" s="39"/>
      <c r="AE1978" s="39"/>
      <c r="AF1978" s="39"/>
      <c r="AG1978" s="39"/>
      <c r="AH1978" s="39"/>
      <c r="AI1978" s="39"/>
      <c r="AJ1978" s="39"/>
      <c r="AK1978" s="39"/>
      <c r="AL1978" s="39"/>
      <c r="AM1978" s="39"/>
      <c r="AN1978" s="39"/>
      <c r="AO1978" s="39"/>
      <c r="AP1978" s="39"/>
      <c r="AQ1978" s="39"/>
      <c r="AR1978" s="39"/>
      <c r="AS1978" s="39"/>
      <c r="AT1978" s="39"/>
      <c r="AU1978" s="39"/>
      <c r="AV1978" s="39"/>
      <c r="AW1978" s="39"/>
    </row>
    <row r="1979" spans="15:49" x14ac:dyDescent="0.2">
      <c r="O1979" s="39"/>
      <c r="P1979" s="39"/>
      <c r="Q1979" s="39"/>
      <c r="R1979" s="39"/>
      <c r="S1979" s="39"/>
      <c r="T1979" s="39"/>
      <c r="U1979" s="39"/>
      <c r="V1979" s="39"/>
      <c r="W1979" s="39"/>
      <c r="X1979" s="39"/>
      <c r="Y1979" s="39"/>
      <c r="Z1979" s="39"/>
      <c r="AA1979" s="39"/>
      <c r="AB1979" s="39"/>
      <c r="AC1979" s="39"/>
      <c r="AD1979" s="39"/>
      <c r="AE1979" s="39"/>
      <c r="AF1979" s="39"/>
      <c r="AG1979" s="39"/>
      <c r="AH1979" s="39"/>
      <c r="AI1979" s="39"/>
      <c r="AJ1979" s="39"/>
      <c r="AK1979" s="39"/>
      <c r="AL1979" s="39"/>
      <c r="AM1979" s="39"/>
      <c r="AN1979" s="39"/>
      <c r="AO1979" s="39"/>
      <c r="AP1979" s="39"/>
      <c r="AQ1979" s="39"/>
      <c r="AR1979" s="39"/>
      <c r="AS1979" s="39"/>
      <c r="AT1979" s="39"/>
      <c r="AU1979" s="39"/>
      <c r="AV1979" s="39"/>
      <c r="AW1979" s="39"/>
    </row>
    <row r="1980" spans="15:49" x14ac:dyDescent="0.2">
      <c r="O1980" s="39"/>
      <c r="P1980" s="39"/>
      <c r="Q1980" s="39"/>
      <c r="R1980" s="39"/>
      <c r="S1980" s="39"/>
      <c r="T1980" s="39"/>
      <c r="U1980" s="39"/>
      <c r="V1980" s="39"/>
      <c r="W1980" s="39"/>
      <c r="X1980" s="39"/>
      <c r="Y1980" s="39"/>
      <c r="Z1980" s="39"/>
      <c r="AA1980" s="39"/>
      <c r="AB1980" s="39"/>
      <c r="AC1980" s="39"/>
      <c r="AD1980" s="39"/>
      <c r="AE1980" s="39"/>
      <c r="AF1980" s="39"/>
      <c r="AG1980" s="39"/>
      <c r="AH1980" s="39"/>
      <c r="AI1980" s="39"/>
      <c r="AJ1980" s="39"/>
      <c r="AK1980" s="39"/>
      <c r="AL1980" s="39"/>
      <c r="AM1980" s="39"/>
      <c r="AN1980" s="39"/>
      <c r="AO1980" s="39"/>
      <c r="AP1980" s="39"/>
      <c r="AQ1980" s="39"/>
      <c r="AR1980" s="39"/>
      <c r="AS1980" s="39"/>
      <c r="AT1980" s="39"/>
      <c r="AU1980" s="39"/>
      <c r="AV1980" s="39"/>
      <c r="AW1980" s="39"/>
    </row>
    <row r="1981" spans="15:49" x14ac:dyDescent="0.2">
      <c r="O1981" s="39"/>
      <c r="P1981" s="39"/>
      <c r="Q1981" s="39"/>
      <c r="R1981" s="39"/>
      <c r="S1981" s="39"/>
      <c r="T1981" s="39"/>
      <c r="U1981" s="39"/>
      <c r="V1981" s="39"/>
      <c r="W1981" s="39"/>
      <c r="X1981" s="39"/>
      <c r="Y1981" s="39"/>
      <c r="Z1981" s="39"/>
      <c r="AA1981" s="39"/>
      <c r="AB1981" s="39"/>
      <c r="AC1981" s="39"/>
      <c r="AD1981" s="39"/>
      <c r="AE1981" s="39"/>
      <c r="AF1981" s="39"/>
      <c r="AG1981" s="39"/>
      <c r="AH1981" s="39"/>
      <c r="AI1981" s="39"/>
      <c r="AJ1981" s="39"/>
      <c r="AK1981" s="39"/>
      <c r="AL1981" s="39"/>
      <c r="AM1981" s="39"/>
      <c r="AN1981" s="39"/>
      <c r="AO1981" s="39"/>
      <c r="AP1981" s="39"/>
      <c r="AQ1981" s="39"/>
      <c r="AR1981" s="39"/>
      <c r="AS1981" s="39"/>
      <c r="AT1981" s="39"/>
      <c r="AU1981" s="39"/>
      <c r="AV1981" s="39"/>
      <c r="AW1981" s="39"/>
    </row>
    <row r="1982" spans="15:49" x14ac:dyDescent="0.2">
      <c r="O1982" s="39"/>
      <c r="P1982" s="39"/>
      <c r="Q1982" s="39"/>
      <c r="R1982" s="39"/>
      <c r="S1982" s="39"/>
      <c r="T1982" s="39"/>
      <c r="U1982" s="39"/>
      <c r="V1982" s="39"/>
      <c r="W1982" s="39"/>
      <c r="X1982" s="39"/>
      <c r="Y1982" s="39"/>
      <c r="Z1982" s="39"/>
      <c r="AA1982" s="39"/>
      <c r="AB1982" s="39"/>
      <c r="AC1982" s="39"/>
      <c r="AD1982" s="39"/>
      <c r="AE1982" s="39"/>
      <c r="AF1982" s="39"/>
      <c r="AG1982" s="39"/>
      <c r="AH1982" s="39"/>
      <c r="AI1982" s="39"/>
      <c r="AJ1982" s="39"/>
      <c r="AK1982" s="39"/>
      <c r="AL1982" s="39"/>
      <c r="AM1982" s="39"/>
      <c r="AN1982" s="39"/>
      <c r="AO1982" s="39"/>
      <c r="AP1982" s="39"/>
      <c r="AQ1982" s="39"/>
      <c r="AR1982" s="39"/>
      <c r="AS1982" s="39"/>
      <c r="AT1982" s="39"/>
      <c r="AU1982" s="39"/>
      <c r="AV1982" s="39"/>
      <c r="AW1982" s="39"/>
    </row>
    <row r="1983" spans="15:49" x14ac:dyDescent="0.2">
      <c r="O1983" s="39"/>
      <c r="P1983" s="39"/>
      <c r="Q1983" s="39"/>
      <c r="R1983" s="39"/>
      <c r="S1983" s="39"/>
      <c r="T1983" s="39"/>
      <c r="U1983" s="39"/>
      <c r="V1983" s="39"/>
      <c r="W1983" s="39"/>
      <c r="X1983" s="39"/>
      <c r="Y1983" s="39"/>
      <c r="Z1983" s="39"/>
      <c r="AA1983" s="39"/>
      <c r="AB1983" s="39"/>
      <c r="AC1983" s="39"/>
      <c r="AD1983" s="39"/>
      <c r="AE1983" s="39"/>
      <c r="AF1983" s="39"/>
      <c r="AG1983" s="39"/>
      <c r="AH1983" s="39"/>
      <c r="AI1983" s="39"/>
      <c r="AJ1983" s="39"/>
      <c r="AK1983" s="39"/>
      <c r="AL1983" s="39"/>
      <c r="AM1983" s="39"/>
      <c r="AN1983" s="39"/>
      <c r="AO1983" s="39"/>
      <c r="AP1983" s="39"/>
      <c r="AQ1983" s="39"/>
      <c r="AR1983" s="39"/>
      <c r="AS1983" s="39"/>
      <c r="AT1983" s="39"/>
      <c r="AU1983" s="39"/>
      <c r="AV1983" s="39"/>
      <c r="AW1983" s="39"/>
    </row>
    <row r="1984" spans="15:49" x14ac:dyDescent="0.2">
      <c r="O1984" s="39"/>
      <c r="P1984" s="39"/>
      <c r="Q1984" s="39"/>
      <c r="R1984" s="39"/>
      <c r="S1984" s="39"/>
      <c r="T1984" s="39"/>
      <c r="U1984" s="39"/>
      <c r="V1984" s="39"/>
      <c r="W1984" s="39"/>
      <c r="X1984" s="39"/>
      <c r="Y1984" s="39"/>
      <c r="Z1984" s="39"/>
      <c r="AA1984" s="39"/>
      <c r="AB1984" s="39"/>
      <c r="AC1984" s="39"/>
      <c r="AD1984" s="39"/>
      <c r="AE1984" s="39"/>
      <c r="AF1984" s="39"/>
      <c r="AG1984" s="39"/>
      <c r="AH1984" s="39"/>
      <c r="AI1984" s="39"/>
      <c r="AJ1984" s="39"/>
      <c r="AK1984" s="39"/>
      <c r="AL1984" s="39"/>
      <c r="AM1984" s="39"/>
      <c r="AN1984" s="39"/>
      <c r="AO1984" s="39"/>
      <c r="AP1984" s="39"/>
      <c r="AQ1984" s="39"/>
      <c r="AR1984" s="39"/>
      <c r="AS1984" s="39"/>
      <c r="AT1984" s="39"/>
      <c r="AU1984" s="39"/>
      <c r="AV1984" s="39"/>
      <c r="AW1984" s="39"/>
    </row>
    <row r="1985" spans="15:49" x14ac:dyDescent="0.2">
      <c r="O1985" s="39"/>
      <c r="P1985" s="39"/>
      <c r="Q1985" s="39"/>
      <c r="R1985" s="39"/>
      <c r="S1985" s="39"/>
      <c r="T1985" s="39"/>
      <c r="U1985" s="39"/>
      <c r="V1985" s="39"/>
      <c r="W1985" s="39"/>
      <c r="X1985" s="39"/>
      <c r="Y1985" s="39"/>
      <c r="Z1985" s="39"/>
      <c r="AA1985" s="39"/>
      <c r="AB1985" s="39"/>
      <c r="AC1985" s="39"/>
      <c r="AD1985" s="39"/>
      <c r="AE1985" s="39"/>
      <c r="AF1985" s="39"/>
      <c r="AG1985" s="39"/>
      <c r="AH1985" s="39"/>
      <c r="AI1985" s="39"/>
      <c r="AJ1985" s="39"/>
      <c r="AK1985" s="39"/>
      <c r="AL1985" s="39"/>
      <c r="AM1985" s="39"/>
      <c r="AN1985" s="39"/>
      <c r="AO1985" s="39"/>
      <c r="AP1985" s="39"/>
      <c r="AQ1985" s="39"/>
      <c r="AR1985" s="39"/>
      <c r="AS1985" s="39"/>
      <c r="AT1985" s="39"/>
      <c r="AU1985" s="39"/>
      <c r="AV1985" s="39"/>
      <c r="AW1985" s="39"/>
    </row>
    <row r="1986" spans="15:49" x14ac:dyDescent="0.2">
      <c r="O1986" s="39"/>
      <c r="P1986" s="39"/>
      <c r="Q1986" s="39"/>
      <c r="R1986" s="39"/>
      <c r="S1986" s="39"/>
      <c r="T1986" s="39"/>
      <c r="U1986" s="39"/>
      <c r="V1986" s="39"/>
      <c r="W1986" s="39"/>
      <c r="X1986" s="39"/>
      <c r="Y1986" s="39"/>
      <c r="Z1986" s="39"/>
      <c r="AA1986" s="39"/>
      <c r="AB1986" s="39"/>
      <c r="AC1986" s="39"/>
      <c r="AD1986" s="39"/>
      <c r="AE1986" s="39"/>
      <c r="AF1986" s="39"/>
      <c r="AG1986" s="39"/>
      <c r="AH1986" s="39"/>
      <c r="AI1986" s="39"/>
      <c r="AJ1986" s="39"/>
      <c r="AK1986" s="39"/>
      <c r="AL1986" s="39"/>
      <c r="AM1986" s="39"/>
      <c r="AN1986" s="39"/>
      <c r="AO1986" s="39"/>
      <c r="AP1986" s="39"/>
      <c r="AQ1986" s="39"/>
      <c r="AR1986" s="39"/>
      <c r="AS1986" s="39"/>
      <c r="AT1986" s="39"/>
      <c r="AU1986" s="39"/>
      <c r="AV1986" s="39"/>
      <c r="AW1986" s="39"/>
    </row>
    <row r="1987" spans="15:49" x14ac:dyDescent="0.2">
      <c r="O1987" s="39"/>
      <c r="P1987" s="39"/>
      <c r="Q1987" s="39"/>
      <c r="R1987" s="39"/>
      <c r="S1987" s="39"/>
      <c r="T1987" s="39"/>
      <c r="U1987" s="39"/>
      <c r="V1987" s="39"/>
      <c r="W1987" s="39"/>
      <c r="X1987" s="39"/>
      <c r="Y1987" s="39"/>
      <c r="Z1987" s="39"/>
      <c r="AA1987" s="39"/>
      <c r="AB1987" s="39"/>
      <c r="AC1987" s="39"/>
      <c r="AD1987" s="39"/>
      <c r="AE1987" s="39"/>
      <c r="AF1987" s="39"/>
      <c r="AG1987" s="39"/>
      <c r="AH1987" s="39"/>
      <c r="AI1987" s="39"/>
      <c r="AJ1987" s="39"/>
      <c r="AK1987" s="39"/>
      <c r="AL1987" s="39"/>
      <c r="AM1987" s="39"/>
      <c r="AN1987" s="39"/>
      <c r="AO1987" s="39"/>
      <c r="AP1987" s="39"/>
      <c r="AQ1987" s="39"/>
      <c r="AR1987" s="39"/>
      <c r="AS1987" s="39"/>
      <c r="AT1987" s="39"/>
      <c r="AU1987" s="39"/>
      <c r="AV1987" s="39"/>
      <c r="AW1987" s="39"/>
    </row>
    <row r="1988" spans="15:49" x14ac:dyDescent="0.2">
      <c r="O1988" s="39"/>
      <c r="P1988" s="39"/>
      <c r="Q1988" s="39"/>
      <c r="R1988" s="39"/>
      <c r="S1988" s="39"/>
      <c r="T1988" s="39"/>
      <c r="U1988" s="39"/>
      <c r="V1988" s="39"/>
      <c r="W1988" s="39"/>
      <c r="X1988" s="39"/>
      <c r="Y1988" s="39"/>
      <c r="Z1988" s="39"/>
      <c r="AA1988" s="39"/>
      <c r="AB1988" s="39"/>
      <c r="AC1988" s="39"/>
      <c r="AD1988" s="39"/>
      <c r="AE1988" s="39"/>
      <c r="AF1988" s="39"/>
      <c r="AG1988" s="39"/>
      <c r="AH1988" s="39"/>
      <c r="AI1988" s="39"/>
      <c r="AJ1988" s="39"/>
      <c r="AK1988" s="39"/>
      <c r="AL1988" s="39"/>
      <c r="AM1988" s="39"/>
      <c r="AN1988" s="39"/>
      <c r="AO1988" s="39"/>
      <c r="AP1988" s="39"/>
      <c r="AQ1988" s="39"/>
      <c r="AR1988" s="39"/>
      <c r="AS1988" s="39"/>
      <c r="AT1988" s="39"/>
      <c r="AU1988" s="39"/>
      <c r="AV1988" s="39"/>
      <c r="AW1988" s="39"/>
    </row>
    <row r="1989" spans="15:49" x14ac:dyDescent="0.2">
      <c r="O1989" s="39"/>
      <c r="P1989" s="39"/>
      <c r="Q1989" s="39"/>
      <c r="R1989" s="39"/>
      <c r="S1989" s="39"/>
      <c r="T1989" s="39"/>
      <c r="U1989" s="39"/>
      <c r="V1989" s="39"/>
      <c r="W1989" s="39"/>
      <c r="X1989" s="39"/>
      <c r="Y1989" s="39"/>
      <c r="Z1989" s="39"/>
      <c r="AA1989" s="39"/>
      <c r="AB1989" s="39"/>
      <c r="AC1989" s="39"/>
      <c r="AD1989" s="39"/>
      <c r="AE1989" s="39"/>
      <c r="AF1989" s="39"/>
      <c r="AG1989" s="39"/>
      <c r="AH1989" s="39"/>
      <c r="AI1989" s="39"/>
      <c r="AJ1989" s="39"/>
      <c r="AK1989" s="39"/>
      <c r="AL1989" s="39"/>
      <c r="AM1989" s="39"/>
      <c r="AN1989" s="39"/>
      <c r="AO1989" s="39"/>
      <c r="AP1989" s="39"/>
      <c r="AQ1989" s="39"/>
      <c r="AR1989" s="39"/>
      <c r="AS1989" s="39"/>
      <c r="AT1989" s="39"/>
      <c r="AU1989" s="39"/>
      <c r="AV1989" s="39"/>
      <c r="AW1989" s="39"/>
    </row>
    <row r="1990" spans="15:49" x14ac:dyDescent="0.2">
      <c r="O1990" s="39"/>
      <c r="P1990" s="39"/>
      <c r="Q1990" s="39"/>
      <c r="R1990" s="39"/>
      <c r="S1990" s="39"/>
      <c r="T1990" s="39"/>
      <c r="U1990" s="39"/>
      <c r="V1990" s="39"/>
      <c r="W1990" s="39"/>
      <c r="X1990" s="39"/>
      <c r="Y1990" s="39"/>
      <c r="Z1990" s="39"/>
      <c r="AA1990" s="39"/>
      <c r="AB1990" s="39"/>
      <c r="AC1990" s="39"/>
      <c r="AD1990" s="39"/>
      <c r="AE1990" s="39"/>
      <c r="AF1990" s="39"/>
      <c r="AG1990" s="39"/>
      <c r="AH1990" s="39"/>
      <c r="AI1990" s="39"/>
      <c r="AJ1990" s="39"/>
      <c r="AK1990" s="39"/>
      <c r="AL1990" s="39"/>
      <c r="AM1990" s="39"/>
      <c r="AN1990" s="39"/>
      <c r="AO1990" s="39"/>
      <c r="AP1990" s="39"/>
      <c r="AQ1990" s="39"/>
      <c r="AR1990" s="39"/>
      <c r="AS1990" s="39"/>
      <c r="AT1990" s="39"/>
      <c r="AU1990" s="39"/>
      <c r="AV1990" s="39"/>
      <c r="AW1990" s="39"/>
    </row>
    <row r="1991" spans="15:49" x14ac:dyDescent="0.2">
      <c r="O1991" s="39"/>
      <c r="P1991" s="39"/>
      <c r="Q1991" s="39"/>
      <c r="R1991" s="39"/>
      <c r="S1991" s="39"/>
      <c r="T1991" s="39"/>
      <c r="U1991" s="39"/>
      <c r="V1991" s="39"/>
      <c r="W1991" s="39"/>
      <c r="X1991" s="39"/>
      <c r="Y1991" s="39"/>
      <c r="Z1991" s="39"/>
      <c r="AA1991" s="39"/>
      <c r="AB1991" s="39"/>
      <c r="AC1991" s="39"/>
      <c r="AD1991" s="39"/>
      <c r="AE1991" s="39"/>
      <c r="AF1991" s="39"/>
      <c r="AG1991" s="39"/>
      <c r="AH1991" s="39"/>
      <c r="AI1991" s="39"/>
      <c r="AJ1991" s="39"/>
      <c r="AK1991" s="39"/>
      <c r="AL1991" s="39"/>
      <c r="AM1991" s="39"/>
      <c r="AN1991" s="39"/>
      <c r="AO1991" s="39"/>
      <c r="AP1991" s="39"/>
      <c r="AQ1991" s="39"/>
      <c r="AR1991" s="39"/>
      <c r="AS1991" s="39"/>
      <c r="AT1991" s="39"/>
      <c r="AU1991" s="39"/>
      <c r="AV1991" s="39"/>
      <c r="AW1991" s="39"/>
    </row>
    <row r="1992" spans="15:49" x14ac:dyDescent="0.2">
      <c r="O1992" s="39"/>
      <c r="P1992" s="39"/>
      <c r="Q1992" s="39"/>
      <c r="R1992" s="39"/>
      <c r="S1992" s="39"/>
      <c r="T1992" s="39"/>
      <c r="U1992" s="39"/>
      <c r="V1992" s="39"/>
      <c r="W1992" s="39"/>
      <c r="X1992" s="39"/>
      <c r="Y1992" s="39"/>
      <c r="Z1992" s="39"/>
      <c r="AA1992" s="39"/>
      <c r="AB1992" s="39"/>
      <c r="AC1992" s="39"/>
      <c r="AD1992" s="39"/>
      <c r="AE1992" s="39"/>
      <c r="AF1992" s="39"/>
      <c r="AG1992" s="39"/>
      <c r="AH1992" s="39"/>
      <c r="AI1992" s="39"/>
      <c r="AJ1992" s="39"/>
      <c r="AK1992" s="39"/>
      <c r="AL1992" s="39"/>
      <c r="AM1992" s="39"/>
      <c r="AN1992" s="39"/>
      <c r="AO1992" s="39"/>
      <c r="AP1992" s="39"/>
      <c r="AQ1992" s="39"/>
      <c r="AR1992" s="39"/>
      <c r="AS1992" s="39"/>
      <c r="AT1992" s="39"/>
      <c r="AU1992" s="39"/>
      <c r="AV1992" s="39"/>
      <c r="AW1992" s="39"/>
    </row>
    <row r="1993" spans="15:49" x14ac:dyDescent="0.2">
      <c r="O1993" s="39"/>
      <c r="P1993" s="39"/>
      <c r="Q1993" s="39"/>
      <c r="R1993" s="39"/>
      <c r="S1993" s="39"/>
      <c r="T1993" s="39"/>
      <c r="U1993" s="39"/>
      <c r="V1993" s="39"/>
      <c r="W1993" s="39"/>
      <c r="X1993" s="39"/>
      <c r="Y1993" s="39"/>
      <c r="Z1993" s="39"/>
      <c r="AA1993" s="39"/>
      <c r="AB1993" s="39"/>
      <c r="AC1993" s="39"/>
      <c r="AD1993" s="39"/>
      <c r="AE1993" s="39"/>
      <c r="AF1993" s="39"/>
      <c r="AG1993" s="39"/>
      <c r="AH1993" s="39"/>
      <c r="AI1993" s="39"/>
      <c r="AJ1993" s="39"/>
      <c r="AK1993" s="39"/>
      <c r="AL1993" s="39"/>
      <c r="AM1993" s="39"/>
      <c r="AN1993" s="39"/>
      <c r="AO1993" s="39"/>
      <c r="AP1993" s="39"/>
      <c r="AQ1993" s="39"/>
      <c r="AR1993" s="39"/>
      <c r="AS1993" s="39"/>
      <c r="AT1993" s="39"/>
      <c r="AU1993" s="39"/>
      <c r="AV1993" s="39"/>
      <c r="AW1993" s="39"/>
    </row>
    <row r="1994" spans="15:49" x14ac:dyDescent="0.2">
      <c r="O1994" s="39"/>
      <c r="P1994" s="39"/>
      <c r="Q1994" s="39"/>
      <c r="R1994" s="39"/>
      <c r="S1994" s="39"/>
      <c r="T1994" s="39"/>
      <c r="U1994" s="39"/>
      <c r="V1994" s="39"/>
      <c r="W1994" s="39"/>
      <c r="X1994" s="39"/>
      <c r="Y1994" s="39"/>
      <c r="Z1994" s="39"/>
      <c r="AA1994" s="39"/>
      <c r="AB1994" s="39"/>
      <c r="AC1994" s="39"/>
      <c r="AD1994" s="39"/>
      <c r="AE1994" s="39"/>
      <c r="AF1994" s="39"/>
      <c r="AG1994" s="39"/>
      <c r="AH1994" s="39"/>
      <c r="AI1994" s="39"/>
      <c r="AJ1994" s="39"/>
      <c r="AK1994" s="39"/>
      <c r="AL1994" s="39"/>
      <c r="AM1994" s="39"/>
      <c r="AN1994" s="39"/>
      <c r="AO1994" s="39"/>
      <c r="AP1994" s="39"/>
      <c r="AQ1994" s="39"/>
      <c r="AR1994" s="39"/>
      <c r="AS1994" s="39"/>
      <c r="AT1994" s="39"/>
      <c r="AU1994" s="39"/>
      <c r="AV1994" s="39"/>
      <c r="AW1994" s="39"/>
    </row>
    <row r="1995" spans="15:49" x14ac:dyDescent="0.2">
      <c r="O1995" s="39"/>
      <c r="P1995" s="39"/>
      <c r="Q1995" s="39"/>
      <c r="R1995" s="39"/>
      <c r="S1995" s="39"/>
      <c r="T1995" s="39"/>
      <c r="U1995" s="39"/>
      <c r="V1995" s="39"/>
      <c r="W1995" s="39"/>
      <c r="X1995" s="39"/>
      <c r="Y1995" s="39"/>
      <c r="Z1995" s="39"/>
      <c r="AA1995" s="39"/>
      <c r="AB1995" s="39"/>
      <c r="AC1995" s="39"/>
      <c r="AD1995" s="39"/>
      <c r="AE1995" s="39"/>
      <c r="AF1995" s="39"/>
      <c r="AG1995" s="39"/>
      <c r="AH1995" s="39"/>
      <c r="AI1995" s="39"/>
      <c r="AJ1995" s="39"/>
      <c r="AK1995" s="39"/>
      <c r="AL1995" s="39"/>
      <c r="AM1995" s="39"/>
      <c r="AN1995" s="39"/>
      <c r="AO1995" s="39"/>
      <c r="AP1995" s="39"/>
      <c r="AQ1995" s="39"/>
      <c r="AR1995" s="39"/>
      <c r="AS1995" s="39"/>
      <c r="AT1995" s="39"/>
      <c r="AU1995" s="39"/>
      <c r="AV1995" s="39"/>
      <c r="AW1995" s="39"/>
    </row>
    <row r="1996" spans="15:49" x14ac:dyDescent="0.2">
      <c r="O1996" s="39"/>
      <c r="P1996" s="39"/>
      <c r="Q1996" s="39"/>
      <c r="R1996" s="39"/>
      <c r="S1996" s="39"/>
      <c r="T1996" s="39"/>
      <c r="U1996" s="39"/>
      <c r="V1996" s="39"/>
      <c r="W1996" s="39"/>
      <c r="X1996" s="39"/>
      <c r="Y1996" s="39"/>
      <c r="Z1996" s="39"/>
      <c r="AA1996" s="39"/>
      <c r="AB1996" s="39"/>
      <c r="AC1996" s="39"/>
      <c r="AD1996" s="39"/>
      <c r="AE1996" s="39"/>
      <c r="AF1996" s="39"/>
      <c r="AG1996" s="39"/>
      <c r="AH1996" s="39"/>
      <c r="AI1996" s="39"/>
      <c r="AJ1996" s="39"/>
      <c r="AK1996" s="39"/>
      <c r="AL1996" s="39"/>
      <c r="AM1996" s="39"/>
      <c r="AN1996" s="39"/>
      <c r="AO1996" s="39"/>
      <c r="AP1996" s="39"/>
      <c r="AQ1996" s="39"/>
      <c r="AR1996" s="39"/>
      <c r="AS1996" s="39"/>
      <c r="AT1996" s="39"/>
      <c r="AU1996" s="39"/>
      <c r="AV1996" s="39"/>
      <c r="AW1996" s="39"/>
    </row>
    <row r="1997" spans="15:49" x14ac:dyDescent="0.2">
      <c r="O1997" s="39"/>
      <c r="P1997" s="39"/>
      <c r="Q1997" s="39"/>
      <c r="R1997" s="39"/>
      <c r="S1997" s="39"/>
      <c r="T1997" s="39"/>
      <c r="U1997" s="39"/>
      <c r="V1997" s="39"/>
      <c r="W1997" s="39"/>
      <c r="X1997" s="39"/>
      <c r="Y1997" s="39"/>
      <c r="Z1997" s="39"/>
      <c r="AA1997" s="39"/>
      <c r="AB1997" s="39"/>
      <c r="AC1997" s="39"/>
      <c r="AD1997" s="39"/>
      <c r="AE1997" s="39"/>
      <c r="AF1997" s="39"/>
      <c r="AG1997" s="39"/>
      <c r="AH1997" s="39"/>
      <c r="AI1997" s="39"/>
      <c r="AJ1997" s="39"/>
      <c r="AK1997" s="39"/>
      <c r="AL1997" s="39"/>
      <c r="AM1997" s="39"/>
      <c r="AN1997" s="39"/>
      <c r="AO1997" s="39"/>
      <c r="AP1997" s="39"/>
      <c r="AQ1997" s="39"/>
      <c r="AR1997" s="39"/>
      <c r="AS1997" s="39"/>
      <c r="AT1997" s="39"/>
      <c r="AU1997" s="39"/>
      <c r="AV1997" s="39"/>
      <c r="AW1997" s="39"/>
    </row>
    <row r="1998" spans="15:49" x14ac:dyDescent="0.2">
      <c r="O1998" s="39"/>
      <c r="P1998" s="39"/>
      <c r="Q1998" s="39"/>
      <c r="R1998" s="39"/>
      <c r="S1998" s="39"/>
      <c r="T1998" s="39"/>
      <c r="U1998" s="39"/>
      <c r="V1998" s="39"/>
      <c r="W1998" s="39"/>
      <c r="X1998" s="39"/>
      <c r="Y1998" s="39"/>
      <c r="Z1998" s="39"/>
      <c r="AA1998" s="39"/>
      <c r="AB1998" s="39"/>
      <c r="AC1998" s="39"/>
      <c r="AD1998" s="39"/>
      <c r="AE1998" s="39"/>
      <c r="AF1998" s="39"/>
      <c r="AG1998" s="39"/>
      <c r="AH1998" s="39"/>
      <c r="AI1998" s="39"/>
      <c r="AJ1998" s="39"/>
      <c r="AK1998" s="39"/>
      <c r="AL1998" s="39"/>
      <c r="AM1998" s="39"/>
      <c r="AN1998" s="39"/>
      <c r="AO1998" s="39"/>
      <c r="AP1998" s="39"/>
      <c r="AQ1998" s="39"/>
      <c r="AR1998" s="39"/>
      <c r="AS1998" s="39"/>
      <c r="AT1998" s="39"/>
      <c r="AU1998" s="39"/>
      <c r="AV1998" s="39"/>
      <c r="AW1998" s="39"/>
    </row>
    <row r="1999" spans="15:49" x14ac:dyDescent="0.2">
      <c r="O1999" s="39"/>
      <c r="P1999" s="39"/>
      <c r="Q1999" s="39"/>
      <c r="R1999" s="39"/>
      <c r="S1999" s="39"/>
      <c r="T1999" s="39"/>
      <c r="U1999" s="39"/>
      <c r="V1999" s="39"/>
      <c r="W1999" s="39"/>
      <c r="X1999" s="39"/>
      <c r="Y1999" s="39"/>
      <c r="Z1999" s="39"/>
      <c r="AA1999" s="39"/>
      <c r="AB1999" s="39"/>
      <c r="AC1999" s="39"/>
      <c r="AD1999" s="39"/>
      <c r="AE1999" s="39"/>
      <c r="AF1999" s="39"/>
      <c r="AG1999" s="39"/>
      <c r="AH1999" s="39"/>
      <c r="AI1999" s="39"/>
      <c r="AJ1999" s="39"/>
      <c r="AK1999" s="39"/>
      <c r="AL1999" s="39"/>
      <c r="AM1999" s="39"/>
      <c r="AN1999" s="39"/>
      <c r="AO1999" s="39"/>
      <c r="AP1999" s="39"/>
      <c r="AQ1999" s="39"/>
      <c r="AR1999" s="39"/>
      <c r="AS1999" s="39"/>
      <c r="AT1999" s="39"/>
      <c r="AU1999" s="39"/>
      <c r="AV1999" s="39"/>
      <c r="AW1999" s="39"/>
    </row>
    <row r="2000" spans="15:49" x14ac:dyDescent="0.2">
      <c r="O2000" s="39"/>
      <c r="P2000" s="39"/>
      <c r="Q2000" s="39"/>
      <c r="R2000" s="39"/>
      <c r="S2000" s="39"/>
      <c r="T2000" s="39"/>
      <c r="U2000" s="39"/>
      <c r="V2000" s="39"/>
      <c r="W2000" s="39"/>
      <c r="X2000" s="39"/>
      <c r="Y2000" s="39"/>
      <c r="Z2000" s="39"/>
      <c r="AA2000" s="39"/>
      <c r="AB2000" s="39"/>
      <c r="AC2000" s="39"/>
      <c r="AD2000" s="39"/>
      <c r="AE2000" s="39"/>
      <c r="AF2000" s="39"/>
      <c r="AG2000" s="39"/>
      <c r="AH2000" s="39"/>
      <c r="AI2000" s="39"/>
      <c r="AJ2000" s="39"/>
      <c r="AK2000" s="39"/>
      <c r="AL2000" s="39"/>
      <c r="AM2000" s="39"/>
      <c r="AN2000" s="39"/>
      <c r="AO2000" s="39"/>
      <c r="AP2000" s="39"/>
      <c r="AQ2000" s="39"/>
      <c r="AR2000" s="39"/>
      <c r="AS2000" s="39"/>
      <c r="AT2000" s="39"/>
      <c r="AU2000" s="39"/>
      <c r="AV2000" s="39"/>
      <c r="AW2000" s="39"/>
    </row>
    <row r="2001" spans="15:49" x14ac:dyDescent="0.2">
      <c r="O2001" s="39"/>
      <c r="P2001" s="39"/>
      <c r="Q2001" s="39"/>
      <c r="R2001" s="39"/>
      <c r="S2001" s="39"/>
      <c r="T2001" s="39"/>
      <c r="U2001" s="39"/>
      <c r="V2001" s="39"/>
      <c r="W2001" s="39"/>
      <c r="X2001" s="39"/>
      <c r="Y2001" s="39"/>
      <c r="Z2001" s="39"/>
      <c r="AA2001" s="39"/>
      <c r="AB2001" s="39"/>
      <c r="AC2001" s="39"/>
      <c r="AD2001" s="39"/>
      <c r="AE2001" s="39"/>
      <c r="AF2001" s="39"/>
      <c r="AG2001" s="39"/>
      <c r="AH2001" s="39"/>
      <c r="AI2001" s="39"/>
      <c r="AJ2001" s="39"/>
      <c r="AK2001" s="39"/>
      <c r="AL2001" s="39"/>
      <c r="AM2001" s="39"/>
      <c r="AN2001" s="39"/>
      <c r="AO2001" s="39"/>
      <c r="AP2001" s="39"/>
      <c r="AQ2001" s="39"/>
      <c r="AR2001" s="39"/>
      <c r="AS2001" s="39"/>
      <c r="AT2001" s="39"/>
      <c r="AU2001" s="39"/>
      <c r="AV2001" s="39"/>
      <c r="AW2001" s="39"/>
    </row>
    <row r="2002" spans="15:49" x14ac:dyDescent="0.2">
      <c r="O2002" s="39"/>
      <c r="P2002" s="39"/>
      <c r="Q2002" s="39"/>
      <c r="R2002" s="39"/>
      <c r="S2002" s="39"/>
      <c r="T2002" s="39"/>
      <c r="U2002" s="39"/>
      <c r="V2002" s="39"/>
      <c r="W2002" s="39"/>
      <c r="X2002" s="39"/>
      <c r="Y2002" s="39"/>
      <c r="Z2002" s="39"/>
      <c r="AA2002" s="39"/>
      <c r="AB2002" s="39"/>
      <c r="AC2002" s="39"/>
      <c r="AD2002" s="39"/>
      <c r="AE2002" s="39"/>
      <c r="AF2002" s="39"/>
      <c r="AG2002" s="39"/>
      <c r="AH2002" s="39"/>
      <c r="AI2002" s="39"/>
      <c r="AJ2002" s="39"/>
      <c r="AK2002" s="39"/>
      <c r="AL2002" s="39"/>
      <c r="AM2002" s="39"/>
      <c r="AN2002" s="39"/>
      <c r="AO2002" s="39"/>
      <c r="AP2002" s="39"/>
      <c r="AQ2002" s="39"/>
      <c r="AR2002" s="39"/>
      <c r="AS2002" s="39"/>
      <c r="AT2002" s="39"/>
      <c r="AU2002" s="39"/>
      <c r="AV2002" s="39"/>
      <c r="AW2002" s="39"/>
    </row>
    <row r="2003" spans="15:49" x14ac:dyDescent="0.2">
      <c r="O2003" s="39"/>
      <c r="P2003" s="39"/>
      <c r="Q2003" s="39"/>
      <c r="R2003" s="39"/>
      <c r="S2003" s="39"/>
      <c r="T2003" s="39"/>
      <c r="U2003" s="39"/>
      <c r="V2003" s="39"/>
      <c r="W2003" s="39"/>
      <c r="X2003" s="39"/>
      <c r="Y2003" s="39"/>
      <c r="Z2003" s="39"/>
      <c r="AA2003" s="39"/>
      <c r="AB2003" s="39"/>
      <c r="AC2003" s="39"/>
      <c r="AD2003" s="39"/>
      <c r="AE2003" s="39"/>
      <c r="AF2003" s="39"/>
      <c r="AG2003" s="39"/>
      <c r="AH2003" s="39"/>
      <c r="AI2003" s="39"/>
      <c r="AJ2003" s="39"/>
      <c r="AK2003" s="39"/>
      <c r="AL2003" s="39"/>
      <c r="AM2003" s="39"/>
      <c r="AN2003" s="39"/>
      <c r="AO2003" s="39"/>
      <c r="AP2003" s="39"/>
      <c r="AQ2003" s="39"/>
      <c r="AR2003" s="39"/>
      <c r="AS2003" s="39"/>
      <c r="AT2003" s="39"/>
      <c r="AU2003" s="39"/>
      <c r="AV2003" s="39"/>
      <c r="AW2003" s="39"/>
    </row>
    <row r="2004" spans="15:49" x14ac:dyDescent="0.2">
      <c r="O2004" s="39"/>
      <c r="P2004" s="39"/>
      <c r="Q2004" s="39"/>
      <c r="R2004" s="39"/>
      <c r="S2004" s="39"/>
      <c r="T2004" s="39"/>
      <c r="U2004" s="39"/>
      <c r="V2004" s="39"/>
      <c r="W2004" s="39"/>
      <c r="X2004" s="39"/>
      <c r="Y2004" s="39"/>
      <c r="Z2004" s="39"/>
      <c r="AA2004" s="39"/>
      <c r="AB2004" s="39"/>
      <c r="AC2004" s="39"/>
      <c r="AD2004" s="39"/>
      <c r="AE2004" s="39"/>
      <c r="AF2004" s="39"/>
      <c r="AG2004" s="39"/>
      <c r="AH2004" s="39"/>
      <c r="AI2004" s="39"/>
      <c r="AJ2004" s="39"/>
      <c r="AK2004" s="39"/>
      <c r="AL2004" s="39"/>
      <c r="AM2004" s="39"/>
      <c r="AN2004" s="39"/>
      <c r="AO2004" s="39"/>
      <c r="AP2004" s="39"/>
      <c r="AQ2004" s="39"/>
      <c r="AR2004" s="39"/>
      <c r="AS2004" s="39"/>
      <c r="AT2004" s="39"/>
      <c r="AU2004" s="39"/>
      <c r="AV2004" s="39"/>
      <c r="AW2004" s="39"/>
    </row>
    <row r="2005" spans="15:49" x14ac:dyDescent="0.2">
      <c r="O2005" s="39"/>
      <c r="P2005" s="39"/>
      <c r="Q2005" s="39"/>
      <c r="R2005" s="39"/>
      <c r="S2005" s="39"/>
      <c r="T2005" s="39"/>
      <c r="U2005" s="39"/>
      <c r="V2005" s="39"/>
      <c r="W2005" s="39"/>
      <c r="X2005" s="39"/>
      <c r="Y2005" s="39"/>
      <c r="Z2005" s="39"/>
      <c r="AA2005" s="39"/>
      <c r="AB2005" s="39"/>
      <c r="AC2005" s="39"/>
      <c r="AD2005" s="39"/>
      <c r="AE2005" s="39"/>
      <c r="AF2005" s="39"/>
      <c r="AG2005" s="39"/>
      <c r="AH2005" s="39"/>
      <c r="AI2005" s="39"/>
      <c r="AJ2005" s="39"/>
      <c r="AK2005" s="39"/>
      <c r="AL2005" s="39"/>
      <c r="AM2005" s="39"/>
      <c r="AN2005" s="39"/>
      <c r="AO2005" s="39"/>
      <c r="AP2005" s="39"/>
      <c r="AQ2005" s="39"/>
      <c r="AR2005" s="39"/>
      <c r="AS2005" s="39"/>
      <c r="AT2005" s="39"/>
      <c r="AU2005" s="39"/>
      <c r="AV2005" s="39"/>
      <c r="AW2005" s="39"/>
    </row>
    <row r="2006" spans="15:49" x14ac:dyDescent="0.2">
      <c r="O2006" s="39"/>
      <c r="P2006" s="39"/>
      <c r="Q2006" s="39"/>
      <c r="R2006" s="39"/>
      <c r="S2006" s="39"/>
      <c r="T2006" s="39"/>
      <c r="U2006" s="39"/>
      <c r="V2006" s="39"/>
      <c r="W2006" s="39"/>
      <c r="X2006" s="39"/>
      <c r="Y2006" s="39"/>
      <c r="Z2006" s="39"/>
      <c r="AA2006" s="39"/>
      <c r="AB2006" s="39"/>
      <c r="AC2006" s="39"/>
      <c r="AD2006" s="39"/>
      <c r="AE2006" s="39"/>
      <c r="AF2006" s="39"/>
      <c r="AG2006" s="39"/>
      <c r="AH2006" s="39"/>
      <c r="AI2006" s="39"/>
      <c r="AJ2006" s="39"/>
      <c r="AK2006" s="39"/>
      <c r="AL2006" s="39"/>
      <c r="AM2006" s="39"/>
      <c r="AN2006" s="39"/>
      <c r="AO2006" s="39"/>
      <c r="AP2006" s="39"/>
      <c r="AQ2006" s="39"/>
      <c r="AR2006" s="39"/>
      <c r="AS2006" s="39"/>
      <c r="AT2006" s="39"/>
      <c r="AU2006" s="39"/>
      <c r="AV2006" s="39"/>
      <c r="AW2006" s="39"/>
    </row>
    <row r="2007" spans="15:49" x14ac:dyDescent="0.2">
      <c r="O2007" s="39"/>
      <c r="P2007" s="39"/>
      <c r="Q2007" s="39"/>
      <c r="R2007" s="39"/>
      <c r="S2007" s="39"/>
      <c r="T2007" s="39"/>
      <c r="U2007" s="39"/>
      <c r="V2007" s="39"/>
      <c r="W2007" s="39"/>
      <c r="X2007" s="39"/>
      <c r="Y2007" s="39"/>
      <c r="Z2007" s="39"/>
      <c r="AA2007" s="39"/>
      <c r="AB2007" s="39"/>
      <c r="AC2007" s="39"/>
      <c r="AD2007" s="39"/>
      <c r="AE2007" s="39"/>
      <c r="AF2007" s="39"/>
      <c r="AG2007" s="39"/>
      <c r="AH2007" s="39"/>
      <c r="AI2007" s="39"/>
      <c r="AJ2007" s="39"/>
      <c r="AK2007" s="39"/>
      <c r="AL2007" s="39"/>
      <c r="AM2007" s="39"/>
      <c r="AN2007" s="39"/>
      <c r="AO2007" s="39"/>
      <c r="AP2007" s="39"/>
      <c r="AQ2007" s="39"/>
      <c r="AR2007" s="39"/>
      <c r="AS2007" s="39"/>
      <c r="AT2007" s="39"/>
      <c r="AU2007" s="39"/>
      <c r="AV2007" s="39"/>
      <c r="AW2007" s="39"/>
    </row>
    <row r="2008" spans="15:49" x14ac:dyDescent="0.2">
      <c r="O2008" s="39"/>
      <c r="P2008" s="39"/>
      <c r="Q2008" s="39"/>
      <c r="R2008" s="39"/>
      <c r="S2008" s="39"/>
      <c r="T2008" s="39"/>
      <c r="U2008" s="39"/>
      <c r="V2008" s="39"/>
      <c r="W2008" s="39"/>
      <c r="X2008" s="39"/>
      <c r="Y2008" s="39"/>
      <c r="Z2008" s="39"/>
      <c r="AA2008" s="39"/>
      <c r="AB2008" s="39"/>
      <c r="AC2008" s="39"/>
      <c r="AD2008" s="39"/>
      <c r="AE2008" s="39"/>
      <c r="AF2008" s="39"/>
      <c r="AG2008" s="39"/>
      <c r="AH2008" s="39"/>
      <c r="AI2008" s="39"/>
      <c r="AJ2008" s="39"/>
      <c r="AK2008" s="39"/>
      <c r="AL2008" s="39"/>
      <c r="AM2008" s="39"/>
      <c r="AN2008" s="39"/>
      <c r="AO2008" s="39"/>
      <c r="AP2008" s="39"/>
      <c r="AQ2008" s="39"/>
      <c r="AR2008" s="39"/>
      <c r="AS2008" s="39"/>
      <c r="AT2008" s="39"/>
      <c r="AU2008" s="39"/>
      <c r="AV2008" s="39"/>
      <c r="AW2008" s="39"/>
    </row>
    <row r="2009" spans="15:49" x14ac:dyDescent="0.2">
      <c r="O2009" s="39"/>
      <c r="P2009" s="39"/>
      <c r="Q2009" s="39"/>
      <c r="R2009" s="39"/>
      <c r="S2009" s="39"/>
      <c r="T2009" s="39"/>
      <c r="U2009" s="39"/>
      <c r="V2009" s="39"/>
      <c r="W2009" s="39"/>
      <c r="X2009" s="39"/>
      <c r="Y2009" s="39"/>
      <c r="Z2009" s="39"/>
      <c r="AA2009" s="39"/>
      <c r="AB2009" s="39"/>
      <c r="AC2009" s="39"/>
      <c r="AD2009" s="39"/>
      <c r="AE2009" s="39"/>
      <c r="AF2009" s="39"/>
      <c r="AG2009" s="39"/>
      <c r="AH2009" s="39"/>
      <c r="AI2009" s="39"/>
      <c r="AJ2009" s="39"/>
      <c r="AK2009" s="39"/>
      <c r="AL2009" s="39"/>
      <c r="AM2009" s="39"/>
      <c r="AN2009" s="39"/>
      <c r="AO2009" s="39"/>
      <c r="AP2009" s="39"/>
      <c r="AQ2009" s="39"/>
      <c r="AR2009" s="39"/>
      <c r="AS2009" s="39"/>
      <c r="AT2009" s="39"/>
      <c r="AU2009" s="39"/>
      <c r="AV2009" s="39"/>
      <c r="AW2009" s="39"/>
    </row>
    <row r="2010" spans="15:49" x14ac:dyDescent="0.2">
      <c r="O2010" s="39"/>
      <c r="P2010" s="39"/>
      <c r="Q2010" s="39"/>
      <c r="R2010" s="39"/>
      <c r="S2010" s="39"/>
      <c r="T2010" s="39"/>
      <c r="U2010" s="39"/>
      <c r="V2010" s="39"/>
      <c r="W2010" s="39"/>
      <c r="X2010" s="39"/>
      <c r="Y2010" s="39"/>
      <c r="Z2010" s="39"/>
      <c r="AA2010" s="39"/>
      <c r="AB2010" s="39"/>
      <c r="AC2010" s="39"/>
      <c r="AD2010" s="39"/>
      <c r="AE2010" s="39"/>
      <c r="AF2010" s="39"/>
      <c r="AG2010" s="39"/>
      <c r="AH2010" s="39"/>
      <c r="AI2010" s="39"/>
      <c r="AJ2010" s="39"/>
      <c r="AK2010" s="39"/>
      <c r="AL2010" s="39"/>
      <c r="AM2010" s="39"/>
      <c r="AN2010" s="39"/>
      <c r="AO2010" s="39"/>
      <c r="AP2010" s="39"/>
      <c r="AQ2010" s="39"/>
      <c r="AR2010" s="39"/>
      <c r="AS2010" s="39"/>
      <c r="AT2010" s="39"/>
      <c r="AU2010" s="39"/>
      <c r="AV2010" s="39"/>
      <c r="AW2010" s="39"/>
    </row>
    <row r="2011" spans="15:49" x14ac:dyDescent="0.2">
      <c r="O2011" s="39"/>
      <c r="P2011" s="39"/>
      <c r="Q2011" s="39"/>
      <c r="R2011" s="39"/>
      <c r="S2011" s="39"/>
      <c r="T2011" s="39"/>
      <c r="U2011" s="39"/>
      <c r="V2011" s="39"/>
      <c r="W2011" s="39"/>
      <c r="X2011" s="39"/>
      <c r="Y2011" s="39"/>
      <c r="Z2011" s="39"/>
      <c r="AA2011" s="39"/>
      <c r="AB2011" s="39"/>
      <c r="AC2011" s="39"/>
      <c r="AD2011" s="39"/>
      <c r="AE2011" s="39"/>
      <c r="AF2011" s="39"/>
      <c r="AG2011" s="39"/>
      <c r="AH2011" s="39"/>
      <c r="AI2011" s="39"/>
      <c r="AJ2011" s="39"/>
      <c r="AK2011" s="39"/>
      <c r="AL2011" s="39"/>
      <c r="AM2011" s="39"/>
      <c r="AN2011" s="39"/>
      <c r="AO2011" s="39"/>
      <c r="AP2011" s="39"/>
      <c r="AQ2011" s="39"/>
      <c r="AR2011" s="39"/>
      <c r="AS2011" s="39"/>
      <c r="AT2011" s="39"/>
      <c r="AU2011" s="39"/>
      <c r="AV2011" s="39"/>
      <c r="AW2011" s="39"/>
    </row>
    <row r="2012" spans="15:49" x14ac:dyDescent="0.2">
      <c r="O2012" s="39"/>
      <c r="P2012" s="39"/>
      <c r="Q2012" s="39"/>
      <c r="R2012" s="39"/>
      <c r="S2012" s="39"/>
      <c r="T2012" s="39"/>
      <c r="U2012" s="39"/>
      <c r="V2012" s="39"/>
      <c r="W2012" s="39"/>
      <c r="X2012" s="39"/>
      <c r="Y2012" s="39"/>
      <c r="Z2012" s="39"/>
      <c r="AA2012" s="39"/>
      <c r="AB2012" s="39"/>
      <c r="AC2012" s="39"/>
      <c r="AD2012" s="39"/>
      <c r="AE2012" s="39"/>
      <c r="AF2012" s="39"/>
      <c r="AG2012" s="39"/>
      <c r="AH2012" s="39"/>
      <c r="AI2012" s="39"/>
      <c r="AJ2012" s="39"/>
      <c r="AK2012" s="39"/>
      <c r="AL2012" s="39"/>
      <c r="AM2012" s="39"/>
      <c r="AN2012" s="39"/>
      <c r="AO2012" s="39"/>
      <c r="AP2012" s="39"/>
      <c r="AQ2012" s="39"/>
      <c r="AR2012" s="39"/>
      <c r="AS2012" s="39"/>
      <c r="AT2012" s="39"/>
      <c r="AU2012" s="39"/>
      <c r="AV2012" s="39"/>
      <c r="AW2012" s="39"/>
    </row>
    <row r="2013" spans="15:49" x14ac:dyDescent="0.2">
      <c r="O2013" s="39"/>
      <c r="P2013" s="39"/>
      <c r="Q2013" s="39"/>
      <c r="R2013" s="39"/>
      <c r="S2013" s="39"/>
      <c r="T2013" s="39"/>
      <c r="U2013" s="39"/>
      <c r="V2013" s="39"/>
      <c r="W2013" s="39"/>
      <c r="X2013" s="39"/>
      <c r="Y2013" s="39"/>
      <c r="Z2013" s="39"/>
      <c r="AA2013" s="39"/>
      <c r="AB2013" s="39"/>
      <c r="AC2013" s="39"/>
      <c r="AD2013" s="39"/>
      <c r="AE2013" s="39"/>
      <c r="AF2013" s="39"/>
      <c r="AG2013" s="39"/>
      <c r="AH2013" s="39"/>
      <c r="AI2013" s="39"/>
      <c r="AJ2013" s="39"/>
      <c r="AK2013" s="39"/>
      <c r="AL2013" s="39"/>
      <c r="AM2013" s="39"/>
      <c r="AN2013" s="39"/>
      <c r="AO2013" s="39"/>
      <c r="AP2013" s="39"/>
      <c r="AQ2013" s="39"/>
      <c r="AR2013" s="39"/>
      <c r="AS2013" s="39"/>
      <c r="AT2013" s="39"/>
      <c r="AU2013" s="39"/>
      <c r="AV2013" s="39"/>
      <c r="AW2013" s="39"/>
    </row>
    <row r="2014" spans="15:49" x14ac:dyDescent="0.2">
      <c r="O2014" s="39"/>
      <c r="P2014" s="39"/>
      <c r="Q2014" s="39"/>
      <c r="R2014" s="39"/>
      <c r="S2014" s="39"/>
      <c r="T2014" s="39"/>
      <c r="U2014" s="39"/>
      <c r="V2014" s="39"/>
      <c r="W2014" s="39"/>
      <c r="X2014" s="39"/>
      <c r="Y2014" s="39"/>
      <c r="Z2014" s="39"/>
      <c r="AA2014" s="39"/>
      <c r="AB2014" s="39"/>
      <c r="AC2014" s="39"/>
      <c r="AD2014" s="39"/>
      <c r="AE2014" s="39"/>
      <c r="AF2014" s="39"/>
      <c r="AG2014" s="39"/>
      <c r="AH2014" s="39"/>
      <c r="AI2014" s="39"/>
      <c r="AJ2014" s="39"/>
      <c r="AK2014" s="39"/>
      <c r="AL2014" s="39"/>
      <c r="AM2014" s="39"/>
      <c r="AN2014" s="39"/>
      <c r="AO2014" s="39"/>
      <c r="AP2014" s="39"/>
      <c r="AQ2014" s="39"/>
      <c r="AR2014" s="39"/>
      <c r="AS2014" s="39"/>
      <c r="AT2014" s="39"/>
      <c r="AU2014" s="39"/>
      <c r="AV2014" s="39"/>
      <c r="AW2014" s="39"/>
    </row>
    <row r="2015" spans="15:49" x14ac:dyDescent="0.2">
      <c r="O2015" s="39"/>
      <c r="P2015" s="39"/>
      <c r="Q2015" s="39"/>
      <c r="R2015" s="39"/>
      <c r="S2015" s="39"/>
      <c r="T2015" s="39"/>
      <c r="U2015" s="39"/>
      <c r="V2015" s="39"/>
      <c r="W2015" s="39"/>
      <c r="X2015" s="39"/>
      <c r="Y2015" s="39"/>
      <c r="Z2015" s="39"/>
      <c r="AA2015" s="39"/>
      <c r="AB2015" s="39"/>
      <c r="AC2015" s="39"/>
      <c r="AD2015" s="39"/>
      <c r="AE2015" s="39"/>
      <c r="AF2015" s="39"/>
      <c r="AG2015" s="39"/>
      <c r="AH2015" s="39"/>
      <c r="AI2015" s="39"/>
      <c r="AJ2015" s="39"/>
      <c r="AK2015" s="39"/>
      <c r="AL2015" s="39"/>
      <c r="AM2015" s="39"/>
      <c r="AN2015" s="39"/>
      <c r="AO2015" s="39"/>
      <c r="AP2015" s="39"/>
      <c r="AQ2015" s="39"/>
      <c r="AR2015" s="39"/>
      <c r="AS2015" s="39"/>
      <c r="AT2015" s="39"/>
      <c r="AU2015" s="39"/>
      <c r="AV2015" s="39"/>
      <c r="AW2015" s="39"/>
    </row>
    <row r="2016" spans="15:49" x14ac:dyDescent="0.2">
      <c r="O2016" s="39"/>
      <c r="P2016" s="39"/>
      <c r="Q2016" s="39"/>
      <c r="R2016" s="39"/>
      <c r="S2016" s="39"/>
      <c r="T2016" s="39"/>
      <c r="U2016" s="39"/>
      <c r="V2016" s="39"/>
      <c r="W2016" s="39"/>
      <c r="X2016" s="39"/>
      <c r="Y2016" s="39"/>
      <c r="Z2016" s="39"/>
      <c r="AA2016" s="39"/>
      <c r="AB2016" s="39"/>
      <c r="AC2016" s="39"/>
      <c r="AD2016" s="39"/>
      <c r="AE2016" s="39"/>
      <c r="AF2016" s="39"/>
      <c r="AG2016" s="39"/>
      <c r="AH2016" s="39"/>
      <c r="AI2016" s="39"/>
      <c r="AJ2016" s="39"/>
      <c r="AK2016" s="39"/>
      <c r="AL2016" s="39"/>
      <c r="AM2016" s="39"/>
      <c r="AN2016" s="39"/>
      <c r="AO2016" s="39"/>
      <c r="AP2016" s="39"/>
      <c r="AQ2016" s="39"/>
      <c r="AR2016" s="39"/>
      <c r="AS2016" s="39"/>
      <c r="AT2016" s="39"/>
      <c r="AU2016" s="39"/>
      <c r="AV2016" s="39"/>
      <c r="AW2016" s="39"/>
    </row>
    <row r="2017" spans="15:49" x14ac:dyDescent="0.2">
      <c r="O2017" s="39"/>
      <c r="P2017" s="39"/>
      <c r="Q2017" s="39"/>
      <c r="R2017" s="39"/>
      <c r="S2017" s="39"/>
      <c r="T2017" s="39"/>
      <c r="U2017" s="39"/>
      <c r="V2017" s="39"/>
      <c r="W2017" s="39"/>
      <c r="X2017" s="39"/>
      <c r="Y2017" s="39"/>
      <c r="Z2017" s="39"/>
      <c r="AA2017" s="39"/>
      <c r="AB2017" s="39"/>
      <c r="AC2017" s="39"/>
      <c r="AD2017" s="39"/>
      <c r="AE2017" s="39"/>
      <c r="AF2017" s="39"/>
      <c r="AG2017" s="39"/>
      <c r="AH2017" s="39"/>
      <c r="AI2017" s="39"/>
      <c r="AJ2017" s="39"/>
      <c r="AK2017" s="39"/>
      <c r="AL2017" s="39"/>
      <c r="AM2017" s="39"/>
      <c r="AN2017" s="39"/>
      <c r="AO2017" s="39"/>
      <c r="AP2017" s="39"/>
      <c r="AQ2017" s="39"/>
      <c r="AR2017" s="39"/>
      <c r="AS2017" s="39"/>
      <c r="AT2017" s="39"/>
      <c r="AU2017" s="39"/>
      <c r="AV2017" s="39"/>
      <c r="AW2017" s="39"/>
    </row>
    <row r="2018" spans="15:49" x14ac:dyDescent="0.2">
      <c r="O2018" s="39"/>
      <c r="P2018" s="39"/>
      <c r="Q2018" s="39"/>
      <c r="R2018" s="39"/>
      <c r="S2018" s="39"/>
      <c r="T2018" s="39"/>
      <c r="U2018" s="39"/>
      <c r="V2018" s="39"/>
      <c r="W2018" s="39"/>
      <c r="X2018" s="39"/>
      <c r="Y2018" s="39"/>
      <c r="Z2018" s="39"/>
      <c r="AA2018" s="39"/>
      <c r="AB2018" s="39"/>
      <c r="AC2018" s="39"/>
      <c r="AD2018" s="39"/>
      <c r="AE2018" s="39"/>
      <c r="AF2018" s="39"/>
      <c r="AG2018" s="39"/>
      <c r="AH2018" s="39"/>
      <c r="AI2018" s="39"/>
      <c r="AJ2018" s="39"/>
      <c r="AK2018" s="39"/>
      <c r="AL2018" s="39"/>
      <c r="AM2018" s="39"/>
      <c r="AN2018" s="39"/>
      <c r="AO2018" s="39"/>
      <c r="AP2018" s="39"/>
      <c r="AQ2018" s="39"/>
      <c r="AR2018" s="39"/>
      <c r="AS2018" s="39"/>
      <c r="AT2018" s="39"/>
      <c r="AU2018" s="39"/>
      <c r="AV2018" s="39"/>
      <c r="AW2018" s="39"/>
    </row>
    <row r="2019" spans="15:49" x14ac:dyDescent="0.2">
      <c r="O2019" s="39"/>
      <c r="P2019" s="39"/>
      <c r="Q2019" s="39"/>
      <c r="R2019" s="39"/>
      <c r="S2019" s="39"/>
      <c r="T2019" s="39"/>
      <c r="U2019" s="39"/>
      <c r="V2019" s="39"/>
      <c r="W2019" s="39"/>
      <c r="X2019" s="39"/>
      <c r="Y2019" s="39"/>
      <c r="Z2019" s="39"/>
      <c r="AA2019" s="39"/>
      <c r="AB2019" s="39"/>
      <c r="AC2019" s="39"/>
      <c r="AD2019" s="39"/>
      <c r="AE2019" s="39"/>
      <c r="AF2019" s="39"/>
      <c r="AG2019" s="39"/>
      <c r="AH2019" s="39"/>
      <c r="AI2019" s="39"/>
      <c r="AJ2019" s="39"/>
      <c r="AK2019" s="39"/>
      <c r="AL2019" s="39"/>
      <c r="AM2019" s="39"/>
      <c r="AN2019" s="39"/>
      <c r="AO2019" s="39"/>
      <c r="AP2019" s="39"/>
      <c r="AQ2019" s="39"/>
      <c r="AR2019" s="39"/>
      <c r="AS2019" s="39"/>
      <c r="AT2019" s="39"/>
      <c r="AU2019" s="39"/>
      <c r="AV2019" s="39"/>
      <c r="AW2019" s="39"/>
    </row>
    <row r="2020" spans="15:49" x14ac:dyDescent="0.2">
      <c r="O2020" s="39"/>
      <c r="P2020" s="39"/>
      <c r="Q2020" s="39"/>
      <c r="R2020" s="39"/>
      <c r="S2020" s="39"/>
      <c r="T2020" s="39"/>
      <c r="U2020" s="39"/>
      <c r="V2020" s="39"/>
      <c r="W2020" s="39"/>
      <c r="X2020" s="39"/>
      <c r="Y2020" s="39"/>
      <c r="Z2020" s="39"/>
      <c r="AA2020" s="39"/>
      <c r="AB2020" s="39"/>
      <c r="AC2020" s="39"/>
      <c r="AD2020" s="39"/>
      <c r="AE2020" s="39"/>
      <c r="AF2020" s="39"/>
      <c r="AG2020" s="39"/>
      <c r="AH2020" s="39"/>
      <c r="AI2020" s="39"/>
      <c r="AJ2020" s="39"/>
      <c r="AK2020" s="39"/>
      <c r="AL2020" s="39"/>
      <c r="AM2020" s="39"/>
      <c r="AN2020" s="39"/>
      <c r="AO2020" s="39"/>
      <c r="AP2020" s="39"/>
      <c r="AQ2020" s="39"/>
      <c r="AR2020" s="39"/>
      <c r="AS2020" s="39"/>
      <c r="AT2020" s="39"/>
      <c r="AU2020" s="39"/>
      <c r="AV2020" s="39"/>
      <c r="AW2020" s="39"/>
    </row>
    <row r="2021" spans="15:49" x14ac:dyDescent="0.2">
      <c r="O2021" s="39"/>
      <c r="P2021" s="39"/>
      <c r="Q2021" s="39"/>
      <c r="R2021" s="39"/>
      <c r="S2021" s="39"/>
      <c r="T2021" s="39"/>
      <c r="U2021" s="39"/>
      <c r="V2021" s="39"/>
      <c r="W2021" s="39"/>
      <c r="X2021" s="39"/>
      <c r="Y2021" s="39"/>
      <c r="Z2021" s="39"/>
      <c r="AA2021" s="39"/>
      <c r="AB2021" s="39"/>
      <c r="AC2021" s="39"/>
      <c r="AD2021" s="39"/>
      <c r="AE2021" s="39"/>
      <c r="AF2021" s="39"/>
      <c r="AG2021" s="39"/>
      <c r="AH2021" s="39"/>
      <c r="AI2021" s="39"/>
      <c r="AJ2021" s="39"/>
      <c r="AK2021" s="39"/>
      <c r="AL2021" s="39"/>
      <c r="AM2021" s="39"/>
      <c r="AN2021" s="39"/>
      <c r="AO2021" s="39"/>
      <c r="AP2021" s="39"/>
      <c r="AQ2021" s="39"/>
      <c r="AR2021" s="39"/>
      <c r="AS2021" s="39"/>
      <c r="AT2021" s="39"/>
      <c r="AU2021" s="39"/>
      <c r="AV2021" s="39"/>
      <c r="AW2021" s="39"/>
    </row>
    <row r="2022" spans="15:49" x14ac:dyDescent="0.2">
      <c r="O2022" s="39"/>
      <c r="P2022" s="39"/>
      <c r="Q2022" s="39"/>
      <c r="R2022" s="39"/>
      <c r="S2022" s="39"/>
      <c r="T2022" s="39"/>
      <c r="U2022" s="39"/>
      <c r="V2022" s="39"/>
      <c r="W2022" s="39"/>
      <c r="X2022" s="39"/>
      <c r="Y2022" s="39"/>
      <c r="Z2022" s="39"/>
      <c r="AA2022" s="39"/>
      <c r="AB2022" s="39"/>
      <c r="AC2022" s="39"/>
      <c r="AD2022" s="39"/>
      <c r="AE2022" s="39"/>
      <c r="AF2022" s="39"/>
      <c r="AG2022" s="39"/>
      <c r="AH2022" s="39"/>
      <c r="AI2022" s="39"/>
      <c r="AJ2022" s="39"/>
      <c r="AK2022" s="39"/>
      <c r="AL2022" s="39"/>
      <c r="AM2022" s="39"/>
      <c r="AN2022" s="39"/>
      <c r="AO2022" s="39"/>
      <c r="AP2022" s="39"/>
      <c r="AQ2022" s="39"/>
      <c r="AR2022" s="39"/>
      <c r="AS2022" s="39"/>
      <c r="AT2022" s="39"/>
      <c r="AU2022" s="39"/>
      <c r="AV2022" s="39"/>
      <c r="AW2022" s="39"/>
    </row>
    <row r="2023" spans="15:49" x14ac:dyDescent="0.2">
      <c r="O2023" s="39"/>
      <c r="P2023" s="39"/>
      <c r="Q2023" s="39"/>
      <c r="R2023" s="39"/>
      <c r="S2023" s="39"/>
      <c r="T2023" s="39"/>
      <c r="U2023" s="39"/>
      <c r="V2023" s="39"/>
      <c r="W2023" s="39"/>
      <c r="X2023" s="39"/>
      <c r="Y2023" s="39"/>
      <c r="Z2023" s="39"/>
      <c r="AA2023" s="39"/>
      <c r="AB2023" s="39"/>
      <c r="AC2023" s="39"/>
      <c r="AD2023" s="39"/>
      <c r="AE2023" s="39"/>
      <c r="AF2023" s="39"/>
      <c r="AG2023" s="39"/>
      <c r="AH2023" s="39"/>
      <c r="AI2023" s="39"/>
      <c r="AJ2023" s="39"/>
      <c r="AK2023" s="39"/>
      <c r="AL2023" s="39"/>
      <c r="AM2023" s="39"/>
      <c r="AN2023" s="39"/>
      <c r="AO2023" s="39"/>
      <c r="AP2023" s="39"/>
      <c r="AQ2023" s="39"/>
      <c r="AR2023" s="39"/>
      <c r="AS2023" s="39"/>
      <c r="AT2023" s="39"/>
      <c r="AU2023" s="39"/>
      <c r="AV2023" s="39"/>
      <c r="AW2023" s="39"/>
    </row>
    <row r="2024" spans="15:49" x14ac:dyDescent="0.2">
      <c r="O2024" s="39"/>
      <c r="P2024" s="39"/>
      <c r="Q2024" s="39"/>
      <c r="R2024" s="39"/>
      <c r="S2024" s="39"/>
      <c r="T2024" s="39"/>
      <c r="U2024" s="39"/>
      <c r="V2024" s="39"/>
      <c r="W2024" s="39"/>
      <c r="X2024" s="39"/>
      <c r="Y2024" s="39"/>
      <c r="Z2024" s="39"/>
      <c r="AA2024" s="39"/>
      <c r="AB2024" s="39"/>
      <c r="AC2024" s="39"/>
      <c r="AD2024" s="39"/>
      <c r="AE2024" s="39"/>
      <c r="AF2024" s="39"/>
      <c r="AG2024" s="39"/>
      <c r="AH2024" s="39"/>
      <c r="AI2024" s="39"/>
      <c r="AJ2024" s="39"/>
      <c r="AK2024" s="39"/>
      <c r="AL2024" s="39"/>
      <c r="AM2024" s="39"/>
      <c r="AN2024" s="39"/>
      <c r="AO2024" s="39"/>
      <c r="AP2024" s="39"/>
      <c r="AQ2024" s="39"/>
      <c r="AR2024" s="39"/>
      <c r="AS2024" s="39"/>
      <c r="AT2024" s="39"/>
      <c r="AU2024" s="39"/>
      <c r="AV2024" s="39"/>
      <c r="AW2024" s="39"/>
    </row>
    <row r="2025" spans="15:49" x14ac:dyDescent="0.2">
      <c r="O2025" s="39"/>
      <c r="P2025" s="39"/>
      <c r="Q2025" s="39"/>
      <c r="R2025" s="39"/>
      <c r="S2025" s="39"/>
      <c r="T2025" s="39"/>
      <c r="U2025" s="39"/>
      <c r="V2025" s="39"/>
      <c r="W2025" s="39"/>
      <c r="X2025" s="39"/>
      <c r="Y2025" s="39"/>
      <c r="Z2025" s="39"/>
      <c r="AA2025" s="39"/>
      <c r="AB2025" s="39"/>
      <c r="AC2025" s="39"/>
      <c r="AD2025" s="39"/>
      <c r="AE2025" s="39"/>
      <c r="AF2025" s="39"/>
      <c r="AG2025" s="39"/>
      <c r="AH2025" s="39"/>
      <c r="AI2025" s="39"/>
      <c r="AJ2025" s="39"/>
      <c r="AK2025" s="39"/>
      <c r="AL2025" s="39"/>
      <c r="AM2025" s="39"/>
      <c r="AN2025" s="39"/>
      <c r="AO2025" s="39"/>
      <c r="AP2025" s="39"/>
      <c r="AQ2025" s="39"/>
      <c r="AR2025" s="39"/>
      <c r="AS2025" s="39"/>
      <c r="AT2025" s="39"/>
      <c r="AU2025" s="39"/>
      <c r="AV2025" s="39"/>
      <c r="AW2025" s="39"/>
    </row>
    <row r="2026" spans="15:49" x14ac:dyDescent="0.2">
      <c r="O2026" s="39"/>
      <c r="P2026" s="39"/>
      <c r="Q2026" s="39"/>
      <c r="R2026" s="39"/>
      <c r="S2026" s="39"/>
      <c r="T2026" s="39"/>
      <c r="U2026" s="39"/>
      <c r="V2026" s="39"/>
      <c r="W2026" s="39"/>
      <c r="X2026" s="39"/>
      <c r="Y2026" s="39"/>
      <c r="Z2026" s="39"/>
      <c r="AA2026" s="39"/>
      <c r="AB2026" s="39"/>
      <c r="AC2026" s="39"/>
      <c r="AD2026" s="39"/>
      <c r="AE2026" s="39"/>
      <c r="AF2026" s="39"/>
      <c r="AG2026" s="39"/>
      <c r="AH2026" s="39"/>
      <c r="AI2026" s="39"/>
      <c r="AJ2026" s="39"/>
      <c r="AK2026" s="39"/>
      <c r="AL2026" s="39"/>
      <c r="AM2026" s="39"/>
      <c r="AN2026" s="39"/>
      <c r="AO2026" s="39"/>
      <c r="AP2026" s="39"/>
      <c r="AQ2026" s="39"/>
      <c r="AR2026" s="39"/>
      <c r="AS2026" s="39"/>
      <c r="AT2026" s="39"/>
      <c r="AU2026" s="39"/>
      <c r="AV2026" s="39"/>
      <c r="AW2026" s="39"/>
    </row>
    <row r="2027" spans="15:49" x14ac:dyDescent="0.2">
      <c r="O2027" s="39"/>
      <c r="P2027" s="39"/>
      <c r="Q2027" s="39"/>
      <c r="R2027" s="39"/>
      <c r="S2027" s="39"/>
      <c r="T2027" s="39"/>
      <c r="U2027" s="39"/>
      <c r="V2027" s="39"/>
      <c r="W2027" s="39"/>
      <c r="X2027" s="39"/>
      <c r="Y2027" s="39"/>
      <c r="Z2027" s="39"/>
      <c r="AA2027" s="39"/>
      <c r="AB2027" s="39"/>
      <c r="AC2027" s="39"/>
      <c r="AD2027" s="39"/>
      <c r="AE2027" s="39"/>
      <c r="AF2027" s="39"/>
      <c r="AG2027" s="39"/>
      <c r="AH2027" s="39"/>
      <c r="AI2027" s="39"/>
      <c r="AJ2027" s="39"/>
      <c r="AK2027" s="39"/>
      <c r="AL2027" s="39"/>
      <c r="AM2027" s="39"/>
      <c r="AN2027" s="39"/>
      <c r="AO2027" s="39"/>
      <c r="AP2027" s="39"/>
      <c r="AQ2027" s="39"/>
      <c r="AR2027" s="39"/>
      <c r="AS2027" s="39"/>
      <c r="AT2027" s="39"/>
      <c r="AU2027" s="39"/>
      <c r="AV2027" s="39"/>
      <c r="AW2027" s="39"/>
    </row>
    <row r="2028" spans="15:49" x14ac:dyDescent="0.2">
      <c r="O2028" s="39"/>
      <c r="P2028" s="39"/>
      <c r="Q2028" s="39"/>
      <c r="R2028" s="39"/>
      <c r="S2028" s="39"/>
      <c r="T2028" s="39"/>
      <c r="U2028" s="39"/>
      <c r="V2028" s="39"/>
      <c r="W2028" s="39"/>
      <c r="X2028" s="39"/>
      <c r="Y2028" s="39"/>
      <c r="Z2028" s="39"/>
      <c r="AA2028" s="39"/>
      <c r="AB2028" s="39"/>
      <c r="AC2028" s="39"/>
      <c r="AD2028" s="39"/>
      <c r="AE2028" s="39"/>
      <c r="AF2028" s="39"/>
      <c r="AG2028" s="39"/>
      <c r="AH2028" s="39"/>
      <c r="AI2028" s="39"/>
      <c r="AJ2028" s="39"/>
      <c r="AK2028" s="39"/>
      <c r="AL2028" s="39"/>
      <c r="AM2028" s="39"/>
      <c r="AN2028" s="39"/>
      <c r="AO2028" s="39"/>
      <c r="AP2028" s="39"/>
      <c r="AQ2028" s="39"/>
      <c r="AR2028" s="39"/>
      <c r="AS2028" s="39"/>
      <c r="AT2028" s="39"/>
      <c r="AU2028" s="39"/>
      <c r="AV2028" s="39"/>
      <c r="AW2028" s="39"/>
    </row>
    <row r="2029" spans="15:49" x14ac:dyDescent="0.2">
      <c r="O2029" s="39"/>
      <c r="P2029" s="39"/>
      <c r="Q2029" s="39"/>
      <c r="R2029" s="39"/>
      <c r="S2029" s="39"/>
      <c r="T2029" s="39"/>
      <c r="U2029" s="39"/>
      <c r="V2029" s="39"/>
      <c r="W2029" s="39"/>
      <c r="X2029" s="39"/>
      <c r="Y2029" s="39"/>
      <c r="Z2029" s="39"/>
      <c r="AA2029" s="39"/>
      <c r="AB2029" s="39"/>
      <c r="AC2029" s="39"/>
      <c r="AD2029" s="39"/>
      <c r="AE2029" s="39"/>
      <c r="AF2029" s="39"/>
      <c r="AG2029" s="39"/>
      <c r="AH2029" s="39"/>
      <c r="AI2029" s="39"/>
      <c r="AJ2029" s="39"/>
      <c r="AK2029" s="39"/>
      <c r="AL2029" s="39"/>
      <c r="AM2029" s="39"/>
      <c r="AN2029" s="39"/>
      <c r="AO2029" s="39"/>
      <c r="AP2029" s="39"/>
      <c r="AQ2029" s="39"/>
      <c r="AR2029" s="39"/>
      <c r="AS2029" s="39"/>
      <c r="AT2029" s="39"/>
      <c r="AU2029" s="39"/>
      <c r="AV2029" s="39"/>
      <c r="AW2029" s="39"/>
    </row>
    <row r="2030" spans="15:49" x14ac:dyDescent="0.2">
      <c r="O2030" s="39"/>
      <c r="P2030" s="39"/>
      <c r="Q2030" s="39"/>
      <c r="R2030" s="39"/>
      <c r="S2030" s="39"/>
      <c r="T2030" s="39"/>
      <c r="U2030" s="39"/>
      <c r="V2030" s="39"/>
      <c r="W2030" s="39"/>
      <c r="X2030" s="39"/>
      <c r="Y2030" s="39"/>
      <c r="Z2030" s="39"/>
      <c r="AA2030" s="39"/>
      <c r="AB2030" s="39"/>
      <c r="AC2030" s="39"/>
      <c r="AD2030" s="39"/>
      <c r="AE2030" s="39"/>
      <c r="AF2030" s="39"/>
      <c r="AG2030" s="39"/>
      <c r="AH2030" s="39"/>
      <c r="AI2030" s="39"/>
      <c r="AJ2030" s="39"/>
      <c r="AK2030" s="39"/>
      <c r="AL2030" s="39"/>
      <c r="AM2030" s="39"/>
      <c r="AN2030" s="39"/>
      <c r="AO2030" s="39"/>
      <c r="AP2030" s="39"/>
      <c r="AQ2030" s="39"/>
      <c r="AR2030" s="39"/>
      <c r="AS2030" s="39"/>
      <c r="AT2030" s="39"/>
      <c r="AU2030" s="39"/>
      <c r="AV2030" s="39"/>
      <c r="AW2030" s="39"/>
    </row>
    <row r="2031" spans="15:49" x14ac:dyDescent="0.2">
      <c r="O2031" s="39"/>
      <c r="P2031" s="39"/>
      <c r="Q2031" s="39"/>
      <c r="R2031" s="39"/>
      <c r="S2031" s="39"/>
      <c r="T2031" s="39"/>
      <c r="U2031" s="39"/>
      <c r="V2031" s="39"/>
      <c r="W2031" s="39"/>
      <c r="X2031" s="39"/>
      <c r="Y2031" s="39"/>
      <c r="Z2031" s="39"/>
      <c r="AA2031" s="39"/>
      <c r="AB2031" s="39"/>
      <c r="AC2031" s="39"/>
      <c r="AD2031" s="39"/>
      <c r="AE2031" s="39"/>
      <c r="AF2031" s="39"/>
      <c r="AG2031" s="39"/>
      <c r="AH2031" s="39"/>
      <c r="AI2031" s="39"/>
      <c r="AJ2031" s="39"/>
      <c r="AK2031" s="39"/>
      <c r="AL2031" s="39"/>
      <c r="AM2031" s="39"/>
      <c r="AN2031" s="39"/>
      <c r="AO2031" s="39"/>
      <c r="AP2031" s="39"/>
      <c r="AQ2031" s="39"/>
      <c r="AR2031" s="39"/>
      <c r="AS2031" s="39"/>
      <c r="AT2031" s="39"/>
      <c r="AU2031" s="39"/>
      <c r="AV2031" s="39"/>
      <c r="AW2031" s="39"/>
    </row>
    <row r="2032" spans="15:49" x14ac:dyDescent="0.2">
      <c r="O2032" s="39"/>
      <c r="P2032" s="39"/>
      <c r="Q2032" s="39"/>
      <c r="R2032" s="39"/>
      <c r="S2032" s="39"/>
      <c r="T2032" s="39"/>
      <c r="U2032" s="39"/>
      <c r="V2032" s="39"/>
      <c r="W2032" s="39"/>
      <c r="X2032" s="39"/>
      <c r="Y2032" s="39"/>
      <c r="Z2032" s="39"/>
      <c r="AA2032" s="39"/>
      <c r="AB2032" s="39"/>
      <c r="AC2032" s="39"/>
      <c r="AD2032" s="39"/>
      <c r="AE2032" s="39"/>
      <c r="AF2032" s="39"/>
      <c r="AG2032" s="39"/>
      <c r="AH2032" s="39"/>
      <c r="AI2032" s="39"/>
      <c r="AJ2032" s="39"/>
      <c r="AK2032" s="39"/>
      <c r="AL2032" s="39"/>
      <c r="AM2032" s="39"/>
      <c r="AN2032" s="39"/>
      <c r="AO2032" s="39"/>
      <c r="AP2032" s="39"/>
      <c r="AQ2032" s="39"/>
      <c r="AR2032" s="39"/>
      <c r="AS2032" s="39"/>
      <c r="AT2032" s="39"/>
      <c r="AU2032" s="39"/>
      <c r="AV2032" s="39"/>
      <c r="AW2032" s="39"/>
    </row>
    <row r="2033" spans="15:49" x14ac:dyDescent="0.2">
      <c r="O2033" s="39"/>
      <c r="P2033" s="39"/>
      <c r="Q2033" s="39"/>
      <c r="R2033" s="39"/>
      <c r="S2033" s="39"/>
      <c r="T2033" s="39"/>
      <c r="U2033" s="39"/>
      <c r="V2033" s="39"/>
      <c r="W2033" s="39"/>
      <c r="X2033" s="39"/>
      <c r="Y2033" s="39"/>
      <c r="Z2033" s="39"/>
      <c r="AA2033" s="39"/>
      <c r="AB2033" s="39"/>
      <c r="AC2033" s="39"/>
      <c r="AD2033" s="39"/>
      <c r="AE2033" s="39"/>
      <c r="AF2033" s="39"/>
      <c r="AG2033" s="39"/>
      <c r="AH2033" s="39"/>
      <c r="AI2033" s="39"/>
      <c r="AJ2033" s="39"/>
      <c r="AK2033" s="39"/>
      <c r="AL2033" s="39"/>
      <c r="AM2033" s="39"/>
      <c r="AN2033" s="39"/>
      <c r="AO2033" s="39"/>
      <c r="AP2033" s="39"/>
      <c r="AQ2033" s="39"/>
      <c r="AR2033" s="39"/>
      <c r="AS2033" s="39"/>
      <c r="AT2033" s="39"/>
      <c r="AU2033" s="39"/>
      <c r="AV2033" s="39"/>
      <c r="AW2033" s="39"/>
    </row>
    <row r="2034" spans="15:49" x14ac:dyDescent="0.2">
      <c r="O2034" s="39"/>
      <c r="P2034" s="39"/>
      <c r="Q2034" s="39"/>
      <c r="R2034" s="39"/>
      <c r="S2034" s="39"/>
      <c r="T2034" s="39"/>
      <c r="U2034" s="39"/>
      <c r="V2034" s="39"/>
      <c r="W2034" s="39"/>
      <c r="X2034" s="39"/>
      <c r="Y2034" s="39"/>
      <c r="Z2034" s="39"/>
      <c r="AA2034" s="39"/>
      <c r="AB2034" s="39"/>
      <c r="AC2034" s="39"/>
      <c r="AD2034" s="39"/>
      <c r="AE2034" s="39"/>
      <c r="AF2034" s="39"/>
      <c r="AG2034" s="39"/>
      <c r="AH2034" s="39"/>
      <c r="AI2034" s="39"/>
      <c r="AJ2034" s="39"/>
      <c r="AK2034" s="39"/>
      <c r="AL2034" s="39"/>
      <c r="AM2034" s="39"/>
      <c r="AN2034" s="39"/>
      <c r="AO2034" s="39"/>
      <c r="AP2034" s="39"/>
      <c r="AQ2034" s="39"/>
      <c r="AR2034" s="39"/>
      <c r="AS2034" s="39"/>
      <c r="AT2034" s="39"/>
      <c r="AU2034" s="39"/>
      <c r="AV2034" s="39"/>
      <c r="AW2034" s="39"/>
    </row>
    <row r="2035" spans="15:49" x14ac:dyDescent="0.2">
      <c r="O2035" s="39"/>
      <c r="P2035" s="39"/>
      <c r="Q2035" s="39"/>
      <c r="R2035" s="39"/>
      <c r="S2035" s="39"/>
      <c r="T2035" s="39"/>
      <c r="U2035" s="39"/>
      <c r="V2035" s="39"/>
      <c r="W2035" s="39"/>
      <c r="X2035" s="39"/>
      <c r="Y2035" s="39"/>
      <c r="Z2035" s="39"/>
      <c r="AA2035" s="39"/>
      <c r="AB2035" s="39"/>
      <c r="AC2035" s="39"/>
      <c r="AD2035" s="39"/>
      <c r="AE2035" s="39"/>
      <c r="AF2035" s="39"/>
      <c r="AG2035" s="39"/>
      <c r="AH2035" s="39"/>
      <c r="AI2035" s="39"/>
      <c r="AJ2035" s="39"/>
      <c r="AK2035" s="39"/>
      <c r="AL2035" s="39"/>
      <c r="AM2035" s="39"/>
      <c r="AN2035" s="39"/>
      <c r="AO2035" s="39"/>
      <c r="AP2035" s="39"/>
      <c r="AQ2035" s="39"/>
      <c r="AR2035" s="39"/>
      <c r="AS2035" s="39"/>
      <c r="AT2035" s="39"/>
      <c r="AU2035" s="39"/>
      <c r="AV2035" s="39"/>
      <c r="AW2035" s="39"/>
    </row>
    <row r="2036" spans="15:49" x14ac:dyDescent="0.2">
      <c r="O2036" s="39"/>
      <c r="P2036" s="39"/>
      <c r="Q2036" s="39"/>
      <c r="R2036" s="39"/>
      <c r="S2036" s="39"/>
      <c r="T2036" s="39"/>
      <c r="U2036" s="39"/>
      <c r="V2036" s="39"/>
      <c r="W2036" s="39"/>
      <c r="X2036" s="39"/>
      <c r="Y2036" s="39"/>
      <c r="Z2036" s="39"/>
      <c r="AA2036" s="39"/>
      <c r="AB2036" s="39"/>
      <c r="AC2036" s="39"/>
      <c r="AD2036" s="39"/>
      <c r="AE2036" s="39"/>
      <c r="AF2036" s="39"/>
      <c r="AG2036" s="39"/>
      <c r="AH2036" s="39"/>
      <c r="AI2036" s="39"/>
      <c r="AJ2036" s="39"/>
      <c r="AK2036" s="39"/>
      <c r="AL2036" s="39"/>
      <c r="AM2036" s="39"/>
      <c r="AN2036" s="39"/>
      <c r="AO2036" s="39"/>
      <c r="AP2036" s="39"/>
      <c r="AQ2036" s="39"/>
      <c r="AR2036" s="39"/>
      <c r="AS2036" s="39"/>
      <c r="AT2036" s="39"/>
      <c r="AU2036" s="39"/>
      <c r="AV2036" s="39"/>
      <c r="AW2036" s="39"/>
    </row>
    <row r="2037" spans="15:49" x14ac:dyDescent="0.2">
      <c r="O2037" s="39"/>
      <c r="P2037" s="39"/>
      <c r="Q2037" s="39"/>
      <c r="R2037" s="39"/>
      <c r="S2037" s="39"/>
      <c r="T2037" s="39"/>
      <c r="U2037" s="39"/>
      <c r="V2037" s="39"/>
      <c r="W2037" s="39"/>
      <c r="X2037" s="39"/>
      <c r="Y2037" s="39"/>
      <c r="Z2037" s="39"/>
      <c r="AA2037" s="39"/>
      <c r="AB2037" s="39"/>
      <c r="AC2037" s="39"/>
      <c r="AD2037" s="39"/>
      <c r="AE2037" s="39"/>
      <c r="AF2037" s="39"/>
      <c r="AG2037" s="39"/>
      <c r="AH2037" s="39"/>
      <c r="AI2037" s="39"/>
      <c r="AJ2037" s="39"/>
      <c r="AK2037" s="39"/>
      <c r="AL2037" s="39"/>
      <c r="AM2037" s="39"/>
      <c r="AN2037" s="39"/>
      <c r="AO2037" s="39"/>
      <c r="AP2037" s="39"/>
      <c r="AQ2037" s="39"/>
      <c r="AR2037" s="39"/>
      <c r="AS2037" s="39"/>
      <c r="AT2037" s="39"/>
      <c r="AU2037" s="39"/>
      <c r="AV2037" s="39"/>
      <c r="AW2037" s="39"/>
    </row>
    <row r="2038" spans="15:49" x14ac:dyDescent="0.2">
      <c r="O2038" s="39"/>
      <c r="P2038" s="39"/>
      <c r="Q2038" s="39"/>
      <c r="R2038" s="39"/>
      <c r="S2038" s="39"/>
      <c r="T2038" s="39"/>
      <c r="U2038" s="39"/>
      <c r="V2038" s="39"/>
      <c r="W2038" s="39"/>
      <c r="X2038" s="39"/>
      <c r="Y2038" s="39"/>
      <c r="Z2038" s="39"/>
      <c r="AA2038" s="39"/>
      <c r="AB2038" s="39"/>
      <c r="AC2038" s="39"/>
      <c r="AD2038" s="39"/>
      <c r="AE2038" s="39"/>
      <c r="AF2038" s="39"/>
      <c r="AG2038" s="39"/>
      <c r="AH2038" s="39"/>
      <c r="AI2038" s="39"/>
      <c r="AJ2038" s="39"/>
      <c r="AK2038" s="39"/>
      <c r="AL2038" s="39"/>
      <c r="AM2038" s="39"/>
      <c r="AN2038" s="39"/>
      <c r="AO2038" s="39"/>
      <c r="AP2038" s="39"/>
      <c r="AQ2038" s="39"/>
      <c r="AR2038" s="39"/>
      <c r="AS2038" s="39"/>
      <c r="AT2038" s="39"/>
      <c r="AU2038" s="39"/>
      <c r="AV2038" s="39"/>
      <c r="AW2038" s="39"/>
    </row>
    <row r="2039" spans="15:49" x14ac:dyDescent="0.2">
      <c r="O2039" s="39"/>
      <c r="P2039" s="39"/>
      <c r="Q2039" s="39"/>
      <c r="R2039" s="39"/>
      <c r="S2039" s="39"/>
      <c r="T2039" s="39"/>
      <c r="U2039" s="39"/>
      <c r="V2039" s="39"/>
      <c r="W2039" s="39"/>
      <c r="X2039" s="39"/>
      <c r="Y2039" s="39"/>
      <c r="Z2039" s="39"/>
      <c r="AA2039" s="39"/>
      <c r="AB2039" s="39"/>
      <c r="AC2039" s="39"/>
      <c r="AD2039" s="39"/>
      <c r="AE2039" s="39"/>
      <c r="AF2039" s="39"/>
      <c r="AG2039" s="39"/>
      <c r="AH2039" s="39"/>
      <c r="AI2039" s="39"/>
      <c r="AJ2039" s="39"/>
      <c r="AK2039" s="39"/>
      <c r="AL2039" s="39"/>
      <c r="AM2039" s="39"/>
      <c r="AN2039" s="39"/>
      <c r="AO2039" s="39"/>
      <c r="AP2039" s="39"/>
      <c r="AQ2039" s="39"/>
      <c r="AR2039" s="39"/>
      <c r="AS2039" s="39"/>
      <c r="AT2039" s="39"/>
      <c r="AU2039" s="39"/>
      <c r="AV2039" s="39"/>
      <c r="AW2039" s="39"/>
    </row>
    <row r="2040" spans="15:49" x14ac:dyDescent="0.2">
      <c r="O2040" s="39"/>
      <c r="P2040" s="39"/>
      <c r="Q2040" s="39"/>
      <c r="R2040" s="39"/>
      <c r="S2040" s="39"/>
      <c r="T2040" s="39"/>
      <c r="U2040" s="39"/>
      <c r="V2040" s="39"/>
      <c r="W2040" s="39"/>
      <c r="X2040" s="39"/>
      <c r="Y2040" s="39"/>
      <c r="Z2040" s="39"/>
      <c r="AA2040" s="39"/>
      <c r="AB2040" s="39"/>
      <c r="AC2040" s="39"/>
      <c r="AD2040" s="39"/>
      <c r="AE2040" s="39"/>
      <c r="AF2040" s="39"/>
      <c r="AG2040" s="39"/>
      <c r="AH2040" s="39"/>
      <c r="AI2040" s="39"/>
      <c r="AJ2040" s="39"/>
      <c r="AK2040" s="39"/>
      <c r="AL2040" s="39"/>
      <c r="AM2040" s="39"/>
      <c r="AN2040" s="39"/>
      <c r="AO2040" s="39"/>
      <c r="AP2040" s="39"/>
      <c r="AQ2040" s="39"/>
      <c r="AR2040" s="39"/>
      <c r="AS2040" s="39"/>
      <c r="AT2040" s="39"/>
      <c r="AU2040" s="39"/>
      <c r="AV2040" s="39"/>
      <c r="AW2040" s="39"/>
    </row>
    <row r="2041" spans="15:49" x14ac:dyDescent="0.2">
      <c r="O2041" s="39"/>
      <c r="P2041" s="39"/>
      <c r="Q2041" s="39"/>
      <c r="R2041" s="39"/>
      <c r="S2041" s="39"/>
      <c r="T2041" s="39"/>
      <c r="U2041" s="39"/>
      <c r="V2041" s="39"/>
      <c r="W2041" s="39"/>
      <c r="X2041" s="39"/>
      <c r="Y2041" s="39"/>
      <c r="Z2041" s="39"/>
      <c r="AA2041" s="39"/>
      <c r="AB2041" s="39"/>
      <c r="AC2041" s="39"/>
      <c r="AD2041" s="39"/>
      <c r="AE2041" s="39"/>
      <c r="AF2041" s="39"/>
      <c r="AG2041" s="39"/>
      <c r="AH2041" s="39"/>
      <c r="AI2041" s="39"/>
      <c r="AJ2041" s="39"/>
      <c r="AK2041" s="39"/>
      <c r="AL2041" s="39"/>
      <c r="AM2041" s="39"/>
      <c r="AN2041" s="39"/>
      <c r="AO2041" s="39"/>
      <c r="AP2041" s="39"/>
      <c r="AQ2041" s="39"/>
      <c r="AR2041" s="39"/>
      <c r="AS2041" s="39"/>
      <c r="AT2041" s="39"/>
      <c r="AU2041" s="39"/>
      <c r="AV2041" s="39"/>
      <c r="AW2041" s="39"/>
    </row>
    <row r="2042" spans="15:49" x14ac:dyDescent="0.2">
      <c r="O2042" s="39"/>
      <c r="P2042" s="39"/>
      <c r="Q2042" s="39"/>
      <c r="R2042" s="39"/>
      <c r="S2042" s="39"/>
      <c r="T2042" s="39"/>
      <c r="U2042" s="39"/>
      <c r="V2042" s="39"/>
      <c r="W2042" s="39"/>
      <c r="X2042" s="39"/>
      <c r="Y2042" s="39"/>
      <c r="Z2042" s="39"/>
      <c r="AA2042" s="39"/>
      <c r="AB2042" s="39"/>
      <c r="AC2042" s="39"/>
      <c r="AD2042" s="39"/>
      <c r="AE2042" s="39"/>
      <c r="AF2042" s="39"/>
      <c r="AG2042" s="39"/>
      <c r="AH2042" s="39"/>
      <c r="AI2042" s="39"/>
      <c r="AJ2042" s="39"/>
      <c r="AK2042" s="39"/>
      <c r="AL2042" s="39"/>
      <c r="AM2042" s="39"/>
      <c r="AN2042" s="39"/>
      <c r="AO2042" s="39"/>
      <c r="AP2042" s="39"/>
      <c r="AQ2042" s="39"/>
      <c r="AR2042" s="39"/>
      <c r="AS2042" s="39"/>
      <c r="AT2042" s="39"/>
      <c r="AU2042" s="39"/>
      <c r="AV2042" s="39"/>
      <c r="AW2042" s="39"/>
    </row>
    <row r="2043" spans="15:49" x14ac:dyDescent="0.2">
      <c r="O2043" s="39"/>
      <c r="P2043" s="39"/>
      <c r="Q2043" s="39"/>
      <c r="R2043" s="39"/>
      <c r="S2043" s="39"/>
      <c r="T2043" s="39"/>
      <c r="U2043" s="39"/>
      <c r="V2043" s="39"/>
      <c r="W2043" s="39"/>
      <c r="X2043" s="39"/>
      <c r="Y2043" s="39"/>
      <c r="Z2043" s="39"/>
      <c r="AA2043" s="39"/>
      <c r="AB2043" s="39"/>
      <c r="AC2043" s="39"/>
      <c r="AD2043" s="39"/>
      <c r="AE2043" s="39"/>
      <c r="AF2043" s="39"/>
      <c r="AG2043" s="39"/>
      <c r="AH2043" s="39"/>
      <c r="AI2043" s="39"/>
      <c r="AJ2043" s="39"/>
      <c r="AK2043" s="39"/>
      <c r="AL2043" s="39"/>
      <c r="AM2043" s="39"/>
      <c r="AN2043" s="39"/>
      <c r="AO2043" s="39"/>
      <c r="AP2043" s="39"/>
      <c r="AQ2043" s="39"/>
      <c r="AR2043" s="39"/>
      <c r="AS2043" s="39"/>
      <c r="AT2043" s="39"/>
      <c r="AU2043" s="39"/>
      <c r="AV2043" s="39"/>
      <c r="AW2043" s="39"/>
    </row>
    <row r="2044" spans="15:49" x14ac:dyDescent="0.2">
      <c r="O2044" s="39"/>
      <c r="P2044" s="39"/>
      <c r="Q2044" s="39"/>
      <c r="R2044" s="39"/>
      <c r="S2044" s="39"/>
      <c r="T2044" s="39"/>
      <c r="U2044" s="39"/>
      <c r="V2044" s="39"/>
      <c r="W2044" s="39"/>
      <c r="X2044" s="39"/>
      <c r="Y2044" s="39"/>
      <c r="Z2044" s="39"/>
      <c r="AA2044" s="39"/>
      <c r="AB2044" s="39"/>
      <c r="AC2044" s="39"/>
      <c r="AD2044" s="39"/>
      <c r="AE2044" s="39"/>
      <c r="AF2044" s="39"/>
      <c r="AG2044" s="39"/>
      <c r="AH2044" s="39"/>
      <c r="AI2044" s="39"/>
      <c r="AJ2044" s="39"/>
      <c r="AK2044" s="39"/>
      <c r="AL2044" s="39"/>
      <c r="AM2044" s="39"/>
      <c r="AN2044" s="39"/>
      <c r="AO2044" s="39"/>
      <c r="AP2044" s="39"/>
      <c r="AQ2044" s="39"/>
      <c r="AR2044" s="39"/>
      <c r="AS2044" s="39"/>
      <c r="AT2044" s="39"/>
      <c r="AU2044" s="39"/>
      <c r="AV2044" s="39"/>
      <c r="AW2044" s="39"/>
    </row>
    <row r="2045" spans="15:49" x14ac:dyDescent="0.2">
      <c r="O2045" s="39"/>
      <c r="P2045" s="39"/>
      <c r="Q2045" s="39"/>
      <c r="R2045" s="39"/>
      <c r="S2045" s="39"/>
      <c r="T2045" s="39"/>
      <c r="U2045" s="39"/>
      <c r="V2045" s="39"/>
      <c r="W2045" s="39"/>
      <c r="X2045" s="39"/>
      <c r="Y2045" s="39"/>
      <c r="Z2045" s="39"/>
      <c r="AA2045" s="39"/>
      <c r="AB2045" s="39"/>
      <c r="AC2045" s="39"/>
      <c r="AD2045" s="39"/>
      <c r="AE2045" s="39"/>
      <c r="AF2045" s="39"/>
      <c r="AG2045" s="39"/>
      <c r="AH2045" s="39"/>
      <c r="AI2045" s="39"/>
      <c r="AJ2045" s="39"/>
      <c r="AK2045" s="39"/>
      <c r="AL2045" s="39"/>
      <c r="AM2045" s="39"/>
      <c r="AN2045" s="39"/>
      <c r="AO2045" s="39"/>
      <c r="AP2045" s="39"/>
      <c r="AQ2045" s="39"/>
      <c r="AR2045" s="39"/>
      <c r="AS2045" s="39"/>
      <c r="AT2045" s="39"/>
      <c r="AU2045" s="39"/>
      <c r="AV2045" s="39"/>
      <c r="AW2045" s="39"/>
    </row>
    <row r="2046" spans="15:49" x14ac:dyDescent="0.2">
      <c r="O2046" s="39"/>
      <c r="P2046" s="39"/>
      <c r="Q2046" s="39"/>
      <c r="R2046" s="39"/>
      <c r="S2046" s="39"/>
      <c r="T2046" s="39"/>
      <c r="U2046" s="39"/>
      <c r="V2046" s="39"/>
      <c r="W2046" s="39"/>
      <c r="X2046" s="39"/>
      <c r="Y2046" s="39"/>
      <c r="Z2046" s="39"/>
      <c r="AA2046" s="39"/>
      <c r="AB2046" s="39"/>
      <c r="AC2046" s="39"/>
      <c r="AD2046" s="39"/>
      <c r="AE2046" s="39"/>
      <c r="AF2046" s="39"/>
      <c r="AG2046" s="39"/>
      <c r="AH2046" s="39"/>
      <c r="AI2046" s="39"/>
      <c r="AJ2046" s="39"/>
      <c r="AK2046" s="39"/>
      <c r="AL2046" s="39"/>
      <c r="AM2046" s="39"/>
      <c r="AN2046" s="39"/>
      <c r="AO2046" s="39"/>
      <c r="AP2046" s="39"/>
      <c r="AQ2046" s="39"/>
      <c r="AR2046" s="39"/>
      <c r="AS2046" s="39"/>
      <c r="AT2046" s="39"/>
      <c r="AU2046" s="39"/>
      <c r="AV2046" s="39"/>
      <c r="AW2046" s="39"/>
    </row>
    <row r="2047" spans="15:49" x14ac:dyDescent="0.2">
      <c r="O2047" s="39"/>
      <c r="P2047" s="39"/>
      <c r="Q2047" s="39"/>
      <c r="R2047" s="39"/>
      <c r="S2047" s="39"/>
      <c r="T2047" s="39"/>
      <c r="U2047" s="39"/>
      <c r="V2047" s="39"/>
      <c r="W2047" s="39"/>
      <c r="X2047" s="39"/>
      <c r="Y2047" s="39"/>
      <c r="Z2047" s="39"/>
      <c r="AA2047" s="39"/>
      <c r="AB2047" s="39"/>
      <c r="AC2047" s="39"/>
      <c r="AD2047" s="39"/>
      <c r="AE2047" s="39"/>
      <c r="AF2047" s="39"/>
      <c r="AG2047" s="39"/>
      <c r="AH2047" s="39"/>
      <c r="AI2047" s="39"/>
      <c r="AJ2047" s="39"/>
      <c r="AK2047" s="39"/>
      <c r="AL2047" s="39"/>
      <c r="AM2047" s="39"/>
      <c r="AN2047" s="39"/>
      <c r="AO2047" s="39"/>
      <c r="AP2047" s="39"/>
      <c r="AQ2047" s="39"/>
      <c r="AR2047" s="39"/>
      <c r="AS2047" s="39"/>
      <c r="AT2047" s="39"/>
      <c r="AU2047" s="39"/>
      <c r="AV2047" s="39"/>
      <c r="AW2047" s="39"/>
    </row>
    <row r="2048" spans="15:49" x14ac:dyDescent="0.2">
      <c r="O2048" s="39"/>
      <c r="P2048" s="39"/>
      <c r="Q2048" s="39"/>
      <c r="R2048" s="39"/>
      <c r="S2048" s="39"/>
      <c r="T2048" s="39"/>
      <c r="U2048" s="39"/>
      <c r="V2048" s="39"/>
      <c r="W2048" s="39"/>
      <c r="X2048" s="39"/>
      <c r="Y2048" s="39"/>
      <c r="Z2048" s="39"/>
      <c r="AA2048" s="39"/>
      <c r="AB2048" s="39"/>
      <c r="AC2048" s="39"/>
      <c r="AD2048" s="39"/>
      <c r="AE2048" s="39"/>
      <c r="AF2048" s="39"/>
      <c r="AG2048" s="39"/>
      <c r="AH2048" s="39"/>
      <c r="AI2048" s="39"/>
      <c r="AJ2048" s="39"/>
      <c r="AK2048" s="39"/>
      <c r="AL2048" s="39"/>
      <c r="AM2048" s="39"/>
      <c r="AN2048" s="39"/>
      <c r="AO2048" s="39"/>
      <c r="AP2048" s="39"/>
      <c r="AQ2048" s="39"/>
      <c r="AR2048" s="39"/>
      <c r="AS2048" s="39"/>
      <c r="AT2048" s="39"/>
      <c r="AU2048" s="39"/>
      <c r="AV2048" s="39"/>
      <c r="AW2048" s="39"/>
    </row>
    <row r="2049" spans="15:49" x14ac:dyDescent="0.2">
      <c r="O2049" s="39"/>
      <c r="P2049" s="39"/>
      <c r="Q2049" s="39"/>
      <c r="R2049" s="39"/>
      <c r="S2049" s="39"/>
      <c r="T2049" s="39"/>
      <c r="U2049" s="39"/>
      <c r="V2049" s="39"/>
      <c r="W2049" s="39"/>
      <c r="X2049" s="39"/>
      <c r="Y2049" s="39"/>
      <c r="Z2049" s="39"/>
      <c r="AA2049" s="39"/>
      <c r="AB2049" s="39"/>
      <c r="AC2049" s="39"/>
      <c r="AD2049" s="39"/>
      <c r="AE2049" s="39"/>
      <c r="AF2049" s="39"/>
      <c r="AG2049" s="39"/>
      <c r="AH2049" s="39"/>
      <c r="AI2049" s="39"/>
      <c r="AJ2049" s="39"/>
      <c r="AK2049" s="39"/>
      <c r="AL2049" s="39"/>
      <c r="AM2049" s="39"/>
      <c r="AN2049" s="39"/>
      <c r="AO2049" s="39"/>
      <c r="AP2049" s="39"/>
      <c r="AQ2049" s="39"/>
      <c r="AR2049" s="39"/>
      <c r="AS2049" s="39"/>
      <c r="AT2049" s="39"/>
      <c r="AU2049" s="39"/>
      <c r="AV2049" s="39"/>
      <c r="AW2049" s="39"/>
    </row>
    <row r="2050" spans="15:49" x14ac:dyDescent="0.2">
      <c r="O2050" s="39"/>
      <c r="P2050" s="39"/>
      <c r="Q2050" s="39"/>
      <c r="R2050" s="39"/>
      <c r="S2050" s="39"/>
      <c r="T2050" s="39"/>
      <c r="U2050" s="39"/>
      <c r="V2050" s="39"/>
      <c r="W2050" s="39"/>
      <c r="X2050" s="39"/>
      <c r="Y2050" s="39"/>
      <c r="Z2050" s="39"/>
      <c r="AA2050" s="39"/>
      <c r="AB2050" s="39"/>
      <c r="AC2050" s="39"/>
      <c r="AD2050" s="39"/>
      <c r="AE2050" s="39"/>
      <c r="AF2050" s="39"/>
      <c r="AG2050" s="39"/>
      <c r="AH2050" s="39"/>
      <c r="AI2050" s="39"/>
      <c r="AJ2050" s="39"/>
      <c r="AK2050" s="39"/>
      <c r="AL2050" s="39"/>
      <c r="AM2050" s="39"/>
      <c r="AN2050" s="39"/>
      <c r="AO2050" s="39"/>
      <c r="AP2050" s="39"/>
      <c r="AQ2050" s="39"/>
      <c r="AR2050" s="39"/>
      <c r="AS2050" s="39"/>
      <c r="AT2050" s="39"/>
      <c r="AU2050" s="39"/>
      <c r="AV2050" s="39"/>
      <c r="AW2050" s="39"/>
    </row>
    <row r="2051" spans="15:49" x14ac:dyDescent="0.2">
      <c r="O2051" s="39"/>
      <c r="P2051" s="39"/>
      <c r="Q2051" s="39"/>
      <c r="R2051" s="39"/>
      <c r="S2051" s="39"/>
      <c r="T2051" s="39"/>
      <c r="U2051" s="39"/>
      <c r="V2051" s="39"/>
      <c r="W2051" s="39"/>
      <c r="X2051" s="39"/>
      <c r="Y2051" s="39"/>
      <c r="Z2051" s="39"/>
      <c r="AA2051" s="39"/>
      <c r="AB2051" s="39"/>
      <c r="AC2051" s="39"/>
      <c r="AD2051" s="39"/>
      <c r="AE2051" s="39"/>
      <c r="AF2051" s="39"/>
      <c r="AG2051" s="39"/>
      <c r="AH2051" s="39"/>
      <c r="AI2051" s="39"/>
      <c r="AJ2051" s="39"/>
      <c r="AK2051" s="39"/>
      <c r="AL2051" s="39"/>
      <c r="AM2051" s="39"/>
      <c r="AN2051" s="39"/>
      <c r="AO2051" s="39"/>
      <c r="AP2051" s="39"/>
      <c r="AQ2051" s="39"/>
      <c r="AR2051" s="39"/>
      <c r="AS2051" s="39"/>
      <c r="AT2051" s="39"/>
      <c r="AU2051" s="39"/>
      <c r="AV2051" s="39"/>
      <c r="AW2051" s="39"/>
    </row>
    <row r="2052" spans="15:49" x14ac:dyDescent="0.2">
      <c r="O2052" s="39"/>
      <c r="P2052" s="39"/>
      <c r="Q2052" s="39"/>
      <c r="R2052" s="39"/>
      <c r="S2052" s="39"/>
      <c r="T2052" s="39"/>
      <c r="U2052" s="39"/>
      <c r="V2052" s="39"/>
      <c r="W2052" s="39"/>
      <c r="X2052" s="39"/>
      <c r="Y2052" s="39"/>
      <c r="Z2052" s="39"/>
      <c r="AA2052" s="39"/>
      <c r="AB2052" s="39"/>
      <c r="AC2052" s="39"/>
      <c r="AD2052" s="39"/>
      <c r="AE2052" s="39"/>
      <c r="AF2052" s="39"/>
      <c r="AG2052" s="39"/>
      <c r="AH2052" s="39"/>
      <c r="AI2052" s="39"/>
      <c r="AJ2052" s="39"/>
      <c r="AK2052" s="39"/>
      <c r="AL2052" s="39"/>
      <c r="AM2052" s="39"/>
      <c r="AN2052" s="39"/>
      <c r="AO2052" s="39"/>
      <c r="AP2052" s="39"/>
      <c r="AQ2052" s="39"/>
      <c r="AR2052" s="39"/>
      <c r="AS2052" s="39"/>
      <c r="AT2052" s="39"/>
      <c r="AU2052" s="39"/>
      <c r="AV2052" s="39"/>
      <c r="AW2052" s="39"/>
    </row>
    <row r="2053" spans="15:49" x14ac:dyDescent="0.2">
      <c r="O2053" s="39"/>
      <c r="P2053" s="39"/>
      <c r="Q2053" s="39"/>
      <c r="R2053" s="39"/>
      <c r="S2053" s="39"/>
      <c r="T2053" s="39"/>
      <c r="U2053" s="39"/>
      <c r="V2053" s="39"/>
      <c r="W2053" s="39"/>
      <c r="X2053" s="39"/>
      <c r="Y2053" s="39"/>
      <c r="Z2053" s="39"/>
      <c r="AA2053" s="39"/>
      <c r="AB2053" s="39"/>
      <c r="AC2053" s="39"/>
      <c r="AD2053" s="39"/>
      <c r="AE2053" s="39"/>
      <c r="AF2053" s="39"/>
      <c r="AG2053" s="39"/>
      <c r="AH2053" s="39"/>
      <c r="AI2053" s="39"/>
      <c r="AJ2053" s="39"/>
      <c r="AK2053" s="39"/>
      <c r="AL2053" s="39"/>
      <c r="AM2053" s="39"/>
      <c r="AN2053" s="39"/>
      <c r="AO2053" s="39"/>
      <c r="AP2053" s="39"/>
      <c r="AQ2053" s="39"/>
      <c r="AR2053" s="39"/>
      <c r="AS2053" s="39"/>
      <c r="AT2053" s="39"/>
      <c r="AU2053" s="39"/>
      <c r="AV2053" s="39"/>
      <c r="AW2053" s="39"/>
    </row>
    <row r="2054" spans="15:49" x14ac:dyDescent="0.2">
      <c r="O2054" s="39"/>
      <c r="P2054" s="39"/>
      <c r="Q2054" s="39"/>
      <c r="R2054" s="39"/>
      <c r="S2054" s="39"/>
      <c r="T2054" s="39"/>
      <c r="U2054" s="39"/>
      <c r="V2054" s="39"/>
      <c r="W2054" s="39"/>
      <c r="X2054" s="39"/>
      <c r="Y2054" s="39"/>
      <c r="Z2054" s="39"/>
      <c r="AA2054" s="39"/>
      <c r="AB2054" s="39"/>
      <c r="AC2054" s="39"/>
      <c r="AD2054" s="39"/>
      <c r="AE2054" s="39"/>
      <c r="AF2054" s="39"/>
      <c r="AG2054" s="39"/>
      <c r="AH2054" s="39"/>
      <c r="AI2054" s="39"/>
      <c r="AJ2054" s="39"/>
      <c r="AK2054" s="39"/>
      <c r="AL2054" s="39"/>
      <c r="AM2054" s="39"/>
      <c r="AN2054" s="39"/>
      <c r="AO2054" s="39"/>
      <c r="AP2054" s="39"/>
      <c r="AQ2054" s="39"/>
      <c r="AR2054" s="39"/>
      <c r="AS2054" s="39"/>
      <c r="AT2054" s="39"/>
      <c r="AU2054" s="39"/>
      <c r="AV2054" s="39"/>
      <c r="AW2054" s="39"/>
    </row>
    <row r="2055" spans="15:49" x14ac:dyDescent="0.2">
      <c r="O2055" s="39"/>
      <c r="P2055" s="39"/>
      <c r="Q2055" s="39"/>
      <c r="R2055" s="39"/>
      <c r="S2055" s="39"/>
      <c r="T2055" s="39"/>
      <c r="U2055" s="39"/>
      <c r="V2055" s="39"/>
      <c r="W2055" s="39"/>
      <c r="X2055" s="39"/>
      <c r="Y2055" s="39"/>
      <c r="Z2055" s="39"/>
      <c r="AA2055" s="39"/>
      <c r="AB2055" s="39"/>
      <c r="AC2055" s="39"/>
      <c r="AD2055" s="39"/>
      <c r="AE2055" s="39"/>
      <c r="AF2055" s="39"/>
      <c r="AG2055" s="39"/>
      <c r="AH2055" s="39"/>
      <c r="AI2055" s="39"/>
      <c r="AJ2055" s="39"/>
      <c r="AK2055" s="39"/>
      <c r="AL2055" s="39"/>
      <c r="AM2055" s="39"/>
      <c r="AN2055" s="39"/>
      <c r="AO2055" s="39"/>
      <c r="AP2055" s="39"/>
      <c r="AQ2055" s="39"/>
      <c r="AR2055" s="39"/>
      <c r="AS2055" s="39"/>
      <c r="AT2055" s="39"/>
      <c r="AU2055" s="39"/>
      <c r="AV2055" s="39"/>
      <c r="AW2055" s="39"/>
    </row>
    <row r="2056" spans="15:49" x14ac:dyDescent="0.2">
      <c r="O2056" s="39"/>
      <c r="P2056" s="39"/>
      <c r="Q2056" s="39"/>
      <c r="R2056" s="39"/>
      <c r="S2056" s="39"/>
      <c r="T2056" s="39"/>
      <c r="U2056" s="39"/>
      <c r="V2056" s="39"/>
      <c r="W2056" s="39"/>
      <c r="X2056" s="39"/>
      <c r="Y2056" s="39"/>
      <c r="Z2056" s="39"/>
      <c r="AA2056" s="39"/>
      <c r="AB2056" s="39"/>
      <c r="AC2056" s="39"/>
      <c r="AD2056" s="39"/>
      <c r="AE2056" s="39"/>
      <c r="AF2056" s="39"/>
      <c r="AG2056" s="39"/>
      <c r="AH2056" s="39"/>
      <c r="AI2056" s="39"/>
      <c r="AJ2056" s="39"/>
      <c r="AK2056" s="39"/>
      <c r="AL2056" s="39"/>
      <c r="AM2056" s="39"/>
      <c r="AN2056" s="39"/>
      <c r="AO2056" s="39"/>
      <c r="AP2056" s="39"/>
      <c r="AQ2056" s="39"/>
      <c r="AR2056" s="39"/>
      <c r="AS2056" s="39"/>
      <c r="AT2056" s="39"/>
      <c r="AU2056" s="39"/>
      <c r="AV2056" s="39"/>
      <c r="AW2056" s="39"/>
    </row>
    <row r="2057" spans="15:49" x14ac:dyDescent="0.2">
      <c r="O2057" s="39"/>
      <c r="P2057" s="39"/>
      <c r="Q2057" s="39"/>
      <c r="R2057" s="39"/>
      <c r="S2057" s="39"/>
      <c r="T2057" s="39"/>
      <c r="U2057" s="39"/>
      <c r="V2057" s="39"/>
      <c r="W2057" s="39"/>
      <c r="X2057" s="39"/>
      <c r="Y2057" s="39"/>
      <c r="Z2057" s="39"/>
      <c r="AA2057" s="39"/>
      <c r="AB2057" s="39"/>
      <c r="AC2057" s="39"/>
      <c r="AD2057" s="39"/>
      <c r="AE2057" s="39"/>
      <c r="AF2057" s="39"/>
      <c r="AG2057" s="39"/>
      <c r="AH2057" s="39"/>
      <c r="AI2057" s="39"/>
      <c r="AJ2057" s="39"/>
      <c r="AK2057" s="39"/>
      <c r="AL2057" s="39"/>
      <c r="AM2057" s="39"/>
      <c r="AN2057" s="39"/>
      <c r="AO2057" s="39"/>
      <c r="AP2057" s="39"/>
      <c r="AQ2057" s="39"/>
      <c r="AR2057" s="39"/>
      <c r="AS2057" s="39"/>
      <c r="AT2057" s="39"/>
      <c r="AU2057" s="39"/>
      <c r="AV2057" s="39"/>
      <c r="AW2057" s="39"/>
    </row>
    <row r="2058" spans="15:49" x14ac:dyDescent="0.2">
      <c r="O2058" s="39"/>
      <c r="P2058" s="39"/>
      <c r="Q2058" s="39"/>
      <c r="R2058" s="39"/>
      <c r="S2058" s="39"/>
      <c r="T2058" s="39"/>
      <c r="U2058" s="39"/>
      <c r="V2058" s="39"/>
      <c r="W2058" s="39"/>
      <c r="X2058" s="39"/>
      <c r="Y2058" s="39"/>
      <c r="Z2058" s="39"/>
      <c r="AA2058" s="39"/>
      <c r="AB2058" s="39"/>
      <c r="AC2058" s="39"/>
      <c r="AD2058" s="39"/>
      <c r="AE2058" s="39"/>
      <c r="AF2058" s="39"/>
      <c r="AG2058" s="39"/>
      <c r="AH2058" s="39"/>
      <c r="AI2058" s="39"/>
      <c r="AJ2058" s="39"/>
      <c r="AK2058" s="39"/>
      <c r="AL2058" s="39"/>
      <c r="AM2058" s="39"/>
      <c r="AN2058" s="39"/>
      <c r="AO2058" s="39"/>
      <c r="AP2058" s="39"/>
      <c r="AQ2058" s="39"/>
      <c r="AR2058" s="39"/>
      <c r="AS2058" s="39"/>
      <c r="AT2058" s="39"/>
      <c r="AU2058" s="39"/>
      <c r="AV2058" s="39"/>
      <c r="AW2058" s="39"/>
    </row>
    <row r="2059" spans="15:49" x14ac:dyDescent="0.2">
      <c r="O2059" s="39"/>
      <c r="P2059" s="39"/>
      <c r="Q2059" s="39"/>
      <c r="R2059" s="39"/>
      <c r="S2059" s="39"/>
      <c r="T2059" s="39"/>
      <c r="U2059" s="39"/>
      <c r="V2059" s="39"/>
      <c r="W2059" s="39"/>
      <c r="X2059" s="39"/>
      <c r="Y2059" s="39"/>
      <c r="Z2059" s="39"/>
      <c r="AA2059" s="39"/>
      <c r="AB2059" s="39"/>
      <c r="AC2059" s="39"/>
      <c r="AD2059" s="39"/>
      <c r="AE2059" s="39"/>
      <c r="AF2059" s="39"/>
      <c r="AG2059" s="39"/>
      <c r="AH2059" s="39"/>
      <c r="AI2059" s="39"/>
      <c r="AJ2059" s="39"/>
      <c r="AK2059" s="39"/>
      <c r="AL2059" s="39"/>
      <c r="AM2059" s="39"/>
      <c r="AN2059" s="39"/>
      <c r="AO2059" s="39"/>
      <c r="AP2059" s="39"/>
      <c r="AQ2059" s="39"/>
      <c r="AR2059" s="39"/>
      <c r="AS2059" s="39"/>
      <c r="AT2059" s="39"/>
      <c r="AU2059" s="39"/>
      <c r="AV2059" s="39"/>
      <c r="AW2059" s="39"/>
    </row>
    <row r="2060" spans="15:49" x14ac:dyDescent="0.2">
      <c r="O2060" s="39"/>
      <c r="P2060" s="39"/>
      <c r="Q2060" s="39"/>
      <c r="R2060" s="39"/>
      <c r="S2060" s="39"/>
      <c r="T2060" s="39"/>
      <c r="U2060" s="39"/>
      <c r="V2060" s="39"/>
      <c r="W2060" s="39"/>
      <c r="X2060" s="39"/>
      <c r="Y2060" s="39"/>
      <c r="Z2060" s="39"/>
      <c r="AA2060" s="39"/>
      <c r="AB2060" s="39"/>
      <c r="AC2060" s="39"/>
      <c r="AD2060" s="39"/>
      <c r="AE2060" s="39"/>
      <c r="AF2060" s="39"/>
      <c r="AG2060" s="39"/>
      <c r="AH2060" s="39"/>
      <c r="AI2060" s="39"/>
      <c r="AJ2060" s="39"/>
      <c r="AK2060" s="39"/>
      <c r="AL2060" s="39"/>
      <c r="AM2060" s="39"/>
      <c r="AN2060" s="39"/>
      <c r="AO2060" s="39"/>
      <c r="AP2060" s="39"/>
      <c r="AQ2060" s="39"/>
      <c r="AR2060" s="39"/>
      <c r="AS2060" s="39"/>
      <c r="AT2060" s="39"/>
      <c r="AU2060" s="39"/>
      <c r="AV2060" s="39"/>
      <c r="AW2060" s="39"/>
    </row>
    <row r="2061" spans="15:49" x14ac:dyDescent="0.2">
      <c r="O2061" s="39"/>
      <c r="P2061" s="39"/>
      <c r="Q2061" s="39"/>
      <c r="R2061" s="39"/>
      <c r="S2061" s="39"/>
      <c r="T2061" s="39"/>
      <c r="U2061" s="39"/>
      <c r="V2061" s="39"/>
      <c r="W2061" s="39"/>
      <c r="X2061" s="39"/>
      <c r="Y2061" s="39"/>
      <c r="Z2061" s="39"/>
      <c r="AA2061" s="39"/>
      <c r="AB2061" s="39"/>
      <c r="AC2061" s="39"/>
      <c r="AD2061" s="39"/>
      <c r="AE2061" s="39"/>
      <c r="AF2061" s="39"/>
      <c r="AG2061" s="39"/>
      <c r="AH2061" s="39"/>
      <c r="AI2061" s="39"/>
      <c r="AJ2061" s="39"/>
      <c r="AK2061" s="39"/>
      <c r="AL2061" s="39"/>
      <c r="AM2061" s="39"/>
      <c r="AN2061" s="39"/>
      <c r="AO2061" s="39"/>
      <c r="AP2061" s="39"/>
      <c r="AQ2061" s="39"/>
      <c r="AR2061" s="39"/>
      <c r="AS2061" s="39"/>
      <c r="AT2061" s="39"/>
      <c r="AU2061" s="39"/>
      <c r="AV2061" s="39"/>
      <c r="AW2061" s="39"/>
    </row>
    <row r="2062" spans="15:49" x14ac:dyDescent="0.2">
      <c r="O2062" s="39"/>
      <c r="P2062" s="39"/>
      <c r="Q2062" s="39"/>
      <c r="R2062" s="39"/>
      <c r="S2062" s="39"/>
      <c r="T2062" s="39"/>
      <c r="U2062" s="39"/>
      <c r="V2062" s="39"/>
      <c r="W2062" s="39"/>
      <c r="X2062" s="39"/>
      <c r="Y2062" s="39"/>
      <c r="Z2062" s="39"/>
      <c r="AA2062" s="39"/>
      <c r="AB2062" s="39"/>
      <c r="AC2062" s="39"/>
      <c r="AD2062" s="39"/>
      <c r="AE2062" s="39"/>
      <c r="AF2062" s="39"/>
      <c r="AG2062" s="39"/>
      <c r="AH2062" s="39"/>
      <c r="AI2062" s="39"/>
      <c r="AJ2062" s="39"/>
      <c r="AK2062" s="39"/>
      <c r="AL2062" s="39"/>
      <c r="AM2062" s="39"/>
      <c r="AN2062" s="39"/>
      <c r="AO2062" s="39"/>
      <c r="AP2062" s="39"/>
      <c r="AQ2062" s="39"/>
      <c r="AR2062" s="39"/>
      <c r="AS2062" s="39"/>
      <c r="AT2062" s="39"/>
      <c r="AU2062" s="39"/>
      <c r="AV2062" s="39"/>
      <c r="AW2062" s="39"/>
    </row>
    <row r="2063" spans="15:49" x14ac:dyDescent="0.2">
      <c r="O2063" s="39"/>
      <c r="P2063" s="39"/>
      <c r="Q2063" s="39"/>
      <c r="R2063" s="39"/>
      <c r="S2063" s="39"/>
      <c r="T2063" s="39"/>
      <c r="U2063" s="39"/>
      <c r="V2063" s="39"/>
      <c r="W2063" s="39"/>
      <c r="X2063" s="39"/>
      <c r="Y2063" s="39"/>
      <c r="Z2063" s="39"/>
      <c r="AA2063" s="39"/>
      <c r="AB2063" s="39"/>
      <c r="AC2063" s="39"/>
      <c r="AD2063" s="39"/>
      <c r="AE2063" s="39"/>
      <c r="AF2063" s="39"/>
      <c r="AG2063" s="39"/>
      <c r="AH2063" s="39"/>
      <c r="AI2063" s="39"/>
      <c r="AJ2063" s="39"/>
      <c r="AK2063" s="39"/>
      <c r="AL2063" s="39"/>
      <c r="AM2063" s="39"/>
      <c r="AN2063" s="39"/>
      <c r="AO2063" s="39"/>
      <c r="AP2063" s="39"/>
      <c r="AQ2063" s="39"/>
      <c r="AR2063" s="39"/>
      <c r="AS2063" s="39"/>
      <c r="AT2063" s="39"/>
      <c r="AU2063" s="39"/>
      <c r="AV2063" s="39"/>
      <c r="AW2063" s="39"/>
    </row>
    <row r="2064" spans="15:49" x14ac:dyDescent="0.2">
      <c r="O2064" s="39"/>
      <c r="P2064" s="39"/>
      <c r="Q2064" s="39"/>
      <c r="R2064" s="39"/>
      <c r="S2064" s="39"/>
      <c r="T2064" s="39"/>
      <c r="U2064" s="39"/>
      <c r="V2064" s="39"/>
      <c r="W2064" s="39"/>
      <c r="X2064" s="39"/>
      <c r="Y2064" s="39"/>
      <c r="Z2064" s="39"/>
      <c r="AA2064" s="39"/>
      <c r="AB2064" s="39"/>
      <c r="AC2064" s="39"/>
      <c r="AD2064" s="39"/>
      <c r="AE2064" s="39"/>
      <c r="AF2064" s="39"/>
      <c r="AG2064" s="39"/>
      <c r="AH2064" s="39"/>
      <c r="AI2064" s="39"/>
      <c r="AJ2064" s="39"/>
      <c r="AK2064" s="39"/>
      <c r="AL2064" s="39"/>
      <c r="AM2064" s="39"/>
      <c r="AN2064" s="39"/>
      <c r="AO2064" s="39"/>
      <c r="AP2064" s="39"/>
      <c r="AQ2064" s="39"/>
      <c r="AR2064" s="39"/>
      <c r="AS2064" s="39"/>
      <c r="AT2064" s="39"/>
      <c r="AU2064" s="39"/>
      <c r="AV2064" s="39"/>
      <c r="AW2064" s="39"/>
    </row>
    <row r="2065" spans="15:49" x14ac:dyDescent="0.2">
      <c r="O2065" s="39"/>
      <c r="P2065" s="39"/>
      <c r="Q2065" s="39"/>
      <c r="R2065" s="39"/>
      <c r="S2065" s="39"/>
      <c r="T2065" s="39"/>
      <c r="U2065" s="39"/>
      <c r="V2065" s="39"/>
      <c r="W2065" s="39"/>
      <c r="X2065" s="39"/>
      <c r="Y2065" s="39"/>
      <c r="Z2065" s="39"/>
      <c r="AA2065" s="39"/>
      <c r="AB2065" s="39"/>
      <c r="AC2065" s="39"/>
      <c r="AD2065" s="39"/>
      <c r="AE2065" s="39"/>
      <c r="AF2065" s="39"/>
      <c r="AG2065" s="39"/>
      <c r="AH2065" s="39"/>
      <c r="AI2065" s="39"/>
      <c r="AJ2065" s="39"/>
      <c r="AK2065" s="39"/>
      <c r="AL2065" s="39"/>
      <c r="AM2065" s="39"/>
      <c r="AN2065" s="39"/>
      <c r="AO2065" s="39"/>
      <c r="AP2065" s="39"/>
      <c r="AQ2065" s="39"/>
      <c r="AR2065" s="39"/>
      <c r="AS2065" s="39"/>
      <c r="AT2065" s="39"/>
      <c r="AU2065" s="39"/>
      <c r="AV2065" s="39"/>
      <c r="AW2065" s="39"/>
    </row>
    <row r="2066" spans="15:49" x14ac:dyDescent="0.2">
      <c r="O2066" s="39"/>
      <c r="P2066" s="39"/>
      <c r="Q2066" s="39"/>
      <c r="R2066" s="39"/>
      <c r="S2066" s="39"/>
      <c r="T2066" s="39"/>
      <c r="U2066" s="39"/>
      <c r="V2066" s="39"/>
      <c r="W2066" s="39"/>
      <c r="X2066" s="39"/>
      <c r="Y2066" s="39"/>
      <c r="Z2066" s="39"/>
      <c r="AA2066" s="39"/>
      <c r="AB2066" s="39"/>
      <c r="AC2066" s="39"/>
      <c r="AD2066" s="39"/>
      <c r="AE2066" s="39"/>
      <c r="AF2066" s="39"/>
      <c r="AG2066" s="39"/>
      <c r="AH2066" s="39"/>
      <c r="AI2066" s="39"/>
      <c r="AJ2066" s="39"/>
      <c r="AK2066" s="39"/>
      <c r="AL2066" s="39"/>
      <c r="AM2066" s="39"/>
      <c r="AN2066" s="39"/>
      <c r="AO2066" s="39"/>
      <c r="AP2066" s="39"/>
      <c r="AQ2066" s="39"/>
      <c r="AR2066" s="39"/>
      <c r="AS2066" s="39"/>
      <c r="AT2066" s="39"/>
      <c r="AU2066" s="39"/>
      <c r="AV2066" s="39"/>
      <c r="AW2066" s="39"/>
    </row>
    <row r="2067" spans="15:49" x14ac:dyDescent="0.2">
      <c r="O2067" s="39"/>
      <c r="P2067" s="39"/>
      <c r="Q2067" s="39"/>
      <c r="R2067" s="39"/>
      <c r="S2067" s="39"/>
      <c r="T2067" s="39"/>
      <c r="U2067" s="39"/>
      <c r="V2067" s="39"/>
      <c r="W2067" s="39"/>
      <c r="X2067" s="39"/>
      <c r="Y2067" s="39"/>
      <c r="Z2067" s="39"/>
      <c r="AA2067" s="39"/>
      <c r="AB2067" s="39"/>
      <c r="AC2067" s="39"/>
      <c r="AD2067" s="39"/>
      <c r="AE2067" s="39"/>
      <c r="AF2067" s="39"/>
      <c r="AG2067" s="39"/>
      <c r="AH2067" s="39"/>
      <c r="AI2067" s="39"/>
      <c r="AJ2067" s="39"/>
      <c r="AK2067" s="39"/>
      <c r="AL2067" s="39"/>
      <c r="AM2067" s="39"/>
      <c r="AN2067" s="39"/>
      <c r="AO2067" s="39"/>
      <c r="AP2067" s="39"/>
      <c r="AQ2067" s="39"/>
      <c r="AR2067" s="39"/>
      <c r="AS2067" s="39"/>
      <c r="AT2067" s="39"/>
      <c r="AU2067" s="39"/>
      <c r="AV2067" s="39"/>
      <c r="AW2067" s="39"/>
    </row>
    <row r="2068" spans="15:49" x14ac:dyDescent="0.2">
      <c r="O2068" s="39"/>
      <c r="P2068" s="39"/>
      <c r="Q2068" s="39"/>
      <c r="R2068" s="39"/>
      <c r="S2068" s="39"/>
      <c r="T2068" s="39"/>
      <c r="U2068" s="39"/>
      <c r="V2068" s="39"/>
      <c r="W2068" s="39"/>
      <c r="X2068" s="39"/>
      <c r="Y2068" s="39"/>
      <c r="Z2068" s="39"/>
      <c r="AA2068" s="39"/>
      <c r="AB2068" s="39"/>
      <c r="AC2068" s="39"/>
      <c r="AD2068" s="39"/>
      <c r="AE2068" s="39"/>
      <c r="AF2068" s="39"/>
      <c r="AG2068" s="39"/>
      <c r="AH2068" s="39"/>
      <c r="AI2068" s="39"/>
      <c r="AJ2068" s="39"/>
      <c r="AK2068" s="39"/>
      <c r="AL2068" s="39"/>
      <c r="AM2068" s="39"/>
      <c r="AN2068" s="39"/>
      <c r="AO2068" s="39"/>
      <c r="AP2068" s="39"/>
      <c r="AQ2068" s="39"/>
      <c r="AR2068" s="39"/>
      <c r="AS2068" s="39"/>
      <c r="AT2068" s="39"/>
      <c r="AU2068" s="39"/>
      <c r="AV2068" s="39"/>
      <c r="AW2068" s="39"/>
    </row>
    <row r="2069" spans="15:49" x14ac:dyDescent="0.2">
      <c r="O2069" s="39"/>
      <c r="P2069" s="39"/>
      <c r="Q2069" s="39"/>
      <c r="R2069" s="39"/>
      <c r="S2069" s="39"/>
      <c r="T2069" s="39"/>
      <c r="U2069" s="39"/>
      <c r="V2069" s="39"/>
      <c r="W2069" s="39"/>
      <c r="X2069" s="39"/>
      <c r="Y2069" s="39"/>
      <c r="Z2069" s="39"/>
      <c r="AA2069" s="39"/>
      <c r="AB2069" s="39"/>
      <c r="AC2069" s="39"/>
      <c r="AD2069" s="39"/>
      <c r="AE2069" s="39"/>
      <c r="AF2069" s="39"/>
      <c r="AG2069" s="39"/>
      <c r="AH2069" s="39"/>
      <c r="AI2069" s="39"/>
      <c r="AJ2069" s="39"/>
      <c r="AK2069" s="39"/>
      <c r="AL2069" s="39"/>
      <c r="AM2069" s="39"/>
      <c r="AN2069" s="39"/>
      <c r="AO2069" s="39"/>
      <c r="AP2069" s="39"/>
      <c r="AQ2069" s="39"/>
      <c r="AR2069" s="39"/>
      <c r="AS2069" s="39"/>
      <c r="AT2069" s="39"/>
      <c r="AU2069" s="39"/>
      <c r="AV2069" s="39"/>
      <c r="AW2069" s="39"/>
    </row>
    <row r="2070" spans="15:49" x14ac:dyDescent="0.2">
      <c r="O2070" s="39"/>
      <c r="P2070" s="39"/>
      <c r="Q2070" s="39"/>
      <c r="R2070" s="39"/>
      <c r="S2070" s="39"/>
      <c r="T2070" s="39"/>
      <c r="U2070" s="39"/>
      <c r="V2070" s="39"/>
      <c r="W2070" s="39"/>
      <c r="X2070" s="39"/>
      <c r="Y2070" s="39"/>
      <c r="Z2070" s="39"/>
      <c r="AA2070" s="39"/>
      <c r="AB2070" s="39"/>
      <c r="AC2070" s="39"/>
      <c r="AD2070" s="39"/>
      <c r="AE2070" s="39"/>
      <c r="AF2070" s="39"/>
      <c r="AG2070" s="39"/>
      <c r="AH2070" s="39"/>
      <c r="AI2070" s="39"/>
      <c r="AJ2070" s="39"/>
      <c r="AK2070" s="39"/>
      <c r="AL2070" s="39"/>
      <c r="AM2070" s="39"/>
      <c r="AN2070" s="39"/>
      <c r="AO2070" s="39"/>
      <c r="AP2070" s="39"/>
      <c r="AQ2070" s="39"/>
      <c r="AR2070" s="39"/>
      <c r="AS2070" s="39"/>
      <c r="AT2070" s="39"/>
      <c r="AU2070" s="39"/>
      <c r="AV2070" s="39"/>
      <c r="AW2070" s="39"/>
    </row>
    <row r="2071" spans="15:49" x14ac:dyDescent="0.2">
      <c r="O2071" s="39"/>
      <c r="P2071" s="39"/>
      <c r="Q2071" s="39"/>
      <c r="R2071" s="39"/>
      <c r="S2071" s="39"/>
      <c r="T2071" s="39"/>
      <c r="U2071" s="39"/>
      <c r="V2071" s="39"/>
      <c r="W2071" s="39"/>
      <c r="X2071" s="39"/>
      <c r="Y2071" s="39"/>
      <c r="Z2071" s="39"/>
      <c r="AA2071" s="39"/>
      <c r="AB2071" s="39"/>
      <c r="AC2071" s="39"/>
      <c r="AD2071" s="39"/>
      <c r="AE2071" s="39"/>
      <c r="AF2071" s="39"/>
      <c r="AG2071" s="39"/>
      <c r="AH2071" s="39"/>
      <c r="AI2071" s="39"/>
      <c r="AJ2071" s="39"/>
      <c r="AK2071" s="39"/>
      <c r="AL2071" s="39"/>
      <c r="AM2071" s="39"/>
      <c r="AN2071" s="39"/>
      <c r="AO2071" s="39"/>
      <c r="AP2071" s="39"/>
      <c r="AQ2071" s="39"/>
      <c r="AR2071" s="39"/>
      <c r="AS2071" s="39"/>
      <c r="AT2071" s="39"/>
      <c r="AU2071" s="39"/>
      <c r="AV2071" s="39"/>
      <c r="AW2071" s="39"/>
    </row>
    <row r="2072" spans="15:49" x14ac:dyDescent="0.2">
      <c r="O2072" s="39"/>
      <c r="P2072" s="39"/>
      <c r="Q2072" s="39"/>
      <c r="R2072" s="39"/>
      <c r="S2072" s="39"/>
      <c r="T2072" s="39"/>
      <c r="U2072" s="39"/>
      <c r="V2072" s="39"/>
      <c r="W2072" s="39"/>
      <c r="X2072" s="39"/>
      <c r="Y2072" s="39"/>
      <c r="Z2072" s="39"/>
      <c r="AA2072" s="39"/>
      <c r="AB2072" s="39"/>
      <c r="AC2072" s="39"/>
      <c r="AD2072" s="39"/>
      <c r="AE2072" s="39"/>
      <c r="AF2072" s="39"/>
      <c r="AG2072" s="39"/>
      <c r="AH2072" s="39"/>
      <c r="AI2072" s="39"/>
      <c r="AJ2072" s="39"/>
      <c r="AK2072" s="39"/>
      <c r="AL2072" s="39"/>
      <c r="AM2072" s="39"/>
      <c r="AN2072" s="39"/>
      <c r="AO2072" s="39"/>
      <c r="AP2072" s="39"/>
      <c r="AQ2072" s="39"/>
      <c r="AR2072" s="39"/>
      <c r="AS2072" s="39"/>
      <c r="AT2072" s="39"/>
      <c r="AU2072" s="39"/>
      <c r="AV2072" s="39"/>
      <c r="AW2072" s="39"/>
    </row>
    <row r="2073" spans="15:49" x14ac:dyDescent="0.2">
      <c r="O2073" s="39"/>
      <c r="P2073" s="39"/>
      <c r="Q2073" s="39"/>
      <c r="R2073" s="39"/>
      <c r="S2073" s="39"/>
      <c r="T2073" s="39"/>
      <c r="U2073" s="39"/>
      <c r="V2073" s="39"/>
      <c r="W2073" s="39"/>
      <c r="X2073" s="39"/>
      <c r="Y2073" s="39"/>
      <c r="Z2073" s="39"/>
      <c r="AA2073" s="39"/>
      <c r="AB2073" s="39"/>
      <c r="AC2073" s="39"/>
      <c r="AD2073" s="39"/>
      <c r="AE2073" s="39"/>
      <c r="AF2073" s="39"/>
      <c r="AG2073" s="39"/>
      <c r="AH2073" s="39"/>
      <c r="AI2073" s="39"/>
      <c r="AJ2073" s="39"/>
      <c r="AK2073" s="39"/>
      <c r="AL2073" s="39"/>
      <c r="AM2073" s="39"/>
      <c r="AN2073" s="39"/>
      <c r="AO2073" s="39"/>
      <c r="AP2073" s="39"/>
      <c r="AQ2073" s="39"/>
      <c r="AR2073" s="39"/>
      <c r="AS2073" s="39"/>
      <c r="AT2073" s="39"/>
      <c r="AU2073" s="39"/>
      <c r="AV2073" s="39"/>
      <c r="AW2073" s="39"/>
    </row>
    <row r="2074" spans="15:49" x14ac:dyDescent="0.2">
      <c r="O2074" s="39"/>
      <c r="P2074" s="39"/>
      <c r="Q2074" s="39"/>
      <c r="R2074" s="39"/>
      <c r="S2074" s="39"/>
      <c r="T2074" s="39"/>
      <c r="U2074" s="39"/>
      <c r="V2074" s="39"/>
      <c r="W2074" s="39"/>
      <c r="X2074" s="39"/>
      <c r="Y2074" s="39"/>
      <c r="Z2074" s="39"/>
      <c r="AA2074" s="39"/>
      <c r="AB2074" s="39"/>
      <c r="AC2074" s="39"/>
      <c r="AD2074" s="39"/>
      <c r="AE2074" s="39"/>
      <c r="AF2074" s="39"/>
      <c r="AG2074" s="39"/>
      <c r="AH2074" s="39"/>
      <c r="AI2074" s="39"/>
      <c r="AJ2074" s="39"/>
      <c r="AK2074" s="39"/>
      <c r="AL2074" s="39"/>
      <c r="AM2074" s="39"/>
      <c r="AN2074" s="39"/>
      <c r="AO2074" s="39"/>
      <c r="AP2074" s="39"/>
      <c r="AQ2074" s="39"/>
      <c r="AR2074" s="39"/>
      <c r="AS2074" s="39"/>
      <c r="AT2074" s="39"/>
      <c r="AU2074" s="39"/>
      <c r="AV2074" s="39"/>
      <c r="AW2074" s="39"/>
    </row>
    <row r="2075" spans="15:49" x14ac:dyDescent="0.2">
      <c r="O2075" s="39"/>
      <c r="P2075" s="39"/>
      <c r="Q2075" s="39"/>
      <c r="R2075" s="39"/>
      <c r="S2075" s="39"/>
      <c r="T2075" s="39"/>
      <c r="U2075" s="39"/>
      <c r="V2075" s="39"/>
      <c r="W2075" s="39"/>
      <c r="X2075" s="39"/>
      <c r="Y2075" s="39"/>
      <c r="Z2075" s="39"/>
      <c r="AA2075" s="39"/>
      <c r="AB2075" s="39"/>
      <c r="AC2075" s="39"/>
      <c r="AD2075" s="39"/>
      <c r="AE2075" s="39"/>
      <c r="AF2075" s="39"/>
      <c r="AG2075" s="39"/>
      <c r="AH2075" s="39"/>
      <c r="AI2075" s="39"/>
      <c r="AJ2075" s="39"/>
      <c r="AK2075" s="39"/>
      <c r="AL2075" s="39"/>
      <c r="AM2075" s="39"/>
      <c r="AN2075" s="39"/>
      <c r="AO2075" s="39"/>
      <c r="AP2075" s="39"/>
      <c r="AQ2075" s="39"/>
      <c r="AR2075" s="39"/>
      <c r="AS2075" s="39"/>
      <c r="AT2075" s="39"/>
      <c r="AU2075" s="39"/>
      <c r="AV2075" s="39"/>
      <c r="AW2075" s="39"/>
    </row>
    <row r="2076" spans="15:49" x14ac:dyDescent="0.2">
      <c r="O2076" s="39"/>
      <c r="P2076" s="39"/>
      <c r="Q2076" s="39"/>
      <c r="R2076" s="39"/>
      <c r="S2076" s="39"/>
      <c r="T2076" s="39"/>
      <c r="U2076" s="39"/>
      <c r="V2076" s="39"/>
      <c r="W2076" s="39"/>
      <c r="X2076" s="39"/>
      <c r="Y2076" s="39"/>
      <c r="Z2076" s="39"/>
      <c r="AA2076" s="39"/>
      <c r="AB2076" s="39"/>
      <c r="AC2076" s="39"/>
      <c r="AD2076" s="39"/>
      <c r="AE2076" s="39"/>
      <c r="AF2076" s="39"/>
      <c r="AG2076" s="39"/>
      <c r="AH2076" s="39"/>
      <c r="AI2076" s="39"/>
      <c r="AJ2076" s="39"/>
      <c r="AK2076" s="39"/>
      <c r="AL2076" s="39"/>
      <c r="AM2076" s="39"/>
      <c r="AN2076" s="39"/>
      <c r="AO2076" s="39"/>
      <c r="AP2076" s="39"/>
      <c r="AQ2076" s="39"/>
      <c r="AR2076" s="39"/>
      <c r="AS2076" s="39"/>
      <c r="AT2076" s="39"/>
      <c r="AU2076" s="39"/>
      <c r="AV2076" s="39"/>
      <c r="AW2076" s="39"/>
    </row>
    <row r="2077" spans="15:49" x14ac:dyDescent="0.2">
      <c r="O2077" s="39"/>
      <c r="P2077" s="39"/>
      <c r="Q2077" s="39"/>
      <c r="R2077" s="39"/>
      <c r="S2077" s="39"/>
      <c r="T2077" s="39"/>
      <c r="U2077" s="39"/>
      <c r="V2077" s="39"/>
      <c r="W2077" s="39"/>
      <c r="X2077" s="39"/>
      <c r="Y2077" s="39"/>
      <c r="Z2077" s="39"/>
      <c r="AA2077" s="39"/>
      <c r="AB2077" s="39"/>
      <c r="AC2077" s="39"/>
      <c r="AD2077" s="39"/>
      <c r="AE2077" s="39"/>
      <c r="AF2077" s="39"/>
      <c r="AG2077" s="39"/>
      <c r="AH2077" s="39"/>
      <c r="AI2077" s="39"/>
      <c r="AJ2077" s="39"/>
      <c r="AK2077" s="39"/>
      <c r="AL2077" s="39"/>
      <c r="AM2077" s="39"/>
      <c r="AN2077" s="39"/>
      <c r="AO2077" s="39"/>
      <c r="AP2077" s="39"/>
      <c r="AQ2077" s="39"/>
      <c r="AR2077" s="39"/>
      <c r="AS2077" s="39"/>
      <c r="AT2077" s="39"/>
      <c r="AU2077" s="39"/>
      <c r="AV2077" s="39"/>
      <c r="AW2077" s="39"/>
    </row>
    <row r="2078" spans="15:49" x14ac:dyDescent="0.2">
      <c r="O2078" s="39"/>
      <c r="P2078" s="39"/>
      <c r="Q2078" s="39"/>
      <c r="R2078" s="39"/>
      <c r="S2078" s="39"/>
      <c r="T2078" s="39"/>
      <c r="U2078" s="39"/>
      <c r="V2078" s="39"/>
      <c r="W2078" s="39"/>
      <c r="X2078" s="39"/>
      <c r="Y2078" s="39"/>
      <c r="Z2078" s="39"/>
      <c r="AA2078" s="39"/>
      <c r="AB2078" s="39"/>
      <c r="AC2078" s="39"/>
      <c r="AD2078" s="39"/>
      <c r="AE2078" s="39"/>
      <c r="AF2078" s="39"/>
      <c r="AG2078" s="39"/>
      <c r="AH2078" s="39"/>
      <c r="AI2078" s="39"/>
      <c r="AJ2078" s="39"/>
      <c r="AK2078" s="39"/>
      <c r="AL2078" s="39"/>
      <c r="AM2078" s="39"/>
      <c r="AN2078" s="39"/>
      <c r="AO2078" s="39"/>
      <c r="AP2078" s="39"/>
      <c r="AQ2078" s="39"/>
      <c r="AR2078" s="39"/>
      <c r="AS2078" s="39"/>
      <c r="AT2078" s="39"/>
      <c r="AU2078" s="39"/>
      <c r="AV2078" s="39"/>
      <c r="AW2078" s="39"/>
    </row>
    <row r="2079" spans="15:49" x14ac:dyDescent="0.2">
      <c r="O2079" s="39"/>
      <c r="P2079" s="39"/>
      <c r="Q2079" s="39"/>
      <c r="R2079" s="39"/>
      <c r="S2079" s="39"/>
      <c r="T2079" s="39"/>
      <c r="U2079" s="39"/>
      <c r="V2079" s="39"/>
      <c r="W2079" s="39"/>
      <c r="X2079" s="39"/>
      <c r="Y2079" s="39"/>
      <c r="Z2079" s="39"/>
      <c r="AA2079" s="39"/>
      <c r="AB2079" s="39"/>
      <c r="AC2079" s="39"/>
      <c r="AD2079" s="39"/>
      <c r="AE2079" s="39"/>
      <c r="AF2079" s="39"/>
      <c r="AG2079" s="39"/>
      <c r="AH2079" s="39"/>
      <c r="AI2079" s="39"/>
      <c r="AJ2079" s="39"/>
      <c r="AK2079" s="39"/>
      <c r="AL2079" s="39"/>
      <c r="AM2079" s="39"/>
      <c r="AN2079" s="39"/>
      <c r="AO2079" s="39"/>
      <c r="AP2079" s="39"/>
      <c r="AQ2079" s="39"/>
      <c r="AR2079" s="39"/>
      <c r="AS2079" s="39"/>
      <c r="AT2079" s="39"/>
      <c r="AU2079" s="39"/>
      <c r="AV2079" s="39"/>
      <c r="AW2079" s="39"/>
    </row>
    <row r="2080" spans="15:49" x14ac:dyDescent="0.2">
      <c r="O2080" s="39"/>
      <c r="P2080" s="39"/>
      <c r="Q2080" s="39"/>
      <c r="R2080" s="39"/>
      <c r="S2080" s="39"/>
      <c r="T2080" s="39"/>
      <c r="U2080" s="39"/>
      <c r="V2080" s="39"/>
      <c r="W2080" s="39"/>
      <c r="X2080" s="39"/>
      <c r="Y2080" s="39"/>
      <c r="Z2080" s="39"/>
      <c r="AA2080" s="39"/>
      <c r="AB2080" s="39"/>
      <c r="AC2080" s="39"/>
      <c r="AD2080" s="39"/>
      <c r="AE2080" s="39"/>
      <c r="AF2080" s="39"/>
      <c r="AG2080" s="39"/>
      <c r="AH2080" s="39"/>
      <c r="AI2080" s="39"/>
      <c r="AJ2080" s="39"/>
      <c r="AK2080" s="39"/>
      <c r="AL2080" s="39"/>
      <c r="AM2080" s="39"/>
      <c r="AN2080" s="39"/>
      <c r="AO2080" s="39"/>
      <c r="AP2080" s="39"/>
      <c r="AQ2080" s="39"/>
      <c r="AR2080" s="39"/>
      <c r="AS2080" s="39"/>
      <c r="AT2080" s="39"/>
      <c r="AU2080" s="39"/>
      <c r="AV2080" s="39"/>
      <c r="AW2080" s="39"/>
    </row>
    <row r="2081" spans="15:49" x14ac:dyDescent="0.2">
      <c r="O2081" s="39"/>
      <c r="P2081" s="39"/>
      <c r="Q2081" s="39"/>
      <c r="R2081" s="39"/>
      <c r="S2081" s="39"/>
      <c r="T2081" s="39"/>
      <c r="U2081" s="39"/>
      <c r="V2081" s="39"/>
      <c r="W2081" s="39"/>
      <c r="X2081" s="39"/>
      <c r="Y2081" s="39"/>
      <c r="Z2081" s="39"/>
      <c r="AA2081" s="39"/>
      <c r="AB2081" s="39"/>
      <c r="AC2081" s="39"/>
      <c r="AD2081" s="39"/>
      <c r="AE2081" s="39"/>
      <c r="AF2081" s="39"/>
      <c r="AG2081" s="39"/>
      <c r="AH2081" s="39"/>
      <c r="AI2081" s="39"/>
      <c r="AJ2081" s="39"/>
      <c r="AK2081" s="39"/>
      <c r="AL2081" s="39"/>
      <c r="AM2081" s="39"/>
      <c r="AN2081" s="39"/>
      <c r="AO2081" s="39"/>
      <c r="AP2081" s="39"/>
      <c r="AQ2081" s="39"/>
      <c r="AR2081" s="39"/>
      <c r="AS2081" s="39"/>
      <c r="AT2081" s="39"/>
      <c r="AU2081" s="39"/>
      <c r="AV2081" s="39"/>
      <c r="AW2081" s="39"/>
    </row>
    <row r="2082" spans="15:49" x14ac:dyDescent="0.2">
      <c r="O2082" s="39"/>
      <c r="P2082" s="39"/>
      <c r="Q2082" s="39"/>
      <c r="R2082" s="39"/>
      <c r="S2082" s="39"/>
      <c r="T2082" s="39"/>
      <c r="U2082" s="39"/>
      <c r="V2082" s="39"/>
      <c r="W2082" s="39"/>
      <c r="X2082" s="39"/>
      <c r="Y2082" s="39"/>
      <c r="Z2082" s="39"/>
      <c r="AA2082" s="39"/>
      <c r="AB2082" s="39"/>
      <c r="AC2082" s="39"/>
      <c r="AD2082" s="39"/>
      <c r="AE2082" s="39"/>
      <c r="AF2082" s="39"/>
      <c r="AG2082" s="39"/>
      <c r="AH2082" s="39"/>
      <c r="AI2082" s="39"/>
      <c r="AJ2082" s="39"/>
      <c r="AK2082" s="39"/>
      <c r="AL2082" s="39"/>
      <c r="AM2082" s="39"/>
      <c r="AN2082" s="39"/>
      <c r="AO2082" s="39"/>
      <c r="AP2082" s="39"/>
      <c r="AQ2082" s="39"/>
      <c r="AR2082" s="39"/>
      <c r="AS2082" s="39"/>
      <c r="AT2082" s="39"/>
      <c r="AU2082" s="39"/>
      <c r="AV2082" s="39"/>
      <c r="AW2082" s="39"/>
    </row>
    <row r="2083" spans="15:49" x14ac:dyDescent="0.2">
      <c r="O2083" s="39"/>
      <c r="P2083" s="39"/>
      <c r="Q2083" s="39"/>
      <c r="R2083" s="39"/>
      <c r="S2083" s="39"/>
      <c r="T2083" s="39"/>
      <c r="U2083" s="39"/>
      <c r="V2083" s="39"/>
      <c r="W2083" s="39"/>
      <c r="X2083" s="39"/>
      <c r="Y2083" s="39"/>
      <c r="Z2083" s="39"/>
      <c r="AA2083" s="39"/>
      <c r="AB2083" s="39"/>
      <c r="AC2083" s="39"/>
      <c r="AD2083" s="39"/>
      <c r="AE2083" s="39"/>
      <c r="AF2083" s="39"/>
      <c r="AG2083" s="39"/>
      <c r="AH2083" s="39"/>
      <c r="AI2083" s="39"/>
      <c r="AJ2083" s="39"/>
      <c r="AK2083" s="39"/>
      <c r="AL2083" s="39"/>
      <c r="AM2083" s="39"/>
      <c r="AN2083" s="39"/>
      <c r="AO2083" s="39"/>
      <c r="AP2083" s="39"/>
      <c r="AQ2083" s="39"/>
      <c r="AR2083" s="39"/>
      <c r="AS2083" s="39"/>
      <c r="AT2083" s="39"/>
      <c r="AU2083" s="39"/>
      <c r="AV2083" s="39"/>
      <c r="AW2083" s="39"/>
    </row>
    <row r="2084" spans="15:49" x14ac:dyDescent="0.2">
      <c r="O2084" s="39"/>
      <c r="P2084" s="39"/>
      <c r="Q2084" s="39"/>
      <c r="R2084" s="39"/>
      <c r="S2084" s="39"/>
      <c r="T2084" s="39"/>
      <c r="U2084" s="39"/>
      <c r="V2084" s="39"/>
      <c r="W2084" s="39"/>
      <c r="X2084" s="39"/>
      <c r="Y2084" s="39"/>
      <c r="Z2084" s="39"/>
      <c r="AA2084" s="39"/>
      <c r="AB2084" s="39"/>
      <c r="AC2084" s="39"/>
      <c r="AD2084" s="39"/>
      <c r="AE2084" s="39"/>
      <c r="AF2084" s="39"/>
      <c r="AG2084" s="39"/>
      <c r="AH2084" s="39"/>
      <c r="AI2084" s="39"/>
      <c r="AJ2084" s="39"/>
      <c r="AK2084" s="39"/>
      <c r="AL2084" s="39"/>
      <c r="AM2084" s="39"/>
      <c r="AN2084" s="39"/>
      <c r="AO2084" s="39"/>
      <c r="AP2084" s="39"/>
      <c r="AQ2084" s="39"/>
      <c r="AR2084" s="39"/>
      <c r="AS2084" s="39"/>
      <c r="AT2084" s="39"/>
      <c r="AU2084" s="39"/>
      <c r="AV2084" s="39"/>
      <c r="AW2084" s="39"/>
    </row>
    <row r="2085" spans="15:49" x14ac:dyDescent="0.2">
      <c r="O2085" s="39"/>
      <c r="P2085" s="39"/>
      <c r="Q2085" s="39"/>
      <c r="R2085" s="39"/>
      <c r="S2085" s="39"/>
      <c r="T2085" s="39"/>
      <c r="U2085" s="39"/>
      <c r="V2085" s="39"/>
      <c r="W2085" s="39"/>
      <c r="X2085" s="39"/>
      <c r="Y2085" s="39"/>
      <c r="Z2085" s="39"/>
      <c r="AA2085" s="39"/>
      <c r="AB2085" s="39"/>
      <c r="AC2085" s="39"/>
      <c r="AD2085" s="39"/>
      <c r="AE2085" s="39"/>
      <c r="AF2085" s="39"/>
      <c r="AG2085" s="39"/>
      <c r="AH2085" s="39"/>
      <c r="AI2085" s="39"/>
      <c r="AJ2085" s="39"/>
      <c r="AK2085" s="39"/>
      <c r="AL2085" s="39"/>
      <c r="AM2085" s="39"/>
      <c r="AN2085" s="39"/>
      <c r="AO2085" s="39"/>
      <c r="AP2085" s="39"/>
      <c r="AQ2085" s="39"/>
      <c r="AR2085" s="39"/>
      <c r="AS2085" s="39"/>
      <c r="AT2085" s="39"/>
      <c r="AU2085" s="39"/>
      <c r="AV2085" s="39"/>
      <c r="AW2085" s="39"/>
    </row>
    <row r="2086" spans="15:49" x14ac:dyDescent="0.2">
      <c r="O2086" s="39"/>
      <c r="P2086" s="39"/>
      <c r="Q2086" s="39"/>
      <c r="R2086" s="39"/>
      <c r="S2086" s="39"/>
      <c r="T2086" s="39"/>
      <c r="U2086" s="39"/>
      <c r="V2086" s="39"/>
      <c r="W2086" s="39"/>
      <c r="X2086" s="39"/>
      <c r="Y2086" s="39"/>
      <c r="Z2086" s="39"/>
      <c r="AA2086" s="39"/>
      <c r="AB2086" s="39"/>
      <c r="AC2086" s="39"/>
      <c r="AD2086" s="39"/>
      <c r="AE2086" s="39"/>
      <c r="AF2086" s="39"/>
      <c r="AG2086" s="39"/>
      <c r="AH2086" s="39"/>
      <c r="AI2086" s="39"/>
      <c r="AJ2086" s="39"/>
      <c r="AK2086" s="39"/>
      <c r="AL2086" s="39"/>
      <c r="AM2086" s="39"/>
      <c r="AN2086" s="39"/>
      <c r="AO2086" s="39"/>
      <c r="AP2086" s="39"/>
      <c r="AQ2086" s="39"/>
      <c r="AR2086" s="39"/>
      <c r="AS2086" s="39"/>
      <c r="AT2086" s="39"/>
      <c r="AU2086" s="39"/>
      <c r="AV2086" s="39"/>
      <c r="AW2086" s="39"/>
    </row>
    <row r="2087" spans="15:49" x14ac:dyDescent="0.2">
      <c r="O2087" s="39"/>
      <c r="P2087" s="39"/>
      <c r="Q2087" s="39"/>
      <c r="R2087" s="39"/>
      <c r="S2087" s="39"/>
      <c r="T2087" s="39"/>
      <c r="U2087" s="39"/>
      <c r="V2087" s="39"/>
      <c r="W2087" s="39"/>
      <c r="X2087" s="39"/>
      <c r="Y2087" s="39"/>
      <c r="Z2087" s="39"/>
      <c r="AA2087" s="39"/>
      <c r="AB2087" s="39"/>
      <c r="AC2087" s="39"/>
      <c r="AD2087" s="39"/>
      <c r="AE2087" s="39"/>
      <c r="AF2087" s="39"/>
      <c r="AG2087" s="39"/>
      <c r="AH2087" s="39"/>
      <c r="AI2087" s="39"/>
      <c r="AJ2087" s="39"/>
      <c r="AK2087" s="39"/>
      <c r="AL2087" s="39"/>
      <c r="AM2087" s="39"/>
      <c r="AN2087" s="39"/>
      <c r="AO2087" s="39"/>
      <c r="AP2087" s="39"/>
      <c r="AQ2087" s="39"/>
      <c r="AR2087" s="39"/>
      <c r="AS2087" s="39"/>
      <c r="AT2087" s="39"/>
      <c r="AU2087" s="39"/>
      <c r="AV2087" s="39"/>
      <c r="AW2087" s="39"/>
    </row>
    <row r="2088" spans="15:49" x14ac:dyDescent="0.2">
      <c r="O2088" s="39"/>
      <c r="P2088" s="39"/>
      <c r="Q2088" s="39"/>
      <c r="R2088" s="39"/>
      <c r="S2088" s="39"/>
      <c r="T2088" s="39"/>
      <c r="U2088" s="39"/>
      <c r="V2088" s="39"/>
      <c r="W2088" s="39"/>
      <c r="X2088" s="39"/>
      <c r="Y2088" s="39"/>
      <c r="Z2088" s="39"/>
      <c r="AA2088" s="39"/>
      <c r="AB2088" s="39"/>
      <c r="AC2088" s="39"/>
      <c r="AD2088" s="39"/>
      <c r="AE2088" s="39"/>
      <c r="AF2088" s="39"/>
      <c r="AG2088" s="39"/>
      <c r="AH2088" s="39"/>
      <c r="AI2088" s="39"/>
      <c r="AJ2088" s="39"/>
      <c r="AK2088" s="39"/>
      <c r="AL2088" s="39"/>
      <c r="AM2088" s="39"/>
      <c r="AN2088" s="39"/>
      <c r="AO2088" s="39"/>
      <c r="AP2088" s="39"/>
      <c r="AQ2088" s="39"/>
      <c r="AR2088" s="39"/>
      <c r="AS2088" s="39"/>
      <c r="AT2088" s="39"/>
      <c r="AU2088" s="39"/>
      <c r="AV2088" s="39"/>
      <c r="AW2088" s="39"/>
    </row>
    <row r="2089" spans="15:49" x14ac:dyDescent="0.2">
      <c r="O2089" s="39"/>
      <c r="P2089" s="39"/>
      <c r="Q2089" s="39"/>
      <c r="R2089" s="39"/>
      <c r="S2089" s="39"/>
      <c r="T2089" s="39"/>
      <c r="U2089" s="39"/>
      <c r="V2089" s="39"/>
      <c r="W2089" s="39"/>
      <c r="X2089" s="39"/>
      <c r="Y2089" s="39"/>
      <c r="Z2089" s="39"/>
      <c r="AA2089" s="39"/>
      <c r="AB2089" s="39"/>
      <c r="AC2089" s="39"/>
      <c r="AD2089" s="39"/>
      <c r="AE2089" s="39"/>
      <c r="AF2089" s="39"/>
      <c r="AG2089" s="39"/>
      <c r="AH2089" s="39"/>
      <c r="AI2089" s="39"/>
      <c r="AJ2089" s="39"/>
      <c r="AK2089" s="39"/>
      <c r="AL2089" s="39"/>
      <c r="AM2089" s="39"/>
      <c r="AN2089" s="39"/>
      <c r="AO2089" s="39"/>
      <c r="AP2089" s="39"/>
      <c r="AQ2089" s="39"/>
      <c r="AR2089" s="39"/>
      <c r="AS2089" s="39"/>
      <c r="AT2089" s="39"/>
      <c r="AU2089" s="39"/>
      <c r="AV2089" s="39"/>
      <c r="AW2089" s="39"/>
    </row>
    <row r="2090" spans="15:49" x14ac:dyDescent="0.2">
      <c r="O2090" s="39"/>
      <c r="P2090" s="39"/>
      <c r="Q2090" s="39"/>
      <c r="R2090" s="39"/>
      <c r="S2090" s="39"/>
      <c r="T2090" s="39"/>
      <c r="U2090" s="39"/>
      <c r="V2090" s="39"/>
      <c r="W2090" s="39"/>
      <c r="X2090" s="39"/>
      <c r="Y2090" s="39"/>
      <c r="Z2090" s="39"/>
      <c r="AA2090" s="39"/>
      <c r="AB2090" s="39"/>
      <c r="AC2090" s="39"/>
      <c r="AD2090" s="39"/>
      <c r="AE2090" s="39"/>
      <c r="AF2090" s="39"/>
      <c r="AG2090" s="39"/>
      <c r="AH2090" s="39"/>
      <c r="AI2090" s="39"/>
      <c r="AJ2090" s="39"/>
      <c r="AK2090" s="39"/>
      <c r="AL2090" s="39"/>
      <c r="AM2090" s="39"/>
      <c r="AN2090" s="39"/>
      <c r="AO2090" s="39"/>
      <c r="AP2090" s="39"/>
      <c r="AQ2090" s="39"/>
      <c r="AR2090" s="39"/>
      <c r="AS2090" s="39"/>
      <c r="AT2090" s="39"/>
      <c r="AU2090" s="39"/>
      <c r="AV2090" s="39"/>
      <c r="AW2090" s="39"/>
    </row>
    <row r="2091" spans="15:49" x14ac:dyDescent="0.2">
      <c r="O2091" s="39"/>
      <c r="P2091" s="39"/>
      <c r="Q2091" s="39"/>
      <c r="R2091" s="39"/>
      <c r="S2091" s="39"/>
      <c r="T2091" s="39"/>
      <c r="U2091" s="39"/>
      <c r="V2091" s="39"/>
      <c r="W2091" s="39"/>
      <c r="X2091" s="39"/>
      <c r="Y2091" s="39"/>
      <c r="Z2091" s="39"/>
      <c r="AA2091" s="39"/>
      <c r="AB2091" s="39"/>
      <c r="AC2091" s="39"/>
      <c r="AD2091" s="39"/>
      <c r="AE2091" s="39"/>
      <c r="AF2091" s="39"/>
      <c r="AG2091" s="39"/>
      <c r="AH2091" s="39"/>
      <c r="AI2091" s="39"/>
      <c r="AJ2091" s="39"/>
      <c r="AK2091" s="39"/>
      <c r="AL2091" s="39"/>
      <c r="AM2091" s="39"/>
      <c r="AN2091" s="39"/>
      <c r="AO2091" s="39"/>
      <c r="AP2091" s="39"/>
      <c r="AQ2091" s="39"/>
      <c r="AR2091" s="39"/>
      <c r="AS2091" s="39"/>
      <c r="AT2091" s="39"/>
      <c r="AU2091" s="39"/>
      <c r="AV2091" s="39"/>
      <c r="AW2091" s="39"/>
    </row>
    <row r="2092" spans="15:49" x14ac:dyDescent="0.2">
      <c r="O2092" s="39"/>
      <c r="P2092" s="39"/>
      <c r="Q2092" s="39"/>
      <c r="R2092" s="39"/>
      <c r="S2092" s="39"/>
      <c r="T2092" s="39"/>
      <c r="U2092" s="39"/>
      <c r="V2092" s="39"/>
      <c r="W2092" s="39"/>
      <c r="X2092" s="39"/>
      <c r="Y2092" s="39"/>
      <c r="Z2092" s="39"/>
      <c r="AA2092" s="39"/>
      <c r="AB2092" s="39"/>
      <c r="AC2092" s="39"/>
      <c r="AD2092" s="39"/>
      <c r="AE2092" s="39"/>
      <c r="AF2092" s="39"/>
      <c r="AG2092" s="39"/>
      <c r="AH2092" s="39"/>
      <c r="AI2092" s="39"/>
      <c r="AJ2092" s="39"/>
      <c r="AK2092" s="39"/>
      <c r="AL2092" s="39"/>
      <c r="AM2092" s="39"/>
      <c r="AN2092" s="39"/>
      <c r="AO2092" s="39"/>
      <c r="AP2092" s="39"/>
      <c r="AQ2092" s="39"/>
      <c r="AR2092" s="39"/>
      <c r="AS2092" s="39"/>
      <c r="AT2092" s="39"/>
      <c r="AU2092" s="39"/>
      <c r="AV2092" s="39"/>
      <c r="AW2092" s="39"/>
    </row>
    <row r="2093" spans="15:49" x14ac:dyDescent="0.2">
      <c r="O2093" s="39"/>
      <c r="P2093" s="39"/>
      <c r="Q2093" s="39"/>
      <c r="R2093" s="39"/>
      <c r="S2093" s="39"/>
      <c r="T2093" s="39"/>
      <c r="U2093" s="39"/>
      <c r="V2093" s="39"/>
      <c r="W2093" s="39"/>
      <c r="X2093" s="39"/>
      <c r="Y2093" s="39"/>
      <c r="Z2093" s="39"/>
      <c r="AA2093" s="39"/>
      <c r="AB2093" s="39"/>
      <c r="AC2093" s="39"/>
      <c r="AD2093" s="39"/>
      <c r="AE2093" s="39"/>
      <c r="AF2093" s="39"/>
      <c r="AG2093" s="39"/>
      <c r="AH2093" s="39"/>
      <c r="AI2093" s="39"/>
      <c r="AJ2093" s="39"/>
      <c r="AK2093" s="39"/>
      <c r="AL2093" s="39"/>
      <c r="AM2093" s="39"/>
      <c r="AN2093" s="39"/>
      <c r="AO2093" s="39"/>
      <c r="AP2093" s="39"/>
      <c r="AQ2093" s="39"/>
      <c r="AR2093" s="39"/>
      <c r="AS2093" s="39"/>
      <c r="AT2093" s="39"/>
      <c r="AU2093" s="39"/>
      <c r="AV2093" s="39"/>
      <c r="AW2093" s="39"/>
    </row>
    <row r="2094" spans="15:49" x14ac:dyDescent="0.2">
      <c r="O2094" s="39"/>
      <c r="P2094" s="39"/>
      <c r="Q2094" s="39"/>
      <c r="R2094" s="39"/>
      <c r="S2094" s="39"/>
      <c r="T2094" s="39"/>
      <c r="U2094" s="39"/>
      <c r="V2094" s="39"/>
      <c r="W2094" s="39"/>
      <c r="X2094" s="39"/>
      <c r="Y2094" s="39"/>
      <c r="Z2094" s="39"/>
      <c r="AA2094" s="39"/>
      <c r="AB2094" s="39"/>
      <c r="AC2094" s="39"/>
      <c r="AD2094" s="39"/>
      <c r="AE2094" s="39"/>
      <c r="AF2094" s="39"/>
      <c r="AG2094" s="39"/>
      <c r="AH2094" s="39"/>
      <c r="AI2094" s="39"/>
      <c r="AJ2094" s="39"/>
      <c r="AK2094" s="39"/>
      <c r="AL2094" s="39"/>
      <c r="AM2094" s="39"/>
      <c r="AN2094" s="39"/>
      <c r="AO2094" s="39"/>
      <c r="AP2094" s="39"/>
      <c r="AQ2094" s="39"/>
      <c r="AR2094" s="39"/>
      <c r="AS2094" s="39"/>
      <c r="AT2094" s="39"/>
      <c r="AU2094" s="39"/>
      <c r="AV2094" s="39"/>
      <c r="AW2094" s="39"/>
    </row>
    <row r="2095" spans="15:49" x14ac:dyDescent="0.2">
      <c r="O2095" s="39"/>
      <c r="P2095" s="39"/>
      <c r="Q2095" s="39"/>
      <c r="R2095" s="39"/>
      <c r="S2095" s="39"/>
      <c r="T2095" s="39"/>
      <c r="U2095" s="39"/>
      <c r="V2095" s="39"/>
      <c r="W2095" s="39"/>
      <c r="X2095" s="39"/>
      <c r="Y2095" s="39"/>
      <c r="Z2095" s="39"/>
      <c r="AA2095" s="39"/>
      <c r="AB2095" s="39"/>
      <c r="AC2095" s="39"/>
      <c r="AD2095" s="39"/>
      <c r="AE2095" s="39"/>
      <c r="AF2095" s="39"/>
      <c r="AG2095" s="39"/>
      <c r="AH2095" s="39"/>
      <c r="AI2095" s="39"/>
      <c r="AJ2095" s="39"/>
      <c r="AK2095" s="39"/>
      <c r="AL2095" s="39"/>
      <c r="AM2095" s="39"/>
      <c r="AN2095" s="39"/>
      <c r="AO2095" s="39"/>
      <c r="AP2095" s="39"/>
      <c r="AQ2095" s="39"/>
      <c r="AR2095" s="39"/>
      <c r="AS2095" s="39"/>
      <c r="AT2095" s="39"/>
      <c r="AU2095" s="39"/>
      <c r="AV2095" s="39"/>
      <c r="AW2095" s="39"/>
    </row>
    <row r="2096" spans="15:49" x14ac:dyDescent="0.2">
      <c r="O2096" s="39"/>
      <c r="P2096" s="39"/>
      <c r="Q2096" s="39"/>
      <c r="R2096" s="39"/>
      <c r="S2096" s="39"/>
      <c r="T2096" s="39"/>
      <c r="U2096" s="39"/>
      <c r="V2096" s="39"/>
      <c r="W2096" s="39"/>
      <c r="X2096" s="39"/>
      <c r="Y2096" s="39"/>
      <c r="Z2096" s="39"/>
      <c r="AA2096" s="39"/>
      <c r="AB2096" s="39"/>
      <c r="AC2096" s="39"/>
      <c r="AD2096" s="39"/>
      <c r="AE2096" s="39"/>
      <c r="AF2096" s="39"/>
      <c r="AG2096" s="39"/>
      <c r="AH2096" s="39"/>
      <c r="AI2096" s="39"/>
      <c r="AJ2096" s="39"/>
      <c r="AK2096" s="39"/>
      <c r="AL2096" s="39"/>
      <c r="AM2096" s="39"/>
      <c r="AN2096" s="39"/>
      <c r="AO2096" s="39"/>
      <c r="AP2096" s="39"/>
      <c r="AQ2096" s="39"/>
      <c r="AR2096" s="39"/>
      <c r="AS2096" s="39"/>
      <c r="AT2096" s="39"/>
      <c r="AU2096" s="39"/>
      <c r="AV2096" s="39"/>
      <c r="AW2096" s="39"/>
    </row>
    <row r="2097" spans="15:49" x14ac:dyDescent="0.2">
      <c r="O2097" s="39"/>
      <c r="P2097" s="39"/>
      <c r="Q2097" s="39"/>
      <c r="R2097" s="39"/>
      <c r="S2097" s="39"/>
      <c r="T2097" s="39"/>
      <c r="U2097" s="39"/>
      <c r="V2097" s="39"/>
      <c r="W2097" s="39"/>
      <c r="X2097" s="39"/>
      <c r="Y2097" s="39"/>
      <c r="Z2097" s="39"/>
      <c r="AA2097" s="39"/>
      <c r="AB2097" s="39"/>
      <c r="AC2097" s="39"/>
      <c r="AD2097" s="39"/>
      <c r="AE2097" s="39"/>
      <c r="AF2097" s="39"/>
      <c r="AG2097" s="39"/>
      <c r="AH2097" s="39"/>
      <c r="AI2097" s="39"/>
      <c r="AJ2097" s="39"/>
      <c r="AK2097" s="39"/>
      <c r="AL2097" s="39"/>
      <c r="AM2097" s="39"/>
      <c r="AN2097" s="39"/>
      <c r="AO2097" s="39"/>
      <c r="AP2097" s="39"/>
      <c r="AQ2097" s="39"/>
      <c r="AR2097" s="39"/>
      <c r="AS2097" s="39"/>
      <c r="AT2097" s="39"/>
      <c r="AU2097" s="39"/>
      <c r="AV2097" s="39"/>
      <c r="AW2097" s="39"/>
    </row>
    <row r="2098" spans="15:49" x14ac:dyDescent="0.2">
      <c r="O2098" s="39"/>
      <c r="P2098" s="39"/>
      <c r="Q2098" s="39"/>
      <c r="R2098" s="39"/>
      <c r="S2098" s="39"/>
      <c r="T2098" s="39"/>
      <c r="U2098" s="39"/>
      <c r="V2098" s="39"/>
      <c r="W2098" s="39"/>
      <c r="X2098" s="39"/>
      <c r="Y2098" s="39"/>
      <c r="Z2098" s="39"/>
      <c r="AA2098" s="39"/>
      <c r="AB2098" s="39"/>
      <c r="AC2098" s="39"/>
      <c r="AD2098" s="39"/>
      <c r="AE2098" s="39"/>
      <c r="AF2098" s="39"/>
      <c r="AG2098" s="39"/>
      <c r="AH2098" s="39"/>
      <c r="AI2098" s="39"/>
      <c r="AJ2098" s="39"/>
      <c r="AK2098" s="39"/>
      <c r="AL2098" s="39"/>
      <c r="AM2098" s="39"/>
      <c r="AN2098" s="39"/>
      <c r="AO2098" s="39"/>
      <c r="AP2098" s="39"/>
      <c r="AQ2098" s="39"/>
      <c r="AR2098" s="39"/>
      <c r="AS2098" s="39"/>
      <c r="AT2098" s="39"/>
      <c r="AU2098" s="39"/>
      <c r="AV2098" s="39"/>
      <c r="AW2098" s="39"/>
    </row>
    <row r="2099" spans="15:49" x14ac:dyDescent="0.2">
      <c r="O2099" s="39"/>
      <c r="P2099" s="39"/>
      <c r="Q2099" s="39"/>
      <c r="R2099" s="39"/>
      <c r="S2099" s="39"/>
      <c r="T2099" s="39"/>
      <c r="U2099" s="39"/>
      <c r="V2099" s="39"/>
      <c r="W2099" s="39"/>
      <c r="X2099" s="39"/>
      <c r="Y2099" s="39"/>
      <c r="Z2099" s="39"/>
      <c r="AA2099" s="39"/>
      <c r="AB2099" s="39"/>
      <c r="AC2099" s="39"/>
      <c r="AD2099" s="39"/>
      <c r="AE2099" s="39"/>
      <c r="AF2099" s="39"/>
      <c r="AG2099" s="39"/>
      <c r="AH2099" s="39"/>
      <c r="AI2099" s="39"/>
      <c r="AJ2099" s="39"/>
      <c r="AK2099" s="39"/>
      <c r="AL2099" s="39"/>
      <c r="AM2099" s="39"/>
      <c r="AN2099" s="39"/>
      <c r="AO2099" s="39"/>
      <c r="AP2099" s="39"/>
      <c r="AQ2099" s="39"/>
      <c r="AR2099" s="39"/>
      <c r="AS2099" s="39"/>
      <c r="AT2099" s="39"/>
      <c r="AU2099" s="39"/>
      <c r="AV2099" s="39"/>
      <c r="AW2099" s="39"/>
    </row>
    <row r="2100" spans="15:49" x14ac:dyDescent="0.2">
      <c r="O2100" s="39"/>
      <c r="P2100" s="39"/>
      <c r="Q2100" s="39"/>
      <c r="R2100" s="39"/>
      <c r="S2100" s="39"/>
      <c r="T2100" s="39"/>
      <c r="U2100" s="39"/>
      <c r="V2100" s="39"/>
      <c r="W2100" s="39"/>
      <c r="X2100" s="39"/>
      <c r="Y2100" s="39"/>
      <c r="Z2100" s="39"/>
      <c r="AA2100" s="39"/>
      <c r="AB2100" s="39"/>
      <c r="AC2100" s="39"/>
      <c r="AD2100" s="39"/>
      <c r="AE2100" s="39"/>
      <c r="AF2100" s="39"/>
      <c r="AG2100" s="39"/>
      <c r="AH2100" s="39"/>
      <c r="AI2100" s="39"/>
      <c r="AJ2100" s="39"/>
      <c r="AK2100" s="39"/>
      <c r="AL2100" s="39"/>
      <c r="AM2100" s="39"/>
      <c r="AN2100" s="39"/>
      <c r="AO2100" s="39"/>
      <c r="AP2100" s="39"/>
      <c r="AQ2100" s="39"/>
      <c r="AR2100" s="39"/>
      <c r="AS2100" s="39"/>
      <c r="AT2100" s="39"/>
      <c r="AU2100" s="39"/>
      <c r="AV2100" s="39"/>
      <c r="AW2100" s="39"/>
    </row>
    <row r="2101" spans="15:49" x14ac:dyDescent="0.2">
      <c r="O2101" s="39"/>
      <c r="P2101" s="39"/>
      <c r="Q2101" s="39"/>
      <c r="R2101" s="39"/>
      <c r="S2101" s="39"/>
      <c r="T2101" s="39"/>
      <c r="U2101" s="39"/>
      <c r="V2101" s="39"/>
      <c r="W2101" s="39"/>
      <c r="X2101" s="39"/>
      <c r="Y2101" s="39"/>
      <c r="Z2101" s="39"/>
      <c r="AA2101" s="39"/>
      <c r="AB2101" s="39"/>
      <c r="AC2101" s="39"/>
      <c r="AD2101" s="39"/>
      <c r="AE2101" s="39"/>
      <c r="AF2101" s="39"/>
      <c r="AG2101" s="39"/>
      <c r="AH2101" s="39"/>
      <c r="AI2101" s="39"/>
      <c r="AJ2101" s="39"/>
      <c r="AK2101" s="39"/>
      <c r="AL2101" s="39"/>
      <c r="AM2101" s="39"/>
      <c r="AN2101" s="39"/>
      <c r="AO2101" s="39"/>
      <c r="AP2101" s="39"/>
      <c r="AQ2101" s="39"/>
      <c r="AR2101" s="39"/>
      <c r="AS2101" s="39"/>
      <c r="AT2101" s="39"/>
      <c r="AU2101" s="39"/>
      <c r="AV2101" s="39"/>
      <c r="AW2101" s="39"/>
    </row>
    <row r="2102" spans="15:49" x14ac:dyDescent="0.2">
      <c r="O2102" s="39"/>
      <c r="P2102" s="39"/>
      <c r="Q2102" s="39"/>
      <c r="R2102" s="39"/>
      <c r="S2102" s="39"/>
      <c r="T2102" s="39"/>
      <c r="U2102" s="39"/>
      <c r="V2102" s="39"/>
      <c r="W2102" s="39"/>
      <c r="X2102" s="39"/>
      <c r="Y2102" s="39"/>
      <c r="Z2102" s="39"/>
      <c r="AA2102" s="39"/>
      <c r="AB2102" s="39"/>
      <c r="AC2102" s="39"/>
      <c r="AD2102" s="39"/>
      <c r="AE2102" s="39"/>
      <c r="AF2102" s="39"/>
      <c r="AG2102" s="39"/>
      <c r="AH2102" s="39"/>
      <c r="AI2102" s="39"/>
      <c r="AJ2102" s="39"/>
      <c r="AK2102" s="39"/>
      <c r="AL2102" s="39"/>
      <c r="AM2102" s="39"/>
      <c r="AN2102" s="39"/>
      <c r="AO2102" s="39"/>
      <c r="AP2102" s="39"/>
      <c r="AQ2102" s="39"/>
      <c r="AR2102" s="39"/>
      <c r="AS2102" s="39"/>
      <c r="AT2102" s="39"/>
      <c r="AU2102" s="39"/>
      <c r="AV2102" s="39"/>
      <c r="AW2102" s="39"/>
    </row>
    <row r="2103" spans="15:49" x14ac:dyDescent="0.2">
      <c r="O2103" s="39"/>
      <c r="P2103" s="39"/>
      <c r="Q2103" s="39"/>
      <c r="R2103" s="39"/>
      <c r="S2103" s="39"/>
      <c r="T2103" s="39"/>
      <c r="U2103" s="39"/>
      <c r="V2103" s="39"/>
      <c r="W2103" s="39"/>
      <c r="X2103" s="39"/>
      <c r="Y2103" s="39"/>
      <c r="Z2103" s="39"/>
      <c r="AA2103" s="39"/>
      <c r="AB2103" s="39"/>
      <c r="AC2103" s="39"/>
      <c r="AD2103" s="39"/>
      <c r="AE2103" s="39"/>
      <c r="AF2103" s="39"/>
      <c r="AG2103" s="39"/>
      <c r="AH2103" s="39"/>
      <c r="AI2103" s="39"/>
      <c r="AJ2103" s="39"/>
      <c r="AK2103" s="39"/>
      <c r="AL2103" s="39"/>
      <c r="AM2103" s="39"/>
      <c r="AN2103" s="39"/>
      <c r="AO2103" s="39"/>
      <c r="AP2103" s="39"/>
      <c r="AQ2103" s="39"/>
      <c r="AR2103" s="39"/>
      <c r="AS2103" s="39"/>
      <c r="AT2103" s="39"/>
      <c r="AU2103" s="39"/>
      <c r="AV2103" s="39"/>
      <c r="AW2103" s="39"/>
    </row>
    <row r="2104" spans="15:49" x14ac:dyDescent="0.2">
      <c r="O2104" s="39"/>
      <c r="P2104" s="39"/>
      <c r="Q2104" s="39"/>
      <c r="R2104" s="39"/>
      <c r="S2104" s="39"/>
      <c r="T2104" s="39"/>
      <c r="U2104" s="39"/>
      <c r="V2104" s="39"/>
      <c r="W2104" s="39"/>
      <c r="X2104" s="39"/>
      <c r="Y2104" s="39"/>
      <c r="Z2104" s="39"/>
      <c r="AA2104" s="39"/>
      <c r="AB2104" s="39"/>
      <c r="AC2104" s="39"/>
      <c r="AD2104" s="39"/>
      <c r="AE2104" s="39"/>
      <c r="AF2104" s="39"/>
      <c r="AG2104" s="39"/>
      <c r="AH2104" s="39"/>
      <c r="AI2104" s="39"/>
      <c r="AJ2104" s="39"/>
      <c r="AK2104" s="39"/>
      <c r="AL2104" s="39"/>
      <c r="AM2104" s="39"/>
      <c r="AN2104" s="39"/>
      <c r="AO2104" s="39"/>
      <c r="AP2104" s="39"/>
      <c r="AQ2104" s="39"/>
      <c r="AR2104" s="39"/>
      <c r="AS2104" s="39"/>
      <c r="AT2104" s="39"/>
      <c r="AU2104" s="39"/>
      <c r="AV2104" s="39"/>
      <c r="AW2104" s="39"/>
    </row>
    <row r="2105" spans="15:49" x14ac:dyDescent="0.2">
      <c r="O2105" s="39"/>
      <c r="P2105" s="39"/>
      <c r="Q2105" s="39"/>
      <c r="R2105" s="39"/>
      <c r="S2105" s="39"/>
      <c r="T2105" s="39"/>
      <c r="U2105" s="39"/>
      <c r="V2105" s="39"/>
      <c r="W2105" s="39"/>
      <c r="X2105" s="39"/>
      <c r="Y2105" s="39"/>
      <c r="Z2105" s="39"/>
      <c r="AA2105" s="39"/>
      <c r="AB2105" s="39"/>
      <c r="AC2105" s="39"/>
      <c r="AD2105" s="39"/>
      <c r="AE2105" s="39"/>
      <c r="AF2105" s="39"/>
      <c r="AG2105" s="39"/>
      <c r="AH2105" s="39"/>
      <c r="AI2105" s="39"/>
      <c r="AJ2105" s="39"/>
      <c r="AK2105" s="39"/>
      <c r="AL2105" s="39"/>
      <c r="AM2105" s="39"/>
      <c r="AN2105" s="39"/>
      <c r="AO2105" s="39"/>
      <c r="AP2105" s="39"/>
      <c r="AQ2105" s="39"/>
      <c r="AR2105" s="39"/>
      <c r="AS2105" s="39"/>
      <c r="AT2105" s="39"/>
      <c r="AU2105" s="39"/>
      <c r="AV2105" s="39"/>
      <c r="AW2105" s="39"/>
    </row>
    <row r="2106" spans="15:49" x14ac:dyDescent="0.2">
      <c r="O2106" s="39"/>
      <c r="P2106" s="39"/>
      <c r="Q2106" s="39"/>
      <c r="R2106" s="39"/>
      <c r="S2106" s="39"/>
      <c r="T2106" s="39"/>
      <c r="U2106" s="39"/>
      <c r="V2106" s="39"/>
      <c r="W2106" s="39"/>
      <c r="X2106" s="39"/>
      <c r="Y2106" s="39"/>
      <c r="Z2106" s="39"/>
      <c r="AA2106" s="39"/>
      <c r="AB2106" s="39"/>
      <c r="AC2106" s="39"/>
      <c r="AD2106" s="39"/>
      <c r="AE2106" s="39"/>
      <c r="AF2106" s="39"/>
      <c r="AG2106" s="39"/>
      <c r="AH2106" s="39"/>
      <c r="AI2106" s="39"/>
      <c r="AJ2106" s="39"/>
      <c r="AK2106" s="39"/>
      <c r="AL2106" s="39"/>
      <c r="AM2106" s="39"/>
      <c r="AN2106" s="39"/>
      <c r="AO2106" s="39"/>
      <c r="AP2106" s="39"/>
      <c r="AQ2106" s="39"/>
      <c r="AR2106" s="39"/>
      <c r="AS2106" s="39"/>
      <c r="AT2106" s="39"/>
      <c r="AU2106" s="39"/>
      <c r="AV2106" s="39"/>
      <c r="AW2106" s="39"/>
    </row>
    <row r="2107" spans="15:49" x14ac:dyDescent="0.2">
      <c r="O2107" s="39"/>
      <c r="P2107" s="39"/>
      <c r="Q2107" s="39"/>
      <c r="R2107" s="39"/>
      <c r="S2107" s="39"/>
      <c r="T2107" s="39"/>
      <c r="U2107" s="39"/>
      <c r="V2107" s="39"/>
      <c r="W2107" s="39"/>
      <c r="X2107" s="39"/>
      <c r="Y2107" s="39"/>
      <c r="Z2107" s="39"/>
      <c r="AA2107" s="39"/>
      <c r="AB2107" s="39"/>
      <c r="AC2107" s="39"/>
      <c r="AD2107" s="39"/>
      <c r="AE2107" s="39"/>
      <c r="AF2107" s="39"/>
      <c r="AG2107" s="39"/>
      <c r="AH2107" s="39"/>
      <c r="AI2107" s="39"/>
      <c r="AJ2107" s="39"/>
      <c r="AK2107" s="39"/>
      <c r="AL2107" s="39"/>
      <c r="AM2107" s="39"/>
      <c r="AN2107" s="39"/>
      <c r="AO2107" s="39"/>
      <c r="AP2107" s="39"/>
      <c r="AQ2107" s="39"/>
      <c r="AR2107" s="39"/>
      <c r="AS2107" s="39"/>
      <c r="AT2107" s="39"/>
      <c r="AU2107" s="39"/>
      <c r="AV2107" s="39"/>
      <c r="AW2107" s="39"/>
    </row>
    <row r="2108" spans="15:49" x14ac:dyDescent="0.2">
      <c r="O2108" s="39"/>
      <c r="P2108" s="39"/>
      <c r="Q2108" s="39"/>
      <c r="R2108" s="39"/>
      <c r="S2108" s="39"/>
      <c r="T2108" s="39"/>
      <c r="U2108" s="39"/>
      <c r="V2108" s="39"/>
      <c r="W2108" s="39"/>
      <c r="X2108" s="39"/>
      <c r="Y2108" s="39"/>
      <c r="Z2108" s="39"/>
      <c r="AA2108" s="39"/>
      <c r="AB2108" s="39"/>
      <c r="AC2108" s="39"/>
      <c r="AD2108" s="39"/>
      <c r="AE2108" s="39"/>
      <c r="AF2108" s="39"/>
      <c r="AG2108" s="39"/>
      <c r="AH2108" s="39"/>
      <c r="AI2108" s="39"/>
      <c r="AJ2108" s="39"/>
      <c r="AK2108" s="39"/>
      <c r="AL2108" s="39"/>
      <c r="AM2108" s="39"/>
      <c r="AN2108" s="39"/>
      <c r="AO2108" s="39"/>
      <c r="AP2108" s="39"/>
      <c r="AQ2108" s="39"/>
      <c r="AR2108" s="39"/>
      <c r="AS2108" s="39"/>
      <c r="AT2108" s="39"/>
      <c r="AU2108" s="39"/>
      <c r="AV2108" s="39"/>
      <c r="AW2108" s="39"/>
    </row>
    <row r="2109" spans="15:49" x14ac:dyDescent="0.2">
      <c r="O2109" s="39"/>
      <c r="P2109" s="39"/>
      <c r="Q2109" s="39"/>
      <c r="R2109" s="39"/>
      <c r="S2109" s="39"/>
      <c r="T2109" s="39"/>
      <c r="U2109" s="39"/>
      <c r="V2109" s="39"/>
      <c r="W2109" s="39"/>
      <c r="X2109" s="39"/>
      <c r="Y2109" s="39"/>
      <c r="Z2109" s="39"/>
      <c r="AA2109" s="39"/>
      <c r="AB2109" s="39"/>
      <c r="AC2109" s="39"/>
      <c r="AD2109" s="39"/>
      <c r="AE2109" s="39"/>
      <c r="AF2109" s="39"/>
      <c r="AG2109" s="39"/>
      <c r="AH2109" s="39"/>
      <c r="AI2109" s="39"/>
      <c r="AJ2109" s="39"/>
      <c r="AK2109" s="39"/>
      <c r="AL2109" s="39"/>
      <c r="AM2109" s="39"/>
      <c r="AN2109" s="39"/>
      <c r="AO2109" s="39"/>
      <c r="AP2109" s="39"/>
      <c r="AQ2109" s="39"/>
      <c r="AR2109" s="39"/>
      <c r="AS2109" s="39"/>
      <c r="AT2109" s="39"/>
      <c r="AU2109" s="39"/>
      <c r="AV2109" s="39"/>
      <c r="AW2109" s="39"/>
    </row>
    <row r="2110" spans="15:49" x14ac:dyDescent="0.2">
      <c r="O2110" s="39"/>
      <c r="P2110" s="39"/>
      <c r="Q2110" s="39"/>
      <c r="R2110" s="39"/>
      <c r="S2110" s="39"/>
      <c r="T2110" s="39"/>
      <c r="U2110" s="39"/>
      <c r="V2110" s="39"/>
      <c r="W2110" s="39"/>
      <c r="X2110" s="39"/>
      <c r="Y2110" s="39"/>
      <c r="Z2110" s="39"/>
      <c r="AA2110" s="39"/>
      <c r="AB2110" s="39"/>
      <c r="AC2110" s="39"/>
      <c r="AD2110" s="39"/>
      <c r="AE2110" s="39"/>
      <c r="AF2110" s="39"/>
      <c r="AG2110" s="39"/>
      <c r="AH2110" s="39"/>
      <c r="AI2110" s="39"/>
      <c r="AJ2110" s="39"/>
      <c r="AK2110" s="39"/>
      <c r="AL2110" s="39"/>
      <c r="AM2110" s="39"/>
      <c r="AN2110" s="39"/>
      <c r="AO2110" s="39"/>
      <c r="AP2110" s="39"/>
      <c r="AQ2110" s="39"/>
      <c r="AR2110" s="39"/>
      <c r="AS2110" s="39"/>
      <c r="AT2110" s="39"/>
      <c r="AU2110" s="39"/>
      <c r="AV2110" s="39"/>
      <c r="AW2110" s="39"/>
    </row>
    <row r="2111" spans="15:49" x14ac:dyDescent="0.2">
      <c r="O2111" s="39"/>
      <c r="P2111" s="39"/>
      <c r="Q2111" s="39"/>
      <c r="R2111" s="39"/>
      <c r="S2111" s="39"/>
      <c r="T2111" s="39"/>
      <c r="U2111" s="39"/>
      <c r="V2111" s="39"/>
      <c r="W2111" s="39"/>
      <c r="X2111" s="39"/>
      <c r="Y2111" s="39"/>
      <c r="Z2111" s="39"/>
      <c r="AA2111" s="39"/>
      <c r="AB2111" s="39"/>
      <c r="AC2111" s="39"/>
      <c r="AD2111" s="39"/>
      <c r="AE2111" s="39"/>
      <c r="AF2111" s="39"/>
      <c r="AG2111" s="39"/>
      <c r="AH2111" s="39"/>
      <c r="AI2111" s="39"/>
      <c r="AJ2111" s="39"/>
      <c r="AK2111" s="39"/>
      <c r="AL2111" s="39"/>
      <c r="AM2111" s="39"/>
      <c r="AN2111" s="39"/>
      <c r="AO2111" s="39"/>
      <c r="AP2111" s="39"/>
      <c r="AQ2111" s="39"/>
      <c r="AR2111" s="39"/>
      <c r="AS2111" s="39"/>
      <c r="AT2111" s="39"/>
      <c r="AU2111" s="39"/>
      <c r="AV2111" s="39"/>
      <c r="AW2111" s="39"/>
    </row>
    <row r="2112" spans="15:49" x14ac:dyDescent="0.2">
      <c r="O2112" s="39"/>
      <c r="P2112" s="39"/>
      <c r="Q2112" s="39"/>
      <c r="R2112" s="39"/>
      <c r="S2112" s="39"/>
      <c r="T2112" s="39"/>
      <c r="U2112" s="39"/>
      <c r="V2112" s="39"/>
      <c r="W2112" s="39"/>
      <c r="X2112" s="39"/>
      <c r="Y2112" s="39"/>
      <c r="Z2112" s="39"/>
      <c r="AA2112" s="39"/>
      <c r="AB2112" s="39"/>
      <c r="AC2112" s="39"/>
      <c r="AD2112" s="39"/>
      <c r="AE2112" s="39"/>
      <c r="AF2112" s="39"/>
      <c r="AG2112" s="39"/>
      <c r="AH2112" s="39"/>
      <c r="AI2112" s="39"/>
      <c r="AJ2112" s="39"/>
      <c r="AK2112" s="39"/>
      <c r="AL2112" s="39"/>
      <c r="AM2112" s="39"/>
      <c r="AN2112" s="39"/>
      <c r="AO2112" s="39"/>
      <c r="AP2112" s="39"/>
      <c r="AQ2112" s="39"/>
      <c r="AR2112" s="39"/>
      <c r="AS2112" s="39"/>
      <c r="AT2112" s="39"/>
      <c r="AU2112" s="39"/>
      <c r="AV2112" s="39"/>
      <c r="AW2112" s="39"/>
    </row>
    <row r="2113" spans="15:49" x14ac:dyDescent="0.2">
      <c r="O2113" s="39"/>
      <c r="P2113" s="39"/>
      <c r="Q2113" s="39"/>
      <c r="R2113" s="39"/>
      <c r="S2113" s="39"/>
      <c r="T2113" s="39"/>
      <c r="U2113" s="39"/>
      <c r="V2113" s="39"/>
      <c r="W2113" s="39"/>
      <c r="X2113" s="39"/>
      <c r="Y2113" s="39"/>
      <c r="Z2113" s="39"/>
      <c r="AA2113" s="39"/>
      <c r="AB2113" s="39"/>
      <c r="AC2113" s="39"/>
      <c r="AD2113" s="39"/>
      <c r="AE2113" s="39"/>
      <c r="AF2113" s="39"/>
      <c r="AG2113" s="39"/>
      <c r="AH2113" s="39"/>
      <c r="AI2113" s="39"/>
      <c r="AJ2113" s="39"/>
      <c r="AK2113" s="39"/>
      <c r="AL2113" s="39"/>
      <c r="AM2113" s="39"/>
      <c r="AN2113" s="39"/>
      <c r="AO2113" s="39"/>
      <c r="AP2113" s="39"/>
      <c r="AQ2113" s="39"/>
      <c r="AR2113" s="39"/>
      <c r="AS2113" s="39"/>
      <c r="AT2113" s="39"/>
      <c r="AU2113" s="39"/>
      <c r="AV2113" s="39"/>
      <c r="AW2113" s="39"/>
    </row>
    <row r="2114" spans="15:49" x14ac:dyDescent="0.2">
      <c r="O2114" s="39"/>
      <c r="P2114" s="39"/>
      <c r="Q2114" s="39"/>
      <c r="R2114" s="39"/>
      <c r="S2114" s="39"/>
      <c r="T2114" s="39"/>
      <c r="U2114" s="39"/>
      <c r="V2114" s="39"/>
      <c r="W2114" s="39"/>
      <c r="X2114" s="39"/>
      <c r="Y2114" s="39"/>
      <c r="Z2114" s="39"/>
      <c r="AA2114" s="39"/>
      <c r="AB2114" s="39"/>
      <c r="AC2114" s="39"/>
      <c r="AD2114" s="39"/>
      <c r="AE2114" s="39"/>
      <c r="AF2114" s="39"/>
      <c r="AG2114" s="39"/>
      <c r="AH2114" s="39"/>
      <c r="AI2114" s="39"/>
      <c r="AJ2114" s="39"/>
      <c r="AK2114" s="39"/>
      <c r="AL2114" s="39"/>
      <c r="AM2114" s="39"/>
      <c r="AN2114" s="39"/>
      <c r="AO2114" s="39"/>
      <c r="AP2114" s="39"/>
      <c r="AQ2114" s="39"/>
      <c r="AR2114" s="39"/>
      <c r="AS2114" s="39"/>
      <c r="AT2114" s="39"/>
      <c r="AU2114" s="39"/>
      <c r="AV2114" s="39"/>
      <c r="AW2114" s="39"/>
    </row>
    <row r="2115" spans="15:49" x14ac:dyDescent="0.2">
      <c r="O2115" s="39"/>
      <c r="P2115" s="39"/>
      <c r="Q2115" s="39"/>
      <c r="R2115" s="39"/>
      <c r="S2115" s="39"/>
      <c r="T2115" s="39"/>
      <c r="U2115" s="39"/>
      <c r="V2115" s="39"/>
      <c r="W2115" s="39"/>
      <c r="X2115" s="39"/>
      <c r="Y2115" s="39"/>
      <c r="Z2115" s="39"/>
      <c r="AA2115" s="39"/>
      <c r="AB2115" s="39"/>
      <c r="AC2115" s="39"/>
      <c r="AD2115" s="39"/>
      <c r="AE2115" s="39"/>
      <c r="AF2115" s="39"/>
      <c r="AG2115" s="39"/>
      <c r="AH2115" s="39"/>
      <c r="AI2115" s="39"/>
      <c r="AJ2115" s="39"/>
      <c r="AK2115" s="39"/>
      <c r="AL2115" s="39"/>
      <c r="AM2115" s="39"/>
      <c r="AN2115" s="39"/>
      <c r="AO2115" s="39"/>
      <c r="AP2115" s="39"/>
      <c r="AQ2115" s="39"/>
      <c r="AR2115" s="39"/>
      <c r="AS2115" s="39"/>
      <c r="AT2115" s="39"/>
      <c r="AU2115" s="39"/>
      <c r="AV2115" s="39"/>
      <c r="AW2115" s="39"/>
    </row>
    <row r="2116" spans="15:49" x14ac:dyDescent="0.2">
      <c r="O2116" s="39"/>
      <c r="P2116" s="39"/>
      <c r="Q2116" s="39"/>
      <c r="R2116" s="39"/>
      <c r="S2116" s="39"/>
      <c r="T2116" s="39"/>
      <c r="U2116" s="39"/>
      <c r="V2116" s="39"/>
      <c r="W2116" s="39"/>
      <c r="X2116" s="39"/>
      <c r="Y2116" s="39"/>
      <c r="Z2116" s="39"/>
      <c r="AA2116" s="39"/>
      <c r="AB2116" s="39"/>
      <c r="AC2116" s="39"/>
      <c r="AD2116" s="39"/>
      <c r="AE2116" s="39"/>
      <c r="AF2116" s="39"/>
      <c r="AG2116" s="39"/>
      <c r="AH2116" s="39"/>
      <c r="AI2116" s="39"/>
      <c r="AJ2116" s="39"/>
      <c r="AK2116" s="39"/>
      <c r="AL2116" s="39"/>
      <c r="AM2116" s="39"/>
      <c r="AN2116" s="39"/>
      <c r="AO2116" s="39"/>
      <c r="AP2116" s="39"/>
      <c r="AQ2116" s="39"/>
      <c r="AR2116" s="39"/>
      <c r="AS2116" s="39"/>
      <c r="AT2116" s="39"/>
      <c r="AU2116" s="39"/>
      <c r="AV2116" s="39"/>
      <c r="AW2116" s="39"/>
    </row>
    <row r="2117" spans="15:49" x14ac:dyDescent="0.2">
      <c r="O2117" s="39"/>
      <c r="P2117" s="39"/>
      <c r="Q2117" s="39"/>
      <c r="R2117" s="39"/>
      <c r="S2117" s="39"/>
      <c r="T2117" s="39"/>
      <c r="U2117" s="39"/>
      <c r="V2117" s="39"/>
      <c r="W2117" s="39"/>
      <c r="X2117" s="39"/>
      <c r="Y2117" s="39"/>
      <c r="Z2117" s="39"/>
      <c r="AA2117" s="39"/>
      <c r="AB2117" s="39"/>
      <c r="AC2117" s="39"/>
      <c r="AD2117" s="39"/>
      <c r="AE2117" s="39"/>
      <c r="AF2117" s="39"/>
      <c r="AG2117" s="39"/>
      <c r="AH2117" s="39"/>
      <c r="AI2117" s="39"/>
      <c r="AJ2117" s="39"/>
      <c r="AK2117" s="39"/>
      <c r="AL2117" s="39"/>
      <c r="AM2117" s="39"/>
      <c r="AN2117" s="39"/>
      <c r="AO2117" s="39"/>
      <c r="AP2117" s="39"/>
      <c r="AQ2117" s="39"/>
      <c r="AR2117" s="39"/>
      <c r="AS2117" s="39"/>
      <c r="AT2117" s="39"/>
      <c r="AU2117" s="39"/>
      <c r="AV2117" s="39"/>
      <c r="AW2117" s="39"/>
    </row>
    <row r="2118" spans="15:49" x14ac:dyDescent="0.2">
      <c r="O2118" s="39"/>
      <c r="P2118" s="39"/>
      <c r="Q2118" s="39"/>
      <c r="R2118" s="39"/>
      <c r="S2118" s="39"/>
      <c r="T2118" s="39"/>
      <c r="U2118" s="39"/>
      <c r="V2118" s="39"/>
      <c r="W2118" s="39"/>
      <c r="X2118" s="39"/>
      <c r="Y2118" s="39"/>
      <c r="Z2118" s="39"/>
      <c r="AA2118" s="39"/>
      <c r="AB2118" s="39"/>
      <c r="AC2118" s="39"/>
      <c r="AD2118" s="39"/>
      <c r="AE2118" s="39"/>
      <c r="AF2118" s="39"/>
      <c r="AG2118" s="39"/>
      <c r="AH2118" s="39"/>
      <c r="AI2118" s="39"/>
      <c r="AJ2118" s="39"/>
      <c r="AK2118" s="39"/>
      <c r="AL2118" s="39"/>
      <c r="AM2118" s="39"/>
      <c r="AN2118" s="39"/>
      <c r="AO2118" s="39"/>
      <c r="AP2118" s="39"/>
      <c r="AQ2118" s="39"/>
      <c r="AR2118" s="39"/>
      <c r="AS2118" s="39"/>
      <c r="AT2118" s="39"/>
      <c r="AU2118" s="39"/>
      <c r="AV2118" s="39"/>
      <c r="AW2118" s="39"/>
    </row>
    <row r="2119" spans="15:49" x14ac:dyDescent="0.2">
      <c r="O2119" s="39"/>
      <c r="P2119" s="39"/>
      <c r="Q2119" s="39"/>
      <c r="R2119" s="39"/>
      <c r="S2119" s="39"/>
      <c r="T2119" s="39"/>
      <c r="U2119" s="39"/>
      <c r="V2119" s="39"/>
      <c r="W2119" s="39"/>
      <c r="X2119" s="39"/>
      <c r="Y2119" s="39"/>
      <c r="Z2119" s="39"/>
      <c r="AA2119" s="39"/>
      <c r="AB2119" s="39"/>
      <c r="AC2119" s="39"/>
      <c r="AD2119" s="39"/>
      <c r="AE2119" s="39"/>
      <c r="AF2119" s="39"/>
      <c r="AG2119" s="39"/>
      <c r="AH2119" s="39"/>
      <c r="AI2119" s="39"/>
      <c r="AJ2119" s="39"/>
      <c r="AK2119" s="39"/>
      <c r="AL2119" s="39"/>
      <c r="AM2119" s="39"/>
      <c r="AN2119" s="39"/>
      <c r="AO2119" s="39"/>
      <c r="AP2119" s="39"/>
      <c r="AQ2119" s="39"/>
      <c r="AR2119" s="39"/>
      <c r="AS2119" s="39"/>
      <c r="AT2119" s="39"/>
      <c r="AU2119" s="39"/>
      <c r="AV2119" s="39"/>
      <c r="AW2119" s="39"/>
    </row>
    <row r="2120" spans="15:49" x14ac:dyDescent="0.2">
      <c r="O2120" s="39"/>
      <c r="P2120" s="39"/>
      <c r="Q2120" s="39"/>
      <c r="R2120" s="39"/>
      <c r="S2120" s="39"/>
      <c r="T2120" s="39"/>
      <c r="U2120" s="39"/>
      <c r="V2120" s="39"/>
      <c r="W2120" s="39"/>
      <c r="X2120" s="39"/>
      <c r="Y2120" s="39"/>
      <c r="Z2120" s="39"/>
      <c r="AA2120" s="39"/>
      <c r="AB2120" s="39"/>
      <c r="AC2120" s="39"/>
      <c r="AD2120" s="39"/>
      <c r="AE2120" s="39"/>
      <c r="AF2120" s="39"/>
      <c r="AG2120" s="39"/>
      <c r="AH2120" s="39"/>
      <c r="AI2120" s="39"/>
      <c r="AJ2120" s="39"/>
      <c r="AK2120" s="39"/>
      <c r="AL2120" s="39"/>
      <c r="AM2120" s="39"/>
      <c r="AN2120" s="39"/>
      <c r="AO2120" s="39"/>
      <c r="AP2120" s="39"/>
      <c r="AQ2120" s="39"/>
      <c r="AR2120" s="39"/>
      <c r="AS2120" s="39"/>
      <c r="AT2120" s="39"/>
      <c r="AU2120" s="39"/>
      <c r="AV2120" s="39"/>
      <c r="AW2120" s="39"/>
    </row>
    <row r="2121" spans="15:49" x14ac:dyDescent="0.2">
      <c r="O2121" s="39"/>
      <c r="P2121" s="39"/>
      <c r="Q2121" s="39"/>
      <c r="R2121" s="39"/>
      <c r="S2121" s="39"/>
      <c r="T2121" s="39"/>
      <c r="U2121" s="39"/>
      <c r="V2121" s="39"/>
      <c r="W2121" s="39"/>
      <c r="X2121" s="39"/>
      <c r="Y2121" s="39"/>
      <c r="Z2121" s="39"/>
      <c r="AA2121" s="39"/>
      <c r="AB2121" s="39"/>
      <c r="AC2121" s="39"/>
      <c r="AD2121" s="39"/>
      <c r="AE2121" s="39"/>
      <c r="AF2121" s="39"/>
      <c r="AG2121" s="39"/>
      <c r="AH2121" s="39"/>
      <c r="AI2121" s="39"/>
      <c r="AJ2121" s="39"/>
      <c r="AK2121" s="39"/>
      <c r="AL2121" s="39"/>
      <c r="AM2121" s="39"/>
      <c r="AN2121" s="39"/>
      <c r="AO2121" s="39"/>
      <c r="AP2121" s="39"/>
      <c r="AQ2121" s="39"/>
      <c r="AR2121" s="39"/>
      <c r="AS2121" s="39"/>
      <c r="AT2121" s="39"/>
      <c r="AU2121" s="39"/>
      <c r="AV2121" s="39"/>
      <c r="AW2121" s="39"/>
    </row>
    <row r="2122" spans="15:49" x14ac:dyDescent="0.2">
      <c r="O2122" s="39"/>
      <c r="P2122" s="39"/>
      <c r="Q2122" s="39"/>
      <c r="R2122" s="39"/>
      <c r="S2122" s="39"/>
      <c r="T2122" s="39"/>
      <c r="U2122" s="39"/>
      <c r="V2122" s="39"/>
      <c r="W2122" s="39"/>
      <c r="X2122" s="39"/>
      <c r="Y2122" s="39"/>
      <c r="Z2122" s="39"/>
      <c r="AA2122" s="39"/>
      <c r="AB2122" s="39"/>
      <c r="AC2122" s="39"/>
      <c r="AD2122" s="39"/>
      <c r="AE2122" s="39"/>
      <c r="AF2122" s="39"/>
      <c r="AG2122" s="39"/>
      <c r="AH2122" s="39"/>
      <c r="AI2122" s="39"/>
      <c r="AJ2122" s="39"/>
      <c r="AK2122" s="39"/>
      <c r="AL2122" s="39"/>
      <c r="AM2122" s="39"/>
      <c r="AN2122" s="39"/>
      <c r="AO2122" s="39"/>
      <c r="AP2122" s="39"/>
      <c r="AQ2122" s="39"/>
      <c r="AR2122" s="39"/>
      <c r="AS2122" s="39"/>
      <c r="AT2122" s="39"/>
      <c r="AU2122" s="39"/>
      <c r="AV2122" s="39"/>
      <c r="AW2122" s="39"/>
    </row>
    <row r="2123" spans="15:49" x14ac:dyDescent="0.2">
      <c r="O2123" s="39"/>
      <c r="P2123" s="39"/>
      <c r="Q2123" s="39"/>
      <c r="R2123" s="39"/>
      <c r="S2123" s="39"/>
      <c r="T2123" s="39"/>
      <c r="U2123" s="39"/>
      <c r="V2123" s="39"/>
      <c r="W2123" s="39"/>
      <c r="X2123" s="39"/>
      <c r="Y2123" s="39"/>
      <c r="Z2123" s="39"/>
      <c r="AA2123" s="39"/>
      <c r="AB2123" s="39"/>
      <c r="AC2123" s="39"/>
      <c r="AD2123" s="39"/>
      <c r="AE2123" s="39"/>
      <c r="AF2123" s="39"/>
      <c r="AG2123" s="39"/>
      <c r="AH2123" s="39"/>
      <c r="AI2123" s="39"/>
      <c r="AJ2123" s="39"/>
      <c r="AK2123" s="39"/>
      <c r="AL2123" s="39"/>
      <c r="AM2123" s="39"/>
      <c r="AN2123" s="39"/>
      <c r="AO2123" s="39"/>
      <c r="AP2123" s="39"/>
      <c r="AQ2123" s="39"/>
      <c r="AR2123" s="39"/>
      <c r="AS2123" s="39"/>
      <c r="AT2123" s="39"/>
      <c r="AU2123" s="39"/>
      <c r="AV2123" s="39"/>
      <c r="AW2123" s="39"/>
    </row>
    <row r="2124" spans="15:49" x14ac:dyDescent="0.2">
      <c r="O2124" s="39"/>
      <c r="P2124" s="39"/>
      <c r="Q2124" s="39"/>
      <c r="R2124" s="39"/>
      <c r="S2124" s="39"/>
      <c r="T2124" s="39"/>
      <c r="U2124" s="39"/>
      <c r="V2124" s="39"/>
      <c r="W2124" s="39"/>
      <c r="X2124" s="39"/>
      <c r="Y2124" s="39"/>
      <c r="Z2124" s="39"/>
      <c r="AA2124" s="39"/>
      <c r="AB2124" s="39"/>
      <c r="AC2124" s="39"/>
      <c r="AD2124" s="39"/>
      <c r="AE2124" s="39"/>
      <c r="AF2124" s="39"/>
      <c r="AG2124" s="39"/>
      <c r="AH2124" s="39"/>
      <c r="AI2124" s="39"/>
      <c r="AJ2124" s="39"/>
      <c r="AK2124" s="39"/>
      <c r="AL2124" s="39"/>
      <c r="AM2124" s="39"/>
      <c r="AN2124" s="39"/>
      <c r="AO2124" s="39"/>
      <c r="AP2124" s="39"/>
      <c r="AQ2124" s="39"/>
      <c r="AR2124" s="39"/>
      <c r="AS2124" s="39"/>
      <c r="AT2124" s="39"/>
      <c r="AU2124" s="39"/>
      <c r="AV2124" s="39"/>
      <c r="AW2124" s="39"/>
    </row>
    <row r="2125" spans="15:49" x14ac:dyDescent="0.2">
      <c r="O2125" s="39"/>
      <c r="P2125" s="39"/>
      <c r="Q2125" s="39"/>
      <c r="R2125" s="39"/>
      <c r="S2125" s="39"/>
      <c r="T2125" s="39"/>
      <c r="U2125" s="39"/>
      <c r="V2125" s="39"/>
      <c r="W2125" s="39"/>
      <c r="X2125" s="39"/>
      <c r="Y2125" s="39"/>
      <c r="Z2125" s="39"/>
      <c r="AA2125" s="39"/>
      <c r="AB2125" s="39"/>
      <c r="AC2125" s="39"/>
      <c r="AD2125" s="39"/>
      <c r="AE2125" s="39"/>
      <c r="AF2125" s="39"/>
      <c r="AG2125" s="39"/>
      <c r="AH2125" s="39"/>
      <c r="AI2125" s="39"/>
      <c r="AJ2125" s="39"/>
      <c r="AK2125" s="39"/>
      <c r="AL2125" s="39"/>
      <c r="AM2125" s="39"/>
      <c r="AN2125" s="39"/>
      <c r="AO2125" s="39"/>
      <c r="AP2125" s="39"/>
      <c r="AQ2125" s="39"/>
      <c r="AR2125" s="39"/>
      <c r="AS2125" s="39"/>
      <c r="AT2125" s="39"/>
      <c r="AU2125" s="39"/>
      <c r="AV2125" s="39"/>
      <c r="AW2125" s="39"/>
    </row>
    <row r="2126" spans="15:49" x14ac:dyDescent="0.2">
      <c r="O2126" s="39"/>
      <c r="P2126" s="39"/>
      <c r="Q2126" s="39"/>
      <c r="R2126" s="39"/>
      <c r="S2126" s="39"/>
      <c r="T2126" s="39"/>
      <c r="U2126" s="39"/>
      <c r="V2126" s="39"/>
      <c r="W2126" s="39"/>
      <c r="X2126" s="39"/>
      <c r="Y2126" s="39"/>
      <c r="Z2126" s="39"/>
      <c r="AA2126" s="39"/>
      <c r="AB2126" s="39"/>
      <c r="AC2126" s="39"/>
      <c r="AD2126" s="39"/>
      <c r="AE2126" s="39"/>
      <c r="AF2126" s="39"/>
      <c r="AG2126" s="39"/>
      <c r="AH2126" s="39"/>
      <c r="AI2126" s="39"/>
      <c r="AJ2126" s="39"/>
      <c r="AK2126" s="39"/>
      <c r="AL2126" s="39"/>
      <c r="AM2126" s="39"/>
      <c r="AN2126" s="39"/>
      <c r="AO2126" s="39"/>
      <c r="AP2126" s="39"/>
      <c r="AQ2126" s="39"/>
      <c r="AR2126" s="39"/>
      <c r="AS2126" s="39"/>
      <c r="AT2126" s="39"/>
      <c r="AU2126" s="39"/>
      <c r="AV2126" s="39"/>
      <c r="AW2126" s="39"/>
    </row>
    <row r="2127" spans="15:49" x14ac:dyDescent="0.2">
      <c r="O2127" s="39"/>
      <c r="P2127" s="39"/>
      <c r="Q2127" s="39"/>
      <c r="R2127" s="39"/>
      <c r="S2127" s="39"/>
      <c r="T2127" s="39"/>
      <c r="U2127" s="39"/>
      <c r="V2127" s="39"/>
      <c r="W2127" s="39"/>
      <c r="X2127" s="39"/>
      <c r="Y2127" s="39"/>
      <c r="Z2127" s="39"/>
      <c r="AA2127" s="39"/>
      <c r="AB2127" s="39"/>
      <c r="AC2127" s="39"/>
      <c r="AD2127" s="39"/>
      <c r="AE2127" s="39"/>
      <c r="AF2127" s="39"/>
      <c r="AG2127" s="39"/>
      <c r="AH2127" s="39"/>
      <c r="AI2127" s="39"/>
      <c r="AJ2127" s="39"/>
      <c r="AK2127" s="39"/>
      <c r="AL2127" s="39"/>
      <c r="AM2127" s="39"/>
      <c r="AN2127" s="39"/>
      <c r="AO2127" s="39"/>
      <c r="AP2127" s="39"/>
      <c r="AQ2127" s="39"/>
      <c r="AR2127" s="39"/>
      <c r="AS2127" s="39"/>
      <c r="AT2127" s="39"/>
      <c r="AU2127" s="39"/>
      <c r="AV2127" s="39"/>
      <c r="AW2127" s="39"/>
    </row>
    <row r="2128" spans="15:49" x14ac:dyDescent="0.2">
      <c r="O2128" s="39"/>
      <c r="P2128" s="39"/>
      <c r="Q2128" s="39"/>
      <c r="R2128" s="39"/>
      <c r="S2128" s="39"/>
      <c r="T2128" s="39"/>
      <c r="U2128" s="39"/>
      <c r="V2128" s="39"/>
      <c r="W2128" s="39"/>
      <c r="X2128" s="39"/>
      <c r="Y2128" s="39"/>
      <c r="Z2128" s="39"/>
      <c r="AA2128" s="39"/>
      <c r="AB2128" s="39"/>
      <c r="AC2128" s="39"/>
      <c r="AD2128" s="39"/>
      <c r="AE2128" s="39"/>
      <c r="AF2128" s="39"/>
      <c r="AG2128" s="39"/>
      <c r="AH2128" s="39"/>
      <c r="AI2128" s="39"/>
      <c r="AJ2128" s="39"/>
      <c r="AK2128" s="39"/>
      <c r="AL2128" s="39"/>
      <c r="AM2128" s="39"/>
      <c r="AN2128" s="39"/>
      <c r="AO2128" s="39"/>
      <c r="AP2128" s="39"/>
      <c r="AQ2128" s="39"/>
      <c r="AR2128" s="39"/>
      <c r="AS2128" s="39"/>
      <c r="AT2128" s="39"/>
      <c r="AU2128" s="39"/>
      <c r="AV2128" s="39"/>
      <c r="AW2128" s="39"/>
    </row>
    <row r="2129" spans="15:49" x14ac:dyDescent="0.2">
      <c r="O2129" s="39"/>
      <c r="P2129" s="39"/>
      <c r="Q2129" s="39"/>
      <c r="R2129" s="39"/>
      <c r="S2129" s="39"/>
      <c r="T2129" s="39"/>
      <c r="U2129" s="39"/>
      <c r="V2129" s="39"/>
      <c r="W2129" s="39"/>
      <c r="X2129" s="39"/>
      <c r="Y2129" s="39"/>
      <c r="Z2129" s="39"/>
      <c r="AA2129" s="39"/>
      <c r="AB2129" s="39"/>
      <c r="AC2129" s="39"/>
      <c r="AD2129" s="39"/>
      <c r="AE2129" s="39"/>
      <c r="AF2129" s="39"/>
      <c r="AG2129" s="39"/>
      <c r="AH2129" s="39"/>
      <c r="AI2129" s="39"/>
      <c r="AJ2129" s="39"/>
      <c r="AK2129" s="39"/>
      <c r="AL2129" s="39"/>
      <c r="AM2129" s="39"/>
      <c r="AN2129" s="39"/>
      <c r="AO2129" s="39"/>
      <c r="AP2129" s="39"/>
      <c r="AQ2129" s="39"/>
      <c r="AR2129" s="39"/>
      <c r="AS2129" s="39"/>
      <c r="AT2129" s="39"/>
      <c r="AU2129" s="39"/>
      <c r="AV2129" s="39"/>
      <c r="AW2129" s="39"/>
    </row>
    <row r="2130" spans="15:49" x14ac:dyDescent="0.2">
      <c r="O2130" s="39"/>
      <c r="P2130" s="39"/>
      <c r="Q2130" s="39"/>
      <c r="R2130" s="39"/>
      <c r="S2130" s="39"/>
      <c r="T2130" s="39"/>
      <c r="U2130" s="39"/>
      <c r="V2130" s="39"/>
      <c r="W2130" s="39"/>
      <c r="X2130" s="39"/>
      <c r="Y2130" s="39"/>
      <c r="Z2130" s="39"/>
      <c r="AA2130" s="39"/>
      <c r="AB2130" s="39"/>
      <c r="AC2130" s="39"/>
      <c r="AD2130" s="39"/>
      <c r="AE2130" s="39"/>
      <c r="AF2130" s="39"/>
      <c r="AG2130" s="39"/>
      <c r="AH2130" s="39"/>
      <c r="AI2130" s="39"/>
      <c r="AJ2130" s="39"/>
      <c r="AK2130" s="39"/>
      <c r="AL2130" s="39"/>
      <c r="AM2130" s="39"/>
      <c r="AN2130" s="39"/>
      <c r="AO2130" s="39"/>
      <c r="AP2130" s="39"/>
      <c r="AQ2130" s="39"/>
      <c r="AR2130" s="39"/>
      <c r="AS2130" s="39"/>
      <c r="AT2130" s="39"/>
      <c r="AU2130" s="39"/>
      <c r="AV2130" s="39"/>
      <c r="AW2130" s="39"/>
    </row>
    <row r="2131" spans="15:49" x14ac:dyDescent="0.2">
      <c r="O2131" s="39"/>
      <c r="P2131" s="39"/>
      <c r="Q2131" s="39"/>
      <c r="R2131" s="39"/>
      <c r="S2131" s="39"/>
      <c r="T2131" s="39"/>
      <c r="U2131" s="39"/>
      <c r="V2131" s="39"/>
      <c r="W2131" s="39"/>
      <c r="X2131" s="39"/>
      <c r="Y2131" s="39"/>
      <c r="Z2131" s="39"/>
      <c r="AA2131" s="39"/>
      <c r="AB2131" s="39"/>
      <c r="AC2131" s="39"/>
      <c r="AD2131" s="39"/>
      <c r="AE2131" s="39"/>
      <c r="AF2131" s="39"/>
      <c r="AG2131" s="39"/>
      <c r="AH2131" s="39"/>
      <c r="AI2131" s="39"/>
      <c r="AJ2131" s="39"/>
      <c r="AK2131" s="39"/>
      <c r="AL2131" s="39"/>
      <c r="AM2131" s="39"/>
      <c r="AN2131" s="39"/>
      <c r="AO2131" s="39"/>
      <c r="AP2131" s="39"/>
      <c r="AQ2131" s="39"/>
      <c r="AR2131" s="39"/>
      <c r="AS2131" s="39"/>
      <c r="AT2131" s="39"/>
      <c r="AU2131" s="39"/>
      <c r="AV2131" s="39"/>
      <c r="AW2131" s="39"/>
    </row>
    <row r="2132" spans="15:49" x14ac:dyDescent="0.2">
      <c r="O2132" s="39"/>
      <c r="P2132" s="39"/>
      <c r="Q2132" s="39"/>
      <c r="R2132" s="39"/>
      <c r="S2132" s="39"/>
      <c r="T2132" s="39"/>
      <c r="U2132" s="39"/>
      <c r="V2132" s="39"/>
      <c r="W2132" s="39"/>
      <c r="X2132" s="39"/>
      <c r="Y2132" s="39"/>
      <c r="Z2132" s="39"/>
      <c r="AA2132" s="39"/>
      <c r="AB2132" s="39"/>
      <c r="AC2132" s="39"/>
      <c r="AD2132" s="39"/>
      <c r="AE2132" s="39"/>
      <c r="AF2132" s="39"/>
      <c r="AG2132" s="39"/>
      <c r="AH2132" s="39"/>
      <c r="AI2132" s="39"/>
      <c r="AJ2132" s="39"/>
      <c r="AK2132" s="39"/>
      <c r="AL2132" s="39"/>
      <c r="AM2132" s="39"/>
      <c r="AN2132" s="39"/>
      <c r="AO2132" s="39"/>
      <c r="AP2132" s="39"/>
      <c r="AQ2132" s="39"/>
      <c r="AR2132" s="39"/>
      <c r="AS2132" s="39"/>
      <c r="AT2132" s="39"/>
      <c r="AU2132" s="39"/>
      <c r="AV2132" s="39"/>
      <c r="AW2132" s="39"/>
    </row>
    <row r="2133" spans="15:49" x14ac:dyDescent="0.2">
      <c r="O2133" s="39"/>
      <c r="P2133" s="39"/>
      <c r="Q2133" s="39"/>
      <c r="R2133" s="39"/>
      <c r="S2133" s="39"/>
      <c r="T2133" s="39"/>
      <c r="U2133" s="39"/>
      <c r="V2133" s="39"/>
      <c r="W2133" s="39"/>
      <c r="X2133" s="39"/>
      <c r="Y2133" s="39"/>
      <c r="Z2133" s="39"/>
      <c r="AA2133" s="39"/>
      <c r="AB2133" s="39"/>
      <c r="AC2133" s="39"/>
      <c r="AD2133" s="39"/>
      <c r="AE2133" s="39"/>
      <c r="AF2133" s="39"/>
      <c r="AG2133" s="39"/>
      <c r="AH2133" s="39"/>
      <c r="AI2133" s="39"/>
      <c r="AJ2133" s="39"/>
      <c r="AK2133" s="39"/>
      <c r="AL2133" s="39"/>
      <c r="AM2133" s="39"/>
      <c r="AN2133" s="39"/>
      <c r="AO2133" s="39"/>
      <c r="AP2133" s="39"/>
      <c r="AQ2133" s="39"/>
      <c r="AR2133" s="39"/>
      <c r="AS2133" s="39"/>
      <c r="AT2133" s="39"/>
      <c r="AU2133" s="39"/>
      <c r="AV2133" s="39"/>
      <c r="AW2133" s="39"/>
    </row>
    <row r="2134" spans="15:49" x14ac:dyDescent="0.2">
      <c r="O2134" s="39"/>
      <c r="P2134" s="39"/>
      <c r="Q2134" s="39"/>
      <c r="R2134" s="39"/>
      <c r="S2134" s="39"/>
      <c r="T2134" s="39"/>
      <c r="U2134" s="39"/>
      <c r="V2134" s="39"/>
      <c r="W2134" s="39"/>
      <c r="X2134" s="39"/>
      <c r="Y2134" s="39"/>
      <c r="Z2134" s="39"/>
      <c r="AA2134" s="39"/>
      <c r="AB2134" s="39"/>
      <c r="AC2134" s="39"/>
      <c r="AD2134" s="39"/>
      <c r="AE2134" s="39"/>
      <c r="AF2134" s="39"/>
      <c r="AG2134" s="39"/>
      <c r="AH2134" s="39"/>
      <c r="AI2134" s="39"/>
      <c r="AJ2134" s="39"/>
      <c r="AK2134" s="39"/>
      <c r="AL2134" s="39"/>
      <c r="AM2134" s="39"/>
      <c r="AN2134" s="39"/>
      <c r="AO2134" s="39"/>
      <c r="AP2134" s="39"/>
      <c r="AQ2134" s="39"/>
      <c r="AR2134" s="39"/>
      <c r="AS2134" s="39"/>
      <c r="AT2134" s="39"/>
      <c r="AU2134" s="39"/>
      <c r="AV2134" s="39"/>
      <c r="AW2134" s="39"/>
    </row>
    <row r="2135" spans="15:49" x14ac:dyDescent="0.2">
      <c r="O2135" s="39"/>
      <c r="P2135" s="39"/>
      <c r="Q2135" s="39"/>
      <c r="R2135" s="39"/>
      <c r="S2135" s="39"/>
      <c r="T2135" s="39"/>
      <c r="U2135" s="39"/>
      <c r="V2135" s="39"/>
      <c r="W2135" s="39"/>
      <c r="X2135" s="39"/>
      <c r="Y2135" s="39"/>
      <c r="Z2135" s="39"/>
      <c r="AA2135" s="39"/>
      <c r="AB2135" s="39"/>
      <c r="AC2135" s="39"/>
      <c r="AD2135" s="39"/>
      <c r="AE2135" s="39"/>
      <c r="AF2135" s="39"/>
      <c r="AG2135" s="39"/>
      <c r="AH2135" s="39"/>
      <c r="AI2135" s="39"/>
      <c r="AJ2135" s="39"/>
      <c r="AK2135" s="39"/>
      <c r="AL2135" s="39"/>
      <c r="AM2135" s="39"/>
      <c r="AN2135" s="39"/>
      <c r="AO2135" s="39"/>
      <c r="AP2135" s="39"/>
      <c r="AQ2135" s="39"/>
      <c r="AR2135" s="39"/>
      <c r="AS2135" s="39"/>
      <c r="AT2135" s="39"/>
      <c r="AU2135" s="39"/>
      <c r="AV2135" s="39"/>
      <c r="AW2135" s="39"/>
    </row>
    <row r="2136" spans="15:49" x14ac:dyDescent="0.2">
      <c r="O2136" s="39"/>
      <c r="P2136" s="39"/>
      <c r="Q2136" s="39"/>
      <c r="R2136" s="39"/>
      <c r="S2136" s="39"/>
      <c r="T2136" s="39"/>
      <c r="U2136" s="39"/>
      <c r="V2136" s="39"/>
      <c r="W2136" s="39"/>
      <c r="X2136" s="39"/>
      <c r="Y2136" s="39"/>
      <c r="Z2136" s="39"/>
      <c r="AA2136" s="39"/>
      <c r="AB2136" s="39"/>
      <c r="AC2136" s="39"/>
      <c r="AD2136" s="39"/>
      <c r="AE2136" s="39"/>
      <c r="AF2136" s="39"/>
      <c r="AG2136" s="39"/>
      <c r="AH2136" s="39"/>
      <c r="AI2136" s="39"/>
      <c r="AJ2136" s="39"/>
      <c r="AK2136" s="39"/>
      <c r="AL2136" s="39"/>
      <c r="AM2136" s="39"/>
      <c r="AN2136" s="39"/>
      <c r="AO2136" s="39"/>
      <c r="AP2136" s="39"/>
      <c r="AQ2136" s="39"/>
      <c r="AR2136" s="39"/>
      <c r="AS2136" s="39"/>
      <c r="AT2136" s="39"/>
      <c r="AU2136" s="39"/>
      <c r="AV2136" s="39"/>
      <c r="AW2136" s="39"/>
    </row>
    <row r="2137" spans="15:49" x14ac:dyDescent="0.2">
      <c r="O2137" s="39"/>
      <c r="P2137" s="39"/>
      <c r="Q2137" s="39"/>
      <c r="R2137" s="39"/>
      <c r="S2137" s="39"/>
      <c r="T2137" s="39"/>
      <c r="U2137" s="39"/>
      <c r="V2137" s="39"/>
      <c r="W2137" s="39"/>
      <c r="X2137" s="39"/>
      <c r="Y2137" s="39"/>
      <c r="Z2137" s="39"/>
      <c r="AA2137" s="39"/>
      <c r="AB2137" s="39"/>
      <c r="AC2137" s="39"/>
      <c r="AD2137" s="39"/>
      <c r="AE2137" s="39"/>
      <c r="AF2137" s="39"/>
      <c r="AG2137" s="39"/>
      <c r="AH2137" s="39"/>
      <c r="AI2137" s="39"/>
      <c r="AJ2137" s="39"/>
      <c r="AK2137" s="39"/>
      <c r="AL2137" s="39"/>
      <c r="AM2137" s="39"/>
      <c r="AN2137" s="39"/>
      <c r="AO2137" s="39"/>
      <c r="AP2137" s="39"/>
      <c r="AQ2137" s="39"/>
      <c r="AR2137" s="39"/>
      <c r="AS2137" s="39"/>
      <c r="AT2137" s="39"/>
      <c r="AU2137" s="39"/>
      <c r="AV2137" s="39"/>
      <c r="AW2137" s="39"/>
    </row>
    <row r="2138" spans="15:49" x14ac:dyDescent="0.2">
      <c r="O2138" s="39"/>
      <c r="P2138" s="39"/>
      <c r="Q2138" s="39"/>
      <c r="R2138" s="39"/>
      <c r="S2138" s="39"/>
      <c r="T2138" s="39"/>
      <c r="U2138" s="39"/>
      <c r="V2138" s="39"/>
      <c r="W2138" s="39"/>
      <c r="X2138" s="39"/>
      <c r="Y2138" s="39"/>
      <c r="Z2138" s="39"/>
      <c r="AA2138" s="39"/>
      <c r="AB2138" s="39"/>
      <c r="AC2138" s="39"/>
      <c r="AD2138" s="39"/>
      <c r="AE2138" s="39"/>
      <c r="AF2138" s="39"/>
      <c r="AG2138" s="39"/>
      <c r="AH2138" s="39"/>
      <c r="AI2138" s="39"/>
      <c r="AJ2138" s="39"/>
      <c r="AK2138" s="39"/>
      <c r="AL2138" s="39"/>
      <c r="AM2138" s="39"/>
      <c r="AN2138" s="39"/>
      <c r="AO2138" s="39"/>
      <c r="AP2138" s="39"/>
      <c r="AQ2138" s="39"/>
      <c r="AR2138" s="39"/>
      <c r="AS2138" s="39"/>
      <c r="AT2138" s="39"/>
      <c r="AU2138" s="39"/>
      <c r="AV2138" s="39"/>
      <c r="AW2138" s="39"/>
    </row>
    <row r="2139" spans="15:49" x14ac:dyDescent="0.2">
      <c r="O2139" s="39"/>
      <c r="P2139" s="39"/>
      <c r="Q2139" s="39"/>
      <c r="R2139" s="39"/>
      <c r="S2139" s="39"/>
      <c r="T2139" s="39"/>
      <c r="U2139" s="39"/>
      <c r="V2139" s="39"/>
      <c r="W2139" s="39"/>
      <c r="X2139" s="39"/>
      <c r="Y2139" s="39"/>
      <c r="Z2139" s="39"/>
      <c r="AA2139" s="39"/>
      <c r="AB2139" s="39"/>
      <c r="AC2139" s="39"/>
      <c r="AD2139" s="39"/>
      <c r="AE2139" s="39"/>
      <c r="AF2139" s="39"/>
      <c r="AG2139" s="39"/>
      <c r="AH2139" s="39"/>
      <c r="AI2139" s="39"/>
      <c r="AJ2139" s="39"/>
      <c r="AK2139" s="39"/>
      <c r="AL2139" s="39"/>
      <c r="AM2139" s="39"/>
      <c r="AN2139" s="39"/>
      <c r="AO2139" s="39"/>
      <c r="AP2139" s="39"/>
      <c r="AQ2139" s="39"/>
      <c r="AR2139" s="39"/>
      <c r="AS2139" s="39"/>
      <c r="AT2139" s="39"/>
      <c r="AU2139" s="39"/>
      <c r="AV2139" s="39"/>
      <c r="AW2139" s="39"/>
    </row>
    <row r="2140" spans="15:49" x14ac:dyDescent="0.2">
      <c r="O2140" s="39"/>
      <c r="P2140" s="39"/>
      <c r="Q2140" s="39"/>
      <c r="R2140" s="39"/>
      <c r="S2140" s="39"/>
      <c r="T2140" s="39"/>
      <c r="U2140" s="39"/>
      <c r="V2140" s="39"/>
      <c r="W2140" s="39"/>
      <c r="X2140" s="39"/>
      <c r="Y2140" s="39"/>
      <c r="Z2140" s="39"/>
      <c r="AA2140" s="39"/>
      <c r="AB2140" s="39"/>
      <c r="AC2140" s="39"/>
      <c r="AD2140" s="39"/>
      <c r="AE2140" s="39"/>
      <c r="AF2140" s="39"/>
      <c r="AG2140" s="39"/>
      <c r="AH2140" s="39"/>
      <c r="AI2140" s="39"/>
      <c r="AJ2140" s="39"/>
      <c r="AK2140" s="39"/>
      <c r="AL2140" s="39"/>
      <c r="AM2140" s="39"/>
      <c r="AN2140" s="39"/>
      <c r="AO2140" s="39"/>
      <c r="AP2140" s="39"/>
      <c r="AQ2140" s="39"/>
      <c r="AR2140" s="39"/>
      <c r="AS2140" s="39"/>
      <c r="AT2140" s="39"/>
      <c r="AU2140" s="39"/>
      <c r="AV2140" s="39"/>
      <c r="AW2140" s="39"/>
    </row>
    <row r="2141" spans="15:49" x14ac:dyDescent="0.2">
      <c r="O2141" s="39"/>
      <c r="P2141" s="39"/>
      <c r="Q2141" s="39"/>
      <c r="R2141" s="39"/>
      <c r="S2141" s="39"/>
      <c r="T2141" s="39"/>
      <c r="U2141" s="39"/>
      <c r="V2141" s="39"/>
      <c r="W2141" s="39"/>
      <c r="X2141" s="39"/>
      <c r="Y2141" s="39"/>
      <c r="Z2141" s="39"/>
      <c r="AA2141" s="39"/>
      <c r="AB2141" s="39"/>
      <c r="AC2141" s="39"/>
      <c r="AD2141" s="39"/>
      <c r="AE2141" s="39"/>
      <c r="AF2141" s="39"/>
      <c r="AG2141" s="39"/>
      <c r="AH2141" s="39"/>
      <c r="AI2141" s="39"/>
      <c r="AJ2141" s="39"/>
      <c r="AK2141" s="39"/>
      <c r="AL2141" s="39"/>
      <c r="AM2141" s="39"/>
      <c r="AN2141" s="39"/>
      <c r="AO2141" s="39"/>
      <c r="AP2141" s="39"/>
      <c r="AQ2141" s="39"/>
      <c r="AR2141" s="39"/>
      <c r="AS2141" s="39"/>
      <c r="AT2141" s="39"/>
      <c r="AU2141" s="39"/>
      <c r="AV2141" s="39"/>
      <c r="AW2141" s="39"/>
    </row>
    <row r="2142" spans="15:49" x14ac:dyDescent="0.2">
      <c r="O2142" s="39"/>
      <c r="P2142" s="39"/>
      <c r="Q2142" s="39"/>
      <c r="R2142" s="39"/>
      <c r="S2142" s="39"/>
      <c r="T2142" s="39"/>
      <c r="U2142" s="39"/>
      <c r="V2142" s="39"/>
      <c r="W2142" s="39"/>
      <c r="X2142" s="39"/>
      <c r="Y2142" s="39"/>
      <c r="Z2142" s="39"/>
      <c r="AA2142" s="39"/>
      <c r="AB2142" s="39"/>
      <c r="AC2142" s="39"/>
      <c r="AD2142" s="39"/>
      <c r="AE2142" s="39"/>
      <c r="AF2142" s="39"/>
      <c r="AG2142" s="39"/>
      <c r="AH2142" s="39"/>
      <c r="AI2142" s="39"/>
      <c r="AJ2142" s="39"/>
      <c r="AK2142" s="39"/>
      <c r="AL2142" s="39"/>
      <c r="AM2142" s="39"/>
      <c r="AN2142" s="39"/>
      <c r="AO2142" s="39"/>
      <c r="AP2142" s="39"/>
      <c r="AQ2142" s="39"/>
      <c r="AR2142" s="39"/>
      <c r="AS2142" s="39"/>
      <c r="AT2142" s="39"/>
      <c r="AU2142" s="39"/>
      <c r="AV2142" s="39"/>
      <c r="AW2142" s="39"/>
    </row>
    <row r="2143" spans="15:49" x14ac:dyDescent="0.2">
      <c r="O2143" s="39"/>
      <c r="P2143" s="39"/>
      <c r="Q2143" s="39"/>
      <c r="R2143" s="39"/>
      <c r="S2143" s="39"/>
      <c r="T2143" s="39"/>
      <c r="U2143" s="39"/>
      <c r="V2143" s="39"/>
      <c r="W2143" s="39"/>
      <c r="X2143" s="39"/>
      <c r="Y2143" s="39"/>
      <c r="Z2143" s="39"/>
      <c r="AA2143" s="39"/>
      <c r="AB2143" s="39"/>
      <c r="AC2143" s="39"/>
      <c r="AD2143" s="39"/>
      <c r="AE2143" s="39"/>
      <c r="AF2143" s="39"/>
      <c r="AG2143" s="39"/>
      <c r="AH2143" s="39"/>
      <c r="AI2143" s="39"/>
      <c r="AJ2143" s="39"/>
      <c r="AK2143" s="39"/>
      <c r="AL2143" s="39"/>
      <c r="AM2143" s="39"/>
      <c r="AN2143" s="39"/>
      <c r="AO2143" s="39"/>
      <c r="AP2143" s="39"/>
      <c r="AQ2143" s="39"/>
      <c r="AR2143" s="39"/>
      <c r="AS2143" s="39"/>
      <c r="AT2143" s="39"/>
      <c r="AU2143" s="39"/>
      <c r="AV2143" s="39"/>
      <c r="AW2143" s="39"/>
    </row>
    <row r="2144" spans="15:49" x14ac:dyDescent="0.2">
      <c r="O2144" s="39"/>
      <c r="P2144" s="39"/>
      <c r="Q2144" s="39"/>
      <c r="R2144" s="39"/>
      <c r="S2144" s="39"/>
      <c r="T2144" s="39"/>
      <c r="U2144" s="39"/>
      <c r="V2144" s="39"/>
      <c r="W2144" s="39"/>
      <c r="X2144" s="39"/>
      <c r="Y2144" s="39"/>
      <c r="Z2144" s="39"/>
      <c r="AA2144" s="39"/>
      <c r="AB2144" s="39"/>
      <c r="AC2144" s="39"/>
      <c r="AD2144" s="39"/>
      <c r="AE2144" s="39"/>
      <c r="AF2144" s="39"/>
      <c r="AG2144" s="39"/>
      <c r="AH2144" s="39"/>
      <c r="AI2144" s="39"/>
      <c r="AJ2144" s="39"/>
      <c r="AK2144" s="39"/>
      <c r="AL2144" s="39"/>
      <c r="AM2144" s="39"/>
      <c r="AN2144" s="39"/>
      <c r="AO2144" s="39"/>
      <c r="AP2144" s="39"/>
      <c r="AQ2144" s="39"/>
      <c r="AR2144" s="39"/>
      <c r="AS2144" s="39"/>
      <c r="AT2144" s="39"/>
      <c r="AU2144" s="39"/>
      <c r="AV2144" s="39"/>
      <c r="AW2144" s="39"/>
    </row>
    <row r="2145" spans="15:49" x14ac:dyDescent="0.2">
      <c r="O2145" s="39"/>
      <c r="P2145" s="39"/>
      <c r="Q2145" s="39"/>
      <c r="R2145" s="39"/>
      <c r="S2145" s="39"/>
      <c r="T2145" s="39"/>
      <c r="U2145" s="39"/>
      <c r="V2145" s="39"/>
      <c r="W2145" s="39"/>
      <c r="X2145" s="39"/>
      <c r="Y2145" s="39"/>
      <c r="Z2145" s="39"/>
      <c r="AA2145" s="39"/>
      <c r="AB2145" s="39"/>
      <c r="AC2145" s="39"/>
      <c r="AD2145" s="39"/>
      <c r="AE2145" s="39"/>
      <c r="AF2145" s="39"/>
      <c r="AG2145" s="39"/>
      <c r="AH2145" s="39"/>
      <c r="AI2145" s="39"/>
      <c r="AJ2145" s="39"/>
      <c r="AK2145" s="39"/>
      <c r="AL2145" s="39"/>
      <c r="AM2145" s="39"/>
      <c r="AN2145" s="39"/>
      <c r="AO2145" s="39"/>
      <c r="AP2145" s="39"/>
      <c r="AQ2145" s="39"/>
      <c r="AR2145" s="39"/>
      <c r="AS2145" s="39"/>
      <c r="AT2145" s="39"/>
      <c r="AU2145" s="39"/>
      <c r="AV2145" s="39"/>
      <c r="AW2145" s="39"/>
    </row>
    <row r="2146" spans="15:49" x14ac:dyDescent="0.2">
      <c r="O2146" s="39"/>
      <c r="P2146" s="39"/>
      <c r="Q2146" s="39"/>
      <c r="R2146" s="39"/>
      <c r="S2146" s="39"/>
      <c r="T2146" s="39"/>
      <c r="U2146" s="39"/>
      <c r="V2146" s="39"/>
      <c r="W2146" s="39"/>
      <c r="X2146" s="39"/>
      <c r="Y2146" s="39"/>
      <c r="Z2146" s="39"/>
      <c r="AA2146" s="39"/>
      <c r="AB2146" s="39"/>
      <c r="AC2146" s="39"/>
      <c r="AD2146" s="39"/>
      <c r="AE2146" s="39"/>
      <c r="AF2146" s="39"/>
      <c r="AG2146" s="39"/>
      <c r="AH2146" s="39"/>
      <c r="AI2146" s="39"/>
      <c r="AJ2146" s="39"/>
      <c r="AK2146" s="39"/>
      <c r="AL2146" s="39"/>
      <c r="AM2146" s="39"/>
      <c r="AN2146" s="39"/>
      <c r="AO2146" s="39"/>
      <c r="AP2146" s="39"/>
      <c r="AQ2146" s="39"/>
      <c r="AR2146" s="39"/>
      <c r="AS2146" s="39"/>
      <c r="AT2146" s="39"/>
      <c r="AU2146" s="39"/>
      <c r="AV2146" s="39"/>
      <c r="AW2146" s="39"/>
    </row>
    <row r="2147" spans="15:49" x14ac:dyDescent="0.2">
      <c r="O2147" s="39"/>
      <c r="P2147" s="39"/>
      <c r="Q2147" s="39"/>
      <c r="R2147" s="39"/>
      <c r="S2147" s="39"/>
      <c r="T2147" s="39"/>
      <c r="U2147" s="39"/>
      <c r="V2147" s="39"/>
      <c r="W2147" s="39"/>
      <c r="X2147" s="39"/>
      <c r="Y2147" s="39"/>
      <c r="Z2147" s="39"/>
      <c r="AA2147" s="39"/>
      <c r="AB2147" s="39"/>
      <c r="AC2147" s="39"/>
      <c r="AD2147" s="39"/>
      <c r="AE2147" s="39"/>
      <c r="AF2147" s="39"/>
      <c r="AG2147" s="39"/>
      <c r="AH2147" s="39"/>
      <c r="AI2147" s="39"/>
      <c r="AJ2147" s="39"/>
      <c r="AK2147" s="39"/>
      <c r="AL2147" s="39"/>
      <c r="AM2147" s="39"/>
      <c r="AN2147" s="39"/>
      <c r="AO2147" s="39"/>
      <c r="AP2147" s="39"/>
      <c r="AQ2147" s="39"/>
      <c r="AR2147" s="39"/>
      <c r="AS2147" s="39"/>
      <c r="AT2147" s="39"/>
      <c r="AU2147" s="39"/>
      <c r="AV2147" s="39"/>
      <c r="AW2147" s="39"/>
    </row>
    <row r="2148" spans="15:49" x14ac:dyDescent="0.2">
      <c r="O2148" s="39"/>
      <c r="P2148" s="39"/>
      <c r="Q2148" s="39"/>
      <c r="R2148" s="39"/>
      <c r="S2148" s="39"/>
      <c r="T2148" s="39"/>
      <c r="U2148" s="39"/>
      <c r="V2148" s="39"/>
      <c r="W2148" s="39"/>
      <c r="X2148" s="39"/>
      <c r="Y2148" s="39"/>
      <c r="Z2148" s="39"/>
      <c r="AA2148" s="39"/>
      <c r="AB2148" s="39"/>
      <c r="AC2148" s="39"/>
      <c r="AD2148" s="39"/>
      <c r="AE2148" s="39"/>
      <c r="AF2148" s="39"/>
      <c r="AG2148" s="39"/>
      <c r="AH2148" s="39"/>
      <c r="AI2148" s="39"/>
      <c r="AJ2148" s="39"/>
      <c r="AK2148" s="39"/>
      <c r="AL2148" s="39"/>
      <c r="AM2148" s="39"/>
      <c r="AN2148" s="39"/>
      <c r="AO2148" s="39"/>
      <c r="AP2148" s="39"/>
      <c r="AQ2148" s="39"/>
      <c r="AR2148" s="39"/>
      <c r="AS2148" s="39"/>
      <c r="AT2148" s="39"/>
      <c r="AU2148" s="39"/>
      <c r="AV2148" s="39"/>
      <c r="AW2148" s="39"/>
    </row>
    <row r="2149" spans="15:49" x14ac:dyDescent="0.2">
      <c r="O2149" s="39"/>
      <c r="P2149" s="39"/>
      <c r="Q2149" s="39"/>
      <c r="R2149" s="39"/>
      <c r="S2149" s="39"/>
      <c r="T2149" s="39"/>
      <c r="U2149" s="39"/>
      <c r="V2149" s="39"/>
      <c r="W2149" s="39"/>
      <c r="X2149" s="39"/>
      <c r="Y2149" s="39"/>
      <c r="Z2149" s="39"/>
      <c r="AA2149" s="39"/>
      <c r="AB2149" s="39"/>
      <c r="AC2149" s="39"/>
      <c r="AD2149" s="39"/>
      <c r="AE2149" s="39"/>
      <c r="AF2149" s="39"/>
      <c r="AG2149" s="39"/>
      <c r="AH2149" s="39"/>
      <c r="AI2149" s="39"/>
      <c r="AJ2149" s="39"/>
      <c r="AK2149" s="39"/>
      <c r="AL2149" s="39"/>
      <c r="AM2149" s="39"/>
      <c r="AN2149" s="39"/>
      <c r="AO2149" s="39"/>
      <c r="AP2149" s="39"/>
      <c r="AQ2149" s="39"/>
      <c r="AR2149" s="39"/>
      <c r="AS2149" s="39"/>
      <c r="AT2149" s="39"/>
      <c r="AU2149" s="39"/>
      <c r="AV2149" s="39"/>
      <c r="AW2149" s="39"/>
    </row>
    <row r="2150" spans="15:49" x14ac:dyDescent="0.2">
      <c r="O2150" s="39"/>
      <c r="P2150" s="39"/>
      <c r="Q2150" s="39"/>
      <c r="R2150" s="39"/>
      <c r="S2150" s="39"/>
      <c r="T2150" s="39"/>
      <c r="U2150" s="39"/>
      <c r="V2150" s="39"/>
      <c r="W2150" s="39"/>
      <c r="X2150" s="39"/>
      <c r="Y2150" s="39"/>
      <c r="Z2150" s="39"/>
      <c r="AA2150" s="39"/>
      <c r="AB2150" s="39"/>
      <c r="AC2150" s="39"/>
      <c r="AD2150" s="39"/>
      <c r="AE2150" s="39"/>
      <c r="AF2150" s="39"/>
      <c r="AG2150" s="39"/>
      <c r="AH2150" s="39"/>
      <c r="AI2150" s="39"/>
      <c r="AJ2150" s="39"/>
      <c r="AK2150" s="39"/>
      <c r="AL2150" s="39"/>
      <c r="AM2150" s="39"/>
      <c r="AN2150" s="39"/>
      <c r="AO2150" s="39"/>
      <c r="AP2150" s="39"/>
      <c r="AQ2150" s="39"/>
      <c r="AR2150" s="39"/>
      <c r="AS2150" s="39"/>
      <c r="AT2150" s="39"/>
      <c r="AU2150" s="39"/>
      <c r="AV2150" s="39"/>
      <c r="AW2150" s="39"/>
    </row>
    <row r="2151" spans="15:49" x14ac:dyDescent="0.2">
      <c r="O2151" s="39"/>
      <c r="P2151" s="39"/>
      <c r="Q2151" s="39"/>
      <c r="R2151" s="39"/>
      <c r="S2151" s="39"/>
      <c r="T2151" s="39"/>
      <c r="U2151" s="39"/>
      <c r="V2151" s="39"/>
      <c r="W2151" s="39"/>
      <c r="X2151" s="39"/>
      <c r="Y2151" s="39"/>
      <c r="Z2151" s="39"/>
      <c r="AA2151" s="39"/>
      <c r="AB2151" s="39"/>
      <c r="AC2151" s="39"/>
      <c r="AD2151" s="39"/>
      <c r="AE2151" s="39"/>
      <c r="AF2151" s="39"/>
      <c r="AG2151" s="39"/>
      <c r="AH2151" s="39"/>
      <c r="AI2151" s="39"/>
      <c r="AJ2151" s="39"/>
      <c r="AK2151" s="39"/>
      <c r="AL2151" s="39"/>
      <c r="AM2151" s="39"/>
      <c r="AN2151" s="39"/>
      <c r="AO2151" s="39"/>
      <c r="AP2151" s="39"/>
      <c r="AQ2151" s="39"/>
      <c r="AR2151" s="39"/>
      <c r="AS2151" s="39"/>
      <c r="AT2151" s="39"/>
      <c r="AU2151" s="39"/>
      <c r="AV2151" s="39"/>
      <c r="AW2151" s="39"/>
    </row>
    <row r="2152" spans="15:49" x14ac:dyDescent="0.2">
      <c r="O2152" s="39"/>
      <c r="P2152" s="39"/>
      <c r="Q2152" s="39"/>
      <c r="R2152" s="39"/>
      <c r="S2152" s="39"/>
      <c r="T2152" s="39"/>
      <c r="U2152" s="39"/>
      <c r="V2152" s="39"/>
      <c r="W2152" s="39"/>
      <c r="X2152" s="39"/>
      <c r="Y2152" s="39"/>
      <c r="Z2152" s="39"/>
      <c r="AA2152" s="39"/>
      <c r="AB2152" s="39"/>
      <c r="AC2152" s="39"/>
      <c r="AD2152" s="39"/>
      <c r="AE2152" s="39"/>
      <c r="AF2152" s="39"/>
      <c r="AG2152" s="39"/>
      <c r="AH2152" s="39"/>
      <c r="AI2152" s="39"/>
      <c r="AJ2152" s="39"/>
      <c r="AK2152" s="39"/>
      <c r="AL2152" s="39"/>
      <c r="AM2152" s="39"/>
      <c r="AN2152" s="39"/>
      <c r="AO2152" s="39"/>
      <c r="AP2152" s="39"/>
      <c r="AQ2152" s="39"/>
      <c r="AR2152" s="39"/>
      <c r="AS2152" s="39"/>
      <c r="AT2152" s="39"/>
      <c r="AU2152" s="39"/>
      <c r="AV2152" s="39"/>
      <c r="AW2152" s="39"/>
    </row>
    <row r="2153" spans="15:49" x14ac:dyDescent="0.2">
      <c r="O2153" s="39"/>
      <c r="P2153" s="39"/>
      <c r="Q2153" s="39"/>
      <c r="R2153" s="39"/>
      <c r="S2153" s="39"/>
      <c r="T2153" s="39"/>
      <c r="U2153" s="39"/>
      <c r="V2153" s="39"/>
      <c r="W2153" s="39"/>
      <c r="X2153" s="39"/>
      <c r="Y2153" s="39"/>
      <c r="Z2153" s="39"/>
      <c r="AA2153" s="39"/>
      <c r="AB2153" s="39"/>
      <c r="AC2153" s="39"/>
      <c r="AD2153" s="39"/>
      <c r="AE2153" s="39"/>
      <c r="AF2153" s="39"/>
      <c r="AG2153" s="39"/>
      <c r="AH2153" s="39"/>
      <c r="AI2153" s="39"/>
      <c r="AJ2153" s="39"/>
      <c r="AK2153" s="39"/>
      <c r="AL2153" s="39"/>
      <c r="AM2153" s="39"/>
      <c r="AN2153" s="39"/>
      <c r="AO2153" s="39"/>
      <c r="AP2153" s="39"/>
      <c r="AQ2153" s="39"/>
      <c r="AR2153" s="39"/>
      <c r="AS2153" s="39"/>
      <c r="AT2153" s="39"/>
      <c r="AU2153" s="39"/>
      <c r="AV2153" s="39"/>
      <c r="AW2153" s="39"/>
    </row>
    <row r="2154" spans="15:49" x14ac:dyDescent="0.2">
      <c r="O2154" s="39"/>
      <c r="P2154" s="39"/>
      <c r="Q2154" s="39"/>
      <c r="R2154" s="39"/>
      <c r="S2154" s="39"/>
      <c r="T2154" s="39"/>
      <c r="U2154" s="39"/>
      <c r="V2154" s="39"/>
      <c r="W2154" s="39"/>
      <c r="X2154" s="39"/>
      <c r="Y2154" s="39"/>
      <c r="Z2154" s="39"/>
      <c r="AA2154" s="39"/>
      <c r="AB2154" s="39"/>
      <c r="AC2154" s="39"/>
      <c r="AD2154" s="39"/>
      <c r="AE2154" s="39"/>
      <c r="AF2154" s="39"/>
      <c r="AG2154" s="39"/>
      <c r="AH2154" s="39"/>
      <c r="AI2154" s="39"/>
      <c r="AJ2154" s="39"/>
      <c r="AK2154" s="39"/>
      <c r="AL2154" s="39"/>
      <c r="AM2154" s="39"/>
      <c r="AN2154" s="39"/>
      <c r="AO2154" s="39"/>
      <c r="AP2154" s="39"/>
      <c r="AQ2154" s="39"/>
      <c r="AR2154" s="39"/>
      <c r="AS2154" s="39"/>
      <c r="AT2154" s="39"/>
      <c r="AU2154" s="39"/>
      <c r="AV2154" s="39"/>
      <c r="AW2154" s="39"/>
    </row>
    <row r="2155" spans="15:49" x14ac:dyDescent="0.2">
      <c r="O2155" s="39"/>
      <c r="P2155" s="39"/>
      <c r="Q2155" s="39"/>
      <c r="R2155" s="39"/>
      <c r="S2155" s="39"/>
      <c r="T2155" s="39"/>
      <c r="U2155" s="39"/>
      <c r="V2155" s="39"/>
      <c r="W2155" s="39"/>
      <c r="X2155" s="39"/>
      <c r="Y2155" s="39"/>
      <c r="Z2155" s="39"/>
      <c r="AA2155" s="39"/>
      <c r="AB2155" s="39"/>
      <c r="AC2155" s="39"/>
      <c r="AD2155" s="39"/>
      <c r="AE2155" s="39"/>
      <c r="AF2155" s="39"/>
      <c r="AG2155" s="39"/>
      <c r="AH2155" s="39"/>
      <c r="AI2155" s="39"/>
      <c r="AJ2155" s="39"/>
      <c r="AK2155" s="39"/>
      <c r="AL2155" s="39"/>
      <c r="AM2155" s="39"/>
      <c r="AN2155" s="39"/>
      <c r="AO2155" s="39"/>
      <c r="AP2155" s="39"/>
      <c r="AQ2155" s="39"/>
      <c r="AR2155" s="39"/>
      <c r="AS2155" s="39"/>
      <c r="AT2155" s="39"/>
      <c r="AU2155" s="39"/>
      <c r="AV2155" s="39"/>
      <c r="AW2155" s="39"/>
    </row>
    <row r="2156" spans="15:49" x14ac:dyDescent="0.2">
      <c r="O2156" s="39"/>
      <c r="P2156" s="39"/>
      <c r="Q2156" s="39"/>
      <c r="R2156" s="39"/>
      <c r="S2156" s="39"/>
      <c r="T2156" s="39"/>
      <c r="U2156" s="39"/>
      <c r="V2156" s="39"/>
      <c r="W2156" s="39"/>
      <c r="X2156" s="39"/>
      <c r="Y2156" s="39"/>
      <c r="Z2156" s="39"/>
      <c r="AA2156" s="39"/>
      <c r="AB2156" s="39"/>
      <c r="AC2156" s="39"/>
      <c r="AD2156" s="39"/>
      <c r="AE2156" s="39"/>
      <c r="AF2156" s="39"/>
      <c r="AG2156" s="39"/>
      <c r="AH2156" s="39"/>
      <c r="AI2156" s="39"/>
      <c r="AJ2156" s="39"/>
      <c r="AK2156" s="39"/>
      <c r="AL2156" s="39"/>
      <c r="AM2156" s="39"/>
      <c r="AN2156" s="39"/>
      <c r="AO2156" s="39"/>
      <c r="AP2156" s="39"/>
      <c r="AQ2156" s="39"/>
      <c r="AR2156" s="39"/>
      <c r="AS2156" s="39"/>
      <c r="AT2156" s="39"/>
      <c r="AU2156" s="39"/>
      <c r="AV2156" s="39"/>
      <c r="AW2156" s="39"/>
    </row>
    <row r="2157" spans="15:49" x14ac:dyDescent="0.2">
      <c r="O2157" s="39"/>
      <c r="P2157" s="39"/>
      <c r="Q2157" s="39"/>
      <c r="R2157" s="39"/>
      <c r="S2157" s="39"/>
      <c r="T2157" s="39"/>
      <c r="U2157" s="39"/>
      <c r="V2157" s="39"/>
      <c r="W2157" s="39"/>
      <c r="X2157" s="39"/>
      <c r="Y2157" s="39"/>
      <c r="Z2157" s="39"/>
      <c r="AA2157" s="39"/>
      <c r="AB2157" s="39"/>
      <c r="AC2157" s="39"/>
      <c r="AD2157" s="39"/>
      <c r="AE2157" s="39"/>
      <c r="AF2157" s="39"/>
      <c r="AG2157" s="39"/>
      <c r="AH2157" s="39"/>
      <c r="AI2157" s="39"/>
      <c r="AJ2157" s="39"/>
      <c r="AK2157" s="39"/>
      <c r="AL2157" s="39"/>
      <c r="AM2157" s="39"/>
      <c r="AN2157" s="39"/>
      <c r="AO2157" s="39"/>
      <c r="AP2157" s="39"/>
      <c r="AQ2157" s="39"/>
      <c r="AR2157" s="39"/>
      <c r="AS2157" s="39"/>
      <c r="AT2157" s="39"/>
      <c r="AU2157" s="39"/>
      <c r="AV2157" s="39"/>
      <c r="AW2157" s="39"/>
    </row>
    <row r="2158" spans="15:49" x14ac:dyDescent="0.2">
      <c r="O2158" s="39"/>
      <c r="P2158" s="39"/>
      <c r="Q2158" s="39"/>
      <c r="R2158" s="39"/>
      <c r="S2158" s="39"/>
      <c r="T2158" s="39"/>
      <c r="U2158" s="39"/>
      <c r="V2158" s="39"/>
      <c r="W2158" s="39"/>
      <c r="X2158" s="39"/>
      <c r="Y2158" s="39"/>
      <c r="Z2158" s="39"/>
      <c r="AA2158" s="39"/>
      <c r="AB2158" s="39"/>
      <c r="AC2158" s="39"/>
      <c r="AD2158" s="39"/>
      <c r="AE2158" s="39"/>
      <c r="AF2158" s="39"/>
      <c r="AG2158" s="39"/>
      <c r="AH2158" s="39"/>
      <c r="AI2158" s="39"/>
      <c r="AJ2158" s="39"/>
      <c r="AK2158" s="39"/>
      <c r="AL2158" s="39"/>
      <c r="AM2158" s="39"/>
      <c r="AN2158" s="39"/>
      <c r="AO2158" s="39"/>
      <c r="AP2158" s="39"/>
      <c r="AQ2158" s="39"/>
      <c r="AR2158" s="39"/>
      <c r="AS2158" s="39"/>
      <c r="AT2158" s="39"/>
      <c r="AU2158" s="39"/>
      <c r="AV2158" s="39"/>
      <c r="AW2158" s="39"/>
    </row>
    <row r="2159" spans="15:49" x14ac:dyDescent="0.2">
      <c r="O2159" s="39"/>
      <c r="P2159" s="39"/>
      <c r="Q2159" s="39"/>
      <c r="R2159" s="39"/>
      <c r="S2159" s="39"/>
      <c r="T2159" s="39"/>
      <c r="U2159" s="39"/>
      <c r="V2159" s="39"/>
      <c r="W2159" s="39"/>
      <c r="X2159" s="39"/>
      <c r="Y2159" s="39"/>
      <c r="Z2159" s="39"/>
      <c r="AA2159" s="39"/>
      <c r="AB2159" s="39"/>
      <c r="AC2159" s="39"/>
      <c r="AD2159" s="39"/>
      <c r="AE2159" s="39"/>
      <c r="AF2159" s="39"/>
      <c r="AG2159" s="39"/>
      <c r="AH2159" s="39"/>
      <c r="AI2159" s="39"/>
      <c r="AJ2159" s="39"/>
      <c r="AK2159" s="39"/>
      <c r="AL2159" s="39"/>
      <c r="AM2159" s="39"/>
      <c r="AN2159" s="39"/>
      <c r="AO2159" s="39"/>
      <c r="AP2159" s="39"/>
      <c r="AQ2159" s="39"/>
      <c r="AR2159" s="39"/>
      <c r="AS2159" s="39"/>
      <c r="AT2159" s="39"/>
      <c r="AU2159" s="39"/>
      <c r="AV2159" s="39"/>
      <c r="AW2159" s="39"/>
    </row>
    <row r="2160" spans="15:49" x14ac:dyDescent="0.2">
      <c r="O2160" s="39"/>
      <c r="P2160" s="39"/>
      <c r="Q2160" s="39"/>
      <c r="R2160" s="39"/>
      <c r="S2160" s="39"/>
      <c r="T2160" s="39"/>
      <c r="U2160" s="39"/>
      <c r="V2160" s="39"/>
      <c r="W2160" s="39"/>
      <c r="X2160" s="39"/>
      <c r="Y2160" s="39"/>
      <c r="Z2160" s="39"/>
      <c r="AA2160" s="39"/>
      <c r="AB2160" s="39"/>
      <c r="AC2160" s="39"/>
      <c r="AD2160" s="39"/>
      <c r="AE2160" s="39"/>
      <c r="AF2160" s="39"/>
      <c r="AG2160" s="39"/>
      <c r="AH2160" s="39"/>
      <c r="AI2160" s="39"/>
      <c r="AJ2160" s="39"/>
      <c r="AK2160" s="39"/>
      <c r="AL2160" s="39"/>
      <c r="AM2160" s="39"/>
      <c r="AN2160" s="39"/>
      <c r="AO2160" s="39"/>
      <c r="AP2160" s="39"/>
      <c r="AQ2160" s="39"/>
      <c r="AR2160" s="39"/>
      <c r="AS2160" s="39"/>
      <c r="AT2160" s="39"/>
      <c r="AU2160" s="39"/>
      <c r="AV2160" s="39"/>
      <c r="AW2160" s="39"/>
    </row>
    <row r="2161" spans="15:49" x14ac:dyDescent="0.2">
      <c r="O2161" s="39"/>
      <c r="P2161" s="39"/>
      <c r="Q2161" s="39"/>
      <c r="R2161" s="39"/>
      <c r="S2161" s="39"/>
      <c r="T2161" s="39"/>
      <c r="U2161" s="39"/>
      <c r="V2161" s="39"/>
      <c r="W2161" s="39"/>
      <c r="X2161" s="39"/>
      <c r="Y2161" s="39"/>
      <c r="Z2161" s="39"/>
      <c r="AA2161" s="39"/>
      <c r="AB2161" s="39"/>
      <c r="AC2161" s="39"/>
      <c r="AD2161" s="39"/>
      <c r="AE2161" s="39"/>
      <c r="AF2161" s="39"/>
      <c r="AG2161" s="39"/>
      <c r="AH2161" s="39"/>
      <c r="AI2161" s="39"/>
      <c r="AJ2161" s="39"/>
      <c r="AK2161" s="39"/>
      <c r="AL2161" s="39"/>
      <c r="AM2161" s="39"/>
      <c r="AN2161" s="39"/>
      <c r="AO2161" s="39"/>
      <c r="AP2161" s="39"/>
      <c r="AQ2161" s="39"/>
      <c r="AR2161" s="39"/>
      <c r="AS2161" s="39"/>
      <c r="AT2161" s="39"/>
      <c r="AU2161" s="39"/>
      <c r="AV2161" s="39"/>
      <c r="AW2161" s="39"/>
    </row>
    <row r="2162" spans="15:49" x14ac:dyDescent="0.2">
      <c r="O2162" s="39"/>
      <c r="P2162" s="39"/>
      <c r="Q2162" s="39"/>
      <c r="R2162" s="39"/>
      <c r="S2162" s="39"/>
      <c r="T2162" s="39"/>
      <c r="U2162" s="39"/>
      <c r="V2162" s="39"/>
      <c r="W2162" s="39"/>
      <c r="X2162" s="39"/>
      <c r="Y2162" s="39"/>
      <c r="Z2162" s="39"/>
      <c r="AA2162" s="39"/>
      <c r="AB2162" s="39"/>
      <c r="AC2162" s="39"/>
      <c r="AD2162" s="39"/>
      <c r="AE2162" s="39"/>
      <c r="AF2162" s="39"/>
      <c r="AG2162" s="39"/>
      <c r="AH2162" s="39"/>
      <c r="AI2162" s="39"/>
      <c r="AJ2162" s="39"/>
      <c r="AK2162" s="39"/>
      <c r="AL2162" s="39"/>
      <c r="AM2162" s="39"/>
      <c r="AN2162" s="39"/>
      <c r="AO2162" s="39"/>
      <c r="AP2162" s="39"/>
      <c r="AQ2162" s="39"/>
      <c r="AR2162" s="39"/>
      <c r="AS2162" s="39"/>
      <c r="AT2162" s="39"/>
      <c r="AU2162" s="39"/>
      <c r="AV2162" s="39"/>
      <c r="AW2162" s="39"/>
    </row>
    <row r="2163" spans="15:49" x14ac:dyDescent="0.2">
      <c r="O2163" s="39"/>
      <c r="P2163" s="39"/>
      <c r="Q2163" s="39"/>
      <c r="R2163" s="39"/>
      <c r="S2163" s="39"/>
      <c r="T2163" s="39"/>
      <c r="U2163" s="39"/>
      <c r="V2163" s="39"/>
      <c r="W2163" s="39"/>
      <c r="X2163" s="39"/>
      <c r="Y2163" s="39"/>
      <c r="Z2163" s="39"/>
      <c r="AA2163" s="39"/>
      <c r="AB2163" s="39"/>
      <c r="AC2163" s="39"/>
      <c r="AD2163" s="39"/>
      <c r="AE2163" s="39"/>
      <c r="AF2163" s="39"/>
      <c r="AG2163" s="39"/>
      <c r="AH2163" s="39"/>
      <c r="AI2163" s="39"/>
      <c r="AJ2163" s="39"/>
      <c r="AK2163" s="39"/>
      <c r="AL2163" s="39"/>
      <c r="AM2163" s="39"/>
      <c r="AN2163" s="39"/>
      <c r="AO2163" s="39"/>
      <c r="AP2163" s="39"/>
      <c r="AQ2163" s="39"/>
      <c r="AR2163" s="39"/>
      <c r="AS2163" s="39"/>
      <c r="AT2163" s="39"/>
      <c r="AU2163" s="39"/>
      <c r="AV2163" s="39"/>
      <c r="AW2163" s="39"/>
    </row>
    <row r="2164" spans="15:49" x14ac:dyDescent="0.2">
      <c r="O2164" s="39"/>
      <c r="P2164" s="39"/>
      <c r="Q2164" s="39"/>
      <c r="R2164" s="39"/>
      <c r="S2164" s="39"/>
      <c r="T2164" s="39"/>
      <c r="U2164" s="39"/>
      <c r="V2164" s="39"/>
      <c r="W2164" s="39"/>
      <c r="X2164" s="39"/>
      <c r="Y2164" s="39"/>
      <c r="Z2164" s="39"/>
      <c r="AA2164" s="39"/>
      <c r="AB2164" s="39"/>
      <c r="AC2164" s="39"/>
      <c r="AD2164" s="39"/>
      <c r="AE2164" s="39"/>
      <c r="AF2164" s="39"/>
      <c r="AG2164" s="39"/>
      <c r="AH2164" s="39"/>
      <c r="AI2164" s="39"/>
      <c r="AJ2164" s="39"/>
      <c r="AK2164" s="39"/>
      <c r="AL2164" s="39"/>
      <c r="AM2164" s="39"/>
      <c r="AN2164" s="39"/>
      <c r="AO2164" s="39"/>
      <c r="AP2164" s="39"/>
      <c r="AQ2164" s="39"/>
      <c r="AR2164" s="39"/>
      <c r="AS2164" s="39"/>
      <c r="AT2164" s="39"/>
      <c r="AU2164" s="39"/>
      <c r="AV2164" s="39"/>
      <c r="AW2164" s="39"/>
    </row>
    <row r="2165" spans="15:49" x14ac:dyDescent="0.2">
      <c r="O2165" s="39"/>
      <c r="P2165" s="39"/>
      <c r="Q2165" s="39"/>
      <c r="R2165" s="39"/>
      <c r="S2165" s="39"/>
      <c r="T2165" s="39"/>
      <c r="U2165" s="39"/>
      <c r="V2165" s="39"/>
      <c r="W2165" s="39"/>
      <c r="X2165" s="39"/>
      <c r="Y2165" s="39"/>
      <c r="Z2165" s="39"/>
      <c r="AA2165" s="39"/>
      <c r="AB2165" s="39"/>
      <c r="AC2165" s="39"/>
      <c r="AD2165" s="39"/>
      <c r="AE2165" s="39"/>
      <c r="AF2165" s="39"/>
      <c r="AG2165" s="39"/>
      <c r="AH2165" s="39"/>
      <c r="AI2165" s="39"/>
      <c r="AJ2165" s="39"/>
      <c r="AK2165" s="39"/>
      <c r="AL2165" s="39"/>
      <c r="AM2165" s="39"/>
      <c r="AN2165" s="39"/>
      <c r="AO2165" s="39"/>
      <c r="AP2165" s="39"/>
      <c r="AQ2165" s="39"/>
      <c r="AR2165" s="39"/>
      <c r="AS2165" s="39"/>
      <c r="AT2165" s="39"/>
      <c r="AU2165" s="39"/>
      <c r="AV2165" s="39"/>
      <c r="AW2165" s="39"/>
    </row>
    <row r="2166" spans="15:49" x14ac:dyDescent="0.2">
      <c r="O2166" s="39"/>
      <c r="P2166" s="39"/>
      <c r="Q2166" s="39"/>
      <c r="R2166" s="39"/>
      <c r="S2166" s="39"/>
      <c r="T2166" s="39"/>
      <c r="U2166" s="39"/>
      <c r="V2166" s="39"/>
      <c r="W2166" s="39"/>
      <c r="X2166" s="39"/>
      <c r="Y2166" s="39"/>
      <c r="Z2166" s="39"/>
      <c r="AA2166" s="39"/>
      <c r="AB2166" s="39"/>
      <c r="AC2166" s="39"/>
      <c r="AD2166" s="39"/>
      <c r="AE2166" s="39"/>
      <c r="AF2166" s="39"/>
      <c r="AG2166" s="39"/>
      <c r="AH2166" s="39"/>
      <c r="AI2166" s="39"/>
      <c r="AJ2166" s="39"/>
      <c r="AK2166" s="39"/>
      <c r="AL2166" s="39"/>
      <c r="AM2166" s="39"/>
      <c r="AN2166" s="39"/>
      <c r="AO2166" s="39"/>
      <c r="AP2166" s="39"/>
      <c r="AQ2166" s="39"/>
      <c r="AR2166" s="39"/>
      <c r="AS2166" s="39"/>
      <c r="AT2166" s="39"/>
      <c r="AU2166" s="39"/>
      <c r="AV2166" s="39"/>
      <c r="AW2166" s="39"/>
    </row>
    <row r="2167" spans="15:49" x14ac:dyDescent="0.2">
      <c r="O2167" s="39"/>
      <c r="P2167" s="39"/>
      <c r="Q2167" s="39"/>
      <c r="R2167" s="39"/>
      <c r="S2167" s="39"/>
      <c r="T2167" s="39"/>
      <c r="U2167" s="39"/>
      <c r="V2167" s="39"/>
      <c r="W2167" s="39"/>
      <c r="X2167" s="39"/>
      <c r="Y2167" s="39"/>
      <c r="Z2167" s="39"/>
      <c r="AA2167" s="39"/>
      <c r="AB2167" s="39"/>
      <c r="AC2167" s="39"/>
      <c r="AD2167" s="39"/>
      <c r="AE2167" s="39"/>
      <c r="AF2167" s="39"/>
      <c r="AG2167" s="39"/>
      <c r="AH2167" s="39"/>
      <c r="AI2167" s="39"/>
      <c r="AJ2167" s="39"/>
      <c r="AK2167" s="39"/>
      <c r="AL2167" s="39"/>
      <c r="AM2167" s="39"/>
      <c r="AN2167" s="39"/>
      <c r="AO2167" s="39"/>
      <c r="AP2167" s="39"/>
      <c r="AQ2167" s="39"/>
      <c r="AR2167" s="39"/>
      <c r="AS2167" s="39"/>
      <c r="AT2167" s="39"/>
      <c r="AU2167" s="39"/>
      <c r="AV2167" s="39"/>
      <c r="AW2167" s="39"/>
    </row>
    <row r="2168" spans="15:49" x14ac:dyDescent="0.2">
      <c r="O2168" s="39"/>
      <c r="P2168" s="39"/>
      <c r="Q2168" s="39"/>
      <c r="R2168" s="39"/>
      <c r="S2168" s="39"/>
      <c r="T2168" s="39"/>
      <c r="U2168" s="39"/>
      <c r="V2168" s="39"/>
      <c r="W2168" s="39"/>
      <c r="X2168" s="39"/>
      <c r="Y2168" s="39"/>
      <c r="Z2168" s="39"/>
      <c r="AA2168" s="39"/>
      <c r="AB2168" s="39"/>
      <c r="AC2168" s="39"/>
      <c r="AD2168" s="39"/>
      <c r="AE2168" s="39"/>
      <c r="AF2168" s="39"/>
      <c r="AG2168" s="39"/>
      <c r="AH2168" s="39"/>
      <c r="AI2168" s="39"/>
      <c r="AJ2168" s="39"/>
      <c r="AK2168" s="39"/>
      <c r="AL2168" s="39"/>
      <c r="AM2168" s="39"/>
      <c r="AN2168" s="39"/>
      <c r="AO2168" s="39"/>
      <c r="AP2168" s="39"/>
      <c r="AQ2168" s="39"/>
      <c r="AR2168" s="39"/>
      <c r="AS2168" s="39"/>
      <c r="AT2168" s="39"/>
      <c r="AU2168" s="39"/>
      <c r="AV2168" s="39"/>
      <c r="AW2168" s="39"/>
    </row>
    <row r="2169" spans="15:49" x14ac:dyDescent="0.2">
      <c r="O2169" s="39"/>
      <c r="P2169" s="39"/>
      <c r="Q2169" s="39"/>
      <c r="R2169" s="39"/>
      <c r="S2169" s="39"/>
      <c r="T2169" s="39"/>
      <c r="U2169" s="39"/>
      <c r="V2169" s="39"/>
      <c r="W2169" s="39"/>
      <c r="X2169" s="39"/>
      <c r="Y2169" s="39"/>
      <c r="Z2169" s="39"/>
      <c r="AA2169" s="39"/>
      <c r="AB2169" s="39"/>
      <c r="AC2169" s="39"/>
      <c r="AD2169" s="39"/>
      <c r="AE2169" s="39"/>
      <c r="AF2169" s="39"/>
      <c r="AG2169" s="39"/>
      <c r="AH2169" s="39"/>
      <c r="AI2169" s="39"/>
      <c r="AJ2169" s="39"/>
      <c r="AK2169" s="39"/>
      <c r="AL2169" s="39"/>
      <c r="AM2169" s="39"/>
      <c r="AN2169" s="39"/>
      <c r="AO2169" s="39"/>
      <c r="AP2169" s="39"/>
      <c r="AQ2169" s="39"/>
      <c r="AR2169" s="39"/>
      <c r="AS2169" s="39"/>
      <c r="AT2169" s="39"/>
      <c r="AU2169" s="39"/>
      <c r="AV2169" s="39"/>
      <c r="AW2169" s="39"/>
    </row>
    <row r="2170" spans="15:49" x14ac:dyDescent="0.2">
      <c r="O2170" s="39"/>
      <c r="P2170" s="39"/>
      <c r="Q2170" s="39"/>
      <c r="R2170" s="39"/>
      <c r="S2170" s="39"/>
      <c r="T2170" s="39"/>
      <c r="U2170" s="39"/>
      <c r="V2170" s="39"/>
      <c r="W2170" s="39"/>
      <c r="X2170" s="39"/>
      <c r="Y2170" s="39"/>
      <c r="Z2170" s="39"/>
      <c r="AA2170" s="39"/>
      <c r="AB2170" s="39"/>
      <c r="AC2170" s="39"/>
      <c r="AD2170" s="39"/>
      <c r="AE2170" s="39"/>
      <c r="AF2170" s="39"/>
      <c r="AG2170" s="39"/>
      <c r="AH2170" s="39"/>
      <c r="AI2170" s="39"/>
      <c r="AJ2170" s="39"/>
      <c r="AK2170" s="39"/>
      <c r="AL2170" s="39"/>
      <c r="AM2170" s="39"/>
      <c r="AN2170" s="39"/>
      <c r="AO2170" s="39"/>
      <c r="AP2170" s="39"/>
      <c r="AQ2170" s="39"/>
      <c r="AR2170" s="39"/>
      <c r="AS2170" s="39"/>
      <c r="AT2170" s="39"/>
      <c r="AU2170" s="39"/>
      <c r="AV2170" s="39"/>
      <c r="AW2170" s="39"/>
    </row>
    <row r="2171" spans="15:49" x14ac:dyDescent="0.2">
      <c r="O2171" s="39"/>
      <c r="P2171" s="39"/>
      <c r="Q2171" s="39"/>
      <c r="R2171" s="39"/>
      <c r="S2171" s="39"/>
      <c r="T2171" s="39"/>
      <c r="U2171" s="39"/>
      <c r="V2171" s="39"/>
      <c r="W2171" s="39"/>
      <c r="X2171" s="39"/>
      <c r="Y2171" s="39"/>
      <c r="Z2171" s="39"/>
      <c r="AA2171" s="39"/>
      <c r="AB2171" s="39"/>
      <c r="AC2171" s="39"/>
      <c r="AD2171" s="39"/>
      <c r="AE2171" s="39"/>
      <c r="AF2171" s="39"/>
      <c r="AG2171" s="39"/>
      <c r="AH2171" s="39"/>
      <c r="AI2171" s="39"/>
      <c r="AJ2171" s="39"/>
      <c r="AK2171" s="39"/>
      <c r="AL2171" s="39"/>
      <c r="AM2171" s="39"/>
      <c r="AN2171" s="39"/>
      <c r="AO2171" s="39"/>
      <c r="AP2171" s="39"/>
      <c r="AQ2171" s="39"/>
      <c r="AR2171" s="39"/>
      <c r="AS2171" s="39"/>
      <c r="AT2171" s="39"/>
      <c r="AU2171" s="39"/>
      <c r="AV2171" s="39"/>
      <c r="AW2171" s="39"/>
    </row>
    <row r="2172" spans="15:49" x14ac:dyDescent="0.2">
      <c r="O2172" s="39"/>
      <c r="P2172" s="39"/>
      <c r="Q2172" s="39"/>
      <c r="R2172" s="39"/>
      <c r="S2172" s="39"/>
      <c r="T2172" s="39"/>
      <c r="U2172" s="39"/>
      <c r="V2172" s="39"/>
      <c r="W2172" s="39"/>
      <c r="X2172" s="39"/>
      <c r="Y2172" s="39"/>
      <c r="Z2172" s="39"/>
      <c r="AA2172" s="39"/>
      <c r="AB2172" s="39"/>
      <c r="AC2172" s="39"/>
      <c r="AD2172" s="39"/>
      <c r="AE2172" s="39"/>
      <c r="AF2172" s="39"/>
      <c r="AG2172" s="39"/>
      <c r="AH2172" s="39"/>
      <c r="AI2172" s="39"/>
      <c r="AJ2172" s="39"/>
      <c r="AK2172" s="39"/>
      <c r="AL2172" s="39"/>
      <c r="AM2172" s="39"/>
      <c r="AN2172" s="39"/>
      <c r="AO2172" s="39"/>
      <c r="AP2172" s="39"/>
      <c r="AQ2172" s="39"/>
      <c r="AR2172" s="39"/>
      <c r="AS2172" s="39"/>
      <c r="AT2172" s="39"/>
      <c r="AU2172" s="39"/>
      <c r="AV2172" s="39"/>
      <c r="AW2172" s="39"/>
    </row>
    <row r="2173" spans="15:49" x14ac:dyDescent="0.2">
      <c r="O2173" s="39"/>
      <c r="P2173" s="39"/>
      <c r="Q2173" s="39"/>
      <c r="R2173" s="39"/>
      <c r="S2173" s="39"/>
      <c r="T2173" s="39"/>
      <c r="U2173" s="39"/>
      <c r="V2173" s="39"/>
      <c r="W2173" s="39"/>
      <c r="X2173" s="39"/>
      <c r="Y2173" s="39"/>
      <c r="Z2173" s="39"/>
      <c r="AA2173" s="39"/>
      <c r="AB2173" s="39"/>
      <c r="AC2173" s="39"/>
      <c r="AD2173" s="39"/>
      <c r="AE2173" s="39"/>
      <c r="AF2173" s="39"/>
      <c r="AG2173" s="39"/>
      <c r="AH2173" s="39"/>
      <c r="AI2173" s="39"/>
      <c r="AJ2173" s="39"/>
      <c r="AK2173" s="39"/>
      <c r="AL2173" s="39"/>
      <c r="AM2173" s="39"/>
      <c r="AN2173" s="39"/>
      <c r="AO2173" s="39"/>
      <c r="AP2173" s="39"/>
      <c r="AQ2173" s="39"/>
      <c r="AR2173" s="39"/>
      <c r="AS2173" s="39"/>
      <c r="AT2173" s="39"/>
      <c r="AU2173" s="39"/>
      <c r="AV2173" s="39"/>
      <c r="AW2173" s="39"/>
    </row>
    <row r="2174" spans="15:49" x14ac:dyDescent="0.2">
      <c r="O2174" s="39"/>
      <c r="P2174" s="39"/>
      <c r="Q2174" s="39"/>
      <c r="R2174" s="39"/>
      <c r="S2174" s="39"/>
      <c r="T2174" s="39"/>
      <c r="U2174" s="39"/>
      <c r="V2174" s="39"/>
      <c r="W2174" s="39"/>
      <c r="X2174" s="39"/>
      <c r="Y2174" s="39"/>
      <c r="Z2174" s="39"/>
      <c r="AA2174" s="39"/>
      <c r="AB2174" s="39"/>
      <c r="AC2174" s="39"/>
      <c r="AD2174" s="39"/>
      <c r="AE2174" s="39"/>
      <c r="AF2174" s="39"/>
      <c r="AG2174" s="39"/>
      <c r="AH2174" s="39"/>
      <c r="AI2174" s="39"/>
      <c r="AJ2174" s="39"/>
      <c r="AK2174" s="39"/>
      <c r="AL2174" s="39"/>
      <c r="AM2174" s="39"/>
      <c r="AN2174" s="39"/>
      <c r="AO2174" s="39"/>
      <c r="AP2174" s="39"/>
      <c r="AQ2174" s="39"/>
      <c r="AR2174" s="39"/>
      <c r="AS2174" s="39"/>
      <c r="AT2174" s="39"/>
      <c r="AU2174" s="39"/>
      <c r="AV2174" s="39"/>
      <c r="AW2174" s="39"/>
    </row>
    <row r="2175" spans="15:49" x14ac:dyDescent="0.2">
      <c r="O2175" s="39"/>
      <c r="P2175" s="39"/>
      <c r="Q2175" s="39"/>
      <c r="R2175" s="39"/>
      <c r="S2175" s="39"/>
      <c r="T2175" s="39"/>
      <c r="U2175" s="39"/>
      <c r="V2175" s="39"/>
      <c r="W2175" s="39"/>
      <c r="X2175" s="39"/>
      <c r="Y2175" s="39"/>
      <c r="Z2175" s="39"/>
      <c r="AA2175" s="39"/>
      <c r="AB2175" s="39"/>
      <c r="AC2175" s="39"/>
      <c r="AD2175" s="39"/>
      <c r="AE2175" s="39"/>
      <c r="AF2175" s="39"/>
      <c r="AG2175" s="39"/>
      <c r="AH2175" s="39"/>
      <c r="AI2175" s="39"/>
      <c r="AJ2175" s="39"/>
      <c r="AK2175" s="39"/>
      <c r="AL2175" s="39"/>
      <c r="AM2175" s="39"/>
      <c r="AN2175" s="39"/>
      <c r="AO2175" s="39"/>
      <c r="AP2175" s="39"/>
      <c r="AQ2175" s="39"/>
      <c r="AR2175" s="39"/>
      <c r="AS2175" s="39"/>
      <c r="AT2175" s="39"/>
      <c r="AU2175" s="39"/>
      <c r="AV2175" s="39"/>
      <c r="AW2175" s="39"/>
    </row>
    <row r="2176" spans="15:49" x14ac:dyDescent="0.2">
      <c r="O2176" s="39"/>
      <c r="P2176" s="39"/>
      <c r="Q2176" s="39"/>
      <c r="R2176" s="39"/>
      <c r="S2176" s="39"/>
      <c r="T2176" s="39"/>
      <c r="U2176" s="39"/>
      <c r="V2176" s="39"/>
      <c r="W2176" s="39"/>
      <c r="X2176" s="39"/>
      <c r="Y2176" s="39"/>
      <c r="Z2176" s="39"/>
      <c r="AA2176" s="39"/>
      <c r="AB2176" s="39"/>
      <c r="AC2176" s="39"/>
      <c r="AD2176" s="39"/>
      <c r="AE2176" s="39"/>
      <c r="AF2176" s="39"/>
      <c r="AG2176" s="39"/>
      <c r="AH2176" s="39"/>
      <c r="AI2176" s="39"/>
      <c r="AJ2176" s="39"/>
      <c r="AK2176" s="39"/>
      <c r="AL2176" s="39"/>
      <c r="AM2176" s="39"/>
      <c r="AN2176" s="39"/>
      <c r="AO2176" s="39"/>
      <c r="AP2176" s="39"/>
      <c r="AQ2176" s="39"/>
      <c r="AR2176" s="39"/>
      <c r="AS2176" s="39"/>
      <c r="AT2176" s="39"/>
      <c r="AU2176" s="39"/>
      <c r="AV2176" s="39"/>
      <c r="AW2176" s="39"/>
    </row>
    <row r="2177" spans="15:49" x14ac:dyDescent="0.2">
      <c r="O2177" s="39"/>
      <c r="P2177" s="39"/>
      <c r="Q2177" s="39"/>
      <c r="R2177" s="39"/>
      <c r="S2177" s="39"/>
      <c r="T2177" s="39"/>
      <c r="U2177" s="39"/>
      <c r="V2177" s="39"/>
      <c r="W2177" s="39"/>
      <c r="X2177" s="39"/>
      <c r="Y2177" s="39"/>
      <c r="Z2177" s="39"/>
      <c r="AA2177" s="39"/>
      <c r="AB2177" s="39"/>
      <c r="AC2177" s="39"/>
      <c r="AD2177" s="39"/>
      <c r="AE2177" s="39"/>
      <c r="AF2177" s="39"/>
      <c r="AG2177" s="39"/>
      <c r="AH2177" s="39"/>
      <c r="AI2177" s="39"/>
      <c r="AJ2177" s="39"/>
      <c r="AK2177" s="39"/>
      <c r="AL2177" s="39"/>
      <c r="AM2177" s="39"/>
      <c r="AN2177" s="39"/>
      <c r="AO2177" s="39"/>
      <c r="AP2177" s="39"/>
      <c r="AQ2177" s="39"/>
      <c r="AR2177" s="39"/>
      <c r="AS2177" s="39"/>
      <c r="AT2177" s="39"/>
      <c r="AU2177" s="39"/>
      <c r="AV2177" s="39"/>
      <c r="AW2177" s="39"/>
    </row>
    <row r="2178" spans="15:49" x14ac:dyDescent="0.2">
      <c r="O2178" s="39"/>
      <c r="P2178" s="39"/>
      <c r="Q2178" s="39"/>
      <c r="R2178" s="39"/>
      <c r="S2178" s="39"/>
      <c r="T2178" s="39"/>
      <c r="U2178" s="39"/>
      <c r="V2178" s="39"/>
      <c r="W2178" s="39"/>
      <c r="X2178" s="39"/>
      <c r="Y2178" s="39"/>
      <c r="Z2178" s="39"/>
      <c r="AA2178" s="39"/>
      <c r="AB2178" s="39"/>
      <c r="AC2178" s="39"/>
      <c r="AD2178" s="39"/>
      <c r="AE2178" s="39"/>
      <c r="AF2178" s="39"/>
      <c r="AG2178" s="39"/>
      <c r="AH2178" s="39"/>
      <c r="AI2178" s="39"/>
      <c r="AJ2178" s="39"/>
      <c r="AK2178" s="39"/>
      <c r="AL2178" s="39"/>
      <c r="AM2178" s="39"/>
      <c r="AN2178" s="39"/>
      <c r="AO2178" s="39"/>
      <c r="AP2178" s="39"/>
      <c r="AQ2178" s="39"/>
      <c r="AR2178" s="39"/>
      <c r="AS2178" s="39"/>
      <c r="AT2178" s="39"/>
      <c r="AU2178" s="39"/>
      <c r="AV2178" s="39"/>
      <c r="AW2178" s="39"/>
    </row>
    <row r="2179" spans="15:49" x14ac:dyDescent="0.2">
      <c r="O2179" s="39"/>
      <c r="P2179" s="39"/>
      <c r="Q2179" s="39"/>
      <c r="R2179" s="39"/>
      <c r="S2179" s="39"/>
      <c r="T2179" s="39"/>
      <c r="U2179" s="39"/>
      <c r="V2179" s="39"/>
      <c r="W2179" s="39"/>
      <c r="X2179" s="39"/>
      <c r="Y2179" s="39"/>
      <c r="Z2179" s="39"/>
      <c r="AA2179" s="39"/>
      <c r="AB2179" s="39"/>
      <c r="AC2179" s="39"/>
      <c r="AD2179" s="39"/>
      <c r="AE2179" s="39"/>
      <c r="AF2179" s="39"/>
      <c r="AG2179" s="39"/>
      <c r="AH2179" s="39"/>
      <c r="AI2179" s="39"/>
      <c r="AJ2179" s="39"/>
      <c r="AK2179" s="39"/>
      <c r="AL2179" s="39"/>
      <c r="AM2179" s="39"/>
      <c r="AN2179" s="39"/>
      <c r="AO2179" s="39"/>
      <c r="AP2179" s="39"/>
      <c r="AQ2179" s="39"/>
      <c r="AR2179" s="39"/>
      <c r="AS2179" s="39"/>
      <c r="AT2179" s="39"/>
      <c r="AU2179" s="39"/>
      <c r="AV2179" s="39"/>
      <c r="AW2179" s="39"/>
    </row>
    <row r="2180" spans="15:49" x14ac:dyDescent="0.2">
      <c r="O2180" s="39"/>
      <c r="P2180" s="39"/>
      <c r="Q2180" s="39"/>
      <c r="R2180" s="39"/>
      <c r="S2180" s="39"/>
      <c r="T2180" s="39"/>
      <c r="U2180" s="39"/>
      <c r="V2180" s="39"/>
      <c r="W2180" s="39"/>
      <c r="X2180" s="39"/>
      <c r="Y2180" s="39"/>
      <c r="Z2180" s="39"/>
      <c r="AA2180" s="39"/>
      <c r="AB2180" s="39"/>
      <c r="AC2180" s="39"/>
      <c r="AD2180" s="39"/>
      <c r="AE2180" s="39"/>
      <c r="AF2180" s="39"/>
      <c r="AG2180" s="39"/>
      <c r="AH2180" s="39"/>
      <c r="AI2180" s="39"/>
      <c r="AJ2180" s="39"/>
      <c r="AK2180" s="39"/>
      <c r="AL2180" s="39"/>
      <c r="AM2180" s="39"/>
      <c r="AN2180" s="39"/>
      <c r="AO2180" s="39"/>
      <c r="AP2180" s="39"/>
      <c r="AQ2180" s="39"/>
      <c r="AR2180" s="39"/>
      <c r="AS2180" s="39"/>
      <c r="AT2180" s="39"/>
      <c r="AU2180" s="39"/>
      <c r="AV2180" s="39"/>
      <c r="AW2180" s="39"/>
    </row>
    <row r="2181" spans="15:49" x14ac:dyDescent="0.2">
      <c r="O2181" s="39"/>
      <c r="P2181" s="39"/>
      <c r="Q2181" s="39"/>
      <c r="R2181" s="39"/>
      <c r="S2181" s="39"/>
      <c r="T2181" s="39"/>
      <c r="U2181" s="39"/>
      <c r="V2181" s="39"/>
      <c r="W2181" s="39"/>
      <c r="X2181" s="39"/>
      <c r="Y2181" s="39"/>
      <c r="Z2181" s="39"/>
      <c r="AA2181" s="39"/>
      <c r="AB2181" s="39"/>
      <c r="AC2181" s="39"/>
      <c r="AD2181" s="39"/>
      <c r="AE2181" s="39"/>
      <c r="AF2181" s="39"/>
      <c r="AG2181" s="39"/>
      <c r="AH2181" s="39"/>
      <c r="AI2181" s="39"/>
      <c r="AJ2181" s="39"/>
      <c r="AK2181" s="39"/>
      <c r="AL2181" s="39"/>
      <c r="AM2181" s="39"/>
      <c r="AN2181" s="39"/>
      <c r="AO2181" s="39"/>
      <c r="AP2181" s="39"/>
      <c r="AQ2181" s="39"/>
      <c r="AR2181" s="39"/>
      <c r="AS2181" s="39"/>
      <c r="AT2181" s="39"/>
      <c r="AU2181" s="39"/>
      <c r="AV2181" s="39"/>
      <c r="AW2181" s="39"/>
    </row>
    <row r="2182" spans="15:49" x14ac:dyDescent="0.2">
      <c r="O2182" s="39"/>
      <c r="P2182" s="39"/>
      <c r="Q2182" s="39"/>
      <c r="R2182" s="39"/>
      <c r="S2182" s="39"/>
      <c r="T2182" s="39"/>
      <c r="U2182" s="39"/>
      <c r="V2182" s="39"/>
      <c r="W2182" s="39"/>
      <c r="X2182" s="39"/>
      <c r="Y2182" s="39"/>
      <c r="Z2182" s="39"/>
      <c r="AA2182" s="39"/>
      <c r="AB2182" s="39"/>
      <c r="AC2182" s="39"/>
      <c r="AD2182" s="39"/>
      <c r="AE2182" s="39"/>
      <c r="AF2182" s="39"/>
      <c r="AG2182" s="39"/>
      <c r="AH2182" s="39"/>
      <c r="AI2182" s="39"/>
      <c r="AJ2182" s="39"/>
      <c r="AK2182" s="39"/>
      <c r="AL2182" s="39"/>
      <c r="AM2182" s="39"/>
      <c r="AN2182" s="39"/>
      <c r="AO2182" s="39"/>
      <c r="AP2182" s="39"/>
      <c r="AQ2182" s="39"/>
      <c r="AR2182" s="39"/>
      <c r="AS2182" s="39"/>
      <c r="AT2182" s="39"/>
      <c r="AU2182" s="39"/>
      <c r="AV2182" s="39"/>
      <c r="AW2182" s="39"/>
    </row>
    <row r="2183" spans="15:49" x14ac:dyDescent="0.2">
      <c r="O2183" s="39"/>
      <c r="P2183" s="39"/>
      <c r="Q2183" s="39"/>
      <c r="R2183" s="39"/>
      <c r="S2183" s="39"/>
      <c r="T2183" s="39"/>
      <c r="U2183" s="39"/>
      <c r="V2183" s="39"/>
      <c r="W2183" s="39"/>
      <c r="X2183" s="39"/>
      <c r="Y2183" s="39"/>
      <c r="Z2183" s="39"/>
      <c r="AA2183" s="39"/>
      <c r="AB2183" s="39"/>
      <c r="AC2183" s="39"/>
      <c r="AD2183" s="39"/>
      <c r="AE2183" s="39"/>
      <c r="AF2183" s="39"/>
      <c r="AG2183" s="39"/>
      <c r="AH2183" s="39"/>
      <c r="AI2183" s="39"/>
      <c r="AJ2183" s="39"/>
      <c r="AK2183" s="39"/>
      <c r="AL2183" s="39"/>
      <c r="AM2183" s="39"/>
      <c r="AN2183" s="39"/>
      <c r="AO2183" s="39"/>
      <c r="AP2183" s="39"/>
      <c r="AQ2183" s="39"/>
      <c r="AR2183" s="39"/>
      <c r="AS2183" s="39"/>
      <c r="AT2183" s="39"/>
      <c r="AU2183" s="39"/>
      <c r="AV2183" s="39"/>
      <c r="AW2183" s="39"/>
    </row>
    <row r="2184" spans="15:49" x14ac:dyDescent="0.2">
      <c r="O2184" s="39"/>
      <c r="P2184" s="39"/>
      <c r="Q2184" s="39"/>
      <c r="R2184" s="39"/>
      <c r="S2184" s="39"/>
      <c r="T2184" s="39"/>
      <c r="U2184" s="39"/>
      <c r="V2184" s="39"/>
      <c r="W2184" s="39"/>
      <c r="X2184" s="39"/>
      <c r="Y2184" s="39"/>
      <c r="Z2184" s="39"/>
      <c r="AA2184" s="39"/>
      <c r="AB2184" s="39"/>
      <c r="AC2184" s="39"/>
      <c r="AD2184" s="39"/>
      <c r="AE2184" s="39"/>
      <c r="AF2184" s="39"/>
      <c r="AG2184" s="39"/>
      <c r="AH2184" s="39"/>
      <c r="AI2184" s="39"/>
      <c r="AJ2184" s="39"/>
      <c r="AK2184" s="39"/>
      <c r="AL2184" s="39"/>
      <c r="AM2184" s="39"/>
      <c r="AN2184" s="39"/>
      <c r="AO2184" s="39"/>
      <c r="AP2184" s="39"/>
      <c r="AQ2184" s="39"/>
      <c r="AR2184" s="39"/>
      <c r="AS2184" s="39"/>
      <c r="AT2184" s="39"/>
      <c r="AU2184" s="39"/>
      <c r="AV2184" s="39"/>
      <c r="AW2184" s="39"/>
    </row>
    <row r="2185" spans="15:49" x14ac:dyDescent="0.2">
      <c r="O2185" s="39"/>
      <c r="P2185" s="39"/>
      <c r="Q2185" s="39"/>
      <c r="R2185" s="39"/>
      <c r="S2185" s="39"/>
      <c r="T2185" s="39"/>
      <c r="U2185" s="39"/>
      <c r="V2185" s="39"/>
      <c r="W2185" s="39"/>
      <c r="X2185" s="39"/>
      <c r="Y2185" s="39"/>
      <c r="Z2185" s="39"/>
      <c r="AA2185" s="39"/>
      <c r="AB2185" s="39"/>
      <c r="AC2185" s="39"/>
      <c r="AD2185" s="39"/>
      <c r="AE2185" s="39"/>
      <c r="AF2185" s="39"/>
      <c r="AG2185" s="39"/>
      <c r="AH2185" s="39"/>
      <c r="AI2185" s="39"/>
      <c r="AJ2185" s="39"/>
      <c r="AK2185" s="39"/>
      <c r="AL2185" s="39"/>
      <c r="AM2185" s="39"/>
      <c r="AN2185" s="39"/>
      <c r="AO2185" s="39"/>
      <c r="AP2185" s="39"/>
      <c r="AQ2185" s="39"/>
      <c r="AR2185" s="39"/>
      <c r="AS2185" s="39"/>
      <c r="AT2185" s="39"/>
      <c r="AU2185" s="39"/>
      <c r="AV2185" s="39"/>
      <c r="AW2185" s="39"/>
    </row>
    <row r="2186" spans="15:49" x14ac:dyDescent="0.2">
      <c r="O2186" s="39"/>
      <c r="P2186" s="39"/>
      <c r="Q2186" s="39"/>
      <c r="R2186" s="39"/>
      <c r="S2186" s="39"/>
      <c r="T2186" s="39"/>
      <c r="U2186" s="39"/>
      <c r="V2186" s="39"/>
      <c r="W2186" s="39"/>
      <c r="X2186" s="39"/>
      <c r="Y2186" s="39"/>
      <c r="Z2186" s="39"/>
      <c r="AA2186" s="39"/>
      <c r="AB2186" s="39"/>
      <c r="AC2186" s="39"/>
      <c r="AD2186" s="39"/>
      <c r="AE2186" s="39"/>
      <c r="AF2186" s="39"/>
      <c r="AG2186" s="39"/>
      <c r="AH2186" s="39"/>
      <c r="AI2186" s="39"/>
      <c r="AJ2186" s="39"/>
      <c r="AK2186" s="39"/>
      <c r="AL2186" s="39"/>
      <c r="AM2186" s="39"/>
      <c r="AN2186" s="39"/>
      <c r="AO2186" s="39"/>
      <c r="AP2186" s="39"/>
      <c r="AQ2186" s="39"/>
      <c r="AR2186" s="39"/>
      <c r="AS2186" s="39"/>
      <c r="AT2186" s="39"/>
      <c r="AU2186" s="39"/>
      <c r="AV2186" s="39"/>
      <c r="AW2186" s="39"/>
    </row>
    <row r="2187" spans="15:49" x14ac:dyDescent="0.2">
      <c r="O2187" s="39"/>
      <c r="P2187" s="39"/>
      <c r="Q2187" s="39"/>
      <c r="R2187" s="39"/>
      <c r="S2187" s="39"/>
      <c r="T2187" s="39"/>
      <c r="U2187" s="39"/>
      <c r="V2187" s="39"/>
      <c r="W2187" s="39"/>
      <c r="X2187" s="39"/>
      <c r="Y2187" s="39"/>
      <c r="Z2187" s="39"/>
      <c r="AA2187" s="39"/>
      <c r="AB2187" s="39"/>
      <c r="AC2187" s="39"/>
      <c r="AD2187" s="39"/>
      <c r="AE2187" s="39"/>
      <c r="AF2187" s="39"/>
      <c r="AG2187" s="39"/>
      <c r="AH2187" s="39"/>
      <c r="AI2187" s="39"/>
      <c r="AJ2187" s="39"/>
      <c r="AK2187" s="39"/>
      <c r="AL2187" s="39"/>
      <c r="AM2187" s="39"/>
      <c r="AN2187" s="39"/>
      <c r="AO2187" s="39"/>
      <c r="AP2187" s="39"/>
      <c r="AQ2187" s="39"/>
      <c r="AR2187" s="39"/>
      <c r="AS2187" s="39"/>
      <c r="AT2187" s="39"/>
      <c r="AU2187" s="39"/>
      <c r="AV2187" s="39"/>
      <c r="AW2187" s="39"/>
    </row>
    <row r="2188" spans="15:49" x14ac:dyDescent="0.2">
      <c r="O2188" s="39"/>
      <c r="P2188" s="39"/>
      <c r="Q2188" s="39"/>
      <c r="R2188" s="39"/>
      <c r="S2188" s="39"/>
      <c r="T2188" s="39"/>
      <c r="U2188" s="39"/>
      <c r="V2188" s="39"/>
      <c r="W2188" s="39"/>
      <c r="X2188" s="39"/>
      <c r="Y2188" s="39"/>
      <c r="Z2188" s="39"/>
      <c r="AA2188" s="39"/>
      <c r="AB2188" s="39"/>
      <c r="AC2188" s="39"/>
      <c r="AD2188" s="39"/>
      <c r="AE2188" s="39"/>
      <c r="AF2188" s="39"/>
      <c r="AG2188" s="39"/>
      <c r="AH2188" s="39"/>
      <c r="AI2188" s="39"/>
      <c r="AJ2188" s="39"/>
      <c r="AK2188" s="39"/>
      <c r="AL2188" s="39"/>
      <c r="AM2188" s="39"/>
      <c r="AN2188" s="39"/>
      <c r="AO2188" s="39"/>
      <c r="AP2188" s="39"/>
      <c r="AQ2188" s="39"/>
      <c r="AR2188" s="39"/>
      <c r="AS2188" s="39"/>
      <c r="AT2188" s="39"/>
      <c r="AU2188" s="39"/>
      <c r="AV2188" s="39"/>
      <c r="AW2188" s="39"/>
    </row>
    <row r="2189" spans="15:49" x14ac:dyDescent="0.2">
      <c r="O2189" s="39"/>
      <c r="P2189" s="39"/>
      <c r="Q2189" s="39"/>
      <c r="R2189" s="39"/>
      <c r="S2189" s="39"/>
      <c r="T2189" s="39"/>
      <c r="U2189" s="39"/>
      <c r="V2189" s="39"/>
      <c r="W2189" s="39"/>
      <c r="X2189" s="39"/>
      <c r="Y2189" s="39"/>
      <c r="Z2189" s="39"/>
      <c r="AA2189" s="39"/>
      <c r="AB2189" s="39"/>
      <c r="AC2189" s="39"/>
      <c r="AD2189" s="39"/>
      <c r="AE2189" s="39"/>
      <c r="AF2189" s="39"/>
      <c r="AG2189" s="39"/>
      <c r="AH2189" s="39"/>
      <c r="AI2189" s="39"/>
      <c r="AJ2189" s="39"/>
      <c r="AK2189" s="39"/>
      <c r="AL2189" s="39"/>
      <c r="AM2189" s="39"/>
      <c r="AN2189" s="39"/>
      <c r="AO2189" s="39"/>
      <c r="AP2189" s="39"/>
      <c r="AQ2189" s="39"/>
      <c r="AR2189" s="39"/>
      <c r="AS2189" s="39"/>
      <c r="AT2189" s="39"/>
      <c r="AU2189" s="39"/>
      <c r="AV2189" s="39"/>
      <c r="AW2189" s="39"/>
    </row>
    <row r="2190" spans="15:49" x14ac:dyDescent="0.2">
      <c r="O2190" s="39"/>
      <c r="P2190" s="39"/>
      <c r="Q2190" s="39"/>
      <c r="R2190" s="39"/>
      <c r="S2190" s="39"/>
      <c r="T2190" s="39"/>
      <c r="U2190" s="39"/>
      <c r="V2190" s="39"/>
      <c r="W2190" s="39"/>
      <c r="X2190" s="39"/>
      <c r="Y2190" s="39"/>
      <c r="Z2190" s="39"/>
      <c r="AA2190" s="39"/>
      <c r="AB2190" s="39"/>
      <c r="AC2190" s="39"/>
      <c r="AD2190" s="39"/>
      <c r="AE2190" s="39"/>
      <c r="AF2190" s="39"/>
      <c r="AG2190" s="39"/>
      <c r="AH2190" s="39"/>
      <c r="AI2190" s="39"/>
      <c r="AJ2190" s="39"/>
      <c r="AK2190" s="39"/>
      <c r="AL2190" s="39"/>
      <c r="AM2190" s="39"/>
      <c r="AN2190" s="39"/>
      <c r="AO2190" s="39"/>
      <c r="AP2190" s="39"/>
      <c r="AQ2190" s="39"/>
      <c r="AR2190" s="39"/>
      <c r="AS2190" s="39"/>
      <c r="AT2190" s="39"/>
      <c r="AU2190" s="39"/>
      <c r="AV2190" s="39"/>
      <c r="AW2190" s="39"/>
    </row>
    <row r="2191" spans="15:49" x14ac:dyDescent="0.2">
      <c r="O2191" s="39"/>
      <c r="P2191" s="39"/>
      <c r="Q2191" s="39"/>
      <c r="R2191" s="39"/>
      <c r="S2191" s="39"/>
      <c r="T2191" s="39"/>
      <c r="U2191" s="39"/>
      <c r="V2191" s="39"/>
      <c r="W2191" s="39"/>
      <c r="X2191" s="39"/>
      <c r="Y2191" s="39"/>
      <c r="Z2191" s="39"/>
      <c r="AA2191" s="39"/>
      <c r="AB2191" s="39"/>
      <c r="AC2191" s="39"/>
      <c r="AD2191" s="39"/>
      <c r="AE2191" s="39"/>
      <c r="AF2191" s="39"/>
      <c r="AG2191" s="39"/>
      <c r="AH2191" s="39"/>
      <c r="AI2191" s="39"/>
      <c r="AJ2191" s="39"/>
      <c r="AK2191" s="39"/>
      <c r="AL2191" s="39"/>
      <c r="AM2191" s="39"/>
      <c r="AN2191" s="39"/>
      <c r="AO2191" s="39"/>
      <c r="AP2191" s="39"/>
      <c r="AQ2191" s="39"/>
      <c r="AR2191" s="39"/>
      <c r="AS2191" s="39"/>
      <c r="AT2191" s="39"/>
      <c r="AU2191" s="39"/>
      <c r="AV2191" s="39"/>
      <c r="AW2191" s="39"/>
    </row>
    <row r="2192" spans="15:49" x14ac:dyDescent="0.2">
      <c r="O2192" s="39"/>
      <c r="P2192" s="39"/>
      <c r="Q2192" s="39"/>
      <c r="R2192" s="39"/>
      <c r="S2192" s="39"/>
      <c r="T2192" s="39"/>
      <c r="U2192" s="39"/>
      <c r="V2192" s="39"/>
      <c r="W2192" s="39"/>
      <c r="X2192" s="39"/>
      <c r="Y2192" s="39"/>
      <c r="Z2192" s="39"/>
      <c r="AA2192" s="39"/>
      <c r="AB2192" s="39"/>
      <c r="AC2192" s="39"/>
      <c r="AD2192" s="39"/>
      <c r="AE2192" s="39"/>
      <c r="AF2192" s="39"/>
      <c r="AG2192" s="39"/>
      <c r="AH2192" s="39"/>
      <c r="AI2192" s="39"/>
      <c r="AJ2192" s="39"/>
      <c r="AK2192" s="39"/>
      <c r="AL2192" s="39"/>
      <c r="AM2192" s="39"/>
      <c r="AN2192" s="39"/>
      <c r="AO2192" s="39"/>
      <c r="AP2192" s="39"/>
      <c r="AQ2192" s="39"/>
      <c r="AR2192" s="39"/>
      <c r="AS2192" s="39"/>
      <c r="AT2192" s="39"/>
      <c r="AU2192" s="39"/>
      <c r="AV2192" s="39"/>
      <c r="AW2192" s="39"/>
    </row>
    <row r="2193" spans="15:49" x14ac:dyDescent="0.2">
      <c r="O2193" s="39"/>
      <c r="P2193" s="39"/>
      <c r="Q2193" s="39"/>
      <c r="R2193" s="39"/>
      <c r="S2193" s="39"/>
      <c r="T2193" s="39"/>
      <c r="U2193" s="39"/>
      <c r="V2193" s="39"/>
      <c r="W2193" s="39"/>
      <c r="X2193" s="39"/>
      <c r="Y2193" s="39"/>
      <c r="Z2193" s="39"/>
      <c r="AA2193" s="39"/>
      <c r="AB2193" s="39"/>
      <c r="AC2193" s="39"/>
      <c r="AD2193" s="39"/>
      <c r="AE2193" s="39"/>
      <c r="AF2193" s="39"/>
      <c r="AG2193" s="39"/>
      <c r="AH2193" s="39"/>
      <c r="AI2193" s="39"/>
      <c r="AJ2193" s="39"/>
      <c r="AK2193" s="39"/>
      <c r="AL2193" s="39"/>
      <c r="AM2193" s="39"/>
      <c r="AN2193" s="39"/>
      <c r="AO2193" s="39"/>
      <c r="AP2193" s="39"/>
      <c r="AQ2193" s="39"/>
      <c r="AR2193" s="39"/>
      <c r="AS2193" s="39"/>
      <c r="AT2193" s="39"/>
      <c r="AU2193" s="39"/>
      <c r="AV2193" s="39"/>
      <c r="AW2193" s="39"/>
    </row>
    <row r="2194" spans="15:49" x14ac:dyDescent="0.2">
      <c r="O2194" s="39"/>
      <c r="P2194" s="39"/>
      <c r="Q2194" s="39"/>
      <c r="R2194" s="39"/>
      <c r="S2194" s="39"/>
      <c r="T2194" s="39"/>
      <c r="U2194" s="39"/>
      <c r="V2194" s="39"/>
      <c r="W2194" s="39"/>
      <c r="X2194" s="39"/>
      <c r="Y2194" s="39"/>
      <c r="Z2194" s="39"/>
      <c r="AA2194" s="39"/>
      <c r="AB2194" s="39"/>
      <c r="AC2194" s="39"/>
      <c r="AD2194" s="39"/>
      <c r="AE2194" s="39"/>
      <c r="AF2194" s="39"/>
      <c r="AG2194" s="39"/>
      <c r="AH2194" s="39"/>
      <c r="AI2194" s="39"/>
      <c r="AJ2194" s="39"/>
      <c r="AK2194" s="39"/>
      <c r="AL2194" s="39"/>
      <c r="AM2194" s="39"/>
      <c r="AN2194" s="39"/>
      <c r="AO2194" s="39"/>
      <c r="AP2194" s="39"/>
      <c r="AQ2194" s="39"/>
      <c r="AR2194" s="39"/>
      <c r="AS2194" s="39"/>
      <c r="AT2194" s="39"/>
      <c r="AU2194" s="39"/>
      <c r="AV2194" s="39"/>
      <c r="AW2194" s="39"/>
    </row>
    <row r="2195" spans="15:49" x14ac:dyDescent="0.2">
      <c r="O2195" s="39"/>
      <c r="P2195" s="39"/>
      <c r="Q2195" s="39"/>
      <c r="R2195" s="39"/>
      <c r="S2195" s="39"/>
      <c r="T2195" s="39"/>
      <c r="U2195" s="39"/>
      <c r="V2195" s="39"/>
      <c r="W2195" s="39"/>
      <c r="X2195" s="39"/>
      <c r="Y2195" s="39"/>
      <c r="Z2195" s="39"/>
      <c r="AA2195" s="39"/>
      <c r="AB2195" s="39"/>
      <c r="AC2195" s="39"/>
      <c r="AD2195" s="39"/>
      <c r="AE2195" s="39"/>
      <c r="AF2195" s="39"/>
      <c r="AG2195" s="39"/>
      <c r="AH2195" s="39"/>
      <c r="AI2195" s="39"/>
      <c r="AJ2195" s="39"/>
      <c r="AK2195" s="39"/>
      <c r="AL2195" s="39"/>
      <c r="AM2195" s="39"/>
      <c r="AN2195" s="39"/>
      <c r="AO2195" s="39"/>
      <c r="AP2195" s="39"/>
      <c r="AQ2195" s="39"/>
      <c r="AR2195" s="39"/>
      <c r="AS2195" s="39"/>
      <c r="AT2195" s="39"/>
      <c r="AU2195" s="39"/>
      <c r="AV2195" s="39"/>
      <c r="AW2195" s="39"/>
    </row>
    <row r="2196" spans="15:49" x14ac:dyDescent="0.2">
      <c r="O2196" s="39"/>
      <c r="P2196" s="39"/>
      <c r="Q2196" s="39"/>
      <c r="R2196" s="39"/>
      <c r="S2196" s="39"/>
      <c r="T2196" s="39"/>
      <c r="U2196" s="39"/>
      <c r="V2196" s="39"/>
      <c r="W2196" s="39"/>
      <c r="X2196" s="39"/>
      <c r="Y2196" s="39"/>
      <c r="Z2196" s="39"/>
      <c r="AA2196" s="39"/>
      <c r="AB2196" s="39"/>
      <c r="AC2196" s="39"/>
      <c r="AD2196" s="39"/>
      <c r="AE2196" s="39"/>
      <c r="AF2196" s="39"/>
      <c r="AG2196" s="39"/>
      <c r="AH2196" s="39"/>
      <c r="AI2196" s="39"/>
      <c r="AJ2196" s="39"/>
      <c r="AK2196" s="39"/>
      <c r="AL2196" s="39"/>
      <c r="AM2196" s="39"/>
      <c r="AN2196" s="39"/>
      <c r="AO2196" s="39"/>
      <c r="AP2196" s="39"/>
      <c r="AQ2196" s="39"/>
      <c r="AR2196" s="39"/>
      <c r="AS2196" s="39"/>
      <c r="AT2196" s="39"/>
      <c r="AU2196" s="39"/>
      <c r="AV2196" s="39"/>
      <c r="AW2196" s="39"/>
    </row>
    <row r="2197" spans="15:49" x14ac:dyDescent="0.2">
      <c r="O2197" s="39"/>
      <c r="P2197" s="39"/>
      <c r="Q2197" s="39"/>
      <c r="R2197" s="39"/>
      <c r="S2197" s="39"/>
      <c r="T2197" s="39"/>
      <c r="U2197" s="39"/>
      <c r="V2197" s="39"/>
      <c r="W2197" s="39"/>
      <c r="X2197" s="39"/>
      <c r="Y2197" s="39"/>
      <c r="Z2197" s="39"/>
      <c r="AA2197" s="39"/>
      <c r="AB2197" s="39"/>
      <c r="AC2197" s="39"/>
      <c r="AD2197" s="39"/>
      <c r="AE2197" s="39"/>
      <c r="AF2197" s="39"/>
      <c r="AG2197" s="39"/>
      <c r="AH2197" s="39"/>
      <c r="AI2197" s="39"/>
      <c r="AJ2197" s="39"/>
      <c r="AK2197" s="39"/>
      <c r="AL2197" s="39"/>
      <c r="AM2197" s="39"/>
      <c r="AN2197" s="39"/>
      <c r="AO2197" s="39"/>
      <c r="AP2197" s="39"/>
      <c r="AQ2197" s="39"/>
      <c r="AR2197" s="39"/>
      <c r="AS2197" s="39"/>
      <c r="AT2197" s="39"/>
      <c r="AU2197" s="39"/>
      <c r="AV2197" s="39"/>
      <c r="AW2197" s="39"/>
    </row>
    <row r="2198" spans="15:49" x14ac:dyDescent="0.2">
      <c r="O2198" s="39"/>
      <c r="P2198" s="39"/>
      <c r="Q2198" s="39"/>
      <c r="R2198" s="39"/>
      <c r="S2198" s="39"/>
      <c r="T2198" s="39"/>
      <c r="U2198" s="39"/>
      <c r="V2198" s="39"/>
      <c r="W2198" s="39"/>
      <c r="X2198" s="39"/>
      <c r="Y2198" s="39"/>
      <c r="Z2198" s="39"/>
      <c r="AA2198" s="39"/>
      <c r="AB2198" s="39"/>
      <c r="AC2198" s="39"/>
      <c r="AD2198" s="39"/>
      <c r="AE2198" s="39"/>
      <c r="AF2198" s="39"/>
      <c r="AG2198" s="39"/>
      <c r="AH2198" s="39"/>
      <c r="AI2198" s="39"/>
      <c r="AJ2198" s="39"/>
      <c r="AK2198" s="39"/>
      <c r="AL2198" s="39"/>
      <c r="AM2198" s="39"/>
      <c r="AN2198" s="39"/>
      <c r="AO2198" s="39"/>
      <c r="AP2198" s="39"/>
      <c r="AQ2198" s="39"/>
      <c r="AR2198" s="39"/>
      <c r="AS2198" s="39"/>
      <c r="AT2198" s="39"/>
      <c r="AU2198" s="39"/>
      <c r="AV2198" s="39"/>
      <c r="AW2198" s="39"/>
    </row>
    <row r="2199" spans="15:49" x14ac:dyDescent="0.2">
      <c r="O2199" s="39"/>
      <c r="P2199" s="39"/>
      <c r="Q2199" s="39"/>
      <c r="R2199" s="39"/>
      <c r="S2199" s="39"/>
      <c r="T2199" s="39"/>
      <c r="U2199" s="39"/>
      <c r="V2199" s="39"/>
      <c r="W2199" s="39"/>
      <c r="X2199" s="39"/>
      <c r="Y2199" s="39"/>
      <c r="Z2199" s="39"/>
      <c r="AA2199" s="39"/>
      <c r="AB2199" s="39"/>
      <c r="AC2199" s="39"/>
      <c r="AD2199" s="39"/>
      <c r="AE2199" s="39"/>
      <c r="AF2199" s="39"/>
      <c r="AG2199" s="39"/>
      <c r="AH2199" s="39"/>
      <c r="AI2199" s="39"/>
      <c r="AJ2199" s="39"/>
      <c r="AK2199" s="39"/>
      <c r="AL2199" s="39"/>
      <c r="AM2199" s="39"/>
      <c r="AN2199" s="39"/>
      <c r="AO2199" s="39"/>
      <c r="AP2199" s="39"/>
      <c r="AQ2199" s="39"/>
      <c r="AR2199" s="39"/>
      <c r="AS2199" s="39"/>
      <c r="AT2199" s="39"/>
      <c r="AU2199" s="39"/>
      <c r="AV2199" s="39"/>
      <c r="AW2199" s="39"/>
    </row>
    <row r="2200" spans="15:49" x14ac:dyDescent="0.2">
      <c r="O2200" s="39"/>
      <c r="P2200" s="39"/>
      <c r="Q2200" s="39"/>
      <c r="R2200" s="39"/>
      <c r="S2200" s="39"/>
      <c r="T2200" s="39"/>
      <c r="U2200" s="39"/>
      <c r="V2200" s="39"/>
      <c r="W2200" s="39"/>
      <c r="X2200" s="39"/>
      <c r="Y2200" s="39"/>
      <c r="Z2200" s="39"/>
      <c r="AA2200" s="39"/>
      <c r="AB2200" s="39"/>
      <c r="AC2200" s="39"/>
      <c r="AD2200" s="39"/>
      <c r="AE2200" s="39"/>
      <c r="AF2200" s="39"/>
      <c r="AG2200" s="39"/>
      <c r="AH2200" s="39"/>
      <c r="AI2200" s="39"/>
      <c r="AJ2200" s="39"/>
      <c r="AK2200" s="39"/>
      <c r="AL2200" s="39"/>
      <c r="AM2200" s="39"/>
      <c r="AN2200" s="39"/>
      <c r="AO2200" s="39"/>
      <c r="AP2200" s="39"/>
      <c r="AQ2200" s="39"/>
      <c r="AR2200" s="39"/>
      <c r="AS2200" s="39"/>
      <c r="AT2200" s="39"/>
      <c r="AU2200" s="39"/>
      <c r="AV2200" s="39"/>
      <c r="AW2200" s="39"/>
    </row>
    <row r="2201" spans="15:49" x14ac:dyDescent="0.2">
      <c r="O2201" s="39"/>
      <c r="P2201" s="39"/>
      <c r="Q2201" s="39"/>
      <c r="R2201" s="39"/>
      <c r="S2201" s="39"/>
      <c r="T2201" s="39"/>
      <c r="U2201" s="39"/>
      <c r="V2201" s="39"/>
      <c r="W2201" s="39"/>
      <c r="X2201" s="39"/>
      <c r="Y2201" s="39"/>
      <c r="Z2201" s="39"/>
      <c r="AA2201" s="39"/>
      <c r="AB2201" s="39"/>
      <c r="AC2201" s="39"/>
      <c r="AD2201" s="39"/>
      <c r="AE2201" s="39"/>
      <c r="AF2201" s="39"/>
      <c r="AG2201" s="39"/>
      <c r="AH2201" s="39"/>
      <c r="AI2201" s="39"/>
      <c r="AJ2201" s="39"/>
      <c r="AK2201" s="39"/>
      <c r="AL2201" s="39"/>
      <c r="AM2201" s="39"/>
      <c r="AN2201" s="39"/>
      <c r="AO2201" s="39"/>
      <c r="AP2201" s="39"/>
      <c r="AQ2201" s="39"/>
      <c r="AR2201" s="39"/>
      <c r="AS2201" s="39"/>
      <c r="AT2201" s="39"/>
      <c r="AU2201" s="39"/>
      <c r="AV2201" s="39"/>
      <c r="AW2201" s="39"/>
    </row>
    <row r="2202" spans="15:49" x14ac:dyDescent="0.2">
      <c r="O2202" s="39"/>
      <c r="P2202" s="39"/>
      <c r="Q2202" s="39"/>
      <c r="R2202" s="39"/>
      <c r="S2202" s="39"/>
      <c r="T2202" s="39"/>
      <c r="U2202" s="39"/>
      <c r="V2202" s="39"/>
      <c r="W2202" s="39"/>
      <c r="X2202" s="39"/>
      <c r="Y2202" s="39"/>
      <c r="Z2202" s="39"/>
      <c r="AA2202" s="39"/>
      <c r="AB2202" s="39"/>
      <c r="AC2202" s="39"/>
      <c r="AD2202" s="39"/>
      <c r="AE2202" s="39"/>
      <c r="AF2202" s="39"/>
      <c r="AG2202" s="39"/>
      <c r="AH2202" s="39"/>
      <c r="AI2202" s="39"/>
      <c r="AJ2202" s="39"/>
      <c r="AK2202" s="39"/>
      <c r="AL2202" s="39"/>
      <c r="AM2202" s="39"/>
      <c r="AN2202" s="39"/>
      <c r="AO2202" s="39"/>
      <c r="AP2202" s="39"/>
      <c r="AQ2202" s="39"/>
      <c r="AR2202" s="39"/>
      <c r="AS2202" s="39"/>
      <c r="AT2202" s="39"/>
      <c r="AU2202" s="39"/>
      <c r="AV2202" s="39"/>
      <c r="AW2202" s="39"/>
    </row>
    <row r="2203" spans="15:49" x14ac:dyDescent="0.2">
      <c r="O2203" s="39"/>
      <c r="P2203" s="39"/>
      <c r="Q2203" s="39"/>
      <c r="R2203" s="39"/>
      <c r="S2203" s="39"/>
      <c r="T2203" s="39"/>
      <c r="U2203" s="39"/>
      <c r="V2203" s="39"/>
      <c r="W2203" s="39"/>
      <c r="X2203" s="39"/>
      <c r="Y2203" s="39"/>
      <c r="Z2203" s="39"/>
      <c r="AA2203" s="39"/>
      <c r="AB2203" s="39"/>
      <c r="AC2203" s="39"/>
      <c r="AD2203" s="39"/>
      <c r="AE2203" s="39"/>
      <c r="AF2203" s="39"/>
      <c r="AG2203" s="39"/>
      <c r="AH2203" s="39"/>
      <c r="AI2203" s="39"/>
      <c r="AJ2203" s="39"/>
      <c r="AK2203" s="39"/>
      <c r="AL2203" s="39"/>
      <c r="AM2203" s="39"/>
      <c r="AN2203" s="39"/>
      <c r="AO2203" s="39"/>
      <c r="AP2203" s="39"/>
      <c r="AQ2203" s="39"/>
      <c r="AR2203" s="39"/>
      <c r="AS2203" s="39"/>
      <c r="AT2203" s="39"/>
      <c r="AU2203" s="39"/>
      <c r="AV2203" s="39"/>
      <c r="AW2203" s="39"/>
    </row>
    <row r="2204" spans="15:49" x14ac:dyDescent="0.2">
      <c r="O2204" s="39"/>
      <c r="P2204" s="39"/>
      <c r="Q2204" s="39"/>
      <c r="R2204" s="39"/>
      <c r="S2204" s="39"/>
      <c r="T2204" s="39"/>
      <c r="U2204" s="39"/>
      <c r="V2204" s="39"/>
      <c r="W2204" s="39"/>
      <c r="X2204" s="39"/>
      <c r="Y2204" s="39"/>
      <c r="Z2204" s="39"/>
      <c r="AA2204" s="39"/>
      <c r="AB2204" s="39"/>
      <c r="AC2204" s="39"/>
      <c r="AD2204" s="39"/>
      <c r="AE2204" s="39"/>
      <c r="AF2204" s="39"/>
      <c r="AG2204" s="39"/>
      <c r="AH2204" s="39"/>
      <c r="AI2204" s="39"/>
      <c r="AJ2204" s="39"/>
      <c r="AK2204" s="39"/>
      <c r="AL2204" s="39"/>
      <c r="AM2204" s="39"/>
      <c r="AN2204" s="39"/>
      <c r="AO2204" s="39"/>
      <c r="AP2204" s="39"/>
      <c r="AQ2204" s="39"/>
      <c r="AR2204" s="39"/>
      <c r="AS2204" s="39"/>
      <c r="AT2204" s="39"/>
      <c r="AU2204" s="39"/>
      <c r="AV2204" s="39"/>
      <c r="AW2204" s="39"/>
    </row>
    <row r="2205" spans="15:49" x14ac:dyDescent="0.2">
      <c r="O2205" s="39"/>
      <c r="P2205" s="39"/>
      <c r="Q2205" s="39"/>
      <c r="R2205" s="39"/>
      <c r="S2205" s="39"/>
      <c r="T2205" s="39"/>
      <c r="U2205" s="39"/>
      <c r="V2205" s="39"/>
      <c r="W2205" s="39"/>
      <c r="X2205" s="39"/>
      <c r="Y2205" s="39"/>
      <c r="Z2205" s="39"/>
      <c r="AA2205" s="39"/>
      <c r="AB2205" s="39"/>
      <c r="AC2205" s="39"/>
      <c r="AD2205" s="39"/>
      <c r="AE2205" s="39"/>
      <c r="AF2205" s="39"/>
      <c r="AG2205" s="39"/>
      <c r="AH2205" s="39"/>
      <c r="AI2205" s="39"/>
      <c r="AJ2205" s="39"/>
      <c r="AK2205" s="39"/>
      <c r="AL2205" s="39"/>
      <c r="AM2205" s="39"/>
      <c r="AN2205" s="39"/>
      <c r="AO2205" s="39"/>
      <c r="AP2205" s="39"/>
      <c r="AQ2205" s="39"/>
      <c r="AR2205" s="39"/>
      <c r="AS2205" s="39"/>
      <c r="AT2205" s="39"/>
      <c r="AU2205" s="39"/>
      <c r="AV2205" s="39"/>
      <c r="AW2205" s="39"/>
    </row>
    <row r="2206" spans="15:49" x14ac:dyDescent="0.2">
      <c r="O2206" s="39"/>
      <c r="P2206" s="39"/>
      <c r="Q2206" s="39"/>
      <c r="R2206" s="39"/>
      <c r="S2206" s="39"/>
      <c r="T2206" s="39"/>
      <c r="U2206" s="39"/>
      <c r="V2206" s="39"/>
      <c r="W2206" s="39"/>
      <c r="X2206" s="39"/>
      <c r="Y2206" s="39"/>
      <c r="Z2206" s="39"/>
      <c r="AA2206" s="39"/>
      <c r="AB2206" s="39"/>
      <c r="AC2206" s="39"/>
      <c r="AD2206" s="39"/>
      <c r="AE2206" s="39"/>
      <c r="AF2206" s="39"/>
      <c r="AG2206" s="39"/>
      <c r="AH2206" s="39"/>
      <c r="AI2206" s="39"/>
      <c r="AJ2206" s="39"/>
      <c r="AK2206" s="39"/>
      <c r="AL2206" s="39"/>
      <c r="AM2206" s="39"/>
      <c r="AN2206" s="39"/>
      <c r="AO2206" s="39"/>
      <c r="AP2206" s="39"/>
      <c r="AQ2206" s="39"/>
      <c r="AR2206" s="39"/>
      <c r="AS2206" s="39"/>
      <c r="AT2206" s="39"/>
      <c r="AU2206" s="39"/>
      <c r="AV2206" s="39"/>
      <c r="AW2206" s="39"/>
    </row>
    <row r="2207" spans="15:49" x14ac:dyDescent="0.2">
      <c r="O2207" s="39"/>
      <c r="P2207" s="39"/>
      <c r="Q2207" s="39"/>
      <c r="R2207" s="39"/>
      <c r="S2207" s="39"/>
      <c r="T2207" s="39"/>
      <c r="U2207" s="39"/>
      <c r="V2207" s="39"/>
      <c r="W2207" s="39"/>
      <c r="X2207" s="39"/>
      <c r="Y2207" s="39"/>
      <c r="Z2207" s="39"/>
      <c r="AA2207" s="39"/>
      <c r="AB2207" s="39"/>
      <c r="AC2207" s="39"/>
      <c r="AD2207" s="39"/>
      <c r="AE2207" s="39"/>
      <c r="AF2207" s="39"/>
      <c r="AG2207" s="39"/>
      <c r="AH2207" s="39"/>
      <c r="AI2207" s="39"/>
      <c r="AJ2207" s="39"/>
      <c r="AK2207" s="39"/>
      <c r="AL2207" s="39"/>
      <c r="AM2207" s="39"/>
      <c r="AN2207" s="39"/>
      <c r="AO2207" s="39"/>
      <c r="AP2207" s="39"/>
      <c r="AQ2207" s="39"/>
      <c r="AR2207" s="39"/>
      <c r="AS2207" s="39"/>
      <c r="AT2207" s="39"/>
      <c r="AU2207" s="39"/>
      <c r="AV2207" s="39"/>
      <c r="AW2207" s="39"/>
    </row>
    <row r="2208" spans="15:49" x14ac:dyDescent="0.2">
      <c r="O2208" s="39"/>
      <c r="P2208" s="39"/>
      <c r="Q2208" s="39"/>
      <c r="R2208" s="39"/>
      <c r="S2208" s="39"/>
      <c r="T2208" s="39"/>
      <c r="U2208" s="39"/>
      <c r="V2208" s="39"/>
      <c r="W2208" s="39"/>
      <c r="X2208" s="39"/>
      <c r="Y2208" s="39"/>
      <c r="Z2208" s="39"/>
      <c r="AA2208" s="39"/>
      <c r="AB2208" s="39"/>
      <c r="AC2208" s="39"/>
      <c r="AD2208" s="39"/>
      <c r="AE2208" s="39"/>
      <c r="AF2208" s="39"/>
      <c r="AG2208" s="39"/>
      <c r="AH2208" s="39"/>
      <c r="AI2208" s="39"/>
      <c r="AJ2208" s="39"/>
      <c r="AK2208" s="39"/>
      <c r="AL2208" s="39"/>
      <c r="AM2208" s="39"/>
      <c r="AN2208" s="39"/>
      <c r="AO2208" s="39"/>
      <c r="AP2208" s="39"/>
      <c r="AQ2208" s="39"/>
      <c r="AR2208" s="39"/>
      <c r="AS2208" s="39"/>
      <c r="AT2208" s="39"/>
      <c r="AU2208" s="39"/>
      <c r="AV2208" s="39"/>
      <c r="AW2208" s="39"/>
    </row>
    <row r="2209" spans="15:49" x14ac:dyDescent="0.2">
      <c r="O2209" s="39"/>
      <c r="P2209" s="39"/>
      <c r="Q2209" s="39"/>
      <c r="R2209" s="39"/>
      <c r="S2209" s="39"/>
      <c r="T2209" s="39"/>
      <c r="U2209" s="39"/>
      <c r="V2209" s="39"/>
      <c r="W2209" s="39"/>
      <c r="X2209" s="39"/>
      <c r="Y2209" s="39"/>
      <c r="Z2209" s="39"/>
      <c r="AA2209" s="39"/>
      <c r="AB2209" s="39"/>
      <c r="AC2209" s="39"/>
      <c r="AD2209" s="39"/>
      <c r="AE2209" s="39"/>
      <c r="AF2209" s="39"/>
      <c r="AG2209" s="39"/>
      <c r="AH2209" s="39"/>
      <c r="AI2209" s="39"/>
      <c r="AJ2209" s="39"/>
      <c r="AK2209" s="39"/>
      <c r="AL2209" s="39"/>
      <c r="AM2209" s="39"/>
      <c r="AN2209" s="39"/>
      <c r="AO2209" s="39"/>
      <c r="AP2209" s="39"/>
      <c r="AQ2209" s="39"/>
      <c r="AR2209" s="39"/>
      <c r="AS2209" s="39"/>
      <c r="AT2209" s="39"/>
      <c r="AU2209" s="39"/>
      <c r="AV2209" s="39"/>
      <c r="AW2209" s="39"/>
    </row>
    <row r="2210" spans="15:49" x14ac:dyDescent="0.2">
      <c r="O2210" s="39"/>
      <c r="P2210" s="39"/>
      <c r="Q2210" s="39"/>
      <c r="R2210" s="39"/>
      <c r="S2210" s="39"/>
      <c r="T2210" s="39"/>
      <c r="U2210" s="39"/>
      <c r="V2210" s="39"/>
      <c r="W2210" s="39"/>
      <c r="X2210" s="39"/>
      <c r="Y2210" s="39"/>
      <c r="Z2210" s="39"/>
      <c r="AA2210" s="39"/>
      <c r="AB2210" s="39"/>
      <c r="AC2210" s="39"/>
      <c r="AD2210" s="39"/>
      <c r="AE2210" s="39"/>
      <c r="AF2210" s="39"/>
      <c r="AG2210" s="39"/>
      <c r="AH2210" s="39"/>
      <c r="AI2210" s="39"/>
      <c r="AJ2210" s="39"/>
      <c r="AK2210" s="39"/>
      <c r="AL2210" s="39"/>
      <c r="AM2210" s="39"/>
      <c r="AN2210" s="39"/>
      <c r="AO2210" s="39"/>
      <c r="AP2210" s="39"/>
      <c r="AQ2210" s="39"/>
      <c r="AR2210" s="39"/>
      <c r="AS2210" s="39"/>
      <c r="AT2210" s="39"/>
      <c r="AU2210" s="39"/>
      <c r="AV2210" s="39"/>
      <c r="AW2210" s="39"/>
    </row>
    <row r="2211" spans="15:49" x14ac:dyDescent="0.2">
      <c r="O2211" s="39"/>
      <c r="P2211" s="39"/>
      <c r="Q2211" s="39"/>
      <c r="R2211" s="39"/>
      <c r="S2211" s="39"/>
      <c r="T2211" s="39"/>
      <c r="U2211" s="39"/>
      <c r="V2211" s="39"/>
      <c r="W2211" s="39"/>
      <c r="X2211" s="39"/>
      <c r="Y2211" s="39"/>
      <c r="Z2211" s="39"/>
      <c r="AA2211" s="39"/>
      <c r="AB2211" s="39"/>
      <c r="AC2211" s="39"/>
      <c r="AD2211" s="39"/>
      <c r="AE2211" s="39"/>
      <c r="AF2211" s="39"/>
      <c r="AG2211" s="39"/>
      <c r="AH2211" s="39"/>
      <c r="AI2211" s="39"/>
      <c r="AJ2211" s="39"/>
      <c r="AK2211" s="39"/>
      <c r="AL2211" s="39"/>
      <c r="AM2211" s="39"/>
      <c r="AN2211" s="39"/>
      <c r="AO2211" s="39"/>
      <c r="AP2211" s="39"/>
      <c r="AQ2211" s="39"/>
      <c r="AR2211" s="39"/>
      <c r="AS2211" s="39"/>
      <c r="AT2211" s="39"/>
      <c r="AU2211" s="39"/>
      <c r="AV2211" s="39"/>
      <c r="AW2211" s="39"/>
    </row>
    <row r="2212" spans="15:49" x14ac:dyDescent="0.2">
      <c r="O2212" s="39"/>
      <c r="P2212" s="39"/>
      <c r="Q2212" s="39"/>
      <c r="R2212" s="39"/>
      <c r="S2212" s="39"/>
      <c r="T2212" s="39"/>
      <c r="U2212" s="39"/>
      <c r="V2212" s="39"/>
      <c r="W2212" s="39"/>
      <c r="X2212" s="39"/>
      <c r="Y2212" s="39"/>
      <c r="Z2212" s="39"/>
      <c r="AA2212" s="39"/>
      <c r="AB2212" s="39"/>
      <c r="AC2212" s="39"/>
      <c r="AD2212" s="39"/>
      <c r="AE2212" s="39"/>
      <c r="AF2212" s="39"/>
      <c r="AG2212" s="39"/>
      <c r="AH2212" s="39"/>
      <c r="AI2212" s="39"/>
      <c r="AJ2212" s="39"/>
      <c r="AK2212" s="39"/>
      <c r="AL2212" s="39"/>
      <c r="AM2212" s="39"/>
      <c r="AN2212" s="39"/>
      <c r="AO2212" s="39"/>
      <c r="AP2212" s="39"/>
      <c r="AQ2212" s="39"/>
      <c r="AR2212" s="39"/>
      <c r="AS2212" s="39"/>
      <c r="AT2212" s="39"/>
      <c r="AU2212" s="39"/>
      <c r="AV2212" s="39"/>
      <c r="AW2212" s="39"/>
    </row>
    <row r="2213" spans="15:49" x14ac:dyDescent="0.2">
      <c r="O2213" s="39"/>
      <c r="P2213" s="39"/>
      <c r="Q2213" s="39"/>
      <c r="R2213" s="39"/>
      <c r="S2213" s="39"/>
      <c r="T2213" s="39"/>
      <c r="U2213" s="39"/>
      <c r="V2213" s="39"/>
      <c r="W2213" s="39"/>
      <c r="X2213" s="39"/>
      <c r="Y2213" s="39"/>
      <c r="Z2213" s="39"/>
      <c r="AA2213" s="39"/>
      <c r="AB2213" s="39"/>
      <c r="AC2213" s="39"/>
      <c r="AD2213" s="39"/>
      <c r="AE2213" s="39"/>
      <c r="AF2213" s="39"/>
      <c r="AG2213" s="39"/>
      <c r="AH2213" s="39"/>
      <c r="AI2213" s="39"/>
      <c r="AJ2213" s="39"/>
      <c r="AK2213" s="39"/>
      <c r="AL2213" s="39"/>
      <c r="AM2213" s="39"/>
      <c r="AN2213" s="39"/>
      <c r="AO2213" s="39"/>
      <c r="AP2213" s="39"/>
      <c r="AQ2213" s="39"/>
      <c r="AR2213" s="39"/>
      <c r="AS2213" s="39"/>
      <c r="AT2213" s="39"/>
      <c r="AU2213" s="39"/>
      <c r="AV2213" s="39"/>
      <c r="AW2213" s="39"/>
    </row>
    <row r="2214" spans="15:49" x14ac:dyDescent="0.2">
      <c r="O2214" s="39"/>
      <c r="P2214" s="39"/>
      <c r="Q2214" s="39"/>
      <c r="R2214" s="39"/>
      <c r="S2214" s="39"/>
      <c r="T2214" s="39"/>
      <c r="U2214" s="39"/>
      <c r="V2214" s="39"/>
      <c r="W2214" s="39"/>
      <c r="X2214" s="39"/>
      <c r="Y2214" s="39"/>
      <c r="Z2214" s="39"/>
      <c r="AA2214" s="39"/>
      <c r="AB2214" s="39"/>
      <c r="AC2214" s="39"/>
      <c r="AD2214" s="39"/>
      <c r="AE2214" s="39"/>
      <c r="AF2214" s="39"/>
      <c r="AG2214" s="39"/>
      <c r="AH2214" s="39"/>
      <c r="AI2214" s="39"/>
      <c r="AJ2214" s="39"/>
      <c r="AK2214" s="39"/>
      <c r="AL2214" s="39"/>
      <c r="AM2214" s="39"/>
      <c r="AN2214" s="39"/>
      <c r="AO2214" s="39"/>
      <c r="AP2214" s="39"/>
      <c r="AQ2214" s="39"/>
      <c r="AR2214" s="39"/>
      <c r="AS2214" s="39"/>
      <c r="AT2214" s="39"/>
      <c r="AU2214" s="39"/>
      <c r="AV2214" s="39"/>
      <c r="AW2214" s="39"/>
    </row>
    <row r="2215" spans="15:49" x14ac:dyDescent="0.2">
      <c r="O2215" s="39"/>
      <c r="P2215" s="39"/>
      <c r="Q2215" s="39"/>
      <c r="R2215" s="39"/>
      <c r="S2215" s="39"/>
      <c r="T2215" s="39"/>
      <c r="U2215" s="39"/>
      <c r="V2215" s="39"/>
      <c r="W2215" s="39"/>
      <c r="X2215" s="39"/>
      <c r="Y2215" s="39"/>
      <c r="Z2215" s="39"/>
      <c r="AA2215" s="39"/>
      <c r="AB2215" s="39"/>
      <c r="AC2215" s="39"/>
      <c r="AD2215" s="39"/>
      <c r="AE2215" s="39"/>
      <c r="AF2215" s="39"/>
      <c r="AG2215" s="39"/>
      <c r="AH2215" s="39"/>
      <c r="AI2215" s="39"/>
      <c r="AJ2215" s="39"/>
      <c r="AK2215" s="39"/>
      <c r="AL2215" s="39"/>
      <c r="AM2215" s="39"/>
      <c r="AN2215" s="39"/>
      <c r="AO2215" s="39"/>
      <c r="AP2215" s="39"/>
      <c r="AQ2215" s="39"/>
      <c r="AR2215" s="39"/>
      <c r="AS2215" s="39"/>
      <c r="AT2215" s="39"/>
      <c r="AU2215" s="39"/>
      <c r="AV2215" s="39"/>
      <c r="AW2215" s="39"/>
    </row>
    <row r="2216" spans="15:49" x14ac:dyDescent="0.2">
      <c r="O2216" s="39"/>
      <c r="P2216" s="39"/>
      <c r="Q2216" s="39"/>
      <c r="R2216" s="39"/>
      <c r="S2216" s="39"/>
      <c r="T2216" s="39"/>
      <c r="U2216" s="39"/>
      <c r="V2216" s="39"/>
      <c r="W2216" s="39"/>
      <c r="X2216" s="39"/>
      <c r="Y2216" s="39"/>
      <c r="Z2216" s="39"/>
      <c r="AA2216" s="39"/>
      <c r="AB2216" s="39"/>
      <c r="AC2216" s="39"/>
      <c r="AD2216" s="39"/>
      <c r="AE2216" s="39"/>
      <c r="AF2216" s="39"/>
      <c r="AG2216" s="39"/>
      <c r="AH2216" s="39"/>
      <c r="AI2216" s="39"/>
      <c r="AJ2216" s="39"/>
      <c r="AK2216" s="39"/>
      <c r="AL2216" s="39"/>
      <c r="AM2216" s="39"/>
      <c r="AN2216" s="39"/>
      <c r="AO2216" s="39"/>
      <c r="AP2216" s="39"/>
      <c r="AQ2216" s="39"/>
      <c r="AR2216" s="39"/>
      <c r="AS2216" s="39"/>
      <c r="AT2216" s="39"/>
      <c r="AU2216" s="39"/>
      <c r="AV2216" s="39"/>
      <c r="AW2216" s="39"/>
    </row>
    <row r="2217" spans="15:49" x14ac:dyDescent="0.2">
      <c r="O2217" s="39"/>
      <c r="P2217" s="39"/>
      <c r="Q2217" s="39"/>
      <c r="R2217" s="39"/>
      <c r="S2217" s="39"/>
      <c r="T2217" s="39"/>
      <c r="U2217" s="39"/>
      <c r="V2217" s="39"/>
      <c r="W2217" s="39"/>
      <c r="X2217" s="39"/>
      <c r="Y2217" s="39"/>
      <c r="Z2217" s="39"/>
      <c r="AA2217" s="39"/>
      <c r="AB2217" s="39"/>
      <c r="AC2217" s="39"/>
      <c r="AD2217" s="39"/>
      <c r="AE2217" s="39"/>
      <c r="AF2217" s="39"/>
      <c r="AG2217" s="39"/>
      <c r="AH2217" s="39"/>
      <c r="AI2217" s="39"/>
      <c r="AJ2217" s="39"/>
      <c r="AK2217" s="39"/>
      <c r="AL2217" s="39"/>
      <c r="AM2217" s="39"/>
      <c r="AN2217" s="39"/>
      <c r="AO2217" s="39"/>
      <c r="AP2217" s="39"/>
      <c r="AQ2217" s="39"/>
      <c r="AR2217" s="39"/>
      <c r="AS2217" s="39"/>
      <c r="AT2217" s="39"/>
      <c r="AU2217" s="39"/>
      <c r="AV2217" s="39"/>
      <c r="AW2217" s="39"/>
    </row>
    <row r="2218" spans="15:49" x14ac:dyDescent="0.2">
      <c r="O2218" s="39"/>
      <c r="P2218" s="39"/>
      <c r="Q2218" s="39"/>
      <c r="R2218" s="39"/>
      <c r="S2218" s="39"/>
      <c r="T2218" s="39"/>
      <c r="U2218" s="39"/>
      <c r="V2218" s="39"/>
      <c r="W2218" s="39"/>
      <c r="X2218" s="39"/>
      <c r="Y2218" s="39"/>
      <c r="Z2218" s="39"/>
      <c r="AA2218" s="39"/>
      <c r="AB2218" s="39"/>
      <c r="AC2218" s="39"/>
      <c r="AD2218" s="39"/>
      <c r="AE2218" s="39"/>
      <c r="AF2218" s="39"/>
      <c r="AG2218" s="39"/>
      <c r="AH2218" s="39"/>
      <c r="AI2218" s="39"/>
      <c r="AJ2218" s="39"/>
      <c r="AK2218" s="39"/>
      <c r="AL2218" s="39"/>
      <c r="AM2218" s="39"/>
      <c r="AN2218" s="39"/>
      <c r="AO2218" s="39"/>
      <c r="AP2218" s="39"/>
      <c r="AQ2218" s="39"/>
      <c r="AR2218" s="39"/>
      <c r="AS2218" s="39"/>
      <c r="AT2218" s="39"/>
      <c r="AU2218" s="39"/>
      <c r="AV2218" s="39"/>
      <c r="AW2218" s="39"/>
    </row>
    <row r="2219" spans="15:49" x14ac:dyDescent="0.2">
      <c r="O2219" s="39"/>
      <c r="P2219" s="39"/>
      <c r="Q2219" s="39"/>
      <c r="R2219" s="39"/>
      <c r="S2219" s="39"/>
      <c r="T2219" s="39"/>
      <c r="U2219" s="39"/>
      <c r="V2219" s="39"/>
      <c r="W2219" s="39"/>
      <c r="X2219" s="39"/>
      <c r="Y2219" s="39"/>
      <c r="Z2219" s="39"/>
      <c r="AA2219" s="39"/>
      <c r="AB2219" s="39"/>
      <c r="AC2219" s="39"/>
      <c r="AD2219" s="39"/>
      <c r="AE2219" s="39"/>
      <c r="AF2219" s="39"/>
      <c r="AG2219" s="39"/>
      <c r="AH2219" s="39"/>
      <c r="AI2219" s="39"/>
      <c r="AJ2219" s="39"/>
      <c r="AK2219" s="39"/>
      <c r="AL2219" s="39"/>
      <c r="AM2219" s="39"/>
      <c r="AN2219" s="39"/>
      <c r="AO2219" s="39"/>
      <c r="AP2219" s="39"/>
      <c r="AQ2219" s="39"/>
      <c r="AR2219" s="39"/>
      <c r="AS2219" s="39"/>
      <c r="AT2219" s="39"/>
      <c r="AU2219" s="39"/>
      <c r="AV2219" s="39"/>
      <c r="AW2219" s="39"/>
    </row>
    <row r="2220" spans="15:49" x14ac:dyDescent="0.2">
      <c r="O2220" s="39"/>
      <c r="P2220" s="39"/>
      <c r="Q2220" s="39"/>
      <c r="R2220" s="39"/>
      <c r="S2220" s="39"/>
      <c r="T2220" s="39"/>
      <c r="U2220" s="39"/>
      <c r="V2220" s="39"/>
      <c r="W2220" s="39"/>
      <c r="X2220" s="39"/>
      <c r="Y2220" s="39"/>
      <c r="Z2220" s="39"/>
      <c r="AA2220" s="39"/>
      <c r="AB2220" s="39"/>
      <c r="AC2220" s="39"/>
      <c r="AD2220" s="39"/>
      <c r="AE2220" s="39"/>
      <c r="AF2220" s="39"/>
      <c r="AG2220" s="39"/>
      <c r="AH2220" s="39"/>
      <c r="AI2220" s="39"/>
      <c r="AJ2220" s="39"/>
      <c r="AK2220" s="39"/>
      <c r="AL2220" s="39"/>
      <c r="AM2220" s="39"/>
      <c r="AN2220" s="39"/>
      <c r="AO2220" s="39"/>
      <c r="AP2220" s="39"/>
      <c r="AQ2220" s="39"/>
      <c r="AR2220" s="39"/>
      <c r="AS2220" s="39"/>
      <c r="AT2220" s="39"/>
      <c r="AU2220" s="39"/>
      <c r="AV2220" s="39"/>
      <c r="AW2220" s="39"/>
    </row>
    <row r="2221" spans="15:49" x14ac:dyDescent="0.2">
      <c r="O2221" s="39"/>
      <c r="P2221" s="39"/>
      <c r="Q2221" s="39"/>
      <c r="R2221" s="39"/>
      <c r="S2221" s="39"/>
      <c r="T2221" s="39"/>
      <c r="U2221" s="39"/>
      <c r="V2221" s="39"/>
      <c r="W2221" s="39"/>
      <c r="X2221" s="39"/>
      <c r="Y2221" s="39"/>
      <c r="Z2221" s="39"/>
      <c r="AA2221" s="39"/>
      <c r="AB2221" s="39"/>
      <c r="AC2221" s="39"/>
      <c r="AD2221" s="39"/>
      <c r="AE2221" s="39"/>
      <c r="AF2221" s="39"/>
      <c r="AG2221" s="39"/>
      <c r="AH2221" s="39"/>
      <c r="AI2221" s="39"/>
      <c r="AJ2221" s="39"/>
      <c r="AK2221" s="39"/>
      <c r="AL2221" s="39"/>
      <c r="AM2221" s="39"/>
      <c r="AN2221" s="39"/>
      <c r="AO2221" s="39"/>
      <c r="AP2221" s="39"/>
      <c r="AQ2221" s="39"/>
      <c r="AR2221" s="39"/>
      <c r="AS2221" s="39"/>
      <c r="AT2221" s="39"/>
      <c r="AU2221" s="39"/>
      <c r="AV2221" s="39"/>
      <c r="AW2221" s="39"/>
    </row>
    <row r="2222" spans="15:49" x14ac:dyDescent="0.2">
      <c r="O2222" s="39"/>
      <c r="P2222" s="39"/>
      <c r="Q2222" s="39"/>
      <c r="R2222" s="39"/>
      <c r="S2222" s="39"/>
      <c r="T2222" s="39"/>
      <c r="U2222" s="39"/>
      <c r="V2222" s="39"/>
      <c r="W2222" s="39"/>
      <c r="X2222" s="39"/>
      <c r="Y2222" s="39"/>
      <c r="Z2222" s="39"/>
      <c r="AA2222" s="39"/>
      <c r="AB2222" s="39"/>
      <c r="AC2222" s="39"/>
      <c r="AD2222" s="39"/>
      <c r="AE2222" s="39"/>
      <c r="AF2222" s="39"/>
      <c r="AG2222" s="39"/>
      <c r="AH2222" s="39"/>
      <c r="AI2222" s="39"/>
      <c r="AJ2222" s="39"/>
      <c r="AK2222" s="39"/>
      <c r="AL2222" s="39"/>
      <c r="AM2222" s="39"/>
      <c r="AN2222" s="39"/>
      <c r="AO2222" s="39"/>
      <c r="AP2222" s="39"/>
      <c r="AQ2222" s="39"/>
      <c r="AR2222" s="39"/>
      <c r="AS2222" s="39"/>
      <c r="AT2222" s="39"/>
      <c r="AU2222" s="39"/>
      <c r="AV2222" s="39"/>
      <c r="AW2222" s="39"/>
    </row>
    <row r="2223" spans="15:49" x14ac:dyDescent="0.2">
      <c r="O2223" s="39"/>
      <c r="P2223" s="39"/>
      <c r="Q2223" s="39"/>
      <c r="R2223" s="39"/>
      <c r="S2223" s="39"/>
      <c r="T2223" s="39"/>
      <c r="U2223" s="39"/>
      <c r="V2223" s="39"/>
      <c r="W2223" s="39"/>
      <c r="X2223" s="39"/>
      <c r="Y2223" s="39"/>
      <c r="Z2223" s="39"/>
      <c r="AA2223" s="39"/>
      <c r="AB2223" s="39"/>
      <c r="AC2223" s="39"/>
      <c r="AD2223" s="39"/>
      <c r="AE2223" s="39"/>
      <c r="AF2223" s="39"/>
      <c r="AG2223" s="39"/>
      <c r="AH2223" s="39"/>
      <c r="AI2223" s="39"/>
      <c r="AJ2223" s="39"/>
      <c r="AK2223" s="39"/>
      <c r="AL2223" s="39"/>
      <c r="AM2223" s="39"/>
      <c r="AN2223" s="39"/>
      <c r="AO2223" s="39"/>
      <c r="AP2223" s="39"/>
      <c r="AQ2223" s="39"/>
      <c r="AR2223" s="39"/>
      <c r="AS2223" s="39"/>
      <c r="AT2223" s="39"/>
      <c r="AU2223" s="39"/>
      <c r="AV2223" s="39"/>
      <c r="AW2223" s="39"/>
    </row>
    <row r="2224" spans="15:49" x14ac:dyDescent="0.2">
      <c r="O2224" s="39"/>
      <c r="P2224" s="39"/>
      <c r="Q2224" s="39"/>
      <c r="R2224" s="39"/>
      <c r="S2224" s="39"/>
      <c r="T2224" s="39"/>
      <c r="U2224" s="39"/>
      <c r="V2224" s="39"/>
      <c r="W2224" s="39"/>
      <c r="X2224" s="39"/>
      <c r="Y2224" s="39"/>
      <c r="Z2224" s="39"/>
      <c r="AA2224" s="39"/>
      <c r="AB2224" s="39"/>
      <c r="AC2224" s="39"/>
      <c r="AD2224" s="39"/>
      <c r="AE2224" s="39"/>
      <c r="AF2224" s="39"/>
      <c r="AG2224" s="39"/>
      <c r="AH2224" s="39"/>
      <c r="AI2224" s="39"/>
      <c r="AJ2224" s="39"/>
      <c r="AK2224" s="39"/>
      <c r="AL2224" s="39"/>
      <c r="AM2224" s="39"/>
      <c r="AN2224" s="39"/>
      <c r="AO2224" s="39"/>
      <c r="AP2224" s="39"/>
      <c r="AQ2224" s="39"/>
      <c r="AR2224" s="39"/>
      <c r="AS2224" s="39"/>
      <c r="AT2224" s="39"/>
      <c r="AU2224" s="39"/>
      <c r="AV2224" s="39"/>
      <c r="AW2224" s="39"/>
    </row>
    <row r="2225" spans="15:49" x14ac:dyDescent="0.2">
      <c r="O2225" s="39"/>
      <c r="P2225" s="39"/>
      <c r="Q2225" s="39"/>
      <c r="R2225" s="39"/>
      <c r="S2225" s="39"/>
      <c r="T2225" s="39"/>
      <c r="U2225" s="39"/>
      <c r="V2225" s="39"/>
      <c r="W2225" s="39"/>
      <c r="X2225" s="39"/>
      <c r="Y2225" s="39"/>
      <c r="Z2225" s="39"/>
      <c r="AA2225" s="39"/>
      <c r="AB2225" s="39"/>
      <c r="AC2225" s="39"/>
      <c r="AD2225" s="39"/>
      <c r="AE2225" s="39"/>
      <c r="AF2225" s="39"/>
      <c r="AG2225" s="39"/>
      <c r="AH2225" s="39"/>
      <c r="AI2225" s="39"/>
      <c r="AJ2225" s="39"/>
      <c r="AK2225" s="39"/>
      <c r="AL2225" s="39"/>
      <c r="AM2225" s="39"/>
      <c r="AN2225" s="39"/>
      <c r="AO2225" s="39"/>
      <c r="AP2225" s="39"/>
      <c r="AQ2225" s="39"/>
      <c r="AR2225" s="39"/>
      <c r="AS2225" s="39"/>
      <c r="AT2225" s="39"/>
      <c r="AU2225" s="39"/>
      <c r="AV2225" s="39"/>
      <c r="AW2225" s="39"/>
    </row>
    <row r="2226" spans="15:49" x14ac:dyDescent="0.2">
      <c r="O2226" s="39"/>
      <c r="P2226" s="39"/>
      <c r="Q2226" s="39"/>
      <c r="R2226" s="39"/>
      <c r="S2226" s="39"/>
      <c r="T2226" s="39"/>
      <c r="U2226" s="39"/>
      <c r="V2226" s="39"/>
      <c r="W2226" s="39"/>
      <c r="X2226" s="39"/>
      <c r="Y2226" s="39"/>
      <c r="Z2226" s="39"/>
      <c r="AA2226" s="39"/>
      <c r="AB2226" s="39"/>
      <c r="AC2226" s="39"/>
      <c r="AD2226" s="39"/>
      <c r="AE2226" s="39"/>
      <c r="AF2226" s="39"/>
      <c r="AG2226" s="39"/>
      <c r="AH2226" s="39"/>
      <c r="AI2226" s="39"/>
      <c r="AJ2226" s="39"/>
      <c r="AK2226" s="39"/>
      <c r="AL2226" s="39"/>
      <c r="AM2226" s="39"/>
      <c r="AN2226" s="39"/>
      <c r="AO2226" s="39"/>
      <c r="AP2226" s="39"/>
      <c r="AQ2226" s="39"/>
      <c r="AR2226" s="39"/>
      <c r="AS2226" s="39"/>
      <c r="AT2226" s="39"/>
      <c r="AU2226" s="39"/>
      <c r="AV2226" s="39"/>
      <c r="AW2226" s="39"/>
    </row>
    <row r="2227" spans="15:49" x14ac:dyDescent="0.2">
      <c r="O2227" s="39"/>
      <c r="P2227" s="39"/>
      <c r="Q2227" s="39"/>
      <c r="R2227" s="39"/>
      <c r="S2227" s="39"/>
      <c r="T2227" s="39"/>
      <c r="U2227" s="39"/>
      <c r="V2227" s="39"/>
      <c r="W2227" s="39"/>
      <c r="X2227" s="39"/>
      <c r="Y2227" s="39"/>
      <c r="Z2227" s="39"/>
      <c r="AA2227" s="39"/>
      <c r="AB2227" s="39"/>
      <c r="AC2227" s="39"/>
      <c r="AD2227" s="39"/>
      <c r="AE2227" s="39"/>
      <c r="AF2227" s="39"/>
      <c r="AG2227" s="39"/>
      <c r="AH2227" s="39"/>
      <c r="AI2227" s="39"/>
      <c r="AJ2227" s="39"/>
      <c r="AK2227" s="39"/>
      <c r="AL2227" s="39"/>
      <c r="AM2227" s="39"/>
      <c r="AN2227" s="39"/>
      <c r="AO2227" s="39"/>
      <c r="AP2227" s="39"/>
      <c r="AQ2227" s="39"/>
      <c r="AR2227" s="39"/>
      <c r="AS2227" s="39"/>
      <c r="AT2227" s="39"/>
      <c r="AU2227" s="39"/>
      <c r="AV2227" s="39"/>
      <c r="AW2227" s="39"/>
    </row>
    <row r="2228" spans="15:49" x14ac:dyDescent="0.2">
      <c r="O2228" s="39"/>
      <c r="P2228" s="39"/>
      <c r="Q2228" s="39"/>
      <c r="R2228" s="39"/>
      <c r="S2228" s="39"/>
      <c r="T2228" s="39"/>
      <c r="U2228" s="39"/>
      <c r="V2228" s="39"/>
      <c r="W2228" s="39"/>
      <c r="X2228" s="39"/>
      <c r="Y2228" s="39"/>
      <c r="Z2228" s="39"/>
      <c r="AA2228" s="39"/>
      <c r="AB2228" s="39"/>
      <c r="AC2228" s="39"/>
      <c r="AD2228" s="39"/>
      <c r="AE2228" s="39"/>
      <c r="AF2228" s="39"/>
      <c r="AG2228" s="39"/>
      <c r="AH2228" s="39"/>
      <c r="AI2228" s="39"/>
      <c r="AJ2228" s="39"/>
      <c r="AK2228" s="39"/>
      <c r="AL2228" s="39"/>
      <c r="AM2228" s="39"/>
      <c r="AN2228" s="39"/>
      <c r="AO2228" s="39"/>
      <c r="AP2228" s="39"/>
      <c r="AQ2228" s="39"/>
      <c r="AR2228" s="39"/>
      <c r="AS2228" s="39"/>
      <c r="AT2228" s="39"/>
      <c r="AU2228" s="39"/>
      <c r="AV2228" s="39"/>
      <c r="AW2228" s="39"/>
    </row>
    <row r="2229" spans="15:49" x14ac:dyDescent="0.2">
      <c r="O2229" s="39"/>
      <c r="P2229" s="39"/>
      <c r="Q2229" s="39"/>
      <c r="R2229" s="39"/>
      <c r="S2229" s="39"/>
      <c r="T2229" s="39"/>
      <c r="U2229" s="39"/>
      <c r="V2229" s="39"/>
      <c r="W2229" s="39"/>
      <c r="X2229" s="39"/>
      <c r="Y2229" s="39"/>
      <c r="Z2229" s="39"/>
      <c r="AA2229" s="39"/>
      <c r="AB2229" s="39"/>
      <c r="AC2229" s="39"/>
      <c r="AD2229" s="39"/>
      <c r="AE2229" s="39"/>
      <c r="AF2229" s="39"/>
      <c r="AG2229" s="39"/>
      <c r="AH2229" s="39"/>
      <c r="AI2229" s="39"/>
      <c r="AJ2229" s="39"/>
      <c r="AK2229" s="39"/>
      <c r="AL2229" s="39"/>
      <c r="AM2229" s="39"/>
      <c r="AN2229" s="39"/>
      <c r="AO2229" s="39"/>
      <c r="AP2229" s="39"/>
      <c r="AQ2229" s="39"/>
      <c r="AR2229" s="39"/>
      <c r="AS2229" s="39"/>
      <c r="AT2229" s="39"/>
      <c r="AU2229" s="39"/>
      <c r="AV2229" s="39"/>
      <c r="AW2229" s="39"/>
    </row>
    <row r="2230" spans="15:49" x14ac:dyDescent="0.2">
      <c r="O2230" s="39"/>
      <c r="P2230" s="39"/>
      <c r="Q2230" s="39"/>
      <c r="R2230" s="39"/>
      <c r="S2230" s="39"/>
      <c r="T2230" s="39"/>
      <c r="U2230" s="39"/>
      <c r="V2230" s="39"/>
      <c r="W2230" s="39"/>
      <c r="X2230" s="39"/>
      <c r="Y2230" s="39"/>
      <c r="Z2230" s="39"/>
      <c r="AA2230" s="39"/>
      <c r="AB2230" s="39"/>
      <c r="AC2230" s="39"/>
      <c r="AD2230" s="39"/>
      <c r="AE2230" s="39"/>
      <c r="AF2230" s="39"/>
      <c r="AG2230" s="39"/>
      <c r="AH2230" s="39"/>
      <c r="AI2230" s="39"/>
      <c r="AJ2230" s="39"/>
      <c r="AK2230" s="39"/>
      <c r="AL2230" s="39"/>
      <c r="AM2230" s="39"/>
      <c r="AN2230" s="39"/>
      <c r="AO2230" s="39"/>
      <c r="AP2230" s="39"/>
      <c r="AQ2230" s="39"/>
      <c r="AR2230" s="39"/>
      <c r="AS2230" s="39"/>
      <c r="AT2230" s="39"/>
      <c r="AU2230" s="39"/>
      <c r="AV2230" s="39"/>
      <c r="AW2230" s="39"/>
    </row>
    <row r="2231" spans="15:49" x14ac:dyDescent="0.2">
      <c r="O2231" s="39"/>
      <c r="P2231" s="39"/>
      <c r="Q2231" s="39"/>
      <c r="R2231" s="39"/>
      <c r="S2231" s="39"/>
      <c r="T2231" s="39"/>
      <c r="U2231" s="39"/>
      <c r="V2231" s="39"/>
      <c r="W2231" s="39"/>
      <c r="X2231" s="39"/>
      <c r="Y2231" s="39"/>
      <c r="Z2231" s="39"/>
      <c r="AA2231" s="39"/>
      <c r="AB2231" s="39"/>
      <c r="AC2231" s="39"/>
      <c r="AD2231" s="39"/>
      <c r="AE2231" s="39"/>
      <c r="AF2231" s="39"/>
      <c r="AG2231" s="39"/>
      <c r="AH2231" s="39"/>
      <c r="AI2231" s="39"/>
      <c r="AJ2231" s="39"/>
      <c r="AK2231" s="39"/>
      <c r="AL2231" s="39"/>
      <c r="AM2231" s="39"/>
      <c r="AN2231" s="39"/>
      <c r="AO2231" s="39"/>
      <c r="AP2231" s="39"/>
      <c r="AQ2231" s="39"/>
      <c r="AR2231" s="39"/>
      <c r="AS2231" s="39"/>
      <c r="AT2231" s="39"/>
      <c r="AU2231" s="39"/>
      <c r="AV2231" s="39"/>
      <c r="AW2231" s="39"/>
    </row>
    <row r="2232" spans="15:49" x14ac:dyDescent="0.2">
      <c r="O2232" s="39"/>
      <c r="P2232" s="39"/>
      <c r="Q2232" s="39"/>
      <c r="R2232" s="39"/>
      <c r="S2232" s="39"/>
      <c r="T2232" s="39"/>
      <c r="U2232" s="39"/>
      <c r="V2232" s="39"/>
      <c r="W2232" s="39"/>
      <c r="X2232" s="39"/>
      <c r="Y2232" s="39"/>
      <c r="Z2232" s="39"/>
      <c r="AA2232" s="39"/>
      <c r="AB2232" s="39"/>
      <c r="AC2232" s="39"/>
      <c r="AD2232" s="39"/>
      <c r="AE2232" s="39"/>
      <c r="AF2232" s="39"/>
      <c r="AG2232" s="39"/>
      <c r="AH2232" s="39"/>
      <c r="AI2232" s="39"/>
      <c r="AJ2232" s="39"/>
      <c r="AK2232" s="39"/>
      <c r="AL2232" s="39"/>
      <c r="AM2232" s="39"/>
      <c r="AN2232" s="39"/>
      <c r="AO2232" s="39"/>
      <c r="AP2232" s="39"/>
      <c r="AQ2232" s="39"/>
      <c r="AR2232" s="39"/>
      <c r="AS2232" s="39"/>
      <c r="AT2232" s="39"/>
      <c r="AU2232" s="39"/>
      <c r="AV2232" s="39"/>
      <c r="AW2232" s="39"/>
    </row>
    <row r="2233" spans="15:49" x14ac:dyDescent="0.2">
      <c r="O2233" s="39"/>
      <c r="P2233" s="39"/>
      <c r="Q2233" s="39"/>
      <c r="R2233" s="39"/>
      <c r="S2233" s="39"/>
      <c r="T2233" s="39"/>
      <c r="U2233" s="39"/>
      <c r="V2233" s="39"/>
      <c r="W2233" s="39"/>
      <c r="X2233" s="39"/>
      <c r="Y2233" s="39"/>
      <c r="Z2233" s="39"/>
      <c r="AA2233" s="39"/>
      <c r="AB2233" s="39"/>
      <c r="AC2233" s="39"/>
      <c r="AD2233" s="39"/>
      <c r="AE2233" s="39"/>
      <c r="AF2233" s="39"/>
      <c r="AG2233" s="39"/>
      <c r="AH2233" s="39"/>
      <c r="AI2233" s="39"/>
      <c r="AJ2233" s="39"/>
      <c r="AK2233" s="39"/>
      <c r="AL2233" s="39"/>
      <c r="AM2233" s="39"/>
      <c r="AN2233" s="39"/>
      <c r="AO2233" s="39"/>
      <c r="AP2233" s="39"/>
      <c r="AQ2233" s="39"/>
      <c r="AR2233" s="39"/>
      <c r="AS2233" s="39"/>
      <c r="AT2233" s="39"/>
      <c r="AU2233" s="39"/>
      <c r="AV2233" s="39"/>
      <c r="AW2233" s="39"/>
    </row>
    <row r="2234" spans="15:49" x14ac:dyDescent="0.2">
      <c r="O2234" s="39"/>
      <c r="P2234" s="39"/>
      <c r="Q2234" s="39"/>
      <c r="R2234" s="39"/>
      <c r="S2234" s="39"/>
      <c r="T2234" s="39"/>
      <c r="U2234" s="39"/>
      <c r="V2234" s="39"/>
      <c r="W2234" s="39"/>
      <c r="X2234" s="39"/>
      <c r="Y2234" s="39"/>
      <c r="Z2234" s="39"/>
      <c r="AA2234" s="39"/>
      <c r="AB2234" s="39"/>
      <c r="AC2234" s="39"/>
      <c r="AD2234" s="39"/>
      <c r="AE2234" s="39"/>
      <c r="AF2234" s="39"/>
      <c r="AG2234" s="39"/>
      <c r="AH2234" s="39"/>
      <c r="AI2234" s="39"/>
      <c r="AJ2234" s="39"/>
      <c r="AK2234" s="39"/>
      <c r="AL2234" s="39"/>
      <c r="AM2234" s="39"/>
      <c r="AN2234" s="39"/>
      <c r="AO2234" s="39"/>
      <c r="AP2234" s="39"/>
      <c r="AQ2234" s="39"/>
      <c r="AR2234" s="39"/>
      <c r="AS2234" s="39"/>
      <c r="AT2234" s="39"/>
      <c r="AU2234" s="39"/>
      <c r="AV2234" s="39"/>
      <c r="AW2234" s="39"/>
    </row>
    <row r="2235" spans="15:49" x14ac:dyDescent="0.2">
      <c r="O2235" s="39"/>
      <c r="P2235" s="39"/>
      <c r="Q2235" s="39"/>
      <c r="R2235" s="39"/>
      <c r="S2235" s="39"/>
      <c r="T2235" s="39"/>
      <c r="U2235" s="39"/>
      <c r="V2235" s="39"/>
      <c r="W2235" s="39"/>
      <c r="X2235" s="39"/>
      <c r="Y2235" s="39"/>
      <c r="Z2235" s="39"/>
      <c r="AA2235" s="39"/>
      <c r="AB2235" s="39"/>
      <c r="AC2235" s="39"/>
      <c r="AD2235" s="39"/>
      <c r="AE2235" s="39"/>
      <c r="AF2235" s="39"/>
      <c r="AG2235" s="39"/>
      <c r="AH2235" s="39"/>
      <c r="AI2235" s="39"/>
      <c r="AJ2235" s="39"/>
      <c r="AK2235" s="39"/>
      <c r="AL2235" s="39"/>
      <c r="AM2235" s="39"/>
      <c r="AN2235" s="39"/>
      <c r="AO2235" s="39"/>
      <c r="AP2235" s="39"/>
      <c r="AQ2235" s="39"/>
      <c r="AR2235" s="39"/>
      <c r="AS2235" s="39"/>
      <c r="AT2235" s="39"/>
      <c r="AU2235" s="39"/>
      <c r="AV2235" s="39"/>
      <c r="AW2235" s="39"/>
    </row>
    <row r="2236" spans="15:49" x14ac:dyDescent="0.2">
      <c r="O2236" s="39"/>
      <c r="P2236" s="39"/>
      <c r="Q2236" s="39"/>
      <c r="R2236" s="39"/>
      <c r="S2236" s="39"/>
      <c r="T2236" s="39"/>
      <c r="U2236" s="39"/>
      <c r="V2236" s="39"/>
      <c r="W2236" s="39"/>
      <c r="X2236" s="39"/>
      <c r="Y2236" s="39"/>
      <c r="Z2236" s="39"/>
      <c r="AA2236" s="39"/>
      <c r="AB2236" s="39"/>
      <c r="AC2236" s="39"/>
      <c r="AD2236" s="39"/>
      <c r="AE2236" s="39"/>
      <c r="AF2236" s="39"/>
      <c r="AG2236" s="39"/>
      <c r="AH2236" s="39"/>
      <c r="AI2236" s="39"/>
      <c r="AJ2236" s="39"/>
      <c r="AK2236" s="39"/>
      <c r="AL2236" s="39"/>
      <c r="AM2236" s="39"/>
      <c r="AN2236" s="39"/>
      <c r="AO2236" s="39"/>
      <c r="AP2236" s="39"/>
      <c r="AQ2236" s="39"/>
      <c r="AR2236" s="39"/>
      <c r="AS2236" s="39"/>
      <c r="AT2236" s="39"/>
      <c r="AU2236" s="39"/>
      <c r="AV2236" s="39"/>
      <c r="AW2236" s="39"/>
    </row>
    <row r="2237" spans="15:49" x14ac:dyDescent="0.2">
      <c r="O2237" s="39"/>
      <c r="P2237" s="39"/>
      <c r="Q2237" s="39"/>
      <c r="R2237" s="39"/>
      <c r="S2237" s="39"/>
      <c r="T2237" s="39"/>
      <c r="U2237" s="39"/>
      <c r="V2237" s="39"/>
      <c r="W2237" s="39"/>
      <c r="X2237" s="39"/>
      <c r="Y2237" s="39"/>
      <c r="Z2237" s="39"/>
      <c r="AA2237" s="39"/>
      <c r="AB2237" s="39"/>
      <c r="AC2237" s="39"/>
      <c r="AD2237" s="39"/>
      <c r="AE2237" s="39"/>
      <c r="AF2237" s="39"/>
      <c r="AG2237" s="39"/>
      <c r="AH2237" s="39"/>
      <c r="AI2237" s="39"/>
      <c r="AJ2237" s="39"/>
      <c r="AK2237" s="39"/>
      <c r="AL2237" s="39"/>
      <c r="AM2237" s="39"/>
      <c r="AN2237" s="39"/>
      <c r="AO2237" s="39"/>
      <c r="AP2237" s="39"/>
      <c r="AQ2237" s="39"/>
      <c r="AR2237" s="39"/>
      <c r="AS2237" s="39"/>
      <c r="AT2237" s="39"/>
      <c r="AU2237" s="39"/>
      <c r="AV2237" s="39"/>
      <c r="AW2237" s="39"/>
    </row>
    <row r="2238" spans="15:49" x14ac:dyDescent="0.2">
      <c r="O2238" s="39"/>
      <c r="P2238" s="39"/>
      <c r="Q2238" s="39"/>
      <c r="R2238" s="39"/>
      <c r="S2238" s="39"/>
      <c r="T2238" s="39"/>
      <c r="U2238" s="39"/>
      <c r="V2238" s="39"/>
      <c r="W2238" s="39"/>
      <c r="X2238" s="39"/>
      <c r="Y2238" s="39"/>
      <c r="Z2238" s="39"/>
      <c r="AA2238" s="39"/>
      <c r="AB2238" s="39"/>
      <c r="AC2238" s="39"/>
      <c r="AD2238" s="39"/>
      <c r="AE2238" s="39"/>
      <c r="AF2238" s="39"/>
      <c r="AG2238" s="39"/>
      <c r="AH2238" s="39"/>
      <c r="AI2238" s="39"/>
      <c r="AJ2238" s="39"/>
      <c r="AK2238" s="39"/>
      <c r="AL2238" s="39"/>
      <c r="AM2238" s="39"/>
      <c r="AN2238" s="39"/>
      <c r="AO2238" s="39"/>
      <c r="AP2238" s="39"/>
      <c r="AQ2238" s="39"/>
      <c r="AR2238" s="39"/>
      <c r="AS2238" s="39"/>
      <c r="AT2238" s="39"/>
      <c r="AU2238" s="39"/>
      <c r="AV2238" s="39"/>
      <c r="AW2238" s="39"/>
    </row>
    <row r="2239" spans="15:49" x14ac:dyDescent="0.2">
      <c r="O2239" s="39"/>
      <c r="P2239" s="39"/>
      <c r="Q2239" s="39"/>
      <c r="R2239" s="39"/>
      <c r="S2239" s="39"/>
      <c r="T2239" s="39"/>
      <c r="U2239" s="39"/>
      <c r="V2239" s="39"/>
      <c r="W2239" s="39"/>
      <c r="X2239" s="39"/>
      <c r="Y2239" s="39"/>
      <c r="Z2239" s="39"/>
      <c r="AA2239" s="39"/>
      <c r="AB2239" s="39"/>
      <c r="AC2239" s="39"/>
      <c r="AD2239" s="39"/>
      <c r="AE2239" s="39"/>
      <c r="AF2239" s="39"/>
      <c r="AG2239" s="39"/>
      <c r="AH2239" s="39"/>
      <c r="AI2239" s="39"/>
      <c r="AJ2239" s="39"/>
      <c r="AK2239" s="39"/>
      <c r="AL2239" s="39"/>
      <c r="AM2239" s="39"/>
      <c r="AN2239" s="39"/>
      <c r="AO2239" s="39"/>
      <c r="AP2239" s="39"/>
      <c r="AQ2239" s="39"/>
      <c r="AR2239" s="39"/>
      <c r="AS2239" s="39"/>
      <c r="AT2239" s="39"/>
      <c r="AU2239" s="39"/>
      <c r="AV2239" s="39"/>
      <c r="AW2239" s="39"/>
    </row>
    <row r="2240" spans="15:49" x14ac:dyDescent="0.2">
      <c r="O2240" s="39"/>
      <c r="P2240" s="39"/>
      <c r="Q2240" s="39"/>
      <c r="R2240" s="39"/>
      <c r="S2240" s="39"/>
      <c r="T2240" s="39"/>
      <c r="U2240" s="39"/>
      <c r="V2240" s="39"/>
      <c r="W2240" s="39"/>
      <c r="X2240" s="39"/>
      <c r="Y2240" s="39"/>
      <c r="Z2240" s="39"/>
      <c r="AA2240" s="39"/>
      <c r="AB2240" s="39"/>
      <c r="AC2240" s="39"/>
      <c r="AD2240" s="39"/>
      <c r="AE2240" s="39"/>
      <c r="AF2240" s="39"/>
      <c r="AG2240" s="39"/>
      <c r="AH2240" s="39"/>
      <c r="AI2240" s="39"/>
      <c r="AJ2240" s="39"/>
      <c r="AK2240" s="39"/>
      <c r="AL2240" s="39"/>
      <c r="AM2240" s="39"/>
      <c r="AN2240" s="39"/>
      <c r="AO2240" s="39"/>
      <c r="AP2240" s="39"/>
      <c r="AQ2240" s="39"/>
      <c r="AR2240" s="39"/>
      <c r="AS2240" s="39"/>
      <c r="AT2240" s="39"/>
      <c r="AU2240" s="39"/>
      <c r="AV2240" s="39"/>
      <c r="AW2240" s="39"/>
    </row>
    <row r="2241" spans="15:49" x14ac:dyDescent="0.2">
      <c r="O2241" s="39"/>
      <c r="P2241" s="39"/>
      <c r="Q2241" s="39"/>
      <c r="R2241" s="39"/>
      <c r="S2241" s="39"/>
      <c r="T2241" s="39"/>
      <c r="U2241" s="39"/>
      <c r="V2241" s="39"/>
      <c r="W2241" s="39"/>
      <c r="X2241" s="39"/>
      <c r="Y2241" s="39"/>
      <c r="Z2241" s="39"/>
      <c r="AA2241" s="39"/>
      <c r="AB2241" s="39"/>
      <c r="AC2241" s="39"/>
      <c r="AD2241" s="39"/>
      <c r="AE2241" s="39"/>
      <c r="AF2241" s="39"/>
      <c r="AG2241" s="39"/>
      <c r="AH2241" s="39"/>
      <c r="AI2241" s="39"/>
      <c r="AJ2241" s="39"/>
      <c r="AK2241" s="39"/>
      <c r="AL2241" s="39"/>
      <c r="AM2241" s="39"/>
      <c r="AN2241" s="39"/>
      <c r="AO2241" s="39"/>
      <c r="AP2241" s="39"/>
      <c r="AQ2241" s="39"/>
      <c r="AR2241" s="39"/>
      <c r="AS2241" s="39"/>
      <c r="AT2241" s="39"/>
      <c r="AU2241" s="39"/>
      <c r="AV2241" s="39"/>
      <c r="AW2241" s="39"/>
    </row>
    <row r="2242" spans="15:49" x14ac:dyDescent="0.2">
      <c r="O2242" s="39"/>
      <c r="P2242" s="39"/>
      <c r="Q2242" s="39"/>
      <c r="R2242" s="39"/>
      <c r="S2242" s="39"/>
      <c r="T2242" s="39"/>
      <c r="U2242" s="39"/>
      <c r="V2242" s="39"/>
      <c r="W2242" s="39"/>
      <c r="X2242" s="39"/>
      <c r="Y2242" s="39"/>
      <c r="Z2242" s="39"/>
      <c r="AA2242" s="39"/>
      <c r="AB2242" s="39"/>
      <c r="AC2242" s="39"/>
      <c r="AD2242" s="39"/>
      <c r="AE2242" s="39"/>
      <c r="AF2242" s="39"/>
      <c r="AG2242" s="39"/>
      <c r="AH2242" s="39"/>
      <c r="AI2242" s="39"/>
      <c r="AJ2242" s="39"/>
      <c r="AK2242" s="39"/>
      <c r="AL2242" s="39"/>
      <c r="AM2242" s="39"/>
      <c r="AN2242" s="39"/>
      <c r="AO2242" s="39"/>
      <c r="AP2242" s="39"/>
      <c r="AQ2242" s="39"/>
      <c r="AR2242" s="39"/>
      <c r="AS2242" s="39"/>
      <c r="AT2242" s="39"/>
      <c r="AU2242" s="39"/>
      <c r="AV2242" s="39"/>
      <c r="AW2242" s="39"/>
    </row>
    <row r="2243" spans="15:49" x14ac:dyDescent="0.2">
      <c r="O2243" s="39"/>
      <c r="P2243" s="39"/>
      <c r="Q2243" s="39"/>
      <c r="R2243" s="39"/>
      <c r="S2243" s="39"/>
      <c r="T2243" s="39"/>
      <c r="U2243" s="39"/>
      <c r="V2243" s="39"/>
      <c r="W2243" s="39"/>
      <c r="X2243" s="39"/>
      <c r="Y2243" s="39"/>
      <c r="Z2243" s="39"/>
      <c r="AA2243" s="39"/>
      <c r="AB2243" s="39"/>
      <c r="AC2243" s="39"/>
      <c r="AD2243" s="39"/>
      <c r="AE2243" s="39"/>
      <c r="AF2243" s="39"/>
      <c r="AG2243" s="39"/>
      <c r="AH2243" s="39"/>
      <c r="AI2243" s="39"/>
      <c r="AJ2243" s="39"/>
      <c r="AK2243" s="39"/>
      <c r="AL2243" s="39"/>
      <c r="AM2243" s="39"/>
      <c r="AN2243" s="39"/>
      <c r="AO2243" s="39"/>
      <c r="AP2243" s="39"/>
      <c r="AQ2243" s="39"/>
      <c r="AR2243" s="39"/>
      <c r="AS2243" s="39"/>
      <c r="AT2243" s="39"/>
      <c r="AU2243" s="39"/>
      <c r="AV2243" s="39"/>
      <c r="AW2243" s="39"/>
    </row>
    <row r="2244" spans="15:49" x14ac:dyDescent="0.2">
      <c r="O2244" s="39"/>
      <c r="P2244" s="39"/>
      <c r="Q2244" s="39"/>
      <c r="R2244" s="39"/>
      <c r="S2244" s="39"/>
      <c r="T2244" s="39"/>
      <c r="U2244" s="39"/>
      <c r="V2244" s="39"/>
      <c r="W2244" s="39"/>
      <c r="X2244" s="39"/>
      <c r="Y2244" s="39"/>
      <c r="Z2244" s="39"/>
      <c r="AA2244" s="39"/>
      <c r="AB2244" s="39"/>
      <c r="AC2244" s="39"/>
      <c r="AD2244" s="39"/>
      <c r="AE2244" s="39"/>
      <c r="AF2244" s="39"/>
      <c r="AG2244" s="39"/>
      <c r="AH2244" s="39"/>
      <c r="AI2244" s="39"/>
      <c r="AJ2244" s="39"/>
      <c r="AK2244" s="39"/>
      <c r="AL2244" s="39"/>
      <c r="AM2244" s="39"/>
      <c r="AN2244" s="39"/>
      <c r="AO2244" s="39"/>
      <c r="AP2244" s="39"/>
      <c r="AQ2244" s="39"/>
      <c r="AR2244" s="39"/>
      <c r="AS2244" s="39"/>
      <c r="AT2244" s="39"/>
      <c r="AU2244" s="39"/>
      <c r="AV2244" s="39"/>
      <c r="AW2244" s="39"/>
    </row>
    <row r="2245" spans="15:49" x14ac:dyDescent="0.2">
      <c r="O2245" s="39"/>
      <c r="P2245" s="39"/>
      <c r="Q2245" s="39"/>
      <c r="R2245" s="39"/>
      <c r="S2245" s="39"/>
      <c r="T2245" s="39"/>
      <c r="U2245" s="39"/>
      <c r="V2245" s="39"/>
      <c r="W2245" s="39"/>
      <c r="X2245" s="39"/>
      <c r="Y2245" s="39"/>
      <c r="Z2245" s="39"/>
      <c r="AA2245" s="39"/>
      <c r="AB2245" s="39"/>
      <c r="AC2245" s="39"/>
      <c r="AD2245" s="39"/>
      <c r="AE2245" s="39"/>
      <c r="AF2245" s="39"/>
      <c r="AG2245" s="39"/>
      <c r="AH2245" s="39"/>
      <c r="AI2245" s="39"/>
      <c r="AJ2245" s="39"/>
      <c r="AK2245" s="39"/>
      <c r="AL2245" s="39"/>
      <c r="AM2245" s="39"/>
      <c r="AN2245" s="39"/>
      <c r="AO2245" s="39"/>
      <c r="AP2245" s="39"/>
      <c r="AQ2245" s="39"/>
      <c r="AR2245" s="39"/>
      <c r="AS2245" s="39"/>
      <c r="AT2245" s="39"/>
      <c r="AU2245" s="39"/>
      <c r="AV2245" s="39"/>
      <c r="AW2245" s="39"/>
    </row>
    <row r="2246" spans="15:49" x14ac:dyDescent="0.2">
      <c r="O2246" s="39"/>
      <c r="P2246" s="39"/>
      <c r="Q2246" s="39"/>
      <c r="R2246" s="39"/>
      <c r="S2246" s="39"/>
      <c r="T2246" s="39"/>
      <c r="U2246" s="39"/>
      <c r="V2246" s="39"/>
      <c r="W2246" s="39"/>
      <c r="X2246" s="39"/>
      <c r="Y2246" s="39"/>
      <c r="Z2246" s="39"/>
      <c r="AA2246" s="39"/>
      <c r="AB2246" s="39"/>
      <c r="AC2246" s="39"/>
      <c r="AD2246" s="39"/>
      <c r="AE2246" s="39"/>
      <c r="AF2246" s="39"/>
      <c r="AG2246" s="39"/>
      <c r="AH2246" s="39"/>
      <c r="AI2246" s="39"/>
      <c r="AJ2246" s="39"/>
      <c r="AK2246" s="39"/>
      <c r="AL2246" s="39"/>
      <c r="AM2246" s="39"/>
      <c r="AN2246" s="39"/>
      <c r="AO2246" s="39"/>
      <c r="AP2246" s="39"/>
      <c r="AQ2246" s="39"/>
      <c r="AR2246" s="39"/>
      <c r="AS2246" s="39"/>
      <c r="AT2246" s="39"/>
      <c r="AU2246" s="39"/>
      <c r="AV2246" s="39"/>
      <c r="AW2246" s="39"/>
    </row>
    <row r="2247" spans="15:49" x14ac:dyDescent="0.2">
      <c r="O2247" s="39"/>
      <c r="P2247" s="39"/>
      <c r="Q2247" s="39"/>
      <c r="R2247" s="39"/>
      <c r="S2247" s="39"/>
      <c r="T2247" s="39"/>
      <c r="U2247" s="39"/>
      <c r="V2247" s="39"/>
      <c r="W2247" s="39"/>
      <c r="X2247" s="39"/>
      <c r="Y2247" s="39"/>
      <c r="Z2247" s="39"/>
      <c r="AA2247" s="39"/>
      <c r="AB2247" s="39"/>
      <c r="AC2247" s="39"/>
      <c r="AD2247" s="39"/>
      <c r="AE2247" s="39"/>
      <c r="AF2247" s="39"/>
      <c r="AG2247" s="39"/>
      <c r="AH2247" s="39"/>
      <c r="AI2247" s="39"/>
      <c r="AJ2247" s="39"/>
      <c r="AK2247" s="39"/>
      <c r="AL2247" s="39"/>
      <c r="AM2247" s="39"/>
      <c r="AN2247" s="39"/>
      <c r="AO2247" s="39"/>
      <c r="AP2247" s="39"/>
      <c r="AQ2247" s="39"/>
      <c r="AR2247" s="39"/>
      <c r="AS2247" s="39"/>
      <c r="AT2247" s="39"/>
      <c r="AU2247" s="39"/>
      <c r="AV2247" s="39"/>
      <c r="AW2247" s="39"/>
    </row>
    <row r="2248" spans="15:49" x14ac:dyDescent="0.2">
      <c r="O2248" s="39"/>
      <c r="P2248" s="39"/>
      <c r="Q2248" s="39"/>
      <c r="R2248" s="39"/>
      <c r="S2248" s="39"/>
      <c r="T2248" s="39"/>
      <c r="U2248" s="39"/>
      <c r="V2248" s="39"/>
      <c r="W2248" s="39"/>
      <c r="X2248" s="39"/>
      <c r="Y2248" s="39"/>
      <c r="Z2248" s="39"/>
      <c r="AA2248" s="39"/>
      <c r="AB2248" s="39"/>
      <c r="AC2248" s="39"/>
      <c r="AD2248" s="39"/>
      <c r="AE2248" s="39"/>
      <c r="AF2248" s="39"/>
      <c r="AG2248" s="39"/>
      <c r="AH2248" s="39"/>
      <c r="AI2248" s="39"/>
      <c r="AJ2248" s="39"/>
      <c r="AK2248" s="39"/>
      <c r="AL2248" s="39"/>
      <c r="AM2248" s="39"/>
      <c r="AN2248" s="39"/>
      <c r="AO2248" s="39"/>
      <c r="AP2248" s="39"/>
      <c r="AQ2248" s="39"/>
      <c r="AR2248" s="39"/>
      <c r="AS2248" s="39"/>
      <c r="AT2248" s="39"/>
      <c r="AU2248" s="39"/>
      <c r="AV2248" s="39"/>
      <c r="AW2248" s="39"/>
    </row>
    <row r="2249" spans="15:49" x14ac:dyDescent="0.2">
      <c r="O2249" s="39"/>
      <c r="P2249" s="39"/>
      <c r="Q2249" s="39"/>
      <c r="R2249" s="39"/>
      <c r="S2249" s="39"/>
      <c r="T2249" s="39"/>
      <c r="U2249" s="39"/>
      <c r="V2249" s="39"/>
      <c r="W2249" s="39"/>
      <c r="X2249" s="39"/>
      <c r="Y2249" s="39"/>
      <c r="Z2249" s="39"/>
      <c r="AA2249" s="39"/>
      <c r="AB2249" s="39"/>
      <c r="AC2249" s="39"/>
      <c r="AD2249" s="39"/>
      <c r="AE2249" s="39"/>
      <c r="AF2249" s="39"/>
      <c r="AG2249" s="39"/>
      <c r="AH2249" s="39"/>
      <c r="AI2249" s="39"/>
      <c r="AJ2249" s="39"/>
      <c r="AK2249" s="39"/>
      <c r="AL2249" s="39"/>
      <c r="AM2249" s="39"/>
      <c r="AN2249" s="39"/>
      <c r="AO2249" s="39"/>
      <c r="AP2249" s="39"/>
      <c r="AQ2249" s="39"/>
      <c r="AR2249" s="39"/>
      <c r="AS2249" s="39"/>
      <c r="AT2249" s="39"/>
      <c r="AU2249" s="39"/>
      <c r="AV2249" s="39"/>
      <c r="AW2249" s="39"/>
    </row>
    <row r="2250" spans="15:49" x14ac:dyDescent="0.2">
      <c r="O2250" s="39"/>
      <c r="P2250" s="39"/>
      <c r="Q2250" s="39"/>
      <c r="R2250" s="39"/>
      <c r="S2250" s="39"/>
      <c r="T2250" s="39"/>
      <c r="U2250" s="39"/>
      <c r="V2250" s="39"/>
      <c r="W2250" s="39"/>
      <c r="X2250" s="39"/>
      <c r="Y2250" s="39"/>
      <c r="Z2250" s="39"/>
      <c r="AA2250" s="39"/>
      <c r="AB2250" s="39"/>
      <c r="AC2250" s="39"/>
      <c r="AD2250" s="39"/>
      <c r="AE2250" s="39"/>
      <c r="AF2250" s="39"/>
      <c r="AG2250" s="39"/>
      <c r="AH2250" s="39"/>
      <c r="AI2250" s="39"/>
      <c r="AJ2250" s="39"/>
      <c r="AK2250" s="39"/>
      <c r="AL2250" s="39"/>
      <c r="AM2250" s="39"/>
      <c r="AN2250" s="39"/>
      <c r="AO2250" s="39"/>
      <c r="AP2250" s="39"/>
      <c r="AQ2250" s="39"/>
      <c r="AR2250" s="39"/>
      <c r="AS2250" s="39"/>
      <c r="AT2250" s="39"/>
      <c r="AU2250" s="39"/>
      <c r="AV2250" s="39"/>
      <c r="AW2250" s="39"/>
    </row>
    <row r="2251" spans="15:49" x14ac:dyDescent="0.2">
      <c r="O2251" s="39"/>
      <c r="P2251" s="39"/>
      <c r="Q2251" s="39"/>
      <c r="R2251" s="39"/>
      <c r="S2251" s="39"/>
      <c r="T2251" s="39"/>
      <c r="U2251" s="39"/>
      <c r="V2251" s="39"/>
      <c r="W2251" s="39"/>
      <c r="X2251" s="39"/>
      <c r="Y2251" s="39"/>
      <c r="Z2251" s="39"/>
      <c r="AA2251" s="39"/>
      <c r="AB2251" s="39"/>
      <c r="AC2251" s="39"/>
      <c r="AD2251" s="39"/>
      <c r="AE2251" s="39"/>
      <c r="AF2251" s="39"/>
      <c r="AG2251" s="39"/>
      <c r="AH2251" s="39"/>
      <c r="AI2251" s="39"/>
      <c r="AJ2251" s="39"/>
      <c r="AK2251" s="39"/>
      <c r="AL2251" s="39"/>
      <c r="AM2251" s="39"/>
      <c r="AN2251" s="39"/>
      <c r="AO2251" s="39"/>
      <c r="AP2251" s="39"/>
      <c r="AQ2251" s="39"/>
      <c r="AR2251" s="39"/>
      <c r="AS2251" s="39"/>
      <c r="AT2251" s="39"/>
      <c r="AU2251" s="39"/>
      <c r="AV2251" s="39"/>
      <c r="AW2251" s="39"/>
    </row>
    <row r="2252" spans="15:49" x14ac:dyDescent="0.2">
      <c r="O2252" s="39"/>
      <c r="P2252" s="39"/>
      <c r="Q2252" s="39"/>
      <c r="R2252" s="39"/>
      <c r="S2252" s="39"/>
      <c r="T2252" s="39"/>
      <c r="U2252" s="39"/>
      <c r="V2252" s="39"/>
      <c r="W2252" s="39"/>
      <c r="X2252" s="39"/>
      <c r="Y2252" s="39"/>
      <c r="Z2252" s="39"/>
      <c r="AA2252" s="39"/>
      <c r="AB2252" s="39"/>
      <c r="AC2252" s="39"/>
      <c r="AD2252" s="39"/>
      <c r="AE2252" s="39"/>
      <c r="AF2252" s="39"/>
      <c r="AG2252" s="39"/>
      <c r="AH2252" s="39"/>
      <c r="AI2252" s="39"/>
      <c r="AJ2252" s="39"/>
      <c r="AK2252" s="39"/>
      <c r="AL2252" s="39"/>
      <c r="AM2252" s="39"/>
      <c r="AN2252" s="39"/>
      <c r="AO2252" s="39"/>
      <c r="AP2252" s="39"/>
      <c r="AQ2252" s="39"/>
      <c r="AR2252" s="39"/>
      <c r="AS2252" s="39"/>
      <c r="AT2252" s="39"/>
      <c r="AU2252" s="39"/>
      <c r="AV2252" s="39"/>
      <c r="AW2252" s="39"/>
    </row>
    <row r="2253" spans="15:49" x14ac:dyDescent="0.2">
      <c r="O2253" s="39"/>
      <c r="P2253" s="39"/>
      <c r="Q2253" s="39"/>
      <c r="R2253" s="39"/>
      <c r="S2253" s="39"/>
      <c r="T2253" s="39"/>
      <c r="U2253" s="39"/>
      <c r="V2253" s="39"/>
      <c r="W2253" s="39"/>
      <c r="X2253" s="39"/>
      <c r="Y2253" s="39"/>
      <c r="Z2253" s="39"/>
      <c r="AA2253" s="39"/>
      <c r="AB2253" s="39"/>
      <c r="AC2253" s="39"/>
      <c r="AD2253" s="39"/>
      <c r="AE2253" s="39"/>
      <c r="AF2253" s="39"/>
      <c r="AG2253" s="39"/>
      <c r="AH2253" s="39"/>
      <c r="AI2253" s="39"/>
      <c r="AJ2253" s="39"/>
      <c r="AK2253" s="39"/>
      <c r="AL2253" s="39"/>
      <c r="AM2253" s="39"/>
      <c r="AN2253" s="39"/>
      <c r="AO2253" s="39"/>
      <c r="AP2253" s="39"/>
      <c r="AQ2253" s="39"/>
      <c r="AR2253" s="39"/>
      <c r="AS2253" s="39"/>
      <c r="AT2253" s="39"/>
      <c r="AU2253" s="39"/>
      <c r="AV2253" s="39"/>
      <c r="AW2253" s="39"/>
    </row>
    <row r="2254" spans="15:49" x14ac:dyDescent="0.2">
      <c r="O2254" s="39"/>
      <c r="P2254" s="39"/>
      <c r="Q2254" s="39"/>
      <c r="R2254" s="39"/>
      <c r="S2254" s="39"/>
      <c r="T2254" s="39"/>
      <c r="U2254" s="39"/>
      <c r="V2254" s="39"/>
      <c r="W2254" s="39"/>
      <c r="X2254" s="39"/>
      <c r="Y2254" s="39"/>
      <c r="Z2254" s="39"/>
      <c r="AA2254" s="39"/>
      <c r="AB2254" s="39"/>
      <c r="AC2254" s="39"/>
      <c r="AD2254" s="39"/>
      <c r="AE2254" s="39"/>
      <c r="AF2254" s="39"/>
      <c r="AG2254" s="39"/>
      <c r="AH2254" s="39"/>
      <c r="AI2254" s="39"/>
      <c r="AJ2254" s="39"/>
      <c r="AK2254" s="39"/>
      <c r="AL2254" s="39"/>
      <c r="AM2254" s="39"/>
      <c r="AN2254" s="39"/>
      <c r="AO2254" s="39"/>
      <c r="AP2254" s="39"/>
      <c r="AQ2254" s="39"/>
      <c r="AR2254" s="39"/>
      <c r="AS2254" s="39"/>
      <c r="AT2254" s="39"/>
      <c r="AU2254" s="39"/>
      <c r="AV2254" s="39"/>
      <c r="AW2254" s="39"/>
    </row>
    <row r="2255" spans="15:49" x14ac:dyDescent="0.2">
      <c r="O2255" s="39"/>
      <c r="P2255" s="39"/>
      <c r="Q2255" s="39"/>
      <c r="R2255" s="39"/>
      <c r="S2255" s="39"/>
      <c r="T2255" s="39"/>
      <c r="U2255" s="39"/>
      <c r="V2255" s="39"/>
      <c r="W2255" s="39"/>
      <c r="X2255" s="39"/>
      <c r="Y2255" s="39"/>
      <c r="Z2255" s="39"/>
      <c r="AA2255" s="39"/>
      <c r="AB2255" s="39"/>
      <c r="AC2255" s="39"/>
      <c r="AD2255" s="39"/>
      <c r="AE2255" s="39"/>
      <c r="AF2255" s="39"/>
      <c r="AG2255" s="39"/>
      <c r="AH2255" s="39"/>
      <c r="AI2255" s="39"/>
      <c r="AJ2255" s="39"/>
      <c r="AK2255" s="39"/>
      <c r="AL2255" s="39"/>
      <c r="AM2255" s="39"/>
      <c r="AN2255" s="39"/>
      <c r="AO2255" s="39"/>
      <c r="AP2255" s="39"/>
      <c r="AQ2255" s="39"/>
      <c r="AR2255" s="39"/>
      <c r="AS2255" s="39"/>
      <c r="AT2255" s="39"/>
      <c r="AU2255" s="39"/>
      <c r="AV2255" s="39"/>
      <c r="AW2255" s="39"/>
    </row>
    <row r="2256" spans="15:49" x14ac:dyDescent="0.2">
      <c r="O2256" s="39"/>
      <c r="P2256" s="39"/>
      <c r="Q2256" s="39"/>
      <c r="R2256" s="39"/>
      <c r="S2256" s="39"/>
      <c r="T2256" s="39"/>
      <c r="U2256" s="39"/>
      <c r="V2256" s="39"/>
      <c r="W2256" s="39"/>
      <c r="X2256" s="39"/>
      <c r="Y2256" s="39"/>
      <c r="Z2256" s="39"/>
      <c r="AA2256" s="39"/>
      <c r="AB2256" s="39"/>
      <c r="AC2256" s="39"/>
      <c r="AD2256" s="39"/>
      <c r="AE2256" s="39"/>
      <c r="AF2256" s="39"/>
      <c r="AG2256" s="39"/>
      <c r="AH2256" s="39"/>
      <c r="AI2256" s="39"/>
      <c r="AJ2256" s="39"/>
      <c r="AK2256" s="39"/>
      <c r="AL2256" s="39"/>
      <c r="AM2256" s="39"/>
      <c r="AN2256" s="39"/>
      <c r="AO2256" s="39"/>
      <c r="AP2256" s="39"/>
      <c r="AQ2256" s="39"/>
      <c r="AR2256" s="39"/>
      <c r="AS2256" s="39"/>
      <c r="AT2256" s="39"/>
      <c r="AU2256" s="39"/>
      <c r="AV2256" s="39"/>
      <c r="AW2256" s="39"/>
    </row>
    <row r="2257" spans="15:49" x14ac:dyDescent="0.2">
      <c r="O2257" s="39"/>
      <c r="P2257" s="39"/>
      <c r="Q2257" s="39"/>
      <c r="R2257" s="39"/>
      <c r="S2257" s="39"/>
      <c r="T2257" s="39"/>
      <c r="U2257" s="39"/>
      <c r="V2257" s="39"/>
      <c r="W2257" s="39"/>
      <c r="X2257" s="39"/>
      <c r="Y2257" s="39"/>
      <c r="Z2257" s="39"/>
      <c r="AA2257" s="39"/>
      <c r="AB2257" s="39"/>
      <c r="AC2257" s="39"/>
      <c r="AD2257" s="39"/>
      <c r="AE2257" s="39"/>
      <c r="AF2257" s="39"/>
      <c r="AG2257" s="39"/>
      <c r="AH2257" s="39"/>
      <c r="AI2257" s="39"/>
      <c r="AJ2257" s="39"/>
      <c r="AK2257" s="39"/>
      <c r="AL2257" s="39"/>
      <c r="AM2257" s="39"/>
      <c r="AN2257" s="39"/>
      <c r="AO2257" s="39"/>
      <c r="AP2257" s="39"/>
      <c r="AQ2257" s="39"/>
      <c r="AR2257" s="39"/>
      <c r="AS2257" s="39"/>
      <c r="AT2257" s="39"/>
      <c r="AU2257" s="39"/>
      <c r="AV2257" s="39"/>
      <c r="AW2257" s="39"/>
    </row>
    <row r="2258" spans="15:49" x14ac:dyDescent="0.2">
      <c r="O2258" s="39"/>
      <c r="P2258" s="39"/>
      <c r="Q2258" s="39"/>
      <c r="R2258" s="39"/>
      <c r="S2258" s="39"/>
      <c r="T2258" s="39"/>
      <c r="U2258" s="39"/>
      <c r="V2258" s="39"/>
      <c r="W2258" s="39"/>
      <c r="X2258" s="39"/>
      <c r="Y2258" s="39"/>
      <c r="Z2258" s="39"/>
      <c r="AA2258" s="39"/>
      <c r="AB2258" s="39"/>
      <c r="AC2258" s="39"/>
      <c r="AD2258" s="39"/>
      <c r="AE2258" s="39"/>
      <c r="AF2258" s="39"/>
      <c r="AG2258" s="39"/>
      <c r="AH2258" s="39"/>
      <c r="AI2258" s="39"/>
      <c r="AJ2258" s="39"/>
      <c r="AK2258" s="39"/>
      <c r="AL2258" s="39"/>
      <c r="AM2258" s="39"/>
      <c r="AN2258" s="39"/>
      <c r="AO2258" s="39"/>
      <c r="AP2258" s="39"/>
      <c r="AQ2258" s="39"/>
      <c r="AR2258" s="39"/>
      <c r="AS2258" s="39"/>
      <c r="AT2258" s="39"/>
      <c r="AU2258" s="39"/>
      <c r="AV2258" s="39"/>
      <c r="AW2258" s="39"/>
    </row>
    <row r="2259" spans="15:49" x14ac:dyDescent="0.2">
      <c r="O2259" s="39"/>
      <c r="P2259" s="39"/>
      <c r="Q2259" s="39"/>
      <c r="R2259" s="39"/>
      <c r="S2259" s="39"/>
      <c r="T2259" s="39"/>
      <c r="U2259" s="39"/>
      <c r="V2259" s="39"/>
      <c r="W2259" s="39"/>
      <c r="X2259" s="39"/>
      <c r="Y2259" s="39"/>
      <c r="Z2259" s="39"/>
      <c r="AA2259" s="39"/>
      <c r="AB2259" s="39"/>
      <c r="AC2259" s="39"/>
      <c r="AD2259" s="39"/>
      <c r="AE2259" s="39"/>
      <c r="AF2259" s="39"/>
      <c r="AG2259" s="39"/>
      <c r="AH2259" s="39"/>
      <c r="AI2259" s="39"/>
      <c r="AJ2259" s="39"/>
      <c r="AK2259" s="39"/>
      <c r="AL2259" s="39"/>
      <c r="AM2259" s="39"/>
      <c r="AN2259" s="39"/>
      <c r="AO2259" s="39"/>
      <c r="AP2259" s="39"/>
      <c r="AQ2259" s="39"/>
      <c r="AR2259" s="39"/>
      <c r="AS2259" s="39"/>
      <c r="AT2259" s="39"/>
      <c r="AU2259" s="39"/>
      <c r="AV2259" s="39"/>
      <c r="AW2259" s="39"/>
    </row>
    <row r="2260" spans="15:49" x14ac:dyDescent="0.2">
      <c r="O2260" s="39"/>
      <c r="P2260" s="39"/>
      <c r="Q2260" s="39"/>
      <c r="R2260" s="39"/>
      <c r="S2260" s="39"/>
      <c r="T2260" s="39"/>
      <c r="U2260" s="39"/>
      <c r="V2260" s="39"/>
      <c r="W2260" s="39"/>
      <c r="X2260" s="39"/>
      <c r="Y2260" s="39"/>
      <c r="Z2260" s="39"/>
      <c r="AA2260" s="39"/>
      <c r="AB2260" s="39"/>
      <c r="AC2260" s="39"/>
      <c r="AD2260" s="39"/>
      <c r="AE2260" s="39"/>
      <c r="AF2260" s="39"/>
      <c r="AG2260" s="39"/>
      <c r="AH2260" s="39"/>
      <c r="AI2260" s="39"/>
      <c r="AJ2260" s="39"/>
      <c r="AK2260" s="39"/>
      <c r="AL2260" s="39"/>
      <c r="AM2260" s="39"/>
      <c r="AN2260" s="39"/>
      <c r="AO2260" s="39"/>
      <c r="AP2260" s="39"/>
      <c r="AQ2260" s="39"/>
      <c r="AR2260" s="39"/>
      <c r="AS2260" s="39"/>
      <c r="AT2260" s="39"/>
      <c r="AU2260" s="39"/>
      <c r="AV2260" s="39"/>
      <c r="AW2260" s="39"/>
    </row>
    <row r="2261" spans="15:49" x14ac:dyDescent="0.2">
      <c r="O2261" s="39"/>
      <c r="P2261" s="39"/>
      <c r="Q2261" s="39"/>
      <c r="R2261" s="39"/>
      <c r="S2261" s="39"/>
      <c r="T2261" s="39"/>
      <c r="U2261" s="39"/>
      <c r="V2261" s="39"/>
      <c r="W2261" s="39"/>
      <c r="X2261" s="39"/>
      <c r="Y2261" s="39"/>
      <c r="Z2261" s="39"/>
      <c r="AA2261" s="39"/>
      <c r="AB2261" s="39"/>
      <c r="AC2261" s="39"/>
      <c r="AD2261" s="39"/>
      <c r="AE2261" s="39"/>
      <c r="AF2261" s="39"/>
      <c r="AG2261" s="39"/>
      <c r="AH2261" s="39"/>
      <c r="AI2261" s="39"/>
      <c r="AJ2261" s="39"/>
      <c r="AK2261" s="39"/>
      <c r="AL2261" s="39"/>
      <c r="AM2261" s="39"/>
      <c r="AN2261" s="39"/>
      <c r="AO2261" s="39"/>
      <c r="AP2261" s="39"/>
      <c r="AQ2261" s="39"/>
      <c r="AR2261" s="39"/>
      <c r="AS2261" s="39"/>
      <c r="AT2261" s="39"/>
      <c r="AU2261" s="39"/>
      <c r="AV2261" s="39"/>
      <c r="AW2261" s="39"/>
    </row>
    <row r="2262" spans="15:49" x14ac:dyDescent="0.2">
      <c r="O2262" s="39"/>
      <c r="P2262" s="39"/>
      <c r="Q2262" s="39"/>
      <c r="R2262" s="39"/>
      <c r="S2262" s="39"/>
      <c r="T2262" s="39"/>
      <c r="U2262" s="39"/>
      <c r="V2262" s="39"/>
      <c r="W2262" s="39"/>
      <c r="X2262" s="39"/>
      <c r="Y2262" s="39"/>
      <c r="Z2262" s="39"/>
      <c r="AA2262" s="39"/>
      <c r="AB2262" s="39"/>
      <c r="AC2262" s="39"/>
      <c r="AD2262" s="39"/>
      <c r="AE2262" s="39"/>
      <c r="AF2262" s="39"/>
      <c r="AG2262" s="39"/>
      <c r="AH2262" s="39"/>
      <c r="AI2262" s="39"/>
      <c r="AJ2262" s="39"/>
      <c r="AK2262" s="39"/>
      <c r="AL2262" s="39"/>
      <c r="AM2262" s="39"/>
      <c r="AN2262" s="39"/>
      <c r="AO2262" s="39"/>
      <c r="AP2262" s="39"/>
      <c r="AQ2262" s="39"/>
      <c r="AR2262" s="39"/>
      <c r="AS2262" s="39"/>
      <c r="AT2262" s="39"/>
      <c r="AU2262" s="39"/>
      <c r="AV2262" s="39"/>
      <c r="AW2262" s="39"/>
    </row>
    <row r="2263" spans="15:49" x14ac:dyDescent="0.2">
      <c r="O2263" s="39"/>
      <c r="P2263" s="39"/>
      <c r="Q2263" s="39"/>
      <c r="R2263" s="39"/>
      <c r="S2263" s="39"/>
      <c r="T2263" s="39"/>
      <c r="U2263" s="39"/>
      <c r="V2263" s="39"/>
      <c r="W2263" s="39"/>
      <c r="X2263" s="39"/>
      <c r="Y2263" s="39"/>
      <c r="Z2263" s="39"/>
      <c r="AA2263" s="39"/>
      <c r="AB2263" s="39"/>
      <c r="AC2263" s="39"/>
      <c r="AD2263" s="39"/>
      <c r="AE2263" s="39"/>
      <c r="AF2263" s="39"/>
      <c r="AG2263" s="39"/>
      <c r="AH2263" s="39"/>
      <c r="AI2263" s="39"/>
      <c r="AJ2263" s="39"/>
      <c r="AK2263" s="39"/>
      <c r="AL2263" s="39"/>
      <c r="AM2263" s="39"/>
      <c r="AN2263" s="39"/>
      <c r="AO2263" s="39"/>
      <c r="AP2263" s="39"/>
      <c r="AQ2263" s="39"/>
      <c r="AR2263" s="39"/>
      <c r="AS2263" s="39"/>
      <c r="AT2263" s="39"/>
      <c r="AU2263" s="39"/>
      <c r="AV2263" s="39"/>
      <c r="AW2263" s="39"/>
    </row>
    <row r="2264" spans="15:49" x14ac:dyDescent="0.2">
      <c r="O2264" s="39"/>
      <c r="P2264" s="39"/>
      <c r="Q2264" s="39"/>
      <c r="R2264" s="39"/>
      <c r="S2264" s="39"/>
      <c r="T2264" s="39"/>
      <c r="U2264" s="39"/>
      <c r="V2264" s="39"/>
      <c r="W2264" s="39"/>
      <c r="X2264" s="39"/>
      <c r="Y2264" s="39"/>
      <c r="Z2264" s="39"/>
      <c r="AA2264" s="39"/>
      <c r="AB2264" s="39"/>
      <c r="AC2264" s="39"/>
      <c r="AD2264" s="39"/>
      <c r="AE2264" s="39"/>
      <c r="AF2264" s="39"/>
      <c r="AG2264" s="39"/>
      <c r="AH2264" s="39"/>
      <c r="AI2264" s="39"/>
      <c r="AJ2264" s="39"/>
      <c r="AK2264" s="39"/>
      <c r="AL2264" s="39"/>
      <c r="AM2264" s="39"/>
      <c r="AN2264" s="39"/>
      <c r="AO2264" s="39"/>
      <c r="AP2264" s="39"/>
      <c r="AQ2264" s="39"/>
      <c r="AR2264" s="39"/>
      <c r="AS2264" s="39"/>
      <c r="AT2264" s="39"/>
      <c r="AU2264" s="39"/>
      <c r="AV2264" s="39"/>
      <c r="AW2264" s="39"/>
    </row>
    <row r="2265" spans="15:49" x14ac:dyDescent="0.2">
      <c r="O2265" s="39"/>
      <c r="P2265" s="39"/>
      <c r="Q2265" s="39"/>
      <c r="R2265" s="39"/>
      <c r="S2265" s="39"/>
      <c r="T2265" s="39"/>
      <c r="U2265" s="39"/>
      <c r="V2265" s="39"/>
      <c r="W2265" s="39"/>
      <c r="X2265" s="39"/>
      <c r="Y2265" s="39"/>
      <c r="Z2265" s="39"/>
      <c r="AA2265" s="39"/>
      <c r="AB2265" s="39"/>
      <c r="AC2265" s="39"/>
      <c r="AD2265" s="39"/>
      <c r="AE2265" s="39"/>
      <c r="AF2265" s="39"/>
      <c r="AG2265" s="39"/>
      <c r="AH2265" s="39"/>
      <c r="AI2265" s="39"/>
      <c r="AJ2265" s="39"/>
      <c r="AK2265" s="39"/>
      <c r="AL2265" s="39"/>
      <c r="AM2265" s="39"/>
      <c r="AN2265" s="39"/>
      <c r="AO2265" s="39"/>
      <c r="AP2265" s="39"/>
      <c r="AQ2265" s="39"/>
      <c r="AR2265" s="39"/>
      <c r="AS2265" s="39"/>
      <c r="AT2265" s="39"/>
      <c r="AU2265" s="39"/>
      <c r="AV2265" s="39"/>
      <c r="AW2265" s="39"/>
    </row>
    <row r="2266" spans="15:49" x14ac:dyDescent="0.2">
      <c r="O2266" s="39"/>
      <c r="P2266" s="39"/>
      <c r="Q2266" s="39"/>
      <c r="R2266" s="39"/>
      <c r="S2266" s="39"/>
      <c r="T2266" s="39"/>
      <c r="U2266" s="39"/>
      <c r="V2266" s="39"/>
      <c r="W2266" s="39"/>
      <c r="X2266" s="39"/>
      <c r="Y2266" s="39"/>
      <c r="Z2266" s="39"/>
      <c r="AA2266" s="39"/>
      <c r="AB2266" s="39"/>
      <c r="AC2266" s="39"/>
      <c r="AD2266" s="39"/>
      <c r="AE2266" s="39"/>
      <c r="AF2266" s="39"/>
      <c r="AG2266" s="39"/>
      <c r="AH2266" s="39"/>
      <c r="AI2266" s="39"/>
      <c r="AJ2266" s="39"/>
      <c r="AK2266" s="39"/>
      <c r="AL2266" s="39"/>
      <c r="AM2266" s="39"/>
      <c r="AN2266" s="39"/>
      <c r="AO2266" s="39"/>
      <c r="AP2266" s="39"/>
      <c r="AQ2266" s="39"/>
      <c r="AR2266" s="39"/>
      <c r="AS2266" s="39"/>
      <c r="AT2266" s="39"/>
      <c r="AU2266" s="39"/>
      <c r="AV2266" s="39"/>
      <c r="AW2266" s="39"/>
    </row>
    <row r="2267" spans="15:49" x14ac:dyDescent="0.2">
      <c r="O2267" s="39"/>
      <c r="P2267" s="39"/>
      <c r="Q2267" s="39"/>
      <c r="R2267" s="39"/>
      <c r="S2267" s="39"/>
      <c r="T2267" s="39"/>
      <c r="U2267" s="39"/>
      <c r="V2267" s="39"/>
      <c r="W2267" s="39"/>
      <c r="X2267" s="39"/>
      <c r="Y2267" s="39"/>
      <c r="Z2267" s="39"/>
      <c r="AA2267" s="39"/>
      <c r="AB2267" s="39"/>
      <c r="AC2267" s="39"/>
      <c r="AD2267" s="39"/>
      <c r="AE2267" s="39"/>
      <c r="AF2267" s="39"/>
      <c r="AG2267" s="39"/>
      <c r="AH2267" s="39"/>
      <c r="AI2267" s="39"/>
      <c r="AJ2267" s="39"/>
      <c r="AK2267" s="39"/>
      <c r="AL2267" s="39"/>
      <c r="AM2267" s="39"/>
      <c r="AN2267" s="39"/>
      <c r="AO2267" s="39"/>
      <c r="AP2267" s="39"/>
      <c r="AQ2267" s="39"/>
      <c r="AR2267" s="39"/>
      <c r="AS2267" s="39"/>
      <c r="AT2267" s="39"/>
      <c r="AU2267" s="39"/>
      <c r="AV2267" s="39"/>
      <c r="AW2267" s="39"/>
    </row>
    <row r="2268" spans="15:49" x14ac:dyDescent="0.2">
      <c r="O2268" s="39"/>
      <c r="P2268" s="39"/>
      <c r="Q2268" s="39"/>
      <c r="R2268" s="39"/>
      <c r="S2268" s="39"/>
      <c r="T2268" s="39"/>
      <c r="U2268" s="39"/>
      <c r="V2268" s="39"/>
      <c r="W2268" s="39"/>
      <c r="X2268" s="39"/>
      <c r="Y2268" s="39"/>
      <c r="Z2268" s="39"/>
      <c r="AA2268" s="39"/>
      <c r="AB2268" s="39"/>
      <c r="AC2268" s="39"/>
      <c r="AD2268" s="39"/>
      <c r="AE2268" s="39"/>
      <c r="AF2268" s="39"/>
      <c r="AG2268" s="39"/>
      <c r="AH2268" s="39"/>
      <c r="AI2268" s="39"/>
      <c r="AJ2268" s="39"/>
      <c r="AK2268" s="39"/>
      <c r="AL2268" s="39"/>
      <c r="AM2268" s="39"/>
      <c r="AN2268" s="39"/>
      <c r="AO2268" s="39"/>
      <c r="AP2268" s="39"/>
      <c r="AQ2268" s="39"/>
      <c r="AR2268" s="39"/>
      <c r="AS2268" s="39"/>
      <c r="AT2268" s="39"/>
      <c r="AU2268" s="39"/>
      <c r="AV2268" s="39"/>
      <c r="AW2268" s="39"/>
    </row>
    <row r="2269" spans="15:49" x14ac:dyDescent="0.2">
      <c r="O2269" s="39"/>
      <c r="P2269" s="39"/>
      <c r="Q2269" s="39"/>
      <c r="R2269" s="39"/>
      <c r="S2269" s="39"/>
      <c r="T2269" s="39"/>
      <c r="U2269" s="39"/>
      <c r="V2269" s="39"/>
      <c r="W2269" s="39"/>
      <c r="X2269" s="39"/>
      <c r="Y2269" s="39"/>
      <c r="Z2269" s="39"/>
      <c r="AA2269" s="39"/>
      <c r="AB2269" s="39"/>
      <c r="AC2269" s="39"/>
      <c r="AD2269" s="39"/>
      <c r="AE2269" s="39"/>
      <c r="AF2269" s="39"/>
      <c r="AG2269" s="39"/>
      <c r="AH2269" s="39"/>
      <c r="AI2269" s="39"/>
      <c r="AJ2269" s="39"/>
      <c r="AK2269" s="39"/>
      <c r="AL2269" s="39"/>
      <c r="AM2269" s="39"/>
      <c r="AN2269" s="39"/>
      <c r="AO2269" s="39"/>
      <c r="AP2269" s="39"/>
      <c r="AQ2269" s="39"/>
      <c r="AR2269" s="39"/>
      <c r="AS2269" s="39"/>
      <c r="AT2269" s="39"/>
      <c r="AU2269" s="39"/>
      <c r="AV2269" s="39"/>
      <c r="AW2269" s="39"/>
    </row>
    <row r="2270" spans="15:49" x14ac:dyDescent="0.2">
      <c r="O2270" s="39"/>
      <c r="P2270" s="39"/>
      <c r="Q2270" s="39"/>
      <c r="R2270" s="39"/>
      <c r="S2270" s="39"/>
      <c r="T2270" s="39"/>
      <c r="U2270" s="39"/>
      <c r="V2270" s="39"/>
      <c r="W2270" s="39"/>
      <c r="X2270" s="39"/>
      <c r="Y2270" s="39"/>
      <c r="Z2270" s="39"/>
      <c r="AA2270" s="39"/>
      <c r="AB2270" s="39"/>
      <c r="AC2270" s="39"/>
      <c r="AD2270" s="39"/>
      <c r="AE2270" s="39"/>
      <c r="AF2270" s="39"/>
      <c r="AG2270" s="39"/>
      <c r="AH2270" s="39"/>
      <c r="AI2270" s="39"/>
      <c r="AJ2270" s="39"/>
      <c r="AK2270" s="39"/>
      <c r="AL2270" s="39"/>
      <c r="AM2270" s="39"/>
      <c r="AN2270" s="39"/>
      <c r="AO2270" s="39"/>
      <c r="AP2270" s="39"/>
      <c r="AQ2270" s="39"/>
      <c r="AR2270" s="39"/>
      <c r="AS2270" s="39"/>
      <c r="AT2270" s="39"/>
      <c r="AU2270" s="39"/>
      <c r="AV2270" s="39"/>
      <c r="AW2270" s="39"/>
    </row>
    <row r="2271" spans="15:49" x14ac:dyDescent="0.2">
      <c r="O2271" s="39"/>
      <c r="P2271" s="39"/>
      <c r="Q2271" s="39"/>
      <c r="R2271" s="39"/>
      <c r="S2271" s="39"/>
      <c r="T2271" s="39"/>
      <c r="U2271" s="39"/>
      <c r="V2271" s="39"/>
      <c r="W2271" s="39"/>
      <c r="X2271" s="39"/>
      <c r="Y2271" s="39"/>
      <c r="Z2271" s="39"/>
      <c r="AA2271" s="39"/>
      <c r="AB2271" s="39"/>
      <c r="AC2271" s="39"/>
      <c r="AD2271" s="39"/>
      <c r="AE2271" s="39"/>
      <c r="AF2271" s="39"/>
      <c r="AG2271" s="39"/>
      <c r="AH2271" s="39"/>
      <c r="AI2271" s="39"/>
      <c r="AJ2271" s="39"/>
      <c r="AK2271" s="39"/>
      <c r="AL2271" s="39"/>
      <c r="AM2271" s="39"/>
      <c r="AN2271" s="39"/>
      <c r="AO2271" s="39"/>
      <c r="AP2271" s="39"/>
      <c r="AQ2271" s="39"/>
      <c r="AR2271" s="39"/>
      <c r="AS2271" s="39"/>
      <c r="AT2271" s="39"/>
      <c r="AU2271" s="39"/>
      <c r="AV2271" s="39"/>
      <c r="AW2271" s="39"/>
    </row>
    <row r="2272" spans="15:49" x14ac:dyDescent="0.2">
      <c r="O2272" s="39"/>
      <c r="P2272" s="39"/>
      <c r="Q2272" s="39"/>
      <c r="R2272" s="39"/>
      <c r="S2272" s="39"/>
      <c r="T2272" s="39"/>
      <c r="U2272" s="39"/>
      <c r="V2272" s="39"/>
      <c r="W2272" s="39"/>
      <c r="X2272" s="39"/>
      <c r="Y2272" s="39"/>
      <c r="Z2272" s="39"/>
      <c r="AA2272" s="39"/>
      <c r="AB2272" s="39"/>
      <c r="AC2272" s="39"/>
      <c r="AD2272" s="39"/>
      <c r="AE2272" s="39"/>
      <c r="AF2272" s="39"/>
      <c r="AG2272" s="39"/>
      <c r="AH2272" s="39"/>
      <c r="AI2272" s="39"/>
      <c r="AJ2272" s="39"/>
      <c r="AK2272" s="39"/>
      <c r="AL2272" s="39"/>
      <c r="AM2272" s="39"/>
      <c r="AN2272" s="39"/>
      <c r="AO2272" s="39"/>
      <c r="AP2272" s="39"/>
      <c r="AQ2272" s="39"/>
      <c r="AR2272" s="39"/>
      <c r="AS2272" s="39"/>
      <c r="AT2272" s="39"/>
      <c r="AU2272" s="39"/>
      <c r="AV2272" s="39"/>
      <c r="AW2272" s="39"/>
    </row>
    <row r="2273" spans="15:49" x14ac:dyDescent="0.2">
      <c r="O2273" s="39"/>
      <c r="P2273" s="39"/>
      <c r="Q2273" s="39"/>
      <c r="R2273" s="39"/>
      <c r="S2273" s="39"/>
      <c r="T2273" s="39"/>
      <c r="U2273" s="39"/>
      <c r="V2273" s="39"/>
      <c r="W2273" s="39"/>
      <c r="X2273" s="39"/>
      <c r="Y2273" s="39"/>
      <c r="Z2273" s="39"/>
      <c r="AA2273" s="39"/>
      <c r="AB2273" s="39"/>
      <c r="AC2273" s="39"/>
      <c r="AD2273" s="39"/>
      <c r="AE2273" s="39"/>
      <c r="AF2273" s="39"/>
      <c r="AG2273" s="39"/>
      <c r="AH2273" s="39"/>
      <c r="AI2273" s="39"/>
      <c r="AJ2273" s="39"/>
      <c r="AK2273" s="39"/>
      <c r="AL2273" s="39"/>
      <c r="AM2273" s="39"/>
      <c r="AN2273" s="39"/>
      <c r="AO2273" s="39"/>
      <c r="AP2273" s="39"/>
      <c r="AQ2273" s="39"/>
      <c r="AR2273" s="39"/>
      <c r="AS2273" s="39"/>
      <c r="AT2273" s="39"/>
      <c r="AU2273" s="39"/>
      <c r="AV2273" s="39"/>
      <c r="AW2273" s="39"/>
    </row>
    <row r="2274" spans="15:49" x14ac:dyDescent="0.2">
      <c r="O2274" s="39"/>
      <c r="P2274" s="39"/>
      <c r="Q2274" s="39"/>
      <c r="R2274" s="39"/>
      <c r="S2274" s="39"/>
      <c r="T2274" s="39"/>
      <c r="U2274" s="39"/>
      <c r="V2274" s="39"/>
      <c r="W2274" s="39"/>
      <c r="X2274" s="39"/>
      <c r="Y2274" s="39"/>
      <c r="Z2274" s="39"/>
      <c r="AA2274" s="39"/>
      <c r="AB2274" s="39"/>
      <c r="AC2274" s="39"/>
      <c r="AD2274" s="39"/>
      <c r="AE2274" s="39"/>
      <c r="AF2274" s="39"/>
      <c r="AG2274" s="39"/>
      <c r="AH2274" s="39"/>
      <c r="AI2274" s="39"/>
      <c r="AJ2274" s="39"/>
      <c r="AK2274" s="39"/>
      <c r="AL2274" s="39"/>
      <c r="AM2274" s="39"/>
      <c r="AN2274" s="39"/>
      <c r="AO2274" s="39"/>
      <c r="AP2274" s="39"/>
      <c r="AQ2274" s="39"/>
      <c r="AR2274" s="39"/>
      <c r="AS2274" s="39"/>
      <c r="AT2274" s="39"/>
      <c r="AU2274" s="39"/>
      <c r="AV2274" s="39"/>
      <c r="AW2274" s="39"/>
    </row>
    <row r="2275" spans="15:49" x14ac:dyDescent="0.2">
      <c r="O2275" s="39"/>
      <c r="P2275" s="39"/>
      <c r="Q2275" s="39"/>
      <c r="R2275" s="39"/>
      <c r="S2275" s="39"/>
      <c r="T2275" s="39"/>
      <c r="U2275" s="39"/>
      <c r="V2275" s="39"/>
      <c r="W2275" s="39"/>
      <c r="X2275" s="39"/>
      <c r="Y2275" s="39"/>
      <c r="Z2275" s="39"/>
      <c r="AA2275" s="39"/>
      <c r="AB2275" s="39"/>
      <c r="AC2275" s="39"/>
      <c r="AD2275" s="39"/>
      <c r="AE2275" s="39"/>
      <c r="AF2275" s="39"/>
      <c r="AG2275" s="39"/>
      <c r="AH2275" s="39"/>
      <c r="AI2275" s="39"/>
      <c r="AJ2275" s="39"/>
      <c r="AK2275" s="39"/>
      <c r="AL2275" s="39"/>
      <c r="AM2275" s="39"/>
      <c r="AN2275" s="39"/>
      <c r="AO2275" s="39"/>
      <c r="AP2275" s="39"/>
      <c r="AQ2275" s="39"/>
      <c r="AR2275" s="39"/>
      <c r="AS2275" s="39"/>
      <c r="AT2275" s="39"/>
      <c r="AU2275" s="39"/>
      <c r="AV2275" s="39"/>
      <c r="AW2275" s="39"/>
    </row>
    <row r="2276" spans="15:49" x14ac:dyDescent="0.2">
      <c r="O2276" s="39"/>
      <c r="P2276" s="39"/>
      <c r="Q2276" s="39"/>
      <c r="R2276" s="39"/>
      <c r="S2276" s="39"/>
      <c r="T2276" s="39"/>
      <c r="U2276" s="39"/>
      <c r="V2276" s="39"/>
      <c r="W2276" s="39"/>
      <c r="X2276" s="39"/>
      <c r="Y2276" s="39"/>
      <c r="Z2276" s="39"/>
      <c r="AA2276" s="39"/>
      <c r="AB2276" s="39"/>
      <c r="AC2276" s="39"/>
      <c r="AD2276" s="39"/>
      <c r="AE2276" s="39"/>
      <c r="AF2276" s="39"/>
      <c r="AG2276" s="39"/>
      <c r="AH2276" s="39"/>
      <c r="AI2276" s="39"/>
      <c r="AJ2276" s="39"/>
      <c r="AK2276" s="39"/>
      <c r="AL2276" s="39"/>
      <c r="AM2276" s="39"/>
      <c r="AN2276" s="39"/>
      <c r="AO2276" s="39"/>
      <c r="AP2276" s="39"/>
      <c r="AQ2276" s="39"/>
      <c r="AR2276" s="39"/>
      <c r="AS2276" s="39"/>
      <c r="AT2276" s="39"/>
      <c r="AU2276" s="39"/>
      <c r="AV2276" s="39"/>
      <c r="AW2276" s="39"/>
    </row>
    <row r="2277" spans="15:49" x14ac:dyDescent="0.2">
      <c r="O2277" s="39"/>
      <c r="P2277" s="39"/>
      <c r="Q2277" s="39"/>
      <c r="R2277" s="39"/>
      <c r="S2277" s="39"/>
      <c r="T2277" s="39"/>
      <c r="U2277" s="39"/>
      <c r="V2277" s="39"/>
      <c r="W2277" s="39"/>
      <c r="X2277" s="39"/>
      <c r="Y2277" s="39"/>
      <c r="Z2277" s="39"/>
      <c r="AA2277" s="39"/>
      <c r="AB2277" s="39"/>
      <c r="AC2277" s="39"/>
      <c r="AD2277" s="39"/>
      <c r="AE2277" s="39"/>
      <c r="AF2277" s="39"/>
      <c r="AG2277" s="39"/>
      <c r="AH2277" s="39"/>
      <c r="AI2277" s="39"/>
      <c r="AJ2277" s="39"/>
      <c r="AK2277" s="39"/>
      <c r="AL2277" s="39"/>
      <c r="AM2277" s="39"/>
      <c r="AN2277" s="39"/>
      <c r="AO2277" s="39"/>
      <c r="AP2277" s="39"/>
      <c r="AQ2277" s="39"/>
      <c r="AR2277" s="39"/>
      <c r="AS2277" s="39"/>
      <c r="AT2277" s="39"/>
      <c r="AU2277" s="39"/>
      <c r="AV2277" s="39"/>
      <c r="AW2277" s="39"/>
    </row>
    <row r="2278" spans="15:49" x14ac:dyDescent="0.2">
      <c r="O2278" s="39"/>
      <c r="P2278" s="39"/>
      <c r="Q2278" s="39"/>
      <c r="R2278" s="39"/>
      <c r="S2278" s="39"/>
      <c r="T2278" s="39"/>
      <c r="U2278" s="39"/>
      <c r="V2278" s="39"/>
      <c r="W2278" s="39"/>
      <c r="X2278" s="39"/>
      <c r="Y2278" s="39"/>
      <c r="Z2278" s="39"/>
      <c r="AA2278" s="39"/>
      <c r="AB2278" s="39"/>
      <c r="AC2278" s="39"/>
      <c r="AD2278" s="39"/>
      <c r="AE2278" s="39"/>
      <c r="AF2278" s="39"/>
      <c r="AG2278" s="39"/>
      <c r="AH2278" s="39"/>
      <c r="AI2278" s="39"/>
      <c r="AJ2278" s="39"/>
      <c r="AK2278" s="39"/>
      <c r="AL2278" s="39"/>
      <c r="AM2278" s="39"/>
      <c r="AN2278" s="39"/>
      <c r="AO2278" s="39"/>
      <c r="AP2278" s="39"/>
      <c r="AQ2278" s="39"/>
      <c r="AR2278" s="39"/>
      <c r="AS2278" s="39"/>
      <c r="AT2278" s="39"/>
      <c r="AU2278" s="39"/>
      <c r="AV2278" s="39"/>
      <c r="AW2278" s="39"/>
    </row>
    <row r="2279" spans="15:49" x14ac:dyDescent="0.2">
      <c r="O2279" s="39"/>
      <c r="P2279" s="39"/>
      <c r="Q2279" s="39"/>
      <c r="R2279" s="39"/>
      <c r="S2279" s="39"/>
      <c r="T2279" s="39"/>
      <c r="U2279" s="39"/>
      <c r="V2279" s="39"/>
      <c r="W2279" s="39"/>
      <c r="X2279" s="39"/>
      <c r="Y2279" s="39"/>
      <c r="Z2279" s="39"/>
      <c r="AA2279" s="39"/>
      <c r="AB2279" s="39"/>
      <c r="AC2279" s="39"/>
      <c r="AD2279" s="39"/>
      <c r="AE2279" s="39"/>
      <c r="AF2279" s="39"/>
      <c r="AG2279" s="39"/>
      <c r="AH2279" s="39"/>
      <c r="AI2279" s="39"/>
      <c r="AJ2279" s="39"/>
      <c r="AK2279" s="39"/>
      <c r="AL2279" s="39"/>
      <c r="AM2279" s="39"/>
      <c r="AN2279" s="39"/>
      <c r="AO2279" s="39"/>
      <c r="AP2279" s="39"/>
      <c r="AQ2279" s="39"/>
      <c r="AR2279" s="39"/>
      <c r="AS2279" s="39"/>
      <c r="AT2279" s="39"/>
      <c r="AU2279" s="39"/>
      <c r="AV2279" s="39"/>
      <c r="AW2279" s="39"/>
    </row>
    <row r="2280" spans="15:49" x14ac:dyDescent="0.2">
      <c r="O2280" s="39"/>
      <c r="P2280" s="39"/>
      <c r="Q2280" s="39"/>
      <c r="R2280" s="39"/>
      <c r="S2280" s="39"/>
      <c r="T2280" s="39"/>
      <c r="U2280" s="39"/>
      <c r="V2280" s="39"/>
      <c r="W2280" s="39"/>
      <c r="X2280" s="39"/>
      <c r="Y2280" s="39"/>
      <c r="Z2280" s="39"/>
      <c r="AA2280" s="39"/>
      <c r="AB2280" s="39"/>
      <c r="AC2280" s="39"/>
      <c r="AD2280" s="39"/>
      <c r="AE2280" s="39"/>
      <c r="AF2280" s="39"/>
      <c r="AG2280" s="39"/>
      <c r="AH2280" s="39"/>
      <c r="AI2280" s="39"/>
      <c r="AJ2280" s="39"/>
      <c r="AK2280" s="39"/>
      <c r="AL2280" s="39"/>
      <c r="AM2280" s="39"/>
      <c r="AN2280" s="39"/>
      <c r="AO2280" s="39"/>
      <c r="AP2280" s="39"/>
      <c r="AQ2280" s="39"/>
      <c r="AR2280" s="39"/>
      <c r="AS2280" s="39"/>
      <c r="AT2280" s="39"/>
      <c r="AU2280" s="39"/>
      <c r="AV2280" s="39"/>
      <c r="AW2280" s="39"/>
    </row>
    <row r="2281" spans="15:49" x14ac:dyDescent="0.2">
      <c r="O2281" s="39"/>
      <c r="P2281" s="39"/>
      <c r="Q2281" s="39"/>
      <c r="R2281" s="39"/>
      <c r="S2281" s="39"/>
      <c r="T2281" s="39"/>
      <c r="U2281" s="39"/>
      <c r="V2281" s="39"/>
      <c r="W2281" s="39"/>
      <c r="X2281" s="39"/>
      <c r="Y2281" s="39"/>
      <c r="Z2281" s="39"/>
      <c r="AA2281" s="39"/>
      <c r="AB2281" s="39"/>
      <c r="AC2281" s="39"/>
      <c r="AD2281" s="39"/>
      <c r="AE2281" s="39"/>
      <c r="AF2281" s="39"/>
      <c r="AG2281" s="39"/>
      <c r="AH2281" s="39"/>
      <c r="AI2281" s="39"/>
      <c r="AJ2281" s="39"/>
      <c r="AK2281" s="39"/>
      <c r="AL2281" s="39"/>
      <c r="AM2281" s="39"/>
      <c r="AN2281" s="39"/>
      <c r="AO2281" s="39"/>
      <c r="AP2281" s="39"/>
      <c r="AQ2281" s="39"/>
      <c r="AR2281" s="39"/>
      <c r="AS2281" s="39"/>
      <c r="AT2281" s="39"/>
      <c r="AU2281" s="39"/>
      <c r="AV2281" s="39"/>
      <c r="AW2281" s="39"/>
    </row>
    <row r="2282" spans="15:49" x14ac:dyDescent="0.2">
      <c r="O2282" s="39"/>
      <c r="P2282" s="39"/>
      <c r="Q2282" s="39"/>
      <c r="R2282" s="39"/>
      <c r="S2282" s="39"/>
      <c r="T2282" s="39"/>
      <c r="U2282" s="39"/>
      <c r="V2282" s="39"/>
      <c r="W2282" s="39"/>
      <c r="X2282" s="39"/>
      <c r="Y2282" s="39"/>
      <c r="Z2282" s="39"/>
      <c r="AA2282" s="39"/>
      <c r="AB2282" s="39"/>
      <c r="AC2282" s="39"/>
      <c r="AD2282" s="39"/>
      <c r="AE2282" s="39"/>
      <c r="AF2282" s="39"/>
      <c r="AG2282" s="39"/>
      <c r="AH2282" s="39"/>
      <c r="AI2282" s="39"/>
      <c r="AJ2282" s="39"/>
      <c r="AK2282" s="39"/>
      <c r="AL2282" s="39"/>
      <c r="AM2282" s="39"/>
      <c r="AN2282" s="39"/>
      <c r="AO2282" s="39"/>
      <c r="AP2282" s="39"/>
      <c r="AQ2282" s="39"/>
      <c r="AR2282" s="39"/>
      <c r="AS2282" s="39"/>
      <c r="AT2282" s="39"/>
      <c r="AU2282" s="39"/>
      <c r="AV2282" s="39"/>
      <c r="AW2282" s="39"/>
    </row>
    <row r="2283" spans="15:49" x14ac:dyDescent="0.2">
      <c r="O2283" s="39"/>
      <c r="P2283" s="39"/>
      <c r="Q2283" s="39"/>
      <c r="R2283" s="39"/>
      <c r="S2283" s="39"/>
      <c r="T2283" s="39"/>
      <c r="U2283" s="39"/>
      <c r="V2283" s="39"/>
      <c r="W2283" s="39"/>
      <c r="X2283" s="39"/>
      <c r="Y2283" s="39"/>
      <c r="Z2283" s="39"/>
      <c r="AA2283" s="39"/>
      <c r="AB2283" s="39"/>
      <c r="AC2283" s="39"/>
      <c r="AD2283" s="39"/>
      <c r="AE2283" s="39"/>
      <c r="AF2283" s="39"/>
      <c r="AG2283" s="39"/>
      <c r="AH2283" s="39"/>
      <c r="AI2283" s="39"/>
      <c r="AJ2283" s="39"/>
      <c r="AK2283" s="39"/>
      <c r="AL2283" s="39"/>
      <c r="AM2283" s="39"/>
      <c r="AN2283" s="39"/>
      <c r="AO2283" s="39"/>
      <c r="AP2283" s="39"/>
      <c r="AQ2283" s="39"/>
      <c r="AR2283" s="39"/>
      <c r="AS2283" s="39"/>
      <c r="AT2283" s="39"/>
      <c r="AU2283" s="39"/>
      <c r="AV2283" s="39"/>
      <c r="AW2283" s="39"/>
    </row>
    <row r="2284" spans="15:49" x14ac:dyDescent="0.2">
      <c r="O2284" s="39"/>
      <c r="P2284" s="39"/>
      <c r="Q2284" s="39"/>
      <c r="R2284" s="39"/>
      <c r="S2284" s="39"/>
      <c r="T2284" s="39"/>
      <c r="U2284" s="39"/>
      <c r="V2284" s="39"/>
      <c r="W2284" s="39"/>
      <c r="X2284" s="39"/>
      <c r="Y2284" s="39"/>
      <c r="Z2284" s="39"/>
      <c r="AA2284" s="39"/>
      <c r="AB2284" s="39"/>
      <c r="AC2284" s="39"/>
      <c r="AD2284" s="39"/>
      <c r="AE2284" s="39"/>
      <c r="AF2284" s="39"/>
      <c r="AG2284" s="39"/>
      <c r="AH2284" s="39"/>
      <c r="AI2284" s="39"/>
      <c r="AJ2284" s="39"/>
      <c r="AK2284" s="39"/>
      <c r="AL2284" s="39"/>
      <c r="AM2284" s="39"/>
      <c r="AN2284" s="39"/>
      <c r="AO2284" s="39"/>
      <c r="AP2284" s="39"/>
      <c r="AQ2284" s="39"/>
      <c r="AR2284" s="39"/>
      <c r="AS2284" s="39"/>
      <c r="AT2284" s="39"/>
      <c r="AU2284" s="39"/>
      <c r="AV2284" s="39"/>
      <c r="AW2284" s="39"/>
    </row>
    <row r="2285" spans="15:49" x14ac:dyDescent="0.2">
      <c r="O2285" s="39"/>
      <c r="P2285" s="39"/>
      <c r="Q2285" s="39"/>
      <c r="R2285" s="39"/>
      <c r="S2285" s="39"/>
      <c r="T2285" s="39"/>
      <c r="U2285" s="39"/>
      <c r="V2285" s="39"/>
      <c r="W2285" s="39"/>
      <c r="X2285" s="39"/>
      <c r="Y2285" s="39"/>
      <c r="Z2285" s="39"/>
      <c r="AA2285" s="39"/>
      <c r="AB2285" s="39"/>
      <c r="AC2285" s="39"/>
      <c r="AD2285" s="39"/>
      <c r="AE2285" s="39"/>
      <c r="AF2285" s="39"/>
      <c r="AG2285" s="39"/>
      <c r="AH2285" s="39"/>
      <c r="AI2285" s="39"/>
      <c r="AJ2285" s="39"/>
      <c r="AK2285" s="39"/>
      <c r="AL2285" s="39"/>
      <c r="AM2285" s="39"/>
      <c r="AN2285" s="39"/>
      <c r="AO2285" s="39"/>
      <c r="AP2285" s="39"/>
      <c r="AQ2285" s="39"/>
      <c r="AR2285" s="39"/>
      <c r="AS2285" s="39"/>
      <c r="AT2285" s="39"/>
      <c r="AU2285" s="39"/>
      <c r="AV2285" s="39"/>
      <c r="AW2285" s="39"/>
    </row>
    <row r="2286" spans="15:49" x14ac:dyDescent="0.2">
      <c r="O2286" s="39"/>
      <c r="P2286" s="39"/>
      <c r="Q2286" s="39"/>
      <c r="R2286" s="39"/>
      <c r="S2286" s="39"/>
      <c r="T2286" s="39"/>
      <c r="U2286" s="39"/>
      <c r="V2286" s="39"/>
      <c r="W2286" s="39"/>
      <c r="X2286" s="39"/>
      <c r="Y2286" s="39"/>
      <c r="Z2286" s="39"/>
      <c r="AA2286" s="39"/>
      <c r="AB2286" s="39"/>
      <c r="AC2286" s="39"/>
      <c r="AD2286" s="39"/>
      <c r="AE2286" s="39"/>
      <c r="AF2286" s="39"/>
      <c r="AG2286" s="39"/>
      <c r="AH2286" s="39"/>
      <c r="AI2286" s="39"/>
      <c r="AJ2286" s="39"/>
      <c r="AK2286" s="39"/>
      <c r="AL2286" s="39"/>
      <c r="AM2286" s="39"/>
      <c r="AN2286" s="39"/>
      <c r="AO2286" s="39"/>
      <c r="AP2286" s="39"/>
      <c r="AQ2286" s="39"/>
      <c r="AR2286" s="39"/>
      <c r="AS2286" s="39"/>
      <c r="AT2286" s="39"/>
      <c r="AU2286" s="39"/>
      <c r="AV2286" s="39"/>
      <c r="AW2286" s="39"/>
    </row>
    <row r="2287" spans="15:49" x14ac:dyDescent="0.2">
      <c r="O2287" s="39"/>
      <c r="P2287" s="39"/>
      <c r="Q2287" s="39"/>
      <c r="R2287" s="39"/>
      <c r="S2287" s="39"/>
      <c r="T2287" s="39"/>
      <c r="U2287" s="39"/>
      <c r="V2287" s="39"/>
      <c r="W2287" s="39"/>
      <c r="X2287" s="39"/>
      <c r="Y2287" s="39"/>
      <c r="Z2287" s="39"/>
      <c r="AA2287" s="39"/>
      <c r="AB2287" s="39"/>
      <c r="AC2287" s="39"/>
      <c r="AD2287" s="39"/>
      <c r="AE2287" s="39"/>
      <c r="AF2287" s="39"/>
      <c r="AG2287" s="39"/>
      <c r="AH2287" s="39"/>
      <c r="AI2287" s="39"/>
      <c r="AJ2287" s="39"/>
      <c r="AK2287" s="39"/>
      <c r="AL2287" s="39"/>
      <c r="AM2287" s="39"/>
      <c r="AN2287" s="39"/>
      <c r="AO2287" s="39"/>
      <c r="AP2287" s="39"/>
      <c r="AQ2287" s="39"/>
      <c r="AR2287" s="39"/>
      <c r="AS2287" s="39"/>
      <c r="AT2287" s="39"/>
      <c r="AU2287" s="39"/>
      <c r="AV2287" s="39"/>
      <c r="AW2287" s="39"/>
    </row>
    <row r="2288" spans="15:49" x14ac:dyDescent="0.2">
      <c r="O2288" s="39"/>
      <c r="P2288" s="39"/>
      <c r="Q2288" s="39"/>
      <c r="R2288" s="39"/>
      <c r="S2288" s="39"/>
      <c r="T2288" s="39"/>
      <c r="U2288" s="39"/>
      <c r="V2288" s="39"/>
      <c r="W2288" s="39"/>
      <c r="X2288" s="39"/>
      <c r="Y2288" s="39"/>
      <c r="Z2288" s="39"/>
      <c r="AA2288" s="39"/>
      <c r="AB2288" s="39"/>
      <c r="AC2288" s="39"/>
      <c r="AD2288" s="39"/>
      <c r="AE2288" s="39"/>
      <c r="AF2288" s="39"/>
      <c r="AG2288" s="39"/>
      <c r="AH2288" s="39"/>
      <c r="AI2288" s="39"/>
      <c r="AJ2288" s="39"/>
      <c r="AK2288" s="39"/>
      <c r="AL2288" s="39"/>
      <c r="AM2288" s="39"/>
      <c r="AN2288" s="39"/>
      <c r="AO2288" s="39"/>
      <c r="AP2288" s="39"/>
      <c r="AQ2288" s="39"/>
      <c r="AR2288" s="39"/>
      <c r="AS2288" s="39"/>
      <c r="AT2288" s="39"/>
      <c r="AU2288" s="39"/>
      <c r="AV2288" s="39"/>
      <c r="AW2288" s="39"/>
    </row>
    <row r="2289" spans="15:49" x14ac:dyDescent="0.2">
      <c r="O2289" s="39"/>
      <c r="P2289" s="39"/>
      <c r="Q2289" s="39"/>
      <c r="R2289" s="39"/>
      <c r="S2289" s="39"/>
      <c r="T2289" s="39"/>
      <c r="U2289" s="39"/>
      <c r="V2289" s="39"/>
      <c r="W2289" s="39"/>
      <c r="X2289" s="39"/>
      <c r="Y2289" s="39"/>
      <c r="Z2289" s="39"/>
      <c r="AA2289" s="39"/>
      <c r="AB2289" s="39"/>
      <c r="AC2289" s="39"/>
      <c r="AD2289" s="39"/>
      <c r="AE2289" s="39"/>
      <c r="AF2289" s="39"/>
      <c r="AG2289" s="39"/>
      <c r="AH2289" s="39"/>
      <c r="AI2289" s="39"/>
      <c r="AJ2289" s="39"/>
      <c r="AK2289" s="39"/>
      <c r="AL2289" s="39"/>
      <c r="AM2289" s="39"/>
      <c r="AN2289" s="39"/>
      <c r="AO2289" s="39"/>
      <c r="AP2289" s="39"/>
      <c r="AQ2289" s="39"/>
      <c r="AR2289" s="39"/>
      <c r="AS2289" s="39"/>
      <c r="AT2289" s="39"/>
      <c r="AU2289" s="39"/>
      <c r="AV2289" s="39"/>
      <c r="AW2289" s="39"/>
    </row>
    <row r="2290" spans="15:49" x14ac:dyDescent="0.2">
      <c r="O2290" s="39"/>
      <c r="P2290" s="39"/>
      <c r="Q2290" s="39"/>
      <c r="R2290" s="39"/>
      <c r="S2290" s="39"/>
      <c r="T2290" s="39"/>
      <c r="U2290" s="39"/>
      <c r="V2290" s="39"/>
      <c r="W2290" s="39"/>
      <c r="X2290" s="39"/>
      <c r="Y2290" s="39"/>
      <c r="Z2290" s="39"/>
      <c r="AA2290" s="39"/>
      <c r="AB2290" s="39"/>
      <c r="AC2290" s="39"/>
      <c r="AD2290" s="39"/>
      <c r="AE2290" s="39"/>
      <c r="AF2290" s="39"/>
      <c r="AG2290" s="39"/>
      <c r="AH2290" s="39"/>
      <c r="AI2290" s="39"/>
      <c r="AJ2290" s="39"/>
      <c r="AK2290" s="39"/>
      <c r="AL2290" s="39"/>
      <c r="AM2290" s="39"/>
      <c r="AN2290" s="39"/>
      <c r="AO2290" s="39"/>
      <c r="AP2290" s="39"/>
      <c r="AQ2290" s="39"/>
      <c r="AR2290" s="39"/>
      <c r="AS2290" s="39"/>
      <c r="AT2290" s="39"/>
      <c r="AU2290" s="39"/>
      <c r="AV2290" s="39"/>
      <c r="AW2290" s="39"/>
    </row>
    <row r="2291" spans="15:49" x14ac:dyDescent="0.2">
      <c r="O2291" s="39"/>
      <c r="P2291" s="39"/>
      <c r="Q2291" s="39"/>
      <c r="R2291" s="39"/>
      <c r="S2291" s="39"/>
      <c r="T2291" s="39"/>
      <c r="U2291" s="39"/>
      <c r="V2291" s="39"/>
      <c r="W2291" s="39"/>
      <c r="X2291" s="39"/>
      <c r="Y2291" s="39"/>
      <c r="Z2291" s="39"/>
      <c r="AA2291" s="39"/>
      <c r="AB2291" s="39"/>
      <c r="AC2291" s="39"/>
      <c r="AD2291" s="39"/>
      <c r="AE2291" s="39"/>
      <c r="AF2291" s="39"/>
      <c r="AG2291" s="39"/>
      <c r="AH2291" s="39"/>
      <c r="AI2291" s="39"/>
      <c r="AJ2291" s="39"/>
      <c r="AK2291" s="39"/>
      <c r="AL2291" s="39"/>
      <c r="AM2291" s="39"/>
      <c r="AN2291" s="39"/>
      <c r="AO2291" s="39"/>
      <c r="AP2291" s="39"/>
      <c r="AQ2291" s="39"/>
      <c r="AR2291" s="39"/>
      <c r="AS2291" s="39"/>
      <c r="AT2291" s="39"/>
      <c r="AU2291" s="39"/>
      <c r="AV2291" s="39"/>
      <c r="AW2291" s="39"/>
    </row>
    <row r="2292" spans="15:49" x14ac:dyDescent="0.2">
      <c r="O2292" s="39"/>
      <c r="P2292" s="39"/>
      <c r="Q2292" s="39"/>
      <c r="R2292" s="39"/>
      <c r="S2292" s="39"/>
      <c r="T2292" s="39"/>
      <c r="U2292" s="39"/>
      <c r="V2292" s="39"/>
      <c r="W2292" s="39"/>
      <c r="X2292" s="39"/>
      <c r="Y2292" s="39"/>
      <c r="Z2292" s="39"/>
      <c r="AA2292" s="39"/>
      <c r="AB2292" s="39"/>
      <c r="AC2292" s="39"/>
      <c r="AD2292" s="39"/>
      <c r="AE2292" s="39"/>
      <c r="AF2292" s="39"/>
      <c r="AG2292" s="39"/>
      <c r="AH2292" s="39"/>
      <c r="AI2292" s="39"/>
      <c r="AJ2292" s="39"/>
      <c r="AK2292" s="39"/>
      <c r="AL2292" s="39"/>
      <c r="AM2292" s="39"/>
      <c r="AN2292" s="39"/>
      <c r="AO2292" s="39"/>
      <c r="AP2292" s="39"/>
      <c r="AQ2292" s="39"/>
      <c r="AR2292" s="39"/>
      <c r="AS2292" s="39"/>
      <c r="AT2292" s="39"/>
      <c r="AU2292" s="39"/>
      <c r="AV2292" s="39"/>
      <c r="AW2292" s="39"/>
    </row>
    <row r="2293" spans="15:49" x14ac:dyDescent="0.2">
      <c r="O2293" s="39"/>
      <c r="P2293" s="39"/>
      <c r="Q2293" s="39"/>
      <c r="R2293" s="39"/>
      <c r="S2293" s="39"/>
      <c r="T2293" s="39"/>
      <c r="U2293" s="39"/>
      <c r="V2293" s="39"/>
      <c r="W2293" s="39"/>
      <c r="X2293" s="39"/>
      <c r="Y2293" s="39"/>
      <c r="Z2293" s="39"/>
      <c r="AA2293" s="39"/>
      <c r="AB2293" s="39"/>
      <c r="AC2293" s="39"/>
      <c r="AD2293" s="39"/>
      <c r="AE2293" s="39"/>
      <c r="AF2293" s="39"/>
      <c r="AG2293" s="39"/>
      <c r="AH2293" s="39"/>
      <c r="AI2293" s="39"/>
      <c r="AJ2293" s="39"/>
      <c r="AK2293" s="39"/>
      <c r="AL2293" s="39"/>
      <c r="AM2293" s="39"/>
      <c r="AN2293" s="39"/>
      <c r="AO2293" s="39"/>
      <c r="AP2293" s="39"/>
      <c r="AQ2293" s="39"/>
      <c r="AR2293" s="39"/>
      <c r="AS2293" s="39"/>
      <c r="AT2293" s="39"/>
      <c r="AU2293" s="39"/>
      <c r="AV2293" s="39"/>
      <c r="AW2293" s="39"/>
    </row>
    <row r="2294" spans="15:49" x14ac:dyDescent="0.2">
      <c r="O2294" s="39"/>
      <c r="P2294" s="39"/>
      <c r="Q2294" s="39"/>
      <c r="R2294" s="39"/>
      <c r="S2294" s="39"/>
      <c r="T2294" s="39"/>
      <c r="U2294" s="39"/>
      <c r="V2294" s="39"/>
      <c r="W2294" s="39"/>
      <c r="X2294" s="39"/>
      <c r="Y2294" s="39"/>
      <c r="Z2294" s="39"/>
      <c r="AA2294" s="39"/>
      <c r="AB2294" s="39"/>
      <c r="AC2294" s="39"/>
      <c r="AD2294" s="39"/>
      <c r="AE2294" s="39"/>
      <c r="AF2294" s="39"/>
      <c r="AG2294" s="39"/>
      <c r="AH2294" s="39"/>
      <c r="AI2294" s="39"/>
      <c r="AJ2294" s="39"/>
      <c r="AK2294" s="39"/>
      <c r="AL2294" s="39"/>
      <c r="AM2294" s="39"/>
      <c r="AN2294" s="39"/>
      <c r="AO2294" s="39"/>
      <c r="AP2294" s="39"/>
      <c r="AQ2294" s="39"/>
      <c r="AR2294" s="39"/>
      <c r="AS2294" s="39"/>
      <c r="AT2294" s="39"/>
      <c r="AU2294" s="39"/>
      <c r="AV2294" s="39"/>
      <c r="AW2294" s="39"/>
    </row>
    <row r="2295" spans="15:49" x14ac:dyDescent="0.2">
      <c r="O2295" s="39"/>
      <c r="P2295" s="39"/>
      <c r="Q2295" s="39"/>
      <c r="R2295" s="39"/>
      <c r="S2295" s="39"/>
      <c r="T2295" s="39"/>
      <c r="U2295" s="39"/>
      <c r="V2295" s="39"/>
      <c r="W2295" s="39"/>
      <c r="X2295" s="39"/>
      <c r="Y2295" s="39"/>
      <c r="Z2295" s="39"/>
      <c r="AA2295" s="39"/>
      <c r="AB2295" s="39"/>
      <c r="AC2295" s="39"/>
      <c r="AD2295" s="39"/>
      <c r="AE2295" s="39"/>
      <c r="AF2295" s="39"/>
      <c r="AG2295" s="39"/>
      <c r="AH2295" s="39"/>
      <c r="AI2295" s="39"/>
      <c r="AJ2295" s="39"/>
      <c r="AK2295" s="39"/>
      <c r="AL2295" s="39"/>
      <c r="AM2295" s="39"/>
      <c r="AN2295" s="39"/>
      <c r="AO2295" s="39"/>
      <c r="AP2295" s="39"/>
      <c r="AQ2295" s="39"/>
      <c r="AR2295" s="39"/>
      <c r="AS2295" s="39"/>
      <c r="AT2295" s="39"/>
      <c r="AU2295" s="39"/>
      <c r="AV2295" s="39"/>
      <c r="AW2295" s="39"/>
    </row>
    <row r="2296" spans="15:49" x14ac:dyDescent="0.2">
      <c r="O2296" s="39"/>
      <c r="P2296" s="39"/>
      <c r="Q2296" s="39"/>
      <c r="R2296" s="39"/>
      <c r="S2296" s="39"/>
      <c r="T2296" s="39"/>
      <c r="U2296" s="39"/>
      <c r="V2296" s="39"/>
      <c r="W2296" s="39"/>
      <c r="X2296" s="39"/>
      <c r="Y2296" s="39"/>
      <c r="Z2296" s="39"/>
      <c r="AA2296" s="39"/>
      <c r="AB2296" s="39"/>
      <c r="AC2296" s="39"/>
      <c r="AD2296" s="39"/>
      <c r="AE2296" s="39"/>
      <c r="AF2296" s="39"/>
      <c r="AG2296" s="39"/>
      <c r="AH2296" s="39"/>
      <c r="AI2296" s="39"/>
      <c r="AJ2296" s="39"/>
      <c r="AK2296" s="39"/>
      <c r="AL2296" s="39"/>
      <c r="AM2296" s="39"/>
      <c r="AN2296" s="39"/>
      <c r="AO2296" s="39"/>
      <c r="AP2296" s="39"/>
      <c r="AQ2296" s="39"/>
      <c r="AR2296" s="39"/>
      <c r="AS2296" s="39"/>
      <c r="AT2296" s="39"/>
      <c r="AU2296" s="39"/>
      <c r="AV2296" s="39"/>
      <c r="AW2296" s="39"/>
    </row>
    <row r="2297" spans="15:49" x14ac:dyDescent="0.2">
      <c r="O2297" s="39"/>
      <c r="P2297" s="39"/>
      <c r="Q2297" s="39"/>
      <c r="R2297" s="39"/>
      <c r="S2297" s="39"/>
      <c r="T2297" s="39"/>
      <c r="U2297" s="39"/>
      <c r="V2297" s="39"/>
      <c r="W2297" s="39"/>
      <c r="X2297" s="39"/>
      <c r="Y2297" s="39"/>
      <c r="Z2297" s="39"/>
      <c r="AA2297" s="39"/>
      <c r="AB2297" s="39"/>
      <c r="AC2297" s="39"/>
      <c r="AD2297" s="39"/>
      <c r="AE2297" s="39"/>
      <c r="AF2297" s="39"/>
      <c r="AG2297" s="39"/>
      <c r="AH2297" s="39"/>
      <c r="AI2297" s="39"/>
      <c r="AJ2297" s="39"/>
      <c r="AK2297" s="39"/>
      <c r="AL2297" s="39"/>
      <c r="AM2297" s="39"/>
      <c r="AN2297" s="39"/>
      <c r="AO2297" s="39"/>
      <c r="AP2297" s="39"/>
      <c r="AQ2297" s="39"/>
      <c r="AR2297" s="39"/>
      <c r="AS2297" s="39"/>
      <c r="AT2297" s="39"/>
      <c r="AU2297" s="39"/>
      <c r="AV2297" s="39"/>
      <c r="AW2297" s="39"/>
    </row>
    <row r="2298" spans="15:49" x14ac:dyDescent="0.2">
      <c r="O2298" s="39"/>
      <c r="P2298" s="39"/>
      <c r="Q2298" s="39"/>
      <c r="R2298" s="39"/>
      <c r="S2298" s="39"/>
      <c r="T2298" s="39"/>
      <c r="U2298" s="39"/>
      <c r="V2298" s="39"/>
      <c r="W2298" s="39"/>
      <c r="X2298" s="39"/>
      <c r="Y2298" s="39"/>
      <c r="Z2298" s="39"/>
      <c r="AA2298" s="39"/>
      <c r="AB2298" s="39"/>
      <c r="AC2298" s="39"/>
      <c r="AD2298" s="39"/>
      <c r="AE2298" s="39"/>
      <c r="AF2298" s="39"/>
      <c r="AG2298" s="39"/>
      <c r="AH2298" s="39"/>
      <c r="AI2298" s="39"/>
      <c r="AJ2298" s="39"/>
      <c r="AK2298" s="39"/>
      <c r="AL2298" s="39"/>
      <c r="AM2298" s="39"/>
      <c r="AN2298" s="39"/>
      <c r="AO2298" s="39"/>
      <c r="AP2298" s="39"/>
      <c r="AQ2298" s="39"/>
      <c r="AR2298" s="39"/>
      <c r="AS2298" s="39"/>
      <c r="AT2298" s="39"/>
      <c r="AU2298" s="39"/>
      <c r="AV2298" s="39"/>
      <c r="AW2298" s="39"/>
    </row>
    <row r="2299" spans="15:49" x14ac:dyDescent="0.2">
      <c r="O2299" s="39"/>
      <c r="P2299" s="39"/>
      <c r="Q2299" s="39"/>
      <c r="R2299" s="39"/>
      <c r="S2299" s="39"/>
      <c r="T2299" s="39"/>
      <c r="U2299" s="39"/>
      <c r="V2299" s="39"/>
      <c r="W2299" s="39"/>
      <c r="X2299" s="39"/>
      <c r="Y2299" s="39"/>
      <c r="Z2299" s="39"/>
      <c r="AA2299" s="39"/>
      <c r="AB2299" s="39"/>
      <c r="AC2299" s="39"/>
      <c r="AD2299" s="39"/>
      <c r="AE2299" s="39"/>
      <c r="AF2299" s="39"/>
      <c r="AG2299" s="39"/>
      <c r="AH2299" s="39"/>
      <c r="AI2299" s="39"/>
      <c r="AJ2299" s="39"/>
      <c r="AK2299" s="39"/>
      <c r="AL2299" s="39"/>
      <c r="AM2299" s="39"/>
      <c r="AN2299" s="39"/>
      <c r="AO2299" s="39"/>
      <c r="AP2299" s="39"/>
      <c r="AQ2299" s="39"/>
      <c r="AR2299" s="39"/>
      <c r="AS2299" s="39"/>
      <c r="AT2299" s="39"/>
      <c r="AU2299" s="39"/>
      <c r="AV2299" s="39"/>
      <c r="AW2299" s="39"/>
    </row>
    <row r="2300" spans="15:49" x14ac:dyDescent="0.2">
      <c r="O2300" s="39"/>
      <c r="P2300" s="39"/>
      <c r="Q2300" s="39"/>
      <c r="R2300" s="39"/>
      <c r="S2300" s="39"/>
      <c r="T2300" s="39"/>
      <c r="U2300" s="39"/>
      <c r="V2300" s="39"/>
      <c r="W2300" s="39"/>
      <c r="X2300" s="39"/>
      <c r="Y2300" s="39"/>
      <c r="Z2300" s="39"/>
      <c r="AA2300" s="39"/>
      <c r="AB2300" s="39"/>
      <c r="AC2300" s="39"/>
      <c r="AD2300" s="39"/>
      <c r="AE2300" s="39"/>
      <c r="AF2300" s="39"/>
      <c r="AG2300" s="39"/>
      <c r="AH2300" s="39"/>
      <c r="AI2300" s="39"/>
      <c r="AJ2300" s="39"/>
      <c r="AK2300" s="39"/>
      <c r="AL2300" s="39"/>
      <c r="AM2300" s="39"/>
      <c r="AN2300" s="39"/>
      <c r="AO2300" s="39"/>
      <c r="AP2300" s="39"/>
      <c r="AQ2300" s="39"/>
      <c r="AR2300" s="39"/>
      <c r="AS2300" s="39"/>
      <c r="AT2300" s="39"/>
      <c r="AU2300" s="39"/>
      <c r="AV2300" s="39"/>
      <c r="AW2300" s="39"/>
    </row>
    <row r="2301" spans="15:49" x14ac:dyDescent="0.2">
      <c r="O2301" s="39"/>
      <c r="P2301" s="39"/>
      <c r="Q2301" s="39"/>
      <c r="R2301" s="39"/>
      <c r="S2301" s="39"/>
      <c r="T2301" s="39"/>
      <c r="U2301" s="39"/>
      <c r="V2301" s="39"/>
      <c r="W2301" s="39"/>
      <c r="X2301" s="39"/>
      <c r="Y2301" s="39"/>
      <c r="Z2301" s="39"/>
      <c r="AA2301" s="39"/>
      <c r="AB2301" s="39"/>
      <c r="AC2301" s="39"/>
      <c r="AD2301" s="39"/>
      <c r="AE2301" s="39"/>
      <c r="AF2301" s="39"/>
      <c r="AG2301" s="39"/>
      <c r="AH2301" s="39"/>
      <c r="AI2301" s="39"/>
      <c r="AJ2301" s="39"/>
      <c r="AK2301" s="39"/>
      <c r="AL2301" s="39"/>
      <c r="AM2301" s="39"/>
      <c r="AN2301" s="39"/>
      <c r="AO2301" s="39"/>
      <c r="AP2301" s="39"/>
      <c r="AQ2301" s="39"/>
      <c r="AR2301" s="39"/>
      <c r="AS2301" s="39"/>
      <c r="AT2301" s="39"/>
      <c r="AU2301" s="39"/>
      <c r="AV2301" s="39"/>
      <c r="AW2301" s="39"/>
    </row>
    <row r="2302" spans="15:49" x14ac:dyDescent="0.2">
      <c r="O2302" s="39"/>
      <c r="P2302" s="39"/>
      <c r="Q2302" s="39"/>
      <c r="R2302" s="39"/>
      <c r="S2302" s="39"/>
      <c r="T2302" s="39"/>
      <c r="U2302" s="39"/>
      <c r="V2302" s="39"/>
      <c r="W2302" s="39"/>
      <c r="X2302" s="39"/>
      <c r="Y2302" s="39"/>
      <c r="Z2302" s="39"/>
      <c r="AA2302" s="39"/>
      <c r="AB2302" s="39"/>
      <c r="AC2302" s="39"/>
      <c r="AD2302" s="39"/>
      <c r="AE2302" s="39"/>
      <c r="AF2302" s="39"/>
      <c r="AG2302" s="39"/>
      <c r="AH2302" s="39"/>
      <c r="AI2302" s="39"/>
      <c r="AJ2302" s="39"/>
      <c r="AK2302" s="39"/>
      <c r="AL2302" s="39"/>
      <c r="AM2302" s="39"/>
      <c r="AN2302" s="39"/>
      <c r="AO2302" s="39"/>
      <c r="AP2302" s="39"/>
      <c r="AQ2302" s="39"/>
      <c r="AR2302" s="39"/>
      <c r="AS2302" s="39"/>
      <c r="AT2302" s="39"/>
      <c r="AU2302" s="39"/>
      <c r="AV2302" s="39"/>
      <c r="AW2302" s="39"/>
    </row>
    <row r="2303" spans="15:49" x14ac:dyDescent="0.2">
      <c r="O2303" s="39"/>
      <c r="P2303" s="39"/>
      <c r="Q2303" s="39"/>
      <c r="R2303" s="39"/>
      <c r="S2303" s="39"/>
      <c r="T2303" s="39"/>
      <c r="U2303" s="39"/>
      <c r="V2303" s="39"/>
      <c r="W2303" s="39"/>
      <c r="X2303" s="39"/>
      <c r="Y2303" s="39"/>
      <c r="Z2303" s="39"/>
      <c r="AA2303" s="39"/>
      <c r="AB2303" s="39"/>
      <c r="AC2303" s="39"/>
      <c r="AD2303" s="39"/>
      <c r="AE2303" s="39"/>
      <c r="AF2303" s="39"/>
      <c r="AG2303" s="39"/>
      <c r="AH2303" s="39"/>
      <c r="AI2303" s="39"/>
      <c r="AJ2303" s="39"/>
      <c r="AK2303" s="39"/>
      <c r="AL2303" s="39"/>
      <c r="AM2303" s="39"/>
      <c r="AN2303" s="39"/>
      <c r="AO2303" s="39"/>
      <c r="AP2303" s="39"/>
      <c r="AQ2303" s="39"/>
      <c r="AR2303" s="39"/>
      <c r="AS2303" s="39"/>
      <c r="AT2303" s="39"/>
      <c r="AU2303" s="39"/>
      <c r="AV2303" s="39"/>
      <c r="AW2303" s="39"/>
    </row>
    <row r="2304" spans="15:49" x14ac:dyDescent="0.2">
      <c r="O2304" s="39"/>
      <c r="P2304" s="39"/>
      <c r="Q2304" s="39"/>
      <c r="R2304" s="39"/>
      <c r="S2304" s="39"/>
      <c r="T2304" s="39"/>
      <c r="U2304" s="39"/>
      <c r="V2304" s="39"/>
      <c r="W2304" s="39"/>
      <c r="X2304" s="39"/>
      <c r="Y2304" s="39"/>
      <c r="Z2304" s="39"/>
      <c r="AA2304" s="39"/>
      <c r="AB2304" s="39"/>
      <c r="AC2304" s="39"/>
      <c r="AD2304" s="39"/>
      <c r="AE2304" s="39"/>
      <c r="AF2304" s="39"/>
      <c r="AG2304" s="39"/>
      <c r="AH2304" s="39"/>
      <c r="AI2304" s="39"/>
      <c r="AJ2304" s="39"/>
      <c r="AK2304" s="39"/>
      <c r="AL2304" s="39"/>
      <c r="AM2304" s="39"/>
      <c r="AN2304" s="39"/>
      <c r="AO2304" s="39"/>
      <c r="AP2304" s="39"/>
      <c r="AQ2304" s="39"/>
      <c r="AR2304" s="39"/>
      <c r="AS2304" s="39"/>
      <c r="AT2304" s="39"/>
      <c r="AU2304" s="39"/>
      <c r="AV2304" s="39"/>
      <c r="AW2304" s="39"/>
    </row>
    <row r="2305" spans="15:49" x14ac:dyDescent="0.2">
      <c r="O2305" s="39"/>
      <c r="P2305" s="39"/>
      <c r="Q2305" s="39"/>
      <c r="R2305" s="39"/>
      <c r="S2305" s="39"/>
      <c r="T2305" s="39"/>
      <c r="U2305" s="39"/>
      <c r="V2305" s="39"/>
      <c r="W2305" s="39"/>
      <c r="X2305" s="39"/>
      <c r="Y2305" s="39"/>
      <c r="Z2305" s="39"/>
      <c r="AA2305" s="39"/>
      <c r="AB2305" s="39"/>
      <c r="AC2305" s="39"/>
      <c r="AD2305" s="39"/>
      <c r="AE2305" s="39"/>
      <c r="AF2305" s="39"/>
      <c r="AG2305" s="39"/>
      <c r="AH2305" s="39"/>
      <c r="AI2305" s="39"/>
      <c r="AJ2305" s="39"/>
      <c r="AK2305" s="39"/>
      <c r="AL2305" s="39"/>
      <c r="AM2305" s="39"/>
      <c r="AN2305" s="39"/>
      <c r="AO2305" s="39"/>
      <c r="AP2305" s="39"/>
      <c r="AQ2305" s="39"/>
      <c r="AR2305" s="39"/>
      <c r="AS2305" s="39"/>
      <c r="AT2305" s="39"/>
      <c r="AU2305" s="39"/>
      <c r="AV2305" s="39"/>
      <c r="AW2305" s="39"/>
    </row>
    <row r="2306" spans="15:49" x14ac:dyDescent="0.2">
      <c r="O2306" s="39"/>
      <c r="P2306" s="39"/>
      <c r="Q2306" s="39"/>
      <c r="R2306" s="39"/>
      <c r="S2306" s="39"/>
      <c r="T2306" s="39"/>
      <c r="U2306" s="39"/>
      <c r="V2306" s="39"/>
      <c r="W2306" s="39"/>
      <c r="X2306" s="39"/>
      <c r="Y2306" s="39"/>
      <c r="Z2306" s="39"/>
      <c r="AA2306" s="39"/>
      <c r="AB2306" s="39"/>
      <c r="AC2306" s="39"/>
      <c r="AD2306" s="39"/>
      <c r="AE2306" s="39"/>
      <c r="AF2306" s="39"/>
      <c r="AG2306" s="39"/>
      <c r="AH2306" s="39"/>
      <c r="AI2306" s="39"/>
      <c r="AJ2306" s="39"/>
      <c r="AK2306" s="39"/>
      <c r="AL2306" s="39"/>
      <c r="AM2306" s="39"/>
      <c r="AN2306" s="39"/>
      <c r="AO2306" s="39"/>
      <c r="AP2306" s="39"/>
      <c r="AQ2306" s="39"/>
      <c r="AR2306" s="39"/>
      <c r="AS2306" s="39"/>
      <c r="AT2306" s="39"/>
      <c r="AU2306" s="39"/>
      <c r="AV2306" s="39"/>
      <c r="AW2306" s="39"/>
    </row>
    <row r="2307" spans="15:49" x14ac:dyDescent="0.2">
      <c r="O2307" s="39"/>
      <c r="P2307" s="39"/>
      <c r="Q2307" s="39"/>
      <c r="R2307" s="39"/>
      <c r="S2307" s="39"/>
      <c r="T2307" s="39"/>
      <c r="U2307" s="39"/>
      <c r="V2307" s="39"/>
      <c r="W2307" s="39"/>
      <c r="X2307" s="39"/>
      <c r="Y2307" s="39"/>
      <c r="Z2307" s="39"/>
      <c r="AA2307" s="39"/>
      <c r="AB2307" s="39"/>
      <c r="AC2307" s="39"/>
      <c r="AD2307" s="39"/>
      <c r="AE2307" s="39"/>
      <c r="AF2307" s="39"/>
      <c r="AG2307" s="39"/>
      <c r="AH2307" s="39"/>
      <c r="AI2307" s="39"/>
      <c r="AJ2307" s="39"/>
      <c r="AK2307" s="39"/>
      <c r="AL2307" s="39"/>
      <c r="AM2307" s="39"/>
      <c r="AN2307" s="39"/>
      <c r="AO2307" s="39"/>
      <c r="AP2307" s="39"/>
      <c r="AQ2307" s="39"/>
      <c r="AR2307" s="39"/>
      <c r="AS2307" s="39"/>
      <c r="AT2307" s="39"/>
      <c r="AU2307" s="39"/>
      <c r="AV2307" s="39"/>
      <c r="AW2307" s="39"/>
    </row>
    <row r="2308" spans="15:49" x14ac:dyDescent="0.2">
      <c r="O2308" s="39"/>
      <c r="P2308" s="39"/>
      <c r="Q2308" s="39"/>
      <c r="R2308" s="39"/>
      <c r="S2308" s="39"/>
      <c r="T2308" s="39"/>
      <c r="U2308" s="39"/>
      <c r="V2308" s="39"/>
      <c r="W2308" s="39"/>
      <c r="X2308" s="39"/>
      <c r="Y2308" s="39"/>
      <c r="Z2308" s="39"/>
      <c r="AA2308" s="39"/>
      <c r="AB2308" s="39"/>
      <c r="AC2308" s="39"/>
      <c r="AD2308" s="39"/>
      <c r="AE2308" s="39"/>
      <c r="AF2308" s="39"/>
      <c r="AG2308" s="39"/>
      <c r="AH2308" s="39"/>
      <c r="AI2308" s="39"/>
      <c r="AJ2308" s="39"/>
      <c r="AK2308" s="39"/>
      <c r="AL2308" s="39"/>
      <c r="AM2308" s="39"/>
      <c r="AN2308" s="39"/>
      <c r="AO2308" s="39"/>
      <c r="AP2308" s="39"/>
      <c r="AQ2308" s="39"/>
      <c r="AR2308" s="39"/>
      <c r="AS2308" s="39"/>
      <c r="AT2308" s="39"/>
      <c r="AU2308" s="39"/>
      <c r="AV2308" s="39"/>
      <c r="AW2308" s="39"/>
    </row>
    <row r="2309" spans="15:49" x14ac:dyDescent="0.2">
      <c r="O2309" s="39"/>
      <c r="P2309" s="39"/>
      <c r="Q2309" s="39"/>
      <c r="R2309" s="39"/>
      <c r="S2309" s="39"/>
      <c r="T2309" s="39"/>
      <c r="U2309" s="39"/>
      <c r="V2309" s="39"/>
      <c r="W2309" s="39"/>
      <c r="X2309" s="39"/>
      <c r="Y2309" s="39"/>
      <c r="Z2309" s="39"/>
      <c r="AA2309" s="39"/>
      <c r="AB2309" s="39"/>
      <c r="AC2309" s="39"/>
      <c r="AD2309" s="39"/>
      <c r="AE2309" s="39"/>
      <c r="AF2309" s="39"/>
      <c r="AG2309" s="39"/>
      <c r="AH2309" s="39"/>
      <c r="AI2309" s="39"/>
      <c r="AJ2309" s="39"/>
      <c r="AK2309" s="39"/>
      <c r="AL2309" s="39"/>
      <c r="AM2309" s="39"/>
      <c r="AN2309" s="39"/>
      <c r="AO2309" s="39"/>
      <c r="AP2309" s="39"/>
      <c r="AQ2309" s="39"/>
      <c r="AR2309" s="39"/>
      <c r="AS2309" s="39"/>
      <c r="AT2309" s="39"/>
      <c r="AU2309" s="39"/>
      <c r="AV2309" s="39"/>
      <c r="AW2309" s="39"/>
    </row>
    <row r="2310" spans="15:49" x14ac:dyDescent="0.2">
      <c r="O2310" s="39"/>
      <c r="P2310" s="39"/>
      <c r="Q2310" s="39"/>
      <c r="R2310" s="39"/>
      <c r="S2310" s="39"/>
      <c r="T2310" s="39"/>
      <c r="U2310" s="39"/>
      <c r="V2310" s="39"/>
      <c r="W2310" s="39"/>
      <c r="X2310" s="39"/>
      <c r="Y2310" s="39"/>
      <c r="Z2310" s="39"/>
      <c r="AA2310" s="39"/>
      <c r="AB2310" s="39"/>
      <c r="AC2310" s="39"/>
      <c r="AD2310" s="39"/>
      <c r="AE2310" s="39"/>
      <c r="AF2310" s="39"/>
      <c r="AG2310" s="39"/>
      <c r="AH2310" s="39"/>
      <c r="AI2310" s="39"/>
      <c r="AJ2310" s="39"/>
      <c r="AK2310" s="39"/>
      <c r="AL2310" s="39"/>
      <c r="AM2310" s="39"/>
      <c r="AN2310" s="39"/>
      <c r="AO2310" s="39"/>
      <c r="AP2310" s="39"/>
      <c r="AQ2310" s="39"/>
      <c r="AR2310" s="39"/>
      <c r="AS2310" s="39"/>
      <c r="AT2310" s="39"/>
      <c r="AU2310" s="39"/>
      <c r="AV2310" s="39"/>
      <c r="AW2310" s="39"/>
    </row>
    <row r="2311" spans="15:49" x14ac:dyDescent="0.2">
      <c r="O2311" s="39"/>
      <c r="P2311" s="39"/>
      <c r="Q2311" s="39"/>
      <c r="R2311" s="39"/>
      <c r="S2311" s="39"/>
      <c r="T2311" s="39"/>
      <c r="U2311" s="39"/>
      <c r="V2311" s="39"/>
      <c r="W2311" s="39"/>
      <c r="X2311" s="39"/>
      <c r="Y2311" s="39"/>
      <c r="Z2311" s="39"/>
      <c r="AA2311" s="39"/>
      <c r="AB2311" s="39"/>
      <c r="AC2311" s="39"/>
      <c r="AD2311" s="39"/>
      <c r="AE2311" s="39"/>
      <c r="AF2311" s="39"/>
      <c r="AG2311" s="39"/>
      <c r="AH2311" s="39"/>
      <c r="AI2311" s="39"/>
      <c r="AJ2311" s="39"/>
      <c r="AK2311" s="39"/>
      <c r="AL2311" s="39"/>
      <c r="AM2311" s="39"/>
      <c r="AN2311" s="39"/>
      <c r="AO2311" s="39"/>
      <c r="AP2311" s="39"/>
      <c r="AQ2311" s="39"/>
      <c r="AR2311" s="39"/>
      <c r="AS2311" s="39"/>
      <c r="AT2311" s="39"/>
      <c r="AU2311" s="39"/>
      <c r="AV2311" s="39"/>
      <c r="AW2311" s="39"/>
    </row>
    <row r="2312" spans="15:49" x14ac:dyDescent="0.2">
      <c r="O2312" s="39"/>
      <c r="P2312" s="39"/>
      <c r="Q2312" s="39"/>
      <c r="R2312" s="39"/>
      <c r="S2312" s="39"/>
      <c r="T2312" s="39"/>
      <c r="U2312" s="39"/>
      <c r="V2312" s="39"/>
      <c r="W2312" s="39"/>
      <c r="X2312" s="39"/>
      <c r="Y2312" s="39"/>
      <c r="Z2312" s="39"/>
      <c r="AA2312" s="39"/>
      <c r="AB2312" s="39"/>
      <c r="AC2312" s="39"/>
      <c r="AD2312" s="39"/>
      <c r="AE2312" s="39"/>
      <c r="AF2312" s="39"/>
      <c r="AG2312" s="39"/>
      <c r="AH2312" s="39"/>
      <c r="AI2312" s="39"/>
      <c r="AJ2312" s="39"/>
      <c r="AK2312" s="39"/>
      <c r="AL2312" s="39"/>
      <c r="AM2312" s="39"/>
      <c r="AN2312" s="39"/>
      <c r="AO2312" s="39"/>
      <c r="AP2312" s="39"/>
      <c r="AQ2312" s="39"/>
      <c r="AR2312" s="39"/>
      <c r="AS2312" s="39"/>
      <c r="AT2312" s="39"/>
      <c r="AU2312" s="39"/>
      <c r="AV2312" s="39"/>
      <c r="AW2312" s="39"/>
    </row>
    <row r="2313" spans="15:49" x14ac:dyDescent="0.2">
      <c r="O2313" s="39"/>
      <c r="P2313" s="39"/>
      <c r="Q2313" s="39"/>
      <c r="R2313" s="39"/>
      <c r="S2313" s="39"/>
      <c r="T2313" s="39"/>
      <c r="U2313" s="39"/>
      <c r="V2313" s="39"/>
      <c r="W2313" s="39"/>
      <c r="X2313" s="39"/>
      <c r="Y2313" s="39"/>
      <c r="Z2313" s="39"/>
      <c r="AA2313" s="39"/>
      <c r="AB2313" s="39"/>
      <c r="AC2313" s="39"/>
      <c r="AD2313" s="39"/>
      <c r="AE2313" s="39"/>
      <c r="AF2313" s="39"/>
      <c r="AG2313" s="39"/>
      <c r="AH2313" s="39"/>
      <c r="AI2313" s="39"/>
      <c r="AJ2313" s="39"/>
      <c r="AK2313" s="39"/>
      <c r="AL2313" s="39"/>
      <c r="AM2313" s="39"/>
      <c r="AN2313" s="39"/>
      <c r="AO2313" s="39"/>
      <c r="AP2313" s="39"/>
      <c r="AQ2313" s="39"/>
      <c r="AR2313" s="39"/>
      <c r="AS2313" s="39"/>
      <c r="AT2313" s="39"/>
      <c r="AU2313" s="39"/>
      <c r="AV2313" s="39"/>
      <c r="AW2313" s="39"/>
    </row>
    <row r="2314" spans="15:49" x14ac:dyDescent="0.2">
      <c r="O2314" s="39"/>
      <c r="P2314" s="39"/>
      <c r="Q2314" s="39"/>
      <c r="R2314" s="39"/>
      <c r="S2314" s="39"/>
      <c r="T2314" s="39"/>
      <c r="U2314" s="39"/>
      <c r="V2314" s="39"/>
      <c r="W2314" s="39"/>
      <c r="X2314" s="39"/>
      <c r="Y2314" s="39"/>
      <c r="Z2314" s="39"/>
      <c r="AA2314" s="39"/>
      <c r="AB2314" s="39"/>
      <c r="AC2314" s="39"/>
      <c r="AD2314" s="39"/>
      <c r="AE2314" s="39"/>
      <c r="AF2314" s="39"/>
      <c r="AG2314" s="39"/>
      <c r="AH2314" s="39"/>
      <c r="AI2314" s="39"/>
      <c r="AJ2314" s="39"/>
      <c r="AK2314" s="39"/>
      <c r="AL2314" s="39"/>
      <c r="AM2314" s="39"/>
      <c r="AN2314" s="39"/>
      <c r="AO2314" s="39"/>
      <c r="AP2314" s="39"/>
      <c r="AQ2314" s="39"/>
      <c r="AR2314" s="39"/>
      <c r="AS2314" s="39"/>
      <c r="AT2314" s="39"/>
      <c r="AU2314" s="39"/>
      <c r="AV2314" s="39"/>
      <c r="AW2314" s="39"/>
    </row>
    <row r="2315" spans="15:49" x14ac:dyDescent="0.2">
      <c r="O2315" s="39"/>
      <c r="P2315" s="39"/>
      <c r="Q2315" s="39"/>
      <c r="R2315" s="39"/>
      <c r="S2315" s="39"/>
      <c r="T2315" s="39"/>
      <c r="U2315" s="39"/>
      <c r="V2315" s="39"/>
      <c r="W2315" s="39"/>
      <c r="X2315" s="39"/>
      <c r="Y2315" s="39"/>
      <c r="Z2315" s="39"/>
      <c r="AA2315" s="39"/>
      <c r="AB2315" s="39"/>
      <c r="AC2315" s="39"/>
      <c r="AD2315" s="39"/>
      <c r="AE2315" s="39"/>
      <c r="AF2315" s="39"/>
      <c r="AG2315" s="39"/>
      <c r="AH2315" s="39"/>
      <c r="AI2315" s="39"/>
      <c r="AJ2315" s="39"/>
      <c r="AK2315" s="39"/>
      <c r="AL2315" s="39"/>
      <c r="AM2315" s="39"/>
      <c r="AN2315" s="39"/>
      <c r="AO2315" s="39"/>
      <c r="AP2315" s="39"/>
      <c r="AQ2315" s="39"/>
      <c r="AR2315" s="39"/>
      <c r="AS2315" s="39"/>
      <c r="AT2315" s="39"/>
      <c r="AU2315" s="39"/>
      <c r="AV2315" s="39"/>
      <c r="AW2315" s="39"/>
    </row>
    <row r="2316" spans="15:49" x14ac:dyDescent="0.2">
      <c r="O2316" s="39"/>
      <c r="P2316" s="39"/>
      <c r="Q2316" s="39"/>
      <c r="R2316" s="39"/>
      <c r="S2316" s="39"/>
      <c r="T2316" s="39"/>
      <c r="U2316" s="39"/>
      <c r="V2316" s="39"/>
      <c r="W2316" s="39"/>
      <c r="X2316" s="39"/>
      <c r="Y2316" s="39"/>
      <c r="Z2316" s="39"/>
      <c r="AA2316" s="39"/>
      <c r="AB2316" s="39"/>
      <c r="AC2316" s="39"/>
      <c r="AD2316" s="39"/>
      <c r="AE2316" s="39"/>
      <c r="AF2316" s="39"/>
      <c r="AG2316" s="39"/>
      <c r="AH2316" s="39"/>
      <c r="AI2316" s="39"/>
      <c r="AJ2316" s="39"/>
      <c r="AK2316" s="39"/>
      <c r="AL2316" s="39"/>
      <c r="AM2316" s="39"/>
      <c r="AN2316" s="39"/>
      <c r="AO2316" s="39"/>
      <c r="AP2316" s="39"/>
      <c r="AQ2316" s="39"/>
      <c r="AR2316" s="39"/>
      <c r="AS2316" s="39"/>
      <c r="AT2316" s="39"/>
      <c r="AU2316" s="39"/>
      <c r="AV2316" s="39"/>
      <c r="AW2316" s="39"/>
    </row>
    <row r="2317" spans="15:49" x14ac:dyDescent="0.2">
      <c r="O2317" s="39"/>
      <c r="P2317" s="39"/>
      <c r="Q2317" s="39"/>
      <c r="R2317" s="39"/>
      <c r="S2317" s="39"/>
      <c r="T2317" s="39"/>
      <c r="U2317" s="39"/>
      <c r="V2317" s="39"/>
      <c r="W2317" s="39"/>
      <c r="X2317" s="39"/>
      <c r="Y2317" s="39"/>
      <c r="Z2317" s="39"/>
      <c r="AA2317" s="39"/>
      <c r="AB2317" s="39"/>
      <c r="AC2317" s="39"/>
      <c r="AD2317" s="39"/>
      <c r="AE2317" s="39"/>
      <c r="AF2317" s="39"/>
      <c r="AG2317" s="39"/>
      <c r="AH2317" s="39"/>
      <c r="AI2317" s="39"/>
      <c r="AJ2317" s="39"/>
      <c r="AK2317" s="39"/>
      <c r="AL2317" s="39"/>
      <c r="AM2317" s="39"/>
      <c r="AN2317" s="39"/>
      <c r="AO2317" s="39"/>
      <c r="AP2317" s="39"/>
      <c r="AQ2317" s="39"/>
      <c r="AR2317" s="39"/>
      <c r="AS2317" s="39"/>
      <c r="AT2317" s="39"/>
      <c r="AU2317" s="39"/>
      <c r="AV2317" s="39"/>
      <c r="AW2317" s="39"/>
    </row>
    <row r="2318" spans="15:49" x14ac:dyDescent="0.2">
      <c r="O2318" s="39"/>
      <c r="P2318" s="39"/>
      <c r="Q2318" s="39"/>
      <c r="R2318" s="39"/>
      <c r="S2318" s="39"/>
      <c r="T2318" s="39"/>
      <c r="U2318" s="39"/>
      <c r="V2318" s="39"/>
      <c r="W2318" s="39"/>
      <c r="X2318" s="39"/>
      <c r="Y2318" s="39"/>
      <c r="Z2318" s="39"/>
      <c r="AA2318" s="39"/>
      <c r="AB2318" s="39"/>
      <c r="AC2318" s="39"/>
      <c r="AD2318" s="39"/>
      <c r="AE2318" s="39"/>
      <c r="AF2318" s="39"/>
      <c r="AG2318" s="39"/>
      <c r="AH2318" s="39"/>
      <c r="AI2318" s="39"/>
      <c r="AJ2318" s="39"/>
      <c r="AK2318" s="39"/>
      <c r="AL2318" s="39"/>
      <c r="AM2318" s="39"/>
      <c r="AN2318" s="39"/>
      <c r="AO2318" s="39"/>
      <c r="AP2318" s="39"/>
      <c r="AQ2318" s="39"/>
      <c r="AR2318" s="39"/>
      <c r="AS2318" s="39"/>
      <c r="AT2318" s="39"/>
      <c r="AU2318" s="39"/>
      <c r="AV2318" s="39"/>
      <c r="AW2318" s="39"/>
    </row>
    <row r="2319" spans="15:49" x14ac:dyDescent="0.2">
      <c r="O2319" s="39"/>
      <c r="P2319" s="39"/>
      <c r="Q2319" s="39"/>
      <c r="R2319" s="39"/>
      <c r="S2319" s="39"/>
      <c r="T2319" s="39"/>
      <c r="U2319" s="39"/>
      <c r="V2319" s="39"/>
      <c r="W2319" s="39"/>
      <c r="X2319" s="39"/>
      <c r="Y2319" s="39"/>
      <c r="Z2319" s="39"/>
      <c r="AA2319" s="39"/>
      <c r="AB2319" s="39"/>
      <c r="AC2319" s="39"/>
      <c r="AD2319" s="39"/>
      <c r="AE2319" s="39"/>
      <c r="AF2319" s="39"/>
      <c r="AG2319" s="39"/>
      <c r="AH2319" s="39"/>
      <c r="AI2319" s="39"/>
      <c r="AJ2319" s="39"/>
      <c r="AK2319" s="39"/>
      <c r="AL2319" s="39"/>
      <c r="AM2319" s="39"/>
      <c r="AN2319" s="39"/>
      <c r="AO2319" s="39"/>
      <c r="AP2319" s="39"/>
      <c r="AQ2319" s="39"/>
      <c r="AR2319" s="39"/>
      <c r="AS2319" s="39"/>
      <c r="AT2319" s="39"/>
      <c r="AU2319" s="39"/>
      <c r="AV2319" s="39"/>
      <c r="AW2319" s="39"/>
    </row>
    <row r="2320" spans="15:49" x14ac:dyDescent="0.2">
      <c r="O2320" s="39"/>
      <c r="P2320" s="39"/>
      <c r="Q2320" s="39"/>
      <c r="R2320" s="39"/>
      <c r="S2320" s="39"/>
      <c r="T2320" s="39"/>
      <c r="U2320" s="39"/>
      <c r="V2320" s="39"/>
      <c r="W2320" s="39"/>
      <c r="X2320" s="39"/>
      <c r="Y2320" s="39"/>
      <c r="Z2320" s="39"/>
      <c r="AA2320" s="39"/>
      <c r="AB2320" s="39"/>
      <c r="AC2320" s="39"/>
      <c r="AD2320" s="39"/>
      <c r="AE2320" s="39"/>
      <c r="AF2320" s="39"/>
      <c r="AG2320" s="39"/>
      <c r="AH2320" s="39"/>
      <c r="AI2320" s="39"/>
      <c r="AJ2320" s="39"/>
      <c r="AK2320" s="39"/>
      <c r="AL2320" s="39"/>
      <c r="AM2320" s="39"/>
      <c r="AN2320" s="39"/>
      <c r="AO2320" s="39"/>
      <c r="AP2320" s="39"/>
      <c r="AQ2320" s="39"/>
      <c r="AR2320" s="39"/>
      <c r="AS2320" s="39"/>
      <c r="AT2320" s="39"/>
      <c r="AU2320" s="39"/>
      <c r="AV2320" s="39"/>
      <c r="AW2320" s="39"/>
    </row>
    <row r="2321" spans="15:49" x14ac:dyDescent="0.2">
      <c r="O2321" s="39"/>
      <c r="P2321" s="39"/>
      <c r="Q2321" s="39"/>
      <c r="R2321" s="39"/>
      <c r="S2321" s="39"/>
      <c r="T2321" s="39"/>
      <c r="U2321" s="39"/>
      <c r="V2321" s="39"/>
      <c r="W2321" s="39"/>
      <c r="X2321" s="39"/>
      <c r="Y2321" s="39"/>
      <c r="Z2321" s="39"/>
      <c r="AA2321" s="39"/>
      <c r="AB2321" s="39"/>
      <c r="AC2321" s="39"/>
      <c r="AD2321" s="39"/>
      <c r="AE2321" s="39"/>
      <c r="AF2321" s="39"/>
      <c r="AG2321" s="39"/>
      <c r="AH2321" s="39"/>
      <c r="AI2321" s="39"/>
      <c r="AJ2321" s="39"/>
      <c r="AK2321" s="39"/>
      <c r="AL2321" s="39"/>
      <c r="AM2321" s="39"/>
      <c r="AN2321" s="39"/>
      <c r="AO2321" s="39"/>
      <c r="AP2321" s="39"/>
      <c r="AQ2321" s="39"/>
      <c r="AR2321" s="39"/>
      <c r="AS2321" s="39"/>
      <c r="AT2321" s="39"/>
      <c r="AU2321" s="39"/>
      <c r="AV2321" s="39"/>
      <c r="AW2321" s="39"/>
    </row>
    <row r="2322" spans="15:49" x14ac:dyDescent="0.2">
      <c r="O2322" s="39"/>
      <c r="P2322" s="39"/>
      <c r="Q2322" s="39"/>
      <c r="R2322" s="39"/>
      <c r="S2322" s="39"/>
      <c r="T2322" s="39"/>
      <c r="U2322" s="39"/>
      <c r="V2322" s="39"/>
      <c r="W2322" s="39"/>
      <c r="X2322" s="39"/>
      <c r="Y2322" s="39"/>
      <c r="Z2322" s="39"/>
      <c r="AA2322" s="39"/>
      <c r="AB2322" s="39"/>
      <c r="AC2322" s="39"/>
      <c r="AD2322" s="39"/>
      <c r="AE2322" s="39"/>
      <c r="AF2322" s="39"/>
      <c r="AG2322" s="39"/>
      <c r="AH2322" s="39"/>
      <c r="AI2322" s="39"/>
      <c r="AJ2322" s="39"/>
      <c r="AK2322" s="39"/>
      <c r="AL2322" s="39"/>
      <c r="AM2322" s="39"/>
      <c r="AN2322" s="39"/>
      <c r="AO2322" s="39"/>
      <c r="AP2322" s="39"/>
      <c r="AQ2322" s="39"/>
      <c r="AR2322" s="39"/>
      <c r="AS2322" s="39"/>
      <c r="AT2322" s="39"/>
      <c r="AU2322" s="39"/>
      <c r="AV2322" s="39"/>
      <c r="AW2322" s="39"/>
    </row>
    <row r="2323" spans="15:49" x14ac:dyDescent="0.2">
      <c r="O2323" s="39"/>
      <c r="P2323" s="39"/>
      <c r="Q2323" s="39"/>
      <c r="R2323" s="39"/>
      <c r="S2323" s="39"/>
      <c r="T2323" s="39"/>
      <c r="U2323" s="39"/>
      <c r="V2323" s="39"/>
      <c r="W2323" s="39"/>
      <c r="X2323" s="39"/>
      <c r="Y2323" s="39"/>
      <c r="Z2323" s="39"/>
      <c r="AA2323" s="39"/>
      <c r="AB2323" s="39"/>
      <c r="AC2323" s="39"/>
      <c r="AD2323" s="39"/>
      <c r="AE2323" s="39"/>
      <c r="AF2323" s="39"/>
      <c r="AG2323" s="39"/>
      <c r="AH2323" s="39"/>
      <c r="AI2323" s="39"/>
      <c r="AJ2323" s="39"/>
      <c r="AK2323" s="39"/>
      <c r="AL2323" s="39"/>
      <c r="AM2323" s="39"/>
      <c r="AN2323" s="39"/>
      <c r="AO2323" s="39"/>
      <c r="AP2323" s="39"/>
      <c r="AQ2323" s="39"/>
      <c r="AR2323" s="39"/>
      <c r="AS2323" s="39"/>
      <c r="AT2323" s="39"/>
      <c r="AU2323" s="39"/>
      <c r="AV2323" s="39"/>
      <c r="AW2323" s="39"/>
    </row>
    <row r="2324" spans="15:49" x14ac:dyDescent="0.2">
      <c r="O2324" s="39"/>
      <c r="P2324" s="39"/>
      <c r="Q2324" s="39"/>
      <c r="R2324" s="39"/>
      <c r="S2324" s="39"/>
      <c r="T2324" s="39"/>
      <c r="U2324" s="39"/>
      <c r="V2324" s="39"/>
      <c r="W2324" s="39"/>
      <c r="X2324" s="39"/>
      <c r="Y2324" s="39"/>
      <c r="Z2324" s="39"/>
      <c r="AA2324" s="39"/>
      <c r="AB2324" s="39"/>
      <c r="AC2324" s="39"/>
      <c r="AD2324" s="39"/>
      <c r="AE2324" s="39"/>
      <c r="AF2324" s="39"/>
      <c r="AG2324" s="39"/>
      <c r="AH2324" s="39"/>
      <c r="AI2324" s="39"/>
      <c r="AJ2324" s="39"/>
      <c r="AK2324" s="39"/>
      <c r="AL2324" s="39"/>
      <c r="AM2324" s="39"/>
      <c r="AN2324" s="39"/>
      <c r="AO2324" s="39"/>
      <c r="AP2324" s="39"/>
      <c r="AQ2324" s="39"/>
      <c r="AR2324" s="39"/>
      <c r="AS2324" s="39"/>
      <c r="AT2324" s="39"/>
      <c r="AU2324" s="39"/>
      <c r="AV2324" s="39"/>
      <c r="AW2324" s="39"/>
    </row>
    <row r="2325" spans="15:49" x14ac:dyDescent="0.2">
      <c r="O2325" s="39"/>
      <c r="P2325" s="39"/>
      <c r="Q2325" s="39"/>
      <c r="R2325" s="39"/>
      <c r="S2325" s="39"/>
      <c r="T2325" s="39"/>
      <c r="U2325" s="39"/>
      <c r="V2325" s="39"/>
      <c r="W2325" s="39"/>
      <c r="X2325" s="39"/>
      <c r="Y2325" s="39"/>
      <c r="Z2325" s="39"/>
      <c r="AA2325" s="39"/>
      <c r="AB2325" s="39"/>
      <c r="AC2325" s="39"/>
      <c r="AD2325" s="39"/>
      <c r="AE2325" s="39"/>
      <c r="AF2325" s="39"/>
      <c r="AG2325" s="39"/>
      <c r="AH2325" s="39"/>
      <c r="AI2325" s="39"/>
      <c r="AJ2325" s="39"/>
      <c r="AK2325" s="39"/>
      <c r="AL2325" s="39"/>
      <c r="AM2325" s="39"/>
      <c r="AN2325" s="39"/>
      <c r="AO2325" s="39"/>
      <c r="AP2325" s="39"/>
      <c r="AQ2325" s="39"/>
      <c r="AR2325" s="39"/>
      <c r="AS2325" s="39"/>
      <c r="AT2325" s="39"/>
      <c r="AU2325" s="39"/>
      <c r="AV2325" s="39"/>
      <c r="AW2325" s="39"/>
    </row>
    <row r="2326" spans="15:49" x14ac:dyDescent="0.2">
      <c r="O2326" s="39"/>
      <c r="P2326" s="39"/>
      <c r="Q2326" s="39"/>
      <c r="R2326" s="39"/>
      <c r="S2326" s="39"/>
      <c r="T2326" s="39"/>
      <c r="U2326" s="39"/>
      <c r="V2326" s="39"/>
      <c r="W2326" s="39"/>
      <c r="X2326" s="39"/>
      <c r="Y2326" s="39"/>
      <c r="Z2326" s="39"/>
      <c r="AA2326" s="39"/>
      <c r="AB2326" s="39"/>
      <c r="AC2326" s="39"/>
      <c r="AD2326" s="39"/>
      <c r="AE2326" s="39"/>
      <c r="AF2326" s="39"/>
      <c r="AG2326" s="39"/>
      <c r="AH2326" s="39"/>
      <c r="AI2326" s="39"/>
      <c r="AJ2326" s="39"/>
      <c r="AK2326" s="39"/>
      <c r="AL2326" s="39"/>
      <c r="AM2326" s="39"/>
      <c r="AN2326" s="39"/>
      <c r="AO2326" s="39"/>
      <c r="AP2326" s="39"/>
      <c r="AQ2326" s="39"/>
      <c r="AR2326" s="39"/>
      <c r="AS2326" s="39"/>
      <c r="AT2326" s="39"/>
      <c r="AU2326" s="39"/>
      <c r="AV2326" s="39"/>
      <c r="AW2326" s="39"/>
    </row>
    <row r="2327" spans="15:49" x14ac:dyDescent="0.2">
      <c r="O2327" s="39"/>
      <c r="P2327" s="39"/>
      <c r="Q2327" s="39"/>
      <c r="R2327" s="39"/>
      <c r="S2327" s="39"/>
      <c r="T2327" s="39"/>
      <c r="U2327" s="39"/>
      <c r="V2327" s="39"/>
      <c r="W2327" s="39"/>
      <c r="X2327" s="39"/>
      <c r="Y2327" s="39"/>
      <c r="Z2327" s="39"/>
      <c r="AA2327" s="39"/>
      <c r="AB2327" s="39"/>
      <c r="AC2327" s="39"/>
      <c r="AD2327" s="39"/>
      <c r="AE2327" s="39"/>
      <c r="AF2327" s="39"/>
      <c r="AG2327" s="39"/>
      <c r="AH2327" s="39"/>
      <c r="AI2327" s="39"/>
      <c r="AJ2327" s="39"/>
      <c r="AK2327" s="39"/>
      <c r="AL2327" s="39"/>
      <c r="AM2327" s="39"/>
      <c r="AN2327" s="39"/>
      <c r="AO2327" s="39"/>
      <c r="AP2327" s="39"/>
      <c r="AQ2327" s="39"/>
      <c r="AR2327" s="39"/>
      <c r="AS2327" s="39"/>
      <c r="AT2327" s="39"/>
      <c r="AU2327" s="39"/>
      <c r="AV2327" s="39"/>
      <c r="AW2327" s="39"/>
    </row>
    <row r="2328" spans="15:49" x14ac:dyDescent="0.2">
      <c r="O2328" s="39"/>
      <c r="P2328" s="39"/>
      <c r="Q2328" s="39"/>
      <c r="R2328" s="39"/>
      <c r="S2328" s="39"/>
      <c r="T2328" s="39"/>
      <c r="U2328" s="39"/>
      <c r="V2328" s="39"/>
      <c r="W2328" s="39"/>
      <c r="X2328" s="39"/>
      <c r="Y2328" s="39"/>
      <c r="Z2328" s="39"/>
      <c r="AA2328" s="39"/>
      <c r="AB2328" s="39"/>
      <c r="AC2328" s="39"/>
      <c r="AD2328" s="39"/>
      <c r="AE2328" s="39"/>
      <c r="AF2328" s="39"/>
      <c r="AG2328" s="39"/>
      <c r="AH2328" s="39"/>
      <c r="AI2328" s="39"/>
      <c r="AJ2328" s="39"/>
      <c r="AK2328" s="39"/>
      <c r="AL2328" s="39"/>
      <c r="AM2328" s="39"/>
      <c r="AN2328" s="39"/>
      <c r="AO2328" s="39"/>
      <c r="AP2328" s="39"/>
      <c r="AQ2328" s="39"/>
      <c r="AR2328" s="39"/>
      <c r="AS2328" s="39"/>
      <c r="AT2328" s="39"/>
      <c r="AU2328" s="39"/>
      <c r="AV2328" s="39"/>
      <c r="AW2328" s="39"/>
    </row>
    <row r="2329" spans="15:49" x14ac:dyDescent="0.2">
      <c r="O2329" s="39"/>
      <c r="P2329" s="39"/>
      <c r="Q2329" s="39"/>
      <c r="R2329" s="39"/>
      <c r="S2329" s="39"/>
      <c r="T2329" s="39"/>
      <c r="U2329" s="39"/>
      <c r="V2329" s="39"/>
      <c r="W2329" s="39"/>
      <c r="X2329" s="39"/>
      <c r="Y2329" s="39"/>
      <c r="Z2329" s="39"/>
      <c r="AA2329" s="39"/>
      <c r="AB2329" s="39"/>
      <c r="AC2329" s="39"/>
      <c r="AD2329" s="39"/>
      <c r="AE2329" s="39"/>
      <c r="AF2329" s="39"/>
      <c r="AG2329" s="39"/>
      <c r="AH2329" s="39"/>
      <c r="AI2329" s="39"/>
      <c r="AJ2329" s="39"/>
      <c r="AK2329" s="39"/>
      <c r="AL2329" s="39"/>
      <c r="AM2329" s="39"/>
      <c r="AN2329" s="39"/>
      <c r="AO2329" s="39"/>
      <c r="AP2329" s="39"/>
      <c r="AQ2329" s="39"/>
      <c r="AR2329" s="39"/>
      <c r="AS2329" s="39"/>
      <c r="AT2329" s="39"/>
      <c r="AU2329" s="39"/>
      <c r="AV2329" s="39"/>
      <c r="AW2329" s="39"/>
    </row>
    <row r="2330" spans="15:49" x14ac:dyDescent="0.2">
      <c r="O2330" s="39"/>
      <c r="P2330" s="39"/>
      <c r="Q2330" s="39"/>
      <c r="R2330" s="39"/>
      <c r="S2330" s="39"/>
      <c r="T2330" s="39"/>
      <c r="U2330" s="39"/>
      <c r="V2330" s="39"/>
      <c r="W2330" s="39"/>
      <c r="X2330" s="39"/>
      <c r="Y2330" s="39"/>
      <c r="Z2330" s="39"/>
      <c r="AA2330" s="39"/>
      <c r="AB2330" s="39"/>
      <c r="AC2330" s="39"/>
      <c r="AD2330" s="39"/>
      <c r="AE2330" s="39"/>
      <c r="AF2330" s="39"/>
      <c r="AG2330" s="39"/>
      <c r="AH2330" s="39"/>
      <c r="AI2330" s="39"/>
      <c r="AJ2330" s="39"/>
      <c r="AK2330" s="39"/>
      <c r="AL2330" s="39"/>
      <c r="AM2330" s="39"/>
      <c r="AN2330" s="39"/>
      <c r="AO2330" s="39"/>
      <c r="AP2330" s="39"/>
      <c r="AQ2330" s="39"/>
      <c r="AR2330" s="39"/>
      <c r="AS2330" s="39"/>
      <c r="AT2330" s="39"/>
      <c r="AU2330" s="39"/>
      <c r="AV2330" s="39"/>
      <c r="AW2330" s="39"/>
    </row>
    <row r="2331" spans="15:49" x14ac:dyDescent="0.2">
      <c r="O2331" s="39"/>
      <c r="P2331" s="39"/>
      <c r="Q2331" s="39"/>
      <c r="R2331" s="39"/>
      <c r="S2331" s="39"/>
      <c r="T2331" s="39"/>
      <c r="U2331" s="39"/>
      <c r="V2331" s="39"/>
      <c r="W2331" s="39"/>
      <c r="X2331" s="39"/>
      <c r="Y2331" s="39"/>
      <c r="Z2331" s="39"/>
      <c r="AA2331" s="39"/>
      <c r="AB2331" s="39"/>
      <c r="AC2331" s="39"/>
      <c r="AD2331" s="39"/>
      <c r="AE2331" s="39"/>
      <c r="AF2331" s="39"/>
      <c r="AG2331" s="39"/>
      <c r="AH2331" s="39"/>
      <c r="AI2331" s="39"/>
      <c r="AJ2331" s="39"/>
      <c r="AK2331" s="39"/>
      <c r="AL2331" s="39"/>
      <c r="AM2331" s="39"/>
      <c r="AN2331" s="39"/>
      <c r="AO2331" s="39"/>
      <c r="AP2331" s="39"/>
      <c r="AQ2331" s="39"/>
      <c r="AR2331" s="39"/>
      <c r="AS2331" s="39"/>
      <c r="AT2331" s="39"/>
      <c r="AU2331" s="39"/>
      <c r="AV2331" s="39"/>
      <c r="AW2331" s="39"/>
    </row>
    <row r="2332" spans="15:49" x14ac:dyDescent="0.2">
      <c r="O2332" s="39"/>
      <c r="P2332" s="39"/>
      <c r="Q2332" s="39"/>
      <c r="R2332" s="39"/>
      <c r="S2332" s="39"/>
      <c r="T2332" s="39"/>
      <c r="U2332" s="39"/>
      <c r="V2332" s="39"/>
      <c r="W2332" s="39"/>
      <c r="X2332" s="39"/>
      <c r="Y2332" s="39"/>
      <c r="Z2332" s="39"/>
      <c r="AA2332" s="39"/>
      <c r="AB2332" s="39"/>
      <c r="AC2332" s="39"/>
      <c r="AD2332" s="39"/>
      <c r="AE2332" s="39"/>
      <c r="AF2332" s="39"/>
      <c r="AG2332" s="39"/>
      <c r="AH2332" s="39"/>
      <c r="AI2332" s="39"/>
      <c r="AJ2332" s="39"/>
      <c r="AK2332" s="39"/>
      <c r="AL2332" s="39"/>
      <c r="AM2332" s="39"/>
      <c r="AN2332" s="39"/>
      <c r="AO2332" s="39"/>
      <c r="AP2332" s="39"/>
      <c r="AQ2332" s="39"/>
      <c r="AR2332" s="39"/>
      <c r="AS2332" s="39"/>
      <c r="AT2332" s="39"/>
      <c r="AU2332" s="39"/>
      <c r="AV2332" s="39"/>
      <c r="AW2332" s="39"/>
    </row>
    <row r="2333" spans="15:49" x14ac:dyDescent="0.2">
      <c r="O2333" s="39"/>
      <c r="P2333" s="39"/>
      <c r="Q2333" s="39"/>
      <c r="R2333" s="39"/>
      <c r="S2333" s="39"/>
      <c r="T2333" s="39"/>
      <c r="U2333" s="39"/>
      <c r="V2333" s="39"/>
      <c r="W2333" s="39"/>
      <c r="X2333" s="39"/>
      <c r="Y2333" s="39"/>
      <c r="Z2333" s="39"/>
      <c r="AA2333" s="39"/>
      <c r="AB2333" s="39"/>
      <c r="AC2333" s="39"/>
      <c r="AD2333" s="39"/>
      <c r="AE2333" s="39"/>
      <c r="AF2333" s="39"/>
      <c r="AG2333" s="39"/>
      <c r="AH2333" s="39"/>
      <c r="AI2333" s="39"/>
      <c r="AJ2333" s="39"/>
      <c r="AK2333" s="39"/>
      <c r="AL2333" s="39"/>
      <c r="AM2333" s="39"/>
      <c r="AN2333" s="39"/>
      <c r="AO2333" s="39"/>
      <c r="AP2333" s="39"/>
      <c r="AQ2333" s="39"/>
      <c r="AR2333" s="39"/>
      <c r="AS2333" s="39"/>
      <c r="AT2333" s="39"/>
      <c r="AU2333" s="39"/>
      <c r="AV2333" s="39"/>
      <c r="AW2333" s="39"/>
    </row>
    <row r="2334" spans="15:49" x14ac:dyDescent="0.2">
      <c r="O2334" s="39"/>
      <c r="P2334" s="39"/>
      <c r="Q2334" s="39"/>
      <c r="R2334" s="39"/>
      <c r="S2334" s="39"/>
      <c r="T2334" s="39"/>
      <c r="U2334" s="39"/>
      <c r="V2334" s="39"/>
      <c r="W2334" s="39"/>
      <c r="X2334" s="39"/>
      <c r="Y2334" s="39"/>
      <c r="Z2334" s="39"/>
      <c r="AA2334" s="39"/>
      <c r="AB2334" s="39"/>
      <c r="AC2334" s="39"/>
      <c r="AD2334" s="39"/>
      <c r="AE2334" s="39"/>
      <c r="AF2334" s="39"/>
      <c r="AG2334" s="39"/>
      <c r="AH2334" s="39"/>
      <c r="AI2334" s="39"/>
      <c r="AJ2334" s="39"/>
      <c r="AK2334" s="39"/>
      <c r="AL2334" s="39"/>
      <c r="AM2334" s="39"/>
      <c r="AN2334" s="39"/>
      <c r="AO2334" s="39"/>
      <c r="AP2334" s="39"/>
      <c r="AQ2334" s="39"/>
      <c r="AR2334" s="39"/>
      <c r="AS2334" s="39"/>
      <c r="AT2334" s="39"/>
      <c r="AU2334" s="39"/>
      <c r="AV2334" s="39"/>
      <c r="AW2334" s="39"/>
    </row>
    <row r="2335" spans="15:49" x14ac:dyDescent="0.2">
      <c r="O2335" s="39"/>
      <c r="P2335" s="39"/>
      <c r="Q2335" s="39"/>
      <c r="R2335" s="39"/>
      <c r="S2335" s="39"/>
      <c r="T2335" s="39"/>
      <c r="U2335" s="39"/>
      <c r="V2335" s="39"/>
      <c r="W2335" s="39"/>
      <c r="X2335" s="39"/>
      <c r="Y2335" s="39"/>
      <c r="Z2335" s="39"/>
      <c r="AA2335" s="39"/>
      <c r="AB2335" s="39"/>
      <c r="AC2335" s="39"/>
      <c r="AD2335" s="39"/>
      <c r="AE2335" s="39"/>
      <c r="AF2335" s="39"/>
      <c r="AG2335" s="39"/>
      <c r="AH2335" s="39"/>
      <c r="AI2335" s="39"/>
      <c r="AJ2335" s="39"/>
      <c r="AK2335" s="39"/>
      <c r="AL2335" s="39"/>
      <c r="AM2335" s="39"/>
      <c r="AN2335" s="39"/>
      <c r="AO2335" s="39"/>
      <c r="AP2335" s="39"/>
      <c r="AQ2335" s="39"/>
      <c r="AR2335" s="39"/>
      <c r="AS2335" s="39"/>
      <c r="AT2335" s="39"/>
      <c r="AU2335" s="39"/>
      <c r="AV2335" s="39"/>
      <c r="AW2335" s="39"/>
    </row>
    <row r="2336" spans="15:49" x14ac:dyDescent="0.2">
      <c r="O2336" s="39"/>
      <c r="P2336" s="39"/>
      <c r="Q2336" s="39"/>
      <c r="R2336" s="39"/>
      <c r="S2336" s="39"/>
      <c r="T2336" s="39"/>
      <c r="U2336" s="39"/>
      <c r="V2336" s="39"/>
      <c r="W2336" s="39"/>
      <c r="X2336" s="39"/>
      <c r="Y2336" s="39"/>
      <c r="Z2336" s="39"/>
      <c r="AA2336" s="39"/>
      <c r="AB2336" s="39"/>
      <c r="AC2336" s="39"/>
      <c r="AD2336" s="39"/>
      <c r="AE2336" s="39"/>
      <c r="AF2336" s="39"/>
      <c r="AG2336" s="39"/>
      <c r="AH2336" s="39"/>
      <c r="AI2336" s="39"/>
      <c r="AJ2336" s="39"/>
      <c r="AK2336" s="39"/>
      <c r="AL2336" s="39"/>
      <c r="AM2336" s="39"/>
      <c r="AN2336" s="39"/>
      <c r="AO2336" s="39"/>
      <c r="AP2336" s="39"/>
      <c r="AQ2336" s="39"/>
      <c r="AR2336" s="39"/>
      <c r="AS2336" s="39"/>
      <c r="AT2336" s="39"/>
      <c r="AU2336" s="39"/>
      <c r="AV2336" s="39"/>
      <c r="AW2336" s="39"/>
    </row>
    <row r="2337" spans="15:49" x14ac:dyDescent="0.2">
      <c r="O2337" s="39"/>
      <c r="P2337" s="39"/>
      <c r="Q2337" s="39"/>
      <c r="R2337" s="39"/>
      <c r="S2337" s="39"/>
      <c r="T2337" s="39"/>
      <c r="U2337" s="39"/>
      <c r="V2337" s="39"/>
      <c r="W2337" s="39"/>
      <c r="X2337" s="39"/>
      <c r="Y2337" s="39"/>
      <c r="Z2337" s="39"/>
      <c r="AA2337" s="39"/>
      <c r="AB2337" s="39"/>
      <c r="AC2337" s="39"/>
      <c r="AD2337" s="39"/>
      <c r="AE2337" s="39"/>
      <c r="AF2337" s="39"/>
      <c r="AG2337" s="39"/>
      <c r="AH2337" s="39"/>
      <c r="AI2337" s="39"/>
      <c r="AJ2337" s="39"/>
      <c r="AK2337" s="39"/>
      <c r="AL2337" s="39"/>
      <c r="AM2337" s="39"/>
      <c r="AN2337" s="39"/>
      <c r="AO2337" s="39"/>
      <c r="AP2337" s="39"/>
      <c r="AQ2337" s="39"/>
      <c r="AR2337" s="39"/>
      <c r="AS2337" s="39"/>
      <c r="AT2337" s="39"/>
      <c r="AU2337" s="39"/>
      <c r="AV2337" s="39"/>
      <c r="AW2337" s="39"/>
    </row>
    <row r="2338" spans="15:49" x14ac:dyDescent="0.2">
      <c r="O2338" s="39"/>
      <c r="P2338" s="39"/>
      <c r="Q2338" s="39"/>
      <c r="R2338" s="39"/>
      <c r="S2338" s="39"/>
      <c r="T2338" s="39"/>
      <c r="U2338" s="39"/>
      <c r="V2338" s="39"/>
      <c r="W2338" s="39"/>
      <c r="X2338" s="39"/>
      <c r="Y2338" s="39"/>
      <c r="Z2338" s="39"/>
      <c r="AA2338" s="39"/>
      <c r="AB2338" s="39"/>
      <c r="AC2338" s="39"/>
      <c r="AD2338" s="39"/>
      <c r="AE2338" s="39"/>
      <c r="AF2338" s="39"/>
      <c r="AG2338" s="39"/>
      <c r="AH2338" s="39"/>
      <c r="AI2338" s="39"/>
      <c r="AJ2338" s="39"/>
      <c r="AK2338" s="39"/>
      <c r="AL2338" s="39"/>
      <c r="AM2338" s="39"/>
      <c r="AN2338" s="39"/>
      <c r="AO2338" s="39"/>
      <c r="AP2338" s="39"/>
      <c r="AQ2338" s="39"/>
      <c r="AR2338" s="39"/>
      <c r="AS2338" s="39"/>
      <c r="AT2338" s="39"/>
      <c r="AU2338" s="39"/>
      <c r="AV2338" s="39"/>
      <c r="AW2338" s="39"/>
    </row>
    <row r="2339" spans="15:49" x14ac:dyDescent="0.2">
      <c r="O2339" s="39"/>
      <c r="P2339" s="39"/>
      <c r="Q2339" s="39"/>
      <c r="R2339" s="39"/>
      <c r="S2339" s="39"/>
      <c r="T2339" s="39"/>
      <c r="U2339" s="39"/>
      <c r="V2339" s="39"/>
      <c r="W2339" s="39"/>
      <c r="X2339" s="39"/>
      <c r="Y2339" s="39"/>
      <c r="Z2339" s="39"/>
      <c r="AA2339" s="39"/>
      <c r="AB2339" s="39"/>
      <c r="AC2339" s="39"/>
      <c r="AD2339" s="39"/>
      <c r="AE2339" s="39"/>
      <c r="AF2339" s="39"/>
      <c r="AG2339" s="39"/>
      <c r="AH2339" s="39"/>
      <c r="AI2339" s="39"/>
      <c r="AJ2339" s="39"/>
      <c r="AK2339" s="39"/>
      <c r="AL2339" s="39"/>
      <c r="AM2339" s="39"/>
      <c r="AN2339" s="39"/>
      <c r="AO2339" s="39"/>
      <c r="AP2339" s="39"/>
      <c r="AQ2339" s="39"/>
      <c r="AR2339" s="39"/>
      <c r="AS2339" s="39"/>
      <c r="AT2339" s="39"/>
      <c r="AU2339" s="39"/>
      <c r="AV2339" s="39"/>
      <c r="AW2339" s="39"/>
    </row>
    <row r="2340" spans="15:49" x14ac:dyDescent="0.2">
      <c r="O2340" s="39"/>
      <c r="P2340" s="39"/>
      <c r="Q2340" s="39"/>
      <c r="R2340" s="39"/>
      <c r="S2340" s="39"/>
      <c r="T2340" s="39"/>
      <c r="U2340" s="39"/>
      <c r="V2340" s="39"/>
      <c r="W2340" s="39"/>
      <c r="X2340" s="39"/>
      <c r="Y2340" s="39"/>
      <c r="Z2340" s="39"/>
      <c r="AA2340" s="39"/>
      <c r="AB2340" s="39"/>
      <c r="AC2340" s="39"/>
      <c r="AD2340" s="39"/>
      <c r="AE2340" s="39"/>
      <c r="AF2340" s="39"/>
      <c r="AG2340" s="39"/>
      <c r="AH2340" s="39"/>
      <c r="AI2340" s="39"/>
      <c r="AJ2340" s="39"/>
      <c r="AK2340" s="39"/>
      <c r="AL2340" s="39"/>
      <c r="AM2340" s="39"/>
      <c r="AN2340" s="39"/>
      <c r="AO2340" s="39"/>
      <c r="AP2340" s="39"/>
      <c r="AQ2340" s="39"/>
      <c r="AR2340" s="39"/>
      <c r="AS2340" s="39"/>
      <c r="AT2340" s="39"/>
      <c r="AU2340" s="39"/>
      <c r="AV2340" s="39"/>
      <c r="AW2340" s="39"/>
    </row>
    <row r="2341" spans="15:49" x14ac:dyDescent="0.2">
      <c r="O2341" s="39"/>
      <c r="P2341" s="39"/>
      <c r="Q2341" s="39"/>
      <c r="R2341" s="39"/>
      <c r="S2341" s="39"/>
      <c r="T2341" s="39"/>
      <c r="U2341" s="39"/>
      <c r="V2341" s="39"/>
      <c r="W2341" s="39"/>
      <c r="X2341" s="39"/>
      <c r="Y2341" s="39"/>
      <c r="Z2341" s="39"/>
      <c r="AA2341" s="39"/>
      <c r="AB2341" s="39"/>
      <c r="AC2341" s="39"/>
      <c r="AD2341" s="39"/>
      <c r="AE2341" s="39"/>
      <c r="AF2341" s="39"/>
      <c r="AG2341" s="39"/>
      <c r="AH2341" s="39"/>
      <c r="AI2341" s="39"/>
      <c r="AJ2341" s="39"/>
      <c r="AK2341" s="39"/>
      <c r="AL2341" s="39"/>
      <c r="AM2341" s="39"/>
      <c r="AN2341" s="39"/>
      <c r="AO2341" s="39"/>
      <c r="AP2341" s="39"/>
      <c r="AQ2341" s="39"/>
      <c r="AR2341" s="39"/>
      <c r="AS2341" s="39"/>
      <c r="AT2341" s="39"/>
      <c r="AU2341" s="39"/>
      <c r="AV2341" s="39"/>
      <c r="AW2341" s="39"/>
    </row>
    <row r="2342" spans="15:49" x14ac:dyDescent="0.2">
      <c r="O2342" s="39"/>
      <c r="P2342" s="39"/>
      <c r="Q2342" s="39"/>
      <c r="R2342" s="39"/>
      <c r="S2342" s="39"/>
      <c r="T2342" s="39"/>
      <c r="U2342" s="39"/>
      <c r="V2342" s="39"/>
      <c r="W2342" s="39"/>
      <c r="X2342" s="39"/>
      <c r="Y2342" s="39"/>
      <c r="Z2342" s="39"/>
      <c r="AA2342" s="39"/>
      <c r="AB2342" s="39"/>
      <c r="AC2342" s="39"/>
      <c r="AD2342" s="39"/>
      <c r="AE2342" s="39"/>
      <c r="AF2342" s="39"/>
      <c r="AG2342" s="39"/>
      <c r="AH2342" s="39"/>
      <c r="AI2342" s="39"/>
      <c r="AJ2342" s="39"/>
      <c r="AK2342" s="39"/>
      <c r="AL2342" s="39"/>
      <c r="AM2342" s="39"/>
      <c r="AN2342" s="39"/>
      <c r="AO2342" s="39"/>
      <c r="AP2342" s="39"/>
      <c r="AQ2342" s="39"/>
      <c r="AR2342" s="39"/>
      <c r="AS2342" s="39"/>
      <c r="AT2342" s="39"/>
      <c r="AU2342" s="39"/>
      <c r="AV2342" s="39"/>
      <c r="AW2342" s="39"/>
    </row>
    <row r="2343" spans="15:49" x14ac:dyDescent="0.2">
      <c r="O2343" s="39"/>
      <c r="P2343" s="39"/>
      <c r="Q2343" s="39"/>
      <c r="R2343" s="39"/>
      <c r="S2343" s="39"/>
      <c r="T2343" s="39"/>
      <c r="U2343" s="39"/>
      <c r="V2343" s="39"/>
      <c r="W2343" s="39"/>
      <c r="X2343" s="39"/>
      <c r="Y2343" s="39"/>
      <c r="Z2343" s="39"/>
      <c r="AA2343" s="39"/>
      <c r="AB2343" s="39"/>
      <c r="AC2343" s="39"/>
      <c r="AD2343" s="39"/>
      <c r="AE2343" s="39"/>
      <c r="AF2343" s="39"/>
      <c r="AG2343" s="39"/>
      <c r="AH2343" s="39"/>
      <c r="AI2343" s="39"/>
      <c r="AJ2343" s="39"/>
      <c r="AK2343" s="39"/>
      <c r="AL2343" s="39"/>
      <c r="AM2343" s="39"/>
      <c r="AN2343" s="39"/>
      <c r="AO2343" s="39"/>
      <c r="AP2343" s="39"/>
      <c r="AQ2343" s="39"/>
      <c r="AR2343" s="39"/>
      <c r="AS2343" s="39"/>
      <c r="AT2343" s="39"/>
      <c r="AU2343" s="39"/>
      <c r="AV2343" s="39"/>
      <c r="AW2343" s="39"/>
    </row>
    <row r="2344" spans="15:49" x14ac:dyDescent="0.2">
      <c r="O2344" s="39"/>
      <c r="P2344" s="39"/>
      <c r="Q2344" s="39"/>
      <c r="R2344" s="39"/>
      <c r="S2344" s="39"/>
      <c r="T2344" s="39"/>
      <c r="U2344" s="39"/>
      <c r="V2344" s="39"/>
      <c r="W2344" s="39"/>
      <c r="X2344" s="39"/>
      <c r="Y2344" s="39"/>
      <c r="Z2344" s="39"/>
      <c r="AA2344" s="39"/>
      <c r="AB2344" s="39"/>
      <c r="AC2344" s="39"/>
      <c r="AD2344" s="39"/>
      <c r="AE2344" s="39"/>
      <c r="AF2344" s="39"/>
      <c r="AG2344" s="39"/>
      <c r="AH2344" s="39"/>
      <c r="AI2344" s="39"/>
      <c r="AJ2344" s="39"/>
      <c r="AK2344" s="39"/>
      <c r="AL2344" s="39"/>
      <c r="AM2344" s="39"/>
      <c r="AN2344" s="39"/>
      <c r="AO2344" s="39"/>
      <c r="AP2344" s="39"/>
      <c r="AQ2344" s="39"/>
      <c r="AR2344" s="39"/>
      <c r="AS2344" s="39"/>
      <c r="AT2344" s="39"/>
      <c r="AU2344" s="39"/>
      <c r="AV2344" s="39"/>
      <c r="AW2344" s="39"/>
    </row>
    <row r="2345" spans="15:49" x14ac:dyDescent="0.2">
      <c r="O2345" s="39"/>
      <c r="P2345" s="39"/>
      <c r="Q2345" s="39"/>
      <c r="R2345" s="39"/>
      <c r="S2345" s="39"/>
      <c r="T2345" s="39"/>
      <c r="U2345" s="39"/>
      <c r="V2345" s="39"/>
      <c r="W2345" s="39"/>
      <c r="X2345" s="39"/>
      <c r="Y2345" s="39"/>
      <c r="Z2345" s="39"/>
      <c r="AA2345" s="39"/>
      <c r="AB2345" s="39"/>
      <c r="AC2345" s="39"/>
      <c r="AD2345" s="39"/>
      <c r="AE2345" s="39"/>
      <c r="AF2345" s="39"/>
      <c r="AG2345" s="39"/>
      <c r="AH2345" s="39"/>
      <c r="AI2345" s="39"/>
      <c r="AJ2345" s="39"/>
      <c r="AK2345" s="39"/>
      <c r="AL2345" s="39"/>
      <c r="AM2345" s="39"/>
      <c r="AN2345" s="39"/>
      <c r="AO2345" s="39"/>
      <c r="AP2345" s="39"/>
      <c r="AQ2345" s="39"/>
      <c r="AR2345" s="39"/>
      <c r="AS2345" s="39"/>
      <c r="AT2345" s="39"/>
      <c r="AU2345" s="39"/>
      <c r="AV2345" s="39"/>
      <c r="AW2345" s="39"/>
    </row>
    <row r="2346" spans="15:49" x14ac:dyDescent="0.2">
      <c r="O2346" s="39"/>
      <c r="P2346" s="39"/>
      <c r="Q2346" s="39"/>
      <c r="R2346" s="39"/>
      <c r="S2346" s="39"/>
      <c r="T2346" s="39"/>
      <c r="U2346" s="39"/>
      <c r="V2346" s="39"/>
      <c r="W2346" s="39"/>
      <c r="X2346" s="39"/>
      <c r="Y2346" s="39"/>
      <c r="Z2346" s="39"/>
      <c r="AA2346" s="39"/>
      <c r="AB2346" s="39"/>
      <c r="AC2346" s="39"/>
      <c r="AD2346" s="39"/>
      <c r="AE2346" s="39"/>
      <c r="AF2346" s="39"/>
      <c r="AG2346" s="39"/>
      <c r="AH2346" s="39"/>
      <c r="AI2346" s="39"/>
      <c r="AJ2346" s="39"/>
      <c r="AK2346" s="39"/>
      <c r="AL2346" s="39"/>
      <c r="AM2346" s="39"/>
      <c r="AN2346" s="39"/>
      <c r="AO2346" s="39"/>
      <c r="AP2346" s="39"/>
      <c r="AQ2346" s="39"/>
      <c r="AR2346" s="39"/>
      <c r="AS2346" s="39"/>
      <c r="AT2346" s="39"/>
      <c r="AU2346" s="39"/>
      <c r="AV2346" s="39"/>
      <c r="AW2346" s="39"/>
    </row>
    <row r="2347" spans="15:49" x14ac:dyDescent="0.2">
      <c r="O2347" s="39"/>
      <c r="P2347" s="39"/>
      <c r="Q2347" s="39"/>
      <c r="R2347" s="39"/>
      <c r="S2347" s="39"/>
      <c r="T2347" s="39"/>
      <c r="U2347" s="39"/>
      <c r="V2347" s="39"/>
      <c r="W2347" s="39"/>
      <c r="X2347" s="39"/>
      <c r="Y2347" s="39"/>
      <c r="Z2347" s="39"/>
      <c r="AA2347" s="39"/>
      <c r="AB2347" s="39"/>
      <c r="AC2347" s="39"/>
      <c r="AD2347" s="39"/>
      <c r="AE2347" s="39"/>
      <c r="AF2347" s="39"/>
      <c r="AG2347" s="39"/>
      <c r="AH2347" s="39"/>
      <c r="AI2347" s="39"/>
      <c r="AJ2347" s="39"/>
      <c r="AK2347" s="39"/>
      <c r="AL2347" s="39"/>
      <c r="AM2347" s="39"/>
      <c r="AN2347" s="39"/>
      <c r="AO2347" s="39"/>
      <c r="AP2347" s="39"/>
      <c r="AQ2347" s="39"/>
      <c r="AR2347" s="39"/>
      <c r="AS2347" s="39"/>
      <c r="AT2347" s="39"/>
      <c r="AU2347" s="39"/>
      <c r="AV2347" s="39"/>
      <c r="AW2347" s="39"/>
    </row>
    <row r="2348" spans="15:49" x14ac:dyDescent="0.2">
      <c r="O2348" s="39"/>
      <c r="P2348" s="39"/>
      <c r="Q2348" s="39"/>
      <c r="R2348" s="39"/>
      <c r="S2348" s="39"/>
      <c r="T2348" s="39"/>
      <c r="U2348" s="39"/>
      <c r="V2348" s="39"/>
      <c r="W2348" s="39"/>
      <c r="X2348" s="39"/>
      <c r="Y2348" s="39"/>
      <c r="Z2348" s="39"/>
      <c r="AA2348" s="39"/>
      <c r="AB2348" s="39"/>
      <c r="AC2348" s="39"/>
      <c r="AD2348" s="39"/>
      <c r="AE2348" s="39"/>
      <c r="AF2348" s="39"/>
      <c r="AG2348" s="39"/>
      <c r="AH2348" s="39"/>
      <c r="AI2348" s="39"/>
      <c r="AJ2348" s="39"/>
      <c r="AK2348" s="39"/>
      <c r="AL2348" s="39"/>
      <c r="AM2348" s="39"/>
      <c r="AN2348" s="39"/>
      <c r="AO2348" s="39"/>
      <c r="AP2348" s="39"/>
      <c r="AQ2348" s="39"/>
      <c r="AR2348" s="39"/>
      <c r="AS2348" s="39"/>
      <c r="AT2348" s="39"/>
      <c r="AU2348" s="39"/>
      <c r="AV2348" s="39"/>
      <c r="AW2348" s="39"/>
    </row>
    <row r="2349" spans="15:49" x14ac:dyDescent="0.2">
      <c r="O2349" s="39"/>
      <c r="P2349" s="39"/>
      <c r="Q2349" s="39"/>
      <c r="R2349" s="39"/>
      <c r="S2349" s="39"/>
      <c r="T2349" s="39"/>
      <c r="U2349" s="39"/>
      <c r="V2349" s="39"/>
      <c r="W2349" s="39"/>
      <c r="X2349" s="39"/>
      <c r="Y2349" s="39"/>
      <c r="Z2349" s="39"/>
      <c r="AA2349" s="39"/>
      <c r="AB2349" s="39"/>
      <c r="AC2349" s="39"/>
      <c r="AD2349" s="39"/>
      <c r="AE2349" s="39"/>
      <c r="AF2349" s="39"/>
      <c r="AG2349" s="39"/>
      <c r="AH2349" s="39"/>
      <c r="AI2349" s="39"/>
      <c r="AJ2349" s="39"/>
      <c r="AK2349" s="39"/>
      <c r="AL2349" s="39"/>
      <c r="AM2349" s="39"/>
      <c r="AN2349" s="39"/>
      <c r="AO2349" s="39"/>
      <c r="AP2349" s="39"/>
      <c r="AQ2349" s="39"/>
      <c r="AR2349" s="39"/>
      <c r="AS2349" s="39"/>
      <c r="AT2349" s="39"/>
      <c r="AU2349" s="39"/>
      <c r="AV2349" s="39"/>
      <c r="AW2349" s="39"/>
    </row>
    <row r="2350" spans="15:49" x14ac:dyDescent="0.2">
      <c r="O2350" s="39"/>
      <c r="P2350" s="39"/>
      <c r="Q2350" s="39"/>
      <c r="R2350" s="39"/>
      <c r="S2350" s="39"/>
      <c r="T2350" s="39"/>
      <c r="U2350" s="39"/>
      <c r="V2350" s="39"/>
      <c r="W2350" s="39"/>
      <c r="X2350" s="39"/>
      <c r="Y2350" s="39"/>
      <c r="Z2350" s="39"/>
      <c r="AA2350" s="39"/>
      <c r="AB2350" s="39"/>
      <c r="AC2350" s="39"/>
      <c r="AD2350" s="39"/>
      <c r="AE2350" s="39"/>
      <c r="AF2350" s="39"/>
      <c r="AG2350" s="39"/>
      <c r="AH2350" s="39"/>
      <c r="AI2350" s="39"/>
      <c r="AJ2350" s="39"/>
      <c r="AK2350" s="39"/>
      <c r="AL2350" s="39"/>
      <c r="AM2350" s="39"/>
      <c r="AN2350" s="39"/>
      <c r="AO2350" s="39"/>
      <c r="AP2350" s="39"/>
      <c r="AQ2350" s="39"/>
      <c r="AR2350" s="39"/>
      <c r="AS2350" s="39"/>
      <c r="AT2350" s="39"/>
      <c r="AU2350" s="39"/>
      <c r="AV2350" s="39"/>
      <c r="AW2350" s="39"/>
    </row>
    <row r="2351" spans="15:49" x14ac:dyDescent="0.2">
      <c r="O2351" s="39"/>
      <c r="P2351" s="39"/>
      <c r="Q2351" s="39"/>
      <c r="R2351" s="39"/>
      <c r="S2351" s="39"/>
      <c r="T2351" s="39"/>
      <c r="U2351" s="39"/>
      <c r="V2351" s="39"/>
      <c r="W2351" s="39"/>
      <c r="X2351" s="39"/>
      <c r="Y2351" s="39"/>
      <c r="Z2351" s="39"/>
      <c r="AA2351" s="39"/>
      <c r="AB2351" s="39"/>
      <c r="AC2351" s="39"/>
      <c r="AD2351" s="39"/>
      <c r="AE2351" s="39"/>
      <c r="AF2351" s="39"/>
      <c r="AG2351" s="39"/>
      <c r="AH2351" s="39"/>
      <c r="AI2351" s="39"/>
      <c r="AJ2351" s="39"/>
      <c r="AK2351" s="39"/>
      <c r="AL2351" s="39"/>
      <c r="AM2351" s="39"/>
      <c r="AN2351" s="39"/>
      <c r="AO2351" s="39"/>
      <c r="AP2351" s="39"/>
      <c r="AQ2351" s="39"/>
      <c r="AR2351" s="39"/>
      <c r="AS2351" s="39"/>
      <c r="AT2351" s="39"/>
      <c r="AU2351" s="39"/>
      <c r="AV2351" s="39"/>
      <c r="AW2351" s="39"/>
    </row>
    <row r="2352" spans="15:49" x14ac:dyDescent="0.2">
      <c r="O2352" s="39"/>
      <c r="P2352" s="39"/>
      <c r="Q2352" s="39"/>
      <c r="R2352" s="39"/>
      <c r="S2352" s="39"/>
      <c r="T2352" s="39"/>
      <c r="U2352" s="39"/>
      <c r="V2352" s="39"/>
      <c r="W2352" s="39"/>
      <c r="X2352" s="39"/>
      <c r="Y2352" s="39"/>
      <c r="Z2352" s="39"/>
      <c r="AA2352" s="39"/>
      <c r="AB2352" s="39"/>
      <c r="AC2352" s="39"/>
      <c r="AD2352" s="39"/>
      <c r="AE2352" s="39"/>
      <c r="AF2352" s="39"/>
      <c r="AG2352" s="39"/>
      <c r="AH2352" s="39"/>
      <c r="AI2352" s="39"/>
      <c r="AJ2352" s="39"/>
      <c r="AK2352" s="39"/>
      <c r="AL2352" s="39"/>
      <c r="AM2352" s="39"/>
      <c r="AN2352" s="39"/>
      <c r="AO2352" s="39"/>
      <c r="AP2352" s="39"/>
      <c r="AQ2352" s="39"/>
      <c r="AR2352" s="39"/>
      <c r="AS2352" s="39"/>
      <c r="AT2352" s="39"/>
      <c r="AU2352" s="39"/>
      <c r="AV2352" s="39"/>
      <c r="AW2352" s="39"/>
    </row>
    <row r="2353" spans="15:49" x14ac:dyDescent="0.2">
      <c r="O2353" s="39"/>
      <c r="P2353" s="39"/>
      <c r="Q2353" s="39"/>
      <c r="R2353" s="39"/>
      <c r="S2353" s="39"/>
      <c r="T2353" s="39"/>
      <c r="U2353" s="39"/>
      <c r="V2353" s="39"/>
      <c r="W2353" s="39"/>
      <c r="X2353" s="39"/>
      <c r="Y2353" s="39"/>
      <c r="Z2353" s="39"/>
      <c r="AA2353" s="39"/>
      <c r="AB2353" s="39"/>
      <c r="AC2353" s="39"/>
      <c r="AD2353" s="39"/>
      <c r="AE2353" s="39"/>
      <c r="AF2353" s="39"/>
      <c r="AG2353" s="39"/>
      <c r="AH2353" s="39"/>
      <c r="AI2353" s="39"/>
      <c r="AJ2353" s="39"/>
      <c r="AK2353" s="39"/>
      <c r="AL2353" s="39"/>
      <c r="AM2353" s="39"/>
      <c r="AN2353" s="39"/>
      <c r="AO2353" s="39"/>
      <c r="AP2353" s="39"/>
      <c r="AQ2353" s="39"/>
      <c r="AR2353" s="39"/>
      <c r="AS2353" s="39"/>
      <c r="AT2353" s="39"/>
      <c r="AU2353" s="39"/>
      <c r="AV2353" s="39"/>
      <c r="AW2353" s="39"/>
    </row>
    <row r="2354" spans="15:49" x14ac:dyDescent="0.2">
      <c r="O2354" s="39"/>
      <c r="P2354" s="39"/>
      <c r="Q2354" s="39"/>
      <c r="R2354" s="39"/>
      <c r="S2354" s="39"/>
      <c r="T2354" s="39"/>
      <c r="U2354" s="39"/>
      <c r="V2354" s="39"/>
      <c r="W2354" s="39"/>
      <c r="X2354" s="39"/>
      <c r="Y2354" s="39"/>
      <c r="Z2354" s="39"/>
      <c r="AA2354" s="39"/>
      <c r="AB2354" s="39"/>
      <c r="AC2354" s="39"/>
      <c r="AD2354" s="39"/>
      <c r="AE2354" s="39"/>
      <c r="AF2354" s="39"/>
      <c r="AG2354" s="39"/>
      <c r="AH2354" s="39"/>
      <c r="AI2354" s="39"/>
      <c r="AJ2354" s="39"/>
      <c r="AK2354" s="39"/>
      <c r="AL2354" s="39"/>
      <c r="AM2354" s="39"/>
      <c r="AN2354" s="39"/>
      <c r="AO2354" s="39"/>
      <c r="AP2354" s="39"/>
      <c r="AQ2354" s="39"/>
      <c r="AR2354" s="39"/>
      <c r="AS2354" s="39"/>
      <c r="AT2354" s="39"/>
      <c r="AU2354" s="39"/>
      <c r="AV2354" s="39"/>
      <c r="AW2354" s="39"/>
    </row>
    <row r="2355" spans="15:49" x14ac:dyDescent="0.2">
      <c r="O2355" s="39"/>
      <c r="P2355" s="39"/>
      <c r="Q2355" s="39"/>
      <c r="R2355" s="39"/>
      <c r="S2355" s="39"/>
      <c r="T2355" s="39"/>
      <c r="U2355" s="39"/>
      <c r="V2355" s="39"/>
      <c r="W2355" s="39"/>
      <c r="X2355" s="39"/>
      <c r="Y2355" s="39"/>
      <c r="Z2355" s="39"/>
      <c r="AA2355" s="39"/>
      <c r="AB2355" s="39"/>
      <c r="AC2355" s="39"/>
      <c r="AD2355" s="39"/>
      <c r="AE2355" s="39"/>
      <c r="AF2355" s="39"/>
      <c r="AG2355" s="39"/>
      <c r="AH2355" s="39"/>
      <c r="AI2355" s="39"/>
      <c r="AJ2355" s="39"/>
      <c r="AK2355" s="39"/>
      <c r="AL2355" s="39"/>
      <c r="AM2355" s="39"/>
      <c r="AN2355" s="39"/>
      <c r="AO2355" s="39"/>
      <c r="AP2355" s="39"/>
      <c r="AQ2355" s="39"/>
      <c r="AR2355" s="39"/>
      <c r="AS2355" s="39"/>
      <c r="AT2355" s="39"/>
      <c r="AU2355" s="39"/>
      <c r="AV2355" s="39"/>
      <c r="AW2355" s="39"/>
    </row>
    <row r="2356" spans="15:49" x14ac:dyDescent="0.2">
      <c r="O2356" s="39"/>
      <c r="P2356" s="39"/>
      <c r="Q2356" s="39"/>
      <c r="R2356" s="39"/>
      <c r="S2356" s="39"/>
      <c r="T2356" s="39"/>
      <c r="U2356" s="39"/>
      <c r="V2356" s="39"/>
      <c r="W2356" s="39"/>
      <c r="X2356" s="39"/>
      <c r="Y2356" s="39"/>
      <c r="Z2356" s="39"/>
      <c r="AA2356" s="39"/>
      <c r="AB2356" s="39"/>
      <c r="AC2356" s="39"/>
      <c r="AD2356" s="39"/>
      <c r="AE2356" s="39"/>
      <c r="AF2356" s="39"/>
      <c r="AG2356" s="39"/>
      <c r="AH2356" s="39"/>
      <c r="AI2356" s="39"/>
      <c r="AJ2356" s="39"/>
      <c r="AK2356" s="39"/>
      <c r="AL2356" s="39"/>
      <c r="AM2356" s="39"/>
      <c r="AN2356" s="39"/>
      <c r="AO2356" s="39"/>
      <c r="AP2356" s="39"/>
      <c r="AQ2356" s="39"/>
      <c r="AR2356" s="39"/>
      <c r="AS2356" s="39"/>
      <c r="AT2356" s="39"/>
      <c r="AU2356" s="39"/>
      <c r="AV2356" s="39"/>
      <c r="AW2356" s="39"/>
    </row>
    <row r="2357" spans="15:49" x14ac:dyDescent="0.2">
      <c r="O2357" s="39"/>
      <c r="P2357" s="39"/>
      <c r="Q2357" s="39"/>
      <c r="R2357" s="39"/>
      <c r="S2357" s="39"/>
      <c r="T2357" s="39"/>
      <c r="U2357" s="39"/>
      <c r="V2357" s="39"/>
      <c r="W2357" s="39"/>
      <c r="X2357" s="39"/>
      <c r="Y2357" s="39"/>
      <c r="Z2357" s="39"/>
      <c r="AA2357" s="39"/>
      <c r="AB2357" s="39"/>
      <c r="AC2357" s="39"/>
      <c r="AD2357" s="39"/>
      <c r="AE2357" s="39"/>
      <c r="AF2357" s="39"/>
      <c r="AG2357" s="39"/>
      <c r="AH2357" s="39"/>
      <c r="AI2357" s="39"/>
      <c r="AJ2357" s="39"/>
      <c r="AK2357" s="39"/>
      <c r="AL2357" s="39"/>
      <c r="AM2357" s="39"/>
      <c r="AN2357" s="39"/>
      <c r="AO2357" s="39"/>
      <c r="AP2357" s="39"/>
      <c r="AQ2357" s="39"/>
      <c r="AR2357" s="39"/>
      <c r="AS2357" s="39"/>
      <c r="AT2357" s="39"/>
      <c r="AU2357" s="39"/>
      <c r="AV2357" s="39"/>
      <c r="AW2357" s="39"/>
    </row>
    <row r="2358" spans="15:49" x14ac:dyDescent="0.2">
      <c r="O2358" s="39"/>
      <c r="P2358" s="39"/>
      <c r="Q2358" s="39"/>
      <c r="R2358" s="39"/>
      <c r="S2358" s="39"/>
      <c r="T2358" s="39"/>
      <c r="U2358" s="39"/>
      <c r="V2358" s="39"/>
      <c r="W2358" s="39"/>
      <c r="X2358" s="39"/>
      <c r="Y2358" s="39"/>
      <c r="Z2358" s="39"/>
      <c r="AA2358" s="39"/>
      <c r="AB2358" s="39"/>
      <c r="AC2358" s="39"/>
      <c r="AD2358" s="39"/>
      <c r="AE2358" s="39"/>
      <c r="AF2358" s="39"/>
      <c r="AG2358" s="39"/>
      <c r="AH2358" s="39"/>
      <c r="AI2358" s="39"/>
      <c r="AJ2358" s="39"/>
      <c r="AK2358" s="39"/>
      <c r="AL2358" s="39"/>
      <c r="AM2358" s="39"/>
      <c r="AN2358" s="39"/>
      <c r="AO2358" s="39"/>
      <c r="AP2358" s="39"/>
      <c r="AQ2358" s="39"/>
      <c r="AR2358" s="39"/>
      <c r="AS2358" s="39"/>
      <c r="AT2358" s="39"/>
      <c r="AU2358" s="39"/>
      <c r="AV2358" s="39"/>
      <c r="AW2358" s="39"/>
    </row>
    <row r="2359" spans="15:49" x14ac:dyDescent="0.2">
      <c r="O2359" s="39"/>
      <c r="P2359" s="39"/>
      <c r="Q2359" s="39"/>
      <c r="R2359" s="39"/>
      <c r="S2359" s="39"/>
      <c r="T2359" s="39"/>
      <c r="U2359" s="39"/>
      <c r="V2359" s="39"/>
      <c r="W2359" s="39"/>
      <c r="X2359" s="39"/>
      <c r="Y2359" s="39"/>
      <c r="Z2359" s="39"/>
      <c r="AA2359" s="39"/>
      <c r="AB2359" s="39"/>
      <c r="AC2359" s="39"/>
      <c r="AD2359" s="39"/>
      <c r="AE2359" s="39"/>
      <c r="AF2359" s="39"/>
      <c r="AG2359" s="39"/>
      <c r="AH2359" s="39"/>
      <c r="AI2359" s="39"/>
      <c r="AJ2359" s="39"/>
      <c r="AK2359" s="39"/>
      <c r="AL2359" s="39"/>
      <c r="AM2359" s="39"/>
      <c r="AN2359" s="39"/>
      <c r="AO2359" s="39"/>
      <c r="AP2359" s="39"/>
      <c r="AQ2359" s="39"/>
      <c r="AR2359" s="39"/>
      <c r="AS2359" s="39"/>
      <c r="AT2359" s="39"/>
      <c r="AU2359" s="39"/>
      <c r="AV2359" s="39"/>
      <c r="AW2359" s="39"/>
    </row>
    <row r="2360" spans="15:49" x14ac:dyDescent="0.2">
      <c r="O2360" s="39"/>
      <c r="P2360" s="39"/>
      <c r="Q2360" s="39"/>
      <c r="R2360" s="39"/>
      <c r="S2360" s="39"/>
      <c r="T2360" s="39"/>
      <c r="U2360" s="39"/>
      <c r="V2360" s="39"/>
      <c r="W2360" s="39"/>
      <c r="X2360" s="39"/>
      <c r="Y2360" s="39"/>
      <c r="Z2360" s="39"/>
      <c r="AA2360" s="39"/>
      <c r="AB2360" s="39"/>
      <c r="AC2360" s="39"/>
      <c r="AD2360" s="39"/>
      <c r="AE2360" s="39"/>
      <c r="AF2360" s="39"/>
      <c r="AG2360" s="39"/>
      <c r="AH2360" s="39"/>
      <c r="AI2360" s="39"/>
      <c r="AJ2360" s="39"/>
      <c r="AK2360" s="39"/>
      <c r="AL2360" s="39"/>
      <c r="AM2360" s="39"/>
      <c r="AN2360" s="39"/>
      <c r="AO2360" s="39"/>
      <c r="AP2360" s="39"/>
      <c r="AQ2360" s="39"/>
      <c r="AR2360" s="39"/>
      <c r="AS2360" s="39"/>
      <c r="AT2360" s="39"/>
      <c r="AU2360" s="39"/>
      <c r="AV2360" s="39"/>
      <c r="AW2360" s="39"/>
    </row>
    <row r="2361" spans="15:49" x14ac:dyDescent="0.2">
      <c r="O2361" s="39"/>
      <c r="P2361" s="39"/>
      <c r="Q2361" s="39"/>
      <c r="R2361" s="39"/>
      <c r="S2361" s="39"/>
      <c r="T2361" s="39"/>
      <c r="U2361" s="39"/>
      <c r="V2361" s="39"/>
      <c r="W2361" s="39"/>
      <c r="X2361" s="39"/>
      <c r="Y2361" s="39"/>
      <c r="Z2361" s="39"/>
      <c r="AA2361" s="39"/>
      <c r="AB2361" s="39"/>
      <c r="AC2361" s="39"/>
      <c r="AD2361" s="39"/>
      <c r="AE2361" s="39"/>
      <c r="AF2361" s="39"/>
      <c r="AG2361" s="39"/>
      <c r="AH2361" s="39"/>
      <c r="AI2361" s="39"/>
      <c r="AJ2361" s="39"/>
      <c r="AK2361" s="39"/>
      <c r="AL2361" s="39"/>
      <c r="AM2361" s="39"/>
      <c r="AN2361" s="39"/>
      <c r="AO2361" s="39"/>
      <c r="AP2361" s="39"/>
      <c r="AQ2361" s="39"/>
      <c r="AR2361" s="39"/>
      <c r="AS2361" s="39"/>
      <c r="AT2361" s="39"/>
      <c r="AU2361" s="39"/>
      <c r="AV2361" s="39"/>
      <c r="AW2361" s="39"/>
    </row>
    <row r="2362" spans="15:49" x14ac:dyDescent="0.2">
      <c r="O2362" s="39"/>
      <c r="P2362" s="39"/>
      <c r="Q2362" s="39"/>
      <c r="R2362" s="39"/>
      <c r="S2362" s="39"/>
      <c r="T2362" s="39"/>
      <c r="U2362" s="39"/>
      <c r="V2362" s="39"/>
      <c r="W2362" s="39"/>
      <c r="X2362" s="39"/>
      <c r="Y2362" s="39"/>
      <c r="Z2362" s="39"/>
      <c r="AA2362" s="39"/>
      <c r="AB2362" s="39"/>
      <c r="AC2362" s="39"/>
      <c r="AD2362" s="39"/>
      <c r="AE2362" s="39"/>
      <c r="AF2362" s="39"/>
      <c r="AG2362" s="39"/>
      <c r="AH2362" s="39"/>
      <c r="AI2362" s="39"/>
      <c r="AJ2362" s="39"/>
      <c r="AK2362" s="39"/>
      <c r="AL2362" s="39"/>
      <c r="AM2362" s="39"/>
      <c r="AN2362" s="39"/>
      <c r="AO2362" s="39"/>
      <c r="AP2362" s="39"/>
      <c r="AQ2362" s="39"/>
      <c r="AR2362" s="39"/>
      <c r="AS2362" s="39"/>
      <c r="AT2362" s="39"/>
      <c r="AU2362" s="39"/>
      <c r="AV2362" s="39"/>
      <c r="AW2362" s="39"/>
    </row>
    <row r="2363" spans="15:49" x14ac:dyDescent="0.2">
      <c r="O2363" s="39"/>
      <c r="P2363" s="39"/>
      <c r="Q2363" s="39"/>
      <c r="R2363" s="39"/>
      <c r="S2363" s="39"/>
      <c r="T2363" s="39"/>
      <c r="U2363" s="39"/>
      <c r="V2363" s="39"/>
      <c r="W2363" s="39"/>
      <c r="X2363" s="39"/>
      <c r="Y2363" s="39"/>
      <c r="Z2363" s="39"/>
      <c r="AA2363" s="39"/>
      <c r="AB2363" s="39"/>
      <c r="AC2363" s="39"/>
      <c r="AD2363" s="39"/>
      <c r="AE2363" s="39"/>
      <c r="AF2363" s="39"/>
      <c r="AG2363" s="39"/>
      <c r="AH2363" s="39"/>
      <c r="AI2363" s="39"/>
      <c r="AJ2363" s="39"/>
      <c r="AK2363" s="39"/>
      <c r="AL2363" s="39"/>
      <c r="AM2363" s="39"/>
      <c r="AN2363" s="39"/>
      <c r="AO2363" s="39"/>
      <c r="AP2363" s="39"/>
      <c r="AQ2363" s="39"/>
      <c r="AR2363" s="39"/>
      <c r="AS2363" s="39"/>
      <c r="AT2363" s="39"/>
      <c r="AU2363" s="39"/>
      <c r="AV2363" s="39"/>
      <c r="AW2363" s="39"/>
    </row>
    <row r="2364" spans="15:49" x14ac:dyDescent="0.2">
      <c r="O2364" s="39"/>
      <c r="P2364" s="39"/>
      <c r="Q2364" s="39"/>
      <c r="R2364" s="39"/>
      <c r="S2364" s="39"/>
      <c r="T2364" s="39"/>
      <c r="U2364" s="39"/>
      <c r="V2364" s="39"/>
      <c r="W2364" s="39"/>
      <c r="X2364" s="39"/>
      <c r="Y2364" s="39"/>
      <c r="Z2364" s="39"/>
      <c r="AA2364" s="39"/>
      <c r="AB2364" s="39"/>
      <c r="AC2364" s="39"/>
      <c r="AD2364" s="39"/>
      <c r="AE2364" s="39"/>
      <c r="AF2364" s="39"/>
      <c r="AG2364" s="39"/>
      <c r="AH2364" s="39"/>
      <c r="AI2364" s="39"/>
      <c r="AJ2364" s="39"/>
      <c r="AK2364" s="39"/>
      <c r="AL2364" s="39"/>
      <c r="AM2364" s="39"/>
      <c r="AN2364" s="39"/>
      <c r="AO2364" s="39"/>
      <c r="AP2364" s="39"/>
      <c r="AQ2364" s="39"/>
      <c r="AR2364" s="39"/>
      <c r="AS2364" s="39"/>
      <c r="AT2364" s="39"/>
      <c r="AU2364" s="39"/>
      <c r="AV2364" s="39"/>
      <c r="AW2364" s="39"/>
    </row>
    <row r="2365" spans="15:49" x14ac:dyDescent="0.2">
      <c r="O2365" s="39"/>
      <c r="P2365" s="39"/>
      <c r="Q2365" s="39"/>
      <c r="R2365" s="39"/>
      <c r="S2365" s="39"/>
      <c r="T2365" s="39"/>
      <c r="U2365" s="39"/>
      <c r="V2365" s="39"/>
      <c r="W2365" s="39"/>
      <c r="X2365" s="39"/>
      <c r="Y2365" s="39"/>
      <c r="Z2365" s="39"/>
      <c r="AA2365" s="39"/>
      <c r="AB2365" s="39"/>
      <c r="AC2365" s="39"/>
      <c r="AD2365" s="39"/>
      <c r="AE2365" s="39"/>
      <c r="AF2365" s="39"/>
      <c r="AG2365" s="39"/>
      <c r="AH2365" s="39"/>
      <c r="AI2365" s="39"/>
      <c r="AJ2365" s="39"/>
      <c r="AK2365" s="39"/>
      <c r="AL2365" s="39"/>
      <c r="AM2365" s="39"/>
      <c r="AN2365" s="39"/>
      <c r="AO2365" s="39"/>
      <c r="AP2365" s="39"/>
      <c r="AQ2365" s="39"/>
      <c r="AR2365" s="39"/>
      <c r="AS2365" s="39"/>
      <c r="AT2365" s="39"/>
      <c r="AU2365" s="39"/>
      <c r="AV2365" s="39"/>
      <c r="AW2365" s="39"/>
    </row>
    <row r="2366" spans="15:49" x14ac:dyDescent="0.2">
      <c r="O2366" s="39"/>
      <c r="P2366" s="39"/>
      <c r="Q2366" s="39"/>
      <c r="R2366" s="39"/>
      <c r="S2366" s="39"/>
      <c r="T2366" s="39"/>
      <c r="U2366" s="39"/>
      <c r="V2366" s="39"/>
      <c r="W2366" s="39"/>
      <c r="X2366" s="39"/>
      <c r="Y2366" s="39"/>
      <c r="Z2366" s="39"/>
      <c r="AA2366" s="39"/>
      <c r="AB2366" s="39"/>
      <c r="AC2366" s="39"/>
      <c r="AD2366" s="39"/>
      <c r="AE2366" s="39"/>
      <c r="AF2366" s="39"/>
      <c r="AG2366" s="39"/>
      <c r="AH2366" s="39"/>
      <c r="AI2366" s="39"/>
      <c r="AJ2366" s="39"/>
      <c r="AK2366" s="39"/>
      <c r="AL2366" s="39"/>
      <c r="AM2366" s="39"/>
      <c r="AN2366" s="39"/>
      <c r="AO2366" s="39"/>
      <c r="AP2366" s="39"/>
      <c r="AQ2366" s="39"/>
      <c r="AR2366" s="39"/>
      <c r="AS2366" s="39"/>
      <c r="AT2366" s="39"/>
      <c r="AU2366" s="39"/>
      <c r="AV2366" s="39"/>
      <c r="AW2366" s="39"/>
    </row>
    <row r="2367" spans="15:49" x14ac:dyDescent="0.2">
      <c r="O2367" s="39"/>
      <c r="P2367" s="39"/>
      <c r="Q2367" s="39"/>
      <c r="R2367" s="39"/>
      <c r="S2367" s="39"/>
      <c r="T2367" s="39"/>
      <c r="U2367" s="39"/>
      <c r="V2367" s="39"/>
      <c r="W2367" s="39"/>
      <c r="X2367" s="39"/>
      <c r="Y2367" s="39"/>
      <c r="Z2367" s="39"/>
      <c r="AA2367" s="39"/>
      <c r="AB2367" s="39"/>
      <c r="AC2367" s="39"/>
      <c r="AD2367" s="39"/>
      <c r="AE2367" s="39"/>
      <c r="AF2367" s="39"/>
      <c r="AG2367" s="39"/>
      <c r="AH2367" s="39"/>
      <c r="AI2367" s="39"/>
      <c r="AJ2367" s="39"/>
      <c r="AK2367" s="39"/>
      <c r="AL2367" s="39"/>
      <c r="AM2367" s="39"/>
      <c r="AN2367" s="39"/>
      <c r="AO2367" s="39"/>
      <c r="AP2367" s="39"/>
      <c r="AQ2367" s="39"/>
      <c r="AR2367" s="39"/>
      <c r="AS2367" s="39"/>
      <c r="AT2367" s="39"/>
      <c r="AU2367" s="39"/>
      <c r="AV2367" s="39"/>
      <c r="AW2367" s="39"/>
    </row>
    <row r="2368" spans="15:49" x14ac:dyDescent="0.2">
      <c r="O2368" s="39"/>
      <c r="P2368" s="39"/>
      <c r="Q2368" s="39"/>
      <c r="R2368" s="39"/>
      <c r="S2368" s="39"/>
      <c r="T2368" s="39"/>
      <c r="U2368" s="39"/>
      <c r="V2368" s="39"/>
      <c r="W2368" s="39"/>
      <c r="X2368" s="39"/>
      <c r="Y2368" s="39"/>
      <c r="Z2368" s="39"/>
      <c r="AA2368" s="39"/>
      <c r="AB2368" s="39"/>
      <c r="AC2368" s="39"/>
      <c r="AD2368" s="39"/>
      <c r="AE2368" s="39"/>
      <c r="AF2368" s="39"/>
      <c r="AG2368" s="39"/>
      <c r="AH2368" s="39"/>
      <c r="AI2368" s="39"/>
      <c r="AJ2368" s="39"/>
      <c r="AK2368" s="39"/>
      <c r="AL2368" s="39"/>
      <c r="AM2368" s="39"/>
      <c r="AN2368" s="39"/>
      <c r="AO2368" s="39"/>
      <c r="AP2368" s="39"/>
      <c r="AQ2368" s="39"/>
      <c r="AR2368" s="39"/>
      <c r="AS2368" s="39"/>
      <c r="AT2368" s="39"/>
      <c r="AU2368" s="39"/>
      <c r="AV2368" s="39"/>
      <c r="AW2368" s="39"/>
    </row>
    <row r="2369" spans="15:49" x14ac:dyDescent="0.2">
      <c r="O2369" s="39"/>
      <c r="P2369" s="39"/>
      <c r="Q2369" s="39"/>
      <c r="R2369" s="39"/>
      <c r="S2369" s="39"/>
      <c r="T2369" s="39"/>
      <c r="U2369" s="39"/>
      <c r="V2369" s="39"/>
      <c r="W2369" s="39"/>
      <c r="X2369" s="39"/>
      <c r="Y2369" s="39"/>
      <c r="Z2369" s="39"/>
      <c r="AA2369" s="39"/>
      <c r="AB2369" s="39"/>
      <c r="AC2369" s="39"/>
      <c r="AD2369" s="39"/>
      <c r="AE2369" s="39"/>
      <c r="AF2369" s="39"/>
      <c r="AG2369" s="39"/>
      <c r="AH2369" s="39"/>
      <c r="AI2369" s="39"/>
      <c r="AJ2369" s="39"/>
      <c r="AK2369" s="39"/>
      <c r="AL2369" s="39"/>
      <c r="AM2369" s="39"/>
      <c r="AN2369" s="39"/>
      <c r="AO2369" s="39"/>
      <c r="AP2369" s="39"/>
      <c r="AQ2369" s="39"/>
      <c r="AR2369" s="39"/>
      <c r="AS2369" s="39"/>
      <c r="AT2369" s="39"/>
      <c r="AU2369" s="39"/>
      <c r="AV2369" s="39"/>
      <c r="AW2369" s="39"/>
    </row>
    <row r="2370" spans="15:49" x14ac:dyDescent="0.2">
      <c r="O2370" s="39"/>
      <c r="P2370" s="39"/>
      <c r="Q2370" s="39"/>
      <c r="R2370" s="39"/>
      <c r="S2370" s="39"/>
      <c r="T2370" s="39"/>
      <c r="U2370" s="39"/>
      <c r="V2370" s="39"/>
      <c r="W2370" s="39"/>
      <c r="X2370" s="39"/>
      <c r="Y2370" s="39"/>
      <c r="Z2370" s="39"/>
      <c r="AA2370" s="39"/>
      <c r="AB2370" s="39"/>
      <c r="AC2370" s="39"/>
      <c r="AD2370" s="39"/>
      <c r="AE2370" s="39"/>
      <c r="AF2370" s="39"/>
      <c r="AG2370" s="39"/>
      <c r="AH2370" s="39"/>
      <c r="AI2370" s="39"/>
      <c r="AJ2370" s="39"/>
      <c r="AK2370" s="39"/>
      <c r="AL2370" s="39"/>
      <c r="AM2370" s="39"/>
      <c r="AN2370" s="39"/>
      <c r="AO2370" s="39"/>
      <c r="AP2370" s="39"/>
      <c r="AQ2370" s="39"/>
      <c r="AR2370" s="39"/>
      <c r="AS2370" s="39"/>
      <c r="AT2370" s="39"/>
      <c r="AU2370" s="39"/>
      <c r="AV2370" s="39"/>
      <c r="AW2370" s="39"/>
    </row>
    <row r="2371" spans="15:49" x14ac:dyDescent="0.2">
      <c r="O2371" s="39"/>
      <c r="P2371" s="39"/>
      <c r="Q2371" s="39"/>
      <c r="R2371" s="39"/>
      <c r="S2371" s="39"/>
      <c r="T2371" s="39"/>
      <c r="U2371" s="39"/>
      <c r="V2371" s="39"/>
      <c r="W2371" s="39"/>
      <c r="X2371" s="39"/>
      <c r="Y2371" s="39"/>
      <c r="Z2371" s="39"/>
      <c r="AA2371" s="39"/>
      <c r="AB2371" s="39"/>
      <c r="AC2371" s="39"/>
      <c r="AD2371" s="39"/>
      <c r="AE2371" s="39"/>
      <c r="AF2371" s="39"/>
      <c r="AG2371" s="39"/>
      <c r="AH2371" s="39"/>
      <c r="AI2371" s="39"/>
      <c r="AJ2371" s="39"/>
      <c r="AK2371" s="39"/>
      <c r="AL2371" s="39"/>
      <c r="AM2371" s="39"/>
      <c r="AN2371" s="39"/>
      <c r="AO2371" s="39"/>
      <c r="AP2371" s="39"/>
      <c r="AQ2371" s="39"/>
      <c r="AR2371" s="39"/>
      <c r="AS2371" s="39"/>
      <c r="AT2371" s="39"/>
      <c r="AU2371" s="39"/>
      <c r="AV2371" s="39"/>
      <c r="AW2371" s="39"/>
    </row>
    <row r="2372" spans="15:49" x14ac:dyDescent="0.2">
      <c r="O2372" s="39"/>
      <c r="P2372" s="39"/>
      <c r="Q2372" s="39"/>
      <c r="R2372" s="39"/>
      <c r="S2372" s="39"/>
      <c r="T2372" s="39"/>
      <c r="U2372" s="39"/>
      <c r="V2372" s="39"/>
      <c r="W2372" s="39"/>
      <c r="X2372" s="39"/>
      <c r="Y2372" s="39"/>
      <c r="Z2372" s="39"/>
      <c r="AA2372" s="39"/>
      <c r="AB2372" s="39"/>
      <c r="AC2372" s="39"/>
      <c r="AD2372" s="39"/>
      <c r="AE2372" s="39"/>
      <c r="AF2372" s="39"/>
      <c r="AG2372" s="39"/>
      <c r="AH2372" s="39"/>
      <c r="AI2372" s="39"/>
      <c r="AJ2372" s="39"/>
      <c r="AK2372" s="39"/>
      <c r="AL2372" s="39"/>
      <c r="AM2372" s="39"/>
      <c r="AN2372" s="39"/>
      <c r="AO2372" s="39"/>
      <c r="AP2372" s="39"/>
      <c r="AQ2372" s="39"/>
      <c r="AR2372" s="39"/>
      <c r="AS2372" s="39"/>
      <c r="AT2372" s="39"/>
      <c r="AU2372" s="39"/>
      <c r="AV2372" s="39"/>
      <c r="AW2372" s="39"/>
    </row>
    <row r="2373" spans="15:49" x14ac:dyDescent="0.2">
      <c r="O2373" s="39"/>
      <c r="P2373" s="39"/>
      <c r="Q2373" s="39"/>
      <c r="R2373" s="39"/>
      <c r="S2373" s="39"/>
      <c r="T2373" s="39"/>
      <c r="U2373" s="39"/>
      <c r="V2373" s="39"/>
      <c r="W2373" s="39"/>
      <c r="X2373" s="39"/>
      <c r="Y2373" s="39"/>
      <c r="Z2373" s="39"/>
      <c r="AA2373" s="39"/>
      <c r="AB2373" s="39"/>
      <c r="AC2373" s="39"/>
      <c r="AD2373" s="39"/>
      <c r="AE2373" s="39"/>
      <c r="AF2373" s="39"/>
      <c r="AG2373" s="39"/>
      <c r="AH2373" s="39"/>
      <c r="AI2373" s="39"/>
      <c r="AJ2373" s="39"/>
      <c r="AK2373" s="39"/>
      <c r="AL2373" s="39"/>
      <c r="AM2373" s="39"/>
      <c r="AN2373" s="39"/>
      <c r="AO2373" s="39"/>
      <c r="AP2373" s="39"/>
      <c r="AQ2373" s="39"/>
      <c r="AR2373" s="39"/>
      <c r="AS2373" s="39"/>
      <c r="AT2373" s="39"/>
      <c r="AU2373" s="39"/>
      <c r="AV2373" s="39"/>
      <c r="AW2373" s="39"/>
    </row>
    <row r="2374" spans="15:49" x14ac:dyDescent="0.2">
      <c r="O2374" s="39"/>
      <c r="P2374" s="39"/>
      <c r="Q2374" s="39"/>
      <c r="R2374" s="39"/>
      <c r="S2374" s="39"/>
      <c r="T2374" s="39"/>
      <c r="U2374" s="39"/>
      <c r="V2374" s="39"/>
      <c r="W2374" s="39"/>
      <c r="X2374" s="39"/>
      <c r="Y2374" s="39"/>
      <c r="Z2374" s="39"/>
      <c r="AA2374" s="39"/>
      <c r="AB2374" s="39"/>
      <c r="AC2374" s="39"/>
      <c r="AD2374" s="39"/>
      <c r="AE2374" s="39"/>
      <c r="AF2374" s="39"/>
      <c r="AG2374" s="39"/>
      <c r="AH2374" s="39"/>
      <c r="AI2374" s="39"/>
      <c r="AJ2374" s="39"/>
      <c r="AK2374" s="39"/>
      <c r="AL2374" s="39"/>
      <c r="AM2374" s="39"/>
      <c r="AN2374" s="39"/>
      <c r="AO2374" s="39"/>
      <c r="AP2374" s="39"/>
      <c r="AQ2374" s="39"/>
      <c r="AR2374" s="39"/>
      <c r="AS2374" s="39"/>
      <c r="AT2374" s="39"/>
      <c r="AU2374" s="39"/>
      <c r="AV2374" s="39"/>
      <c r="AW2374" s="39"/>
    </row>
    <row r="2375" spans="15:49" x14ac:dyDescent="0.2">
      <c r="O2375" s="39"/>
      <c r="P2375" s="39"/>
      <c r="Q2375" s="39"/>
      <c r="R2375" s="39"/>
      <c r="S2375" s="39"/>
      <c r="T2375" s="39"/>
      <c r="U2375" s="39"/>
      <c r="V2375" s="39"/>
      <c r="W2375" s="39"/>
      <c r="X2375" s="39"/>
      <c r="Y2375" s="39"/>
      <c r="Z2375" s="39"/>
      <c r="AA2375" s="39"/>
      <c r="AB2375" s="39"/>
      <c r="AC2375" s="39"/>
      <c r="AD2375" s="39"/>
      <c r="AE2375" s="39"/>
      <c r="AF2375" s="39"/>
      <c r="AG2375" s="39"/>
      <c r="AH2375" s="39"/>
      <c r="AI2375" s="39"/>
      <c r="AJ2375" s="39"/>
      <c r="AK2375" s="39"/>
      <c r="AL2375" s="39"/>
      <c r="AM2375" s="39"/>
      <c r="AN2375" s="39"/>
      <c r="AO2375" s="39"/>
      <c r="AP2375" s="39"/>
      <c r="AQ2375" s="39"/>
      <c r="AR2375" s="39"/>
      <c r="AS2375" s="39"/>
      <c r="AT2375" s="39"/>
      <c r="AU2375" s="39"/>
      <c r="AV2375" s="39"/>
      <c r="AW2375" s="39"/>
    </row>
    <row r="2376" spans="15:49" x14ac:dyDescent="0.2">
      <c r="O2376" s="39"/>
      <c r="P2376" s="39"/>
      <c r="Q2376" s="39"/>
      <c r="R2376" s="39"/>
      <c r="S2376" s="39"/>
      <c r="T2376" s="39"/>
      <c r="U2376" s="39"/>
      <c r="V2376" s="39"/>
      <c r="W2376" s="39"/>
      <c r="X2376" s="39"/>
      <c r="Y2376" s="39"/>
      <c r="Z2376" s="39"/>
      <c r="AA2376" s="39"/>
      <c r="AB2376" s="39"/>
      <c r="AC2376" s="39"/>
      <c r="AD2376" s="39"/>
      <c r="AE2376" s="39"/>
      <c r="AF2376" s="39"/>
      <c r="AG2376" s="39"/>
      <c r="AH2376" s="39"/>
      <c r="AI2376" s="39"/>
      <c r="AJ2376" s="39"/>
      <c r="AK2376" s="39"/>
      <c r="AL2376" s="39"/>
      <c r="AM2376" s="39"/>
      <c r="AN2376" s="39"/>
      <c r="AO2376" s="39"/>
      <c r="AP2376" s="39"/>
      <c r="AQ2376" s="39"/>
      <c r="AR2376" s="39"/>
      <c r="AS2376" s="39"/>
      <c r="AT2376" s="39"/>
      <c r="AU2376" s="39"/>
      <c r="AV2376" s="39"/>
      <c r="AW2376" s="39"/>
    </row>
    <row r="2377" spans="15:49" x14ac:dyDescent="0.2">
      <c r="O2377" s="39"/>
      <c r="P2377" s="39"/>
      <c r="Q2377" s="39"/>
      <c r="R2377" s="39"/>
      <c r="S2377" s="39"/>
      <c r="T2377" s="39"/>
      <c r="U2377" s="39"/>
      <c r="V2377" s="39"/>
      <c r="W2377" s="39"/>
      <c r="X2377" s="39"/>
      <c r="Y2377" s="39"/>
      <c r="Z2377" s="39"/>
      <c r="AA2377" s="39"/>
      <c r="AB2377" s="39"/>
      <c r="AC2377" s="39"/>
      <c r="AD2377" s="39"/>
      <c r="AE2377" s="39"/>
      <c r="AF2377" s="39"/>
      <c r="AG2377" s="39"/>
      <c r="AH2377" s="39"/>
      <c r="AI2377" s="39"/>
      <c r="AJ2377" s="39"/>
      <c r="AK2377" s="39"/>
      <c r="AL2377" s="39"/>
      <c r="AM2377" s="39"/>
      <c r="AN2377" s="39"/>
      <c r="AO2377" s="39"/>
      <c r="AP2377" s="39"/>
      <c r="AQ2377" s="39"/>
      <c r="AR2377" s="39"/>
      <c r="AS2377" s="39"/>
      <c r="AT2377" s="39"/>
      <c r="AU2377" s="39"/>
      <c r="AV2377" s="39"/>
      <c r="AW2377" s="39"/>
    </row>
    <row r="2378" spans="15:49" x14ac:dyDescent="0.2">
      <c r="O2378" s="39"/>
      <c r="P2378" s="39"/>
      <c r="Q2378" s="39"/>
      <c r="R2378" s="39"/>
      <c r="S2378" s="39"/>
      <c r="T2378" s="39"/>
      <c r="U2378" s="39"/>
      <c r="V2378" s="39"/>
      <c r="W2378" s="39"/>
      <c r="X2378" s="39"/>
      <c r="Y2378" s="39"/>
      <c r="Z2378" s="39"/>
      <c r="AA2378" s="39"/>
      <c r="AB2378" s="39"/>
      <c r="AC2378" s="39"/>
      <c r="AD2378" s="39"/>
      <c r="AE2378" s="39"/>
      <c r="AF2378" s="39"/>
      <c r="AG2378" s="39"/>
      <c r="AH2378" s="39"/>
      <c r="AI2378" s="39"/>
      <c r="AJ2378" s="39"/>
      <c r="AK2378" s="39"/>
      <c r="AL2378" s="39"/>
      <c r="AM2378" s="39"/>
      <c r="AN2378" s="39"/>
      <c r="AO2378" s="39"/>
      <c r="AP2378" s="39"/>
      <c r="AQ2378" s="39"/>
      <c r="AR2378" s="39"/>
      <c r="AS2378" s="39"/>
      <c r="AT2378" s="39"/>
      <c r="AU2378" s="39"/>
      <c r="AV2378" s="39"/>
      <c r="AW2378" s="39"/>
    </row>
    <row r="2379" spans="15:49" x14ac:dyDescent="0.2">
      <c r="O2379" s="39"/>
      <c r="P2379" s="39"/>
      <c r="Q2379" s="39"/>
      <c r="R2379" s="39"/>
      <c r="S2379" s="39"/>
      <c r="T2379" s="39"/>
      <c r="U2379" s="39"/>
      <c r="V2379" s="39"/>
      <c r="W2379" s="39"/>
      <c r="X2379" s="39"/>
      <c r="Y2379" s="39"/>
      <c r="Z2379" s="39"/>
      <c r="AA2379" s="39"/>
      <c r="AB2379" s="39"/>
      <c r="AC2379" s="39"/>
      <c r="AD2379" s="39"/>
      <c r="AE2379" s="39"/>
      <c r="AF2379" s="39"/>
      <c r="AG2379" s="39"/>
      <c r="AH2379" s="39"/>
      <c r="AI2379" s="39"/>
      <c r="AJ2379" s="39"/>
      <c r="AK2379" s="39"/>
      <c r="AL2379" s="39"/>
      <c r="AM2379" s="39"/>
      <c r="AN2379" s="39"/>
      <c r="AO2379" s="39"/>
      <c r="AP2379" s="39"/>
      <c r="AQ2379" s="39"/>
      <c r="AR2379" s="39"/>
      <c r="AS2379" s="39"/>
      <c r="AT2379" s="39"/>
      <c r="AU2379" s="39"/>
      <c r="AV2379" s="39"/>
      <c r="AW2379" s="39"/>
    </row>
    <row r="2380" spans="15:49" x14ac:dyDescent="0.2">
      <c r="O2380" s="39"/>
      <c r="P2380" s="39"/>
      <c r="Q2380" s="39"/>
      <c r="R2380" s="39"/>
      <c r="S2380" s="39"/>
      <c r="T2380" s="39"/>
      <c r="U2380" s="39"/>
      <c r="V2380" s="39"/>
      <c r="W2380" s="39"/>
      <c r="X2380" s="39"/>
      <c r="Y2380" s="39"/>
      <c r="Z2380" s="39"/>
      <c r="AA2380" s="39"/>
      <c r="AB2380" s="39"/>
      <c r="AC2380" s="39"/>
      <c r="AD2380" s="39"/>
      <c r="AE2380" s="39"/>
      <c r="AF2380" s="39"/>
      <c r="AG2380" s="39"/>
      <c r="AH2380" s="39"/>
      <c r="AI2380" s="39"/>
      <c r="AJ2380" s="39"/>
      <c r="AK2380" s="39"/>
      <c r="AL2380" s="39"/>
      <c r="AM2380" s="39"/>
      <c r="AN2380" s="39"/>
      <c r="AO2380" s="39"/>
      <c r="AP2380" s="39"/>
      <c r="AQ2380" s="39"/>
      <c r="AR2380" s="39"/>
      <c r="AS2380" s="39"/>
      <c r="AT2380" s="39"/>
      <c r="AU2380" s="39"/>
      <c r="AV2380" s="39"/>
      <c r="AW2380" s="39"/>
    </row>
    <row r="2381" spans="15:49" x14ac:dyDescent="0.2">
      <c r="O2381" s="39"/>
      <c r="P2381" s="39"/>
      <c r="Q2381" s="39"/>
      <c r="R2381" s="39"/>
      <c r="S2381" s="39"/>
      <c r="T2381" s="39"/>
      <c r="U2381" s="39"/>
      <c r="V2381" s="39"/>
      <c r="W2381" s="39"/>
      <c r="X2381" s="39"/>
      <c r="Y2381" s="39"/>
      <c r="Z2381" s="39"/>
      <c r="AA2381" s="39"/>
      <c r="AB2381" s="39"/>
      <c r="AC2381" s="39"/>
      <c r="AD2381" s="39"/>
      <c r="AE2381" s="39"/>
      <c r="AF2381" s="39"/>
      <c r="AG2381" s="39"/>
      <c r="AH2381" s="39"/>
      <c r="AI2381" s="39"/>
      <c r="AJ2381" s="39"/>
      <c r="AK2381" s="39"/>
      <c r="AL2381" s="39"/>
      <c r="AM2381" s="39"/>
      <c r="AN2381" s="39"/>
      <c r="AO2381" s="39"/>
      <c r="AP2381" s="39"/>
      <c r="AQ2381" s="39"/>
      <c r="AR2381" s="39"/>
      <c r="AS2381" s="39"/>
      <c r="AT2381" s="39"/>
      <c r="AU2381" s="39"/>
      <c r="AV2381" s="39"/>
      <c r="AW2381" s="39"/>
    </row>
    <row r="2382" spans="15:49" x14ac:dyDescent="0.2">
      <c r="O2382" s="39"/>
      <c r="P2382" s="39"/>
      <c r="Q2382" s="39"/>
      <c r="R2382" s="39"/>
      <c r="S2382" s="39"/>
      <c r="T2382" s="39"/>
      <c r="U2382" s="39"/>
      <c r="V2382" s="39"/>
      <c r="W2382" s="39"/>
      <c r="X2382" s="39"/>
      <c r="Y2382" s="39"/>
      <c r="Z2382" s="39"/>
      <c r="AA2382" s="39"/>
      <c r="AB2382" s="39"/>
      <c r="AC2382" s="39"/>
      <c r="AD2382" s="39"/>
      <c r="AE2382" s="39"/>
      <c r="AF2382" s="39"/>
      <c r="AG2382" s="39"/>
      <c r="AH2382" s="39"/>
      <c r="AI2382" s="39"/>
      <c r="AJ2382" s="39"/>
      <c r="AK2382" s="39"/>
      <c r="AL2382" s="39"/>
      <c r="AM2382" s="39"/>
      <c r="AN2382" s="39"/>
      <c r="AO2382" s="39"/>
      <c r="AP2382" s="39"/>
      <c r="AQ2382" s="39"/>
      <c r="AR2382" s="39"/>
      <c r="AS2382" s="39"/>
      <c r="AT2382" s="39"/>
      <c r="AU2382" s="39"/>
      <c r="AV2382" s="39"/>
      <c r="AW2382" s="39"/>
    </row>
    <row r="2383" spans="15:49" x14ac:dyDescent="0.2">
      <c r="O2383" s="39"/>
      <c r="P2383" s="39"/>
      <c r="Q2383" s="39"/>
      <c r="R2383" s="39"/>
      <c r="S2383" s="39"/>
      <c r="T2383" s="39"/>
      <c r="U2383" s="39"/>
      <c r="V2383" s="39"/>
      <c r="W2383" s="39"/>
      <c r="X2383" s="39"/>
      <c r="Y2383" s="39"/>
      <c r="Z2383" s="39"/>
      <c r="AA2383" s="39"/>
      <c r="AB2383" s="39"/>
      <c r="AC2383" s="39"/>
      <c r="AD2383" s="39"/>
      <c r="AE2383" s="39"/>
      <c r="AF2383" s="39"/>
      <c r="AG2383" s="39"/>
      <c r="AH2383" s="39"/>
      <c r="AI2383" s="39"/>
      <c r="AJ2383" s="39"/>
      <c r="AK2383" s="39"/>
      <c r="AL2383" s="39"/>
      <c r="AM2383" s="39"/>
      <c r="AN2383" s="39"/>
      <c r="AO2383" s="39"/>
      <c r="AP2383" s="39"/>
      <c r="AQ2383" s="39"/>
      <c r="AR2383" s="39"/>
      <c r="AS2383" s="39"/>
      <c r="AT2383" s="39"/>
      <c r="AU2383" s="39"/>
      <c r="AV2383" s="39"/>
      <c r="AW2383" s="39"/>
    </row>
    <row r="2384" spans="15:49" x14ac:dyDescent="0.2">
      <c r="O2384" s="39"/>
      <c r="P2384" s="39"/>
      <c r="Q2384" s="39"/>
      <c r="R2384" s="39"/>
      <c r="S2384" s="39"/>
      <c r="T2384" s="39"/>
      <c r="U2384" s="39"/>
      <c r="V2384" s="39"/>
      <c r="W2384" s="39"/>
      <c r="X2384" s="39"/>
      <c r="Y2384" s="39"/>
      <c r="Z2384" s="39"/>
      <c r="AA2384" s="39"/>
      <c r="AB2384" s="39"/>
      <c r="AC2384" s="39"/>
      <c r="AD2384" s="39"/>
      <c r="AE2384" s="39"/>
      <c r="AF2384" s="39"/>
      <c r="AG2384" s="39"/>
      <c r="AH2384" s="39"/>
      <c r="AI2384" s="39"/>
      <c r="AJ2384" s="39"/>
      <c r="AK2384" s="39"/>
      <c r="AL2384" s="39"/>
      <c r="AM2384" s="39"/>
      <c r="AN2384" s="39"/>
      <c r="AO2384" s="39"/>
      <c r="AP2384" s="39"/>
      <c r="AQ2384" s="39"/>
      <c r="AR2384" s="39"/>
      <c r="AS2384" s="39"/>
      <c r="AT2384" s="39"/>
      <c r="AU2384" s="39"/>
      <c r="AV2384" s="39"/>
      <c r="AW2384" s="39"/>
    </row>
    <row r="2385" spans="15:49" x14ac:dyDescent="0.2">
      <c r="O2385" s="39"/>
      <c r="P2385" s="39"/>
      <c r="Q2385" s="39"/>
      <c r="R2385" s="39"/>
      <c r="S2385" s="39"/>
      <c r="T2385" s="39"/>
      <c r="U2385" s="39"/>
      <c r="V2385" s="39"/>
      <c r="W2385" s="39"/>
      <c r="X2385" s="39"/>
      <c r="Y2385" s="39"/>
      <c r="Z2385" s="39"/>
      <c r="AA2385" s="39"/>
      <c r="AB2385" s="39"/>
      <c r="AC2385" s="39"/>
      <c r="AD2385" s="39"/>
      <c r="AE2385" s="39"/>
      <c r="AF2385" s="39"/>
      <c r="AG2385" s="39"/>
      <c r="AH2385" s="39"/>
      <c r="AI2385" s="39"/>
      <c r="AJ2385" s="39"/>
      <c r="AK2385" s="39"/>
      <c r="AL2385" s="39"/>
      <c r="AM2385" s="39"/>
      <c r="AN2385" s="39"/>
      <c r="AO2385" s="39"/>
      <c r="AP2385" s="39"/>
      <c r="AQ2385" s="39"/>
      <c r="AR2385" s="39"/>
      <c r="AS2385" s="39"/>
      <c r="AT2385" s="39"/>
      <c r="AU2385" s="39"/>
      <c r="AV2385" s="39"/>
      <c r="AW2385" s="39"/>
    </row>
    <row r="2386" spans="15:49" x14ac:dyDescent="0.2">
      <c r="O2386" s="39"/>
      <c r="P2386" s="39"/>
      <c r="Q2386" s="39"/>
      <c r="R2386" s="39"/>
      <c r="S2386" s="39"/>
      <c r="T2386" s="39"/>
      <c r="U2386" s="39"/>
      <c r="V2386" s="39"/>
      <c r="W2386" s="39"/>
      <c r="X2386" s="39"/>
      <c r="Y2386" s="39"/>
      <c r="Z2386" s="39"/>
      <c r="AA2386" s="39"/>
      <c r="AB2386" s="39"/>
      <c r="AC2386" s="39"/>
      <c r="AD2386" s="39"/>
      <c r="AE2386" s="39"/>
      <c r="AF2386" s="39"/>
      <c r="AG2386" s="39"/>
      <c r="AH2386" s="39"/>
      <c r="AI2386" s="39"/>
      <c r="AJ2386" s="39"/>
      <c r="AK2386" s="39"/>
      <c r="AL2386" s="39"/>
      <c r="AM2386" s="39"/>
      <c r="AN2386" s="39"/>
      <c r="AO2386" s="39"/>
      <c r="AP2386" s="39"/>
      <c r="AQ2386" s="39"/>
      <c r="AR2386" s="39"/>
      <c r="AS2386" s="39"/>
      <c r="AT2386" s="39"/>
      <c r="AU2386" s="39"/>
      <c r="AV2386" s="39"/>
      <c r="AW2386" s="39"/>
    </row>
    <row r="2387" spans="15:49" x14ac:dyDescent="0.2">
      <c r="O2387" s="39"/>
      <c r="P2387" s="39"/>
      <c r="Q2387" s="39"/>
      <c r="R2387" s="39"/>
      <c r="S2387" s="39"/>
      <c r="T2387" s="39"/>
      <c r="U2387" s="39"/>
      <c r="V2387" s="39"/>
      <c r="W2387" s="39"/>
      <c r="X2387" s="39"/>
      <c r="Y2387" s="39"/>
      <c r="Z2387" s="39"/>
      <c r="AA2387" s="39"/>
      <c r="AB2387" s="39"/>
      <c r="AC2387" s="39"/>
      <c r="AD2387" s="39"/>
      <c r="AE2387" s="39"/>
      <c r="AF2387" s="39"/>
      <c r="AG2387" s="39"/>
      <c r="AH2387" s="39"/>
      <c r="AI2387" s="39"/>
      <c r="AJ2387" s="39"/>
      <c r="AK2387" s="39"/>
      <c r="AL2387" s="39"/>
      <c r="AM2387" s="39"/>
      <c r="AN2387" s="39"/>
      <c r="AO2387" s="39"/>
      <c r="AP2387" s="39"/>
      <c r="AQ2387" s="39"/>
      <c r="AR2387" s="39"/>
      <c r="AS2387" s="39"/>
      <c r="AT2387" s="39"/>
      <c r="AU2387" s="39"/>
      <c r="AV2387" s="39"/>
      <c r="AW2387" s="39"/>
    </row>
    <row r="2388" spans="15:49" x14ac:dyDescent="0.2">
      <c r="O2388" s="39"/>
      <c r="P2388" s="39"/>
      <c r="Q2388" s="39"/>
      <c r="R2388" s="39"/>
      <c r="S2388" s="39"/>
      <c r="T2388" s="39"/>
      <c r="U2388" s="39"/>
      <c r="V2388" s="39"/>
      <c r="W2388" s="39"/>
      <c r="X2388" s="39"/>
      <c r="Y2388" s="39"/>
      <c r="Z2388" s="39"/>
      <c r="AA2388" s="39"/>
      <c r="AB2388" s="39"/>
      <c r="AC2388" s="39"/>
      <c r="AD2388" s="39"/>
      <c r="AE2388" s="39"/>
      <c r="AF2388" s="39"/>
      <c r="AG2388" s="39"/>
      <c r="AH2388" s="39"/>
      <c r="AI2388" s="39"/>
      <c r="AJ2388" s="39"/>
      <c r="AK2388" s="39"/>
      <c r="AL2388" s="39"/>
      <c r="AM2388" s="39"/>
      <c r="AN2388" s="39"/>
      <c r="AO2388" s="39"/>
      <c r="AP2388" s="39"/>
      <c r="AQ2388" s="39"/>
      <c r="AR2388" s="39"/>
      <c r="AS2388" s="39"/>
      <c r="AT2388" s="39"/>
      <c r="AU2388" s="39"/>
      <c r="AV2388" s="39"/>
      <c r="AW2388" s="39"/>
    </row>
    <row r="2389" spans="15:49" x14ac:dyDescent="0.2">
      <c r="O2389" s="39"/>
      <c r="P2389" s="39"/>
      <c r="Q2389" s="39"/>
      <c r="R2389" s="39"/>
      <c r="S2389" s="39"/>
      <c r="T2389" s="39"/>
      <c r="U2389" s="39"/>
      <c r="V2389" s="39"/>
      <c r="W2389" s="39"/>
      <c r="X2389" s="39"/>
      <c r="Y2389" s="39"/>
      <c r="Z2389" s="39"/>
      <c r="AA2389" s="39"/>
      <c r="AB2389" s="39"/>
      <c r="AC2389" s="39"/>
      <c r="AD2389" s="39"/>
      <c r="AE2389" s="39"/>
      <c r="AF2389" s="39"/>
      <c r="AG2389" s="39"/>
      <c r="AH2389" s="39"/>
      <c r="AI2389" s="39"/>
      <c r="AJ2389" s="39"/>
      <c r="AK2389" s="39"/>
      <c r="AL2389" s="39"/>
      <c r="AM2389" s="39"/>
      <c r="AN2389" s="39"/>
      <c r="AO2389" s="39"/>
      <c r="AP2389" s="39"/>
      <c r="AQ2389" s="39"/>
      <c r="AR2389" s="39"/>
      <c r="AS2389" s="39"/>
      <c r="AT2389" s="39"/>
      <c r="AU2389" s="39"/>
      <c r="AV2389" s="39"/>
      <c r="AW2389" s="39"/>
    </row>
    <row r="2390" spans="15:49" x14ac:dyDescent="0.2">
      <c r="O2390" s="39"/>
      <c r="P2390" s="39"/>
      <c r="Q2390" s="39"/>
      <c r="R2390" s="39"/>
      <c r="S2390" s="39"/>
      <c r="T2390" s="39"/>
      <c r="U2390" s="39"/>
      <c r="V2390" s="39"/>
      <c r="W2390" s="39"/>
      <c r="X2390" s="39"/>
      <c r="Y2390" s="39"/>
      <c r="Z2390" s="39"/>
      <c r="AA2390" s="39"/>
      <c r="AB2390" s="39"/>
      <c r="AC2390" s="39"/>
      <c r="AD2390" s="39"/>
      <c r="AE2390" s="39"/>
      <c r="AF2390" s="39"/>
      <c r="AG2390" s="39"/>
      <c r="AH2390" s="39"/>
      <c r="AI2390" s="39"/>
      <c r="AJ2390" s="39"/>
      <c r="AK2390" s="39"/>
      <c r="AL2390" s="39"/>
      <c r="AM2390" s="39"/>
      <c r="AN2390" s="39"/>
      <c r="AO2390" s="39"/>
      <c r="AP2390" s="39"/>
      <c r="AQ2390" s="39"/>
      <c r="AR2390" s="39"/>
      <c r="AS2390" s="39"/>
      <c r="AT2390" s="39"/>
      <c r="AU2390" s="39"/>
      <c r="AV2390" s="39"/>
      <c r="AW2390" s="39"/>
    </row>
    <row r="2391" spans="15:49" x14ac:dyDescent="0.2">
      <c r="O2391" s="39"/>
      <c r="P2391" s="39"/>
      <c r="Q2391" s="39"/>
      <c r="R2391" s="39"/>
      <c r="S2391" s="39"/>
      <c r="T2391" s="39"/>
      <c r="U2391" s="39"/>
      <c r="V2391" s="39"/>
      <c r="W2391" s="39"/>
      <c r="X2391" s="39"/>
      <c r="Y2391" s="39"/>
      <c r="Z2391" s="39"/>
      <c r="AA2391" s="39"/>
      <c r="AB2391" s="39"/>
      <c r="AC2391" s="39"/>
      <c r="AD2391" s="39"/>
      <c r="AE2391" s="39"/>
      <c r="AF2391" s="39"/>
      <c r="AG2391" s="39"/>
      <c r="AH2391" s="39"/>
      <c r="AI2391" s="39"/>
      <c r="AJ2391" s="39"/>
      <c r="AK2391" s="39"/>
      <c r="AL2391" s="39"/>
      <c r="AM2391" s="39"/>
      <c r="AN2391" s="39"/>
      <c r="AO2391" s="39"/>
      <c r="AP2391" s="39"/>
      <c r="AQ2391" s="39"/>
      <c r="AR2391" s="39"/>
      <c r="AS2391" s="39"/>
      <c r="AT2391" s="39"/>
      <c r="AU2391" s="39"/>
      <c r="AV2391" s="39"/>
      <c r="AW2391" s="39"/>
    </row>
    <row r="2392" spans="15:49" x14ac:dyDescent="0.2">
      <c r="O2392" s="39"/>
      <c r="P2392" s="39"/>
      <c r="Q2392" s="39"/>
      <c r="R2392" s="39"/>
      <c r="S2392" s="39"/>
      <c r="T2392" s="39"/>
      <c r="U2392" s="39"/>
      <c r="V2392" s="39"/>
      <c r="W2392" s="39"/>
      <c r="X2392" s="39"/>
      <c r="Y2392" s="39"/>
      <c r="Z2392" s="39"/>
      <c r="AA2392" s="39"/>
      <c r="AB2392" s="39"/>
      <c r="AC2392" s="39"/>
      <c r="AD2392" s="39"/>
      <c r="AE2392" s="39"/>
      <c r="AF2392" s="39"/>
      <c r="AG2392" s="39"/>
      <c r="AH2392" s="39"/>
      <c r="AI2392" s="39"/>
      <c r="AJ2392" s="39"/>
      <c r="AK2392" s="39"/>
      <c r="AL2392" s="39"/>
      <c r="AM2392" s="39"/>
      <c r="AN2392" s="39"/>
      <c r="AO2392" s="39"/>
      <c r="AP2392" s="39"/>
      <c r="AQ2392" s="39"/>
      <c r="AR2392" s="39"/>
      <c r="AS2392" s="39"/>
      <c r="AT2392" s="39"/>
      <c r="AU2392" s="39"/>
      <c r="AV2392" s="39"/>
      <c r="AW2392" s="39"/>
    </row>
    <row r="2393" spans="15:49" x14ac:dyDescent="0.2">
      <c r="O2393" s="39"/>
      <c r="P2393" s="39"/>
      <c r="Q2393" s="39"/>
      <c r="R2393" s="39"/>
      <c r="S2393" s="39"/>
      <c r="T2393" s="39"/>
      <c r="U2393" s="39"/>
      <c r="V2393" s="39"/>
      <c r="W2393" s="39"/>
      <c r="X2393" s="39"/>
      <c r="Y2393" s="39"/>
      <c r="Z2393" s="39"/>
      <c r="AA2393" s="39"/>
      <c r="AB2393" s="39"/>
      <c r="AC2393" s="39"/>
      <c r="AD2393" s="39"/>
      <c r="AE2393" s="39"/>
      <c r="AF2393" s="39"/>
      <c r="AG2393" s="39"/>
      <c r="AH2393" s="39"/>
      <c r="AI2393" s="39"/>
      <c r="AJ2393" s="39"/>
      <c r="AK2393" s="39"/>
      <c r="AL2393" s="39"/>
      <c r="AM2393" s="39"/>
      <c r="AN2393" s="39"/>
      <c r="AO2393" s="39"/>
      <c r="AP2393" s="39"/>
      <c r="AQ2393" s="39"/>
      <c r="AR2393" s="39"/>
      <c r="AS2393" s="39"/>
      <c r="AT2393" s="39"/>
      <c r="AU2393" s="39"/>
      <c r="AV2393" s="39"/>
      <c r="AW2393" s="39"/>
    </row>
    <row r="2394" spans="15:49" x14ac:dyDescent="0.2">
      <c r="O2394" s="39"/>
      <c r="P2394" s="39"/>
      <c r="Q2394" s="39"/>
      <c r="R2394" s="39"/>
      <c r="S2394" s="39"/>
      <c r="T2394" s="39"/>
      <c r="U2394" s="39"/>
      <c r="V2394" s="39"/>
      <c r="W2394" s="39"/>
      <c r="X2394" s="39"/>
      <c r="Y2394" s="39"/>
      <c r="Z2394" s="39"/>
      <c r="AA2394" s="39"/>
      <c r="AB2394" s="39"/>
      <c r="AC2394" s="39"/>
      <c r="AD2394" s="39"/>
      <c r="AE2394" s="39"/>
      <c r="AF2394" s="39"/>
      <c r="AG2394" s="39"/>
      <c r="AH2394" s="39"/>
      <c r="AI2394" s="39"/>
      <c r="AJ2394" s="39"/>
      <c r="AK2394" s="39"/>
      <c r="AL2394" s="39"/>
      <c r="AM2394" s="39"/>
      <c r="AN2394" s="39"/>
      <c r="AO2394" s="39"/>
      <c r="AP2394" s="39"/>
      <c r="AQ2394" s="39"/>
      <c r="AR2394" s="39"/>
      <c r="AS2394" s="39"/>
      <c r="AT2394" s="39"/>
      <c r="AU2394" s="39"/>
      <c r="AV2394" s="39"/>
      <c r="AW2394" s="39"/>
    </row>
    <row r="2395" spans="15:49" x14ac:dyDescent="0.2">
      <c r="O2395" s="39"/>
      <c r="P2395" s="39"/>
      <c r="Q2395" s="39"/>
      <c r="R2395" s="39"/>
      <c r="S2395" s="39"/>
      <c r="T2395" s="39"/>
      <c r="U2395" s="39"/>
      <c r="V2395" s="39"/>
      <c r="W2395" s="39"/>
      <c r="X2395" s="39"/>
      <c r="Y2395" s="39"/>
      <c r="Z2395" s="39"/>
      <c r="AA2395" s="39"/>
      <c r="AB2395" s="39"/>
      <c r="AC2395" s="39"/>
      <c r="AD2395" s="39"/>
      <c r="AE2395" s="39"/>
      <c r="AF2395" s="39"/>
      <c r="AG2395" s="39"/>
      <c r="AH2395" s="39"/>
      <c r="AI2395" s="39"/>
      <c r="AJ2395" s="39"/>
      <c r="AK2395" s="39"/>
      <c r="AL2395" s="39"/>
      <c r="AM2395" s="39"/>
      <c r="AN2395" s="39"/>
      <c r="AO2395" s="39"/>
      <c r="AP2395" s="39"/>
      <c r="AQ2395" s="39"/>
      <c r="AR2395" s="39"/>
      <c r="AS2395" s="39"/>
      <c r="AT2395" s="39"/>
      <c r="AU2395" s="39"/>
      <c r="AV2395" s="39"/>
      <c r="AW2395" s="39"/>
    </row>
    <row r="2396" spans="15:49" x14ac:dyDescent="0.2">
      <c r="O2396" s="39"/>
      <c r="P2396" s="39"/>
      <c r="Q2396" s="39"/>
      <c r="R2396" s="39"/>
      <c r="S2396" s="39"/>
      <c r="T2396" s="39"/>
      <c r="U2396" s="39"/>
      <c r="V2396" s="39"/>
      <c r="W2396" s="39"/>
      <c r="X2396" s="39"/>
      <c r="Y2396" s="39"/>
      <c r="Z2396" s="39"/>
      <c r="AA2396" s="39"/>
      <c r="AB2396" s="39"/>
      <c r="AC2396" s="39"/>
      <c r="AD2396" s="39"/>
      <c r="AE2396" s="39"/>
      <c r="AF2396" s="39"/>
      <c r="AG2396" s="39"/>
      <c r="AH2396" s="39"/>
      <c r="AI2396" s="39"/>
      <c r="AJ2396" s="39"/>
      <c r="AK2396" s="39"/>
      <c r="AL2396" s="39"/>
      <c r="AM2396" s="39"/>
      <c r="AN2396" s="39"/>
      <c r="AO2396" s="39"/>
      <c r="AP2396" s="39"/>
      <c r="AQ2396" s="39"/>
      <c r="AR2396" s="39"/>
      <c r="AS2396" s="39"/>
      <c r="AT2396" s="39"/>
      <c r="AU2396" s="39"/>
      <c r="AV2396" s="39"/>
      <c r="AW2396" s="39"/>
    </row>
    <row r="2397" spans="15:49" x14ac:dyDescent="0.2">
      <c r="O2397" s="39"/>
      <c r="P2397" s="39"/>
      <c r="Q2397" s="39"/>
      <c r="R2397" s="39"/>
      <c r="S2397" s="39"/>
      <c r="T2397" s="39"/>
      <c r="U2397" s="39"/>
      <c r="V2397" s="39"/>
      <c r="W2397" s="39"/>
      <c r="X2397" s="39"/>
      <c r="Y2397" s="39"/>
      <c r="Z2397" s="39"/>
      <c r="AA2397" s="39"/>
      <c r="AB2397" s="39"/>
      <c r="AC2397" s="39"/>
      <c r="AD2397" s="39"/>
      <c r="AE2397" s="39"/>
      <c r="AF2397" s="39"/>
      <c r="AG2397" s="39"/>
      <c r="AH2397" s="39"/>
      <c r="AI2397" s="39"/>
      <c r="AJ2397" s="39"/>
      <c r="AK2397" s="39"/>
      <c r="AL2397" s="39"/>
      <c r="AM2397" s="39"/>
      <c r="AN2397" s="39"/>
      <c r="AO2397" s="39"/>
      <c r="AP2397" s="39"/>
      <c r="AQ2397" s="39"/>
      <c r="AR2397" s="39"/>
      <c r="AS2397" s="39"/>
      <c r="AT2397" s="39"/>
      <c r="AU2397" s="39"/>
      <c r="AV2397" s="39"/>
      <c r="AW2397" s="39"/>
    </row>
    <row r="2398" spans="15:49" x14ac:dyDescent="0.2">
      <c r="O2398" s="39"/>
      <c r="P2398" s="39"/>
      <c r="Q2398" s="39"/>
      <c r="R2398" s="39"/>
      <c r="S2398" s="39"/>
      <c r="T2398" s="39"/>
      <c r="U2398" s="39"/>
      <c r="V2398" s="39"/>
      <c r="W2398" s="39"/>
      <c r="X2398" s="39"/>
      <c r="Y2398" s="39"/>
      <c r="Z2398" s="39"/>
      <c r="AA2398" s="39"/>
      <c r="AB2398" s="39"/>
      <c r="AC2398" s="39"/>
      <c r="AD2398" s="39"/>
      <c r="AE2398" s="39"/>
      <c r="AF2398" s="39"/>
      <c r="AG2398" s="39"/>
      <c r="AH2398" s="39"/>
      <c r="AI2398" s="39"/>
      <c r="AJ2398" s="39"/>
      <c r="AK2398" s="39"/>
      <c r="AL2398" s="39"/>
      <c r="AM2398" s="39"/>
      <c r="AN2398" s="39"/>
      <c r="AO2398" s="39"/>
      <c r="AP2398" s="39"/>
      <c r="AQ2398" s="39"/>
      <c r="AR2398" s="39"/>
      <c r="AS2398" s="39"/>
      <c r="AT2398" s="39"/>
      <c r="AU2398" s="39"/>
      <c r="AV2398" s="39"/>
      <c r="AW2398" s="39"/>
    </row>
    <row r="2399" spans="15:49" x14ac:dyDescent="0.2">
      <c r="O2399" s="39"/>
      <c r="P2399" s="39"/>
      <c r="Q2399" s="39"/>
      <c r="R2399" s="39"/>
      <c r="S2399" s="39"/>
      <c r="T2399" s="39"/>
      <c r="U2399" s="39"/>
      <c r="V2399" s="39"/>
      <c r="W2399" s="39"/>
      <c r="X2399" s="39"/>
      <c r="Y2399" s="39"/>
      <c r="Z2399" s="39"/>
      <c r="AA2399" s="39"/>
      <c r="AB2399" s="39"/>
      <c r="AC2399" s="39"/>
      <c r="AD2399" s="39"/>
      <c r="AE2399" s="39"/>
      <c r="AF2399" s="39"/>
      <c r="AG2399" s="39"/>
      <c r="AH2399" s="39"/>
      <c r="AI2399" s="39"/>
      <c r="AJ2399" s="39"/>
      <c r="AK2399" s="39"/>
      <c r="AL2399" s="39"/>
      <c r="AM2399" s="39"/>
      <c r="AN2399" s="39"/>
      <c r="AO2399" s="39"/>
      <c r="AP2399" s="39"/>
      <c r="AQ2399" s="39"/>
      <c r="AR2399" s="39"/>
      <c r="AS2399" s="39"/>
      <c r="AT2399" s="39"/>
      <c r="AU2399" s="39"/>
      <c r="AV2399" s="39"/>
      <c r="AW2399" s="39"/>
    </row>
    <row r="2400" spans="15:49" x14ac:dyDescent="0.2">
      <c r="O2400" s="39"/>
      <c r="P2400" s="39"/>
      <c r="Q2400" s="39"/>
      <c r="R2400" s="39"/>
      <c r="S2400" s="39"/>
      <c r="T2400" s="39"/>
      <c r="U2400" s="39"/>
      <c r="V2400" s="39"/>
      <c r="W2400" s="39"/>
      <c r="X2400" s="39"/>
      <c r="Y2400" s="39"/>
      <c r="Z2400" s="39"/>
      <c r="AA2400" s="39"/>
      <c r="AB2400" s="39"/>
      <c r="AC2400" s="39"/>
      <c r="AD2400" s="39"/>
      <c r="AE2400" s="39"/>
      <c r="AF2400" s="39"/>
      <c r="AG2400" s="39"/>
      <c r="AH2400" s="39"/>
      <c r="AI2400" s="39"/>
      <c r="AJ2400" s="39"/>
      <c r="AK2400" s="39"/>
      <c r="AL2400" s="39"/>
      <c r="AM2400" s="39"/>
      <c r="AN2400" s="39"/>
      <c r="AO2400" s="39"/>
      <c r="AP2400" s="39"/>
      <c r="AQ2400" s="39"/>
      <c r="AR2400" s="39"/>
      <c r="AS2400" s="39"/>
      <c r="AT2400" s="39"/>
      <c r="AU2400" s="39"/>
      <c r="AV2400" s="39"/>
      <c r="AW2400" s="39"/>
    </row>
    <row r="2401" spans="15:49" x14ac:dyDescent="0.2">
      <c r="O2401" s="39"/>
      <c r="P2401" s="39"/>
      <c r="Q2401" s="39"/>
      <c r="R2401" s="39"/>
      <c r="S2401" s="39"/>
      <c r="T2401" s="39"/>
      <c r="U2401" s="39"/>
      <c r="V2401" s="39"/>
      <c r="W2401" s="39"/>
      <c r="X2401" s="39"/>
      <c r="Y2401" s="39"/>
      <c r="Z2401" s="39"/>
      <c r="AA2401" s="39"/>
      <c r="AB2401" s="39"/>
      <c r="AC2401" s="39"/>
      <c r="AD2401" s="39"/>
      <c r="AE2401" s="39"/>
      <c r="AF2401" s="39"/>
      <c r="AG2401" s="39"/>
      <c r="AH2401" s="39"/>
      <c r="AI2401" s="39"/>
      <c r="AJ2401" s="39"/>
      <c r="AK2401" s="39"/>
      <c r="AL2401" s="39"/>
      <c r="AM2401" s="39"/>
      <c r="AN2401" s="39"/>
      <c r="AO2401" s="39"/>
      <c r="AP2401" s="39"/>
      <c r="AQ2401" s="39"/>
      <c r="AR2401" s="39"/>
      <c r="AS2401" s="39"/>
      <c r="AT2401" s="39"/>
      <c r="AU2401" s="39"/>
      <c r="AV2401" s="39"/>
      <c r="AW2401" s="39"/>
    </row>
    <row r="2402" spans="15:49" x14ac:dyDescent="0.2">
      <c r="O2402" s="39"/>
      <c r="P2402" s="39"/>
      <c r="Q2402" s="39"/>
      <c r="R2402" s="39"/>
      <c r="S2402" s="39"/>
      <c r="T2402" s="39"/>
      <c r="U2402" s="39"/>
      <c r="V2402" s="39"/>
      <c r="W2402" s="39"/>
      <c r="X2402" s="39"/>
      <c r="Y2402" s="39"/>
      <c r="Z2402" s="39"/>
      <c r="AA2402" s="39"/>
      <c r="AB2402" s="39"/>
      <c r="AC2402" s="39"/>
      <c r="AD2402" s="39"/>
      <c r="AE2402" s="39"/>
      <c r="AF2402" s="39"/>
      <c r="AG2402" s="39"/>
      <c r="AH2402" s="39"/>
      <c r="AI2402" s="39"/>
      <c r="AJ2402" s="39"/>
      <c r="AK2402" s="39"/>
      <c r="AL2402" s="39"/>
      <c r="AM2402" s="39"/>
      <c r="AN2402" s="39"/>
      <c r="AO2402" s="39"/>
      <c r="AP2402" s="39"/>
      <c r="AQ2402" s="39"/>
      <c r="AR2402" s="39"/>
      <c r="AS2402" s="39"/>
      <c r="AT2402" s="39"/>
      <c r="AU2402" s="39"/>
      <c r="AV2402" s="39"/>
      <c r="AW2402" s="39"/>
    </row>
    <row r="2403" spans="15:49" x14ac:dyDescent="0.2">
      <c r="O2403" s="39"/>
      <c r="P2403" s="39"/>
      <c r="Q2403" s="39"/>
      <c r="R2403" s="39"/>
      <c r="S2403" s="39"/>
      <c r="T2403" s="39"/>
      <c r="U2403" s="39"/>
      <c r="V2403" s="39"/>
      <c r="W2403" s="39"/>
      <c r="X2403" s="39"/>
      <c r="Y2403" s="39"/>
      <c r="Z2403" s="39"/>
      <c r="AA2403" s="39"/>
      <c r="AB2403" s="39"/>
      <c r="AC2403" s="39"/>
      <c r="AD2403" s="39"/>
      <c r="AE2403" s="39"/>
      <c r="AF2403" s="39"/>
      <c r="AG2403" s="39"/>
      <c r="AH2403" s="39"/>
      <c r="AI2403" s="39"/>
      <c r="AJ2403" s="39"/>
      <c r="AK2403" s="39"/>
      <c r="AL2403" s="39"/>
      <c r="AM2403" s="39"/>
      <c r="AN2403" s="39"/>
      <c r="AO2403" s="39"/>
      <c r="AP2403" s="39"/>
      <c r="AQ2403" s="39"/>
      <c r="AR2403" s="39"/>
      <c r="AS2403" s="39"/>
      <c r="AT2403" s="39"/>
      <c r="AU2403" s="39"/>
      <c r="AV2403" s="39"/>
      <c r="AW2403" s="39"/>
    </row>
    <row r="2404" spans="15:49" x14ac:dyDescent="0.2">
      <c r="O2404" s="39"/>
      <c r="P2404" s="39"/>
      <c r="Q2404" s="39"/>
      <c r="R2404" s="39"/>
      <c r="S2404" s="39"/>
      <c r="T2404" s="39"/>
      <c r="U2404" s="39"/>
      <c r="V2404" s="39"/>
      <c r="W2404" s="39"/>
      <c r="X2404" s="39"/>
      <c r="Y2404" s="39"/>
      <c r="Z2404" s="39"/>
      <c r="AA2404" s="39"/>
      <c r="AB2404" s="39"/>
      <c r="AC2404" s="39"/>
      <c r="AD2404" s="39"/>
      <c r="AE2404" s="39"/>
      <c r="AF2404" s="39"/>
      <c r="AG2404" s="39"/>
      <c r="AH2404" s="39"/>
      <c r="AI2404" s="39"/>
      <c r="AJ2404" s="39"/>
      <c r="AK2404" s="39"/>
      <c r="AL2404" s="39"/>
      <c r="AM2404" s="39"/>
      <c r="AN2404" s="39"/>
      <c r="AO2404" s="39"/>
      <c r="AP2404" s="39"/>
      <c r="AQ2404" s="39"/>
      <c r="AR2404" s="39"/>
      <c r="AS2404" s="39"/>
      <c r="AT2404" s="39"/>
      <c r="AU2404" s="39"/>
      <c r="AV2404" s="39"/>
      <c r="AW2404" s="39"/>
    </row>
    <row r="2405" spans="15:49" x14ac:dyDescent="0.2">
      <c r="O2405" s="39"/>
      <c r="P2405" s="39"/>
      <c r="Q2405" s="39"/>
      <c r="R2405" s="39"/>
      <c r="S2405" s="39"/>
      <c r="T2405" s="39"/>
      <c r="U2405" s="39"/>
      <c r="V2405" s="39"/>
      <c r="W2405" s="39"/>
      <c r="X2405" s="39"/>
      <c r="Y2405" s="39"/>
      <c r="Z2405" s="39"/>
      <c r="AA2405" s="39"/>
      <c r="AB2405" s="39"/>
      <c r="AC2405" s="39"/>
      <c r="AD2405" s="39"/>
      <c r="AE2405" s="39"/>
      <c r="AF2405" s="39"/>
      <c r="AG2405" s="39"/>
      <c r="AH2405" s="39"/>
      <c r="AI2405" s="39"/>
      <c r="AJ2405" s="39"/>
      <c r="AK2405" s="39"/>
      <c r="AL2405" s="39"/>
      <c r="AM2405" s="39"/>
      <c r="AN2405" s="39"/>
      <c r="AO2405" s="39"/>
      <c r="AP2405" s="39"/>
      <c r="AQ2405" s="39"/>
      <c r="AR2405" s="39"/>
      <c r="AS2405" s="39"/>
      <c r="AT2405" s="39"/>
      <c r="AU2405" s="39"/>
      <c r="AV2405" s="39"/>
      <c r="AW2405" s="39"/>
    </row>
    <row r="2406" spans="15:49" x14ac:dyDescent="0.2">
      <c r="O2406" s="39"/>
      <c r="P2406" s="39"/>
      <c r="Q2406" s="39"/>
      <c r="R2406" s="39"/>
      <c r="S2406" s="39"/>
      <c r="T2406" s="39"/>
      <c r="U2406" s="39"/>
      <c r="V2406" s="39"/>
      <c r="W2406" s="39"/>
      <c r="X2406" s="39"/>
      <c r="Y2406" s="39"/>
      <c r="Z2406" s="39"/>
      <c r="AA2406" s="39"/>
      <c r="AB2406" s="39"/>
      <c r="AC2406" s="39"/>
      <c r="AD2406" s="39"/>
      <c r="AE2406" s="39"/>
      <c r="AF2406" s="39"/>
      <c r="AG2406" s="39"/>
      <c r="AH2406" s="39"/>
      <c r="AI2406" s="39"/>
      <c r="AJ2406" s="39"/>
      <c r="AK2406" s="39"/>
      <c r="AL2406" s="39"/>
      <c r="AM2406" s="39"/>
      <c r="AN2406" s="39"/>
      <c r="AO2406" s="39"/>
      <c r="AP2406" s="39"/>
      <c r="AQ2406" s="39"/>
      <c r="AR2406" s="39"/>
      <c r="AS2406" s="39"/>
      <c r="AT2406" s="39"/>
      <c r="AU2406" s="39"/>
      <c r="AV2406" s="39"/>
      <c r="AW2406" s="39"/>
    </row>
    <row r="2407" spans="15:49" x14ac:dyDescent="0.2">
      <c r="O2407" s="39"/>
      <c r="P2407" s="39"/>
      <c r="Q2407" s="39"/>
      <c r="R2407" s="39"/>
      <c r="S2407" s="39"/>
      <c r="T2407" s="39"/>
      <c r="U2407" s="39"/>
      <c r="V2407" s="39"/>
      <c r="W2407" s="39"/>
      <c r="X2407" s="39"/>
      <c r="Y2407" s="39"/>
      <c r="Z2407" s="39"/>
      <c r="AA2407" s="39"/>
      <c r="AB2407" s="39"/>
      <c r="AC2407" s="39"/>
      <c r="AD2407" s="39"/>
      <c r="AE2407" s="39"/>
      <c r="AF2407" s="39"/>
      <c r="AG2407" s="39"/>
      <c r="AH2407" s="39"/>
      <c r="AI2407" s="39"/>
      <c r="AJ2407" s="39"/>
      <c r="AK2407" s="39"/>
      <c r="AL2407" s="39"/>
      <c r="AM2407" s="39"/>
      <c r="AN2407" s="39"/>
      <c r="AO2407" s="39"/>
      <c r="AP2407" s="39"/>
      <c r="AQ2407" s="39"/>
      <c r="AR2407" s="39"/>
      <c r="AS2407" s="39"/>
      <c r="AT2407" s="39"/>
      <c r="AU2407" s="39"/>
      <c r="AV2407" s="39"/>
      <c r="AW2407" s="39"/>
    </row>
    <row r="2408" spans="15:49" x14ac:dyDescent="0.2">
      <c r="O2408" s="39"/>
      <c r="P2408" s="39"/>
      <c r="Q2408" s="39"/>
      <c r="R2408" s="39"/>
      <c r="S2408" s="39"/>
      <c r="T2408" s="39"/>
      <c r="U2408" s="39"/>
      <c r="V2408" s="39"/>
      <c r="W2408" s="39"/>
      <c r="X2408" s="39"/>
      <c r="Y2408" s="39"/>
      <c r="Z2408" s="39"/>
      <c r="AA2408" s="39"/>
      <c r="AB2408" s="39"/>
      <c r="AC2408" s="39"/>
      <c r="AD2408" s="39"/>
      <c r="AE2408" s="39"/>
      <c r="AF2408" s="39"/>
      <c r="AG2408" s="39"/>
      <c r="AH2408" s="39"/>
      <c r="AI2408" s="39"/>
      <c r="AJ2408" s="39"/>
      <c r="AK2408" s="39"/>
      <c r="AL2408" s="39"/>
      <c r="AM2408" s="39"/>
      <c r="AN2408" s="39"/>
      <c r="AO2408" s="39"/>
      <c r="AP2408" s="39"/>
      <c r="AQ2408" s="39"/>
      <c r="AR2408" s="39"/>
      <c r="AS2408" s="39"/>
      <c r="AT2408" s="39"/>
      <c r="AU2408" s="39"/>
      <c r="AV2408" s="39"/>
      <c r="AW2408" s="39"/>
    </row>
    <row r="2409" spans="15:49" x14ac:dyDescent="0.2">
      <c r="O2409" s="39"/>
      <c r="P2409" s="39"/>
      <c r="Q2409" s="39"/>
      <c r="R2409" s="39"/>
      <c r="S2409" s="39"/>
      <c r="T2409" s="39"/>
      <c r="U2409" s="39"/>
      <c r="V2409" s="39"/>
      <c r="W2409" s="39"/>
      <c r="X2409" s="39"/>
      <c r="Y2409" s="39"/>
      <c r="Z2409" s="39"/>
      <c r="AA2409" s="39"/>
      <c r="AB2409" s="39"/>
      <c r="AC2409" s="39"/>
      <c r="AD2409" s="39"/>
      <c r="AE2409" s="39"/>
      <c r="AF2409" s="39"/>
      <c r="AG2409" s="39"/>
      <c r="AH2409" s="39"/>
      <c r="AI2409" s="39"/>
      <c r="AJ2409" s="39"/>
      <c r="AK2409" s="39"/>
      <c r="AL2409" s="39"/>
      <c r="AM2409" s="39"/>
      <c r="AN2409" s="39"/>
      <c r="AO2409" s="39"/>
      <c r="AP2409" s="39"/>
      <c r="AQ2409" s="39"/>
      <c r="AR2409" s="39"/>
      <c r="AS2409" s="39"/>
      <c r="AT2409" s="39"/>
      <c r="AU2409" s="39"/>
      <c r="AV2409" s="39"/>
      <c r="AW2409" s="39"/>
    </row>
    <row r="2410" spans="15:49" x14ac:dyDescent="0.2">
      <c r="O2410" s="39"/>
      <c r="P2410" s="39"/>
      <c r="Q2410" s="39"/>
      <c r="R2410" s="39"/>
      <c r="S2410" s="39"/>
      <c r="T2410" s="39"/>
      <c r="U2410" s="39"/>
      <c r="V2410" s="39"/>
      <c r="W2410" s="39"/>
      <c r="X2410" s="39"/>
      <c r="Y2410" s="39"/>
      <c r="Z2410" s="39"/>
      <c r="AA2410" s="39"/>
      <c r="AB2410" s="39"/>
      <c r="AC2410" s="39"/>
      <c r="AD2410" s="39"/>
      <c r="AE2410" s="39"/>
      <c r="AF2410" s="39"/>
      <c r="AG2410" s="39"/>
      <c r="AH2410" s="39"/>
      <c r="AI2410" s="39"/>
      <c r="AJ2410" s="39"/>
      <c r="AK2410" s="39"/>
      <c r="AL2410" s="39"/>
      <c r="AM2410" s="39"/>
      <c r="AN2410" s="39"/>
      <c r="AO2410" s="39"/>
      <c r="AP2410" s="39"/>
      <c r="AQ2410" s="39"/>
      <c r="AR2410" s="39"/>
      <c r="AS2410" s="39"/>
      <c r="AT2410" s="39"/>
      <c r="AU2410" s="39"/>
      <c r="AV2410" s="39"/>
      <c r="AW2410" s="39"/>
    </row>
    <row r="2411" spans="15:49" x14ac:dyDescent="0.2">
      <c r="O2411" s="39"/>
      <c r="P2411" s="39"/>
      <c r="Q2411" s="39"/>
      <c r="R2411" s="39"/>
      <c r="S2411" s="39"/>
      <c r="T2411" s="39"/>
      <c r="U2411" s="39"/>
      <c r="V2411" s="39"/>
      <c r="W2411" s="39"/>
      <c r="X2411" s="39"/>
      <c r="Y2411" s="39"/>
      <c r="Z2411" s="39"/>
      <c r="AA2411" s="39"/>
      <c r="AB2411" s="39"/>
      <c r="AC2411" s="39"/>
      <c r="AD2411" s="39"/>
      <c r="AE2411" s="39"/>
      <c r="AF2411" s="39"/>
      <c r="AG2411" s="39"/>
      <c r="AH2411" s="39"/>
      <c r="AI2411" s="39"/>
      <c r="AJ2411" s="39"/>
      <c r="AK2411" s="39"/>
      <c r="AL2411" s="39"/>
      <c r="AM2411" s="39"/>
      <c r="AN2411" s="39"/>
      <c r="AO2411" s="39"/>
      <c r="AP2411" s="39"/>
      <c r="AQ2411" s="39"/>
      <c r="AR2411" s="39"/>
      <c r="AS2411" s="39"/>
      <c r="AT2411" s="39"/>
      <c r="AU2411" s="39"/>
      <c r="AV2411" s="39"/>
      <c r="AW2411" s="39"/>
    </row>
    <row r="2412" spans="15:49" x14ac:dyDescent="0.2">
      <c r="O2412" s="39"/>
      <c r="P2412" s="39"/>
      <c r="Q2412" s="39"/>
      <c r="R2412" s="39"/>
      <c r="S2412" s="39"/>
      <c r="T2412" s="39"/>
      <c r="U2412" s="39"/>
      <c r="V2412" s="39"/>
      <c r="W2412" s="39"/>
      <c r="X2412" s="39"/>
      <c r="Y2412" s="39"/>
      <c r="Z2412" s="39"/>
      <c r="AA2412" s="39"/>
      <c r="AB2412" s="39"/>
      <c r="AC2412" s="39"/>
      <c r="AD2412" s="39"/>
      <c r="AE2412" s="39"/>
      <c r="AF2412" s="39"/>
      <c r="AG2412" s="39"/>
      <c r="AH2412" s="39"/>
      <c r="AI2412" s="39"/>
      <c r="AJ2412" s="39"/>
      <c r="AK2412" s="39"/>
      <c r="AL2412" s="39"/>
      <c r="AM2412" s="39"/>
      <c r="AN2412" s="39"/>
      <c r="AO2412" s="39"/>
      <c r="AP2412" s="39"/>
      <c r="AQ2412" s="39"/>
      <c r="AR2412" s="39"/>
      <c r="AS2412" s="39"/>
      <c r="AT2412" s="39"/>
      <c r="AU2412" s="39"/>
      <c r="AV2412" s="39"/>
      <c r="AW2412" s="39"/>
    </row>
    <row r="2413" spans="15:49" x14ac:dyDescent="0.2">
      <c r="O2413" s="39"/>
      <c r="P2413" s="39"/>
      <c r="Q2413" s="39"/>
      <c r="R2413" s="39"/>
      <c r="S2413" s="39"/>
      <c r="T2413" s="39"/>
      <c r="U2413" s="39"/>
      <c r="V2413" s="39"/>
      <c r="W2413" s="39"/>
      <c r="X2413" s="39"/>
      <c r="Y2413" s="39"/>
      <c r="Z2413" s="39"/>
      <c r="AA2413" s="39"/>
      <c r="AB2413" s="39"/>
      <c r="AC2413" s="39"/>
      <c r="AD2413" s="39"/>
      <c r="AE2413" s="39"/>
      <c r="AF2413" s="39"/>
      <c r="AG2413" s="39"/>
      <c r="AH2413" s="39"/>
      <c r="AI2413" s="39"/>
      <c r="AJ2413" s="39"/>
      <c r="AK2413" s="39"/>
      <c r="AL2413" s="39"/>
      <c r="AM2413" s="39"/>
      <c r="AN2413" s="39"/>
      <c r="AO2413" s="39"/>
      <c r="AP2413" s="39"/>
      <c r="AQ2413" s="39"/>
      <c r="AR2413" s="39"/>
      <c r="AS2413" s="39"/>
      <c r="AT2413" s="39"/>
      <c r="AU2413" s="39"/>
      <c r="AV2413" s="39"/>
      <c r="AW2413" s="39"/>
    </row>
    <row r="2414" spans="15:49" x14ac:dyDescent="0.2">
      <c r="O2414" s="39"/>
      <c r="P2414" s="39"/>
      <c r="Q2414" s="39"/>
      <c r="R2414" s="39"/>
      <c r="S2414" s="39"/>
      <c r="T2414" s="39"/>
      <c r="U2414" s="39"/>
      <c r="V2414" s="39"/>
      <c r="W2414" s="39"/>
      <c r="X2414" s="39"/>
      <c r="Y2414" s="39"/>
      <c r="Z2414" s="39"/>
      <c r="AA2414" s="39"/>
      <c r="AB2414" s="39"/>
      <c r="AC2414" s="39"/>
      <c r="AD2414" s="39"/>
      <c r="AE2414" s="39"/>
      <c r="AF2414" s="39"/>
      <c r="AG2414" s="39"/>
      <c r="AH2414" s="39"/>
      <c r="AI2414" s="39"/>
      <c r="AJ2414" s="39"/>
      <c r="AK2414" s="39"/>
      <c r="AL2414" s="39"/>
      <c r="AM2414" s="39"/>
      <c r="AN2414" s="39"/>
      <c r="AO2414" s="39"/>
      <c r="AP2414" s="39"/>
      <c r="AQ2414" s="39"/>
      <c r="AR2414" s="39"/>
      <c r="AS2414" s="39"/>
      <c r="AT2414" s="39"/>
      <c r="AU2414" s="39"/>
      <c r="AV2414" s="39"/>
      <c r="AW2414" s="39"/>
    </row>
    <row r="2415" spans="15:49" x14ac:dyDescent="0.2">
      <c r="O2415" s="39"/>
      <c r="P2415" s="39"/>
      <c r="Q2415" s="39"/>
      <c r="R2415" s="39"/>
      <c r="S2415" s="39"/>
      <c r="T2415" s="39"/>
      <c r="U2415" s="39"/>
      <c r="V2415" s="39"/>
      <c r="W2415" s="39"/>
      <c r="X2415" s="39"/>
      <c r="Y2415" s="39"/>
      <c r="Z2415" s="39"/>
      <c r="AA2415" s="39"/>
      <c r="AB2415" s="39"/>
      <c r="AC2415" s="39"/>
      <c r="AD2415" s="39"/>
      <c r="AE2415" s="39"/>
      <c r="AF2415" s="39"/>
      <c r="AG2415" s="39"/>
      <c r="AH2415" s="39"/>
      <c r="AI2415" s="39"/>
      <c r="AJ2415" s="39"/>
      <c r="AK2415" s="39"/>
      <c r="AL2415" s="39"/>
      <c r="AM2415" s="39"/>
      <c r="AN2415" s="39"/>
      <c r="AO2415" s="39"/>
      <c r="AP2415" s="39"/>
      <c r="AQ2415" s="39"/>
      <c r="AR2415" s="39"/>
      <c r="AS2415" s="39"/>
      <c r="AT2415" s="39"/>
      <c r="AU2415" s="39"/>
      <c r="AV2415" s="39"/>
      <c r="AW2415" s="39"/>
    </row>
    <row r="2416" spans="15:49" x14ac:dyDescent="0.2">
      <c r="O2416" s="39"/>
      <c r="P2416" s="39"/>
      <c r="Q2416" s="39"/>
      <c r="R2416" s="39"/>
      <c r="S2416" s="39"/>
      <c r="T2416" s="39"/>
      <c r="U2416" s="39"/>
      <c r="V2416" s="39"/>
      <c r="W2416" s="39"/>
      <c r="X2416" s="39"/>
      <c r="Y2416" s="39"/>
      <c r="Z2416" s="39"/>
      <c r="AA2416" s="39"/>
      <c r="AB2416" s="39"/>
      <c r="AC2416" s="39"/>
      <c r="AD2416" s="39"/>
      <c r="AE2416" s="39"/>
      <c r="AF2416" s="39"/>
      <c r="AG2416" s="39"/>
      <c r="AH2416" s="39"/>
      <c r="AI2416" s="39"/>
      <c r="AJ2416" s="39"/>
      <c r="AK2416" s="39"/>
      <c r="AL2416" s="39"/>
      <c r="AM2416" s="39"/>
      <c r="AN2416" s="39"/>
      <c r="AO2416" s="39"/>
      <c r="AP2416" s="39"/>
      <c r="AQ2416" s="39"/>
      <c r="AR2416" s="39"/>
      <c r="AS2416" s="39"/>
      <c r="AT2416" s="39"/>
      <c r="AU2416" s="39"/>
      <c r="AV2416" s="39"/>
      <c r="AW2416" s="39"/>
    </row>
    <row r="2417" spans="15:49" x14ac:dyDescent="0.2">
      <c r="O2417" s="39"/>
      <c r="P2417" s="39"/>
      <c r="Q2417" s="39"/>
      <c r="R2417" s="39"/>
      <c r="S2417" s="39"/>
      <c r="T2417" s="39"/>
      <c r="U2417" s="39"/>
      <c r="V2417" s="39"/>
      <c r="W2417" s="39"/>
      <c r="X2417" s="39"/>
      <c r="Y2417" s="39"/>
      <c r="Z2417" s="39"/>
      <c r="AA2417" s="39"/>
      <c r="AB2417" s="39"/>
      <c r="AC2417" s="39"/>
      <c r="AD2417" s="39"/>
      <c r="AE2417" s="39"/>
      <c r="AF2417" s="39"/>
      <c r="AG2417" s="39"/>
      <c r="AH2417" s="39"/>
      <c r="AI2417" s="39"/>
      <c r="AJ2417" s="39"/>
      <c r="AK2417" s="39"/>
      <c r="AL2417" s="39"/>
      <c r="AM2417" s="39"/>
      <c r="AN2417" s="39"/>
      <c r="AO2417" s="39"/>
      <c r="AP2417" s="39"/>
      <c r="AQ2417" s="39"/>
      <c r="AR2417" s="39"/>
      <c r="AS2417" s="39"/>
      <c r="AT2417" s="39"/>
      <c r="AU2417" s="39"/>
      <c r="AV2417" s="39"/>
      <c r="AW2417" s="39"/>
    </row>
    <row r="2418" spans="15:49" x14ac:dyDescent="0.2">
      <c r="O2418" s="39"/>
      <c r="P2418" s="39"/>
      <c r="Q2418" s="39"/>
      <c r="R2418" s="39"/>
      <c r="S2418" s="39"/>
      <c r="T2418" s="39"/>
      <c r="U2418" s="39"/>
      <c r="V2418" s="39"/>
      <c r="W2418" s="39"/>
      <c r="X2418" s="39"/>
      <c r="Y2418" s="39"/>
      <c r="Z2418" s="39"/>
      <c r="AA2418" s="39"/>
      <c r="AB2418" s="39"/>
      <c r="AC2418" s="39"/>
      <c r="AD2418" s="39"/>
      <c r="AE2418" s="39"/>
      <c r="AF2418" s="39"/>
      <c r="AG2418" s="39"/>
      <c r="AH2418" s="39"/>
      <c r="AI2418" s="39"/>
      <c r="AJ2418" s="39"/>
      <c r="AK2418" s="39"/>
      <c r="AL2418" s="39"/>
      <c r="AM2418" s="39"/>
      <c r="AN2418" s="39"/>
      <c r="AO2418" s="39"/>
      <c r="AP2418" s="39"/>
      <c r="AQ2418" s="39"/>
      <c r="AR2418" s="39"/>
      <c r="AS2418" s="39"/>
      <c r="AT2418" s="39"/>
      <c r="AU2418" s="39"/>
      <c r="AV2418" s="39"/>
      <c r="AW2418" s="39"/>
    </row>
    <row r="2419" spans="15:49" x14ac:dyDescent="0.2">
      <c r="O2419" s="39"/>
      <c r="P2419" s="39"/>
      <c r="Q2419" s="39"/>
      <c r="R2419" s="39"/>
      <c r="S2419" s="39"/>
      <c r="T2419" s="39"/>
      <c r="U2419" s="39"/>
      <c r="V2419" s="39"/>
      <c r="W2419" s="39"/>
      <c r="X2419" s="39"/>
      <c r="Y2419" s="39"/>
      <c r="Z2419" s="39"/>
      <c r="AA2419" s="39"/>
      <c r="AB2419" s="39"/>
      <c r="AC2419" s="39"/>
      <c r="AD2419" s="39"/>
      <c r="AE2419" s="39"/>
      <c r="AF2419" s="39"/>
      <c r="AG2419" s="39"/>
      <c r="AH2419" s="39"/>
      <c r="AI2419" s="39"/>
      <c r="AJ2419" s="39"/>
      <c r="AK2419" s="39"/>
      <c r="AL2419" s="39"/>
      <c r="AM2419" s="39"/>
      <c r="AN2419" s="39"/>
      <c r="AO2419" s="39"/>
      <c r="AP2419" s="39"/>
      <c r="AQ2419" s="39"/>
      <c r="AR2419" s="39"/>
      <c r="AS2419" s="39"/>
      <c r="AT2419" s="39"/>
      <c r="AU2419" s="39"/>
      <c r="AV2419" s="39"/>
      <c r="AW2419" s="39"/>
    </row>
    <row r="2420" spans="15:49" x14ac:dyDescent="0.2">
      <c r="O2420" s="39"/>
      <c r="P2420" s="39"/>
      <c r="Q2420" s="39"/>
      <c r="R2420" s="39"/>
      <c r="S2420" s="39"/>
      <c r="T2420" s="39"/>
      <c r="U2420" s="39"/>
      <c r="V2420" s="39"/>
      <c r="W2420" s="39"/>
      <c r="X2420" s="39"/>
      <c r="Y2420" s="39"/>
      <c r="Z2420" s="39"/>
      <c r="AA2420" s="39"/>
      <c r="AB2420" s="39"/>
      <c r="AC2420" s="39"/>
      <c r="AD2420" s="39"/>
      <c r="AE2420" s="39"/>
      <c r="AF2420" s="39"/>
      <c r="AG2420" s="39"/>
      <c r="AH2420" s="39"/>
      <c r="AI2420" s="39"/>
      <c r="AJ2420" s="39"/>
      <c r="AK2420" s="39"/>
      <c r="AL2420" s="39"/>
      <c r="AM2420" s="39"/>
      <c r="AN2420" s="39"/>
      <c r="AO2420" s="39"/>
      <c r="AP2420" s="39"/>
      <c r="AQ2420" s="39"/>
      <c r="AR2420" s="39"/>
      <c r="AS2420" s="39"/>
      <c r="AT2420" s="39"/>
      <c r="AU2420" s="39"/>
      <c r="AV2420" s="39"/>
      <c r="AW2420" s="39"/>
    </row>
    <row r="2421" spans="15:49" x14ac:dyDescent="0.2">
      <c r="O2421" s="39"/>
      <c r="P2421" s="39"/>
      <c r="Q2421" s="39"/>
      <c r="R2421" s="39"/>
      <c r="S2421" s="39"/>
      <c r="T2421" s="39"/>
      <c r="U2421" s="39"/>
      <c r="V2421" s="39"/>
      <c r="W2421" s="39"/>
      <c r="X2421" s="39"/>
      <c r="Y2421" s="39"/>
      <c r="Z2421" s="39"/>
      <c r="AA2421" s="39"/>
      <c r="AB2421" s="39"/>
      <c r="AC2421" s="39"/>
      <c r="AD2421" s="39"/>
      <c r="AE2421" s="39"/>
      <c r="AF2421" s="39"/>
      <c r="AG2421" s="39"/>
      <c r="AH2421" s="39"/>
      <c r="AI2421" s="39"/>
      <c r="AJ2421" s="39"/>
      <c r="AK2421" s="39"/>
      <c r="AL2421" s="39"/>
      <c r="AM2421" s="39"/>
      <c r="AN2421" s="39"/>
      <c r="AO2421" s="39"/>
      <c r="AP2421" s="39"/>
      <c r="AQ2421" s="39"/>
      <c r="AR2421" s="39"/>
      <c r="AS2421" s="39"/>
      <c r="AT2421" s="39"/>
      <c r="AU2421" s="39"/>
      <c r="AV2421" s="39"/>
      <c r="AW2421" s="39"/>
    </row>
    <row r="2422" spans="15:49" x14ac:dyDescent="0.2">
      <c r="O2422" s="39"/>
      <c r="P2422" s="39"/>
      <c r="Q2422" s="39"/>
      <c r="R2422" s="39"/>
      <c r="S2422" s="39"/>
      <c r="T2422" s="39"/>
      <c r="U2422" s="39"/>
      <c r="V2422" s="39"/>
      <c r="W2422" s="39"/>
      <c r="X2422" s="39"/>
      <c r="Y2422" s="39"/>
      <c r="Z2422" s="39"/>
      <c r="AA2422" s="39"/>
      <c r="AB2422" s="39"/>
      <c r="AC2422" s="39"/>
      <c r="AD2422" s="39"/>
      <c r="AE2422" s="39"/>
      <c r="AF2422" s="39"/>
      <c r="AG2422" s="39"/>
      <c r="AH2422" s="39"/>
      <c r="AI2422" s="39"/>
      <c r="AJ2422" s="39"/>
      <c r="AK2422" s="39"/>
      <c r="AL2422" s="39"/>
      <c r="AM2422" s="39"/>
      <c r="AN2422" s="39"/>
      <c r="AO2422" s="39"/>
      <c r="AP2422" s="39"/>
      <c r="AQ2422" s="39"/>
      <c r="AR2422" s="39"/>
      <c r="AS2422" s="39"/>
      <c r="AT2422" s="39"/>
      <c r="AU2422" s="39"/>
      <c r="AV2422" s="39"/>
      <c r="AW2422" s="39"/>
    </row>
    <row r="2423" spans="15:49" x14ac:dyDescent="0.2">
      <c r="O2423" s="39"/>
      <c r="P2423" s="39"/>
      <c r="Q2423" s="39"/>
      <c r="R2423" s="39"/>
      <c r="S2423" s="39"/>
      <c r="T2423" s="39"/>
      <c r="U2423" s="39"/>
      <c r="V2423" s="39"/>
      <c r="W2423" s="39"/>
      <c r="X2423" s="39"/>
      <c r="Y2423" s="39"/>
      <c r="Z2423" s="39"/>
      <c r="AA2423" s="39"/>
      <c r="AB2423" s="39"/>
      <c r="AC2423" s="39"/>
      <c r="AD2423" s="39"/>
      <c r="AE2423" s="39"/>
      <c r="AF2423" s="39"/>
      <c r="AG2423" s="39"/>
      <c r="AH2423" s="39"/>
      <c r="AI2423" s="39"/>
      <c r="AJ2423" s="39"/>
      <c r="AK2423" s="39"/>
      <c r="AL2423" s="39"/>
      <c r="AM2423" s="39"/>
      <c r="AN2423" s="39"/>
      <c r="AO2423" s="39"/>
      <c r="AP2423" s="39"/>
      <c r="AQ2423" s="39"/>
      <c r="AR2423" s="39"/>
      <c r="AS2423" s="39"/>
      <c r="AT2423" s="39"/>
      <c r="AU2423" s="39"/>
      <c r="AV2423" s="39"/>
      <c r="AW2423" s="39"/>
    </row>
    <row r="2424" spans="15:49" x14ac:dyDescent="0.2">
      <c r="O2424" s="39"/>
      <c r="P2424" s="39"/>
      <c r="Q2424" s="39"/>
      <c r="R2424" s="39"/>
      <c r="S2424" s="39"/>
      <c r="T2424" s="39"/>
      <c r="U2424" s="39"/>
      <c r="V2424" s="39"/>
      <c r="W2424" s="39"/>
      <c r="X2424" s="39"/>
      <c r="Y2424" s="39"/>
      <c r="Z2424" s="39"/>
      <c r="AA2424" s="39"/>
      <c r="AB2424" s="39"/>
      <c r="AC2424" s="39"/>
      <c r="AD2424" s="39"/>
      <c r="AE2424" s="39"/>
      <c r="AF2424" s="39"/>
      <c r="AG2424" s="39"/>
      <c r="AH2424" s="39"/>
      <c r="AI2424" s="39"/>
      <c r="AJ2424" s="39"/>
      <c r="AK2424" s="39"/>
      <c r="AL2424" s="39"/>
      <c r="AM2424" s="39"/>
      <c r="AN2424" s="39"/>
      <c r="AO2424" s="39"/>
      <c r="AP2424" s="39"/>
      <c r="AQ2424" s="39"/>
      <c r="AR2424" s="39"/>
      <c r="AS2424" s="39"/>
      <c r="AT2424" s="39"/>
      <c r="AU2424" s="39"/>
      <c r="AV2424" s="39"/>
      <c r="AW2424" s="39"/>
    </row>
    <row r="2425" spans="15:49" x14ac:dyDescent="0.2">
      <c r="O2425" s="39"/>
      <c r="P2425" s="39"/>
      <c r="Q2425" s="39"/>
      <c r="R2425" s="39"/>
      <c r="S2425" s="39"/>
      <c r="T2425" s="39"/>
      <c r="U2425" s="39"/>
      <c r="V2425" s="39"/>
      <c r="W2425" s="39"/>
      <c r="X2425" s="39"/>
      <c r="Y2425" s="39"/>
      <c r="Z2425" s="39"/>
      <c r="AA2425" s="39"/>
      <c r="AB2425" s="39"/>
      <c r="AC2425" s="39"/>
      <c r="AD2425" s="39"/>
      <c r="AE2425" s="39"/>
      <c r="AF2425" s="39"/>
      <c r="AG2425" s="39"/>
      <c r="AH2425" s="39"/>
      <c r="AI2425" s="39"/>
      <c r="AJ2425" s="39"/>
      <c r="AK2425" s="39"/>
      <c r="AL2425" s="39"/>
      <c r="AM2425" s="39"/>
      <c r="AN2425" s="39"/>
      <c r="AO2425" s="39"/>
      <c r="AP2425" s="39"/>
      <c r="AQ2425" s="39"/>
      <c r="AR2425" s="39"/>
      <c r="AS2425" s="39"/>
      <c r="AT2425" s="39"/>
      <c r="AU2425" s="39"/>
      <c r="AV2425" s="39"/>
      <c r="AW2425" s="39"/>
    </row>
    <row r="2426" spans="15:49" x14ac:dyDescent="0.2">
      <c r="O2426" s="39"/>
      <c r="P2426" s="39"/>
      <c r="Q2426" s="39"/>
      <c r="R2426" s="39"/>
      <c r="S2426" s="39"/>
      <c r="T2426" s="39"/>
      <c r="U2426" s="39"/>
      <c r="V2426" s="39"/>
      <c r="W2426" s="39"/>
      <c r="X2426" s="39"/>
      <c r="Y2426" s="39"/>
      <c r="Z2426" s="39"/>
      <c r="AA2426" s="39"/>
      <c r="AB2426" s="39"/>
      <c r="AC2426" s="39"/>
      <c r="AD2426" s="39"/>
      <c r="AE2426" s="39"/>
      <c r="AF2426" s="39"/>
      <c r="AG2426" s="39"/>
      <c r="AH2426" s="39"/>
      <c r="AI2426" s="39"/>
      <c r="AJ2426" s="39"/>
      <c r="AK2426" s="39"/>
      <c r="AL2426" s="39"/>
      <c r="AM2426" s="39"/>
      <c r="AN2426" s="39"/>
      <c r="AO2426" s="39"/>
      <c r="AP2426" s="39"/>
      <c r="AQ2426" s="39"/>
      <c r="AR2426" s="39"/>
      <c r="AS2426" s="39"/>
      <c r="AT2426" s="39"/>
      <c r="AU2426" s="39"/>
      <c r="AV2426" s="39"/>
      <c r="AW2426" s="39"/>
    </row>
    <row r="2427" spans="15:49" x14ac:dyDescent="0.2">
      <c r="O2427" s="39"/>
      <c r="P2427" s="39"/>
      <c r="Q2427" s="39"/>
      <c r="R2427" s="39"/>
      <c r="S2427" s="39"/>
      <c r="T2427" s="39"/>
      <c r="U2427" s="39"/>
      <c r="V2427" s="39"/>
      <c r="W2427" s="39"/>
      <c r="X2427" s="39"/>
      <c r="Y2427" s="39"/>
      <c r="Z2427" s="39"/>
      <c r="AA2427" s="39"/>
      <c r="AB2427" s="39"/>
      <c r="AC2427" s="39"/>
      <c r="AD2427" s="39"/>
      <c r="AE2427" s="39"/>
      <c r="AF2427" s="39"/>
      <c r="AG2427" s="39"/>
      <c r="AH2427" s="39"/>
      <c r="AI2427" s="39"/>
      <c r="AJ2427" s="39"/>
      <c r="AK2427" s="39"/>
      <c r="AL2427" s="39"/>
      <c r="AM2427" s="39"/>
      <c r="AN2427" s="39"/>
      <c r="AO2427" s="39"/>
      <c r="AP2427" s="39"/>
      <c r="AQ2427" s="39"/>
      <c r="AR2427" s="39"/>
      <c r="AS2427" s="39"/>
      <c r="AT2427" s="39"/>
      <c r="AU2427" s="39"/>
      <c r="AV2427" s="39"/>
      <c r="AW2427" s="39"/>
    </row>
    <row r="2428" spans="15:49" x14ac:dyDescent="0.2">
      <c r="O2428" s="39"/>
      <c r="P2428" s="39"/>
      <c r="Q2428" s="39"/>
      <c r="R2428" s="39"/>
      <c r="S2428" s="39"/>
      <c r="T2428" s="39"/>
      <c r="U2428" s="39"/>
      <c r="V2428" s="39"/>
      <c r="W2428" s="39"/>
      <c r="X2428" s="39"/>
      <c r="Y2428" s="39"/>
      <c r="Z2428" s="39"/>
      <c r="AA2428" s="39"/>
      <c r="AB2428" s="39"/>
      <c r="AC2428" s="39"/>
      <c r="AD2428" s="39"/>
      <c r="AE2428" s="39"/>
      <c r="AF2428" s="39"/>
      <c r="AG2428" s="39"/>
      <c r="AH2428" s="39"/>
      <c r="AI2428" s="39"/>
      <c r="AJ2428" s="39"/>
      <c r="AK2428" s="39"/>
      <c r="AL2428" s="39"/>
      <c r="AM2428" s="39"/>
      <c r="AN2428" s="39"/>
      <c r="AO2428" s="39"/>
      <c r="AP2428" s="39"/>
      <c r="AQ2428" s="39"/>
      <c r="AR2428" s="39"/>
      <c r="AS2428" s="39"/>
      <c r="AT2428" s="39"/>
      <c r="AU2428" s="39"/>
      <c r="AV2428" s="39"/>
      <c r="AW2428" s="39"/>
    </row>
    <row r="2429" spans="15:49" x14ac:dyDescent="0.2">
      <c r="O2429" s="39"/>
      <c r="P2429" s="39"/>
      <c r="Q2429" s="39"/>
      <c r="R2429" s="39"/>
      <c r="S2429" s="39"/>
      <c r="T2429" s="39"/>
      <c r="U2429" s="39"/>
      <c r="V2429" s="39"/>
      <c r="W2429" s="39"/>
      <c r="X2429" s="39"/>
      <c r="Y2429" s="39"/>
      <c r="Z2429" s="39"/>
      <c r="AA2429" s="39"/>
      <c r="AB2429" s="39"/>
      <c r="AC2429" s="39"/>
      <c r="AD2429" s="39"/>
      <c r="AE2429" s="39"/>
      <c r="AF2429" s="39"/>
      <c r="AG2429" s="39"/>
      <c r="AH2429" s="39"/>
      <c r="AI2429" s="39"/>
      <c r="AJ2429" s="39"/>
      <c r="AK2429" s="39"/>
      <c r="AL2429" s="39"/>
      <c r="AM2429" s="39"/>
      <c r="AN2429" s="39"/>
      <c r="AO2429" s="39"/>
      <c r="AP2429" s="39"/>
      <c r="AQ2429" s="39"/>
      <c r="AR2429" s="39"/>
      <c r="AS2429" s="39"/>
      <c r="AT2429" s="39"/>
      <c r="AU2429" s="39"/>
      <c r="AV2429" s="39"/>
      <c r="AW2429" s="39"/>
    </row>
    <row r="2430" spans="15:49" x14ac:dyDescent="0.2">
      <c r="O2430" s="39"/>
      <c r="P2430" s="39"/>
      <c r="Q2430" s="39"/>
      <c r="R2430" s="39"/>
      <c r="S2430" s="39"/>
      <c r="T2430" s="39"/>
      <c r="U2430" s="39"/>
      <c r="V2430" s="39"/>
      <c r="W2430" s="39"/>
      <c r="X2430" s="39"/>
      <c r="Y2430" s="39"/>
      <c r="Z2430" s="39"/>
      <c r="AA2430" s="39"/>
      <c r="AB2430" s="39"/>
      <c r="AC2430" s="39"/>
      <c r="AD2430" s="39"/>
      <c r="AE2430" s="39"/>
      <c r="AF2430" s="39"/>
      <c r="AG2430" s="39"/>
      <c r="AH2430" s="39"/>
      <c r="AI2430" s="39"/>
      <c r="AJ2430" s="39"/>
      <c r="AK2430" s="39"/>
      <c r="AL2430" s="39"/>
      <c r="AM2430" s="39"/>
      <c r="AN2430" s="39"/>
      <c r="AO2430" s="39"/>
      <c r="AP2430" s="39"/>
      <c r="AQ2430" s="39"/>
      <c r="AR2430" s="39"/>
      <c r="AS2430" s="39"/>
      <c r="AT2430" s="39"/>
      <c r="AU2430" s="39"/>
      <c r="AV2430" s="39"/>
      <c r="AW2430" s="39"/>
    </row>
    <row r="2431" spans="15:49" x14ac:dyDescent="0.2">
      <c r="O2431" s="39"/>
      <c r="P2431" s="39"/>
      <c r="Q2431" s="39"/>
      <c r="R2431" s="39"/>
      <c r="S2431" s="39"/>
      <c r="T2431" s="39"/>
      <c r="U2431" s="39"/>
      <c r="V2431" s="39"/>
      <c r="W2431" s="39"/>
      <c r="X2431" s="39"/>
      <c r="Y2431" s="39"/>
      <c r="Z2431" s="39"/>
      <c r="AA2431" s="39"/>
      <c r="AB2431" s="39"/>
      <c r="AC2431" s="39"/>
      <c r="AD2431" s="39"/>
      <c r="AE2431" s="39"/>
      <c r="AF2431" s="39"/>
      <c r="AG2431" s="39"/>
      <c r="AH2431" s="39"/>
      <c r="AI2431" s="39"/>
      <c r="AJ2431" s="39"/>
      <c r="AK2431" s="39"/>
      <c r="AL2431" s="39"/>
      <c r="AM2431" s="39"/>
      <c r="AN2431" s="39"/>
      <c r="AO2431" s="39"/>
      <c r="AP2431" s="39"/>
      <c r="AQ2431" s="39"/>
      <c r="AR2431" s="39"/>
      <c r="AS2431" s="39"/>
      <c r="AT2431" s="39"/>
      <c r="AU2431" s="39"/>
      <c r="AV2431" s="39"/>
      <c r="AW2431" s="39"/>
    </row>
    <row r="2432" spans="15:49" x14ac:dyDescent="0.2">
      <c r="O2432" s="39"/>
      <c r="P2432" s="39"/>
      <c r="Q2432" s="39"/>
      <c r="R2432" s="39"/>
      <c r="S2432" s="39"/>
      <c r="T2432" s="39"/>
      <c r="U2432" s="39"/>
      <c r="V2432" s="39"/>
      <c r="W2432" s="39"/>
      <c r="X2432" s="39"/>
      <c r="Y2432" s="39"/>
      <c r="Z2432" s="39"/>
      <c r="AA2432" s="39"/>
      <c r="AB2432" s="39"/>
      <c r="AC2432" s="39"/>
      <c r="AD2432" s="39"/>
      <c r="AE2432" s="39"/>
      <c r="AF2432" s="39"/>
      <c r="AG2432" s="39"/>
      <c r="AH2432" s="39"/>
      <c r="AI2432" s="39"/>
      <c r="AJ2432" s="39"/>
      <c r="AK2432" s="39"/>
      <c r="AL2432" s="39"/>
      <c r="AM2432" s="39"/>
      <c r="AN2432" s="39"/>
      <c r="AO2432" s="39"/>
      <c r="AP2432" s="39"/>
      <c r="AQ2432" s="39"/>
      <c r="AR2432" s="39"/>
      <c r="AS2432" s="39"/>
      <c r="AT2432" s="39"/>
      <c r="AU2432" s="39"/>
      <c r="AV2432" s="39"/>
      <c r="AW2432" s="39"/>
    </row>
    <row r="2433" spans="15:49" x14ac:dyDescent="0.2">
      <c r="O2433" s="39"/>
      <c r="P2433" s="39"/>
      <c r="Q2433" s="39"/>
      <c r="R2433" s="39"/>
      <c r="S2433" s="39"/>
      <c r="T2433" s="39"/>
      <c r="U2433" s="39"/>
      <c r="V2433" s="39"/>
      <c r="W2433" s="39"/>
      <c r="X2433" s="39"/>
      <c r="Y2433" s="39"/>
      <c r="Z2433" s="39"/>
      <c r="AA2433" s="39"/>
      <c r="AB2433" s="39"/>
      <c r="AC2433" s="39"/>
      <c r="AD2433" s="39"/>
      <c r="AE2433" s="39"/>
      <c r="AF2433" s="39"/>
      <c r="AG2433" s="39"/>
      <c r="AH2433" s="39"/>
      <c r="AI2433" s="39"/>
      <c r="AJ2433" s="39"/>
      <c r="AK2433" s="39"/>
      <c r="AL2433" s="39"/>
      <c r="AM2433" s="39"/>
      <c r="AN2433" s="39"/>
      <c r="AO2433" s="39"/>
      <c r="AP2433" s="39"/>
      <c r="AQ2433" s="39"/>
      <c r="AR2433" s="39"/>
      <c r="AS2433" s="39"/>
      <c r="AT2433" s="39"/>
      <c r="AU2433" s="39"/>
      <c r="AV2433" s="39"/>
      <c r="AW2433" s="39"/>
    </row>
    <row r="2434" spans="15:49" x14ac:dyDescent="0.2">
      <c r="O2434" s="39"/>
      <c r="P2434" s="39"/>
      <c r="Q2434" s="39"/>
      <c r="R2434" s="39"/>
      <c r="S2434" s="39"/>
      <c r="T2434" s="39"/>
      <c r="U2434" s="39"/>
      <c r="V2434" s="39"/>
      <c r="W2434" s="39"/>
      <c r="X2434" s="39"/>
      <c r="Y2434" s="39"/>
      <c r="Z2434" s="39"/>
      <c r="AA2434" s="39"/>
      <c r="AB2434" s="39"/>
      <c r="AC2434" s="39"/>
      <c r="AD2434" s="39"/>
      <c r="AE2434" s="39"/>
      <c r="AF2434" s="39"/>
      <c r="AG2434" s="39"/>
      <c r="AH2434" s="39"/>
      <c r="AI2434" s="39"/>
      <c r="AJ2434" s="39"/>
      <c r="AK2434" s="39"/>
      <c r="AL2434" s="39"/>
      <c r="AM2434" s="39"/>
      <c r="AN2434" s="39"/>
      <c r="AO2434" s="39"/>
      <c r="AP2434" s="39"/>
      <c r="AQ2434" s="39"/>
      <c r="AR2434" s="39"/>
      <c r="AS2434" s="39"/>
      <c r="AT2434" s="39"/>
      <c r="AU2434" s="39"/>
      <c r="AV2434" s="39"/>
      <c r="AW2434" s="39"/>
    </row>
    <row r="2435" spans="15:49" x14ac:dyDescent="0.2">
      <c r="O2435" s="39"/>
      <c r="P2435" s="39"/>
      <c r="Q2435" s="39"/>
      <c r="R2435" s="39"/>
      <c r="S2435" s="39"/>
      <c r="T2435" s="39"/>
      <c r="U2435" s="39"/>
      <c r="V2435" s="39"/>
      <c r="W2435" s="39"/>
      <c r="X2435" s="39"/>
      <c r="Y2435" s="39"/>
      <c r="Z2435" s="39"/>
      <c r="AA2435" s="39"/>
      <c r="AB2435" s="39"/>
      <c r="AC2435" s="39"/>
      <c r="AD2435" s="39"/>
      <c r="AE2435" s="39"/>
      <c r="AF2435" s="39"/>
      <c r="AG2435" s="39"/>
      <c r="AH2435" s="39"/>
      <c r="AI2435" s="39"/>
      <c r="AJ2435" s="39"/>
      <c r="AK2435" s="39"/>
      <c r="AL2435" s="39"/>
      <c r="AM2435" s="39"/>
      <c r="AN2435" s="39"/>
      <c r="AO2435" s="39"/>
      <c r="AP2435" s="39"/>
      <c r="AQ2435" s="39"/>
      <c r="AR2435" s="39"/>
      <c r="AS2435" s="39"/>
      <c r="AT2435" s="39"/>
      <c r="AU2435" s="39"/>
      <c r="AV2435" s="39"/>
      <c r="AW2435" s="39"/>
    </row>
    <row r="2436" spans="15:49" x14ac:dyDescent="0.2">
      <c r="O2436" s="39"/>
      <c r="P2436" s="39"/>
      <c r="Q2436" s="39"/>
      <c r="R2436" s="39"/>
      <c r="S2436" s="39"/>
      <c r="T2436" s="39"/>
      <c r="U2436" s="39"/>
      <c r="V2436" s="39"/>
      <c r="W2436" s="39"/>
      <c r="X2436" s="39"/>
      <c r="Y2436" s="39"/>
      <c r="Z2436" s="39"/>
      <c r="AA2436" s="39"/>
      <c r="AB2436" s="39"/>
      <c r="AC2436" s="39"/>
      <c r="AD2436" s="39"/>
      <c r="AE2436" s="39"/>
      <c r="AF2436" s="39"/>
      <c r="AG2436" s="39"/>
      <c r="AH2436" s="39"/>
      <c r="AI2436" s="39"/>
      <c r="AJ2436" s="39"/>
      <c r="AK2436" s="39"/>
      <c r="AL2436" s="39"/>
      <c r="AM2436" s="39"/>
      <c r="AN2436" s="39"/>
      <c r="AO2436" s="39"/>
      <c r="AP2436" s="39"/>
      <c r="AQ2436" s="39"/>
      <c r="AR2436" s="39"/>
      <c r="AS2436" s="39"/>
      <c r="AT2436" s="39"/>
      <c r="AU2436" s="39"/>
      <c r="AV2436" s="39"/>
      <c r="AW2436" s="39"/>
    </row>
    <row r="2437" spans="15:49" x14ac:dyDescent="0.2">
      <c r="O2437" s="39"/>
      <c r="P2437" s="39"/>
      <c r="Q2437" s="39"/>
      <c r="R2437" s="39"/>
      <c r="S2437" s="39"/>
      <c r="T2437" s="39"/>
      <c r="U2437" s="39"/>
      <c r="V2437" s="39"/>
      <c r="W2437" s="39"/>
      <c r="X2437" s="39"/>
      <c r="Y2437" s="39"/>
      <c r="Z2437" s="39"/>
      <c r="AA2437" s="39"/>
      <c r="AB2437" s="39"/>
      <c r="AC2437" s="39"/>
      <c r="AD2437" s="39"/>
      <c r="AE2437" s="39"/>
      <c r="AF2437" s="39"/>
      <c r="AG2437" s="39"/>
      <c r="AH2437" s="39"/>
      <c r="AI2437" s="39"/>
      <c r="AJ2437" s="39"/>
      <c r="AK2437" s="39"/>
      <c r="AL2437" s="39"/>
      <c r="AM2437" s="39"/>
      <c r="AN2437" s="39"/>
      <c r="AO2437" s="39"/>
      <c r="AP2437" s="39"/>
      <c r="AQ2437" s="39"/>
      <c r="AR2437" s="39"/>
      <c r="AS2437" s="39"/>
      <c r="AT2437" s="39"/>
      <c r="AU2437" s="39"/>
      <c r="AV2437" s="39"/>
      <c r="AW2437" s="39"/>
    </row>
    <row r="2438" spans="15:49" x14ac:dyDescent="0.2">
      <c r="O2438" s="39"/>
      <c r="P2438" s="39"/>
      <c r="Q2438" s="39"/>
      <c r="R2438" s="39"/>
      <c r="S2438" s="39"/>
      <c r="T2438" s="39"/>
      <c r="U2438" s="39"/>
      <c r="V2438" s="39"/>
      <c r="W2438" s="39"/>
      <c r="X2438" s="39"/>
      <c r="Y2438" s="39"/>
      <c r="Z2438" s="39"/>
      <c r="AA2438" s="39"/>
      <c r="AB2438" s="39"/>
      <c r="AC2438" s="39"/>
      <c r="AD2438" s="39"/>
      <c r="AE2438" s="39"/>
      <c r="AF2438" s="39"/>
      <c r="AG2438" s="39"/>
      <c r="AH2438" s="39"/>
      <c r="AI2438" s="39"/>
      <c r="AJ2438" s="39"/>
      <c r="AK2438" s="39"/>
      <c r="AL2438" s="39"/>
      <c r="AM2438" s="39"/>
      <c r="AN2438" s="39"/>
      <c r="AO2438" s="39"/>
      <c r="AP2438" s="39"/>
      <c r="AQ2438" s="39"/>
      <c r="AR2438" s="39"/>
      <c r="AS2438" s="39"/>
      <c r="AT2438" s="39"/>
      <c r="AU2438" s="39"/>
      <c r="AV2438" s="39"/>
      <c r="AW2438" s="39"/>
    </row>
    <row r="2439" spans="15:49" x14ac:dyDescent="0.2">
      <c r="O2439" s="39"/>
      <c r="P2439" s="39"/>
      <c r="Q2439" s="39"/>
      <c r="R2439" s="39"/>
      <c r="S2439" s="39"/>
      <c r="T2439" s="39"/>
      <c r="U2439" s="39"/>
      <c r="V2439" s="39"/>
      <c r="W2439" s="39"/>
      <c r="X2439" s="39"/>
      <c r="Y2439" s="39"/>
      <c r="Z2439" s="39"/>
      <c r="AA2439" s="39"/>
      <c r="AB2439" s="39"/>
      <c r="AC2439" s="39"/>
      <c r="AD2439" s="39"/>
      <c r="AE2439" s="39"/>
      <c r="AF2439" s="39"/>
      <c r="AG2439" s="39"/>
      <c r="AH2439" s="39"/>
      <c r="AI2439" s="39"/>
      <c r="AJ2439" s="39"/>
      <c r="AK2439" s="39"/>
      <c r="AL2439" s="39"/>
      <c r="AM2439" s="39"/>
      <c r="AN2439" s="39"/>
      <c r="AO2439" s="39"/>
      <c r="AP2439" s="39"/>
      <c r="AQ2439" s="39"/>
      <c r="AR2439" s="39"/>
      <c r="AS2439" s="39"/>
      <c r="AT2439" s="39"/>
      <c r="AU2439" s="39"/>
      <c r="AV2439" s="39"/>
      <c r="AW2439" s="39"/>
    </row>
    <row r="2440" spans="15:49" x14ac:dyDescent="0.2">
      <c r="O2440" s="39"/>
      <c r="P2440" s="39"/>
      <c r="Q2440" s="39"/>
      <c r="R2440" s="39"/>
      <c r="S2440" s="39"/>
      <c r="T2440" s="39"/>
      <c r="U2440" s="39"/>
      <c r="V2440" s="39"/>
      <c r="W2440" s="39"/>
      <c r="X2440" s="39"/>
      <c r="Y2440" s="39"/>
      <c r="Z2440" s="39"/>
      <c r="AA2440" s="39"/>
      <c r="AB2440" s="39"/>
      <c r="AC2440" s="39"/>
      <c r="AD2440" s="39"/>
      <c r="AE2440" s="39"/>
      <c r="AF2440" s="39"/>
      <c r="AG2440" s="39"/>
      <c r="AH2440" s="39"/>
      <c r="AI2440" s="39"/>
      <c r="AJ2440" s="39"/>
      <c r="AK2440" s="39"/>
      <c r="AL2440" s="39"/>
      <c r="AM2440" s="39"/>
      <c r="AN2440" s="39"/>
      <c r="AO2440" s="39"/>
      <c r="AP2440" s="39"/>
      <c r="AQ2440" s="39"/>
      <c r="AR2440" s="39"/>
      <c r="AS2440" s="39"/>
      <c r="AT2440" s="39"/>
      <c r="AU2440" s="39"/>
      <c r="AV2440" s="39"/>
      <c r="AW2440" s="39"/>
    </row>
    <row r="2441" spans="15:49" x14ac:dyDescent="0.2">
      <c r="O2441" s="39"/>
      <c r="P2441" s="39"/>
      <c r="Q2441" s="39"/>
      <c r="R2441" s="39"/>
      <c r="S2441" s="39"/>
      <c r="T2441" s="39"/>
      <c r="U2441" s="39"/>
      <c r="V2441" s="39"/>
      <c r="W2441" s="39"/>
      <c r="X2441" s="39"/>
      <c r="Y2441" s="39"/>
      <c r="Z2441" s="39"/>
      <c r="AA2441" s="39"/>
      <c r="AB2441" s="39"/>
      <c r="AC2441" s="39"/>
      <c r="AD2441" s="39"/>
      <c r="AE2441" s="39"/>
      <c r="AF2441" s="39"/>
      <c r="AG2441" s="39"/>
      <c r="AH2441" s="39"/>
      <c r="AI2441" s="39"/>
      <c r="AJ2441" s="39"/>
      <c r="AK2441" s="39"/>
      <c r="AL2441" s="39"/>
      <c r="AM2441" s="39"/>
      <c r="AN2441" s="39"/>
      <c r="AO2441" s="39"/>
      <c r="AP2441" s="39"/>
      <c r="AQ2441" s="39"/>
      <c r="AR2441" s="39"/>
      <c r="AS2441" s="39"/>
      <c r="AT2441" s="39"/>
      <c r="AU2441" s="39"/>
      <c r="AV2441" s="39"/>
      <c r="AW2441" s="39"/>
    </row>
    <row r="2442" spans="15:49" x14ac:dyDescent="0.2">
      <c r="O2442" s="39"/>
      <c r="P2442" s="39"/>
      <c r="Q2442" s="39"/>
      <c r="R2442" s="39"/>
      <c r="S2442" s="39"/>
      <c r="T2442" s="39"/>
      <c r="U2442" s="39"/>
      <c r="V2442" s="39"/>
      <c r="W2442" s="39"/>
      <c r="X2442" s="39"/>
      <c r="Y2442" s="39"/>
      <c r="Z2442" s="39"/>
      <c r="AA2442" s="39"/>
      <c r="AB2442" s="39"/>
      <c r="AC2442" s="39"/>
      <c r="AD2442" s="39"/>
      <c r="AE2442" s="39"/>
      <c r="AF2442" s="39"/>
      <c r="AG2442" s="39"/>
      <c r="AH2442" s="39"/>
      <c r="AI2442" s="39"/>
      <c r="AJ2442" s="39"/>
      <c r="AK2442" s="39"/>
      <c r="AL2442" s="39"/>
      <c r="AM2442" s="39"/>
      <c r="AN2442" s="39"/>
      <c r="AO2442" s="39"/>
      <c r="AP2442" s="39"/>
      <c r="AQ2442" s="39"/>
      <c r="AR2442" s="39"/>
      <c r="AS2442" s="39"/>
      <c r="AT2442" s="39"/>
      <c r="AU2442" s="39"/>
      <c r="AV2442" s="39"/>
      <c r="AW2442" s="39"/>
    </row>
    <row r="2443" spans="15:49" x14ac:dyDescent="0.2">
      <c r="O2443" s="39"/>
      <c r="P2443" s="39"/>
      <c r="Q2443" s="39"/>
      <c r="R2443" s="39"/>
      <c r="S2443" s="39"/>
      <c r="T2443" s="39"/>
      <c r="U2443" s="39"/>
      <c r="V2443" s="39"/>
      <c r="W2443" s="39"/>
      <c r="X2443" s="39"/>
      <c r="Y2443" s="39"/>
      <c r="Z2443" s="39"/>
      <c r="AA2443" s="39"/>
      <c r="AB2443" s="39"/>
      <c r="AC2443" s="39"/>
      <c r="AD2443" s="39"/>
      <c r="AE2443" s="39"/>
      <c r="AF2443" s="39"/>
      <c r="AG2443" s="39"/>
      <c r="AH2443" s="39"/>
      <c r="AI2443" s="39"/>
      <c r="AJ2443" s="39"/>
      <c r="AK2443" s="39"/>
      <c r="AL2443" s="39"/>
      <c r="AM2443" s="39"/>
      <c r="AN2443" s="39"/>
      <c r="AO2443" s="39"/>
      <c r="AP2443" s="39"/>
      <c r="AQ2443" s="39"/>
      <c r="AR2443" s="39"/>
      <c r="AS2443" s="39"/>
      <c r="AT2443" s="39"/>
      <c r="AU2443" s="39"/>
      <c r="AV2443" s="39"/>
      <c r="AW2443" s="39"/>
    </row>
    <row r="2444" spans="15:49" x14ac:dyDescent="0.2">
      <c r="O2444" s="39"/>
      <c r="P2444" s="39"/>
      <c r="Q2444" s="39"/>
      <c r="R2444" s="39"/>
      <c r="S2444" s="39"/>
      <c r="T2444" s="39"/>
      <c r="U2444" s="39"/>
      <c r="V2444" s="39"/>
      <c r="W2444" s="39"/>
      <c r="X2444" s="39"/>
      <c r="Y2444" s="39"/>
      <c r="Z2444" s="39"/>
      <c r="AA2444" s="39"/>
      <c r="AB2444" s="39"/>
      <c r="AC2444" s="39"/>
      <c r="AD2444" s="39"/>
      <c r="AE2444" s="39"/>
      <c r="AF2444" s="39"/>
      <c r="AG2444" s="39"/>
      <c r="AH2444" s="39"/>
      <c r="AI2444" s="39"/>
      <c r="AJ2444" s="39"/>
      <c r="AK2444" s="39"/>
      <c r="AL2444" s="39"/>
      <c r="AM2444" s="39"/>
      <c r="AN2444" s="39"/>
      <c r="AO2444" s="39"/>
      <c r="AP2444" s="39"/>
      <c r="AQ2444" s="39"/>
      <c r="AR2444" s="39"/>
      <c r="AS2444" s="39"/>
      <c r="AT2444" s="39"/>
      <c r="AU2444" s="39"/>
      <c r="AV2444" s="39"/>
      <c r="AW2444" s="39"/>
    </row>
    <row r="2445" spans="15:49" x14ac:dyDescent="0.2">
      <c r="O2445" s="39"/>
      <c r="P2445" s="39"/>
      <c r="Q2445" s="39"/>
      <c r="R2445" s="39"/>
      <c r="S2445" s="39"/>
      <c r="T2445" s="39"/>
      <c r="U2445" s="39"/>
      <c r="V2445" s="39"/>
      <c r="W2445" s="39"/>
      <c r="X2445" s="39"/>
      <c r="Y2445" s="39"/>
      <c r="Z2445" s="39"/>
      <c r="AA2445" s="39"/>
      <c r="AB2445" s="39"/>
      <c r="AC2445" s="39"/>
      <c r="AD2445" s="39"/>
      <c r="AE2445" s="39"/>
      <c r="AF2445" s="39"/>
      <c r="AG2445" s="39"/>
      <c r="AH2445" s="39"/>
      <c r="AI2445" s="39"/>
      <c r="AJ2445" s="39"/>
      <c r="AK2445" s="39"/>
      <c r="AL2445" s="39"/>
      <c r="AM2445" s="39"/>
      <c r="AN2445" s="39"/>
      <c r="AO2445" s="39"/>
      <c r="AP2445" s="39"/>
      <c r="AQ2445" s="39"/>
      <c r="AR2445" s="39"/>
      <c r="AS2445" s="39"/>
      <c r="AT2445" s="39"/>
      <c r="AU2445" s="39"/>
      <c r="AV2445" s="39"/>
      <c r="AW2445" s="39"/>
    </row>
    <row r="2446" spans="15:49" x14ac:dyDescent="0.2">
      <c r="O2446" s="39"/>
      <c r="P2446" s="39"/>
      <c r="Q2446" s="39"/>
      <c r="R2446" s="39"/>
      <c r="S2446" s="39"/>
      <c r="T2446" s="39"/>
      <c r="U2446" s="39"/>
      <c r="V2446" s="39"/>
      <c r="W2446" s="39"/>
      <c r="X2446" s="39"/>
      <c r="Y2446" s="39"/>
      <c r="Z2446" s="39"/>
      <c r="AA2446" s="39"/>
      <c r="AB2446" s="39"/>
      <c r="AC2446" s="39"/>
      <c r="AD2446" s="39"/>
      <c r="AE2446" s="39"/>
      <c r="AF2446" s="39"/>
      <c r="AG2446" s="39"/>
      <c r="AH2446" s="39"/>
      <c r="AI2446" s="39"/>
      <c r="AJ2446" s="39"/>
      <c r="AK2446" s="39"/>
      <c r="AL2446" s="39"/>
      <c r="AM2446" s="39"/>
      <c r="AN2446" s="39"/>
      <c r="AO2446" s="39"/>
      <c r="AP2446" s="39"/>
      <c r="AQ2446" s="39"/>
      <c r="AR2446" s="39"/>
      <c r="AS2446" s="39"/>
      <c r="AT2446" s="39"/>
      <c r="AU2446" s="39"/>
      <c r="AV2446" s="39"/>
      <c r="AW2446" s="39"/>
    </row>
    <row r="2447" spans="15:49" x14ac:dyDescent="0.2">
      <c r="O2447" s="39"/>
      <c r="P2447" s="39"/>
      <c r="Q2447" s="39"/>
      <c r="R2447" s="39"/>
      <c r="S2447" s="39"/>
      <c r="T2447" s="39"/>
      <c r="U2447" s="39"/>
      <c r="V2447" s="39"/>
      <c r="W2447" s="39"/>
      <c r="X2447" s="39"/>
      <c r="Y2447" s="39"/>
      <c r="Z2447" s="39"/>
      <c r="AA2447" s="39"/>
      <c r="AB2447" s="39"/>
      <c r="AC2447" s="39"/>
      <c r="AD2447" s="39"/>
      <c r="AE2447" s="39"/>
      <c r="AF2447" s="39"/>
      <c r="AG2447" s="39"/>
      <c r="AH2447" s="39"/>
      <c r="AI2447" s="39"/>
      <c r="AJ2447" s="39"/>
      <c r="AK2447" s="39"/>
      <c r="AL2447" s="39"/>
      <c r="AM2447" s="39"/>
      <c r="AN2447" s="39"/>
      <c r="AO2447" s="39"/>
      <c r="AP2447" s="39"/>
      <c r="AQ2447" s="39"/>
      <c r="AR2447" s="39"/>
      <c r="AS2447" s="39"/>
      <c r="AT2447" s="39"/>
      <c r="AU2447" s="39"/>
      <c r="AV2447" s="39"/>
      <c r="AW2447" s="39"/>
    </row>
    <row r="2448" spans="15:49" x14ac:dyDescent="0.2">
      <c r="O2448" s="39"/>
      <c r="P2448" s="39"/>
      <c r="Q2448" s="39"/>
      <c r="R2448" s="39"/>
      <c r="S2448" s="39"/>
      <c r="T2448" s="39"/>
      <c r="U2448" s="39"/>
      <c r="V2448" s="39"/>
      <c r="W2448" s="39"/>
      <c r="X2448" s="39"/>
      <c r="Y2448" s="39"/>
      <c r="Z2448" s="39"/>
      <c r="AA2448" s="39"/>
      <c r="AB2448" s="39"/>
      <c r="AC2448" s="39"/>
      <c r="AD2448" s="39"/>
      <c r="AE2448" s="39"/>
      <c r="AF2448" s="39"/>
      <c r="AG2448" s="39"/>
      <c r="AH2448" s="39"/>
      <c r="AI2448" s="39"/>
      <c r="AJ2448" s="39"/>
      <c r="AK2448" s="39"/>
      <c r="AL2448" s="39"/>
      <c r="AM2448" s="39"/>
      <c r="AN2448" s="39"/>
      <c r="AO2448" s="39"/>
      <c r="AP2448" s="39"/>
      <c r="AQ2448" s="39"/>
      <c r="AR2448" s="39"/>
      <c r="AS2448" s="39"/>
      <c r="AT2448" s="39"/>
      <c r="AU2448" s="39"/>
      <c r="AV2448" s="39"/>
      <c r="AW2448" s="39"/>
    </row>
    <row r="2449" spans="15:49" x14ac:dyDescent="0.2">
      <c r="O2449" s="39"/>
      <c r="P2449" s="39"/>
      <c r="Q2449" s="39"/>
      <c r="R2449" s="39"/>
      <c r="S2449" s="39"/>
      <c r="T2449" s="39"/>
      <c r="U2449" s="39"/>
      <c r="V2449" s="39"/>
      <c r="W2449" s="39"/>
      <c r="X2449" s="39"/>
      <c r="Y2449" s="39"/>
      <c r="Z2449" s="39"/>
      <c r="AA2449" s="39"/>
      <c r="AB2449" s="39"/>
      <c r="AC2449" s="39"/>
      <c r="AD2449" s="39"/>
      <c r="AE2449" s="39"/>
      <c r="AF2449" s="39"/>
      <c r="AG2449" s="39"/>
      <c r="AH2449" s="39"/>
      <c r="AI2449" s="39"/>
      <c r="AJ2449" s="39"/>
      <c r="AK2449" s="39"/>
      <c r="AL2449" s="39"/>
      <c r="AM2449" s="39"/>
      <c r="AN2449" s="39"/>
      <c r="AO2449" s="39"/>
      <c r="AP2449" s="39"/>
      <c r="AQ2449" s="39"/>
      <c r="AR2449" s="39"/>
      <c r="AS2449" s="39"/>
      <c r="AT2449" s="39"/>
      <c r="AU2449" s="39"/>
      <c r="AV2449" s="39"/>
      <c r="AW2449" s="39"/>
    </row>
    <row r="2450" spans="15:49" x14ac:dyDescent="0.2">
      <c r="O2450" s="39"/>
      <c r="P2450" s="39"/>
      <c r="Q2450" s="39"/>
      <c r="R2450" s="39"/>
      <c r="S2450" s="39"/>
      <c r="T2450" s="39"/>
      <c r="U2450" s="39"/>
      <c r="V2450" s="39"/>
      <c r="W2450" s="39"/>
      <c r="X2450" s="39"/>
      <c r="Y2450" s="39"/>
      <c r="Z2450" s="39"/>
      <c r="AA2450" s="39"/>
      <c r="AB2450" s="39"/>
      <c r="AC2450" s="39"/>
      <c r="AD2450" s="39"/>
      <c r="AE2450" s="39"/>
      <c r="AF2450" s="39"/>
      <c r="AG2450" s="39"/>
      <c r="AH2450" s="39"/>
      <c r="AI2450" s="39"/>
      <c r="AJ2450" s="39"/>
      <c r="AK2450" s="39"/>
      <c r="AL2450" s="39"/>
      <c r="AM2450" s="39"/>
      <c r="AN2450" s="39"/>
      <c r="AO2450" s="39"/>
      <c r="AP2450" s="39"/>
      <c r="AQ2450" s="39"/>
      <c r="AR2450" s="39"/>
      <c r="AS2450" s="39"/>
      <c r="AT2450" s="39"/>
      <c r="AU2450" s="39"/>
      <c r="AV2450" s="39"/>
      <c r="AW2450" s="39"/>
    </row>
    <row r="2451" spans="15:49" x14ac:dyDescent="0.2">
      <c r="O2451" s="39"/>
      <c r="P2451" s="39"/>
      <c r="Q2451" s="39"/>
      <c r="R2451" s="39"/>
      <c r="S2451" s="39"/>
      <c r="T2451" s="39"/>
      <c r="U2451" s="39"/>
      <c r="V2451" s="39"/>
      <c r="W2451" s="39"/>
      <c r="X2451" s="39"/>
      <c r="Y2451" s="39"/>
      <c r="Z2451" s="39"/>
      <c r="AA2451" s="39"/>
      <c r="AB2451" s="39"/>
      <c r="AC2451" s="39"/>
      <c r="AD2451" s="39"/>
      <c r="AE2451" s="39"/>
      <c r="AF2451" s="39"/>
      <c r="AG2451" s="39"/>
      <c r="AH2451" s="39"/>
      <c r="AI2451" s="39"/>
      <c r="AJ2451" s="39"/>
      <c r="AK2451" s="39"/>
      <c r="AL2451" s="39"/>
      <c r="AM2451" s="39"/>
      <c r="AN2451" s="39"/>
      <c r="AO2451" s="39"/>
      <c r="AP2451" s="39"/>
      <c r="AQ2451" s="39"/>
      <c r="AR2451" s="39"/>
      <c r="AS2451" s="39"/>
      <c r="AT2451" s="39"/>
      <c r="AU2451" s="39"/>
      <c r="AV2451" s="39"/>
      <c r="AW2451" s="39"/>
    </row>
    <row r="2452" spans="15:49" x14ac:dyDescent="0.2">
      <c r="O2452" s="39"/>
      <c r="P2452" s="39"/>
      <c r="Q2452" s="39"/>
      <c r="R2452" s="39"/>
      <c r="S2452" s="39"/>
      <c r="T2452" s="39"/>
      <c r="U2452" s="39"/>
      <c r="V2452" s="39"/>
      <c r="W2452" s="39"/>
      <c r="X2452" s="39"/>
      <c r="Y2452" s="39"/>
      <c r="Z2452" s="39"/>
      <c r="AA2452" s="39"/>
      <c r="AB2452" s="39"/>
      <c r="AC2452" s="39"/>
      <c r="AD2452" s="39"/>
      <c r="AE2452" s="39"/>
      <c r="AF2452" s="39"/>
      <c r="AG2452" s="39"/>
      <c r="AH2452" s="39"/>
      <c r="AI2452" s="39"/>
      <c r="AJ2452" s="39"/>
      <c r="AK2452" s="39"/>
      <c r="AL2452" s="39"/>
      <c r="AM2452" s="39"/>
      <c r="AN2452" s="39"/>
      <c r="AO2452" s="39"/>
      <c r="AP2452" s="39"/>
      <c r="AQ2452" s="39"/>
      <c r="AR2452" s="39"/>
      <c r="AS2452" s="39"/>
      <c r="AT2452" s="39"/>
      <c r="AU2452" s="39"/>
      <c r="AV2452" s="39"/>
      <c r="AW2452" s="39"/>
    </row>
    <row r="2453" spans="15:49" x14ac:dyDescent="0.2">
      <c r="O2453" s="39"/>
      <c r="P2453" s="39"/>
      <c r="Q2453" s="39"/>
      <c r="R2453" s="39"/>
      <c r="S2453" s="39"/>
      <c r="T2453" s="39"/>
      <c r="U2453" s="39"/>
      <c r="V2453" s="39"/>
      <c r="W2453" s="39"/>
      <c r="X2453" s="39"/>
      <c r="Y2453" s="39"/>
      <c r="Z2453" s="39"/>
      <c r="AA2453" s="39"/>
      <c r="AB2453" s="39"/>
      <c r="AC2453" s="39"/>
      <c r="AD2453" s="39"/>
      <c r="AE2453" s="39"/>
      <c r="AF2453" s="39"/>
      <c r="AG2453" s="39"/>
      <c r="AH2453" s="39"/>
      <c r="AI2453" s="39"/>
      <c r="AJ2453" s="39"/>
      <c r="AK2453" s="39"/>
      <c r="AL2453" s="39"/>
      <c r="AM2453" s="39"/>
      <c r="AN2453" s="39"/>
      <c r="AO2453" s="39"/>
      <c r="AP2453" s="39"/>
      <c r="AQ2453" s="39"/>
      <c r="AR2453" s="39"/>
      <c r="AS2453" s="39"/>
      <c r="AT2453" s="39"/>
      <c r="AU2453" s="39"/>
      <c r="AV2453" s="39"/>
      <c r="AW2453" s="39"/>
    </row>
    <row r="2454" spans="15:49" x14ac:dyDescent="0.2">
      <c r="O2454" s="39"/>
      <c r="P2454" s="39"/>
      <c r="Q2454" s="39"/>
      <c r="R2454" s="39"/>
      <c r="S2454" s="39"/>
      <c r="T2454" s="39"/>
      <c r="U2454" s="39"/>
      <c r="V2454" s="39"/>
      <c r="W2454" s="39"/>
      <c r="X2454" s="39"/>
      <c r="Y2454" s="39"/>
      <c r="Z2454" s="39"/>
      <c r="AA2454" s="39"/>
      <c r="AB2454" s="39"/>
      <c r="AC2454" s="39"/>
      <c r="AD2454" s="39"/>
      <c r="AE2454" s="39"/>
      <c r="AF2454" s="39"/>
      <c r="AG2454" s="39"/>
      <c r="AH2454" s="39"/>
      <c r="AI2454" s="39"/>
      <c r="AJ2454" s="39"/>
      <c r="AK2454" s="39"/>
      <c r="AL2454" s="39"/>
      <c r="AM2454" s="39"/>
      <c r="AN2454" s="39"/>
      <c r="AO2454" s="39"/>
      <c r="AP2454" s="39"/>
      <c r="AQ2454" s="39"/>
      <c r="AR2454" s="39"/>
      <c r="AS2454" s="39"/>
      <c r="AT2454" s="39"/>
      <c r="AU2454" s="39"/>
      <c r="AV2454" s="39"/>
      <c r="AW2454" s="39"/>
    </row>
    <row r="2455" spans="15:49" x14ac:dyDescent="0.2">
      <c r="O2455" s="39"/>
      <c r="P2455" s="39"/>
      <c r="Q2455" s="39"/>
      <c r="R2455" s="39"/>
      <c r="S2455" s="39"/>
      <c r="T2455" s="39"/>
      <c r="U2455" s="39"/>
      <c r="V2455" s="39"/>
      <c r="W2455" s="39"/>
      <c r="X2455" s="39"/>
      <c r="Y2455" s="39"/>
      <c r="Z2455" s="39"/>
      <c r="AA2455" s="39"/>
      <c r="AB2455" s="39"/>
      <c r="AC2455" s="39"/>
      <c r="AD2455" s="39"/>
      <c r="AE2455" s="39"/>
      <c r="AF2455" s="39"/>
      <c r="AG2455" s="39"/>
      <c r="AH2455" s="39"/>
      <c r="AI2455" s="39"/>
      <c r="AJ2455" s="39"/>
      <c r="AK2455" s="39"/>
      <c r="AL2455" s="39"/>
      <c r="AM2455" s="39"/>
      <c r="AN2455" s="39"/>
      <c r="AO2455" s="39"/>
      <c r="AP2455" s="39"/>
      <c r="AQ2455" s="39"/>
      <c r="AR2455" s="39"/>
      <c r="AS2455" s="39"/>
      <c r="AT2455" s="39"/>
      <c r="AU2455" s="39"/>
      <c r="AV2455" s="39"/>
      <c r="AW2455" s="39"/>
    </row>
    <row r="2456" spans="15:49" x14ac:dyDescent="0.2">
      <c r="O2456" s="39"/>
      <c r="P2456" s="39"/>
      <c r="Q2456" s="39"/>
      <c r="R2456" s="39"/>
      <c r="S2456" s="39"/>
      <c r="T2456" s="39"/>
      <c r="U2456" s="39"/>
      <c r="V2456" s="39"/>
      <c r="W2456" s="39"/>
      <c r="X2456" s="39"/>
      <c r="Y2456" s="39"/>
      <c r="Z2456" s="39"/>
      <c r="AA2456" s="39"/>
      <c r="AB2456" s="39"/>
      <c r="AC2456" s="39"/>
      <c r="AD2456" s="39"/>
      <c r="AE2456" s="39"/>
      <c r="AF2456" s="39"/>
      <c r="AG2456" s="39"/>
      <c r="AH2456" s="39"/>
      <c r="AI2456" s="39"/>
      <c r="AJ2456" s="39"/>
      <c r="AK2456" s="39"/>
      <c r="AL2456" s="39"/>
      <c r="AM2456" s="39"/>
      <c r="AN2456" s="39"/>
      <c r="AO2456" s="39"/>
      <c r="AP2456" s="39"/>
      <c r="AQ2456" s="39"/>
      <c r="AR2456" s="39"/>
      <c r="AS2456" s="39"/>
      <c r="AT2456" s="39"/>
      <c r="AU2456" s="39"/>
      <c r="AV2456" s="39"/>
      <c r="AW2456" s="39"/>
    </row>
    <row r="2457" spans="15:49" x14ac:dyDescent="0.2">
      <c r="O2457" s="39"/>
      <c r="P2457" s="39"/>
      <c r="Q2457" s="39"/>
      <c r="R2457" s="39"/>
      <c r="S2457" s="39"/>
      <c r="T2457" s="39"/>
      <c r="U2457" s="39"/>
      <c r="V2457" s="39"/>
      <c r="W2457" s="39"/>
      <c r="X2457" s="39"/>
      <c r="Y2457" s="39"/>
      <c r="Z2457" s="39"/>
      <c r="AA2457" s="39"/>
      <c r="AB2457" s="39"/>
      <c r="AC2457" s="39"/>
      <c r="AD2457" s="39"/>
      <c r="AE2457" s="39"/>
      <c r="AF2457" s="39"/>
      <c r="AG2457" s="39"/>
      <c r="AH2457" s="39"/>
      <c r="AI2457" s="39"/>
      <c r="AJ2457" s="39"/>
      <c r="AK2457" s="39"/>
      <c r="AL2457" s="39"/>
      <c r="AM2457" s="39"/>
      <c r="AN2457" s="39"/>
      <c r="AO2457" s="39"/>
      <c r="AP2457" s="39"/>
      <c r="AQ2457" s="39"/>
      <c r="AR2457" s="39"/>
      <c r="AS2457" s="39"/>
      <c r="AT2457" s="39"/>
      <c r="AU2457" s="39"/>
      <c r="AV2457" s="39"/>
      <c r="AW2457" s="39"/>
    </row>
    <row r="2458" spans="15:49" x14ac:dyDescent="0.2">
      <c r="O2458" s="39"/>
      <c r="P2458" s="39"/>
      <c r="Q2458" s="39"/>
      <c r="R2458" s="39"/>
      <c r="S2458" s="39"/>
      <c r="T2458" s="39"/>
      <c r="U2458" s="39"/>
      <c r="V2458" s="39"/>
      <c r="W2458" s="39"/>
      <c r="X2458" s="39"/>
      <c r="Y2458" s="39"/>
      <c r="Z2458" s="39"/>
      <c r="AA2458" s="39"/>
      <c r="AB2458" s="39"/>
      <c r="AC2458" s="39"/>
      <c r="AD2458" s="39"/>
      <c r="AE2458" s="39"/>
      <c r="AF2458" s="39"/>
      <c r="AG2458" s="39"/>
      <c r="AH2458" s="39"/>
      <c r="AI2458" s="39"/>
      <c r="AJ2458" s="39"/>
      <c r="AK2458" s="39"/>
      <c r="AL2458" s="39"/>
      <c r="AM2458" s="39"/>
      <c r="AN2458" s="39"/>
      <c r="AO2458" s="39"/>
      <c r="AP2458" s="39"/>
      <c r="AQ2458" s="39"/>
      <c r="AR2458" s="39"/>
      <c r="AS2458" s="39"/>
      <c r="AT2458" s="39"/>
      <c r="AU2458" s="39"/>
      <c r="AV2458" s="39"/>
      <c r="AW2458" s="39"/>
    </row>
    <row r="2459" spans="15:49" x14ac:dyDescent="0.2">
      <c r="O2459" s="39"/>
      <c r="P2459" s="39"/>
      <c r="Q2459" s="39"/>
      <c r="R2459" s="39"/>
      <c r="S2459" s="39"/>
      <c r="T2459" s="39"/>
      <c r="U2459" s="39"/>
      <c r="V2459" s="39"/>
      <c r="W2459" s="39"/>
      <c r="X2459" s="39"/>
      <c r="Y2459" s="39"/>
      <c r="Z2459" s="39"/>
      <c r="AA2459" s="39"/>
      <c r="AB2459" s="39"/>
      <c r="AC2459" s="39"/>
      <c r="AD2459" s="39"/>
      <c r="AE2459" s="39"/>
      <c r="AF2459" s="39"/>
      <c r="AG2459" s="39"/>
      <c r="AH2459" s="39"/>
      <c r="AI2459" s="39"/>
      <c r="AJ2459" s="39"/>
      <c r="AK2459" s="39"/>
      <c r="AL2459" s="39"/>
      <c r="AM2459" s="39"/>
      <c r="AN2459" s="39"/>
      <c r="AO2459" s="39"/>
      <c r="AP2459" s="39"/>
      <c r="AQ2459" s="39"/>
      <c r="AR2459" s="39"/>
      <c r="AS2459" s="39"/>
      <c r="AT2459" s="39"/>
      <c r="AU2459" s="39"/>
      <c r="AV2459" s="39"/>
      <c r="AW2459" s="39"/>
    </row>
    <row r="2460" spans="15:49" x14ac:dyDescent="0.2">
      <c r="O2460" s="39"/>
      <c r="P2460" s="39"/>
      <c r="Q2460" s="39"/>
      <c r="R2460" s="39"/>
      <c r="S2460" s="39"/>
      <c r="T2460" s="39"/>
      <c r="U2460" s="39"/>
      <c r="V2460" s="39"/>
      <c r="W2460" s="39"/>
      <c r="X2460" s="39"/>
      <c r="Y2460" s="39"/>
      <c r="Z2460" s="39"/>
      <c r="AA2460" s="39"/>
      <c r="AB2460" s="39"/>
      <c r="AC2460" s="39"/>
      <c r="AD2460" s="39"/>
      <c r="AE2460" s="39"/>
      <c r="AF2460" s="39"/>
      <c r="AG2460" s="39"/>
      <c r="AH2460" s="39"/>
      <c r="AI2460" s="39"/>
      <c r="AJ2460" s="39"/>
      <c r="AK2460" s="39"/>
      <c r="AL2460" s="39"/>
      <c r="AM2460" s="39"/>
      <c r="AN2460" s="39"/>
      <c r="AO2460" s="39"/>
      <c r="AP2460" s="39"/>
      <c r="AQ2460" s="39"/>
      <c r="AR2460" s="39"/>
      <c r="AS2460" s="39"/>
      <c r="AT2460" s="39"/>
      <c r="AU2460" s="39"/>
      <c r="AV2460" s="39"/>
      <c r="AW2460" s="39"/>
    </row>
    <row r="2461" spans="15:49" x14ac:dyDescent="0.2">
      <c r="O2461" s="39"/>
      <c r="P2461" s="39"/>
      <c r="Q2461" s="39"/>
      <c r="R2461" s="39"/>
      <c r="S2461" s="39"/>
      <c r="T2461" s="39"/>
      <c r="U2461" s="39"/>
      <c r="V2461" s="39"/>
      <c r="W2461" s="39"/>
      <c r="X2461" s="39"/>
      <c r="Y2461" s="39"/>
      <c r="Z2461" s="39"/>
      <c r="AA2461" s="39"/>
      <c r="AB2461" s="39"/>
      <c r="AC2461" s="39"/>
      <c r="AD2461" s="39"/>
      <c r="AE2461" s="39"/>
      <c r="AF2461" s="39"/>
      <c r="AG2461" s="39"/>
      <c r="AH2461" s="39"/>
      <c r="AI2461" s="39"/>
      <c r="AJ2461" s="39"/>
      <c r="AK2461" s="39"/>
      <c r="AL2461" s="39"/>
      <c r="AM2461" s="39"/>
      <c r="AN2461" s="39"/>
      <c r="AO2461" s="39"/>
      <c r="AP2461" s="39"/>
      <c r="AQ2461" s="39"/>
      <c r="AR2461" s="39"/>
      <c r="AS2461" s="39"/>
      <c r="AT2461" s="39"/>
      <c r="AU2461" s="39"/>
      <c r="AV2461" s="39"/>
      <c r="AW2461" s="39"/>
    </row>
    <row r="2462" spans="15:49" x14ac:dyDescent="0.2">
      <c r="O2462" s="39"/>
      <c r="P2462" s="39"/>
      <c r="Q2462" s="39"/>
      <c r="R2462" s="39"/>
      <c r="S2462" s="39"/>
      <c r="T2462" s="39"/>
      <c r="U2462" s="39"/>
      <c r="V2462" s="39"/>
      <c r="W2462" s="39"/>
      <c r="X2462" s="39"/>
      <c r="Y2462" s="39"/>
      <c r="Z2462" s="39"/>
      <c r="AA2462" s="39"/>
      <c r="AB2462" s="39"/>
      <c r="AC2462" s="39"/>
      <c r="AD2462" s="39"/>
      <c r="AE2462" s="39"/>
      <c r="AF2462" s="39"/>
      <c r="AG2462" s="39"/>
      <c r="AH2462" s="39"/>
      <c r="AI2462" s="39"/>
      <c r="AJ2462" s="39"/>
      <c r="AK2462" s="39"/>
      <c r="AL2462" s="39"/>
      <c r="AM2462" s="39"/>
      <c r="AN2462" s="39"/>
      <c r="AO2462" s="39"/>
      <c r="AP2462" s="39"/>
      <c r="AQ2462" s="39"/>
      <c r="AR2462" s="39"/>
      <c r="AS2462" s="39"/>
      <c r="AT2462" s="39"/>
      <c r="AU2462" s="39"/>
      <c r="AV2462" s="39"/>
      <c r="AW2462" s="39"/>
    </row>
    <row r="2463" spans="15:49" x14ac:dyDescent="0.2">
      <c r="O2463" s="39"/>
      <c r="P2463" s="39"/>
      <c r="Q2463" s="39"/>
      <c r="R2463" s="39"/>
      <c r="S2463" s="39"/>
      <c r="T2463" s="39"/>
      <c r="U2463" s="39"/>
      <c r="V2463" s="39"/>
      <c r="W2463" s="39"/>
      <c r="X2463" s="39"/>
      <c r="Y2463" s="39"/>
      <c r="Z2463" s="39"/>
      <c r="AA2463" s="39"/>
      <c r="AB2463" s="39"/>
      <c r="AC2463" s="39"/>
      <c r="AD2463" s="39"/>
      <c r="AE2463" s="39"/>
      <c r="AF2463" s="39"/>
      <c r="AG2463" s="39"/>
      <c r="AH2463" s="39"/>
      <c r="AI2463" s="39"/>
      <c r="AJ2463" s="39"/>
      <c r="AK2463" s="39"/>
      <c r="AL2463" s="39"/>
      <c r="AM2463" s="39"/>
      <c r="AN2463" s="39"/>
      <c r="AO2463" s="39"/>
      <c r="AP2463" s="39"/>
      <c r="AQ2463" s="39"/>
      <c r="AR2463" s="39"/>
      <c r="AS2463" s="39"/>
      <c r="AT2463" s="39"/>
      <c r="AU2463" s="39"/>
      <c r="AV2463" s="39"/>
      <c r="AW2463" s="39"/>
    </row>
    <row r="2464" spans="15:49" x14ac:dyDescent="0.2">
      <c r="O2464" s="39"/>
      <c r="P2464" s="39"/>
      <c r="Q2464" s="39"/>
      <c r="R2464" s="39"/>
      <c r="S2464" s="39"/>
      <c r="T2464" s="39"/>
      <c r="U2464" s="39"/>
      <c r="V2464" s="39"/>
      <c r="W2464" s="39"/>
      <c r="X2464" s="39"/>
      <c r="Y2464" s="39"/>
      <c r="Z2464" s="39"/>
      <c r="AA2464" s="39"/>
      <c r="AB2464" s="39"/>
      <c r="AC2464" s="39"/>
      <c r="AD2464" s="39"/>
      <c r="AE2464" s="39"/>
      <c r="AF2464" s="39"/>
      <c r="AG2464" s="39"/>
      <c r="AH2464" s="39"/>
      <c r="AI2464" s="39"/>
      <c r="AJ2464" s="39"/>
      <c r="AK2464" s="39"/>
      <c r="AL2464" s="39"/>
      <c r="AM2464" s="39"/>
      <c r="AN2464" s="39"/>
      <c r="AO2464" s="39"/>
      <c r="AP2464" s="39"/>
      <c r="AQ2464" s="39"/>
      <c r="AR2464" s="39"/>
      <c r="AS2464" s="39"/>
      <c r="AT2464" s="39"/>
      <c r="AU2464" s="39"/>
      <c r="AV2464" s="39"/>
      <c r="AW2464" s="39"/>
    </row>
    <row r="2465" spans="15:49" x14ac:dyDescent="0.2">
      <c r="O2465" s="39"/>
      <c r="P2465" s="39"/>
      <c r="Q2465" s="39"/>
      <c r="R2465" s="39"/>
      <c r="S2465" s="39"/>
      <c r="T2465" s="39"/>
      <c r="U2465" s="39"/>
      <c r="V2465" s="39"/>
      <c r="W2465" s="39"/>
      <c r="X2465" s="39"/>
      <c r="Y2465" s="39"/>
      <c r="Z2465" s="39"/>
      <c r="AA2465" s="39"/>
      <c r="AB2465" s="39"/>
      <c r="AC2465" s="39"/>
      <c r="AD2465" s="39"/>
      <c r="AE2465" s="39"/>
      <c r="AF2465" s="39"/>
      <c r="AG2465" s="39"/>
      <c r="AH2465" s="39"/>
      <c r="AI2465" s="39"/>
      <c r="AJ2465" s="39"/>
      <c r="AK2465" s="39"/>
      <c r="AL2465" s="39"/>
      <c r="AM2465" s="39"/>
      <c r="AN2465" s="39"/>
      <c r="AO2465" s="39"/>
      <c r="AP2465" s="39"/>
      <c r="AQ2465" s="39"/>
      <c r="AR2465" s="39"/>
      <c r="AS2465" s="39"/>
      <c r="AT2465" s="39"/>
      <c r="AU2465" s="39"/>
      <c r="AV2465" s="39"/>
      <c r="AW2465" s="39"/>
    </row>
    <row r="2466" spans="15:49" x14ac:dyDescent="0.2">
      <c r="O2466" s="39"/>
      <c r="P2466" s="39"/>
      <c r="Q2466" s="39"/>
      <c r="R2466" s="39"/>
      <c r="S2466" s="39"/>
      <c r="T2466" s="39"/>
      <c r="U2466" s="39"/>
      <c r="V2466" s="39"/>
      <c r="W2466" s="39"/>
      <c r="X2466" s="39"/>
      <c r="Y2466" s="39"/>
      <c r="Z2466" s="39"/>
      <c r="AA2466" s="39"/>
      <c r="AB2466" s="39"/>
      <c r="AC2466" s="39"/>
      <c r="AD2466" s="39"/>
      <c r="AE2466" s="39"/>
      <c r="AF2466" s="39"/>
      <c r="AG2466" s="39"/>
      <c r="AH2466" s="39"/>
      <c r="AI2466" s="39"/>
      <c r="AJ2466" s="39"/>
      <c r="AK2466" s="39"/>
      <c r="AL2466" s="39"/>
      <c r="AM2466" s="39"/>
      <c r="AN2466" s="39"/>
      <c r="AO2466" s="39"/>
      <c r="AP2466" s="39"/>
      <c r="AQ2466" s="39"/>
      <c r="AR2466" s="39"/>
      <c r="AS2466" s="39"/>
      <c r="AT2466" s="39"/>
      <c r="AU2466" s="39"/>
      <c r="AV2466" s="39"/>
      <c r="AW2466" s="39"/>
    </row>
    <row r="2467" spans="15:49" x14ac:dyDescent="0.2">
      <c r="O2467" s="39"/>
      <c r="P2467" s="39"/>
      <c r="Q2467" s="39"/>
      <c r="R2467" s="39"/>
      <c r="S2467" s="39"/>
      <c r="T2467" s="39"/>
      <c r="U2467" s="39"/>
      <c r="V2467" s="39"/>
      <c r="W2467" s="39"/>
      <c r="X2467" s="39"/>
      <c r="Y2467" s="39"/>
      <c r="Z2467" s="39"/>
      <c r="AA2467" s="39"/>
      <c r="AB2467" s="39"/>
      <c r="AC2467" s="39"/>
      <c r="AD2467" s="39"/>
      <c r="AE2467" s="39"/>
      <c r="AF2467" s="39"/>
      <c r="AG2467" s="39"/>
      <c r="AH2467" s="39"/>
      <c r="AI2467" s="39"/>
      <c r="AJ2467" s="39"/>
      <c r="AK2467" s="39"/>
      <c r="AL2467" s="39"/>
      <c r="AM2467" s="39"/>
      <c r="AN2467" s="39"/>
      <c r="AO2467" s="39"/>
      <c r="AP2467" s="39"/>
      <c r="AQ2467" s="39"/>
      <c r="AR2467" s="39"/>
      <c r="AS2467" s="39"/>
      <c r="AT2467" s="39"/>
      <c r="AU2467" s="39"/>
      <c r="AV2467" s="39"/>
      <c r="AW2467" s="39"/>
    </row>
    <row r="2468" spans="15:49" x14ac:dyDescent="0.2">
      <c r="O2468" s="39"/>
      <c r="P2468" s="39"/>
      <c r="Q2468" s="39"/>
      <c r="R2468" s="39"/>
      <c r="S2468" s="39"/>
      <c r="T2468" s="39"/>
      <c r="U2468" s="39"/>
      <c r="V2468" s="39"/>
      <c r="W2468" s="39"/>
      <c r="X2468" s="39"/>
      <c r="Y2468" s="39"/>
      <c r="Z2468" s="39"/>
      <c r="AA2468" s="39"/>
      <c r="AB2468" s="39"/>
      <c r="AC2468" s="39"/>
      <c r="AD2468" s="39"/>
      <c r="AE2468" s="39"/>
      <c r="AF2468" s="39"/>
      <c r="AG2468" s="39"/>
      <c r="AH2468" s="39"/>
      <c r="AI2468" s="39"/>
      <c r="AJ2468" s="39"/>
      <c r="AK2468" s="39"/>
      <c r="AL2468" s="39"/>
      <c r="AM2468" s="39"/>
      <c r="AN2468" s="39"/>
      <c r="AO2468" s="39"/>
      <c r="AP2468" s="39"/>
      <c r="AQ2468" s="39"/>
      <c r="AR2468" s="39"/>
      <c r="AS2468" s="39"/>
      <c r="AT2468" s="39"/>
      <c r="AU2468" s="39"/>
      <c r="AV2468" s="39"/>
      <c r="AW2468" s="39"/>
    </row>
    <row r="2469" spans="15:49" x14ac:dyDescent="0.2">
      <c r="O2469" s="39"/>
      <c r="P2469" s="39"/>
      <c r="Q2469" s="39"/>
      <c r="R2469" s="39"/>
      <c r="S2469" s="39"/>
      <c r="T2469" s="39"/>
      <c r="U2469" s="39"/>
      <c r="V2469" s="39"/>
      <c r="W2469" s="39"/>
      <c r="X2469" s="39"/>
      <c r="Y2469" s="39"/>
      <c r="Z2469" s="39"/>
      <c r="AA2469" s="39"/>
      <c r="AB2469" s="39"/>
      <c r="AC2469" s="39"/>
      <c r="AD2469" s="39"/>
      <c r="AE2469" s="39"/>
      <c r="AF2469" s="39"/>
      <c r="AG2469" s="39"/>
      <c r="AH2469" s="39"/>
      <c r="AI2469" s="39"/>
      <c r="AJ2469" s="39"/>
      <c r="AK2469" s="39"/>
      <c r="AL2469" s="39"/>
      <c r="AM2469" s="39"/>
      <c r="AN2469" s="39"/>
      <c r="AO2469" s="39"/>
      <c r="AP2469" s="39"/>
      <c r="AQ2469" s="39"/>
      <c r="AR2469" s="39"/>
      <c r="AS2469" s="39"/>
      <c r="AT2469" s="39"/>
      <c r="AU2469" s="39"/>
      <c r="AV2469" s="39"/>
      <c r="AW2469" s="39"/>
    </row>
    <row r="2470" spans="15:49" x14ac:dyDescent="0.2">
      <c r="O2470" s="39"/>
      <c r="P2470" s="39"/>
      <c r="Q2470" s="39"/>
      <c r="R2470" s="39"/>
      <c r="S2470" s="39"/>
      <c r="T2470" s="39"/>
      <c r="U2470" s="39"/>
      <c r="V2470" s="39"/>
      <c r="W2470" s="39"/>
      <c r="X2470" s="39"/>
      <c r="Y2470" s="39"/>
      <c r="Z2470" s="39"/>
      <c r="AA2470" s="39"/>
      <c r="AB2470" s="39"/>
      <c r="AC2470" s="39"/>
      <c r="AD2470" s="39"/>
      <c r="AE2470" s="39"/>
      <c r="AF2470" s="39"/>
      <c r="AG2470" s="39"/>
      <c r="AH2470" s="39"/>
      <c r="AI2470" s="39"/>
      <c r="AJ2470" s="39"/>
      <c r="AK2470" s="39"/>
      <c r="AL2470" s="39"/>
      <c r="AM2470" s="39"/>
      <c r="AN2470" s="39"/>
      <c r="AO2470" s="39"/>
      <c r="AP2470" s="39"/>
      <c r="AQ2470" s="39"/>
      <c r="AR2470" s="39"/>
      <c r="AS2470" s="39"/>
      <c r="AT2470" s="39"/>
      <c r="AU2470" s="39"/>
      <c r="AV2470" s="39"/>
      <c r="AW2470" s="39"/>
    </row>
    <row r="2471" spans="15:49" x14ac:dyDescent="0.2">
      <c r="O2471" s="39"/>
      <c r="P2471" s="39"/>
      <c r="Q2471" s="39"/>
      <c r="R2471" s="39"/>
      <c r="S2471" s="39"/>
      <c r="T2471" s="39"/>
      <c r="U2471" s="39"/>
      <c r="V2471" s="39"/>
      <c r="W2471" s="39"/>
      <c r="X2471" s="39"/>
      <c r="Y2471" s="39"/>
      <c r="Z2471" s="39"/>
      <c r="AA2471" s="39"/>
      <c r="AB2471" s="39"/>
      <c r="AC2471" s="39"/>
      <c r="AD2471" s="39"/>
      <c r="AE2471" s="39"/>
      <c r="AF2471" s="39"/>
      <c r="AG2471" s="39"/>
      <c r="AH2471" s="39"/>
      <c r="AI2471" s="39"/>
      <c r="AJ2471" s="39"/>
      <c r="AK2471" s="39"/>
      <c r="AL2471" s="39"/>
      <c r="AM2471" s="39"/>
      <c r="AN2471" s="39"/>
      <c r="AO2471" s="39"/>
      <c r="AP2471" s="39"/>
      <c r="AQ2471" s="39"/>
      <c r="AR2471" s="39"/>
      <c r="AS2471" s="39"/>
      <c r="AT2471" s="39"/>
      <c r="AU2471" s="39"/>
      <c r="AV2471" s="39"/>
      <c r="AW2471" s="39"/>
    </row>
    <row r="2472" spans="15:49" x14ac:dyDescent="0.2">
      <c r="O2472" s="39"/>
      <c r="P2472" s="39"/>
      <c r="Q2472" s="39"/>
      <c r="R2472" s="39"/>
      <c r="S2472" s="39"/>
      <c r="T2472" s="39"/>
      <c r="U2472" s="39"/>
      <c r="V2472" s="39"/>
      <c r="W2472" s="39"/>
      <c r="X2472" s="39"/>
      <c r="Y2472" s="39"/>
      <c r="Z2472" s="39"/>
      <c r="AA2472" s="39"/>
      <c r="AB2472" s="39"/>
      <c r="AC2472" s="39"/>
      <c r="AD2472" s="39"/>
      <c r="AE2472" s="39"/>
      <c r="AF2472" s="39"/>
      <c r="AG2472" s="39"/>
      <c r="AH2472" s="39"/>
      <c r="AI2472" s="39"/>
      <c r="AJ2472" s="39"/>
      <c r="AK2472" s="39"/>
      <c r="AL2472" s="39"/>
      <c r="AM2472" s="39"/>
      <c r="AN2472" s="39"/>
      <c r="AO2472" s="39"/>
      <c r="AP2472" s="39"/>
      <c r="AQ2472" s="39"/>
      <c r="AR2472" s="39"/>
      <c r="AS2472" s="39"/>
      <c r="AT2472" s="39"/>
      <c r="AU2472" s="39"/>
      <c r="AV2472" s="39"/>
      <c r="AW2472" s="39"/>
    </row>
    <row r="2473" spans="15:49" x14ac:dyDescent="0.2">
      <c r="O2473" s="39"/>
      <c r="P2473" s="39"/>
      <c r="Q2473" s="39"/>
      <c r="R2473" s="39"/>
      <c r="S2473" s="39"/>
      <c r="T2473" s="39"/>
      <c r="U2473" s="39"/>
      <c r="V2473" s="39"/>
      <c r="W2473" s="39"/>
      <c r="X2473" s="39"/>
      <c r="Y2473" s="39"/>
      <c r="Z2473" s="39"/>
      <c r="AA2473" s="39"/>
      <c r="AB2473" s="39"/>
      <c r="AC2473" s="39"/>
      <c r="AD2473" s="39"/>
      <c r="AE2473" s="39"/>
      <c r="AF2473" s="39"/>
      <c r="AG2473" s="39"/>
      <c r="AH2473" s="39"/>
      <c r="AI2473" s="39"/>
      <c r="AJ2473" s="39"/>
      <c r="AK2473" s="39"/>
      <c r="AL2473" s="39"/>
      <c r="AM2473" s="39"/>
      <c r="AN2473" s="39"/>
      <c r="AO2473" s="39"/>
      <c r="AP2473" s="39"/>
      <c r="AQ2473" s="39"/>
      <c r="AR2473" s="39"/>
      <c r="AS2473" s="39"/>
      <c r="AT2473" s="39"/>
      <c r="AU2473" s="39"/>
      <c r="AV2473" s="39"/>
      <c r="AW2473" s="39"/>
    </row>
    <row r="2474" spans="15:49" x14ac:dyDescent="0.2">
      <c r="O2474" s="39"/>
      <c r="P2474" s="39"/>
      <c r="Q2474" s="39"/>
      <c r="R2474" s="39"/>
      <c r="S2474" s="39"/>
      <c r="T2474" s="39"/>
      <c r="U2474" s="39"/>
      <c r="V2474" s="39"/>
      <c r="W2474" s="39"/>
      <c r="X2474" s="39"/>
      <c r="Y2474" s="39"/>
      <c r="Z2474" s="39"/>
      <c r="AA2474" s="39"/>
      <c r="AB2474" s="39"/>
      <c r="AC2474" s="39"/>
      <c r="AD2474" s="39"/>
      <c r="AE2474" s="39"/>
      <c r="AF2474" s="39"/>
      <c r="AG2474" s="39"/>
      <c r="AH2474" s="39"/>
      <c r="AI2474" s="39"/>
      <c r="AJ2474" s="39"/>
      <c r="AK2474" s="39"/>
      <c r="AL2474" s="39"/>
      <c r="AM2474" s="39"/>
      <c r="AN2474" s="39"/>
      <c r="AO2474" s="39"/>
      <c r="AP2474" s="39"/>
      <c r="AQ2474" s="39"/>
      <c r="AR2474" s="39"/>
      <c r="AS2474" s="39"/>
      <c r="AT2474" s="39"/>
      <c r="AU2474" s="39"/>
      <c r="AV2474" s="39"/>
      <c r="AW2474" s="39"/>
    </row>
    <row r="2475" spans="15:49" x14ac:dyDescent="0.2">
      <c r="O2475" s="39"/>
      <c r="P2475" s="39"/>
      <c r="Q2475" s="39"/>
      <c r="R2475" s="39"/>
      <c r="S2475" s="39"/>
      <c r="T2475" s="39"/>
      <c r="U2475" s="39"/>
      <c r="V2475" s="39"/>
      <c r="W2475" s="39"/>
      <c r="X2475" s="39"/>
      <c r="Y2475" s="39"/>
      <c r="Z2475" s="39"/>
      <c r="AA2475" s="39"/>
      <c r="AB2475" s="39"/>
      <c r="AC2475" s="39"/>
      <c r="AD2475" s="39"/>
      <c r="AE2475" s="39"/>
      <c r="AF2475" s="39"/>
      <c r="AG2475" s="39"/>
      <c r="AH2475" s="39"/>
      <c r="AI2475" s="39"/>
      <c r="AJ2475" s="39"/>
      <c r="AK2475" s="39"/>
      <c r="AL2475" s="39"/>
      <c r="AM2475" s="39"/>
      <c r="AN2475" s="39"/>
      <c r="AO2475" s="39"/>
      <c r="AP2475" s="39"/>
      <c r="AQ2475" s="39"/>
      <c r="AR2475" s="39"/>
      <c r="AS2475" s="39"/>
      <c r="AT2475" s="39"/>
      <c r="AU2475" s="39"/>
      <c r="AV2475" s="39"/>
      <c r="AW2475" s="39"/>
    </row>
    <row r="2476" spans="15:49" x14ac:dyDescent="0.2">
      <c r="O2476" s="39"/>
      <c r="P2476" s="39"/>
      <c r="Q2476" s="39"/>
      <c r="R2476" s="39"/>
      <c r="S2476" s="39"/>
      <c r="T2476" s="39"/>
      <c r="U2476" s="39"/>
      <c r="V2476" s="39"/>
      <c r="W2476" s="39"/>
      <c r="X2476" s="39"/>
      <c r="Y2476" s="39"/>
      <c r="Z2476" s="39"/>
      <c r="AA2476" s="39"/>
      <c r="AB2476" s="39"/>
      <c r="AC2476" s="39"/>
      <c r="AD2476" s="39"/>
      <c r="AE2476" s="39"/>
      <c r="AF2476" s="39"/>
      <c r="AG2476" s="39"/>
      <c r="AH2476" s="39"/>
      <c r="AI2476" s="39"/>
      <c r="AJ2476" s="39"/>
      <c r="AK2476" s="39"/>
      <c r="AL2476" s="39"/>
      <c r="AM2476" s="39"/>
      <c r="AN2476" s="39"/>
      <c r="AO2476" s="39"/>
      <c r="AP2476" s="39"/>
      <c r="AQ2476" s="39"/>
      <c r="AR2476" s="39"/>
      <c r="AS2476" s="39"/>
      <c r="AT2476" s="39"/>
      <c r="AU2476" s="39"/>
      <c r="AV2476" s="39"/>
      <c r="AW2476" s="39"/>
    </row>
    <row r="2477" spans="15:49" x14ac:dyDescent="0.2">
      <c r="O2477" s="39"/>
      <c r="P2477" s="39"/>
      <c r="Q2477" s="39"/>
      <c r="R2477" s="39"/>
      <c r="S2477" s="39"/>
      <c r="T2477" s="39"/>
      <c r="U2477" s="39"/>
      <c r="V2477" s="39"/>
      <c r="W2477" s="39"/>
      <c r="X2477" s="39"/>
      <c r="Y2477" s="39"/>
      <c r="Z2477" s="39"/>
      <c r="AA2477" s="39"/>
      <c r="AB2477" s="39"/>
      <c r="AC2477" s="39"/>
      <c r="AD2477" s="39"/>
      <c r="AE2477" s="39"/>
      <c r="AF2477" s="39"/>
      <c r="AG2477" s="39"/>
      <c r="AH2477" s="39"/>
      <c r="AI2477" s="39"/>
      <c r="AJ2477" s="39"/>
      <c r="AK2477" s="39"/>
      <c r="AL2477" s="39"/>
      <c r="AM2477" s="39"/>
      <c r="AN2477" s="39"/>
      <c r="AO2477" s="39"/>
      <c r="AP2477" s="39"/>
      <c r="AQ2477" s="39"/>
      <c r="AR2477" s="39"/>
      <c r="AS2477" s="39"/>
      <c r="AT2477" s="39"/>
      <c r="AU2477" s="39"/>
      <c r="AV2477" s="39"/>
      <c r="AW2477" s="39"/>
    </row>
    <row r="2478" spans="15:49" x14ac:dyDescent="0.2">
      <c r="O2478" s="39"/>
      <c r="P2478" s="39"/>
      <c r="Q2478" s="39"/>
      <c r="R2478" s="39"/>
      <c r="S2478" s="39"/>
      <c r="T2478" s="39"/>
      <c r="U2478" s="39"/>
      <c r="V2478" s="39"/>
      <c r="W2478" s="39"/>
      <c r="X2478" s="39"/>
      <c r="Y2478" s="39"/>
      <c r="Z2478" s="39"/>
      <c r="AA2478" s="39"/>
      <c r="AB2478" s="39"/>
      <c r="AC2478" s="39"/>
      <c r="AD2478" s="39"/>
      <c r="AE2478" s="39"/>
      <c r="AF2478" s="39"/>
      <c r="AG2478" s="39"/>
      <c r="AH2478" s="39"/>
      <c r="AI2478" s="39"/>
      <c r="AJ2478" s="39"/>
      <c r="AK2478" s="39"/>
      <c r="AL2478" s="39"/>
      <c r="AM2478" s="39"/>
      <c r="AN2478" s="39"/>
      <c r="AO2478" s="39"/>
      <c r="AP2478" s="39"/>
      <c r="AQ2478" s="39"/>
      <c r="AR2478" s="39"/>
      <c r="AS2478" s="39"/>
      <c r="AT2478" s="39"/>
      <c r="AU2478" s="39"/>
      <c r="AV2478" s="39"/>
      <c r="AW2478" s="39"/>
    </row>
    <row r="2479" spans="15:49" x14ac:dyDescent="0.2">
      <c r="O2479" s="39"/>
      <c r="P2479" s="39"/>
      <c r="Q2479" s="39"/>
      <c r="R2479" s="39"/>
      <c r="S2479" s="39"/>
      <c r="T2479" s="39"/>
      <c r="U2479" s="39"/>
      <c r="V2479" s="39"/>
      <c r="W2479" s="39"/>
      <c r="X2479" s="39"/>
      <c r="Y2479" s="39"/>
      <c r="Z2479" s="39"/>
      <c r="AA2479" s="39"/>
      <c r="AB2479" s="39"/>
      <c r="AC2479" s="39"/>
      <c r="AD2479" s="39"/>
      <c r="AE2479" s="39"/>
      <c r="AF2479" s="39"/>
      <c r="AG2479" s="39"/>
      <c r="AH2479" s="39"/>
      <c r="AI2479" s="39"/>
      <c r="AJ2479" s="39"/>
      <c r="AK2479" s="39"/>
      <c r="AL2479" s="39"/>
      <c r="AM2479" s="39"/>
      <c r="AN2479" s="39"/>
      <c r="AO2479" s="39"/>
      <c r="AP2479" s="39"/>
      <c r="AQ2479" s="39"/>
      <c r="AR2479" s="39"/>
      <c r="AS2479" s="39"/>
      <c r="AT2479" s="39"/>
      <c r="AU2479" s="39"/>
      <c r="AV2479" s="39"/>
      <c r="AW2479" s="39"/>
    </row>
    <row r="2480" spans="15:49" x14ac:dyDescent="0.2">
      <c r="O2480" s="39"/>
      <c r="P2480" s="39"/>
      <c r="Q2480" s="39"/>
      <c r="R2480" s="39"/>
      <c r="S2480" s="39"/>
      <c r="T2480" s="39"/>
      <c r="U2480" s="39"/>
      <c r="V2480" s="39"/>
      <c r="W2480" s="39"/>
      <c r="X2480" s="39"/>
      <c r="Y2480" s="39"/>
      <c r="Z2480" s="39"/>
      <c r="AA2480" s="39"/>
      <c r="AB2480" s="39"/>
      <c r="AC2480" s="39"/>
      <c r="AD2480" s="39"/>
      <c r="AE2480" s="39"/>
      <c r="AF2480" s="39"/>
      <c r="AG2480" s="39"/>
      <c r="AH2480" s="39"/>
      <c r="AI2480" s="39"/>
      <c r="AJ2480" s="39"/>
      <c r="AK2480" s="39"/>
      <c r="AL2480" s="39"/>
      <c r="AM2480" s="39"/>
      <c r="AN2480" s="39"/>
      <c r="AO2480" s="39"/>
      <c r="AP2480" s="39"/>
      <c r="AQ2480" s="39"/>
      <c r="AR2480" s="39"/>
      <c r="AS2480" s="39"/>
      <c r="AT2480" s="39"/>
      <c r="AU2480" s="39"/>
      <c r="AV2480" s="39"/>
      <c r="AW2480" s="39"/>
    </row>
    <row r="2481" spans="15:49" x14ac:dyDescent="0.2">
      <c r="O2481" s="39"/>
      <c r="P2481" s="39"/>
      <c r="Q2481" s="39"/>
      <c r="R2481" s="39"/>
      <c r="S2481" s="39"/>
      <c r="T2481" s="39"/>
      <c r="U2481" s="39"/>
      <c r="V2481" s="39"/>
      <c r="W2481" s="39"/>
      <c r="X2481" s="39"/>
      <c r="Y2481" s="39"/>
      <c r="Z2481" s="39"/>
      <c r="AA2481" s="39"/>
      <c r="AB2481" s="39"/>
      <c r="AC2481" s="39"/>
      <c r="AD2481" s="39"/>
      <c r="AE2481" s="39"/>
      <c r="AF2481" s="39"/>
      <c r="AG2481" s="39"/>
      <c r="AH2481" s="39"/>
      <c r="AI2481" s="39"/>
      <c r="AJ2481" s="39"/>
      <c r="AK2481" s="39"/>
      <c r="AL2481" s="39"/>
      <c r="AM2481" s="39"/>
      <c r="AN2481" s="39"/>
      <c r="AO2481" s="39"/>
      <c r="AP2481" s="39"/>
      <c r="AQ2481" s="39"/>
      <c r="AR2481" s="39"/>
      <c r="AS2481" s="39"/>
      <c r="AT2481" s="39"/>
      <c r="AU2481" s="39"/>
      <c r="AV2481" s="39"/>
      <c r="AW2481" s="39"/>
    </row>
    <row r="2482" spans="15:49" x14ac:dyDescent="0.2">
      <c r="O2482" s="39"/>
      <c r="P2482" s="39"/>
      <c r="Q2482" s="39"/>
      <c r="R2482" s="39"/>
      <c r="S2482" s="39"/>
      <c r="T2482" s="39"/>
      <c r="U2482" s="39"/>
      <c r="V2482" s="39"/>
      <c r="W2482" s="39"/>
      <c r="X2482" s="39"/>
      <c r="Y2482" s="39"/>
      <c r="Z2482" s="39"/>
      <c r="AA2482" s="39"/>
      <c r="AB2482" s="39"/>
      <c r="AC2482" s="39"/>
      <c r="AD2482" s="39"/>
      <c r="AE2482" s="39"/>
      <c r="AF2482" s="39"/>
      <c r="AG2482" s="39"/>
      <c r="AH2482" s="39"/>
      <c r="AI2482" s="39"/>
      <c r="AJ2482" s="39"/>
      <c r="AK2482" s="39"/>
      <c r="AL2482" s="39"/>
      <c r="AM2482" s="39"/>
      <c r="AN2482" s="39"/>
      <c r="AO2482" s="39"/>
      <c r="AP2482" s="39"/>
      <c r="AQ2482" s="39"/>
      <c r="AR2482" s="39"/>
      <c r="AS2482" s="39"/>
      <c r="AT2482" s="39"/>
      <c r="AU2482" s="39"/>
      <c r="AV2482" s="39"/>
      <c r="AW2482" s="39"/>
    </row>
    <row r="2483" spans="15:49" x14ac:dyDescent="0.2">
      <c r="O2483" s="39"/>
      <c r="P2483" s="39"/>
      <c r="Q2483" s="39"/>
      <c r="R2483" s="39"/>
      <c r="S2483" s="39"/>
      <c r="T2483" s="39"/>
      <c r="U2483" s="39"/>
      <c r="V2483" s="39"/>
      <c r="W2483" s="39"/>
      <c r="X2483" s="39"/>
      <c r="Y2483" s="39"/>
      <c r="Z2483" s="39"/>
      <c r="AA2483" s="39"/>
      <c r="AB2483" s="39"/>
      <c r="AC2483" s="39"/>
      <c r="AD2483" s="39"/>
      <c r="AE2483" s="39"/>
      <c r="AF2483" s="39"/>
      <c r="AG2483" s="39"/>
      <c r="AH2483" s="39"/>
      <c r="AI2483" s="39"/>
      <c r="AJ2483" s="39"/>
      <c r="AK2483" s="39"/>
      <c r="AL2483" s="39"/>
      <c r="AM2483" s="39"/>
      <c r="AN2483" s="39"/>
      <c r="AO2483" s="39"/>
      <c r="AP2483" s="39"/>
      <c r="AQ2483" s="39"/>
      <c r="AR2483" s="39"/>
      <c r="AS2483" s="39"/>
      <c r="AT2483" s="39"/>
      <c r="AU2483" s="39"/>
      <c r="AV2483" s="39"/>
      <c r="AW2483" s="39"/>
    </row>
    <row r="2484" spans="15:49" x14ac:dyDescent="0.2">
      <c r="O2484" s="39"/>
      <c r="P2484" s="39"/>
      <c r="Q2484" s="39"/>
      <c r="R2484" s="39"/>
      <c r="S2484" s="39"/>
      <c r="T2484" s="39"/>
      <c r="U2484" s="39"/>
      <c r="V2484" s="39"/>
      <c r="W2484" s="39"/>
      <c r="X2484" s="39"/>
      <c r="Y2484" s="39"/>
      <c r="Z2484" s="39"/>
      <c r="AA2484" s="39"/>
      <c r="AB2484" s="39"/>
      <c r="AC2484" s="39"/>
      <c r="AD2484" s="39"/>
      <c r="AE2484" s="39"/>
      <c r="AF2484" s="39"/>
      <c r="AG2484" s="39"/>
      <c r="AH2484" s="39"/>
      <c r="AI2484" s="39"/>
      <c r="AJ2484" s="39"/>
      <c r="AK2484" s="39"/>
      <c r="AL2484" s="39"/>
      <c r="AM2484" s="39"/>
      <c r="AN2484" s="39"/>
      <c r="AO2484" s="39"/>
      <c r="AP2484" s="39"/>
      <c r="AQ2484" s="39"/>
      <c r="AR2484" s="39"/>
      <c r="AS2484" s="39"/>
      <c r="AT2484" s="39"/>
      <c r="AU2484" s="39"/>
      <c r="AV2484" s="39"/>
      <c r="AW2484" s="39"/>
    </row>
    <row r="2485" spans="15:49" x14ac:dyDescent="0.2">
      <c r="O2485" s="39"/>
      <c r="P2485" s="39"/>
      <c r="Q2485" s="39"/>
      <c r="R2485" s="39"/>
      <c r="S2485" s="39"/>
      <c r="T2485" s="39"/>
      <c r="U2485" s="39"/>
      <c r="V2485" s="39"/>
      <c r="W2485" s="39"/>
      <c r="X2485" s="39"/>
      <c r="Y2485" s="39"/>
      <c r="Z2485" s="39"/>
      <c r="AA2485" s="39"/>
      <c r="AB2485" s="39"/>
      <c r="AC2485" s="39"/>
      <c r="AD2485" s="39"/>
      <c r="AE2485" s="39"/>
      <c r="AF2485" s="39"/>
      <c r="AG2485" s="39"/>
      <c r="AH2485" s="39"/>
      <c r="AI2485" s="39"/>
      <c r="AJ2485" s="39"/>
      <c r="AK2485" s="39"/>
      <c r="AL2485" s="39"/>
      <c r="AM2485" s="39"/>
      <c r="AN2485" s="39"/>
      <c r="AO2485" s="39"/>
      <c r="AP2485" s="39"/>
      <c r="AQ2485" s="39"/>
      <c r="AR2485" s="39"/>
      <c r="AS2485" s="39"/>
      <c r="AT2485" s="39"/>
      <c r="AU2485" s="39"/>
      <c r="AV2485" s="39"/>
      <c r="AW2485" s="39"/>
    </row>
    <row r="2486" spans="15:49" x14ac:dyDescent="0.2">
      <c r="O2486" s="39"/>
      <c r="P2486" s="39"/>
      <c r="Q2486" s="39"/>
      <c r="R2486" s="39"/>
      <c r="S2486" s="39"/>
      <c r="T2486" s="39"/>
      <c r="U2486" s="39"/>
      <c r="V2486" s="39"/>
      <c r="W2486" s="39"/>
      <c r="X2486" s="39"/>
      <c r="Y2486" s="39"/>
      <c r="Z2486" s="39"/>
      <c r="AA2486" s="39"/>
      <c r="AB2486" s="39"/>
      <c r="AC2486" s="39"/>
      <c r="AD2486" s="39"/>
      <c r="AE2486" s="39"/>
      <c r="AF2486" s="39"/>
      <c r="AG2486" s="39"/>
      <c r="AH2486" s="39"/>
      <c r="AI2486" s="39"/>
      <c r="AJ2486" s="39"/>
      <c r="AK2486" s="39"/>
      <c r="AL2486" s="39"/>
      <c r="AM2486" s="39"/>
      <c r="AN2486" s="39"/>
      <c r="AO2486" s="39"/>
      <c r="AP2486" s="39"/>
      <c r="AQ2486" s="39"/>
      <c r="AR2486" s="39"/>
      <c r="AS2486" s="39"/>
      <c r="AT2486" s="39"/>
      <c r="AU2486" s="39"/>
      <c r="AV2486" s="39"/>
      <c r="AW2486" s="39"/>
    </row>
    <row r="2487" spans="15:49" x14ac:dyDescent="0.2">
      <c r="O2487" s="39"/>
      <c r="P2487" s="39"/>
      <c r="Q2487" s="39"/>
      <c r="R2487" s="39"/>
      <c r="S2487" s="39"/>
      <c r="T2487" s="39"/>
      <c r="U2487" s="39"/>
      <c r="V2487" s="39"/>
      <c r="W2487" s="39"/>
      <c r="X2487" s="39"/>
      <c r="Y2487" s="39"/>
      <c r="Z2487" s="39"/>
      <c r="AA2487" s="39"/>
      <c r="AB2487" s="39"/>
      <c r="AC2487" s="39"/>
      <c r="AD2487" s="39"/>
      <c r="AE2487" s="39"/>
      <c r="AF2487" s="39"/>
      <c r="AG2487" s="39"/>
      <c r="AH2487" s="39"/>
      <c r="AI2487" s="39"/>
      <c r="AJ2487" s="39"/>
      <c r="AK2487" s="39"/>
      <c r="AL2487" s="39"/>
      <c r="AM2487" s="39"/>
      <c r="AN2487" s="39"/>
      <c r="AO2487" s="39"/>
      <c r="AP2487" s="39"/>
      <c r="AQ2487" s="39"/>
      <c r="AR2487" s="39"/>
      <c r="AS2487" s="39"/>
      <c r="AT2487" s="39"/>
      <c r="AU2487" s="39"/>
      <c r="AV2487" s="39"/>
      <c r="AW2487" s="39"/>
    </row>
    <row r="2488" spans="15:49" x14ac:dyDescent="0.2">
      <c r="O2488" s="39"/>
      <c r="P2488" s="39"/>
      <c r="Q2488" s="39"/>
      <c r="R2488" s="39"/>
      <c r="S2488" s="39"/>
      <c r="T2488" s="39"/>
      <c r="U2488" s="39"/>
      <c r="V2488" s="39"/>
      <c r="W2488" s="39"/>
      <c r="X2488" s="39"/>
      <c r="Y2488" s="39"/>
      <c r="Z2488" s="39"/>
      <c r="AA2488" s="39"/>
      <c r="AB2488" s="39"/>
      <c r="AC2488" s="39"/>
      <c r="AD2488" s="39"/>
      <c r="AE2488" s="39"/>
      <c r="AF2488" s="39"/>
      <c r="AG2488" s="39"/>
      <c r="AH2488" s="39"/>
      <c r="AI2488" s="39"/>
      <c r="AJ2488" s="39"/>
      <c r="AK2488" s="39"/>
      <c r="AL2488" s="39"/>
      <c r="AM2488" s="39"/>
      <c r="AN2488" s="39"/>
      <c r="AO2488" s="39"/>
      <c r="AP2488" s="39"/>
      <c r="AQ2488" s="39"/>
      <c r="AR2488" s="39"/>
      <c r="AS2488" s="39"/>
      <c r="AT2488" s="39"/>
      <c r="AU2488" s="39"/>
      <c r="AV2488" s="39"/>
      <c r="AW2488" s="39"/>
    </row>
    <row r="2489" spans="15:49" x14ac:dyDescent="0.2">
      <c r="O2489" s="39"/>
      <c r="P2489" s="39"/>
      <c r="Q2489" s="39"/>
      <c r="R2489" s="39"/>
      <c r="S2489" s="39"/>
      <c r="T2489" s="39"/>
      <c r="U2489" s="39"/>
      <c r="V2489" s="39"/>
      <c r="W2489" s="39"/>
      <c r="X2489" s="39"/>
      <c r="Y2489" s="39"/>
      <c r="Z2489" s="39"/>
      <c r="AA2489" s="39"/>
      <c r="AB2489" s="39"/>
      <c r="AC2489" s="39"/>
      <c r="AD2489" s="39"/>
      <c r="AE2489" s="39"/>
      <c r="AF2489" s="39"/>
      <c r="AG2489" s="39"/>
      <c r="AH2489" s="39"/>
      <c r="AI2489" s="39"/>
      <c r="AJ2489" s="39"/>
      <c r="AK2489" s="39"/>
      <c r="AL2489" s="39"/>
      <c r="AM2489" s="39"/>
      <c r="AN2489" s="39"/>
      <c r="AO2489" s="39"/>
      <c r="AP2489" s="39"/>
      <c r="AQ2489" s="39"/>
      <c r="AR2489" s="39"/>
      <c r="AS2489" s="39"/>
      <c r="AT2489" s="39"/>
      <c r="AU2489" s="39"/>
      <c r="AV2489" s="39"/>
      <c r="AW2489" s="39"/>
    </row>
    <row r="2490" spans="15:49" x14ac:dyDescent="0.2">
      <c r="O2490" s="39"/>
      <c r="P2490" s="39"/>
      <c r="Q2490" s="39"/>
      <c r="R2490" s="39"/>
      <c r="S2490" s="39"/>
      <c r="T2490" s="39"/>
      <c r="U2490" s="39"/>
      <c r="V2490" s="39"/>
      <c r="W2490" s="39"/>
      <c r="X2490" s="39"/>
      <c r="Y2490" s="39"/>
      <c r="Z2490" s="39"/>
      <c r="AA2490" s="39"/>
      <c r="AB2490" s="39"/>
      <c r="AC2490" s="39"/>
      <c r="AD2490" s="39"/>
      <c r="AE2490" s="39"/>
      <c r="AF2490" s="39"/>
      <c r="AG2490" s="39"/>
      <c r="AH2490" s="39"/>
      <c r="AI2490" s="39"/>
      <c r="AJ2490" s="39"/>
      <c r="AK2490" s="39"/>
      <c r="AL2490" s="39"/>
      <c r="AM2490" s="39"/>
      <c r="AN2490" s="39"/>
      <c r="AO2490" s="39"/>
      <c r="AP2490" s="39"/>
      <c r="AQ2490" s="39"/>
      <c r="AR2490" s="39"/>
      <c r="AS2490" s="39"/>
      <c r="AT2490" s="39"/>
      <c r="AU2490" s="39"/>
      <c r="AV2490" s="39"/>
      <c r="AW2490" s="39"/>
    </row>
    <row r="2491" spans="15:49" x14ac:dyDescent="0.2">
      <c r="O2491" s="39"/>
      <c r="P2491" s="39"/>
      <c r="Q2491" s="39"/>
      <c r="R2491" s="39"/>
      <c r="S2491" s="39"/>
      <c r="T2491" s="39"/>
      <c r="U2491" s="39"/>
      <c r="V2491" s="39"/>
      <c r="W2491" s="39"/>
      <c r="X2491" s="39"/>
      <c r="Y2491" s="39"/>
      <c r="Z2491" s="39"/>
      <c r="AA2491" s="39"/>
      <c r="AB2491" s="39"/>
      <c r="AC2491" s="39"/>
      <c r="AD2491" s="39"/>
      <c r="AE2491" s="39"/>
      <c r="AF2491" s="39"/>
      <c r="AG2491" s="39"/>
      <c r="AH2491" s="39"/>
      <c r="AI2491" s="39"/>
      <c r="AJ2491" s="39"/>
      <c r="AK2491" s="39"/>
      <c r="AL2491" s="39"/>
      <c r="AM2491" s="39"/>
      <c r="AN2491" s="39"/>
      <c r="AO2491" s="39"/>
      <c r="AP2491" s="39"/>
      <c r="AQ2491" s="39"/>
      <c r="AR2491" s="39"/>
      <c r="AS2491" s="39"/>
      <c r="AT2491" s="39"/>
      <c r="AU2491" s="39"/>
      <c r="AV2491" s="39"/>
      <c r="AW2491" s="39"/>
    </row>
    <row r="2492" spans="15:49" x14ac:dyDescent="0.2">
      <c r="O2492" s="39"/>
      <c r="P2492" s="39"/>
      <c r="Q2492" s="39"/>
      <c r="R2492" s="39"/>
      <c r="S2492" s="39"/>
      <c r="T2492" s="39"/>
      <c r="U2492" s="39"/>
      <c r="V2492" s="39"/>
      <c r="W2492" s="39"/>
      <c r="X2492" s="39"/>
      <c r="Y2492" s="39"/>
      <c r="Z2492" s="39"/>
      <c r="AA2492" s="39"/>
      <c r="AB2492" s="39"/>
      <c r="AC2492" s="39"/>
      <c r="AD2492" s="39"/>
      <c r="AE2492" s="39"/>
      <c r="AF2492" s="39"/>
      <c r="AG2492" s="39"/>
      <c r="AH2492" s="39"/>
      <c r="AI2492" s="39"/>
      <c r="AJ2492" s="39"/>
      <c r="AK2492" s="39"/>
      <c r="AL2492" s="39"/>
      <c r="AM2492" s="39"/>
      <c r="AN2492" s="39"/>
      <c r="AO2492" s="39"/>
      <c r="AP2492" s="39"/>
      <c r="AQ2492" s="39"/>
      <c r="AR2492" s="39"/>
      <c r="AS2492" s="39"/>
      <c r="AT2492" s="39"/>
      <c r="AU2492" s="39"/>
      <c r="AV2492" s="39"/>
      <c r="AW2492" s="39"/>
    </row>
    <row r="2493" spans="15:49" x14ac:dyDescent="0.2">
      <c r="O2493" s="39"/>
      <c r="P2493" s="39"/>
      <c r="Q2493" s="39"/>
      <c r="R2493" s="39"/>
      <c r="S2493" s="39"/>
      <c r="T2493" s="39"/>
      <c r="U2493" s="39"/>
      <c r="V2493" s="39"/>
      <c r="W2493" s="39"/>
      <c r="X2493" s="39"/>
      <c r="Y2493" s="39"/>
      <c r="Z2493" s="39"/>
      <c r="AA2493" s="39"/>
      <c r="AB2493" s="39"/>
      <c r="AC2493" s="39"/>
      <c r="AD2493" s="39"/>
      <c r="AE2493" s="39"/>
      <c r="AF2493" s="39"/>
      <c r="AG2493" s="39"/>
      <c r="AH2493" s="39"/>
      <c r="AI2493" s="39"/>
      <c r="AJ2493" s="39"/>
      <c r="AK2493" s="39"/>
      <c r="AL2493" s="39"/>
      <c r="AM2493" s="39"/>
      <c r="AN2493" s="39"/>
      <c r="AO2493" s="39"/>
      <c r="AP2493" s="39"/>
      <c r="AQ2493" s="39"/>
      <c r="AR2493" s="39"/>
      <c r="AS2493" s="39"/>
      <c r="AT2493" s="39"/>
      <c r="AU2493" s="39"/>
      <c r="AV2493" s="39"/>
      <c r="AW2493" s="39"/>
    </row>
    <row r="2494" spans="15:49" x14ac:dyDescent="0.2">
      <c r="O2494" s="39"/>
      <c r="P2494" s="39"/>
      <c r="Q2494" s="39"/>
      <c r="R2494" s="39"/>
      <c r="S2494" s="39"/>
      <c r="T2494" s="39"/>
      <c r="U2494" s="39"/>
      <c r="V2494" s="39"/>
      <c r="W2494" s="39"/>
      <c r="X2494" s="39"/>
      <c r="Y2494" s="39"/>
      <c r="Z2494" s="39"/>
      <c r="AA2494" s="39"/>
      <c r="AB2494" s="39"/>
      <c r="AC2494" s="39"/>
      <c r="AD2494" s="39"/>
      <c r="AE2494" s="39"/>
      <c r="AF2494" s="39"/>
      <c r="AG2494" s="39"/>
      <c r="AH2494" s="39"/>
      <c r="AI2494" s="39"/>
      <c r="AJ2494" s="39"/>
      <c r="AK2494" s="39"/>
      <c r="AL2494" s="39"/>
      <c r="AM2494" s="39"/>
      <c r="AN2494" s="39"/>
      <c r="AO2494" s="39"/>
      <c r="AP2494" s="39"/>
      <c r="AQ2494" s="39"/>
      <c r="AR2494" s="39"/>
      <c r="AS2494" s="39"/>
      <c r="AT2494" s="39"/>
      <c r="AU2494" s="39"/>
      <c r="AV2494" s="39"/>
      <c r="AW2494" s="39"/>
    </row>
    <row r="2495" spans="15:49" x14ac:dyDescent="0.2">
      <c r="O2495" s="39"/>
      <c r="P2495" s="39"/>
      <c r="Q2495" s="39"/>
      <c r="R2495" s="39"/>
      <c r="S2495" s="39"/>
      <c r="T2495" s="39"/>
      <c r="U2495" s="39"/>
      <c r="V2495" s="39"/>
      <c r="W2495" s="39"/>
      <c r="X2495" s="39"/>
      <c r="Y2495" s="39"/>
      <c r="Z2495" s="39"/>
      <c r="AA2495" s="39"/>
      <c r="AB2495" s="39"/>
      <c r="AC2495" s="39"/>
      <c r="AD2495" s="39"/>
      <c r="AE2495" s="39"/>
      <c r="AF2495" s="39"/>
      <c r="AG2495" s="39"/>
      <c r="AH2495" s="39"/>
      <c r="AI2495" s="39"/>
      <c r="AJ2495" s="39"/>
      <c r="AK2495" s="39"/>
      <c r="AL2495" s="39"/>
      <c r="AM2495" s="39"/>
      <c r="AN2495" s="39"/>
      <c r="AO2495" s="39"/>
      <c r="AP2495" s="39"/>
      <c r="AQ2495" s="39"/>
      <c r="AR2495" s="39"/>
      <c r="AS2495" s="39"/>
      <c r="AT2495" s="39"/>
      <c r="AU2495" s="39"/>
      <c r="AV2495" s="39"/>
      <c r="AW2495" s="39"/>
    </row>
    <row r="2496" spans="15:49" x14ac:dyDescent="0.2">
      <c r="O2496" s="39"/>
      <c r="P2496" s="39"/>
      <c r="Q2496" s="39"/>
      <c r="R2496" s="39"/>
      <c r="S2496" s="39"/>
      <c r="T2496" s="39"/>
      <c r="U2496" s="39"/>
      <c r="V2496" s="39"/>
      <c r="W2496" s="39"/>
      <c r="X2496" s="39"/>
      <c r="Y2496" s="39"/>
      <c r="Z2496" s="39"/>
      <c r="AA2496" s="39"/>
      <c r="AB2496" s="39"/>
      <c r="AC2496" s="39"/>
      <c r="AD2496" s="39"/>
      <c r="AE2496" s="39"/>
      <c r="AF2496" s="39"/>
      <c r="AG2496" s="39"/>
      <c r="AH2496" s="39"/>
      <c r="AI2496" s="39"/>
      <c r="AJ2496" s="39"/>
      <c r="AK2496" s="39"/>
      <c r="AL2496" s="39"/>
      <c r="AM2496" s="39"/>
      <c r="AN2496" s="39"/>
      <c r="AO2496" s="39"/>
      <c r="AP2496" s="39"/>
      <c r="AQ2496" s="39"/>
      <c r="AR2496" s="39"/>
      <c r="AS2496" s="39"/>
      <c r="AT2496" s="39"/>
      <c r="AU2496" s="39"/>
      <c r="AV2496" s="39"/>
      <c r="AW2496" s="39"/>
    </row>
    <row r="2497" spans="15:49" x14ac:dyDescent="0.2">
      <c r="O2497" s="39"/>
      <c r="P2497" s="39"/>
      <c r="Q2497" s="39"/>
      <c r="R2497" s="39"/>
      <c r="S2497" s="39"/>
      <c r="T2497" s="39"/>
      <c r="U2497" s="39"/>
      <c r="V2497" s="39"/>
      <c r="W2497" s="39"/>
      <c r="X2497" s="39"/>
      <c r="Y2497" s="39"/>
      <c r="Z2497" s="39"/>
      <c r="AA2497" s="39"/>
      <c r="AB2497" s="39"/>
      <c r="AC2497" s="39"/>
      <c r="AD2497" s="39"/>
      <c r="AE2497" s="39"/>
      <c r="AF2497" s="39"/>
      <c r="AG2497" s="39"/>
      <c r="AH2497" s="39"/>
      <c r="AI2497" s="39"/>
      <c r="AJ2497" s="39"/>
      <c r="AK2497" s="39"/>
      <c r="AL2497" s="39"/>
      <c r="AM2497" s="39"/>
      <c r="AN2497" s="39"/>
      <c r="AO2497" s="39"/>
      <c r="AP2497" s="39"/>
      <c r="AQ2497" s="39"/>
      <c r="AR2497" s="39"/>
      <c r="AS2497" s="39"/>
      <c r="AT2497" s="39"/>
      <c r="AU2497" s="39"/>
      <c r="AV2497" s="39"/>
      <c r="AW2497" s="39"/>
    </row>
    <row r="2498" spans="15:49" x14ac:dyDescent="0.2">
      <c r="O2498" s="39"/>
      <c r="P2498" s="39"/>
      <c r="Q2498" s="39"/>
      <c r="R2498" s="39"/>
      <c r="S2498" s="39"/>
      <c r="T2498" s="39"/>
      <c r="U2498" s="39"/>
      <c r="V2498" s="39"/>
      <c r="W2498" s="39"/>
      <c r="X2498" s="39"/>
      <c r="Y2498" s="39"/>
      <c r="Z2498" s="39"/>
      <c r="AA2498" s="39"/>
      <c r="AB2498" s="39"/>
      <c r="AC2498" s="39"/>
      <c r="AD2498" s="39"/>
      <c r="AE2498" s="39"/>
      <c r="AF2498" s="39"/>
      <c r="AG2498" s="39"/>
      <c r="AH2498" s="39"/>
      <c r="AI2498" s="39"/>
      <c r="AJ2498" s="39"/>
      <c r="AK2498" s="39"/>
      <c r="AL2498" s="39"/>
      <c r="AM2498" s="39"/>
      <c r="AN2498" s="39"/>
      <c r="AO2498" s="39"/>
      <c r="AP2498" s="39"/>
      <c r="AQ2498" s="39"/>
      <c r="AR2498" s="39"/>
      <c r="AS2498" s="39"/>
      <c r="AT2498" s="39"/>
      <c r="AU2498" s="39"/>
      <c r="AV2498" s="39"/>
      <c r="AW2498" s="39"/>
    </row>
    <row r="2499" spans="15:49" x14ac:dyDescent="0.2">
      <c r="O2499" s="39"/>
      <c r="P2499" s="39"/>
      <c r="Q2499" s="39"/>
      <c r="R2499" s="39"/>
      <c r="S2499" s="39"/>
      <c r="T2499" s="39"/>
      <c r="U2499" s="39"/>
      <c r="V2499" s="39"/>
      <c r="W2499" s="39"/>
      <c r="X2499" s="39"/>
      <c r="Y2499" s="39"/>
      <c r="Z2499" s="39"/>
      <c r="AA2499" s="39"/>
      <c r="AB2499" s="39"/>
      <c r="AC2499" s="39"/>
      <c r="AD2499" s="39"/>
      <c r="AE2499" s="39"/>
      <c r="AF2499" s="39"/>
      <c r="AG2499" s="39"/>
      <c r="AH2499" s="39"/>
      <c r="AI2499" s="39"/>
      <c r="AJ2499" s="39"/>
      <c r="AK2499" s="39"/>
      <c r="AL2499" s="39"/>
      <c r="AM2499" s="39"/>
      <c r="AN2499" s="39"/>
      <c r="AO2499" s="39"/>
      <c r="AP2499" s="39"/>
      <c r="AQ2499" s="39"/>
      <c r="AR2499" s="39"/>
      <c r="AS2499" s="39"/>
      <c r="AT2499" s="39"/>
      <c r="AU2499" s="39"/>
      <c r="AV2499" s="39"/>
      <c r="AW2499" s="39"/>
    </row>
    <row r="2500" spans="15:49" x14ac:dyDescent="0.2">
      <c r="O2500" s="39"/>
      <c r="P2500" s="39"/>
      <c r="Q2500" s="39"/>
      <c r="R2500" s="39"/>
      <c r="S2500" s="39"/>
      <c r="T2500" s="39"/>
      <c r="U2500" s="39"/>
      <c r="V2500" s="39"/>
      <c r="W2500" s="39"/>
      <c r="X2500" s="39"/>
      <c r="Y2500" s="39"/>
      <c r="Z2500" s="39"/>
      <c r="AA2500" s="39"/>
      <c r="AB2500" s="39"/>
      <c r="AC2500" s="39"/>
      <c r="AD2500" s="39"/>
      <c r="AE2500" s="39"/>
      <c r="AF2500" s="39"/>
      <c r="AG2500" s="39"/>
      <c r="AH2500" s="39"/>
      <c r="AI2500" s="39"/>
      <c r="AJ2500" s="39"/>
      <c r="AK2500" s="39"/>
      <c r="AL2500" s="39"/>
      <c r="AM2500" s="39"/>
      <c r="AN2500" s="39"/>
      <c r="AO2500" s="39"/>
      <c r="AP2500" s="39"/>
      <c r="AQ2500" s="39"/>
      <c r="AR2500" s="39"/>
      <c r="AS2500" s="39"/>
      <c r="AT2500" s="39"/>
      <c r="AU2500" s="39"/>
      <c r="AV2500" s="39"/>
      <c r="AW2500" s="39"/>
    </row>
    <row r="2501" spans="15:49" x14ac:dyDescent="0.2">
      <c r="O2501" s="39"/>
      <c r="P2501" s="39"/>
      <c r="Q2501" s="39"/>
      <c r="R2501" s="39"/>
      <c r="S2501" s="39"/>
      <c r="T2501" s="39"/>
      <c r="U2501" s="39"/>
      <c r="V2501" s="39"/>
      <c r="W2501" s="39"/>
      <c r="X2501" s="39"/>
      <c r="Y2501" s="39"/>
      <c r="Z2501" s="39"/>
      <c r="AA2501" s="39"/>
      <c r="AB2501" s="39"/>
      <c r="AC2501" s="39"/>
      <c r="AD2501" s="39"/>
      <c r="AE2501" s="39"/>
      <c r="AF2501" s="39"/>
      <c r="AG2501" s="39"/>
      <c r="AH2501" s="39"/>
      <c r="AI2501" s="39"/>
      <c r="AJ2501" s="39"/>
      <c r="AK2501" s="39"/>
      <c r="AL2501" s="39"/>
      <c r="AM2501" s="39"/>
      <c r="AN2501" s="39"/>
      <c r="AO2501" s="39"/>
      <c r="AP2501" s="39"/>
      <c r="AQ2501" s="39"/>
      <c r="AR2501" s="39"/>
      <c r="AS2501" s="39"/>
      <c r="AT2501" s="39"/>
      <c r="AU2501" s="39"/>
      <c r="AV2501" s="39"/>
      <c r="AW2501" s="39"/>
    </row>
    <row r="2502" spans="15:49" x14ac:dyDescent="0.2">
      <c r="O2502" s="39"/>
      <c r="P2502" s="39"/>
      <c r="Q2502" s="39"/>
      <c r="R2502" s="39"/>
      <c r="S2502" s="39"/>
      <c r="T2502" s="39"/>
      <c r="U2502" s="39"/>
      <c r="V2502" s="39"/>
      <c r="W2502" s="39"/>
      <c r="X2502" s="39"/>
      <c r="Y2502" s="39"/>
      <c r="Z2502" s="39"/>
      <c r="AA2502" s="39"/>
      <c r="AB2502" s="39"/>
      <c r="AC2502" s="39"/>
      <c r="AD2502" s="39"/>
      <c r="AE2502" s="39"/>
      <c r="AF2502" s="39"/>
      <c r="AG2502" s="39"/>
      <c r="AH2502" s="39"/>
      <c r="AI2502" s="39"/>
      <c r="AJ2502" s="39"/>
      <c r="AK2502" s="39"/>
      <c r="AL2502" s="39"/>
      <c r="AM2502" s="39"/>
      <c r="AN2502" s="39"/>
      <c r="AO2502" s="39"/>
      <c r="AP2502" s="39"/>
      <c r="AQ2502" s="39"/>
      <c r="AR2502" s="39"/>
      <c r="AS2502" s="39"/>
      <c r="AT2502" s="39"/>
      <c r="AU2502" s="39"/>
      <c r="AV2502" s="39"/>
      <c r="AW2502" s="39"/>
    </row>
    <row r="2503" spans="15:49" x14ac:dyDescent="0.2">
      <c r="O2503" s="39"/>
      <c r="P2503" s="39"/>
      <c r="Q2503" s="39"/>
      <c r="R2503" s="39"/>
      <c r="S2503" s="39"/>
      <c r="T2503" s="39"/>
      <c r="U2503" s="39"/>
      <c r="V2503" s="39"/>
      <c r="W2503" s="39"/>
      <c r="X2503" s="39"/>
      <c r="Y2503" s="39"/>
      <c r="Z2503" s="39"/>
      <c r="AA2503" s="39"/>
      <c r="AB2503" s="39"/>
      <c r="AC2503" s="39"/>
      <c r="AD2503" s="39"/>
      <c r="AE2503" s="39"/>
      <c r="AF2503" s="39"/>
      <c r="AG2503" s="39"/>
      <c r="AH2503" s="39"/>
      <c r="AI2503" s="39"/>
      <c r="AJ2503" s="39"/>
      <c r="AK2503" s="39"/>
      <c r="AL2503" s="39"/>
      <c r="AM2503" s="39"/>
      <c r="AN2503" s="39"/>
      <c r="AO2503" s="39"/>
      <c r="AP2503" s="39"/>
      <c r="AQ2503" s="39"/>
      <c r="AR2503" s="39"/>
      <c r="AS2503" s="39"/>
      <c r="AT2503" s="39"/>
      <c r="AU2503" s="39"/>
      <c r="AV2503" s="39"/>
      <c r="AW2503" s="39"/>
    </row>
    <row r="2504" spans="15:49" x14ac:dyDescent="0.2">
      <c r="O2504" s="39"/>
      <c r="P2504" s="39"/>
      <c r="Q2504" s="39"/>
      <c r="R2504" s="39"/>
      <c r="S2504" s="39"/>
      <c r="T2504" s="39"/>
      <c r="U2504" s="39"/>
      <c r="V2504" s="39"/>
      <c r="W2504" s="39"/>
      <c r="X2504" s="39"/>
      <c r="Y2504" s="39"/>
      <c r="Z2504" s="39"/>
      <c r="AA2504" s="39"/>
      <c r="AB2504" s="39"/>
      <c r="AC2504" s="39"/>
      <c r="AD2504" s="39"/>
      <c r="AE2504" s="39"/>
      <c r="AF2504" s="39"/>
      <c r="AG2504" s="39"/>
      <c r="AH2504" s="39"/>
      <c r="AI2504" s="39"/>
      <c r="AJ2504" s="39"/>
      <c r="AK2504" s="39"/>
      <c r="AL2504" s="39"/>
      <c r="AM2504" s="39"/>
      <c r="AN2504" s="39"/>
      <c r="AO2504" s="39"/>
      <c r="AP2504" s="39"/>
      <c r="AQ2504" s="39"/>
      <c r="AR2504" s="39"/>
      <c r="AS2504" s="39"/>
      <c r="AT2504" s="39"/>
      <c r="AU2504" s="39"/>
      <c r="AV2504" s="39"/>
      <c r="AW2504" s="39"/>
    </row>
    <row r="2505" spans="15:49" x14ac:dyDescent="0.2">
      <c r="O2505" s="39"/>
      <c r="P2505" s="39"/>
      <c r="Q2505" s="39"/>
      <c r="R2505" s="39"/>
      <c r="S2505" s="39"/>
      <c r="T2505" s="39"/>
      <c r="U2505" s="39"/>
      <c r="V2505" s="39"/>
      <c r="W2505" s="39"/>
      <c r="X2505" s="39"/>
      <c r="Y2505" s="39"/>
      <c r="Z2505" s="39"/>
      <c r="AA2505" s="39"/>
      <c r="AB2505" s="39"/>
      <c r="AC2505" s="39"/>
      <c r="AD2505" s="39"/>
      <c r="AE2505" s="39"/>
      <c r="AF2505" s="39"/>
      <c r="AG2505" s="39"/>
      <c r="AH2505" s="39"/>
      <c r="AI2505" s="39"/>
      <c r="AJ2505" s="39"/>
      <c r="AK2505" s="39"/>
      <c r="AL2505" s="39"/>
      <c r="AM2505" s="39"/>
      <c r="AN2505" s="39"/>
      <c r="AO2505" s="39"/>
      <c r="AP2505" s="39"/>
      <c r="AQ2505" s="39"/>
      <c r="AR2505" s="39"/>
      <c r="AS2505" s="39"/>
      <c r="AT2505" s="39"/>
      <c r="AU2505" s="39"/>
      <c r="AV2505" s="39"/>
      <c r="AW2505" s="39"/>
    </row>
    <row r="2506" spans="15:49" x14ac:dyDescent="0.2">
      <c r="O2506" s="39"/>
      <c r="P2506" s="39"/>
      <c r="Q2506" s="39"/>
      <c r="R2506" s="39"/>
      <c r="S2506" s="39"/>
      <c r="T2506" s="39"/>
      <c r="U2506" s="39"/>
      <c r="V2506" s="39"/>
      <c r="W2506" s="39"/>
      <c r="X2506" s="39"/>
      <c r="Y2506" s="39"/>
      <c r="Z2506" s="39"/>
      <c r="AA2506" s="39"/>
      <c r="AB2506" s="39"/>
      <c r="AC2506" s="39"/>
      <c r="AD2506" s="39"/>
      <c r="AE2506" s="39"/>
      <c r="AF2506" s="39"/>
      <c r="AG2506" s="39"/>
      <c r="AH2506" s="39"/>
      <c r="AI2506" s="39"/>
      <c r="AJ2506" s="39"/>
      <c r="AK2506" s="39"/>
      <c r="AL2506" s="39"/>
      <c r="AM2506" s="39"/>
      <c r="AN2506" s="39"/>
      <c r="AO2506" s="39"/>
      <c r="AP2506" s="39"/>
      <c r="AQ2506" s="39"/>
      <c r="AR2506" s="39"/>
      <c r="AS2506" s="39"/>
      <c r="AT2506" s="39"/>
      <c r="AU2506" s="39"/>
      <c r="AV2506" s="39"/>
      <c r="AW2506" s="39"/>
    </row>
    <row r="2507" spans="15:49" x14ac:dyDescent="0.2">
      <c r="O2507" s="39"/>
      <c r="P2507" s="39"/>
      <c r="Q2507" s="39"/>
      <c r="R2507" s="39"/>
      <c r="S2507" s="39"/>
      <c r="T2507" s="39"/>
      <c r="U2507" s="39"/>
      <c r="V2507" s="39"/>
      <c r="W2507" s="39"/>
      <c r="X2507" s="39"/>
      <c r="Y2507" s="39"/>
      <c r="Z2507" s="39"/>
      <c r="AA2507" s="39"/>
      <c r="AB2507" s="39"/>
      <c r="AC2507" s="39"/>
      <c r="AD2507" s="39"/>
      <c r="AE2507" s="39"/>
      <c r="AF2507" s="39"/>
      <c r="AG2507" s="39"/>
      <c r="AH2507" s="39"/>
      <c r="AI2507" s="39"/>
      <c r="AJ2507" s="39"/>
      <c r="AK2507" s="39"/>
      <c r="AL2507" s="39"/>
      <c r="AM2507" s="39"/>
      <c r="AN2507" s="39"/>
      <c r="AO2507" s="39"/>
      <c r="AP2507" s="39"/>
      <c r="AQ2507" s="39"/>
      <c r="AR2507" s="39"/>
      <c r="AS2507" s="39"/>
      <c r="AT2507" s="39"/>
      <c r="AU2507" s="39"/>
      <c r="AV2507" s="39"/>
      <c r="AW2507" s="39"/>
    </row>
    <row r="2508" spans="15:49" x14ac:dyDescent="0.2">
      <c r="O2508" s="39"/>
      <c r="P2508" s="39"/>
      <c r="Q2508" s="39"/>
      <c r="R2508" s="39"/>
      <c r="S2508" s="39"/>
      <c r="T2508" s="39"/>
      <c r="U2508" s="39"/>
      <c r="V2508" s="39"/>
      <c r="W2508" s="39"/>
      <c r="X2508" s="39"/>
      <c r="Y2508" s="39"/>
      <c r="Z2508" s="39"/>
      <c r="AA2508" s="39"/>
      <c r="AB2508" s="39"/>
      <c r="AC2508" s="39"/>
      <c r="AD2508" s="39"/>
      <c r="AE2508" s="39"/>
      <c r="AF2508" s="39"/>
      <c r="AG2508" s="39"/>
      <c r="AH2508" s="39"/>
      <c r="AI2508" s="39"/>
      <c r="AJ2508" s="39"/>
      <c r="AK2508" s="39"/>
      <c r="AL2508" s="39"/>
      <c r="AM2508" s="39"/>
      <c r="AN2508" s="39"/>
      <c r="AO2508" s="39"/>
      <c r="AP2508" s="39"/>
      <c r="AQ2508" s="39"/>
      <c r="AR2508" s="39"/>
      <c r="AS2508" s="39"/>
      <c r="AT2508" s="39"/>
      <c r="AU2508" s="39"/>
      <c r="AV2508" s="39"/>
      <c r="AW2508" s="39"/>
    </row>
    <row r="2509" spans="15:49" x14ac:dyDescent="0.2">
      <c r="O2509" s="39"/>
      <c r="P2509" s="39"/>
      <c r="Q2509" s="39"/>
      <c r="R2509" s="39"/>
      <c r="S2509" s="39"/>
      <c r="T2509" s="39"/>
      <c r="U2509" s="39"/>
      <c r="V2509" s="39"/>
      <c r="W2509" s="39"/>
      <c r="X2509" s="39"/>
      <c r="Y2509" s="39"/>
      <c r="Z2509" s="39"/>
      <c r="AA2509" s="39"/>
      <c r="AB2509" s="39"/>
      <c r="AC2509" s="39"/>
      <c r="AD2509" s="39"/>
      <c r="AE2509" s="39"/>
      <c r="AF2509" s="39"/>
      <c r="AG2509" s="39"/>
      <c r="AH2509" s="39"/>
      <c r="AI2509" s="39"/>
      <c r="AJ2509" s="39"/>
      <c r="AK2509" s="39"/>
      <c r="AL2509" s="39"/>
      <c r="AM2509" s="39"/>
      <c r="AN2509" s="39"/>
      <c r="AO2509" s="39"/>
      <c r="AP2509" s="39"/>
      <c r="AQ2509" s="39"/>
      <c r="AR2509" s="39"/>
      <c r="AS2509" s="39"/>
      <c r="AT2509" s="39"/>
      <c r="AU2509" s="39"/>
      <c r="AV2509" s="39"/>
      <c r="AW2509" s="39"/>
    </row>
    <row r="2510" spans="15:49" x14ac:dyDescent="0.2">
      <c r="O2510" s="39"/>
      <c r="P2510" s="39"/>
      <c r="Q2510" s="39"/>
      <c r="R2510" s="39"/>
      <c r="S2510" s="39"/>
      <c r="T2510" s="39"/>
      <c r="U2510" s="39"/>
      <c r="V2510" s="39"/>
      <c r="W2510" s="39"/>
      <c r="X2510" s="39"/>
      <c r="Y2510" s="39"/>
      <c r="Z2510" s="39"/>
      <c r="AA2510" s="39"/>
      <c r="AB2510" s="39"/>
      <c r="AC2510" s="39"/>
      <c r="AD2510" s="39"/>
      <c r="AE2510" s="39"/>
      <c r="AF2510" s="39"/>
      <c r="AG2510" s="39"/>
      <c r="AH2510" s="39"/>
      <c r="AI2510" s="39"/>
      <c r="AJ2510" s="39"/>
      <c r="AK2510" s="39"/>
      <c r="AL2510" s="39"/>
      <c r="AM2510" s="39"/>
      <c r="AN2510" s="39"/>
      <c r="AO2510" s="39"/>
      <c r="AP2510" s="39"/>
      <c r="AQ2510" s="39"/>
      <c r="AR2510" s="39"/>
      <c r="AS2510" s="39"/>
      <c r="AT2510" s="39"/>
      <c r="AU2510" s="39"/>
      <c r="AV2510" s="39"/>
      <c r="AW2510" s="39"/>
    </row>
    <row r="2511" spans="15:49" x14ac:dyDescent="0.2">
      <c r="O2511" s="39"/>
      <c r="P2511" s="39"/>
      <c r="Q2511" s="39"/>
      <c r="R2511" s="39"/>
      <c r="S2511" s="39"/>
      <c r="T2511" s="39"/>
      <c r="U2511" s="39"/>
      <c r="V2511" s="39"/>
      <c r="W2511" s="39"/>
      <c r="X2511" s="39"/>
      <c r="Y2511" s="39"/>
      <c r="Z2511" s="39"/>
      <c r="AA2511" s="39"/>
      <c r="AB2511" s="39"/>
      <c r="AC2511" s="39"/>
      <c r="AD2511" s="39"/>
      <c r="AE2511" s="39"/>
      <c r="AF2511" s="39"/>
      <c r="AG2511" s="39"/>
      <c r="AH2511" s="39"/>
      <c r="AI2511" s="39"/>
      <c r="AJ2511" s="39"/>
      <c r="AK2511" s="39"/>
      <c r="AL2511" s="39"/>
      <c r="AM2511" s="39"/>
      <c r="AN2511" s="39"/>
      <c r="AO2511" s="39"/>
      <c r="AP2511" s="39"/>
      <c r="AQ2511" s="39"/>
      <c r="AR2511" s="39"/>
      <c r="AS2511" s="39"/>
      <c r="AT2511" s="39"/>
      <c r="AU2511" s="39"/>
      <c r="AV2511" s="39"/>
      <c r="AW2511" s="39"/>
    </row>
    <row r="2512" spans="15:49" x14ac:dyDescent="0.2">
      <c r="O2512" s="39"/>
      <c r="P2512" s="39"/>
      <c r="Q2512" s="39"/>
      <c r="R2512" s="39"/>
      <c r="S2512" s="39"/>
      <c r="T2512" s="39"/>
      <c r="U2512" s="39"/>
      <c r="V2512" s="39"/>
      <c r="W2512" s="39"/>
      <c r="X2512" s="39"/>
      <c r="Y2512" s="39"/>
      <c r="Z2512" s="39"/>
      <c r="AA2512" s="39"/>
      <c r="AB2512" s="39"/>
      <c r="AC2512" s="39"/>
      <c r="AD2512" s="39"/>
      <c r="AE2512" s="39"/>
      <c r="AF2512" s="39"/>
      <c r="AG2512" s="39"/>
      <c r="AH2512" s="39"/>
      <c r="AI2512" s="39"/>
      <c r="AJ2512" s="39"/>
      <c r="AK2512" s="39"/>
      <c r="AL2512" s="39"/>
      <c r="AM2512" s="39"/>
      <c r="AN2512" s="39"/>
      <c r="AO2512" s="39"/>
      <c r="AP2512" s="39"/>
      <c r="AQ2512" s="39"/>
      <c r="AR2512" s="39"/>
      <c r="AS2512" s="39"/>
      <c r="AT2512" s="39"/>
      <c r="AU2512" s="39"/>
      <c r="AV2512" s="39"/>
      <c r="AW2512" s="39"/>
    </row>
    <row r="2513" spans="15:49" x14ac:dyDescent="0.2">
      <c r="O2513" s="39"/>
      <c r="P2513" s="39"/>
      <c r="Q2513" s="39"/>
      <c r="R2513" s="39"/>
      <c r="S2513" s="39"/>
      <c r="T2513" s="39"/>
      <c r="U2513" s="39"/>
      <c r="V2513" s="39"/>
      <c r="W2513" s="39"/>
      <c r="X2513" s="39"/>
      <c r="Y2513" s="39"/>
      <c r="Z2513" s="39"/>
      <c r="AA2513" s="39"/>
      <c r="AB2513" s="39"/>
      <c r="AC2513" s="39"/>
      <c r="AD2513" s="39"/>
      <c r="AE2513" s="39"/>
      <c r="AF2513" s="39"/>
      <c r="AG2513" s="39"/>
      <c r="AH2513" s="39"/>
      <c r="AI2513" s="39"/>
      <c r="AJ2513" s="39"/>
      <c r="AK2513" s="39"/>
      <c r="AL2513" s="39"/>
      <c r="AM2513" s="39"/>
      <c r="AN2513" s="39"/>
      <c r="AO2513" s="39"/>
      <c r="AP2513" s="39"/>
      <c r="AQ2513" s="39"/>
      <c r="AR2513" s="39"/>
      <c r="AS2513" s="39"/>
      <c r="AT2513" s="39"/>
      <c r="AU2513" s="39"/>
      <c r="AV2513" s="39"/>
      <c r="AW2513" s="39"/>
    </row>
    <row r="2514" spans="15:49" x14ac:dyDescent="0.2">
      <c r="O2514" s="39"/>
      <c r="P2514" s="39"/>
      <c r="Q2514" s="39"/>
      <c r="R2514" s="39"/>
      <c r="S2514" s="39"/>
      <c r="T2514" s="39"/>
      <c r="U2514" s="39"/>
      <c r="V2514" s="39"/>
      <c r="W2514" s="39"/>
      <c r="X2514" s="39"/>
      <c r="Y2514" s="39"/>
      <c r="Z2514" s="39"/>
      <c r="AA2514" s="39"/>
      <c r="AB2514" s="39"/>
      <c r="AC2514" s="39"/>
      <c r="AD2514" s="39"/>
      <c r="AE2514" s="39"/>
      <c r="AF2514" s="39"/>
      <c r="AG2514" s="39"/>
      <c r="AH2514" s="39"/>
      <c r="AI2514" s="39"/>
      <c r="AJ2514" s="39"/>
      <c r="AK2514" s="39"/>
      <c r="AL2514" s="39"/>
      <c r="AM2514" s="39"/>
      <c r="AN2514" s="39"/>
      <c r="AO2514" s="39"/>
      <c r="AP2514" s="39"/>
      <c r="AQ2514" s="39"/>
      <c r="AR2514" s="39"/>
      <c r="AS2514" s="39"/>
      <c r="AT2514" s="39"/>
      <c r="AU2514" s="39"/>
      <c r="AV2514" s="39"/>
      <c r="AW2514" s="39"/>
    </row>
    <row r="2515" spans="15:49" x14ac:dyDescent="0.2">
      <c r="O2515" s="39"/>
      <c r="P2515" s="39"/>
      <c r="Q2515" s="39"/>
      <c r="R2515" s="39"/>
      <c r="S2515" s="39"/>
      <c r="T2515" s="39"/>
      <c r="U2515" s="39"/>
      <c r="V2515" s="39"/>
      <c r="W2515" s="39"/>
      <c r="X2515" s="39"/>
      <c r="Y2515" s="39"/>
      <c r="Z2515" s="39"/>
      <c r="AA2515" s="39"/>
      <c r="AB2515" s="39"/>
      <c r="AC2515" s="39"/>
      <c r="AD2515" s="39"/>
      <c r="AE2515" s="39"/>
      <c r="AF2515" s="39"/>
      <c r="AG2515" s="39"/>
      <c r="AH2515" s="39"/>
      <c r="AI2515" s="39"/>
      <c r="AJ2515" s="39"/>
      <c r="AK2515" s="39"/>
      <c r="AL2515" s="39"/>
      <c r="AM2515" s="39"/>
      <c r="AN2515" s="39"/>
      <c r="AO2515" s="39"/>
      <c r="AP2515" s="39"/>
      <c r="AQ2515" s="39"/>
      <c r="AR2515" s="39"/>
      <c r="AS2515" s="39"/>
      <c r="AT2515" s="39"/>
      <c r="AU2515" s="39"/>
      <c r="AV2515" s="39"/>
      <c r="AW2515" s="39"/>
    </row>
    <row r="2516" spans="15:49" x14ac:dyDescent="0.2">
      <c r="O2516" s="39"/>
      <c r="P2516" s="39"/>
      <c r="Q2516" s="39"/>
      <c r="R2516" s="39"/>
      <c r="S2516" s="39"/>
      <c r="T2516" s="39"/>
      <c r="U2516" s="39"/>
      <c r="V2516" s="39"/>
      <c r="W2516" s="39"/>
      <c r="X2516" s="39"/>
      <c r="Y2516" s="39"/>
      <c r="Z2516" s="39"/>
      <c r="AA2516" s="39"/>
      <c r="AB2516" s="39"/>
      <c r="AC2516" s="39"/>
      <c r="AD2516" s="39"/>
      <c r="AE2516" s="39"/>
      <c r="AF2516" s="39"/>
      <c r="AG2516" s="39"/>
      <c r="AH2516" s="39"/>
      <c r="AI2516" s="39"/>
      <c r="AJ2516" s="39"/>
      <c r="AK2516" s="39"/>
      <c r="AL2516" s="39"/>
      <c r="AM2516" s="39"/>
      <c r="AN2516" s="39"/>
      <c r="AO2516" s="39"/>
      <c r="AP2516" s="39"/>
      <c r="AQ2516" s="39"/>
      <c r="AR2516" s="39"/>
      <c r="AS2516" s="39"/>
      <c r="AT2516" s="39"/>
      <c r="AU2516" s="39"/>
      <c r="AV2516" s="39"/>
      <c r="AW2516" s="39"/>
    </row>
    <row r="2517" spans="15:49" x14ac:dyDescent="0.2">
      <c r="O2517" s="39"/>
      <c r="P2517" s="39"/>
      <c r="Q2517" s="39"/>
      <c r="R2517" s="39"/>
      <c r="S2517" s="39"/>
      <c r="T2517" s="39"/>
      <c r="U2517" s="39"/>
      <c r="V2517" s="39"/>
      <c r="W2517" s="39"/>
      <c r="X2517" s="39"/>
      <c r="Y2517" s="39"/>
      <c r="Z2517" s="39"/>
      <c r="AA2517" s="39"/>
      <c r="AB2517" s="39"/>
      <c r="AC2517" s="39"/>
      <c r="AD2517" s="39"/>
      <c r="AE2517" s="39"/>
      <c r="AF2517" s="39"/>
      <c r="AG2517" s="39"/>
      <c r="AH2517" s="39"/>
      <c r="AI2517" s="39"/>
      <c r="AJ2517" s="39"/>
      <c r="AK2517" s="39"/>
      <c r="AL2517" s="39"/>
      <c r="AM2517" s="39"/>
      <c r="AN2517" s="39"/>
      <c r="AO2517" s="39"/>
      <c r="AP2517" s="39"/>
      <c r="AQ2517" s="39"/>
      <c r="AR2517" s="39"/>
      <c r="AS2517" s="39"/>
      <c r="AT2517" s="39"/>
      <c r="AU2517" s="39"/>
      <c r="AV2517" s="39"/>
      <c r="AW2517" s="39"/>
    </row>
    <row r="2518" spans="15:49" x14ac:dyDescent="0.2">
      <c r="O2518" s="39"/>
      <c r="P2518" s="39"/>
      <c r="Q2518" s="39"/>
      <c r="R2518" s="39"/>
      <c r="S2518" s="39"/>
      <c r="T2518" s="39"/>
      <c r="U2518" s="39"/>
      <c r="V2518" s="39"/>
      <c r="W2518" s="39"/>
      <c r="X2518" s="39"/>
      <c r="Y2518" s="39"/>
      <c r="Z2518" s="39"/>
      <c r="AA2518" s="39"/>
      <c r="AB2518" s="39"/>
      <c r="AC2518" s="39"/>
      <c r="AD2518" s="39"/>
      <c r="AE2518" s="39"/>
      <c r="AF2518" s="39"/>
      <c r="AG2518" s="39"/>
      <c r="AH2518" s="39"/>
      <c r="AI2518" s="39"/>
      <c r="AJ2518" s="39"/>
      <c r="AK2518" s="39"/>
      <c r="AL2518" s="39"/>
      <c r="AM2518" s="39"/>
      <c r="AN2518" s="39"/>
      <c r="AO2518" s="39"/>
      <c r="AP2518" s="39"/>
      <c r="AQ2518" s="39"/>
      <c r="AR2518" s="39"/>
      <c r="AS2518" s="39"/>
      <c r="AT2518" s="39"/>
      <c r="AU2518" s="39"/>
      <c r="AV2518" s="39"/>
      <c r="AW2518" s="39"/>
    </row>
    <row r="2519" spans="15:49" x14ac:dyDescent="0.2">
      <c r="O2519" s="39"/>
      <c r="P2519" s="39"/>
      <c r="Q2519" s="39"/>
      <c r="R2519" s="39"/>
      <c r="S2519" s="39"/>
      <c r="T2519" s="39"/>
      <c r="U2519" s="39"/>
      <c r="V2519" s="39"/>
      <c r="W2519" s="39"/>
      <c r="X2519" s="39"/>
      <c r="Y2519" s="39"/>
      <c r="Z2519" s="39"/>
      <c r="AA2519" s="39"/>
      <c r="AB2519" s="39"/>
      <c r="AC2519" s="39"/>
      <c r="AD2519" s="39"/>
      <c r="AE2519" s="39"/>
      <c r="AF2519" s="39"/>
      <c r="AG2519" s="39"/>
      <c r="AH2519" s="39"/>
      <c r="AI2519" s="39"/>
      <c r="AJ2519" s="39"/>
      <c r="AK2519" s="39"/>
      <c r="AL2519" s="39"/>
      <c r="AM2519" s="39"/>
      <c r="AN2519" s="39"/>
      <c r="AO2519" s="39"/>
      <c r="AP2519" s="39"/>
      <c r="AQ2519" s="39"/>
      <c r="AR2519" s="39"/>
      <c r="AS2519" s="39"/>
      <c r="AT2519" s="39"/>
      <c r="AU2519" s="39"/>
      <c r="AV2519" s="39"/>
      <c r="AW2519" s="39"/>
    </row>
    <row r="2520" spans="15:49" x14ac:dyDescent="0.2">
      <c r="O2520" s="39"/>
      <c r="P2520" s="39"/>
      <c r="Q2520" s="39"/>
      <c r="R2520" s="39"/>
      <c r="S2520" s="39"/>
      <c r="T2520" s="39"/>
      <c r="U2520" s="39"/>
      <c r="V2520" s="39"/>
      <c r="W2520" s="39"/>
      <c r="X2520" s="39"/>
      <c r="Y2520" s="39"/>
      <c r="Z2520" s="39"/>
      <c r="AA2520" s="39"/>
      <c r="AB2520" s="39"/>
      <c r="AC2520" s="39"/>
      <c r="AD2520" s="39"/>
      <c r="AE2520" s="39"/>
      <c r="AF2520" s="39"/>
      <c r="AG2520" s="39"/>
      <c r="AH2520" s="39"/>
      <c r="AI2520" s="39"/>
      <c r="AJ2520" s="39"/>
      <c r="AK2520" s="39"/>
      <c r="AL2520" s="39"/>
      <c r="AM2520" s="39"/>
      <c r="AN2520" s="39"/>
      <c r="AO2520" s="39"/>
      <c r="AP2520" s="39"/>
      <c r="AQ2520" s="39"/>
      <c r="AR2520" s="39"/>
      <c r="AS2520" s="39"/>
      <c r="AT2520" s="39"/>
      <c r="AU2520" s="39"/>
      <c r="AV2520" s="39"/>
      <c r="AW2520" s="39"/>
    </row>
    <row r="2521" spans="15:49" x14ac:dyDescent="0.2">
      <c r="O2521" s="39"/>
      <c r="P2521" s="39"/>
      <c r="Q2521" s="39"/>
      <c r="R2521" s="39"/>
      <c r="S2521" s="39"/>
      <c r="T2521" s="39"/>
      <c r="U2521" s="39"/>
      <c r="V2521" s="39"/>
      <c r="W2521" s="39"/>
      <c r="X2521" s="39"/>
      <c r="Y2521" s="39"/>
      <c r="Z2521" s="39"/>
      <c r="AA2521" s="39"/>
      <c r="AB2521" s="39"/>
      <c r="AC2521" s="39"/>
      <c r="AD2521" s="39"/>
      <c r="AE2521" s="39"/>
      <c r="AF2521" s="39"/>
      <c r="AG2521" s="39"/>
      <c r="AH2521" s="39"/>
      <c r="AI2521" s="39"/>
      <c r="AJ2521" s="39"/>
      <c r="AK2521" s="39"/>
      <c r="AL2521" s="39"/>
      <c r="AM2521" s="39"/>
      <c r="AN2521" s="39"/>
      <c r="AO2521" s="39"/>
      <c r="AP2521" s="39"/>
      <c r="AQ2521" s="39"/>
      <c r="AR2521" s="39"/>
      <c r="AS2521" s="39"/>
      <c r="AT2521" s="39"/>
      <c r="AU2521" s="39"/>
      <c r="AV2521" s="39"/>
      <c r="AW2521" s="39"/>
    </row>
    <row r="2522" spans="15:49" x14ac:dyDescent="0.2">
      <c r="O2522" s="39"/>
      <c r="P2522" s="39"/>
      <c r="Q2522" s="39"/>
      <c r="R2522" s="39"/>
      <c r="S2522" s="39"/>
      <c r="T2522" s="39"/>
      <c r="U2522" s="39"/>
      <c r="V2522" s="39"/>
      <c r="W2522" s="39"/>
      <c r="X2522" s="39"/>
      <c r="Y2522" s="39"/>
      <c r="Z2522" s="39"/>
      <c r="AA2522" s="39"/>
      <c r="AB2522" s="39"/>
      <c r="AC2522" s="39"/>
      <c r="AD2522" s="39"/>
      <c r="AE2522" s="39"/>
      <c r="AF2522" s="39"/>
      <c r="AG2522" s="39"/>
      <c r="AH2522" s="39"/>
      <c r="AI2522" s="39"/>
      <c r="AJ2522" s="39"/>
      <c r="AK2522" s="39"/>
      <c r="AL2522" s="39"/>
      <c r="AM2522" s="39"/>
      <c r="AN2522" s="39"/>
      <c r="AO2522" s="39"/>
      <c r="AP2522" s="39"/>
      <c r="AQ2522" s="39"/>
      <c r="AR2522" s="39"/>
      <c r="AS2522" s="39"/>
      <c r="AT2522" s="39"/>
      <c r="AU2522" s="39"/>
      <c r="AV2522" s="39"/>
      <c r="AW2522" s="39"/>
    </row>
    <row r="2523" spans="15:49" x14ac:dyDescent="0.2">
      <c r="O2523" s="39"/>
      <c r="P2523" s="39"/>
      <c r="Q2523" s="39"/>
      <c r="R2523" s="39"/>
      <c r="S2523" s="39"/>
      <c r="T2523" s="39"/>
      <c r="U2523" s="39"/>
      <c r="V2523" s="39"/>
      <c r="W2523" s="39"/>
      <c r="X2523" s="39"/>
      <c r="Y2523" s="39"/>
      <c r="Z2523" s="39"/>
      <c r="AA2523" s="39"/>
      <c r="AB2523" s="39"/>
      <c r="AC2523" s="39"/>
      <c r="AD2523" s="39"/>
      <c r="AE2523" s="39"/>
      <c r="AF2523" s="39"/>
      <c r="AG2523" s="39"/>
      <c r="AH2523" s="39"/>
      <c r="AI2523" s="39"/>
      <c r="AJ2523" s="39"/>
      <c r="AK2523" s="39"/>
      <c r="AL2523" s="39"/>
      <c r="AM2523" s="39"/>
      <c r="AN2523" s="39"/>
      <c r="AO2523" s="39"/>
      <c r="AP2523" s="39"/>
      <c r="AQ2523" s="39"/>
      <c r="AR2523" s="39"/>
      <c r="AS2523" s="39"/>
      <c r="AT2523" s="39"/>
      <c r="AU2523" s="39"/>
      <c r="AV2523" s="39"/>
      <c r="AW2523" s="39"/>
    </row>
    <row r="2524" spans="15:49" x14ac:dyDescent="0.2">
      <c r="O2524" s="39"/>
      <c r="P2524" s="39"/>
      <c r="Q2524" s="39"/>
      <c r="R2524" s="39"/>
      <c r="S2524" s="39"/>
      <c r="T2524" s="39"/>
      <c r="U2524" s="39"/>
      <c r="V2524" s="39"/>
      <c r="W2524" s="39"/>
      <c r="X2524" s="39"/>
      <c r="Y2524" s="39"/>
      <c r="Z2524" s="39"/>
      <c r="AA2524" s="39"/>
      <c r="AB2524" s="39"/>
      <c r="AC2524" s="39"/>
      <c r="AD2524" s="39"/>
      <c r="AE2524" s="39"/>
      <c r="AF2524" s="39"/>
      <c r="AG2524" s="39"/>
      <c r="AH2524" s="39"/>
      <c r="AI2524" s="39"/>
      <c r="AJ2524" s="39"/>
      <c r="AK2524" s="39"/>
      <c r="AL2524" s="39"/>
      <c r="AM2524" s="39"/>
      <c r="AN2524" s="39"/>
      <c r="AO2524" s="39"/>
      <c r="AP2524" s="39"/>
      <c r="AQ2524" s="39"/>
      <c r="AR2524" s="39"/>
      <c r="AS2524" s="39"/>
      <c r="AT2524" s="39"/>
      <c r="AU2524" s="39"/>
      <c r="AV2524" s="39"/>
      <c r="AW2524" s="39"/>
    </row>
    <row r="2525" spans="15:49" x14ac:dyDescent="0.2">
      <c r="O2525" s="39"/>
      <c r="P2525" s="39"/>
      <c r="Q2525" s="39"/>
      <c r="R2525" s="39"/>
      <c r="S2525" s="39"/>
      <c r="T2525" s="39"/>
      <c r="U2525" s="39"/>
      <c r="V2525" s="39"/>
      <c r="W2525" s="39"/>
      <c r="X2525" s="39"/>
      <c r="Y2525" s="39"/>
      <c r="Z2525" s="39"/>
      <c r="AA2525" s="39"/>
      <c r="AB2525" s="39"/>
      <c r="AC2525" s="39"/>
      <c r="AD2525" s="39"/>
      <c r="AE2525" s="39"/>
      <c r="AF2525" s="39"/>
      <c r="AG2525" s="39"/>
      <c r="AH2525" s="39"/>
      <c r="AI2525" s="39"/>
      <c r="AJ2525" s="39"/>
      <c r="AK2525" s="39"/>
      <c r="AL2525" s="39"/>
      <c r="AM2525" s="39"/>
      <c r="AN2525" s="39"/>
      <c r="AO2525" s="39"/>
      <c r="AP2525" s="39"/>
      <c r="AQ2525" s="39"/>
      <c r="AR2525" s="39"/>
      <c r="AS2525" s="39"/>
      <c r="AT2525" s="39"/>
      <c r="AU2525" s="39"/>
      <c r="AV2525" s="39"/>
      <c r="AW2525" s="39"/>
    </row>
    <row r="2526" spans="15:49" x14ac:dyDescent="0.2">
      <c r="O2526" s="39"/>
      <c r="P2526" s="39"/>
      <c r="Q2526" s="39"/>
      <c r="R2526" s="39"/>
      <c r="S2526" s="39"/>
      <c r="T2526" s="39"/>
      <c r="U2526" s="39"/>
      <c r="V2526" s="39"/>
      <c r="W2526" s="39"/>
      <c r="X2526" s="39"/>
      <c r="Y2526" s="39"/>
      <c r="Z2526" s="39"/>
      <c r="AA2526" s="39"/>
      <c r="AB2526" s="39"/>
      <c r="AC2526" s="39"/>
      <c r="AD2526" s="39"/>
      <c r="AE2526" s="39"/>
      <c r="AF2526" s="39"/>
      <c r="AG2526" s="39"/>
      <c r="AH2526" s="39"/>
      <c r="AI2526" s="39"/>
      <c r="AJ2526" s="39"/>
      <c r="AK2526" s="39"/>
      <c r="AL2526" s="39"/>
      <c r="AM2526" s="39"/>
      <c r="AN2526" s="39"/>
      <c r="AO2526" s="39"/>
      <c r="AP2526" s="39"/>
      <c r="AQ2526" s="39"/>
      <c r="AR2526" s="39"/>
      <c r="AS2526" s="39"/>
      <c r="AT2526" s="39"/>
      <c r="AU2526" s="39"/>
      <c r="AV2526" s="39"/>
      <c r="AW2526" s="39"/>
    </row>
    <row r="2527" spans="15:49" x14ac:dyDescent="0.2">
      <c r="O2527" s="39"/>
      <c r="P2527" s="39"/>
      <c r="Q2527" s="39"/>
      <c r="R2527" s="39"/>
      <c r="S2527" s="39"/>
      <c r="T2527" s="39"/>
      <c r="U2527" s="39"/>
      <c r="V2527" s="39"/>
      <c r="W2527" s="39"/>
      <c r="X2527" s="39"/>
      <c r="Y2527" s="39"/>
      <c r="Z2527" s="39"/>
      <c r="AA2527" s="39"/>
      <c r="AB2527" s="39"/>
      <c r="AC2527" s="39"/>
      <c r="AD2527" s="39"/>
      <c r="AE2527" s="39"/>
      <c r="AF2527" s="39"/>
      <c r="AG2527" s="39"/>
      <c r="AH2527" s="39"/>
      <c r="AI2527" s="39"/>
      <c r="AJ2527" s="39"/>
      <c r="AK2527" s="39"/>
      <c r="AL2527" s="39"/>
      <c r="AM2527" s="39"/>
      <c r="AN2527" s="39"/>
      <c r="AO2527" s="39"/>
      <c r="AP2527" s="39"/>
      <c r="AQ2527" s="39"/>
      <c r="AR2527" s="39"/>
      <c r="AS2527" s="39"/>
      <c r="AT2527" s="39"/>
      <c r="AU2527" s="39"/>
      <c r="AV2527" s="39"/>
      <c r="AW2527" s="39"/>
    </row>
    <row r="2528" spans="15:49" x14ac:dyDescent="0.2">
      <c r="O2528" s="39"/>
      <c r="P2528" s="39"/>
      <c r="Q2528" s="39"/>
      <c r="R2528" s="39"/>
      <c r="S2528" s="39"/>
      <c r="T2528" s="39"/>
      <c r="U2528" s="39"/>
      <c r="V2528" s="39"/>
      <c r="W2528" s="39"/>
      <c r="X2528" s="39"/>
      <c r="Y2528" s="39"/>
      <c r="Z2528" s="39"/>
      <c r="AA2528" s="39"/>
      <c r="AB2528" s="39"/>
      <c r="AC2528" s="39"/>
      <c r="AD2528" s="39"/>
      <c r="AE2528" s="39"/>
      <c r="AF2528" s="39"/>
      <c r="AG2528" s="39"/>
      <c r="AH2528" s="39"/>
      <c r="AI2528" s="39"/>
      <c r="AJ2528" s="39"/>
      <c r="AK2528" s="39"/>
      <c r="AL2528" s="39"/>
      <c r="AM2528" s="39"/>
      <c r="AN2528" s="39"/>
      <c r="AO2528" s="39"/>
      <c r="AP2528" s="39"/>
      <c r="AQ2528" s="39"/>
      <c r="AR2528" s="39"/>
      <c r="AS2528" s="39"/>
      <c r="AT2528" s="39"/>
      <c r="AU2528" s="39"/>
      <c r="AV2528" s="39"/>
      <c r="AW2528" s="39"/>
    </row>
    <row r="2529" spans="15:49" x14ac:dyDescent="0.2">
      <c r="O2529" s="39"/>
      <c r="P2529" s="39"/>
      <c r="Q2529" s="39"/>
      <c r="R2529" s="39"/>
      <c r="S2529" s="39"/>
      <c r="T2529" s="39"/>
      <c r="U2529" s="39"/>
      <c r="V2529" s="39"/>
      <c r="W2529" s="39"/>
      <c r="X2529" s="39"/>
      <c r="Y2529" s="39"/>
      <c r="Z2529" s="39"/>
      <c r="AA2529" s="39"/>
      <c r="AB2529" s="39"/>
      <c r="AC2529" s="39"/>
      <c r="AD2529" s="39"/>
      <c r="AE2529" s="39"/>
      <c r="AF2529" s="39"/>
      <c r="AG2529" s="39"/>
      <c r="AH2529" s="39"/>
      <c r="AI2529" s="39"/>
      <c r="AJ2529" s="39"/>
      <c r="AK2529" s="39"/>
      <c r="AL2529" s="39"/>
      <c r="AM2529" s="39"/>
      <c r="AN2529" s="39"/>
      <c r="AO2529" s="39"/>
      <c r="AP2529" s="39"/>
      <c r="AQ2529" s="39"/>
      <c r="AR2529" s="39"/>
      <c r="AS2529" s="39"/>
      <c r="AT2529" s="39"/>
      <c r="AU2529" s="39"/>
      <c r="AV2529" s="39"/>
      <c r="AW2529" s="39"/>
    </row>
    <row r="2530" spans="15:49" x14ac:dyDescent="0.2">
      <c r="O2530" s="39"/>
      <c r="P2530" s="39"/>
      <c r="Q2530" s="39"/>
      <c r="R2530" s="39"/>
      <c r="S2530" s="39"/>
      <c r="T2530" s="39"/>
      <c r="U2530" s="39"/>
      <c r="V2530" s="39"/>
      <c r="W2530" s="39"/>
      <c r="X2530" s="39"/>
      <c r="Y2530" s="39"/>
      <c r="Z2530" s="39"/>
      <c r="AA2530" s="39"/>
      <c r="AB2530" s="39"/>
      <c r="AC2530" s="39"/>
      <c r="AD2530" s="39"/>
      <c r="AE2530" s="39"/>
      <c r="AF2530" s="39"/>
      <c r="AG2530" s="39"/>
      <c r="AH2530" s="39"/>
      <c r="AI2530" s="39"/>
      <c r="AJ2530" s="39"/>
      <c r="AK2530" s="39"/>
      <c r="AL2530" s="39"/>
      <c r="AM2530" s="39"/>
      <c r="AN2530" s="39"/>
      <c r="AO2530" s="39"/>
      <c r="AP2530" s="39"/>
      <c r="AQ2530" s="39"/>
      <c r="AR2530" s="39"/>
      <c r="AS2530" s="39"/>
      <c r="AT2530" s="39"/>
      <c r="AU2530" s="39"/>
      <c r="AV2530" s="39"/>
      <c r="AW2530" s="39"/>
    </row>
    <row r="2531" spans="15:49" x14ac:dyDescent="0.2">
      <c r="O2531" s="39"/>
      <c r="P2531" s="39"/>
      <c r="Q2531" s="39"/>
      <c r="R2531" s="39"/>
      <c r="S2531" s="39"/>
      <c r="T2531" s="39"/>
      <c r="U2531" s="39"/>
      <c r="V2531" s="39"/>
      <c r="W2531" s="39"/>
      <c r="X2531" s="39"/>
      <c r="Y2531" s="39"/>
      <c r="Z2531" s="39"/>
      <c r="AA2531" s="39"/>
      <c r="AB2531" s="39"/>
      <c r="AC2531" s="39"/>
      <c r="AD2531" s="39"/>
      <c r="AE2531" s="39"/>
      <c r="AF2531" s="39"/>
      <c r="AG2531" s="39"/>
      <c r="AH2531" s="39"/>
      <c r="AI2531" s="39"/>
      <c r="AJ2531" s="39"/>
      <c r="AK2531" s="39"/>
      <c r="AL2531" s="39"/>
      <c r="AM2531" s="39"/>
      <c r="AN2531" s="39"/>
      <c r="AO2531" s="39"/>
      <c r="AP2531" s="39"/>
      <c r="AQ2531" s="39"/>
      <c r="AR2531" s="39"/>
      <c r="AS2531" s="39"/>
      <c r="AT2531" s="39"/>
      <c r="AU2531" s="39"/>
      <c r="AV2531" s="39"/>
      <c r="AW2531" s="39"/>
    </row>
    <row r="2532" spans="15:49" x14ac:dyDescent="0.2">
      <c r="O2532" s="39"/>
      <c r="P2532" s="39"/>
      <c r="Q2532" s="39"/>
      <c r="R2532" s="39"/>
      <c r="S2532" s="39"/>
      <c r="T2532" s="39"/>
      <c r="U2532" s="39"/>
      <c r="V2532" s="39"/>
      <c r="W2532" s="39"/>
      <c r="X2532" s="39"/>
      <c r="Y2532" s="39"/>
      <c r="Z2532" s="39"/>
      <c r="AA2532" s="39"/>
      <c r="AB2532" s="39"/>
      <c r="AC2532" s="39"/>
      <c r="AD2532" s="39"/>
      <c r="AE2532" s="39"/>
      <c r="AF2532" s="39"/>
      <c r="AG2532" s="39"/>
      <c r="AH2532" s="39"/>
      <c r="AI2532" s="39"/>
      <c r="AJ2532" s="39"/>
      <c r="AK2532" s="39"/>
      <c r="AL2532" s="39"/>
      <c r="AM2532" s="39"/>
      <c r="AN2532" s="39"/>
      <c r="AO2532" s="39"/>
      <c r="AP2532" s="39"/>
      <c r="AQ2532" s="39"/>
      <c r="AR2532" s="39"/>
      <c r="AS2532" s="39"/>
      <c r="AT2532" s="39"/>
      <c r="AU2532" s="39"/>
      <c r="AV2532" s="39"/>
      <c r="AW2532" s="39"/>
    </row>
    <row r="2533" spans="15:49" x14ac:dyDescent="0.2">
      <c r="O2533" s="39"/>
      <c r="P2533" s="39"/>
      <c r="Q2533" s="39"/>
      <c r="R2533" s="39"/>
      <c r="S2533" s="39"/>
      <c r="T2533" s="39"/>
      <c r="U2533" s="39"/>
      <c r="V2533" s="39"/>
      <c r="W2533" s="39"/>
      <c r="X2533" s="39"/>
      <c r="Y2533" s="39"/>
      <c r="Z2533" s="39"/>
      <c r="AA2533" s="39"/>
      <c r="AB2533" s="39"/>
      <c r="AC2533" s="39"/>
      <c r="AD2533" s="39"/>
      <c r="AE2533" s="39"/>
      <c r="AF2533" s="39"/>
      <c r="AG2533" s="39"/>
      <c r="AH2533" s="39"/>
      <c r="AI2533" s="39"/>
      <c r="AJ2533" s="39"/>
      <c r="AK2533" s="39"/>
      <c r="AL2533" s="39"/>
      <c r="AM2533" s="39"/>
      <c r="AN2533" s="39"/>
      <c r="AO2533" s="39"/>
      <c r="AP2533" s="39"/>
      <c r="AQ2533" s="39"/>
      <c r="AR2533" s="39"/>
      <c r="AS2533" s="39"/>
      <c r="AT2533" s="39"/>
      <c r="AU2533" s="39"/>
      <c r="AV2533" s="39"/>
      <c r="AW2533" s="39"/>
    </row>
    <row r="2534" spans="15:49" x14ac:dyDescent="0.2">
      <c r="O2534" s="39"/>
      <c r="P2534" s="39"/>
      <c r="Q2534" s="39"/>
      <c r="R2534" s="39"/>
      <c r="S2534" s="39"/>
      <c r="T2534" s="39"/>
      <c r="U2534" s="39"/>
      <c r="V2534" s="39"/>
      <c r="W2534" s="39"/>
      <c r="X2534" s="39"/>
      <c r="Y2534" s="39"/>
      <c r="Z2534" s="39"/>
      <c r="AA2534" s="39"/>
      <c r="AB2534" s="39"/>
      <c r="AC2534" s="39"/>
      <c r="AD2534" s="39"/>
      <c r="AE2534" s="39"/>
      <c r="AF2534" s="39"/>
      <c r="AG2534" s="39"/>
      <c r="AH2534" s="39"/>
      <c r="AI2534" s="39"/>
      <c r="AJ2534" s="39"/>
      <c r="AK2534" s="39"/>
      <c r="AL2534" s="39"/>
      <c r="AM2534" s="39"/>
      <c r="AN2534" s="39"/>
      <c r="AO2534" s="39"/>
      <c r="AP2534" s="39"/>
      <c r="AQ2534" s="39"/>
      <c r="AR2534" s="39"/>
      <c r="AS2534" s="39"/>
      <c r="AT2534" s="39"/>
      <c r="AU2534" s="39"/>
      <c r="AV2534" s="39"/>
      <c r="AW2534" s="39"/>
    </row>
    <row r="2535" spans="15:49" x14ac:dyDescent="0.2">
      <c r="O2535" s="39"/>
      <c r="P2535" s="39"/>
      <c r="Q2535" s="39"/>
      <c r="R2535" s="39"/>
      <c r="S2535" s="39"/>
      <c r="T2535" s="39"/>
      <c r="U2535" s="39"/>
      <c r="V2535" s="39"/>
      <c r="W2535" s="39"/>
      <c r="X2535" s="39"/>
      <c r="Y2535" s="39"/>
      <c r="Z2535" s="39"/>
      <c r="AA2535" s="39"/>
      <c r="AB2535" s="39"/>
      <c r="AC2535" s="39"/>
      <c r="AD2535" s="39"/>
      <c r="AE2535" s="39"/>
      <c r="AF2535" s="39"/>
      <c r="AG2535" s="39"/>
      <c r="AH2535" s="39"/>
      <c r="AI2535" s="39"/>
      <c r="AJ2535" s="39"/>
      <c r="AK2535" s="39"/>
      <c r="AL2535" s="39"/>
      <c r="AM2535" s="39"/>
      <c r="AN2535" s="39"/>
      <c r="AO2535" s="39"/>
      <c r="AP2535" s="39"/>
      <c r="AQ2535" s="39"/>
      <c r="AR2535" s="39"/>
      <c r="AS2535" s="39"/>
      <c r="AT2535" s="39"/>
      <c r="AU2535" s="39"/>
      <c r="AV2535" s="39"/>
      <c r="AW2535" s="39"/>
    </row>
    <row r="2536" spans="15:49" x14ac:dyDescent="0.2">
      <c r="O2536" s="39"/>
      <c r="P2536" s="39"/>
      <c r="Q2536" s="39"/>
      <c r="R2536" s="39"/>
      <c r="S2536" s="39"/>
      <c r="T2536" s="39"/>
      <c r="U2536" s="39"/>
      <c r="V2536" s="39"/>
      <c r="W2536" s="39"/>
      <c r="X2536" s="39"/>
      <c r="Y2536" s="39"/>
      <c r="Z2536" s="39"/>
      <c r="AA2536" s="39"/>
      <c r="AB2536" s="39"/>
      <c r="AC2536" s="39"/>
      <c r="AD2536" s="39"/>
      <c r="AE2536" s="39"/>
      <c r="AF2536" s="39"/>
      <c r="AG2536" s="39"/>
      <c r="AH2536" s="39"/>
      <c r="AI2536" s="39"/>
      <c r="AJ2536" s="39"/>
      <c r="AK2536" s="39"/>
      <c r="AL2536" s="39"/>
      <c r="AM2536" s="39"/>
      <c r="AN2536" s="39"/>
      <c r="AO2536" s="39"/>
      <c r="AP2536" s="39"/>
      <c r="AQ2536" s="39"/>
      <c r="AR2536" s="39"/>
      <c r="AS2536" s="39"/>
      <c r="AT2536" s="39"/>
      <c r="AU2536" s="39"/>
      <c r="AV2536" s="39"/>
      <c r="AW2536" s="39"/>
    </row>
    <row r="2537" spans="15:49" x14ac:dyDescent="0.2">
      <c r="O2537" s="39"/>
      <c r="P2537" s="39"/>
      <c r="Q2537" s="39"/>
      <c r="R2537" s="39"/>
      <c r="S2537" s="39"/>
      <c r="T2537" s="39"/>
      <c r="U2537" s="39"/>
      <c r="V2537" s="39"/>
      <c r="W2537" s="39"/>
      <c r="X2537" s="39"/>
      <c r="Y2537" s="39"/>
      <c r="Z2537" s="39"/>
      <c r="AA2537" s="39"/>
      <c r="AB2537" s="39"/>
      <c r="AC2537" s="39"/>
      <c r="AD2537" s="39"/>
      <c r="AE2537" s="39"/>
      <c r="AF2537" s="39"/>
      <c r="AG2537" s="39"/>
      <c r="AH2537" s="39"/>
      <c r="AI2537" s="39"/>
      <c r="AJ2537" s="39"/>
      <c r="AK2537" s="39"/>
      <c r="AL2537" s="39"/>
      <c r="AM2537" s="39"/>
      <c r="AN2537" s="39"/>
      <c r="AO2537" s="39"/>
      <c r="AP2537" s="39"/>
      <c r="AQ2537" s="39"/>
      <c r="AR2537" s="39"/>
      <c r="AS2537" s="39"/>
      <c r="AT2537" s="39"/>
      <c r="AU2537" s="39"/>
      <c r="AV2537" s="39"/>
      <c r="AW2537" s="39"/>
    </row>
    <row r="2538" spans="15:49" x14ac:dyDescent="0.2">
      <c r="O2538" s="39"/>
      <c r="P2538" s="39"/>
      <c r="Q2538" s="39"/>
      <c r="R2538" s="39"/>
      <c r="S2538" s="39"/>
      <c r="T2538" s="39"/>
      <c r="U2538" s="39"/>
      <c r="V2538" s="39"/>
      <c r="W2538" s="39"/>
      <c r="X2538" s="39"/>
      <c r="Y2538" s="39"/>
      <c r="Z2538" s="39"/>
      <c r="AA2538" s="39"/>
      <c r="AB2538" s="39"/>
      <c r="AC2538" s="39"/>
      <c r="AD2538" s="39"/>
      <c r="AE2538" s="39"/>
      <c r="AF2538" s="39"/>
      <c r="AG2538" s="39"/>
      <c r="AH2538" s="39"/>
      <c r="AI2538" s="39"/>
      <c r="AJ2538" s="39"/>
      <c r="AK2538" s="39"/>
      <c r="AL2538" s="39"/>
      <c r="AM2538" s="39"/>
      <c r="AN2538" s="39"/>
      <c r="AO2538" s="39"/>
      <c r="AP2538" s="39"/>
      <c r="AQ2538" s="39"/>
      <c r="AR2538" s="39"/>
      <c r="AS2538" s="39"/>
      <c r="AT2538" s="39"/>
      <c r="AU2538" s="39"/>
      <c r="AV2538" s="39"/>
      <c r="AW2538" s="39"/>
    </row>
    <row r="2539" spans="15:49" x14ac:dyDescent="0.2">
      <c r="O2539" s="39"/>
      <c r="P2539" s="39"/>
      <c r="Q2539" s="39"/>
      <c r="R2539" s="39"/>
      <c r="S2539" s="39"/>
      <c r="T2539" s="39"/>
      <c r="U2539" s="39"/>
      <c r="V2539" s="39"/>
      <c r="W2539" s="39"/>
      <c r="X2539" s="39"/>
      <c r="Y2539" s="39"/>
      <c r="Z2539" s="39"/>
      <c r="AA2539" s="39"/>
      <c r="AB2539" s="39"/>
      <c r="AC2539" s="39"/>
      <c r="AD2539" s="39"/>
      <c r="AE2539" s="39"/>
      <c r="AF2539" s="39"/>
      <c r="AG2539" s="39"/>
      <c r="AH2539" s="39"/>
      <c r="AI2539" s="39"/>
      <c r="AJ2539" s="39"/>
      <c r="AK2539" s="39"/>
      <c r="AL2539" s="39"/>
      <c r="AM2539" s="39"/>
      <c r="AN2539" s="39"/>
      <c r="AO2539" s="39"/>
      <c r="AP2539" s="39"/>
      <c r="AQ2539" s="39"/>
      <c r="AR2539" s="39"/>
      <c r="AS2539" s="39"/>
      <c r="AT2539" s="39"/>
      <c r="AU2539" s="39"/>
      <c r="AV2539" s="39"/>
      <c r="AW2539" s="39"/>
    </row>
    <row r="2540" spans="15:49" x14ac:dyDescent="0.2">
      <c r="O2540" s="39"/>
      <c r="P2540" s="39"/>
      <c r="Q2540" s="39"/>
      <c r="R2540" s="39"/>
      <c r="S2540" s="39"/>
      <c r="T2540" s="39"/>
      <c r="U2540" s="39"/>
      <c r="V2540" s="39"/>
      <c r="W2540" s="39"/>
      <c r="X2540" s="39"/>
      <c r="Y2540" s="39"/>
      <c r="Z2540" s="39"/>
      <c r="AA2540" s="39"/>
      <c r="AB2540" s="39"/>
      <c r="AC2540" s="39"/>
      <c r="AD2540" s="39"/>
      <c r="AE2540" s="39"/>
      <c r="AF2540" s="39"/>
      <c r="AG2540" s="39"/>
      <c r="AH2540" s="39"/>
      <c r="AI2540" s="39"/>
      <c r="AJ2540" s="39"/>
      <c r="AK2540" s="39"/>
      <c r="AL2540" s="39"/>
      <c r="AM2540" s="39"/>
      <c r="AN2540" s="39"/>
      <c r="AO2540" s="39"/>
      <c r="AP2540" s="39"/>
      <c r="AQ2540" s="39"/>
      <c r="AR2540" s="39"/>
      <c r="AS2540" s="39"/>
      <c r="AT2540" s="39"/>
      <c r="AU2540" s="39"/>
      <c r="AV2540" s="39"/>
      <c r="AW2540" s="39"/>
    </row>
    <row r="2541" spans="15:49" x14ac:dyDescent="0.2">
      <c r="O2541" s="39"/>
      <c r="P2541" s="39"/>
      <c r="Q2541" s="39"/>
      <c r="R2541" s="39"/>
      <c r="S2541" s="39"/>
      <c r="T2541" s="39"/>
      <c r="U2541" s="39"/>
      <c r="V2541" s="39"/>
      <c r="W2541" s="39"/>
      <c r="X2541" s="39"/>
      <c r="Y2541" s="39"/>
      <c r="Z2541" s="39"/>
      <c r="AA2541" s="39"/>
      <c r="AB2541" s="39"/>
      <c r="AC2541" s="39"/>
      <c r="AD2541" s="39"/>
      <c r="AE2541" s="39"/>
      <c r="AF2541" s="39"/>
      <c r="AG2541" s="39"/>
      <c r="AH2541" s="39"/>
      <c r="AI2541" s="39"/>
      <c r="AJ2541" s="39"/>
      <c r="AK2541" s="39"/>
      <c r="AL2541" s="39"/>
      <c r="AM2541" s="39"/>
      <c r="AN2541" s="39"/>
      <c r="AO2541" s="39"/>
      <c r="AP2541" s="39"/>
      <c r="AQ2541" s="39"/>
      <c r="AR2541" s="39"/>
      <c r="AS2541" s="39"/>
      <c r="AT2541" s="39"/>
      <c r="AU2541" s="39"/>
      <c r="AV2541" s="39"/>
      <c r="AW2541" s="39"/>
    </row>
    <row r="2542" spans="15:49" x14ac:dyDescent="0.2">
      <c r="O2542" s="39"/>
      <c r="P2542" s="39"/>
      <c r="Q2542" s="39"/>
      <c r="R2542" s="39"/>
      <c r="S2542" s="39"/>
      <c r="T2542" s="39"/>
      <c r="U2542" s="39"/>
      <c r="V2542" s="39"/>
      <c r="W2542" s="39"/>
      <c r="X2542" s="39"/>
      <c r="Y2542" s="39"/>
      <c r="Z2542" s="39"/>
      <c r="AA2542" s="39"/>
      <c r="AB2542" s="39"/>
      <c r="AC2542" s="39"/>
      <c r="AD2542" s="39"/>
      <c r="AE2542" s="39"/>
      <c r="AF2542" s="39"/>
      <c r="AG2542" s="39"/>
      <c r="AH2542" s="39"/>
      <c r="AI2542" s="39"/>
      <c r="AJ2542" s="39"/>
      <c r="AK2542" s="39"/>
      <c r="AL2542" s="39"/>
      <c r="AM2542" s="39"/>
      <c r="AN2542" s="39"/>
      <c r="AO2542" s="39"/>
      <c r="AP2542" s="39"/>
      <c r="AQ2542" s="39"/>
      <c r="AR2542" s="39"/>
      <c r="AS2542" s="39"/>
      <c r="AT2542" s="39"/>
      <c r="AU2542" s="39"/>
      <c r="AV2542" s="39"/>
      <c r="AW2542" s="39"/>
    </row>
    <row r="2543" spans="15:49" x14ac:dyDescent="0.2">
      <c r="O2543" s="39"/>
      <c r="P2543" s="39"/>
      <c r="Q2543" s="39"/>
      <c r="R2543" s="39"/>
      <c r="S2543" s="39"/>
      <c r="T2543" s="39"/>
      <c r="U2543" s="39"/>
      <c r="V2543" s="39"/>
      <c r="W2543" s="39"/>
      <c r="X2543" s="39"/>
      <c r="Y2543" s="39"/>
      <c r="Z2543" s="39"/>
      <c r="AA2543" s="39"/>
      <c r="AB2543" s="39"/>
      <c r="AC2543" s="39"/>
      <c r="AD2543" s="39"/>
      <c r="AE2543" s="39"/>
      <c r="AF2543" s="39"/>
      <c r="AG2543" s="39"/>
      <c r="AH2543" s="39"/>
      <c r="AI2543" s="39"/>
      <c r="AJ2543" s="39"/>
      <c r="AK2543" s="39"/>
      <c r="AL2543" s="39"/>
      <c r="AM2543" s="39"/>
      <c r="AN2543" s="39"/>
      <c r="AO2543" s="39"/>
      <c r="AP2543" s="39"/>
      <c r="AQ2543" s="39"/>
      <c r="AR2543" s="39"/>
      <c r="AS2543" s="39"/>
      <c r="AT2543" s="39"/>
      <c r="AU2543" s="39"/>
      <c r="AV2543" s="39"/>
      <c r="AW2543" s="39"/>
    </row>
    <row r="2544" spans="15:49" x14ac:dyDescent="0.2">
      <c r="O2544" s="39"/>
      <c r="P2544" s="39"/>
      <c r="Q2544" s="39"/>
      <c r="R2544" s="39"/>
      <c r="S2544" s="39"/>
      <c r="T2544" s="39"/>
      <c r="U2544" s="39"/>
      <c r="V2544" s="39"/>
      <c r="W2544" s="39"/>
      <c r="X2544" s="39"/>
      <c r="Y2544" s="39"/>
      <c r="Z2544" s="39"/>
      <c r="AA2544" s="39"/>
      <c r="AB2544" s="39"/>
      <c r="AC2544" s="39"/>
      <c r="AD2544" s="39"/>
      <c r="AE2544" s="39"/>
      <c r="AF2544" s="39"/>
      <c r="AG2544" s="39"/>
      <c r="AH2544" s="39"/>
      <c r="AI2544" s="39"/>
      <c r="AJ2544" s="39"/>
      <c r="AK2544" s="39"/>
      <c r="AL2544" s="39"/>
      <c r="AM2544" s="39"/>
      <c r="AN2544" s="39"/>
      <c r="AO2544" s="39"/>
      <c r="AP2544" s="39"/>
      <c r="AQ2544" s="39"/>
      <c r="AR2544" s="39"/>
      <c r="AS2544" s="39"/>
      <c r="AT2544" s="39"/>
      <c r="AU2544" s="39"/>
      <c r="AV2544" s="39"/>
      <c r="AW2544" s="39"/>
    </row>
    <row r="2545" spans="15:49" x14ac:dyDescent="0.2">
      <c r="O2545" s="39"/>
      <c r="P2545" s="39"/>
      <c r="Q2545" s="39"/>
      <c r="R2545" s="39"/>
      <c r="S2545" s="39"/>
      <c r="T2545" s="39"/>
      <c r="U2545" s="39"/>
      <c r="V2545" s="39"/>
      <c r="W2545" s="39"/>
      <c r="X2545" s="39"/>
      <c r="Y2545" s="39"/>
      <c r="Z2545" s="39"/>
      <c r="AA2545" s="39"/>
      <c r="AB2545" s="39"/>
      <c r="AC2545" s="39"/>
      <c r="AD2545" s="39"/>
      <c r="AE2545" s="39"/>
      <c r="AF2545" s="39"/>
      <c r="AG2545" s="39"/>
      <c r="AH2545" s="39"/>
      <c r="AI2545" s="39"/>
      <c r="AJ2545" s="39"/>
      <c r="AK2545" s="39"/>
      <c r="AL2545" s="39"/>
      <c r="AM2545" s="39"/>
      <c r="AN2545" s="39"/>
      <c r="AO2545" s="39"/>
      <c r="AP2545" s="39"/>
      <c r="AQ2545" s="39"/>
      <c r="AR2545" s="39"/>
      <c r="AS2545" s="39"/>
      <c r="AT2545" s="39"/>
      <c r="AU2545" s="39"/>
      <c r="AV2545" s="39"/>
      <c r="AW2545" s="39"/>
    </row>
    <row r="2546" spans="15:49" x14ac:dyDescent="0.2">
      <c r="O2546" s="39"/>
      <c r="P2546" s="39"/>
      <c r="Q2546" s="39"/>
      <c r="R2546" s="39"/>
      <c r="S2546" s="39"/>
      <c r="T2546" s="39"/>
      <c r="U2546" s="39"/>
      <c r="V2546" s="39"/>
      <c r="W2546" s="39"/>
      <c r="X2546" s="39"/>
      <c r="Y2546" s="39"/>
      <c r="Z2546" s="39"/>
      <c r="AA2546" s="39"/>
      <c r="AB2546" s="39"/>
      <c r="AC2546" s="39"/>
      <c r="AD2546" s="39"/>
      <c r="AE2546" s="39"/>
      <c r="AF2546" s="39"/>
      <c r="AG2546" s="39"/>
      <c r="AH2546" s="39"/>
      <c r="AI2546" s="39"/>
      <c r="AJ2546" s="39"/>
      <c r="AK2546" s="39"/>
      <c r="AL2546" s="39"/>
      <c r="AM2546" s="39"/>
      <c r="AN2546" s="39"/>
      <c r="AO2546" s="39"/>
      <c r="AP2546" s="39"/>
      <c r="AQ2546" s="39"/>
      <c r="AR2546" s="39"/>
      <c r="AS2546" s="39"/>
      <c r="AT2546" s="39"/>
      <c r="AU2546" s="39"/>
      <c r="AV2546" s="39"/>
      <c r="AW2546" s="39"/>
    </row>
    <row r="2547" spans="15:49" x14ac:dyDescent="0.2">
      <c r="O2547" s="39"/>
      <c r="P2547" s="39"/>
      <c r="Q2547" s="39"/>
      <c r="R2547" s="39"/>
      <c r="S2547" s="39"/>
      <c r="T2547" s="39"/>
      <c r="U2547" s="39"/>
      <c r="V2547" s="39"/>
      <c r="W2547" s="39"/>
      <c r="X2547" s="39"/>
      <c r="Y2547" s="39"/>
      <c r="Z2547" s="39"/>
      <c r="AA2547" s="39"/>
      <c r="AB2547" s="39"/>
      <c r="AC2547" s="39"/>
      <c r="AD2547" s="39"/>
      <c r="AE2547" s="39"/>
      <c r="AF2547" s="39"/>
      <c r="AG2547" s="39"/>
      <c r="AH2547" s="39"/>
      <c r="AI2547" s="39"/>
      <c r="AJ2547" s="39"/>
      <c r="AK2547" s="39"/>
      <c r="AL2547" s="39"/>
      <c r="AM2547" s="39"/>
      <c r="AN2547" s="39"/>
      <c r="AO2547" s="39"/>
      <c r="AP2547" s="39"/>
      <c r="AQ2547" s="39"/>
      <c r="AR2547" s="39"/>
      <c r="AS2547" s="39"/>
      <c r="AT2547" s="39"/>
      <c r="AU2547" s="39"/>
      <c r="AV2547" s="39"/>
      <c r="AW2547" s="39"/>
    </row>
    <row r="2548" spans="15:49" x14ac:dyDescent="0.2">
      <c r="O2548" s="39"/>
      <c r="P2548" s="39"/>
      <c r="Q2548" s="39"/>
      <c r="R2548" s="39"/>
      <c r="S2548" s="39"/>
      <c r="T2548" s="39"/>
      <c r="U2548" s="39"/>
      <c r="V2548" s="39"/>
      <c r="W2548" s="39"/>
      <c r="X2548" s="39"/>
      <c r="Y2548" s="39"/>
      <c r="Z2548" s="39"/>
      <c r="AA2548" s="39"/>
      <c r="AB2548" s="39"/>
      <c r="AC2548" s="39"/>
      <c r="AD2548" s="39"/>
      <c r="AE2548" s="39"/>
      <c r="AF2548" s="39"/>
      <c r="AG2548" s="39"/>
      <c r="AH2548" s="39"/>
      <c r="AI2548" s="39"/>
      <c r="AJ2548" s="39"/>
      <c r="AK2548" s="39"/>
      <c r="AL2548" s="39"/>
      <c r="AM2548" s="39"/>
      <c r="AN2548" s="39"/>
      <c r="AO2548" s="39"/>
      <c r="AP2548" s="39"/>
      <c r="AQ2548" s="39"/>
      <c r="AR2548" s="39"/>
      <c r="AS2548" s="39"/>
      <c r="AT2548" s="39"/>
      <c r="AU2548" s="39"/>
      <c r="AV2548" s="39"/>
      <c r="AW2548" s="39"/>
    </row>
    <row r="2549" spans="15:49" x14ac:dyDescent="0.2">
      <c r="O2549" s="39"/>
      <c r="P2549" s="39"/>
      <c r="Q2549" s="39"/>
      <c r="R2549" s="39"/>
      <c r="S2549" s="39"/>
      <c r="T2549" s="39"/>
      <c r="U2549" s="39"/>
      <c r="V2549" s="39"/>
      <c r="W2549" s="39"/>
      <c r="X2549" s="39"/>
      <c r="Y2549" s="39"/>
      <c r="Z2549" s="39"/>
      <c r="AA2549" s="39"/>
      <c r="AB2549" s="39"/>
      <c r="AC2549" s="39"/>
      <c r="AD2549" s="39"/>
      <c r="AE2549" s="39"/>
      <c r="AF2549" s="39"/>
      <c r="AG2549" s="39"/>
      <c r="AH2549" s="39"/>
      <c r="AI2549" s="39"/>
      <c r="AJ2549" s="39"/>
      <c r="AK2549" s="39"/>
      <c r="AL2549" s="39"/>
      <c r="AM2549" s="39"/>
      <c r="AN2549" s="39"/>
      <c r="AO2549" s="39"/>
      <c r="AP2549" s="39"/>
      <c r="AQ2549" s="39"/>
      <c r="AR2549" s="39"/>
      <c r="AS2549" s="39"/>
      <c r="AT2549" s="39"/>
      <c r="AU2549" s="39"/>
      <c r="AV2549" s="39"/>
      <c r="AW2549" s="39"/>
    </row>
    <row r="2550" spans="15:49" x14ac:dyDescent="0.2">
      <c r="O2550" s="39"/>
      <c r="P2550" s="39"/>
      <c r="Q2550" s="39"/>
      <c r="R2550" s="39"/>
      <c r="S2550" s="39"/>
      <c r="T2550" s="39"/>
      <c r="U2550" s="39"/>
      <c r="V2550" s="39"/>
      <c r="W2550" s="39"/>
      <c r="X2550" s="39"/>
      <c r="Y2550" s="39"/>
      <c r="Z2550" s="39"/>
      <c r="AA2550" s="39"/>
      <c r="AB2550" s="39"/>
      <c r="AC2550" s="39"/>
      <c r="AD2550" s="39"/>
      <c r="AE2550" s="39"/>
      <c r="AF2550" s="39"/>
      <c r="AG2550" s="39"/>
      <c r="AH2550" s="39"/>
      <c r="AI2550" s="39"/>
      <c r="AJ2550" s="39"/>
      <c r="AK2550" s="39"/>
      <c r="AL2550" s="39"/>
      <c r="AM2550" s="39"/>
      <c r="AN2550" s="39"/>
      <c r="AO2550" s="39"/>
      <c r="AP2550" s="39"/>
      <c r="AQ2550" s="39"/>
      <c r="AR2550" s="39"/>
      <c r="AS2550" s="39"/>
      <c r="AT2550" s="39"/>
      <c r="AU2550" s="39"/>
      <c r="AV2550" s="39"/>
      <c r="AW2550" s="39"/>
    </row>
    <row r="2551" spans="15:49" x14ac:dyDescent="0.2">
      <c r="O2551" s="39"/>
      <c r="P2551" s="39"/>
      <c r="Q2551" s="39"/>
      <c r="R2551" s="39"/>
      <c r="S2551" s="39"/>
      <c r="T2551" s="39"/>
      <c r="U2551" s="39"/>
      <c r="V2551" s="39"/>
      <c r="W2551" s="39"/>
      <c r="X2551" s="39"/>
      <c r="Y2551" s="39"/>
      <c r="Z2551" s="39"/>
      <c r="AA2551" s="39"/>
      <c r="AB2551" s="39"/>
      <c r="AC2551" s="39"/>
      <c r="AD2551" s="39"/>
      <c r="AE2551" s="39"/>
      <c r="AF2551" s="39"/>
      <c r="AG2551" s="39"/>
      <c r="AH2551" s="39"/>
      <c r="AI2551" s="39"/>
      <c r="AJ2551" s="39"/>
      <c r="AK2551" s="39"/>
      <c r="AL2551" s="39"/>
      <c r="AM2551" s="39"/>
      <c r="AN2551" s="39"/>
      <c r="AO2551" s="39"/>
      <c r="AP2551" s="39"/>
      <c r="AQ2551" s="39"/>
      <c r="AR2551" s="39"/>
      <c r="AS2551" s="39"/>
      <c r="AT2551" s="39"/>
      <c r="AU2551" s="39"/>
      <c r="AV2551" s="39"/>
      <c r="AW2551" s="39"/>
    </row>
    <row r="2552" spans="15:49" x14ac:dyDescent="0.2">
      <c r="O2552" s="39"/>
      <c r="P2552" s="39"/>
      <c r="Q2552" s="39"/>
      <c r="R2552" s="39"/>
      <c r="S2552" s="39"/>
      <c r="T2552" s="39"/>
      <c r="U2552" s="39"/>
      <c r="V2552" s="39"/>
      <c r="W2552" s="39"/>
      <c r="X2552" s="39"/>
      <c r="Y2552" s="39"/>
      <c r="Z2552" s="39"/>
      <c r="AA2552" s="39"/>
      <c r="AB2552" s="39"/>
      <c r="AC2552" s="39"/>
      <c r="AD2552" s="39"/>
      <c r="AE2552" s="39"/>
      <c r="AF2552" s="39"/>
      <c r="AG2552" s="39"/>
      <c r="AH2552" s="39"/>
      <c r="AI2552" s="39"/>
      <c r="AJ2552" s="39"/>
      <c r="AK2552" s="39"/>
      <c r="AL2552" s="39"/>
      <c r="AM2552" s="39"/>
      <c r="AN2552" s="39"/>
      <c r="AO2552" s="39"/>
      <c r="AP2552" s="39"/>
      <c r="AQ2552" s="39"/>
      <c r="AR2552" s="39"/>
      <c r="AS2552" s="39"/>
      <c r="AT2552" s="39"/>
      <c r="AU2552" s="39"/>
      <c r="AV2552" s="39"/>
      <c r="AW2552" s="39"/>
    </row>
    <row r="2553" spans="15:49" x14ac:dyDescent="0.2">
      <c r="O2553" s="39"/>
      <c r="P2553" s="39"/>
      <c r="Q2553" s="39"/>
      <c r="R2553" s="39"/>
      <c r="S2553" s="39"/>
      <c r="T2553" s="39"/>
      <c r="U2553" s="39"/>
      <c r="V2553" s="39"/>
      <c r="W2553" s="39"/>
      <c r="X2553" s="39"/>
      <c r="Y2553" s="39"/>
      <c r="Z2553" s="39"/>
      <c r="AA2553" s="39"/>
      <c r="AB2553" s="39"/>
      <c r="AC2553" s="39"/>
      <c r="AD2553" s="39"/>
      <c r="AE2553" s="39"/>
      <c r="AF2553" s="39"/>
      <c r="AG2553" s="39"/>
      <c r="AH2553" s="39"/>
      <c r="AI2553" s="39"/>
      <c r="AJ2553" s="39"/>
      <c r="AK2553" s="39"/>
      <c r="AL2553" s="39"/>
      <c r="AM2553" s="39"/>
      <c r="AN2553" s="39"/>
      <c r="AO2553" s="39"/>
      <c r="AP2553" s="39"/>
      <c r="AQ2553" s="39"/>
      <c r="AR2553" s="39"/>
      <c r="AS2553" s="39"/>
      <c r="AT2553" s="39"/>
      <c r="AU2553" s="39"/>
      <c r="AV2553" s="39"/>
      <c r="AW2553" s="39"/>
    </row>
    <row r="2554" spans="15:49" x14ac:dyDescent="0.2">
      <c r="O2554" s="39"/>
      <c r="P2554" s="39"/>
      <c r="Q2554" s="39"/>
      <c r="R2554" s="39"/>
      <c r="S2554" s="39"/>
      <c r="T2554" s="39"/>
      <c r="U2554" s="39"/>
      <c r="V2554" s="39"/>
      <c r="W2554" s="39"/>
      <c r="X2554" s="39"/>
      <c r="Y2554" s="39"/>
      <c r="Z2554" s="39"/>
      <c r="AA2554" s="39"/>
      <c r="AB2554" s="39"/>
      <c r="AC2554" s="39"/>
      <c r="AD2554" s="39"/>
      <c r="AE2554" s="39"/>
      <c r="AF2554" s="39"/>
      <c r="AG2554" s="39"/>
      <c r="AH2554" s="39"/>
      <c r="AI2554" s="39"/>
      <c r="AJ2554" s="39"/>
      <c r="AK2554" s="39"/>
      <c r="AL2554" s="39"/>
      <c r="AM2554" s="39"/>
      <c r="AN2554" s="39"/>
      <c r="AO2554" s="39"/>
      <c r="AP2554" s="39"/>
      <c r="AQ2554" s="39"/>
      <c r="AR2554" s="39"/>
      <c r="AS2554" s="39"/>
      <c r="AT2554" s="39"/>
      <c r="AU2554" s="39"/>
      <c r="AV2554" s="39"/>
      <c r="AW2554" s="39"/>
    </row>
    <row r="2555" spans="15:49" x14ac:dyDescent="0.2">
      <c r="O2555" s="39"/>
      <c r="P2555" s="39"/>
      <c r="Q2555" s="39"/>
      <c r="R2555" s="39"/>
      <c r="S2555" s="39"/>
      <c r="T2555" s="39"/>
      <c r="U2555" s="39"/>
      <c r="V2555" s="39"/>
      <c r="W2555" s="39"/>
      <c r="X2555" s="39"/>
      <c r="Y2555" s="39"/>
      <c r="Z2555" s="39"/>
      <c r="AA2555" s="39"/>
      <c r="AB2555" s="39"/>
      <c r="AC2555" s="39"/>
      <c r="AD2555" s="39"/>
      <c r="AE2555" s="39"/>
      <c r="AF2555" s="39"/>
      <c r="AG2555" s="39"/>
      <c r="AH2555" s="39"/>
      <c r="AI2555" s="39"/>
      <c r="AJ2555" s="39"/>
      <c r="AK2555" s="39"/>
      <c r="AL2555" s="39"/>
      <c r="AM2555" s="39"/>
      <c r="AN2555" s="39"/>
      <c r="AO2555" s="39"/>
      <c r="AP2555" s="39"/>
      <c r="AQ2555" s="39"/>
      <c r="AR2555" s="39"/>
      <c r="AS2555" s="39"/>
      <c r="AT2555" s="39"/>
      <c r="AU2555" s="39"/>
      <c r="AV2555" s="39"/>
      <c r="AW2555" s="39"/>
    </row>
    <row r="2556" spans="15:49" x14ac:dyDescent="0.2">
      <c r="O2556" s="39"/>
      <c r="P2556" s="39"/>
      <c r="Q2556" s="39"/>
      <c r="R2556" s="39"/>
      <c r="S2556" s="39"/>
      <c r="T2556" s="39"/>
      <c r="U2556" s="39"/>
      <c r="V2556" s="39"/>
      <c r="W2556" s="39"/>
      <c r="X2556" s="39"/>
      <c r="Y2556" s="39"/>
      <c r="Z2556" s="39"/>
      <c r="AA2556" s="39"/>
      <c r="AB2556" s="39"/>
      <c r="AC2556" s="39"/>
      <c r="AD2556" s="39"/>
      <c r="AE2556" s="39"/>
      <c r="AF2556" s="39"/>
      <c r="AG2556" s="39"/>
      <c r="AH2556" s="39"/>
      <c r="AI2556" s="39"/>
      <c r="AJ2556" s="39"/>
      <c r="AK2556" s="39"/>
      <c r="AL2556" s="39"/>
      <c r="AM2556" s="39"/>
      <c r="AN2556" s="39"/>
      <c r="AO2556" s="39"/>
      <c r="AP2556" s="39"/>
      <c r="AQ2556" s="39"/>
      <c r="AR2556" s="39"/>
      <c r="AS2556" s="39"/>
      <c r="AT2556" s="39"/>
      <c r="AU2556" s="39"/>
      <c r="AV2556" s="39"/>
      <c r="AW2556" s="39"/>
    </row>
    <row r="2557" spans="15:49" x14ac:dyDescent="0.2">
      <c r="O2557" s="39"/>
      <c r="P2557" s="39"/>
      <c r="Q2557" s="39"/>
      <c r="R2557" s="39"/>
      <c r="S2557" s="39"/>
      <c r="T2557" s="39"/>
      <c r="U2557" s="39"/>
      <c r="V2557" s="39"/>
      <c r="W2557" s="39"/>
      <c r="X2557" s="39"/>
      <c r="Y2557" s="39"/>
      <c r="Z2557" s="39"/>
      <c r="AA2557" s="39"/>
      <c r="AB2557" s="39"/>
      <c r="AC2557" s="39"/>
      <c r="AD2557" s="39"/>
      <c r="AE2557" s="39"/>
      <c r="AF2557" s="39"/>
      <c r="AG2557" s="39"/>
      <c r="AH2557" s="39"/>
      <c r="AI2557" s="39"/>
      <c r="AJ2557" s="39"/>
      <c r="AK2557" s="39"/>
      <c r="AL2557" s="39"/>
      <c r="AM2557" s="39"/>
      <c r="AN2557" s="39"/>
      <c r="AO2557" s="39"/>
      <c r="AP2557" s="39"/>
      <c r="AQ2557" s="39"/>
      <c r="AR2557" s="39"/>
      <c r="AS2557" s="39"/>
      <c r="AT2557" s="39"/>
      <c r="AU2557" s="39"/>
      <c r="AV2557" s="39"/>
      <c r="AW2557" s="39"/>
    </row>
    <row r="2558" spans="15:49" x14ac:dyDescent="0.2">
      <c r="O2558" s="39"/>
      <c r="P2558" s="39"/>
      <c r="Q2558" s="39"/>
      <c r="R2558" s="39"/>
      <c r="S2558" s="39"/>
      <c r="T2558" s="39"/>
      <c r="U2558" s="39"/>
      <c r="V2558" s="39"/>
      <c r="W2558" s="39"/>
      <c r="X2558" s="39"/>
      <c r="Y2558" s="39"/>
      <c r="Z2558" s="39"/>
      <c r="AA2558" s="39"/>
      <c r="AB2558" s="39"/>
      <c r="AC2558" s="39"/>
      <c r="AD2558" s="39"/>
      <c r="AE2558" s="39"/>
      <c r="AF2558" s="39"/>
      <c r="AG2558" s="39"/>
      <c r="AH2558" s="39"/>
      <c r="AI2558" s="39"/>
      <c r="AJ2558" s="39"/>
      <c r="AK2558" s="39"/>
      <c r="AL2558" s="39"/>
      <c r="AM2558" s="39"/>
      <c r="AN2558" s="39"/>
      <c r="AO2558" s="39"/>
      <c r="AP2558" s="39"/>
      <c r="AQ2558" s="39"/>
      <c r="AR2558" s="39"/>
      <c r="AS2558" s="39"/>
      <c r="AT2558" s="39"/>
      <c r="AU2558" s="39"/>
      <c r="AV2558" s="39"/>
      <c r="AW2558" s="39"/>
    </row>
    <row r="2559" spans="15:49" x14ac:dyDescent="0.2">
      <c r="O2559" s="39"/>
      <c r="P2559" s="39"/>
      <c r="Q2559" s="39"/>
      <c r="R2559" s="39"/>
      <c r="S2559" s="39"/>
      <c r="T2559" s="39"/>
      <c r="U2559" s="39"/>
      <c r="V2559" s="39"/>
      <c r="W2559" s="39"/>
      <c r="X2559" s="39"/>
      <c r="Y2559" s="39"/>
      <c r="Z2559" s="39"/>
      <c r="AA2559" s="39"/>
      <c r="AB2559" s="39"/>
      <c r="AC2559" s="39"/>
      <c r="AD2559" s="39"/>
      <c r="AE2559" s="39"/>
      <c r="AF2559" s="39"/>
      <c r="AG2559" s="39"/>
      <c r="AH2559" s="39"/>
      <c r="AI2559" s="39"/>
      <c r="AJ2559" s="39"/>
      <c r="AK2559" s="39"/>
      <c r="AL2559" s="39"/>
      <c r="AM2559" s="39"/>
      <c r="AN2559" s="39"/>
      <c r="AO2559" s="39"/>
      <c r="AP2559" s="39"/>
      <c r="AQ2559" s="39"/>
      <c r="AR2559" s="39"/>
      <c r="AS2559" s="39"/>
      <c r="AT2559" s="39"/>
      <c r="AU2559" s="39"/>
      <c r="AV2559" s="39"/>
      <c r="AW2559" s="39"/>
    </row>
    <row r="2560" spans="15:49" x14ac:dyDescent="0.2">
      <c r="O2560" s="39"/>
      <c r="P2560" s="39"/>
      <c r="Q2560" s="39"/>
      <c r="R2560" s="39"/>
      <c r="S2560" s="39"/>
      <c r="T2560" s="39"/>
      <c r="U2560" s="39"/>
      <c r="V2560" s="39"/>
      <c r="W2560" s="39"/>
      <c r="X2560" s="39"/>
      <c r="Y2560" s="39"/>
      <c r="Z2560" s="39"/>
      <c r="AA2560" s="39"/>
      <c r="AB2560" s="39"/>
      <c r="AC2560" s="39"/>
      <c r="AD2560" s="39"/>
      <c r="AE2560" s="39"/>
      <c r="AF2560" s="39"/>
      <c r="AG2560" s="39"/>
      <c r="AH2560" s="39"/>
      <c r="AI2560" s="39"/>
      <c r="AJ2560" s="39"/>
      <c r="AK2560" s="39"/>
      <c r="AL2560" s="39"/>
      <c r="AM2560" s="39"/>
      <c r="AN2560" s="39"/>
      <c r="AO2560" s="39"/>
      <c r="AP2560" s="39"/>
      <c r="AQ2560" s="39"/>
      <c r="AR2560" s="39"/>
      <c r="AS2560" s="39"/>
      <c r="AT2560" s="39"/>
      <c r="AU2560" s="39"/>
      <c r="AV2560" s="39"/>
      <c r="AW2560" s="39"/>
    </row>
    <row r="2561" spans="15:49" x14ac:dyDescent="0.2">
      <c r="O2561" s="39"/>
      <c r="P2561" s="39"/>
      <c r="Q2561" s="39"/>
      <c r="R2561" s="39"/>
      <c r="S2561" s="39"/>
      <c r="T2561" s="39"/>
      <c r="U2561" s="39"/>
      <c r="V2561" s="39"/>
      <c r="W2561" s="39"/>
      <c r="X2561" s="39"/>
      <c r="Y2561" s="39"/>
      <c r="Z2561" s="39"/>
      <c r="AA2561" s="39"/>
      <c r="AB2561" s="39"/>
      <c r="AC2561" s="39"/>
      <c r="AD2561" s="39"/>
      <c r="AE2561" s="39"/>
      <c r="AF2561" s="39"/>
      <c r="AG2561" s="39"/>
      <c r="AH2561" s="39"/>
      <c r="AI2561" s="39"/>
      <c r="AJ2561" s="39"/>
      <c r="AK2561" s="39"/>
      <c r="AL2561" s="39"/>
      <c r="AM2561" s="39"/>
      <c r="AN2561" s="39"/>
      <c r="AO2561" s="39"/>
      <c r="AP2561" s="39"/>
      <c r="AQ2561" s="39"/>
      <c r="AR2561" s="39"/>
      <c r="AS2561" s="39"/>
      <c r="AT2561" s="39"/>
      <c r="AU2561" s="39"/>
      <c r="AV2561" s="39"/>
      <c r="AW2561" s="39"/>
    </row>
    <row r="2562" spans="15:49" x14ac:dyDescent="0.2">
      <c r="O2562" s="39"/>
      <c r="P2562" s="39"/>
      <c r="Q2562" s="39"/>
      <c r="R2562" s="39"/>
      <c r="S2562" s="39"/>
      <c r="T2562" s="39"/>
      <c r="U2562" s="39"/>
      <c r="V2562" s="39"/>
      <c r="W2562" s="39"/>
      <c r="X2562" s="39"/>
      <c r="Y2562" s="39"/>
      <c r="Z2562" s="39"/>
      <c r="AA2562" s="39"/>
      <c r="AB2562" s="39"/>
      <c r="AC2562" s="39"/>
      <c r="AD2562" s="39"/>
      <c r="AE2562" s="39"/>
      <c r="AF2562" s="39"/>
      <c r="AG2562" s="39"/>
      <c r="AH2562" s="39"/>
      <c r="AI2562" s="39"/>
      <c r="AJ2562" s="39"/>
      <c r="AK2562" s="39"/>
      <c r="AL2562" s="39"/>
      <c r="AM2562" s="39"/>
      <c r="AN2562" s="39"/>
      <c r="AO2562" s="39"/>
      <c r="AP2562" s="39"/>
      <c r="AQ2562" s="39"/>
      <c r="AR2562" s="39"/>
      <c r="AS2562" s="39"/>
      <c r="AT2562" s="39"/>
      <c r="AU2562" s="39"/>
      <c r="AV2562" s="39"/>
      <c r="AW2562" s="39"/>
    </row>
    <row r="2563" spans="15:49" x14ac:dyDescent="0.2">
      <c r="O2563" s="39"/>
      <c r="P2563" s="39"/>
      <c r="Q2563" s="39"/>
      <c r="R2563" s="39"/>
      <c r="S2563" s="39"/>
      <c r="T2563" s="39"/>
      <c r="U2563" s="39"/>
      <c r="V2563" s="39"/>
      <c r="W2563" s="39"/>
      <c r="X2563" s="39"/>
      <c r="Y2563" s="39"/>
      <c r="Z2563" s="39"/>
      <c r="AA2563" s="39"/>
      <c r="AB2563" s="39"/>
      <c r="AC2563" s="39"/>
      <c r="AD2563" s="39"/>
      <c r="AE2563" s="39"/>
      <c r="AF2563" s="39"/>
      <c r="AG2563" s="39"/>
      <c r="AH2563" s="39"/>
      <c r="AI2563" s="39"/>
      <c r="AJ2563" s="39"/>
      <c r="AK2563" s="39"/>
      <c r="AL2563" s="39"/>
      <c r="AM2563" s="39"/>
      <c r="AN2563" s="39"/>
      <c r="AO2563" s="39"/>
      <c r="AP2563" s="39"/>
      <c r="AQ2563" s="39"/>
      <c r="AR2563" s="39"/>
      <c r="AS2563" s="39"/>
      <c r="AT2563" s="39"/>
      <c r="AU2563" s="39"/>
      <c r="AV2563" s="39"/>
      <c r="AW2563" s="39"/>
    </row>
    <row r="2564" spans="15:49" x14ac:dyDescent="0.2">
      <c r="O2564" s="39"/>
      <c r="P2564" s="39"/>
      <c r="Q2564" s="39"/>
      <c r="R2564" s="39"/>
      <c r="S2564" s="39"/>
      <c r="T2564" s="39"/>
      <c r="U2564" s="39"/>
      <c r="V2564" s="39"/>
      <c r="W2564" s="39"/>
      <c r="X2564" s="39"/>
      <c r="Y2564" s="39"/>
      <c r="Z2564" s="39"/>
      <c r="AA2564" s="39"/>
      <c r="AB2564" s="39"/>
      <c r="AC2564" s="39"/>
      <c r="AD2564" s="39"/>
      <c r="AE2564" s="39"/>
      <c r="AF2564" s="39"/>
      <c r="AG2564" s="39"/>
      <c r="AH2564" s="39"/>
      <c r="AI2564" s="39"/>
      <c r="AJ2564" s="39"/>
      <c r="AK2564" s="39"/>
      <c r="AL2564" s="39"/>
      <c r="AM2564" s="39"/>
      <c r="AN2564" s="39"/>
      <c r="AO2564" s="39"/>
      <c r="AP2564" s="39"/>
      <c r="AQ2564" s="39"/>
      <c r="AR2564" s="39"/>
      <c r="AS2564" s="39"/>
      <c r="AT2564" s="39"/>
      <c r="AU2564" s="39"/>
      <c r="AV2564" s="39"/>
      <c r="AW2564" s="39"/>
    </row>
    <row r="2565" spans="15:49" x14ac:dyDescent="0.2">
      <c r="O2565" s="39"/>
      <c r="P2565" s="39"/>
      <c r="Q2565" s="39"/>
      <c r="R2565" s="39"/>
      <c r="S2565" s="39"/>
      <c r="T2565" s="39"/>
      <c r="U2565" s="39"/>
      <c r="V2565" s="39"/>
      <c r="W2565" s="39"/>
      <c r="X2565" s="39"/>
      <c r="Y2565" s="39"/>
      <c r="Z2565" s="39"/>
      <c r="AA2565" s="39"/>
      <c r="AB2565" s="39"/>
      <c r="AC2565" s="39"/>
      <c r="AD2565" s="39"/>
      <c r="AE2565" s="39"/>
      <c r="AF2565" s="39"/>
      <c r="AG2565" s="39"/>
      <c r="AH2565" s="39"/>
      <c r="AI2565" s="39"/>
      <c r="AJ2565" s="39"/>
      <c r="AK2565" s="39"/>
      <c r="AL2565" s="39"/>
      <c r="AM2565" s="39"/>
      <c r="AN2565" s="39"/>
      <c r="AO2565" s="39"/>
      <c r="AP2565" s="39"/>
      <c r="AQ2565" s="39"/>
      <c r="AR2565" s="39"/>
      <c r="AS2565" s="39"/>
      <c r="AT2565" s="39"/>
      <c r="AU2565" s="39"/>
      <c r="AV2565" s="39"/>
      <c r="AW2565" s="39"/>
    </row>
    <row r="2566" spans="15:49" x14ac:dyDescent="0.2">
      <c r="O2566" s="39"/>
      <c r="P2566" s="39"/>
      <c r="Q2566" s="39"/>
      <c r="R2566" s="39"/>
      <c r="S2566" s="39"/>
      <c r="T2566" s="39"/>
      <c r="U2566" s="39"/>
      <c r="V2566" s="39"/>
      <c r="W2566" s="39"/>
      <c r="X2566" s="39"/>
      <c r="Y2566" s="39"/>
      <c r="Z2566" s="39"/>
      <c r="AA2566" s="39"/>
      <c r="AB2566" s="39"/>
      <c r="AC2566" s="39"/>
      <c r="AD2566" s="39"/>
      <c r="AE2566" s="39"/>
      <c r="AF2566" s="39"/>
      <c r="AG2566" s="39"/>
      <c r="AH2566" s="39"/>
      <c r="AI2566" s="39"/>
      <c r="AJ2566" s="39"/>
      <c r="AK2566" s="39"/>
      <c r="AL2566" s="39"/>
      <c r="AM2566" s="39"/>
      <c r="AN2566" s="39"/>
      <c r="AO2566" s="39"/>
      <c r="AP2566" s="39"/>
      <c r="AQ2566" s="39"/>
      <c r="AR2566" s="39"/>
      <c r="AS2566" s="39"/>
      <c r="AT2566" s="39"/>
      <c r="AU2566" s="39"/>
      <c r="AV2566" s="39"/>
      <c r="AW2566" s="39"/>
    </row>
    <row r="2567" spans="15:49" x14ac:dyDescent="0.2">
      <c r="O2567" s="39"/>
      <c r="P2567" s="39"/>
      <c r="Q2567" s="39"/>
      <c r="R2567" s="39"/>
      <c r="S2567" s="39"/>
      <c r="T2567" s="39"/>
      <c r="U2567" s="39"/>
      <c r="V2567" s="39"/>
      <c r="W2567" s="39"/>
      <c r="X2567" s="39"/>
      <c r="Y2567" s="39"/>
      <c r="Z2567" s="39"/>
      <c r="AA2567" s="39"/>
      <c r="AB2567" s="39"/>
      <c r="AC2567" s="39"/>
      <c r="AD2567" s="39"/>
      <c r="AE2567" s="39"/>
      <c r="AF2567" s="39"/>
      <c r="AG2567" s="39"/>
      <c r="AH2567" s="39"/>
      <c r="AI2567" s="39"/>
      <c r="AJ2567" s="39"/>
      <c r="AK2567" s="39"/>
      <c r="AL2567" s="39"/>
      <c r="AM2567" s="39"/>
      <c r="AN2567" s="39"/>
      <c r="AO2567" s="39"/>
      <c r="AP2567" s="39"/>
      <c r="AQ2567" s="39"/>
      <c r="AR2567" s="39"/>
      <c r="AS2567" s="39"/>
      <c r="AT2567" s="39"/>
      <c r="AU2567" s="39"/>
      <c r="AV2567" s="39"/>
      <c r="AW2567" s="39"/>
    </row>
    <row r="2568" spans="15:49" x14ac:dyDescent="0.2">
      <c r="O2568" s="39"/>
      <c r="P2568" s="39"/>
      <c r="Q2568" s="39"/>
      <c r="R2568" s="39"/>
      <c r="S2568" s="39"/>
      <c r="T2568" s="39"/>
      <c r="U2568" s="39"/>
      <c r="V2568" s="39"/>
      <c r="W2568" s="39"/>
      <c r="X2568" s="39"/>
      <c r="Y2568" s="39"/>
      <c r="Z2568" s="39"/>
      <c r="AA2568" s="39"/>
      <c r="AB2568" s="39"/>
      <c r="AC2568" s="39"/>
      <c r="AD2568" s="39"/>
      <c r="AE2568" s="39"/>
      <c r="AF2568" s="39"/>
      <c r="AG2568" s="39"/>
      <c r="AH2568" s="39"/>
      <c r="AI2568" s="39"/>
      <c r="AJ2568" s="39"/>
      <c r="AK2568" s="39"/>
      <c r="AL2568" s="39"/>
      <c r="AM2568" s="39"/>
      <c r="AN2568" s="39"/>
      <c r="AO2568" s="39"/>
      <c r="AP2568" s="39"/>
      <c r="AQ2568" s="39"/>
      <c r="AR2568" s="39"/>
      <c r="AS2568" s="39"/>
      <c r="AT2568" s="39"/>
      <c r="AU2568" s="39"/>
      <c r="AV2568" s="39"/>
      <c r="AW2568" s="39"/>
    </row>
    <row r="2569" spans="15:49" x14ac:dyDescent="0.2">
      <c r="O2569" s="39"/>
      <c r="P2569" s="39"/>
      <c r="Q2569" s="39"/>
      <c r="R2569" s="39"/>
      <c r="S2569" s="39"/>
      <c r="T2569" s="39"/>
      <c r="U2569" s="39"/>
      <c r="V2569" s="39"/>
      <c r="W2569" s="39"/>
      <c r="X2569" s="39"/>
      <c r="Y2569" s="39"/>
      <c r="Z2569" s="39"/>
      <c r="AA2569" s="39"/>
      <c r="AB2569" s="39"/>
      <c r="AC2569" s="39"/>
      <c r="AD2569" s="39"/>
      <c r="AE2569" s="39"/>
      <c r="AF2569" s="39"/>
      <c r="AG2569" s="39"/>
      <c r="AH2569" s="39"/>
      <c r="AI2569" s="39"/>
      <c r="AJ2569" s="39"/>
      <c r="AK2569" s="39"/>
      <c r="AL2569" s="39"/>
      <c r="AM2569" s="39"/>
      <c r="AN2569" s="39"/>
      <c r="AO2569" s="39"/>
      <c r="AP2569" s="39"/>
      <c r="AQ2569" s="39"/>
      <c r="AR2569" s="39"/>
      <c r="AS2569" s="39"/>
      <c r="AT2569" s="39"/>
      <c r="AU2569" s="39"/>
      <c r="AV2569" s="39"/>
      <c r="AW2569" s="39"/>
    </row>
    <row r="2570" spans="15:49" x14ac:dyDescent="0.2">
      <c r="O2570" s="39"/>
      <c r="P2570" s="39"/>
      <c r="Q2570" s="39"/>
      <c r="R2570" s="39"/>
      <c r="S2570" s="39"/>
      <c r="T2570" s="39"/>
      <c r="U2570" s="39"/>
      <c r="V2570" s="39"/>
      <c r="W2570" s="39"/>
      <c r="X2570" s="39"/>
      <c r="Y2570" s="39"/>
      <c r="Z2570" s="39"/>
      <c r="AA2570" s="39"/>
      <c r="AB2570" s="39"/>
      <c r="AC2570" s="39"/>
      <c r="AD2570" s="39"/>
      <c r="AE2570" s="39"/>
      <c r="AF2570" s="39"/>
      <c r="AG2570" s="39"/>
      <c r="AH2570" s="39"/>
      <c r="AI2570" s="39"/>
      <c r="AJ2570" s="39"/>
      <c r="AK2570" s="39"/>
      <c r="AL2570" s="39"/>
      <c r="AM2570" s="39"/>
      <c r="AN2570" s="39"/>
      <c r="AO2570" s="39"/>
      <c r="AP2570" s="39"/>
      <c r="AQ2570" s="39"/>
      <c r="AR2570" s="39"/>
      <c r="AS2570" s="39"/>
      <c r="AT2570" s="39"/>
      <c r="AU2570" s="39"/>
      <c r="AV2570" s="39"/>
      <c r="AW2570" s="39"/>
    </row>
    <row r="2571" spans="15:49" x14ac:dyDescent="0.2">
      <c r="O2571" s="39"/>
      <c r="P2571" s="39"/>
      <c r="Q2571" s="39"/>
      <c r="R2571" s="39"/>
      <c r="S2571" s="39"/>
      <c r="T2571" s="39"/>
      <c r="U2571" s="39"/>
      <c r="V2571" s="39"/>
      <c r="W2571" s="39"/>
      <c r="X2571" s="39"/>
      <c r="Y2571" s="39"/>
      <c r="Z2571" s="39"/>
      <c r="AA2571" s="39"/>
      <c r="AB2571" s="39"/>
      <c r="AC2571" s="39"/>
      <c r="AD2571" s="39"/>
      <c r="AE2571" s="39"/>
      <c r="AF2571" s="39"/>
      <c r="AG2571" s="39"/>
      <c r="AH2571" s="39"/>
      <c r="AI2571" s="39"/>
      <c r="AJ2571" s="39"/>
      <c r="AK2571" s="39"/>
      <c r="AL2571" s="39"/>
      <c r="AM2571" s="39"/>
      <c r="AN2571" s="39"/>
      <c r="AO2571" s="39"/>
      <c r="AP2571" s="39"/>
      <c r="AQ2571" s="39"/>
      <c r="AR2571" s="39"/>
      <c r="AS2571" s="39"/>
      <c r="AT2571" s="39"/>
      <c r="AU2571" s="39"/>
      <c r="AV2571" s="39"/>
      <c r="AW2571" s="39"/>
    </row>
    <row r="2572" spans="15:49" x14ac:dyDescent="0.2">
      <c r="O2572" s="39"/>
      <c r="P2572" s="39"/>
      <c r="Q2572" s="39"/>
      <c r="R2572" s="39"/>
      <c r="S2572" s="39"/>
      <c r="T2572" s="39"/>
      <c r="U2572" s="39"/>
      <c r="V2572" s="39"/>
      <c r="W2572" s="39"/>
      <c r="X2572" s="39"/>
      <c r="Y2572" s="39"/>
      <c r="Z2572" s="39"/>
      <c r="AA2572" s="39"/>
      <c r="AB2572" s="39"/>
      <c r="AC2572" s="39"/>
      <c r="AD2572" s="39"/>
      <c r="AE2572" s="39"/>
      <c r="AF2572" s="39"/>
      <c r="AG2572" s="39"/>
      <c r="AH2572" s="39"/>
      <c r="AI2572" s="39"/>
      <c r="AJ2572" s="39"/>
      <c r="AK2572" s="39"/>
      <c r="AL2572" s="39"/>
      <c r="AM2572" s="39"/>
      <c r="AN2572" s="39"/>
      <c r="AO2572" s="39"/>
      <c r="AP2572" s="39"/>
      <c r="AQ2572" s="39"/>
      <c r="AR2572" s="39"/>
      <c r="AS2572" s="39"/>
      <c r="AT2572" s="39"/>
      <c r="AU2572" s="39"/>
      <c r="AV2572" s="39"/>
      <c r="AW2572" s="39"/>
    </row>
    <row r="2573" spans="15:49" x14ac:dyDescent="0.2">
      <c r="O2573" s="39"/>
      <c r="P2573" s="39"/>
      <c r="Q2573" s="39"/>
      <c r="R2573" s="39"/>
      <c r="S2573" s="39"/>
      <c r="T2573" s="39"/>
      <c r="U2573" s="39"/>
      <c r="V2573" s="39"/>
      <c r="W2573" s="39"/>
      <c r="X2573" s="39"/>
      <c r="Y2573" s="39"/>
      <c r="Z2573" s="39"/>
      <c r="AA2573" s="39"/>
      <c r="AB2573" s="39"/>
      <c r="AC2573" s="39"/>
      <c r="AD2573" s="39"/>
      <c r="AE2573" s="39"/>
      <c r="AF2573" s="39"/>
      <c r="AG2573" s="39"/>
      <c r="AH2573" s="39"/>
      <c r="AI2573" s="39"/>
      <c r="AJ2573" s="39"/>
      <c r="AK2573" s="39"/>
      <c r="AL2573" s="39"/>
      <c r="AM2573" s="39"/>
      <c r="AN2573" s="39"/>
      <c r="AO2573" s="39"/>
      <c r="AP2573" s="39"/>
      <c r="AQ2573" s="39"/>
      <c r="AR2573" s="39"/>
      <c r="AS2573" s="39"/>
      <c r="AT2573" s="39"/>
      <c r="AU2573" s="39"/>
      <c r="AV2573" s="39"/>
      <c r="AW2573" s="39"/>
    </row>
    <row r="2574" spans="15:49" x14ac:dyDescent="0.2">
      <c r="O2574" s="39"/>
      <c r="P2574" s="39"/>
      <c r="Q2574" s="39"/>
      <c r="R2574" s="39"/>
      <c r="S2574" s="39"/>
      <c r="T2574" s="39"/>
      <c r="U2574" s="39"/>
      <c r="V2574" s="39"/>
      <c r="W2574" s="39"/>
      <c r="X2574" s="39"/>
      <c r="Y2574" s="39"/>
      <c r="Z2574" s="39"/>
      <c r="AA2574" s="39"/>
      <c r="AB2574" s="39"/>
      <c r="AC2574" s="39"/>
      <c r="AD2574" s="39"/>
      <c r="AE2574" s="39"/>
      <c r="AF2574" s="39"/>
      <c r="AG2574" s="39"/>
      <c r="AH2574" s="39"/>
      <c r="AI2574" s="39"/>
      <c r="AJ2574" s="39"/>
      <c r="AK2574" s="39"/>
      <c r="AL2574" s="39"/>
      <c r="AM2574" s="39"/>
      <c r="AN2574" s="39"/>
      <c r="AO2574" s="39"/>
      <c r="AP2574" s="39"/>
      <c r="AQ2574" s="39"/>
      <c r="AR2574" s="39"/>
      <c r="AS2574" s="39"/>
      <c r="AT2574" s="39"/>
      <c r="AU2574" s="39"/>
      <c r="AV2574" s="39"/>
      <c r="AW2574" s="39"/>
    </row>
    <row r="2575" spans="15:49" x14ac:dyDescent="0.2">
      <c r="O2575" s="39"/>
      <c r="P2575" s="39"/>
      <c r="Q2575" s="39"/>
      <c r="R2575" s="39"/>
      <c r="S2575" s="39"/>
      <c r="T2575" s="39"/>
      <c r="U2575" s="39"/>
      <c r="V2575" s="39"/>
      <c r="W2575" s="39"/>
      <c r="X2575" s="39"/>
      <c r="Y2575" s="39"/>
      <c r="Z2575" s="39"/>
      <c r="AA2575" s="39"/>
      <c r="AB2575" s="39"/>
      <c r="AC2575" s="39"/>
      <c r="AD2575" s="39"/>
      <c r="AE2575" s="39"/>
      <c r="AF2575" s="39"/>
      <c r="AG2575" s="39"/>
      <c r="AH2575" s="39"/>
      <c r="AI2575" s="39"/>
      <c r="AJ2575" s="39"/>
      <c r="AK2575" s="39"/>
      <c r="AL2575" s="39"/>
      <c r="AM2575" s="39"/>
      <c r="AN2575" s="39"/>
      <c r="AO2575" s="39"/>
      <c r="AP2575" s="39"/>
      <c r="AQ2575" s="39"/>
      <c r="AR2575" s="39"/>
      <c r="AS2575" s="39"/>
      <c r="AT2575" s="39"/>
      <c r="AU2575" s="39"/>
      <c r="AV2575" s="39"/>
      <c r="AW2575" s="39"/>
    </row>
    <row r="2576" spans="15:49" x14ac:dyDescent="0.2">
      <c r="O2576" s="39"/>
      <c r="P2576" s="39"/>
      <c r="Q2576" s="39"/>
      <c r="R2576" s="39"/>
      <c r="S2576" s="39"/>
      <c r="T2576" s="39"/>
      <c r="U2576" s="39"/>
      <c r="V2576" s="39"/>
      <c r="W2576" s="39"/>
      <c r="X2576" s="39"/>
      <c r="Y2576" s="39"/>
      <c r="Z2576" s="39"/>
      <c r="AA2576" s="39"/>
      <c r="AB2576" s="39"/>
      <c r="AC2576" s="39"/>
      <c r="AD2576" s="39"/>
      <c r="AE2576" s="39"/>
      <c r="AF2576" s="39"/>
      <c r="AG2576" s="39"/>
      <c r="AH2576" s="39"/>
      <c r="AI2576" s="39"/>
      <c r="AJ2576" s="39"/>
      <c r="AK2576" s="39"/>
      <c r="AL2576" s="39"/>
      <c r="AM2576" s="39"/>
      <c r="AN2576" s="39"/>
      <c r="AO2576" s="39"/>
      <c r="AP2576" s="39"/>
      <c r="AQ2576" s="39"/>
      <c r="AR2576" s="39"/>
      <c r="AS2576" s="39"/>
      <c r="AT2576" s="39"/>
      <c r="AU2576" s="39"/>
      <c r="AV2576" s="39"/>
      <c r="AW2576" s="39"/>
    </row>
    <row r="2577" spans="15:49" x14ac:dyDescent="0.2">
      <c r="O2577" s="39"/>
      <c r="P2577" s="39"/>
      <c r="Q2577" s="39"/>
      <c r="R2577" s="39"/>
      <c r="S2577" s="39"/>
      <c r="T2577" s="39"/>
      <c r="U2577" s="39"/>
      <c r="V2577" s="39"/>
      <c r="W2577" s="39"/>
      <c r="X2577" s="39"/>
      <c r="Y2577" s="39"/>
      <c r="Z2577" s="39"/>
      <c r="AA2577" s="39"/>
      <c r="AB2577" s="39"/>
      <c r="AC2577" s="39"/>
      <c r="AD2577" s="39"/>
      <c r="AE2577" s="39"/>
      <c r="AF2577" s="39"/>
      <c r="AG2577" s="39"/>
      <c r="AH2577" s="39"/>
      <c r="AI2577" s="39"/>
      <c r="AJ2577" s="39"/>
      <c r="AK2577" s="39"/>
      <c r="AL2577" s="39"/>
      <c r="AM2577" s="39"/>
      <c r="AN2577" s="39"/>
      <c r="AO2577" s="39"/>
      <c r="AP2577" s="39"/>
      <c r="AQ2577" s="39"/>
      <c r="AR2577" s="39"/>
      <c r="AS2577" s="39"/>
      <c r="AT2577" s="39"/>
      <c r="AU2577" s="39"/>
      <c r="AV2577" s="39"/>
      <c r="AW2577" s="39"/>
    </row>
    <row r="2578" spans="15:49" x14ac:dyDescent="0.2">
      <c r="O2578" s="39"/>
      <c r="P2578" s="39"/>
      <c r="Q2578" s="39"/>
      <c r="R2578" s="39"/>
      <c r="S2578" s="39"/>
      <c r="T2578" s="39"/>
      <c r="U2578" s="39"/>
      <c r="V2578" s="39"/>
      <c r="W2578" s="39"/>
      <c r="X2578" s="39"/>
      <c r="Y2578" s="39"/>
      <c r="Z2578" s="39"/>
      <c r="AA2578" s="39"/>
      <c r="AB2578" s="39"/>
      <c r="AC2578" s="39"/>
      <c r="AD2578" s="39"/>
      <c r="AE2578" s="39"/>
      <c r="AF2578" s="39"/>
      <c r="AG2578" s="39"/>
      <c r="AH2578" s="39"/>
      <c r="AI2578" s="39"/>
      <c r="AJ2578" s="39"/>
      <c r="AK2578" s="39"/>
      <c r="AL2578" s="39"/>
      <c r="AM2578" s="39"/>
      <c r="AN2578" s="39"/>
      <c r="AO2578" s="39"/>
      <c r="AP2578" s="39"/>
      <c r="AQ2578" s="39"/>
      <c r="AR2578" s="39"/>
      <c r="AS2578" s="39"/>
      <c r="AT2578" s="39"/>
      <c r="AU2578" s="39"/>
      <c r="AV2578" s="39"/>
      <c r="AW2578" s="39"/>
    </row>
    <row r="2579" spans="15:49" x14ac:dyDescent="0.2">
      <c r="O2579" s="39"/>
      <c r="P2579" s="39"/>
      <c r="Q2579" s="39"/>
      <c r="R2579" s="39"/>
      <c r="S2579" s="39"/>
      <c r="T2579" s="39"/>
      <c r="U2579" s="39"/>
      <c r="V2579" s="39"/>
      <c r="W2579" s="39"/>
      <c r="X2579" s="39"/>
      <c r="Y2579" s="39"/>
      <c r="Z2579" s="39"/>
      <c r="AA2579" s="39"/>
      <c r="AB2579" s="39"/>
      <c r="AC2579" s="39"/>
      <c r="AD2579" s="39"/>
      <c r="AE2579" s="39"/>
      <c r="AF2579" s="39"/>
      <c r="AG2579" s="39"/>
      <c r="AH2579" s="39"/>
      <c r="AI2579" s="39"/>
      <c r="AJ2579" s="39"/>
      <c r="AK2579" s="39"/>
      <c r="AL2579" s="39"/>
      <c r="AM2579" s="39"/>
      <c r="AN2579" s="39"/>
      <c r="AO2579" s="39"/>
      <c r="AP2579" s="39"/>
      <c r="AQ2579" s="39"/>
      <c r="AR2579" s="39"/>
      <c r="AS2579" s="39"/>
      <c r="AT2579" s="39"/>
      <c r="AU2579" s="39"/>
      <c r="AV2579" s="39"/>
      <c r="AW2579" s="39"/>
    </row>
    <row r="2580" spans="15:49" x14ac:dyDescent="0.2">
      <c r="O2580" s="39"/>
      <c r="P2580" s="39"/>
      <c r="Q2580" s="39"/>
      <c r="R2580" s="39"/>
      <c r="S2580" s="39"/>
      <c r="T2580" s="39"/>
      <c r="U2580" s="39"/>
      <c r="V2580" s="39"/>
      <c r="W2580" s="39"/>
      <c r="X2580" s="39"/>
      <c r="Y2580" s="39"/>
      <c r="Z2580" s="39"/>
      <c r="AA2580" s="39"/>
      <c r="AB2580" s="39"/>
      <c r="AC2580" s="39"/>
      <c r="AD2580" s="39"/>
      <c r="AE2580" s="39"/>
      <c r="AF2580" s="39"/>
      <c r="AG2580" s="39"/>
      <c r="AH2580" s="39"/>
      <c r="AI2580" s="39"/>
      <c r="AJ2580" s="39"/>
      <c r="AK2580" s="39"/>
      <c r="AL2580" s="39"/>
      <c r="AM2580" s="39"/>
      <c r="AN2580" s="39"/>
      <c r="AO2580" s="39"/>
      <c r="AP2580" s="39"/>
      <c r="AQ2580" s="39"/>
      <c r="AR2580" s="39"/>
      <c r="AS2580" s="39"/>
      <c r="AT2580" s="39"/>
      <c r="AU2580" s="39"/>
      <c r="AV2580" s="39"/>
      <c r="AW2580" s="39"/>
    </row>
    <row r="2581" spans="15:49" x14ac:dyDescent="0.2">
      <c r="O2581" s="39"/>
      <c r="P2581" s="39"/>
      <c r="Q2581" s="39"/>
      <c r="R2581" s="39"/>
      <c r="S2581" s="39"/>
      <c r="T2581" s="39"/>
      <c r="U2581" s="39"/>
      <c r="V2581" s="39"/>
      <c r="W2581" s="39"/>
      <c r="X2581" s="39"/>
      <c r="Y2581" s="39"/>
      <c r="Z2581" s="39"/>
      <c r="AA2581" s="39"/>
      <c r="AB2581" s="39"/>
      <c r="AC2581" s="39"/>
      <c r="AD2581" s="39"/>
      <c r="AE2581" s="39"/>
      <c r="AF2581" s="39"/>
      <c r="AG2581" s="39"/>
      <c r="AH2581" s="39"/>
      <c r="AI2581" s="39"/>
      <c r="AJ2581" s="39"/>
      <c r="AK2581" s="39"/>
      <c r="AL2581" s="39"/>
      <c r="AM2581" s="39"/>
      <c r="AN2581" s="39"/>
      <c r="AO2581" s="39"/>
      <c r="AP2581" s="39"/>
      <c r="AQ2581" s="39"/>
      <c r="AR2581" s="39"/>
      <c r="AS2581" s="39"/>
      <c r="AT2581" s="39"/>
      <c r="AU2581" s="39"/>
      <c r="AV2581" s="39"/>
      <c r="AW2581" s="39"/>
    </row>
    <row r="2582" spans="15:49" x14ac:dyDescent="0.2">
      <c r="O2582" s="39"/>
      <c r="P2582" s="39"/>
      <c r="Q2582" s="39"/>
      <c r="R2582" s="39"/>
      <c r="S2582" s="39"/>
      <c r="T2582" s="39"/>
      <c r="U2582" s="39"/>
      <c r="V2582" s="39"/>
      <c r="W2582" s="39"/>
      <c r="X2582" s="39"/>
      <c r="Y2582" s="39"/>
      <c r="Z2582" s="39"/>
      <c r="AA2582" s="39"/>
      <c r="AB2582" s="39"/>
      <c r="AC2582" s="39"/>
      <c r="AD2582" s="39"/>
      <c r="AE2582" s="39"/>
      <c r="AF2582" s="39"/>
      <c r="AG2582" s="39"/>
      <c r="AH2582" s="39"/>
      <c r="AI2582" s="39"/>
      <c r="AJ2582" s="39"/>
      <c r="AK2582" s="39"/>
      <c r="AL2582" s="39"/>
      <c r="AM2582" s="39"/>
      <c r="AN2582" s="39"/>
      <c r="AO2582" s="39"/>
      <c r="AP2582" s="39"/>
      <c r="AQ2582" s="39"/>
      <c r="AR2582" s="39"/>
      <c r="AS2582" s="39"/>
      <c r="AT2582" s="39"/>
      <c r="AU2582" s="39"/>
      <c r="AV2582" s="39"/>
      <c r="AW2582" s="39"/>
    </row>
    <row r="2583" spans="15:49" x14ac:dyDescent="0.2">
      <c r="O2583" s="39"/>
      <c r="P2583" s="39"/>
      <c r="Q2583" s="39"/>
      <c r="R2583" s="39"/>
      <c r="S2583" s="39"/>
      <c r="T2583" s="39"/>
      <c r="U2583" s="39"/>
      <c r="V2583" s="39"/>
      <c r="W2583" s="39"/>
      <c r="X2583" s="39"/>
      <c r="Y2583" s="39"/>
      <c r="Z2583" s="39"/>
      <c r="AA2583" s="39"/>
      <c r="AB2583" s="39"/>
      <c r="AC2583" s="39"/>
      <c r="AD2583" s="39"/>
      <c r="AE2583" s="39"/>
      <c r="AF2583" s="39"/>
      <c r="AG2583" s="39"/>
      <c r="AH2583" s="39"/>
      <c r="AI2583" s="39"/>
      <c r="AJ2583" s="39"/>
      <c r="AK2583" s="39"/>
      <c r="AL2583" s="39"/>
      <c r="AM2583" s="39"/>
      <c r="AN2583" s="39"/>
      <c r="AO2583" s="39"/>
      <c r="AP2583" s="39"/>
      <c r="AQ2583" s="39"/>
      <c r="AR2583" s="39"/>
      <c r="AS2583" s="39"/>
      <c r="AT2583" s="39"/>
      <c r="AU2583" s="39"/>
      <c r="AV2583" s="39"/>
      <c r="AW2583" s="39"/>
    </row>
    <row r="2584" spans="15:49" x14ac:dyDescent="0.2">
      <c r="O2584" s="39"/>
      <c r="P2584" s="39"/>
      <c r="Q2584" s="39"/>
      <c r="R2584" s="39"/>
      <c r="S2584" s="39"/>
      <c r="T2584" s="39"/>
      <c r="U2584" s="39"/>
      <c r="V2584" s="39"/>
      <c r="W2584" s="39"/>
      <c r="X2584" s="39"/>
      <c r="Y2584" s="39"/>
      <c r="Z2584" s="39"/>
      <c r="AA2584" s="39"/>
      <c r="AB2584" s="39"/>
      <c r="AC2584" s="39"/>
      <c r="AD2584" s="39"/>
      <c r="AE2584" s="39"/>
      <c r="AF2584" s="39"/>
      <c r="AG2584" s="39"/>
      <c r="AH2584" s="39"/>
      <c r="AI2584" s="39"/>
      <c r="AJ2584" s="39"/>
      <c r="AK2584" s="39"/>
      <c r="AL2584" s="39"/>
      <c r="AM2584" s="39"/>
      <c r="AN2584" s="39"/>
      <c r="AO2584" s="39"/>
      <c r="AP2584" s="39"/>
      <c r="AQ2584" s="39"/>
      <c r="AR2584" s="39"/>
      <c r="AS2584" s="39"/>
      <c r="AT2584" s="39"/>
      <c r="AU2584" s="39"/>
      <c r="AV2584" s="39"/>
      <c r="AW2584" s="39"/>
    </row>
    <row r="2585" spans="15:49" x14ac:dyDescent="0.2">
      <c r="O2585" s="39"/>
      <c r="P2585" s="39"/>
      <c r="Q2585" s="39"/>
      <c r="R2585" s="39"/>
      <c r="S2585" s="39"/>
      <c r="T2585" s="39"/>
      <c r="U2585" s="39"/>
      <c r="V2585" s="39"/>
      <c r="W2585" s="39"/>
      <c r="X2585" s="39"/>
      <c r="Y2585" s="39"/>
      <c r="Z2585" s="39"/>
      <c r="AA2585" s="39"/>
      <c r="AB2585" s="39"/>
      <c r="AC2585" s="39"/>
      <c r="AD2585" s="39"/>
      <c r="AE2585" s="39"/>
      <c r="AF2585" s="39"/>
      <c r="AG2585" s="39"/>
      <c r="AH2585" s="39"/>
      <c r="AI2585" s="39"/>
      <c r="AJ2585" s="39"/>
      <c r="AK2585" s="39"/>
      <c r="AL2585" s="39"/>
      <c r="AM2585" s="39"/>
      <c r="AN2585" s="39"/>
      <c r="AO2585" s="39"/>
      <c r="AP2585" s="39"/>
      <c r="AQ2585" s="39"/>
      <c r="AR2585" s="39"/>
      <c r="AS2585" s="39"/>
      <c r="AT2585" s="39"/>
      <c r="AU2585" s="39"/>
      <c r="AV2585" s="39"/>
      <c r="AW2585" s="39"/>
    </row>
    <row r="2586" spans="15:49" x14ac:dyDescent="0.2">
      <c r="O2586" s="39"/>
      <c r="P2586" s="39"/>
      <c r="Q2586" s="39"/>
      <c r="R2586" s="39"/>
      <c r="S2586" s="39"/>
      <c r="T2586" s="39"/>
      <c r="U2586" s="39"/>
      <c r="V2586" s="39"/>
      <c r="W2586" s="39"/>
      <c r="X2586" s="39"/>
      <c r="Y2586" s="39"/>
      <c r="Z2586" s="39"/>
      <c r="AA2586" s="39"/>
      <c r="AB2586" s="39"/>
      <c r="AC2586" s="39"/>
      <c r="AD2586" s="39"/>
      <c r="AE2586" s="39"/>
      <c r="AF2586" s="39"/>
      <c r="AG2586" s="39"/>
      <c r="AH2586" s="39"/>
      <c r="AI2586" s="39"/>
      <c r="AJ2586" s="39"/>
      <c r="AK2586" s="39"/>
      <c r="AL2586" s="39"/>
      <c r="AM2586" s="39"/>
      <c r="AN2586" s="39"/>
      <c r="AO2586" s="39"/>
      <c r="AP2586" s="39"/>
      <c r="AQ2586" s="39"/>
      <c r="AR2586" s="39"/>
      <c r="AS2586" s="39"/>
      <c r="AT2586" s="39"/>
      <c r="AU2586" s="39"/>
      <c r="AV2586" s="39"/>
      <c r="AW2586" s="39"/>
    </row>
    <row r="2587" spans="15:49" x14ac:dyDescent="0.2">
      <c r="O2587" s="39"/>
      <c r="P2587" s="39"/>
      <c r="Q2587" s="39"/>
      <c r="R2587" s="39"/>
      <c r="S2587" s="39"/>
      <c r="T2587" s="39"/>
      <c r="U2587" s="39"/>
      <c r="V2587" s="39"/>
      <c r="W2587" s="39"/>
      <c r="X2587" s="39"/>
      <c r="Y2587" s="39"/>
      <c r="Z2587" s="39"/>
      <c r="AA2587" s="39"/>
      <c r="AB2587" s="39"/>
      <c r="AC2587" s="39"/>
      <c r="AD2587" s="39"/>
      <c r="AE2587" s="39"/>
      <c r="AF2587" s="39"/>
      <c r="AG2587" s="39"/>
      <c r="AH2587" s="39"/>
      <c r="AI2587" s="39"/>
      <c r="AJ2587" s="39"/>
      <c r="AK2587" s="39"/>
      <c r="AL2587" s="39"/>
      <c r="AM2587" s="39"/>
      <c r="AN2587" s="39"/>
      <c r="AO2587" s="39"/>
      <c r="AP2587" s="39"/>
      <c r="AQ2587" s="39"/>
      <c r="AR2587" s="39"/>
      <c r="AS2587" s="39"/>
      <c r="AT2587" s="39"/>
      <c r="AU2587" s="39"/>
      <c r="AV2587" s="39"/>
      <c r="AW2587" s="39"/>
    </row>
    <row r="2588" spans="15:49" x14ac:dyDescent="0.2">
      <c r="O2588" s="39"/>
      <c r="P2588" s="39"/>
      <c r="Q2588" s="39"/>
      <c r="R2588" s="39"/>
      <c r="S2588" s="39"/>
      <c r="T2588" s="39"/>
      <c r="U2588" s="39"/>
      <c r="V2588" s="39"/>
      <c r="W2588" s="39"/>
      <c r="X2588" s="39"/>
      <c r="Y2588" s="39"/>
      <c r="Z2588" s="39"/>
      <c r="AA2588" s="39"/>
      <c r="AB2588" s="39"/>
      <c r="AC2588" s="39"/>
      <c r="AD2588" s="39"/>
      <c r="AE2588" s="39"/>
      <c r="AF2588" s="39"/>
      <c r="AG2588" s="39"/>
      <c r="AH2588" s="39"/>
      <c r="AI2588" s="39"/>
      <c r="AJ2588" s="39"/>
      <c r="AK2588" s="39"/>
      <c r="AL2588" s="39"/>
      <c r="AM2588" s="39"/>
      <c r="AN2588" s="39"/>
      <c r="AO2588" s="39"/>
      <c r="AP2588" s="39"/>
      <c r="AQ2588" s="39"/>
      <c r="AR2588" s="39"/>
      <c r="AS2588" s="39"/>
      <c r="AT2588" s="39"/>
      <c r="AU2588" s="39"/>
      <c r="AV2588" s="39"/>
      <c r="AW2588" s="39"/>
    </row>
    <row r="2589" spans="15:49" x14ac:dyDescent="0.2">
      <c r="O2589" s="39"/>
      <c r="P2589" s="39"/>
      <c r="Q2589" s="39"/>
      <c r="R2589" s="39"/>
      <c r="S2589" s="39"/>
      <c r="T2589" s="39"/>
      <c r="U2589" s="39"/>
      <c r="V2589" s="39"/>
      <c r="W2589" s="39"/>
      <c r="X2589" s="39"/>
      <c r="Y2589" s="39"/>
      <c r="Z2589" s="39"/>
      <c r="AA2589" s="39"/>
      <c r="AB2589" s="39"/>
      <c r="AC2589" s="39"/>
      <c r="AD2589" s="39"/>
      <c r="AE2589" s="39"/>
      <c r="AF2589" s="39"/>
      <c r="AG2589" s="39"/>
      <c r="AH2589" s="39"/>
      <c r="AI2589" s="39"/>
      <c r="AJ2589" s="39"/>
      <c r="AK2589" s="39"/>
      <c r="AL2589" s="39"/>
      <c r="AM2589" s="39"/>
      <c r="AN2589" s="39"/>
      <c r="AO2589" s="39"/>
      <c r="AP2589" s="39"/>
      <c r="AQ2589" s="39"/>
      <c r="AR2589" s="39"/>
      <c r="AS2589" s="39"/>
      <c r="AT2589" s="39"/>
      <c r="AU2589" s="39"/>
      <c r="AV2589" s="39"/>
      <c r="AW2589" s="39"/>
    </row>
    <row r="2590" spans="15:49" x14ac:dyDescent="0.2">
      <c r="O2590" s="39"/>
      <c r="P2590" s="39"/>
      <c r="Q2590" s="39"/>
      <c r="R2590" s="39"/>
      <c r="S2590" s="39"/>
      <c r="T2590" s="39"/>
      <c r="U2590" s="39"/>
      <c r="V2590" s="39"/>
      <c r="W2590" s="39"/>
      <c r="X2590" s="39"/>
      <c r="Y2590" s="39"/>
      <c r="Z2590" s="39"/>
      <c r="AA2590" s="39"/>
      <c r="AB2590" s="39"/>
      <c r="AC2590" s="39"/>
      <c r="AD2590" s="39"/>
      <c r="AE2590" s="39"/>
      <c r="AF2590" s="39"/>
      <c r="AG2590" s="39"/>
      <c r="AH2590" s="39"/>
      <c r="AI2590" s="39"/>
      <c r="AJ2590" s="39"/>
      <c r="AK2590" s="39"/>
      <c r="AL2590" s="39"/>
      <c r="AM2590" s="39"/>
      <c r="AN2590" s="39"/>
      <c r="AO2590" s="39"/>
      <c r="AP2590" s="39"/>
      <c r="AQ2590" s="39"/>
      <c r="AR2590" s="39"/>
      <c r="AS2590" s="39"/>
      <c r="AT2590" s="39"/>
      <c r="AU2590" s="39"/>
      <c r="AV2590" s="39"/>
      <c r="AW2590" s="39"/>
    </row>
    <row r="2591" spans="15:49" x14ac:dyDescent="0.2">
      <c r="O2591" s="39"/>
      <c r="P2591" s="39"/>
      <c r="Q2591" s="39"/>
      <c r="R2591" s="39"/>
      <c r="S2591" s="39"/>
      <c r="T2591" s="39"/>
      <c r="U2591" s="39"/>
      <c r="V2591" s="39"/>
      <c r="W2591" s="39"/>
      <c r="X2591" s="39"/>
      <c r="Y2591" s="39"/>
      <c r="Z2591" s="39"/>
      <c r="AA2591" s="39"/>
      <c r="AB2591" s="39"/>
      <c r="AC2591" s="39"/>
      <c r="AD2591" s="39"/>
      <c r="AE2591" s="39"/>
      <c r="AF2591" s="39"/>
      <c r="AG2591" s="39"/>
      <c r="AH2591" s="39"/>
      <c r="AI2591" s="39"/>
      <c r="AJ2591" s="39"/>
      <c r="AK2591" s="39"/>
      <c r="AL2591" s="39"/>
      <c r="AM2591" s="39"/>
      <c r="AN2591" s="39"/>
      <c r="AO2591" s="39"/>
      <c r="AP2591" s="39"/>
      <c r="AQ2591" s="39"/>
      <c r="AR2591" s="39"/>
      <c r="AS2591" s="39"/>
      <c r="AT2591" s="39"/>
      <c r="AU2591" s="39"/>
      <c r="AV2591" s="39"/>
      <c r="AW2591" s="39"/>
    </row>
    <row r="2592" spans="15:49" x14ac:dyDescent="0.2">
      <c r="O2592" s="39"/>
      <c r="P2592" s="39"/>
      <c r="Q2592" s="39"/>
      <c r="R2592" s="39"/>
      <c r="S2592" s="39"/>
      <c r="T2592" s="39"/>
      <c r="U2592" s="39"/>
      <c r="V2592" s="39"/>
      <c r="W2592" s="39"/>
      <c r="X2592" s="39"/>
      <c r="Y2592" s="39"/>
      <c r="Z2592" s="39"/>
      <c r="AA2592" s="39"/>
      <c r="AB2592" s="39"/>
      <c r="AC2592" s="39"/>
      <c r="AD2592" s="39"/>
      <c r="AE2592" s="39"/>
      <c r="AF2592" s="39"/>
      <c r="AG2592" s="39"/>
      <c r="AH2592" s="39"/>
      <c r="AI2592" s="39"/>
      <c r="AJ2592" s="39"/>
      <c r="AK2592" s="39"/>
      <c r="AL2592" s="39"/>
      <c r="AM2592" s="39"/>
      <c r="AN2592" s="39"/>
      <c r="AO2592" s="39"/>
      <c r="AP2592" s="39"/>
      <c r="AQ2592" s="39"/>
      <c r="AR2592" s="39"/>
      <c r="AS2592" s="39"/>
      <c r="AT2592" s="39"/>
      <c r="AU2592" s="39"/>
      <c r="AV2592" s="39"/>
      <c r="AW2592" s="39"/>
    </row>
    <row r="2593" spans="15:49" x14ac:dyDescent="0.2">
      <c r="O2593" s="39"/>
      <c r="P2593" s="39"/>
      <c r="Q2593" s="39"/>
      <c r="R2593" s="39"/>
      <c r="S2593" s="39"/>
      <c r="T2593" s="39"/>
      <c r="U2593" s="39"/>
      <c r="V2593" s="39"/>
      <c r="W2593" s="39"/>
      <c r="X2593" s="39"/>
      <c r="Y2593" s="39"/>
      <c r="Z2593" s="39"/>
      <c r="AA2593" s="39"/>
      <c r="AB2593" s="39"/>
      <c r="AC2593" s="39"/>
      <c r="AD2593" s="39"/>
      <c r="AE2593" s="39"/>
      <c r="AF2593" s="39"/>
      <c r="AG2593" s="39"/>
      <c r="AH2593" s="39"/>
      <c r="AI2593" s="39"/>
      <c r="AJ2593" s="39"/>
      <c r="AK2593" s="39"/>
      <c r="AL2593" s="39"/>
      <c r="AM2593" s="39"/>
      <c r="AN2593" s="39"/>
      <c r="AO2593" s="39"/>
      <c r="AP2593" s="39"/>
      <c r="AQ2593" s="39"/>
      <c r="AR2593" s="39"/>
      <c r="AS2593" s="39"/>
      <c r="AT2593" s="39"/>
      <c r="AU2593" s="39"/>
      <c r="AV2593" s="39"/>
      <c r="AW2593" s="39"/>
    </row>
    <row r="2594" spans="15:49" x14ac:dyDescent="0.2">
      <c r="O2594" s="39"/>
      <c r="P2594" s="39"/>
      <c r="Q2594" s="39"/>
      <c r="R2594" s="39"/>
      <c r="S2594" s="39"/>
      <c r="T2594" s="39"/>
      <c r="U2594" s="39"/>
      <c r="V2594" s="39"/>
      <c r="W2594" s="39"/>
      <c r="X2594" s="39"/>
      <c r="Y2594" s="39"/>
      <c r="Z2594" s="39"/>
      <c r="AA2594" s="39"/>
      <c r="AB2594" s="39"/>
      <c r="AC2594" s="39"/>
      <c r="AD2594" s="39"/>
      <c r="AE2594" s="39"/>
      <c r="AF2594" s="39"/>
      <c r="AG2594" s="39"/>
      <c r="AH2594" s="39"/>
      <c r="AI2594" s="39"/>
      <c r="AJ2594" s="39"/>
      <c r="AK2594" s="39"/>
      <c r="AL2594" s="39"/>
      <c r="AM2594" s="39"/>
      <c r="AN2594" s="39"/>
      <c r="AO2594" s="39"/>
      <c r="AP2594" s="39"/>
      <c r="AQ2594" s="39"/>
      <c r="AR2594" s="39"/>
      <c r="AS2594" s="39"/>
      <c r="AT2594" s="39"/>
      <c r="AU2594" s="39"/>
      <c r="AV2594" s="39"/>
      <c r="AW2594" s="39"/>
    </row>
    <row r="2595" spans="15:49" x14ac:dyDescent="0.2">
      <c r="O2595" s="39"/>
      <c r="P2595" s="39"/>
      <c r="Q2595" s="39"/>
      <c r="R2595" s="39"/>
      <c r="S2595" s="39"/>
      <c r="T2595" s="39"/>
      <c r="U2595" s="39"/>
      <c r="V2595" s="39"/>
      <c r="W2595" s="39"/>
      <c r="X2595" s="39"/>
      <c r="Y2595" s="39"/>
      <c r="Z2595" s="39"/>
      <c r="AA2595" s="39"/>
      <c r="AB2595" s="39"/>
      <c r="AC2595" s="39"/>
      <c r="AD2595" s="39"/>
      <c r="AE2595" s="39"/>
      <c r="AF2595" s="39"/>
      <c r="AG2595" s="39"/>
      <c r="AH2595" s="39"/>
      <c r="AI2595" s="39"/>
      <c r="AJ2595" s="39"/>
      <c r="AK2595" s="39"/>
      <c r="AL2595" s="39"/>
      <c r="AM2595" s="39"/>
      <c r="AN2595" s="39"/>
      <c r="AO2595" s="39"/>
      <c r="AP2595" s="39"/>
      <c r="AQ2595" s="39"/>
      <c r="AR2595" s="39"/>
      <c r="AS2595" s="39"/>
      <c r="AT2595" s="39"/>
      <c r="AU2595" s="39"/>
      <c r="AV2595" s="39"/>
      <c r="AW2595" s="39"/>
    </row>
    <row r="2596" spans="15:49" x14ac:dyDescent="0.2">
      <c r="O2596" s="39"/>
      <c r="P2596" s="39"/>
      <c r="Q2596" s="39"/>
      <c r="R2596" s="39"/>
      <c r="S2596" s="39"/>
      <c r="T2596" s="39"/>
      <c r="U2596" s="39"/>
      <c r="V2596" s="39"/>
      <c r="W2596" s="39"/>
      <c r="X2596" s="39"/>
      <c r="Y2596" s="39"/>
      <c r="Z2596" s="39"/>
      <c r="AA2596" s="39"/>
      <c r="AB2596" s="39"/>
      <c r="AC2596" s="39"/>
      <c r="AD2596" s="39"/>
      <c r="AE2596" s="39"/>
      <c r="AF2596" s="39"/>
      <c r="AG2596" s="39"/>
      <c r="AH2596" s="39"/>
      <c r="AI2596" s="39"/>
      <c r="AJ2596" s="39"/>
      <c r="AK2596" s="39"/>
      <c r="AL2596" s="39"/>
      <c r="AM2596" s="39"/>
      <c r="AN2596" s="39"/>
      <c r="AO2596" s="39"/>
      <c r="AP2596" s="39"/>
      <c r="AQ2596" s="39"/>
      <c r="AR2596" s="39"/>
      <c r="AS2596" s="39"/>
      <c r="AT2596" s="39"/>
      <c r="AU2596" s="39"/>
      <c r="AV2596" s="39"/>
      <c r="AW2596" s="39"/>
    </row>
    <row r="2597" spans="15:49" x14ac:dyDescent="0.2">
      <c r="O2597" s="39"/>
      <c r="P2597" s="39"/>
      <c r="Q2597" s="39"/>
      <c r="R2597" s="39"/>
      <c r="S2597" s="39"/>
      <c r="T2597" s="39"/>
      <c r="U2597" s="39"/>
      <c r="V2597" s="39"/>
      <c r="W2597" s="39"/>
      <c r="X2597" s="39"/>
      <c r="Y2597" s="39"/>
      <c r="Z2597" s="39"/>
      <c r="AA2597" s="39"/>
      <c r="AB2597" s="39"/>
      <c r="AC2597" s="39"/>
      <c r="AD2597" s="39"/>
      <c r="AE2597" s="39"/>
      <c r="AF2597" s="39"/>
      <c r="AG2597" s="39"/>
      <c r="AH2597" s="39"/>
      <c r="AI2597" s="39"/>
      <c r="AJ2597" s="39"/>
      <c r="AK2597" s="39"/>
      <c r="AL2597" s="39"/>
      <c r="AM2597" s="39"/>
      <c r="AN2597" s="39"/>
      <c r="AO2597" s="39"/>
      <c r="AP2597" s="39"/>
      <c r="AQ2597" s="39"/>
      <c r="AR2597" s="39"/>
      <c r="AS2597" s="39"/>
      <c r="AT2597" s="39"/>
      <c r="AU2597" s="39"/>
      <c r="AV2597" s="39"/>
      <c r="AW2597" s="39"/>
    </row>
    <row r="2598" spans="15:49" x14ac:dyDescent="0.2">
      <c r="O2598" s="39"/>
      <c r="P2598" s="39"/>
      <c r="Q2598" s="39"/>
      <c r="R2598" s="39"/>
      <c r="S2598" s="39"/>
      <c r="T2598" s="39"/>
      <c r="U2598" s="39"/>
      <c r="V2598" s="39"/>
      <c r="W2598" s="39"/>
      <c r="X2598" s="39"/>
      <c r="Y2598" s="39"/>
      <c r="Z2598" s="39"/>
      <c r="AA2598" s="39"/>
      <c r="AB2598" s="39"/>
      <c r="AC2598" s="39"/>
      <c r="AD2598" s="39"/>
      <c r="AE2598" s="39"/>
      <c r="AF2598" s="39"/>
      <c r="AG2598" s="39"/>
      <c r="AH2598" s="39"/>
      <c r="AI2598" s="39"/>
      <c r="AJ2598" s="39"/>
      <c r="AK2598" s="39"/>
      <c r="AL2598" s="39"/>
      <c r="AM2598" s="39"/>
      <c r="AN2598" s="39"/>
      <c r="AO2598" s="39"/>
      <c r="AP2598" s="39"/>
      <c r="AQ2598" s="39"/>
      <c r="AR2598" s="39"/>
      <c r="AS2598" s="39"/>
      <c r="AT2598" s="39"/>
      <c r="AU2598" s="39"/>
      <c r="AV2598" s="39"/>
      <c r="AW2598" s="39"/>
    </row>
    <row r="2599" spans="15:49" x14ac:dyDescent="0.2">
      <c r="O2599" s="39"/>
      <c r="P2599" s="39"/>
      <c r="Q2599" s="39"/>
      <c r="R2599" s="39"/>
      <c r="S2599" s="39"/>
      <c r="T2599" s="39"/>
      <c r="U2599" s="39"/>
      <c r="V2599" s="39"/>
      <c r="W2599" s="39"/>
      <c r="X2599" s="39"/>
      <c r="Y2599" s="39"/>
      <c r="Z2599" s="39"/>
      <c r="AA2599" s="39"/>
      <c r="AB2599" s="39"/>
      <c r="AC2599" s="39"/>
      <c r="AD2599" s="39"/>
      <c r="AE2599" s="39"/>
      <c r="AF2599" s="39"/>
      <c r="AG2599" s="39"/>
      <c r="AH2599" s="39"/>
      <c r="AI2599" s="39"/>
      <c r="AJ2599" s="39"/>
      <c r="AK2599" s="39"/>
      <c r="AL2599" s="39"/>
      <c r="AM2599" s="39"/>
      <c r="AN2599" s="39"/>
      <c r="AO2599" s="39"/>
      <c r="AP2599" s="39"/>
      <c r="AQ2599" s="39"/>
      <c r="AR2599" s="39"/>
      <c r="AS2599" s="39"/>
      <c r="AT2599" s="39"/>
      <c r="AU2599" s="39"/>
      <c r="AV2599" s="39"/>
      <c r="AW2599" s="39"/>
    </row>
    <row r="2600" spans="15:49" x14ac:dyDescent="0.2">
      <c r="O2600" s="39"/>
      <c r="P2600" s="39"/>
      <c r="Q2600" s="39"/>
      <c r="R2600" s="39"/>
      <c r="S2600" s="39"/>
      <c r="T2600" s="39"/>
      <c r="U2600" s="39"/>
      <c r="V2600" s="39"/>
      <c r="W2600" s="39"/>
      <c r="X2600" s="39"/>
      <c r="Y2600" s="39"/>
      <c r="Z2600" s="39"/>
      <c r="AA2600" s="39"/>
      <c r="AB2600" s="39"/>
      <c r="AC2600" s="39"/>
      <c r="AD2600" s="39"/>
      <c r="AE2600" s="39"/>
      <c r="AF2600" s="39"/>
      <c r="AG2600" s="39"/>
      <c r="AH2600" s="39"/>
      <c r="AI2600" s="39"/>
      <c r="AJ2600" s="39"/>
      <c r="AK2600" s="39"/>
      <c r="AL2600" s="39"/>
      <c r="AM2600" s="39"/>
      <c r="AN2600" s="39"/>
      <c r="AO2600" s="39"/>
      <c r="AP2600" s="39"/>
      <c r="AQ2600" s="39"/>
      <c r="AR2600" s="39"/>
      <c r="AS2600" s="39"/>
      <c r="AT2600" s="39"/>
      <c r="AU2600" s="39"/>
      <c r="AV2600" s="39"/>
      <c r="AW2600" s="39"/>
    </row>
    <row r="2601" spans="15:49" x14ac:dyDescent="0.2">
      <c r="O2601" s="39"/>
      <c r="P2601" s="39"/>
      <c r="Q2601" s="39"/>
      <c r="R2601" s="39"/>
      <c r="S2601" s="39"/>
      <c r="T2601" s="39"/>
      <c r="U2601" s="39"/>
      <c r="V2601" s="39"/>
      <c r="W2601" s="39"/>
      <c r="X2601" s="39"/>
      <c r="Y2601" s="39"/>
      <c r="Z2601" s="39"/>
      <c r="AA2601" s="39"/>
      <c r="AB2601" s="39"/>
      <c r="AC2601" s="39"/>
      <c r="AD2601" s="39"/>
      <c r="AE2601" s="39"/>
      <c r="AF2601" s="39"/>
      <c r="AG2601" s="39"/>
      <c r="AH2601" s="39"/>
      <c r="AI2601" s="39"/>
      <c r="AJ2601" s="39"/>
      <c r="AK2601" s="39"/>
      <c r="AL2601" s="39"/>
      <c r="AM2601" s="39"/>
      <c r="AN2601" s="39"/>
      <c r="AO2601" s="39"/>
      <c r="AP2601" s="39"/>
      <c r="AQ2601" s="39"/>
      <c r="AR2601" s="39"/>
      <c r="AS2601" s="39"/>
      <c r="AT2601" s="39"/>
      <c r="AU2601" s="39"/>
      <c r="AV2601" s="39"/>
      <c r="AW2601" s="39"/>
    </row>
    <row r="2602" spans="15:49" x14ac:dyDescent="0.2">
      <c r="O2602" s="39"/>
      <c r="P2602" s="39"/>
      <c r="Q2602" s="39"/>
      <c r="R2602" s="39"/>
      <c r="S2602" s="39"/>
      <c r="T2602" s="39"/>
      <c r="U2602" s="39"/>
      <c r="V2602" s="39"/>
      <c r="W2602" s="39"/>
      <c r="X2602" s="39"/>
      <c r="Y2602" s="39"/>
      <c r="Z2602" s="39"/>
      <c r="AA2602" s="39"/>
      <c r="AB2602" s="39"/>
      <c r="AC2602" s="39"/>
      <c r="AD2602" s="39"/>
      <c r="AE2602" s="39"/>
      <c r="AF2602" s="39"/>
      <c r="AG2602" s="39"/>
      <c r="AH2602" s="39"/>
      <c r="AI2602" s="39"/>
      <c r="AJ2602" s="39"/>
      <c r="AK2602" s="39"/>
      <c r="AL2602" s="39"/>
      <c r="AM2602" s="39"/>
      <c r="AN2602" s="39"/>
      <c r="AO2602" s="39"/>
      <c r="AP2602" s="39"/>
      <c r="AQ2602" s="39"/>
      <c r="AR2602" s="39"/>
      <c r="AS2602" s="39"/>
      <c r="AT2602" s="39"/>
      <c r="AU2602" s="39"/>
      <c r="AV2602" s="39"/>
      <c r="AW2602" s="39"/>
    </row>
    <row r="2603" spans="15:49" x14ac:dyDescent="0.2">
      <c r="O2603" s="39"/>
      <c r="P2603" s="39"/>
      <c r="Q2603" s="39"/>
      <c r="R2603" s="39"/>
      <c r="S2603" s="39"/>
      <c r="T2603" s="39"/>
      <c r="U2603" s="39"/>
      <c r="V2603" s="39"/>
      <c r="W2603" s="39"/>
      <c r="X2603" s="39"/>
      <c r="Y2603" s="39"/>
      <c r="Z2603" s="39"/>
      <c r="AA2603" s="39"/>
      <c r="AB2603" s="39"/>
      <c r="AC2603" s="39"/>
      <c r="AD2603" s="39"/>
      <c r="AE2603" s="39"/>
      <c r="AF2603" s="39"/>
      <c r="AG2603" s="39"/>
      <c r="AH2603" s="39"/>
      <c r="AI2603" s="39"/>
      <c r="AJ2603" s="39"/>
      <c r="AK2603" s="39"/>
      <c r="AL2603" s="39"/>
      <c r="AM2603" s="39"/>
      <c r="AN2603" s="39"/>
      <c r="AO2603" s="39"/>
      <c r="AP2603" s="39"/>
      <c r="AQ2603" s="39"/>
      <c r="AR2603" s="39"/>
      <c r="AS2603" s="39"/>
      <c r="AT2603" s="39"/>
      <c r="AU2603" s="39"/>
      <c r="AV2603" s="39"/>
      <c r="AW2603" s="39"/>
    </row>
    <row r="2604" spans="15:49" x14ac:dyDescent="0.2">
      <c r="O2604" s="39"/>
      <c r="P2604" s="39"/>
      <c r="Q2604" s="39"/>
      <c r="R2604" s="39"/>
      <c r="S2604" s="39"/>
      <c r="T2604" s="39"/>
      <c r="U2604" s="39"/>
      <c r="V2604" s="39"/>
      <c r="W2604" s="39"/>
      <c r="X2604" s="39"/>
      <c r="Y2604" s="39"/>
      <c r="Z2604" s="39"/>
      <c r="AA2604" s="39"/>
      <c r="AB2604" s="39"/>
      <c r="AC2604" s="39"/>
      <c r="AD2604" s="39"/>
      <c r="AE2604" s="39"/>
      <c r="AF2604" s="39"/>
      <c r="AG2604" s="39"/>
      <c r="AH2604" s="39"/>
      <c r="AI2604" s="39"/>
      <c r="AJ2604" s="39"/>
      <c r="AK2604" s="39"/>
      <c r="AL2604" s="39"/>
      <c r="AM2604" s="39"/>
      <c r="AN2604" s="39"/>
      <c r="AO2604" s="39"/>
      <c r="AP2604" s="39"/>
      <c r="AQ2604" s="39"/>
      <c r="AR2604" s="39"/>
      <c r="AS2604" s="39"/>
      <c r="AT2604" s="39"/>
      <c r="AU2604" s="39"/>
      <c r="AV2604" s="39"/>
      <c r="AW2604" s="39"/>
    </row>
    <row r="2605" spans="15:49" x14ac:dyDescent="0.2">
      <c r="O2605" s="39"/>
      <c r="P2605" s="39"/>
      <c r="Q2605" s="39"/>
      <c r="R2605" s="39"/>
      <c r="S2605" s="39"/>
      <c r="T2605" s="39"/>
      <c r="U2605" s="39"/>
      <c r="V2605" s="39"/>
      <c r="W2605" s="39"/>
      <c r="X2605" s="39"/>
      <c r="Y2605" s="39"/>
      <c r="Z2605" s="39"/>
      <c r="AA2605" s="39"/>
      <c r="AB2605" s="39"/>
      <c r="AC2605" s="39"/>
      <c r="AD2605" s="39"/>
      <c r="AE2605" s="39"/>
      <c r="AF2605" s="39"/>
      <c r="AG2605" s="39"/>
      <c r="AH2605" s="39"/>
      <c r="AI2605" s="39"/>
      <c r="AJ2605" s="39"/>
      <c r="AK2605" s="39"/>
      <c r="AL2605" s="39"/>
      <c r="AM2605" s="39"/>
      <c r="AN2605" s="39"/>
      <c r="AO2605" s="39"/>
      <c r="AP2605" s="39"/>
      <c r="AQ2605" s="39"/>
      <c r="AR2605" s="39"/>
      <c r="AS2605" s="39"/>
      <c r="AT2605" s="39"/>
      <c r="AU2605" s="39"/>
      <c r="AV2605" s="39"/>
      <c r="AW2605" s="39"/>
    </row>
    <row r="2606" spans="15:49" x14ac:dyDescent="0.2">
      <c r="O2606" s="39"/>
      <c r="P2606" s="39"/>
      <c r="Q2606" s="39"/>
      <c r="R2606" s="39"/>
      <c r="S2606" s="39"/>
      <c r="T2606" s="39"/>
      <c r="U2606" s="39"/>
      <c r="V2606" s="39"/>
      <c r="W2606" s="39"/>
      <c r="X2606" s="39"/>
      <c r="Y2606" s="39"/>
      <c r="Z2606" s="39"/>
      <c r="AA2606" s="39"/>
      <c r="AB2606" s="39"/>
      <c r="AC2606" s="39"/>
      <c r="AD2606" s="39"/>
      <c r="AE2606" s="39"/>
      <c r="AF2606" s="39"/>
      <c r="AG2606" s="39"/>
      <c r="AH2606" s="39"/>
      <c r="AI2606" s="39"/>
      <c r="AJ2606" s="39"/>
      <c r="AK2606" s="39"/>
      <c r="AL2606" s="39"/>
      <c r="AM2606" s="39"/>
      <c r="AN2606" s="39"/>
      <c r="AO2606" s="39"/>
      <c r="AP2606" s="39"/>
      <c r="AQ2606" s="39"/>
      <c r="AR2606" s="39"/>
      <c r="AS2606" s="39"/>
      <c r="AT2606" s="39"/>
      <c r="AU2606" s="39"/>
      <c r="AV2606" s="39"/>
      <c r="AW2606" s="39"/>
    </row>
    <row r="2607" spans="15:49" x14ac:dyDescent="0.2">
      <c r="O2607" s="39"/>
      <c r="P2607" s="39"/>
      <c r="Q2607" s="39"/>
      <c r="R2607" s="39"/>
      <c r="S2607" s="39"/>
      <c r="T2607" s="39"/>
      <c r="U2607" s="39"/>
      <c r="V2607" s="39"/>
      <c r="W2607" s="39"/>
      <c r="X2607" s="39"/>
      <c r="Y2607" s="39"/>
      <c r="Z2607" s="39"/>
      <c r="AA2607" s="39"/>
      <c r="AB2607" s="39"/>
      <c r="AC2607" s="39"/>
      <c r="AD2607" s="39"/>
      <c r="AE2607" s="39"/>
      <c r="AF2607" s="39"/>
      <c r="AG2607" s="39"/>
      <c r="AH2607" s="39"/>
      <c r="AI2607" s="39"/>
      <c r="AJ2607" s="39"/>
      <c r="AK2607" s="39"/>
      <c r="AL2607" s="39"/>
      <c r="AM2607" s="39"/>
      <c r="AN2607" s="39"/>
      <c r="AO2607" s="39"/>
      <c r="AP2607" s="39"/>
      <c r="AQ2607" s="39"/>
      <c r="AR2607" s="39"/>
      <c r="AS2607" s="39"/>
      <c r="AT2607" s="39"/>
      <c r="AU2607" s="39"/>
      <c r="AV2607" s="39"/>
      <c r="AW2607" s="39"/>
    </row>
    <row r="2608" spans="15:49" x14ac:dyDescent="0.2">
      <c r="O2608" s="39"/>
      <c r="P2608" s="39"/>
      <c r="Q2608" s="39"/>
      <c r="R2608" s="39"/>
      <c r="S2608" s="39"/>
      <c r="T2608" s="39"/>
      <c r="U2608" s="39"/>
      <c r="V2608" s="39"/>
      <c r="W2608" s="39"/>
      <c r="X2608" s="39"/>
      <c r="Y2608" s="39"/>
      <c r="Z2608" s="39"/>
      <c r="AA2608" s="39"/>
      <c r="AB2608" s="39"/>
      <c r="AC2608" s="39"/>
      <c r="AD2608" s="39"/>
      <c r="AE2608" s="39"/>
      <c r="AF2608" s="39"/>
      <c r="AG2608" s="39"/>
      <c r="AH2608" s="39"/>
      <c r="AI2608" s="39"/>
      <c r="AJ2608" s="39"/>
      <c r="AK2608" s="39"/>
      <c r="AL2608" s="39"/>
      <c r="AM2608" s="39"/>
      <c r="AN2608" s="39"/>
      <c r="AO2608" s="39"/>
      <c r="AP2608" s="39"/>
      <c r="AQ2608" s="39"/>
      <c r="AR2608" s="39"/>
      <c r="AS2608" s="39"/>
      <c r="AT2608" s="39"/>
      <c r="AU2608" s="39"/>
      <c r="AV2608" s="39"/>
      <c r="AW2608" s="39"/>
    </row>
    <row r="2609" spans="15:49" x14ac:dyDescent="0.2">
      <c r="O2609" s="39"/>
      <c r="P2609" s="39"/>
      <c r="Q2609" s="39"/>
      <c r="R2609" s="39"/>
      <c r="S2609" s="39"/>
      <c r="T2609" s="39"/>
      <c r="U2609" s="39"/>
      <c r="V2609" s="39"/>
      <c r="W2609" s="39"/>
      <c r="X2609" s="39"/>
      <c r="Y2609" s="39"/>
      <c r="Z2609" s="39"/>
      <c r="AA2609" s="39"/>
      <c r="AB2609" s="39"/>
      <c r="AC2609" s="39"/>
      <c r="AD2609" s="39"/>
      <c r="AE2609" s="39"/>
      <c r="AF2609" s="39"/>
      <c r="AG2609" s="39"/>
      <c r="AH2609" s="39"/>
      <c r="AI2609" s="39"/>
      <c r="AJ2609" s="39"/>
      <c r="AK2609" s="39"/>
      <c r="AL2609" s="39"/>
      <c r="AM2609" s="39"/>
      <c r="AN2609" s="39"/>
      <c r="AO2609" s="39"/>
      <c r="AP2609" s="39"/>
      <c r="AQ2609" s="39"/>
      <c r="AR2609" s="39"/>
      <c r="AS2609" s="39"/>
      <c r="AT2609" s="39"/>
      <c r="AU2609" s="39"/>
      <c r="AV2609" s="39"/>
      <c r="AW2609" s="39"/>
    </row>
    <row r="2610" spans="15:49" x14ac:dyDescent="0.2">
      <c r="O2610" s="39"/>
      <c r="P2610" s="39"/>
      <c r="Q2610" s="39"/>
      <c r="R2610" s="39"/>
      <c r="S2610" s="39"/>
      <c r="T2610" s="39"/>
      <c r="U2610" s="39"/>
      <c r="V2610" s="39"/>
      <c r="W2610" s="39"/>
      <c r="X2610" s="39"/>
      <c r="Y2610" s="39"/>
      <c r="Z2610" s="39"/>
      <c r="AA2610" s="39"/>
      <c r="AB2610" s="39"/>
      <c r="AC2610" s="39"/>
      <c r="AD2610" s="39"/>
      <c r="AE2610" s="39"/>
      <c r="AF2610" s="39"/>
      <c r="AG2610" s="39"/>
      <c r="AH2610" s="39"/>
      <c r="AI2610" s="39"/>
      <c r="AJ2610" s="39"/>
      <c r="AK2610" s="39"/>
      <c r="AL2610" s="39"/>
      <c r="AM2610" s="39"/>
      <c r="AN2610" s="39"/>
      <c r="AO2610" s="39"/>
      <c r="AP2610" s="39"/>
      <c r="AQ2610" s="39"/>
      <c r="AR2610" s="39"/>
      <c r="AS2610" s="39"/>
      <c r="AT2610" s="39"/>
      <c r="AU2610" s="39"/>
      <c r="AV2610" s="39"/>
      <c r="AW2610" s="39"/>
    </row>
    <row r="2611" spans="15:49" x14ac:dyDescent="0.2">
      <c r="O2611" s="39"/>
      <c r="P2611" s="39"/>
      <c r="Q2611" s="39"/>
      <c r="R2611" s="39"/>
      <c r="S2611" s="39"/>
      <c r="T2611" s="39"/>
      <c r="U2611" s="39"/>
      <c r="V2611" s="39"/>
      <c r="W2611" s="39"/>
      <c r="X2611" s="39"/>
      <c r="Y2611" s="39"/>
      <c r="Z2611" s="39"/>
      <c r="AA2611" s="39"/>
      <c r="AB2611" s="39"/>
      <c r="AC2611" s="39"/>
      <c r="AD2611" s="39"/>
      <c r="AE2611" s="39"/>
      <c r="AF2611" s="39"/>
      <c r="AG2611" s="39"/>
      <c r="AH2611" s="39"/>
      <c r="AI2611" s="39"/>
      <c r="AJ2611" s="39"/>
      <c r="AK2611" s="39"/>
      <c r="AL2611" s="39"/>
      <c r="AM2611" s="39"/>
      <c r="AN2611" s="39"/>
      <c r="AO2611" s="39"/>
      <c r="AP2611" s="39"/>
      <c r="AQ2611" s="39"/>
      <c r="AR2611" s="39"/>
      <c r="AS2611" s="39"/>
      <c r="AT2611" s="39"/>
      <c r="AU2611" s="39"/>
      <c r="AV2611" s="39"/>
      <c r="AW2611" s="39"/>
    </row>
    <row r="2612" spans="15:49" x14ac:dyDescent="0.2">
      <c r="O2612" s="39"/>
      <c r="P2612" s="39"/>
      <c r="Q2612" s="39"/>
      <c r="R2612" s="39"/>
      <c r="S2612" s="39"/>
      <c r="T2612" s="39"/>
      <c r="U2612" s="39"/>
      <c r="V2612" s="39"/>
      <c r="W2612" s="39"/>
      <c r="X2612" s="39"/>
      <c r="Y2612" s="39"/>
      <c r="Z2612" s="39"/>
      <c r="AA2612" s="39"/>
      <c r="AB2612" s="39"/>
      <c r="AC2612" s="39"/>
      <c r="AD2612" s="39"/>
      <c r="AE2612" s="39"/>
      <c r="AF2612" s="39"/>
      <c r="AG2612" s="39"/>
      <c r="AH2612" s="39"/>
      <c r="AI2612" s="39"/>
      <c r="AJ2612" s="39"/>
      <c r="AK2612" s="39"/>
      <c r="AL2612" s="39"/>
      <c r="AM2612" s="39"/>
      <c r="AN2612" s="39"/>
      <c r="AO2612" s="39"/>
      <c r="AP2612" s="39"/>
      <c r="AQ2612" s="39"/>
      <c r="AR2612" s="39"/>
      <c r="AS2612" s="39"/>
      <c r="AT2612" s="39"/>
      <c r="AU2612" s="39"/>
      <c r="AV2612" s="39"/>
      <c r="AW2612" s="39"/>
    </row>
    <row r="2613" spans="15:49" x14ac:dyDescent="0.2">
      <c r="O2613" s="39"/>
      <c r="P2613" s="39"/>
      <c r="Q2613" s="39"/>
      <c r="R2613" s="39"/>
      <c r="S2613" s="39"/>
      <c r="T2613" s="39"/>
      <c r="U2613" s="39"/>
      <c r="V2613" s="39"/>
      <c r="W2613" s="39"/>
      <c r="X2613" s="39"/>
      <c r="Y2613" s="39"/>
      <c r="Z2613" s="39"/>
      <c r="AA2613" s="39"/>
      <c r="AB2613" s="39"/>
      <c r="AC2613" s="39"/>
      <c r="AD2613" s="39"/>
      <c r="AE2613" s="39"/>
      <c r="AF2613" s="39"/>
      <c r="AG2613" s="39"/>
      <c r="AH2613" s="39"/>
      <c r="AI2613" s="39"/>
      <c r="AJ2613" s="39"/>
      <c r="AK2613" s="39"/>
      <c r="AL2613" s="39"/>
      <c r="AM2613" s="39"/>
      <c r="AN2613" s="39"/>
      <c r="AO2613" s="39"/>
      <c r="AP2613" s="39"/>
      <c r="AQ2613" s="39"/>
      <c r="AR2613" s="39"/>
      <c r="AS2613" s="39"/>
      <c r="AT2613" s="39"/>
      <c r="AU2613" s="39"/>
      <c r="AV2613" s="39"/>
      <c r="AW2613" s="39"/>
    </row>
    <row r="2614" spans="15:49" x14ac:dyDescent="0.2">
      <c r="O2614" s="39"/>
      <c r="P2614" s="39"/>
      <c r="Q2614" s="39"/>
      <c r="R2614" s="39"/>
      <c r="S2614" s="39"/>
      <c r="T2614" s="39"/>
      <c r="U2614" s="39"/>
      <c r="V2614" s="39"/>
      <c r="W2614" s="39"/>
      <c r="X2614" s="39"/>
      <c r="Y2614" s="39"/>
      <c r="Z2614" s="39"/>
      <c r="AA2614" s="39"/>
      <c r="AB2614" s="39"/>
      <c r="AC2614" s="39"/>
      <c r="AD2614" s="39"/>
      <c r="AE2614" s="39"/>
      <c r="AF2614" s="39"/>
      <c r="AG2614" s="39"/>
      <c r="AH2614" s="39"/>
      <c r="AI2614" s="39"/>
      <c r="AJ2614" s="39"/>
      <c r="AK2614" s="39"/>
      <c r="AL2614" s="39"/>
      <c r="AM2614" s="39"/>
      <c r="AN2614" s="39"/>
      <c r="AO2614" s="39"/>
      <c r="AP2614" s="39"/>
      <c r="AQ2614" s="39"/>
      <c r="AR2614" s="39"/>
      <c r="AS2614" s="39"/>
      <c r="AT2614" s="39"/>
      <c r="AU2614" s="39"/>
      <c r="AV2614" s="39"/>
      <c r="AW2614" s="39"/>
    </row>
    <row r="2615" spans="15:49" x14ac:dyDescent="0.2">
      <c r="O2615" s="39"/>
      <c r="P2615" s="39"/>
      <c r="Q2615" s="39"/>
      <c r="R2615" s="39"/>
      <c r="S2615" s="39"/>
      <c r="T2615" s="39"/>
      <c r="U2615" s="39"/>
      <c r="V2615" s="39"/>
      <c r="W2615" s="39"/>
      <c r="X2615" s="39"/>
      <c r="Y2615" s="39"/>
      <c r="Z2615" s="39"/>
      <c r="AA2615" s="39"/>
      <c r="AB2615" s="39"/>
      <c r="AC2615" s="39"/>
      <c r="AD2615" s="39"/>
      <c r="AE2615" s="39"/>
      <c r="AF2615" s="39"/>
      <c r="AG2615" s="39"/>
      <c r="AH2615" s="39"/>
      <c r="AI2615" s="39"/>
      <c r="AJ2615" s="39"/>
      <c r="AK2615" s="39"/>
      <c r="AL2615" s="39"/>
      <c r="AM2615" s="39"/>
      <c r="AN2615" s="39"/>
      <c r="AO2615" s="39"/>
      <c r="AP2615" s="39"/>
      <c r="AQ2615" s="39"/>
      <c r="AR2615" s="39"/>
      <c r="AS2615" s="39"/>
      <c r="AT2615" s="39"/>
      <c r="AU2615" s="39"/>
      <c r="AV2615" s="39"/>
      <c r="AW2615" s="39"/>
    </row>
    <row r="2616" spans="15:49" x14ac:dyDescent="0.2">
      <c r="O2616" s="39"/>
      <c r="P2616" s="39"/>
      <c r="Q2616" s="39"/>
      <c r="R2616" s="39"/>
      <c r="S2616" s="39"/>
      <c r="T2616" s="39"/>
      <c r="U2616" s="39"/>
      <c r="V2616" s="39"/>
      <c r="W2616" s="39"/>
      <c r="X2616" s="39"/>
      <c r="Y2616" s="39"/>
      <c r="Z2616" s="39"/>
      <c r="AA2616" s="39"/>
      <c r="AB2616" s="39"/>
      <c r="AC2616" s="39"/>
      <c r="AD2616" s="39"/>
      <c r="AE2616" s="39"/>
      <c r="AF2616" s="39"/>
      <c r="AG2616" s="39"/>
      <c r="AH2616" s="39"/>
      <c r="AI2616" s="39"/>
      <c r="AJ2616" s="39"/>
      <c r="AK2616" s="39"/>
      <c r="AL2616" s="39"/>
      <c r="AM2616" s="39"/>
      <c r="AN2616" s="39"/>
      <c r="AO2616" s="39"/>
      <c r="AP2616" s="39"/>
      <c r="AQ2616" s="39"/>
      <c r="AR2616" s="39"/>
      <c r="AS2616" s="39"/>
      <c r="AT2616" s="39"/>
      <c r="AU2616" s="39"/>
      <c r="AV2616" s="39"/>
      <c r="AW2616" s="39"/>
    </row>
    <row r="2617" spans="15:49" x14ac:dyDescent="0.2">
      <c r="O2617" s="39"/>
      <c r="P2617" s="39"/>
      <c r="Q2617" s="39"/>
      <c r="R2617" s="39"/>
      <c r="S2617" s="39"/>
      <c r="T2617" s="39"/>
      <c r="U2617" s="39"/>
      <c r="V2617" s="39"/>
      <c r="W2617" s="39"/>
      <c r="X2617" s="39"/>
      <c r="Y2617" s="39"/>
      <c r="Z2617" s="39"/>
      <c r="AA2617" s="39"/>
      <c r="AB2617" s="39"/>
      <c r="AC2617" s="39"/>
      <c r="AD2617" s="39"/>
      <c r="AE2617" s="39"/>
      <c r="AF2617" s="39"/>
      <c r="AG2617" s="39"/>
      <c r="AH2617" s="39"/>
      <c r="AI2617" s="39"/>
      <c r="AJ2617" s="39"/>
      <c r="AK2617" s="39"/>
      <c r="AL2617" s="39"/>
      <c r="AM2617" s="39"/>
      <c r="AN2617" s="39"/>
      <c r="AO2617" s="39"/>
      <c r="AP2617" s="39"/>
      <c r="AQ2617" s="39"/>
      <c r="AR2617" s="39"/>
      <c r="AS2617" s="39"/>
      <c r="AT2617" s="39"/>
      <c r="AU2617" s="39"/>
      <c r="AV2617" s="39"/>
      <c r="AW2617" s="39"/>
    </row>
    <row r="2618" spans="15:49" x14ac:dyDescent="0.2">
      <c r="O2618" s="39"/>
      <c r="P2618" s="39"/>
      <c r="Q2618" s="39"/>
      <c r="R2618" s="39"/>
      <c r="S2618" s="39"/>
      <c r="T2618" s="39"/>
      <c r="U2618" s="39"/>
      <c r="V2618" s="39"/>
      <c r="W2618" s="39"/>
      <c r="X2618" s="39"/>
      <c r="Y2618" s="39"/>
      <c r="Z2618" s="39"/>
      <c r="AA2618" s="39"/>
      <c r="AB2618" s="39"/>
      <c r="AC2618" s="39"/>
      <c r="AD2618" s="39"/>
      <c r="AE2618" s="39"/>
      <c r="AF2618" s="39"/>
      <c r="AG2618" s="39"/>
      <c r="AH2618" s="39"/>
      <c r="AI2618" s="39"/>
      <c r="AJ2618" s="39"/>
      <c r="AK2618" s="39"/>
      <c r="AL2618" s="39"/>
      <c r="AM2618" s="39"/>
      <c r="AN2618" s="39"/>
      <c r="AO2618" s="39"/>
      <c r="AP2618" s="39"/>
      <c r="AQ2618" s="39"/>
      <c r="AR2618" s="39"/>
      <c r="AS2618" s="39"/>
      <c r="AT2618" s="39"/>
      <c r="AU2618" s="39"/>
      <c r="AV2618" s="39"/>
      <c r="AW2618" s="39"/>
    </row>
    <row r="2619" spans="15:49" x14ac:dyDescent="0.2">
      <c r="O2619" s="39"/>
      <c r="P2619" s="39"/>
      <c r="Q2619" s="39"/>
      <c r="R2619" s="39"/>
      <c r="S2619" s="39"/>
      <c r="T2619" s="39"/>
      <c r="U2619" s="39"/>
      <c r="V2619" s="39"/>
      <c r="W2619" s="39"/>
      <c r="X2619" s="39"/>
      <c r="Y2619" s="39"/>
      <c r="Z2619" s="39"/>
      <c r="AA2619" s="39"/>
      <c r="AB2619" s="39"/>
      <c r="AC2619" s="39"/>
      <c r="AD2619" s="39"/>
      <c r="AE2619" s="39"/>
      <c r="AF2619" s="39"/>
      <c r="AG2619" s="39"/>
      <c r="AH2619" s="39"/>
      <c r="AI2619" s="39"/>
      <c r="AJ2619" s="39"/>
      <c r="AK2619" s="39"/>
      <c r="AL2619" s="39"/>
      <c r="AM2619" s="39"/>
      <c r="AN2619" s="39"/>
      <c r="AO2619" s="39"/>
      <c r="AP2619" s="39"/>
      <c r="AQ2619" s="39"/>
      <c r="AR2619" s="39"/>
      <c r="AS2619" s="39"/>
      <c r="AT2619" s="39"/>
      <c r="AU2619" s="39"/>
      <c r="AV2619" s="39"/>
      <c r="AW2619" s="39"/>
    </row>
    <row r="2620" spans="15:49" x14ac:dyDescent="0.2">
      <c r="O2620" s="39"/>
      <c r="P2620" s="39"/>
      <c r="Q2620" s="39"/>
      <c r="R2620" s="39"/>
      <c r="S2620" s="39"/>
      <c r="T2620" s="39"/>
      <c r="U2620" s="39"/>
      <c r="V2620" s="39"/>
      <c r="W2620" s="39"/>
      <c r="X2620" s="39"/>
      <c r="Y2620" s="39"/>
      <c r="Z2620" s="39"/>
      <c r="AA2620" s="39"/>
      <c r="AB2620" s="39"/>
      <c r="AC2620" s="39"/>
      <c r="AD2620" s="39"/>
      <c r="AE2620" s="39"/>
      <c r="AF2620" s="39"/>
      <c r="AG2620" s="39"/>
      <c r="AH2620" s="39"/>
      <c r="AI2620" s="39"/>
      <c r="AJ2620" s="39"/>
      <c r="AK2620" s="39"/>
      <c r="AL2620" s="39"/>
      <c r="AM2620" s="39"/>
      <c r="AN2620" s="39"/>
      <c r="AO2620" s="39"/>
      <c r="AP2620" s="39"/>
      <c r="AQ2620" s="39"/>
      <c r="AR2620" s="39"/>
      <c r="AS2620" s="39"/>
      <c r="AT2620" s="39"/>
      <c r="AU2620" s="39"/>
      <c r="AV2620" s="39"/>
      <c r="AW2620" s="39"/>
    </row>
    <row r="2621" spans="15:49" x14ac:dyDescent="0.2">
      <c r="O2621" s="39"/>
      <c r="P2621" s="39"/>
      <c r="Q2621" s="39"/>
      <c r="R2621" s="39"/>
      <c r="S2621" s="39"/>
      <c r="T2621" s="39"/>
      <c r="U2621" s="39"/>
      <c r="V2621" s="39"/>
      <c r="W2621" s="39"/>
      <c r="X2621" s="39"/>
      <c r="Y2621" s="39"/>
      <c r="Z2621" s="39"/>
      <c r="AA2621" s="39"/>
      <c r="AB2621" s="39"/>
      <c r="AC2621" s="39"/>
      <c r="AD2621" s="39"/>
      <c r="AE2621" s="39"/>
      <c r="AF2621" s="39"/>
      <c r="AG2621" s="39"/>
      <c r="AH2621" s="39"/>
      <c r="AI2621" s="39"/>
      <c r="AJ2621" s="39"/>
      <c r="AK2621" s="39"/>
      <c r="AL2621" s="39"/>
      <c r="AM2621" s="39"/>
      <c r="AN2621" s="39"/>
      <c r="AO2621" s="39"/>
      <c r="AP2621" s="39"/>
      <c r="AQ2621" s="39"/>
      <c r="AR2621" s="39"/>
      <c r="AS2621" s="39"/>
      <c r="AT2621" s="39"/>
      <c r="AU2621" s="39"/>
      <c r="AV2621" s="39"/>
      <c r="AW2621" s="39"/>
    </row>
    <row r="2622" spans="15:49" x14ac:dyDescent="0.2">
      <c r="O2622" s="39"/>
      <c r="P2622" s="39"/>
      <c r="Q2622" s="39"/>
      <c r="R2622" s="39"/>
      <c r="S2622" s="39"/>
      <c r="T2622" s="39"/>
      <c r="U2622" s="39"/>
      <c r="V2622" s="39"/>
      <c r="W2622" s="39"/>
      <c r="X2622" s="39"/>
      <c r="Y2622" s="39"/>
      <c r="Z2622" s="39"/>
      <c r="AA2622" s="39"/>
      <c r="AB2622" s="39"/>
      <c r="AC2622" s="39"/>
      <c r="AD2622" s="39"/>
      <c r="AE2622" s="39"/>
      <c r="AF2622" s="39"/>
      <c r="AG2622" s="39"/>
      <c r="AH2622" s="39"/>
      <c r="AI2622" s="39"/>
      <c r="AJ2622" s="39"/>
      <c r="AK2622" s="39"/>
      <c r="AL2622" s="39"/>
      <c r="AM2622" s="39"/>
      <c r="AN2622" s="39"/>
      <c r="AO2622" s="39"/>
      <c r="AP2622" s="39"/>
      <c r="AQ2622" s="39"/>
      <c r="AR2622" s="39"/>
      <c r="AS2622" s="39"/>
      <c r="AT2622" s="39"/>
      <c r="AU2622" s="39"/>
      <c r="AV2622" s="39"/>
      <c r="AW2622" s="39"/>
    </row>
    <row r="2623" spans="15:49" x14ac:dyDescent="0.2">
      <c r="O2623" s="39"/>
      <c r="P2623" s="39"/>
      <c r="Q2623" s="39"/>
      <c r="R2623" s="39"/>
      <c r="S2623" s="39"/>
      <c r="T2623" s="39"/>
      <c r="U2623" s="39"/>
      <c r="V2623" s="39"/>
      <c r="W2623" s="39"/>
      <c r="X2623" s="39"/>
      <c r="Y2623" s="39"/>
      <c r="Z2623" s="39"/>
      <c r="AA2623" s="39"/>
      <c r="AB2623" s="39"/>
      <c r="AC2623" s="39"/>
      <c r="AD2623" s="39"/>
      <c r="AE2623" s="39"/>
      <c r="AF2623" s="39"/>
      <c r="AG2623" s="39"/>
      <c r="AH2623" s="39"/>
      <c r="AI2623" s="39"/>
      <c r="AJ2623" s="39"/>
      <c r="AK2623" s="39"/>
      <c r="AL2623" s="39"/>
      <c r="AM2623" s="39"/>
      <c r="AN2623" s="39"/>
      <c r="AO2623" s="39"/>
      <c r="AP2623" s="39"/>
      <c r="AQ2623" s="39"/>
      <c r="AR2623" s="39"/>
      <c r="AS2623" s="39"/>
      <c r="AT2623" s="39"/>
      <c r="AU2623" s="39"/>
      <c r="AV2623" s="39"/>
      <c r="AW2623" s="39"/>
    </row>
    <row r="2624" spans="15:49" x14ac:dyDescent="0.2">
      <c r="O2624" s="39"/>
      <c r="P2624" s="39"/>
      <c r="Q2624" s="39"/>
      <c r="R2624" s="39"/>
      <c r="S2624" s="39"/>
      <c r="T2624" s="39"/>
      <c r="U2624" s="39"/>
      <c r="V2624" s="39"/>
      <c r="W2624" s="39"/>
      <c r="X2624" s="39"/>
      <c r="Y2624" s="39"/>
      <c r="Z2624" s="39"/>
      <c r="AA2624" s="39"/>
      <c r="AB2624" s="39"/>
      <c r="AC2624" s="39"/>
      <c r="AD2624" s="39"/>
      <c r="AE2624" s="39"/>
      <c r="AF2624" s="39"/>
      <c r="AG2624" s="39"/>
      <c r="AH2624" s="39"/>
      <c r="AI2624" s="39"/>
      <c r="AJ2624" s="39"/>
      <c r="AK2624" s="39"/>
      <c r="AL2624" s="39"/>
      <c r="AM2624" s="39"/>
      <c r="AN2624" s="39"/>
      <c r="AO2624" s="39"/>
      <c r="AP2624" s="39"/>
      <c r="AQ2624" s="39"/>
      <c r="AR2624" s="39"/>
      <c r="AS2624" s="39"/>
      <c r="AT2624" s="39"/>
      <c r="AU2624" s="39"/>
      <c r="AV2624" s="39"/>
      <c r="AW2624" s="39"/>
    </row>
    <row r="2625" spans="15:49" x14ac:dyDescent="0.2">
      <c r="O2625" s="39"/>
      <c r="P2625" s="39"/>
      <c r="Q2625" s="39"/>
      <c r="R2625" s="39"/>
      <c r="S2625" s="39"/>
      <c r="T2625" s="39"/>
      <c r="U2625" s="39"/>
      <c r="V2625" s="39"/>
      <c r="W2625" s="39"/>
      <c r="X2625" s="39"/>
      <c r="Y2625" s="39"/>
      <c r="Z2625" s="39"/>
      <c r="AA2625" s="39"/>
      <c r="AB2625" s="39"/>
      <c r="AC2625" s="39"/>
      <c r="AD2625" s="39"/>
      <c r="AE2625" s="39"/>
      <c r="AF2625" s="39"/>
      <c r="AG2625" s="39"/>
      <c r="AH2625" s="39"/>
      <c r="AI2625" s="39"/>
      <c r="AJ2625" s="39"/>
      <c r="AK2625" s="39"/>
      <c r="AL2625" s="39"/>
      <c r="AM2625" s="39"/>
      <c r="AN2625" s="39"/>
      <c r="AO2625" s="39"/>
      <c r="AP2625" s="39"/>
      <c r="AQ2625" s="39"/>
      <c r="AR2625" s="39"/>
      <c r="AS2625" s="39"/>
      <c r="AT2625" s="39"/>
      <c r="AU2625" s="39"/>
      <c r="AV2625" s="39"/>
      <c r="AW2625" s="39"/>
    </row>
    <row r="2626" spans="15:49" x14ac:dyDescent="0.2">
      <c r="O2626" s="39"/>
      <c r="P2626" s="39"/>
      <c r="Q2626" s="39"/>
      <c r="R2626" s="39"/>
      <c r="S2626" s="39"/>
      <c r="T2626" s="39"/>
      <c r="U2626" s="39"/>
      <c r="V2626" s="39"/>
      <c r="W2626" s="39"/>
      <c r="X2626" s="39"/>
      <c r="Y2626" s="39"/>
      <c r="Z2626" s="39"/>
      <c r="AA2626" s="39"/>
      <c r="AB2626" s="39"/>
      <c r="AC2626" s="39"/>
      <c r="AD2626" s="39"/>
      <c r="AE2626" s="39"/>
      <c r="AF2626" s="39"/>
      <c r="AG2626" s="39"/>
      <c r="AH2626" s="39"/>
      <c r="AI2626" s="39"/>
      <c r="AJ2626" s="39"/>
      <c r="AK2626" s="39"/>
      <c r="AL2626" s="39"/>
      <c r="AM2626" s="39"/>
      <c r="AN2626" s="39"/>
      <c r="AO2626" s="39"/>
      <c r="AP2626" s="39"/>
      <c r="AQ2626" s="39"/>
      <c r="AR2626" s="39"/>
      <c r="AS2626" s="39"/>
      <c r="AT2626" s="39"/>
      <c r="AU2626" s="39"/>
      <c r="AV2626" s="39"/>
      <c r="AW2626" s="39"/>
    </row>
    <row r="2627" spans="15:49" x14ac:dyDescent="0.2">
      <c r="O2627" s="39"/>
      <c r="P2627" s="39"/>
      <c r="Q2627" s="39"/>
      <c r="R2627" s="39"/>
      <c r="S2627" s="39"/>
      <c r="T2627" s="39"/>
      <c r="U2627" s="39"/>
      <c r="V2627" s="39"/>
      <c r="W2627" s="39"/>
      <c r="X2627" s="39"/>
      <c r="Y2627" s="39"/>
      <c r="Z2627" s="39"/>
      <c r="AA2627" s="39"/>
      <c r="AB2627" s="39"/>
      <c r="AC2627" s="39"/>
      <c r="AD2627" s="39"/>
      <c r="AE2627" s="39"/>
      <c r="AF2627" s="39"/>
      <c r="AG2627" s="39"/>
      <c r="AH2627" s="39"/>
      <c r="AI2627" s="39"/>
      <c r="AJ2627" s="39"/>
      <c r="AK2627" s="39"/>
      <c r="AL2627" s="39"/>
      <c r="AM2627" s="39"/>
      <c r="AN2627" s="39"/>
      <c r="AO2627" s="39"/>
      <c r="AP2627" s="39"/>
      <c r="AQ2627" s="39"/>
      <c r="AR2627" s="39"/>
      <c r="AS2627" s="39"/>
      <c r="AT2627" s="39"/>
      <c r="AU2627" s="39"/>
      <c r="AV2627" s="39"/>
      <c r="AW2627" s="39"/>
    </row>
    <row r="2628" spans="15:49" x14ac:dyDescent="0.2">
      <c r="O2628" s="39"/>
      <c r="P2628" s="39"/>
      <c r="Q2628" s="39"/>
      <c r="R2628" s="39"/>
      <c r="S2628" s="39"/>
      <c r="T2628" s="39"/>
      <c r="U2628" s="39"/>
      <c r="V2628" s="39"/>
      <c r="W2628" s="39"/>
      <c r="X2628" s="39"/>
      <c r="Y2628" s="39"/>
      <c r="Z2628" s="39"/>
      <c r="AA2628" s="39"/>
      <c r="AB2628" s="39"/>
      <c r="AC2628" s="39"/>
      <c r="AD2628" s="39"/>
      <c r="AE2628" s="39"/>
      <c r="AF2628" s="39"/>
      <c r="AG2628" s="39"/>
      <c r="AH2628" s="39"/>
      <c r="AI2628" s="39"/>
      <c r="AJ2628" s="39"/>
      <c r="AK2628" s="39"/>
      <c r="AL2628" s="39"/>
      <c r="AM2628" s="39"/>
      <c r="AN2628" s="39"/>
      <c r="AO2628" s="39"/>
      <c r="AP2628" s="39"/>
      <c r="AQ2628" s="39"/>
      <c r="AR2628" s="39"/>
      <c r="AS2628" s="39"/>
      <c r="AT2628" s="39"/>
      <c r="AU2628" s="39"/>
      <c r="AV2628" s="39"/>
      <c r="AW2628" s="39"/>
    </row>
    <row r="2629" spans="15:49" x14ac:dyDescent="0.2">
      <c r="O2629" s="39"/>
      <c r="P2629" s="39"/>
      <c r="Q2629" s="39"/>
      <c r="R2629" s="39"/>
      <c r="S2629" s="39"/>
      <c r="T2629" s="39"/>
      <c r="U2629" s="39"/>
      <c r="V2629" s="39"/>
      <c r="W2629" s="39"/>
      <c r="X2629" s="39"/>
      <c r="Y2629" s="39"/>
      <c r="Z2629" s="39"/>
      <c r="AA2629" s="39"/>
      <c r="AB2629" s="39"/>
      <c r="AC2629" s="39"/>
      <c r="AD2629" s="39"/>
      <c r="AE2629" s="39"/>
      <c r="AF2629" s="39"/>
      <c r="AG2629" s="39"/>
      <c r="AH2629" s="39"/>
      <c r="AI2629" s="39"/>
      <c r="AJ2629" s="39"/>
      <c r="AK2629" s="39"/>
      <c r="AL2629" s="39"/>
      <c r="AM2629" s="39"/>
      <c r="AN2629" s="39"/>
      <c r="AO2629" s="39"/>
      <c r="AP2629" s="39"/>
      <c r="AQ2629" s="39"/>
      <c r="AR2629" s="39"/>
      <c r="AS2629" s="39"/>
      <c r="AT2629" s="39"/>
      <c r="AU2629" s="39"/>
      <c r="AV2629" s="39"/>
      <c r="AW2629" s="39"/>
    </row>
    <row r="2630" spans="15:49" x14ac:dyDescent="0.2">
      <c r="O2630" s="39"/>
      <c r="P2630" s="39"/>
      <c r="Q2630" s="39"/>
      <c r="R2630" s="39"/>
      <c r="S2630" s="39"/>
      <c r="T2630" s="39"/>
      <c r="U2630" s="39"/>
      <c r="V2630" s="39"/>
      <c r="W2630" s="39"/>
      <c r="X2630" s="39"/>
      <c r="Y2630" s="39"/>
      <c r="Z2630" s="39"/>
      <c r="AA2630" s="39"/>
      <c r="AB2630" s="39"/>
      <c r="AC2630" s="39"/>
      <c r="AD2630" s="39"/>
      <c r="AE2630" s="39"/>
      <c r="AF2630" s="39"/>
      <c r="AG2630" s="39"/>
      <c r="AH2630" s="39"/>
      <c r="AI2630" s="39"/>
      <c r="AJ2630" s="39"/>
      <c r="AK2630" s="39"/>
      <c r="AL2630" s="39"/>
      <c r="AM2630" s="39"/>
      <c r="AN2630" s="39"/>
      <c r="AO2630" s="39"/>
      <c r="AP2630" s="39"/>
      <c r="AQ2630" s="39"/>
      <c r="AR2630" s="39"/>
      <c r="AS2630" s="39"/>
      <c r="AT2630" s="39"/>
      <c r="AU2630" s="39"/>
      <c r="AV2630" s="39"/>
      <c r="AW2630" s="39"/>
    </row>
    <row r="2631" spans="15:49" x14ac:dyDescent="0.2">
      <c r="O2631" s="39"/>
      <c r="P2631" s="39"/>
      <c r="Q2631" s="39"/>
      <c r="R2631" s="39"/>
      <c r="S2631" s="39"/>
      <c r="T2631" s="39"/>
      <c r="U2631" s="39"/>
      <c r="V2631" s="39"/>
      <c r="W2631" s="39"/>
      <c r="X2631" s="39"/>
      <c r="Y2631" s="39"/>
      <c r="Z2631" s="39"/>
      <c r="AA2631" s="39"/>
      <c r="AB2631" s="39"/>
      <c r="AC2631" s="39"/>
      <c r="AD2631" s="39"/>
      <c r="AE2631" s="39"/>
      <c r="AF2631" s="39"/>
      <c r="AG2631" s="39"/>
      <c r="AH2631" s="39"/>
      <c r="AI2631" s="39"/>
      <c r="AJ2631" s="39"/>
      <c r="AK2631" s="39"/>
      <c r="AL2631" s="39"/>
      <c r="AM2631" s="39"/>
      <c r="AN2631" s="39"/>
      <c r="AO2631" s="39"/>
      <c r="AP2631" s="39"/>
      <c r="AQ2631" s="39"/>
      <c r="AR2631" s="39"/>
      <c r="AS2631" s="39"/>
      <c r="AT2631" s="39"/>
      <c r="AU2631" s="39"/>
      <c r="AV2631" s="39"/>
      <c r="AW2631" s="39"/>
    </row>
    <row r="2632" spans="15:49" x14ac:dyDescent="0.2">
      <c r="O2632" s="39"/>
      <c r="P2632" s="39"/>
      <c r="Q2632" s="39"/>
      <c r="R2632" s="39"/>
      <c r="S2632" s="39"/>
      <c r="T2632" s="39"/>
      <c r="U2632" s="39"/>
      <c r="V2632" s="39"/>
      <c r="W2632" s="39"/>
      <c r="X2632" s="39"/>
      <c r="Y2632" s="39"/>
      <c r="Z2632" s="39"/>
      <c r="AA2632" s="39"/>
      <c r="AB2632" s="39"/>
      <c r="AC2632" s="39"/>
      <c r="AD2632" s="39"/>
      <c r="AE2632" s="39"/>
      <c r="AF2632" s="39"/>
      <c r="AG2632" s="39"/>
      <c r="AH2632" s="39"/>
      <c r="AI2632" s="39"/>
      <c r="AJ2632" s="39"/>
      <c r="AK2632" s="39"/>
      <c r="AL2632" s="39"/>
      <c r="AM2632" s="39"/>
      <c r="AN2632" s="39"/>
      <c r="AO2632" s="39"/>
      <c r="AP2632" s="39"/>
      <c r="AQ2632" s="39"/>
      <c r="AR2632" s="39"/>
      <c r="AS2632" s="39"/>
      <c r="AT2632" s="39"/>
      <c r="AU2632" s="39"/>
      <c r="AV2632" s="39"/>
      <c r="AW2632" s="39"/>
    </row>
    <row r="2633" spans="15:49" x14ac:dyDescent="0.2">
      <c r="O2633" s="39"/>
      <c r="P2633" s="39"/>
      <c r="Q2633" s="39"/>
      <c r="R2633" s="39"/>
      <c r="S2633" s="39"/>
      <c r="T2633" s="39"/>
      <c r="U2633" s="39"/>
      <c r="V2633" s="39"/>
      <c r="W2633" s="39"/>
      <c r="X2633" s="39"/>
      <c r="Y2633" s="39"/>
      <c r="Z2633" s="39"/>
      <c r="AA2633" s="39"/>
      <c r="AB2633" s="39"/>
      <c r="AC2633" s="39"/>
      <c r="AD2633" s="39"/>
      <c r="AE2633" s="39"/>
      <c r="AF2633" s="39"/>
      <c r="AG2633" s="39"/>
      <c r="AH2633" s="39"/>
      <c r="AI2633" s="39"/>
      <c r="AJ2633" s="39"/>
      <c r="AK2633" s="39"/>
      <c r="AL2633" s="39"/>
      <c r="AM2633" s="39"/>
      <c r="AN2633" s="39"/>
      <c r="AO2633" s="39"/>
      <c r="AP2633" s="39"/>
      <c r="AQ2633" s="39"/>
      <c r="AR2633" s="39"/>
      <c r="AS2633" s="39"/>
      <c r="AT2633" s="39"/>
      <c r="AU2633" s="39"/>
      <c r="AV2633" s="39"/>
      <c r="AW2633" s="39"/>
    </row>
    <row r="2634" spans="15:49" x14ac:dyDescent="0.2">
      <c r="O2634" s="39"/>
      <c r="P2634" s="39"/>
      <c r="Q2634" s="39"/>
      <c r="R2634" s="39"/>
      <c r="S2634" s="39"/>
      <c r="T2634" s="39"/>
      <c r="U2634" s="39"/>
      <c r="V2634" s="39"/>
      <c r="W2634" s="39"/>
      <c r="X2634" s="39"/>
      <c r="Y2634" s="39"/>
      <c r="Z2634" s="39"/>
      <c r="AA2634" s="39"/>
      <c r="AB2634" s="39"/>
      <c r="AC2634" s="39"/>
      <c r="AD2634" s="39"/>
      <c r="AE2634" s="39"/>
      <c r="AF2634" s="39"/>
      <c r="AG2634" s="39"/>
      <c r="AH2634" s="39"/>
      <c r="AI2634" s="39"/>
      <c r="AJ2634" s="39"/>
      <c r="AK2634" s="39"/>
      <c r="AL2634" s="39"/>
      <c r="AM2634" s="39"/>
      <c r="AN2634" s="39"/>
      <c r="AO2634" s="39"/>
      <c r="AP2634" s="39"/>
      <c r="AQ2634" s="39"/>
      <c r="AR2634" s="39"/>
      <c r="AS2634" s="39"/>
      <c r="AT2634" s="39"/>
      <c r="AU2634" s="39"/>
      <c r="AV2634" s="39"/>
      <c r="AW2634" s="39"/>
    </row>
    <row r="2635" spans="15:49" x14ac:dyDescent="0.2">
      <c r="O2635" s="39"/>
      <c r="P2635" s="39"/>
      <c r="Q2635" s="39"/>
      <c r="R2635" s="39"/>
      <c r="S2635" s="39"/>
      <c r="T2635" s="39"/>
      <c r="U2635" s="39"/>
      <c r="V2635" s="39"/>
      <c r="W2635" s="39"/>
      <c r="X2635" s="39"/>
      <c r="Y2635" s="39"/>
      <c r="Z2635" s="39"/>
      <c r="AA2635" s="39"/>
      <c r="AB2635" s="39"/>
      <c r="AC2635" s="39"/>
      <c r="AD2635" s="39"/>
      <c r="AE2635" s="39"/>
      <c r="AF2635" s="39"/>
      <c r="AG2635" s="39"/>
      <c r="AH2635" s="39"/>
      <c r="AI2635" s="39"/>
      <c r="AJ2635" s="39"/>
      <c r="AK2635" s="39"/>
      <c r="AL2635" s="39"/>
      <c r="AM2635" s="39"/>
      <c r="AN2635" s="39"/>
      <c r="AO2635" s="39"/>
      <c r="AP2635" s="39"/>
      <c r="AQ2635" s="39"/>
      <c r="AR2635" s="39"/>
      <c r="AS2635" s="39"/>
      <c r="AT2635" s="39"/>
      <c r="AU2635" s="39"/>
      <c r="AV2635" s="39"/>
      <c r="AW2635" s="39"/>
    </row>
    <row r="2636" spans="15:49" x14ac:dyDescent="0.2">
      <c r="O2636" s="39"/>
      <c r="P2636" s="39"/>
      <c r="Q2636" s="39"/>
      <c r="R2636" s="39"/>
      <c r="S2636" s="39"/>
      <c r="T2636" s="39"/>
      <c r="U2636" s="39"/>
      <c r="V2636" s="39"/>
      <c r="W2636" s="39"/>
      <c r="X2636" s="39"/>
      <c r="Y2636" s="39"/>
      <c r="Z2636" s="39"/>
      <c r="AA2636" s="39"/>
      <c r="AB2636" s="39"/>
      <c r="AC2636" s="39"/>
      <c r="AD2636" s="39"/>
      <c r="AE2636" s="39"/>
      <c r="AF2636" s="39"/>
      <c r="AG2636" s="39"/>
      <c r="AH2636" s="39"/>
      <c r="AI2636" s="39"/>
      <c r="AJ2636" s="39"/>
      <c r="AK2636" s="39"/>
      <c r="AL2636" s="39"/>
      <c r="AM2636" s="39"/>
      <c r="AN2636" s="39"/>
      <c r="AO2636" s="39"/>
      <c r="AP2636" s="39"/>
      <c r="AQ2636" s="39"/>
      <c r="AR2636" s="39"/>
      <c r="AS2636" s="39"/>
      <c r="AT2636" s="39"/>
      <c r="AU2636" s="39"/>
      <c r="AV2636" s="39"/>
      <c r="AW2636" s="39"/>
    </row>
    <row r="2637" spans="15:49" x14ac:dyDescent="0.2">
      <c r="O2637" s="39"/>
      <c r="P2637" s="39"/>
      <c r="Q2637" s="39"/>
      <c r="R2637" s="39"/>
      <c r="S2637" s="39"/>
      <c r="T2637" s="39"/>
      <c r="U2637" s="39"/>
      <c r="V2637" s="39"/>
      <c r="W2637" s="39"/>
      <c r="X2637" s="39"/>
      <c r="Y2637" s="39"/>
      <c r="Z2637" s="39"/>
      <c r="AA2637" s="39"/>
      <c r="AB2637" s="39"/>
      <c r="AC2637" s="39"/>
      <c r="AD2637" s="39"/>
      <c r="AE2637" s="39"/>
      <c r="AF2637" s="39"/>
      <c r="AG2637" s="39"/>
      <c r="AH2637" s="39"/>
      <c r="AI2637" s="39"/>
      <c r="AJ2637" s="39"/>
      <c r="AK2637" s="39"/>
      <c r="AL2637" s="39"/>
      <c r="AM2637" s="39"/>
      <c r="AN2637" s="39"/>
      <c r="AO2637" s="39"/>
      <c r="AP2637" s="39"/>
      <c r="AQ2637" s="39"/>
      <c r="AR2637" s="39"/>
      <c r="AS2637" s="39"/>
      <c r="AT2637" s="39"/>
      <c r="AU2637" s="39"/>
      <c r="AV2637" s="39"/>
      <c r="AW2637" s="39"/>
    </row>
    <row r="2638" spans="15:49" x14ac:dyDescent="0.2">
      <c r="O2638" s="39"/>
      <c r="P2638" s="39"/>
      <c r="Q2638" s="39"/>
      <c r="R2638" s="39"/>
      <c r="S2638" s="39"/>
      <c r="T2638" s="39"/>
      <c r="U2638" s="39"/>
      <c r="V2638" s="39"/>
      <c r="W2638" s="39"/>
      <c r="X2638" s="39"/>
      <c r="Y2638" s="39"/>
      <c r="Z2638" s="39"/>
      <c r="AA2638" s="39"/>
      <c r="AB2638" s="39"/>
      <c r="AC2638" s="39"/>
      <c r="AD2638" s="39"/>
      <c r="AE2638" s="39"/>
      <c r="AF2638" s="39"/>
      <c r="AG2638" s="39"/>
      <c r="AH2638" s="39"/>
      <c r="AI2638" s="39"/>
      <c r="AJ2638" s="39"/>
      <c r="AK2638" s="39"/>
      <c r="AL2638" s="39"/>
      <c r="AM2638" s="39"/>
      <c r="AN2638" s="39"/>
      <c r="AO2638" s="39"/>
      <c r="AP2638" s="39"/>
      <c r="AQ2638" s="39"/>
      <c r="AR2638" s="39"/>
      <c r="AS2638" s="39"/>
      <c r="AT2638" s="39"/>
      <c r="AU2638" s="39"/>
      <c r="AV2638" s="39"/>
      <c r="AW2638" s="39"/>
    </row>
    <row r="2639" spans="15:49" x14ac:dyDescent="0.2">
      <c r="O2639" s="39"/>
      <c r="P2639" s="39"/>
      <c r="Q2639" s="39"/>
      <c r="R2639" s="39"/>
      <c r="S2639" s="39"/>
      <c r="T2639" s="39"/>
      <c r="U2639" s="39"/>
      <c r="V2639" s="39"/>
      <c r="W2639" s="39"/>
      <c r="X2639" s="39"/>
      <c r="Y2639" s="39"/>
      <c r="Z2639" s="39"/>
      <c r="AA2639" s="39"/>
      <c r="AB2639" s="39"/>
      <c r="AC2639" s="39"/>
      <c r="AD2639" s="39"/>
      <c r="AE2639" s="39"/>
      <c r="AF2639" s="39"/>
      <c r="AG2639" s="39"/>
      <c r="AH2639" s="39"/>
      <c r="AI2639" s="39"/>
      <c r="AJ2639" s="39"/>
      <c r="AK2639" s="39"/>
      <c r="AL2639" s="39"/>
      <c r="AM2639" s="39"/>
      <c r="AN2639" s="39"/>
      <c r="AO2639" s="39"/>
      <c r="AP2639" s="39"/>
      <c r="AQ2639" s="39"/>
      <c r="AR2639" s="39"/>
      <c r="AS2639" s="39"/>
      <c r="AT2639" s="39"/>
      <c r="AU2639" s="39"/>
      <c r="AV2639" s="39"/>
      <c r="AW2639" s="39"/>
    </row>
    <row r="2640" spans="15:49" x14ac:dyDescent="0.2">
      <c r="O2640" s="39"/>
      <c r="P2640" s="39"/>
      <c r="Q2640" s="39"/>
      <c r="R2640" s="39"/>
      <c r="S2640" s="39"/>
      <c r="T2640" s="39"/>
      <c r="U2640" s="39"/>
      <c r="V2640" s="39"/>
      <c r="W2640" s="39"/>
      <c r="X2640" s="39"/>
      <c r="Y2640" s="39"/>
      <c r="Z2640" s="39"/>
      <c r="AA2640" s="39"/>
      <c r="AB2640" s="39"/>
      <c r="AC2640" s="39"/>
      <c r="AD2640" s="39"/>
      <c r="AE2640" s="39"/>
      <c r="AF2640" s="39"/>
      <c r="AG2640" s="39"/>
      <c r="AH2640" s="39"/>
      <c r="AI2640" s="39"/>
      <c r="AJ2640" s="39"/>
      <c r="AK2640" s="39"/>
      <c r="AL2640" s="39"/>
      <c r="AM2640" s="39"/>
      <c r="AN2640" s="39"/>
      <c r="AO2640" s="39"/>
      <c r="AP2640" s="39"/>
      <c r="AQ2640" s="39"/>
      <c r="AR2640" s="39"/>
      <c r="AS2640" s="39"/>
      <c r="AT2640" s="39"/>
      <c r="AU2640" s="39"/>
      <c r="AV2640" s="39"/>
      <c r="AW2640" s="39"/>
    </row>
    <row r="2641" spans="15:49" x14ac:dyDescent="0.2">
      <c r="O2641" s="39"/>
      <c r="P2641" s="39"/>
      <c r="Q2641" s="39"/>
      <c r="R2641" s="39"/>
      <c r="S2641" s="39"/>
      <c r="T2641" s="39"/>
      <c r="U2641" s="39"/>
      <c r="V2641" s="39"/>
      <c r="W2641" s="39"/>
      <c r="X2641" s="39"/>
      <c r="Y2641" s="39"/>
      <c r="Z2641" s="39"/>
      <c r="AA2641" s="39"/>
      <c r="AB2641" s="39"/>
      <c r="AC2641" s="39"/>
      <c r="AD2641" s="39"/>
      <c r="AE2641" s="39"/>
      <c r="AF2641" s="39"/>
      <c r="AG2641" s="39"/>
      <c r="AH2641" s="39"/>
      <c r="AI2641" s="39"/>
      <c r="AJ2641" s="39"/>
      <c r="AK2641" s="39"/>
      <c r="AL2641" s="39"/>
      <c r="AM2641" s="39"/>
      <c r="AN2641" s="39"/>
      <c r="AO2641" s="39"/>
      <c r="AP2641" s="39"/>
      <c r="AQ2641" s="39"/>
      <c r="AR2641" s="39"/>
      <c r="AS2641" s="39"/>
      <c r="AT2641" s="39"/>
      <c r="AU2641" s="39"/>
      <c r="AV2641" s="39"/>
      <c r="AW2641" s="39"/>
    </row>
    <row r="2642" spans="15:49" x14ac:dyDescent="0.2">
      <c r="O2642" s="39"/>
      <c r="P2642" s="39"/>
      <c r="Q2642" s="39"/>
      <c r="R2642" s="39"/>
      <c r="S2642" s="39"/>
      <c r="T2642" s="39"/>
      <c r="U2642" s="39"/>
      <c r="V2642" s="39"/>
      <c r="W2642" s="39"/>
      <c r="X2642" s="39"/>
      <c r="Y2642" s="39"/>
      <c r="Z2642" s="39"/>
      <c r="AA2642" s="39"/>
      <c r="AB2642" s="39"/>
      <c r="AC2642" s="39"/>
      <c r="AD2642" s="39"/>
      <c r="AE2642" s="39"/>
      <c r="AF2642" s="39"/>
      <c r="AG2642" s="39"/>
      <c r="AH2642" s="39"/>
      <c r="AI2642" s="39"/>
      <c r="AJ2642" s="39"/>
      <c r="AK2642" s="39"/>
      <c r="AL2642" s="39"/>
      <c r="AM2642" s="39"/>
      <c r="AN2642" s="39"/>
      <c r="AO2642" s="39"/>
      <c r="AP2642" s="39"/>
      <c r="AQ2642" s="39"/>
      <c r="AR2642" s="39"/>
      <c r="AS2642" s="39"/>
      <c r="AT2642" s="39"/>
      <c r="AU2642" s="39"/>
      <c r="AV2642" s="39"/>
      <c r="AW2642" s="39"/>
    </row>
    <row r="2643" spans="15:49" x14ac:dyDescent="0.2">
      <c r="O2643" s="39"/>
      <c r="P2643" s="39"/>
      <c r="Q2643" s="39"/>
      <c r="R2643" s="39"/>
      <c r="S2643" s="39"/>
      <c r="T2643" s="39"/>
      <c r="U2643" s="39"/>
      <c r="V2643" s="39"/>
      <c r="W2643" s="39"/>
      <c r="X2643" s="39"/>
      <c r="Y2643" s="39"/>
      <c r="Z2643" s="39"/>
      <c r="AA2643" s="39"/>
      <c r="AB2643" s="39"/>
      <c r="AC2643" s="39"/>
      <c r="AD2643" s="39"/>
      <c r="AE2643" s="39"/>
      <c r="AF2643" s="39"/>
      <c r="AG2643" s="39"/>
      <c r="AH2643" s="39"/>
      <c r="AI2643" s="39"/>
      <c r="AJ2643" s="39"/>
      <c r="AK2643" s="39"/>
      <c r="AL2643" s="39"/>
      <c r="AM2643" s="39"/>
      <c r="AN2643" s="39"/>
      <c r="AO2643" s="39"/>
      <c r="AP2643" s="39"/>
      <c r="AQ2643" s="39"/>
      <c r="AR2643" s="39"/>
      <c r="AS2643" s="39"/>
      <c r="AT2643" s="39"/>
      <c r="AU2643" s="39"/>
      <c r="AV2643" s="39"/>
      <c r="AW2643" s="39"/>
    </row>
    <row r="2644" spans="15:49" x14ac:dyDescent="0.2">
      <c r="O2644" s="39"/>
      <c r="P2644" s="39"/>
      <c r="Q2644" s="39"/>
      <c r="R2644" s="39"/>
      <c r="S2644" s="39"/>
      <c r="T2644" s="39"/>
      <c r="U2644" s="39"/>
      <c r="V2644" s="39"/>
      <c r="W2644" s="39"/>
      <c r="X2644" s="39"/>
      <c r="Y2644" s="39"/>
      <c r="Z2644" s="39"/>
      <c r="AA2644" s="39"/>
      <c r="AB2644" s="39"/>
      <c r="AC2644" s="39"/>
      <c r="AD2644" s="39"/>
      <c r="AE2644" s="39"/>
      <c r="AF2644" s="39"/>
      <c r="AG2644" s="39"/>
      <c r="AH2644" s="39"/>
      <c r="AI2644" s="39"/>
      <c r="AJ2644" s="39"/>
      <c r="AK2644" s="39"/>
      <c r="AL2644" s="39"/>
      <c r="AM2644" s="39"/>
      <c r="AN2644" s="39"/>
      <c r="AO2644" s="39"/>
      <c r="AP2644" s="39"/>
      <c r="AQ2644" s="39"/>
      <c r="AR2644" s="39"/>
      <c r="AS2644" s="39"/>
      <c r="AT2644" s="39"/>
      <c r="AU2644" s="39"/>
      <c r="AV2644" s="39"/>
      <c r="AW2644" s="39"/>
    </row>
    <row r="2645" spans="15:49" x14ac:dyDescent="0.2">
      <c r="O2645" s="39"/>
      <c r="P2645" s="39"/>
      <c r="Q2645" s="39"/>
      <c r="R2645" s="39"/>
      <c r="S2645" s="39"/>
      <c r="T2645" s="39"/>
      <c r="U2645" s="39"/>
      <c r="V2645" s="39"/>
      <c r="W2645" s="39"/>
      <c r="X2645" s="39"/>
      <c r="Y2645" s="39"/>
      <c r="Z2645" s="39"/>
      <c r="AA2645" s="39"/>
      <c r="AB2645" s="39"/>
      <c r="AC2645" s="39"/>
      <c r="AD2645" s="39"/>
      <c r="AE2645" s="39"/>
      <c r="AF2645" s="39"/>
      <c r="AG2645" s="39"/>
      <c r="AH2645" s="39"/>
      <c r="AI2645" s="39"/>
      <c r="AJ2645" s="39"/>
      <c r="AK2645" s="39"/>
      <c r="AL2645" s="39"/>
      <c r="AM2645" s="39"/>
      <c r="AN2645" s="39"/>
      <c r="AO2645" s="39"/>
      <c r="AP2645" s="39"/>
      <c r="AQ2645" s="39"/>
      <c r="AR2645" s="39"/>
      <c r="AS2645" s="39"/>
      <c r="AT2645" s="39"/>
      <c r="AU2645" s="39"/>
      <c r="AV2645" s="39"/>
      <c r="AW2645" s="39"/>
    </row>
    <row r="2646" spans="15:49" x14ac:dyDescent="0.2">
      <c r="O2646" s="39"/>
      <c r="P2646" s="39"/>
      <c r="Q2646" s="39"/>
      <c r="R2646" s="39"/>
      <c r="S2646" s="39"/>
      <c r="T2646" s="39"/>
      <c r="U2646" s="39"/>
      <c r="V2646" s="39"/>
      <c r="W2646" s="39"/>
      <c r="X2646" s="39"/>
      <c r="Y2646" s="39"/>
      <c r="Z2646" s="39"/>
      <c r="AA2646" s="39"/>
      <c r="AB2646" s="39"/>
      <c r="AC2646" s="39"/>
      <c r="AD2646" s="39"/>
      <c r="AE2646" s="39"/>
      <c r="AF2646" s="39"/>
      <c r="AG2646" s="39"/>
      <c r="AH2646" s="39"/>
      <c r="AI2646" s="39"/>
      <c r="AJ2646" s="39"/>
      <c r="AK2646" s="39"/>
      <c r="AL2646" s="39"/>
      <c r="AM2646" s="39"/>
      <c r="AN2646" s="39"/>
      <c r="AO2646" s="39"/>
      <c r="AP2646" s="39"/>
      <c r="AQ2646" s="39"/>
      <c r="AR2646" s="39"/>
      <c r="AS2646" s="39"/>
      <c r="AT2646" s="39"/>
      <c r="AU2646" s="39"/>
      <c r="AV2646" s="39"/>
      <c r="AW2646" s="39"/>
    </row>
    <row r="2647" spans="15:49" x14ac:dyDescent="0.2">
      <c r="O2647" s="39"/>
      <c r="P2647" s="39"/>
      <c r="Q2647" s="39"/>
      <c r="R2647" s="39"/>
      <c r="S2647" s="39"/>
      <c r="T2647" s="39"/>
      <c r="U2647" s="39"/>
      <c r="V2647" s="39"/>
      <c r="W2647" s="39"/>
      <c r="X2647" s="39"/>
      <c r="Y2647" s="39"/>
      <c r="Z2647" s="39"/>
      <c r="AA2647" s="39"/>
      <c r="AB2647" s="39"/>
      <c r="AC2647" s="39"/>
      <c r="AD2647" s="39"/>
      <c r="AE2647" s="39"/>
      <c r="AF2647" s="39"/>
      <c r="AG2647" s="39"/>
      <c r="AH2647" s="39"/>
      <c r="AI2647" s="39"/>
      <c r="AJ2647" s="39"/>
      <c r="AK2647" s="39"/>
      <c r="AL2647" s="39"/>
      <c r="AM2647" s="39"/>
      <c r="AN2647" s="39"/>
      <c r="AO2647" s="39"/>
      <c r="AP2647" s="39"/>
      <c r="AQ2647" s="39"/>
      <c r="AR2647" s="39"/>
      <c r="AS2647" s="39"/>
      <c r="AT2647" s="39"/>
      <c r="AU2647" s="39"/>
      <c r="AV2647" s="39"/>
      <c r="AW2647" s="39"/>
    </row>
    <row r="2648" spans="15:49" x14ac:dyDescent="0.2">
      <c r="O2648" s="39"/>
      <c r="P2648" s="39"/>
      <c r="Q2648" s="39"/>
      <c r="R2648" s="39"/>
      <c r="S2648" s="39"/>
      <c r="T2648" s="39"/>
      <c r="U2648" s="39"/>
      <c r="V2648" s="39"/>
      <c r="W2648" s="39"/>
      <c r="X2648" s="39"/>
      <c r="Y2648" s="39"/>
      <c r="Z2648" s="39"/>
      <c r="AA2648" s="39"/>
      <c r="AB2648" s="39"/>
      <c r="AC2648" s="39"/>
      <c r="AD2648" s="39"/>
      <c r="AE2648" s="39"/>
      <c r="AF2648" s="39"/>
      <c r="AG2648" s="39"/>
      <c r="AH2648" s="39"/>
      <c r="AI2648" s="39"/>
      <c r="AJ2648" s="39"/>
      <c r="AK2648" s="39"/>
      <c r="AL2648" s="39"/>
      <c r="AM2648" s="39"/>
      <c r="AN2648" s="39"/>
      <c r="AO2648" s="39"/>
      <c r="AP2648" s="39"/>
      <c r="AQ2648" s="39"/>
      <c r="AR2648" s="39"/>
      <c r="AS2648" s="39"/>
      <c r="AT2648" s="39"/>
      <c r="AU2648" s="39"/>
      <c r="AV2648" s="39"/>
      <c r="AW2648" s="39"/>
    </row>
    <row r="2649" spans="15:49" x14ac:dyDescent="0.2">
      <c r="O2649" s="39"/>
      <c r="P2649" s="39"/>
      <c r="Q2649" s="39"/>
      <c r="R2649" s="39"/>
      <c r="S2649" s="39"/>
      <c r="T2649" s="39"/>
      <c r="U2649" s="39"/>
      <c r="V2649" s="39"/>
      <c r="W2649" s="39"/>
      <c r="X2649" s="39"/>
      <c r="Y2649" s="39"/>
      <c r="Z2649" s="39"/>
      <c r="AA2649" s="39"/>
      <c r="AB2649" s="39"/>
      <c r="AC2649" s="39"/>
      <c r="AD2649" s="39"/>
      <c r="AE2649" s="39"/>
      <c r="AF2649" s="39"/>
      <c r="AG2649" s="39"/>
      <c r="AH2649" s="39"/>
      <c r="AI2649" s="39"/>
      <c r="AJ2649" s="39"/>
      <c r="AK2649" s="39"/>
      <c r="AL2649" s="39"/>
      <c r="AM2649" s="39"/>
      <c r="AN2649" s="39"/>
      <c r="AO2649" s="39"/>
      <c r="AP2649" s="39"/>
      <c r="AQ2649" s="39"/>
      <c r="AR2649" s="39"/>
      <c r="AS2649" s="39"/>
      <c r="AT2649" s="39"/>
      <c r="AU2649" s="39"/>
      <c r="AV2649" s="39"/>
      <c r="AW2649" s="39"/>
    </row>
    <row r="2650" spans="15:49" x14ac:dyDescent="0.2">
      <c r="O2650" s="39"/>
      <c r="P2650" s="39"/>
      <c r="Q2650" s="39"/>
      <c r="R2650" s="39"/>
      <c r="S2650" s="39"/>
      <c r="T2650" s="39"/>
      <c r="U2650" s="39"/>
      <c r="V2650" s="39"/>
      <c r="W2650" s="39"/>
      <c r="X2650" s="39"/>
      <c r="Y2650" s="39"/>
      <c r="Z2650" s="39"/>
      <c r="AA2650" s="39"/>
      <c r="AB2650" s="39"/>
      <c r="AC2650" s="39"/>
      <c r="AD2650" s="39"/>
      <c r="AE2650" s="39"/>
      <c r="AF2650" s="39"/>
      <c r="AG2650" s="39"/>
      <c r="AH2650" s="39"/>
      <c r="AI2650" s="39"/>
      <c r="AJ2650" s="39"/>
      <c r="AK2650" s="39"/>
      <c r="AL2650" s="39"/>
      <c r="AM2650" s="39"/>
      <c r="AN2650" s="39"/>
      <c r="AO2650" s="39"/>
      <c r="AP2650" s="39"/>
      <c r="AQ2650" s="39"/>
      <c r="AR2650" s="39"/>
      <c r="AS2650" s="39"/>
      <c r="AT2650" s="39"/>
      <c r="AU2650" s="39"/>
      <c r="AV2650" s="39"/>
      <c r="AW2650" s="39"/>
    </row>
    <row r="2651" spans="15:49" x14ac:dyDescent="0.2">
      <c r="O2651" s="39"/>
      <c r="P2651" s="39"/>
      <c r="Q2651" s="39"/>
      <c r="R2651" s="39"/>
      <c r="S2651" s="39"/>
      <c r="T2651" s="39"/>
      <c r="U2651" s="39"/>
      <c r="V2651" s="39"/>
      <c r="W2651" s="39"/>
      <c r="X2651" s="39"/>
      <c r="Y2651" s="39"/>
      <c r="Z2651" s="39"/>
      <c r="AA2651" s="39"/>
      <c r="AB2651" s="39"/>
      <c r="AC2651" s="39"/>
      <c r="AD2651" s="39"/>
      <c r="AE2651" s="39"/>
      <c r="AF2651" s="39"/>
      <c r="AG2651" s="39"/>
      <c r="AH2651" s="39"/>
      <c r="AI2651" s="39"/>
      <c r="AJ2651" s="39"/>
      <c r="AK2651" s="39"/>
      <c r="AL2651" s="39"/>
      <c r="AM2651" s="39"/>
      <c r="AN2651" s="39"/>
      <c r="AO2651" s="39"/>
      <c r="AP2651" s="39"/>
      <c r="AQ2651" s="39"/>
      <c r="AR2651" s="39"/>
      <c r="AS2651" s="39"/>
      <c r="AT2651" s="39"/>
      <c r="AU2651" s="39"/>
      <c r="AV2651" s="39"/>
      <c r="AW2651" s="39"/>
    </row>
    <row r="2652" spans="15:49" x14ac:dyDescent="0.2">
      <c r="O2652" s="39"/>
      <c r="P2652" s="39"/>
      <c r="Q2652" s="39"/>
      <c r="R2652" s="39"/>
      <c r="S2652" s="39"/>
      <c r="T2652" s="39"/>
      <c r="U2652" s="39"/>
      <c r="V2652" s="39"/>
      <c r="W2652" s="39"/>
      <c r="X2652" s="39"/>
      <c r="Y2652" s="39"/>
      <c r="Z2652" s="39"/>
      <c r="AA2652" s="39"/>
      <c r="AB2652" s="39"/>
      <c r="AC2652" s="39"/>
      <c r="AD2652" s="39"/>
      <c r="AE2652" s="39"/>
      <c r="AF2652" s="39"/>
      <c r="AG2652" s="39"/>
      <c r="AH2652" s="39"/>
      <c r="AI2652" s="39"/>
      <c r="AJ2652" s="39"/>
      <c r="AK2652" s="39"/>
      <c r="AL2652" s="39"/>
      <c r="AM2652" s="39"/>
      <c r="AN2652" s="39"/>
      <c r="AO2652" s="39"/>
      <c r="AP2652" s="39"/>
      <c r="AQ2652" s="39"/>
      <c r="AR2652" s="39"/>
      <c r="AS2652" s="39"/>
      <c r="AT2652" s="39"/>
      <c r="AU2652" s="39"/>
      <c r="AV2652" s="39"/>
      <c r="AW2652" s="39"/>
    </row>
    <row r="2653" spans="15:49" x14ac:dyDescent="0.2">
      <c r="O2653" s="39"/>
      <c r="P2653" s="39"/>
      <c r="Q2653" s="39"/>
      <c r="R2653" s="39"/>
      <c r="S2653" s="39"/>
      <c r="T2653" s="39"/>
      <c r="U2653" s="39"/>
      <c r="V2653" s="39"/>
      <c r="W2653" s="39"/>
      <c r="X2653" s="39"/>
      <c r="Y2653" s="39"/>
      <c r="Z2653" s="39"/>
      <c r="AA2653" s="39"/>
      <c r="AB2653" s="39"/>
      <c r="AC2653" s="39"/>
      <c r="AD2653" s="39"/>
      <c r="AE2653" s="39"/>
      <c r="AF2653" s="39"/>
      <c r="AG2653" s="39"/>
      <c r="AH2653" s="39"/>
      <c r="AI2653" s="39"/>
      <c r="AJ2653" s="39"/>
      <c r="AK2653" s="39"/>
      <c r="AL2653" s="39"/>
      <c r="AM2653" s="39"/>
      <c r="AN2653" s="39"/>
      <c r="AO2653" s="39"/>
      <c r="AP2653" s="39"/>
      <c r="AQ2653" s="39"/>
      <c r="AR2653" s="39"/>
      <c r="AS2653" s="39"/>
      <c r="AT2653" s="39"/>
      <c r="AU2653" s="39"/>
      <c r="AV2653" s="39"/>
      <c r="AW2653" s="39"/>
    </row>
    <row r="2654" spans="15:49" x14ac:dyDescent="0.2">
      <c r="O2654" s="39"/>
      <c r="P2654" s="39"/>
      <c r="Q2654" s="39"/>
      <c r="R2654" s="39"/>
      <c r="S2654" s="39"/>
      <c r="T2654" s="39"/>
      <c r="U2654" s="39"/>
      <c r="V2654" s="39"/>
      <c r="W2654" s="39"/>
      <c r="X2654" s="39"/>
      <c r="Y2654" s="39"/>
      <c r="Z2654" s="39"/>
      <c r="AA2654" s="39"/>
      <c r="AB2654" s="39"/>
      <c r="AC2654" s="39"/>
      <c r="AD2654" s="39"/>
      <c r="AE2654" s="39"/>
      <c r="AF2654" s="39"/>
      <c r="AG2654" s="39"/>
      <c r="AH2654" s="39"/>
      <c r="AI2654" s="39"/>
      <c r="AJ2654" s="39"/>
      <c r="AK2654" s="39"/>
      <c r="AL2654" s="39"/>
      <c r="AM2654" s="39"/>
      <c r="AN2654" s="39"/>
      <c r="AO2654" s="39"/>
      <c r="AP2654" s="39"/>
      <c r="AQ2654" s="39"/>
      <c r="AR2654" s="39"/>
      <c r="AS2654" s="39"/>
      <c r="AT2654" s="39"/>
      <c r="AU2654" s="39"/>
      <c r="AV2654" s="39"/>
      <c r="AW2654" s="39"/>
    </row>
    <row r="2655" spans="15:49" x14ac:dyDescent="0.2">
      <c r="O2655" s="39"/>
      <c r="P2655" s="39"/>
      <c r="Q2655" s="39"/>
      <c r="R2655" s="39"/>
      <c r="S2655" s="39"/>
      <c r="T2655" s="39"/>
      <c r="U2655" s="39"/>
      <c r="V2655" s="39"/>
      <c r="W2655" s="39"/>
      <c r="X2655" s="39"/>
      <c r="Y2655" s="39"/>
      <c r="Z2655" s="39"/>
      <c r="AA2655" s="39"/>
      <c r="AB2655" s="39"/>
      <c r="AC2655" s="39"/>
      <c r="AD2655" s="39"/>
      <c r="AE2655" s="39"/>
      <c r="AF2655" s="39"/>
      <c r="AG2655" s="39"/>
      <c r="AH2655" s="39"/>
      <c r="AI2655" s="39"/>
      <c r="AJ2655" s="39"/>
      <c r="AK2655" s="39"/>
      <c r="AL2655" s="39"/>
      <c r="AM2655" s="39"/>
      <c r="AN2655" s="39"/>
      <c r="AO2655" s="39"/>
      <c r="AP2655" s="39"/>
      <c r="AQ2655" s="39"/>
      <c r="AR2655" s="39"/>
      <c r="AS2655" s="39"/>
      <c r="AT2655" s="39"/>
      <c r="AU2655" s="39"/>
      <c r="AV2655" s="39"/>
      <c r="AW2655" s="39"/>
    </row>
    <row r="2656" spans="15:49" x14ac:dyDescent="0.2">
      <c r="O2656" s="39"/>
      <c r="P2656" s="39"/>
      <c r="Q2656" s="39"/>
      <c r="R2656" s="39"/>
      <c r="S2656" s="39"/>
      <c r="T2656" s="39"/>
      <c r="U2656" s="39"/>
      <c r="V2656" s="39"/>
      <c r="W2656" s="39"/>
      <c r="X2656" s="39"/>
      <c r="Y2656" s="39"/>
      <c r="Z2656" s="39"/>
      <c r="AA2656" s="39"/>
      <c r="AB2656" s="39"/>
      <c r="AC2656" s="39"/>
      <c r="AD2656" s="39"/>
      <c r="AE2656" s="39"/>
      <c r="AF2656" s="39"/>
      <c r="AG2656" s="39"/>
      <c r="AH2656" s="39"/>
      <c r="AI2656" s="39"/>
      <c r="AJ2656" s="39"/>
      <c r="AK2656" s="39"/>
      <c r="AL2656" s="39"/>
      <c r="AM2656" s="39"/>
      <c r="AN2656" s="39"/>
      <c r="AO2656" s="39"/>
      <c r="AP2656" s="39"/>
      <c r="AQ2656" s="39"/>
      <c r="AR2656" s="39"/>
      <c r="AS2656" s="39"/>
      <c r="AT2656" s="39"/>
      <c r="AU2656" s="39"/>
      <c r="AV2656" s="39"/>
      <c r="AW2656" s="39"/>
    </row>
    <row r="2657" spans="15:49" x14ac:dyDescent="0.2">
      <c r="O2657" s="39"/>
      <c r="P2657" s="39"/>
      <c r="Q2657" s="39"/>
      <c r="R2657" s="39"/>
      <c r="S2657" s="39"/>
      <c r="T2657" s="39"/>
      <c r="U2657" s="39"/>
      <c r="V2657" s="39"/>
      <c r="W2657" s="39"/>
      <c r="X2657" s="39"/>
      <c r="Y2657" s="39"/>
      <c r="Z2657" s="39"/>
      <c r="AA2657" s="39"/>
      <c r="AB2657" s="39"/>
      <c r="AC2657" s="39"/>
      <c r="AD2657" s="39"/>
      <c r="AE2657" s="39"/>
      <c r="AF2657" s="39"/>
      <c r="AG2657" s="39"/>
      <c r="AH2657" s="39"/>
      <c r="AI2657" s="39"/>
      <c r="AJ2657" s="39"/>
      <c r="AK2657" s="39"/>
      <c r="AL2657" s="39"/>
      <c r="AM2657" s="39"/>
      <c r="AN2657" s="39"/>
      <c r="AO2657" s="39"/>
      <c r="AP2657" s="39"/>
      <c r="AQ2657" s="39"/>
      <c r="AR2657" s="39"/>
      <c r="AS2657" s="39"/>
      <c r="AT2657" s="39"/>
      <c r="AU2657" s="39"/>
      <c r="AV2657" s="39"/>
      <c r="AW2657" s="39"/>
    </row>
    <row r="2658" spans="15:49" x14ac:dyDescent="0.2">
      <c r="O2658" s="39"/>
      <c r="P2658" s="39"/>
      <c r="Q2658" s="39"/>
      <c r="R2658" s="39"/>
      <c r="S2658" s="39"/>
      <c r="T2658" s="39"/>
      <c r="U2658" s="39"/>
      <c r="V2658" s="39"/>
      <c r="W2658" s="39"/>
      <c r="X2658" s="39"/>
      <c r="Y2658" s="39"/>
      <c r="Z2658" s="39"/>
      <c r="AA2658" s="39"/>
      <c r="AB2658" s="39"/>
      <c r="AC2658" s="39"/>
      <c r="AD2658" s="39"/>
      <c r="AE2658" s="39"/>
      <c r="AF2658" s="39"/>
      <c r="AG2658" s="39"/>
      <c r="AH2658" s="39"/>
      <c r="AI2658" s="39"/>
      <c r="AJ2658" s="39"/>
      <c r="AK2658" s="39"/>
      <c r="AL2658" s="39"/>
      <c r="AM2658" s="39"/>
      <c r="AN2658" s="39"/>
      <c r="AO2658" s="39"/>
      <c r="AP2658" s="39"/>
      <c r="AQ2658" s="39"/>
      <c r="AR2658" s="39"/>
      <c r="AS2658" s="39"/>
      <c r="AT2658" s="39"/>
      <c r="AU2658" s="39"/>
      <c r="AV2658" s="39"/>
      <c r="AW2658" s="39"/>
    </row>
    <row r="2659" spans="15:49" x14ac:dyDescent="0.2">
      <c r="O2659" s="39"/>
      <c r="P2659" s="39"/>
      <c r="Q2659" s="39"/>
      <c r="R2659" s="39"/>
      <c r="S2659" s="39"/>
      <c r="T2659" s="39"/>
      <c r="U2659" s="39"/>
      <c r="V2659" s="39"/>
      <c r="W2659" s="39"/>
      <c r="X2659" s="39"/>
      <c r="Y2659" s="39"/>
      <c r="Z2659" s="39"/>
      <c r="AA2659" s="39"/>
      <c r="AB2659" s="39"/>
      <c r="AC2659" s="39"/>
      <c r="AD2659" s="39"/>
      <c r="AE2659" s="39"/>
      <c r="AF2659" s="39"/>
      <c r="AG2659" s="39"/>
      <c r="AH2659" s="39"/>
      <c r="AI2659" s="39"/>
      <c r="AJ2659" s="39"/>
      <c r="AK2659" s="39"/>
      <c r="AL2659" s="39"/>
      <c r="AM2659" s="39"/>
      <c r="AN2659" s="39"/>
      <c r="AO2659" s="39"/>
      <c r="AP2659" s="39"/>
      <c r="AQ2659" s="39"/>
      <c r="AR2659" s="39"/>
      <c r="AS2659" s="39"/>
      <c r="AT2659" s="39"/>
      <c r="AU2659" s="39"/>
      <c r="AV2659" s="39"/>
      <c r="AW2659" s="39"/>
    </row>
    <row r="2660" spans="15:49" x14ac:dyDescent="0.2">
      <c r="O2660" s="39"/>
      <c r="P2660" s="39"/>
      <c r="Q2660" s="39"/>
      <c r="R2660" s="39"/>
      <c r="S2660" s="39"/>
      <c r="T2660" s="39"/>
      <c r="U2660" s="39"/>
      <c r="V2660" s="39"/>
      <c r="W2660" s="39"/>
      <c r="X2660" s="39"/>
      <c r="Y2660" s="39"/>
      <c r="Z2660" s="39"/>
      <c r="AA2660" s="39"/>
      <c r="AB2660" s="39"/>
      <c r="AC2660" s="39"/>
      <c r="AD2660" s="39"/>
      <c r="AE2660" s="39"/>
      <c r="AF2660" s="39"/>
      <c r="AG2660" s="39"/>
      <c r="AH2660" s="39"/>
      <c r="AI2660" s="39"/>
      <c r="AJ2660" s="39"/>
      <c r="AK2660" s="39"/>
      <c r="AL2660" s="39"/>
      <c r="AM2660" s="39"/>
      <c r="AN2660" s="39"/>
      <c r="AO2660" s="39"/>
      <c r="AP2660" s="39"/>
      <c r="AQ2660" s="39"/>
      <c r="AR2660" s="39"/>
      <c r="AS2660" s="39"/>
      <c r="AT2660" s="39"/>
      <c r="AU2660" s="39"/>
      <c r="AV2660" s="39"/>
      <c r="AW2660" s="39"/>
    </row>
    <row r="2661" spans="15:49" x14ac:dyDescent="0.2">
      <c r="O2661" s="39"/>
      <c r="P2661" s="39"/>
      <c r="Q2661" s="39"/>
      <c r="R2661" s="39"/>
      <c r="S2661" s="39"/>
      <c r="T2661" s="39"/>
      <c r="U2661" s="39"/>
      <c r="V2661" s="39"/>
      <c r="W2661" s="39"/>
      <c r="X2661" s="39"/>
      <c r="Y2661" s="39"/>
      <c r="Z2661" s="39"/>
      <c r="AA2661" s="39"/>
      <c r="AB2661" s="39"/>
      <c r="AC2661" s="39"/>
      <c r="AD2661" s="39"/>
      <c r="AE2661" s="39"/>
      <c r="AF2661" s="39"/>
      <c r="AG2661" s="39"/>
      <c r="AH2661" s="39"/>
      <c r="AI2661" s="39"/>
      <c r="AJ2661" s="39"/>
      <c r="AK2661" s="39"/>
      <c r="AL2661" s="39"/>
      <c r="AM2661" s="39"/>
      <c r="AN2661" s="39"/>
      <c r="AO2661" s="39"/>
      <c r="AP2661" s="39"/>
      <c r="AQ2661" s="39"/>
      <c r="AR2661" s="39"/>
      <c r="AS2661" s="39"/>
      <c r="AT2661" s="39"/>
      <c r="AU2661" s="39"/>
      <c r="AV2661" s="39"/>
      <c r="AW2661" s="39"/>
    </row>
    <row r="2662" spans="15:49" x14ac:dyDescent="0.2">
      <c r="O2662" s="39"/>
      <c r="P2662" s="39"/>
      <c r="Q2662" s="39"/>
      <c r="R2662" s="39"/>
      <c r="S2662" s="39"/>
      <c r="T2662" s="39"/>
      <c r="U2662" s="39"/>
      <c r="V2662" s="39"/>
      <c r="W2662" s="39"/>
      <c r="X2662" s="39"/>
      <c r="Y2662" s="39"/>
      <c r="Z2662" s="39"/>
      <c r="AA2662" s="39"/>
      <c r="AB2662" s="39"/>
      <c r="AC2662" s="39"/>
      <c r="AD2662" s="39"/>
      <c r="AE2662" s="39"/>
      <c r="AF2662" s="39"/>
      <c r="AG2662" s="39"/>
      <c r="AH2662" s="39"/>
      <c r="AI2662" s="39"/>
      <c r="AJ2662" s="39"/>
      <c r="AK2662" s="39"/>
      <c r="AL2662" s="39"/>
      <c r="AM2662" s="39"/>
      <c r="AN2662" s="39"/>
      <c r="AO2662" s="39"/>
      <c r="AP2662" s="39"/>
      <c r="AQ2662" s="39"/>
      <c r="AR2662" s="39"/>
      <c r="AS2662" s="39"/>
      <c r="AT2662" s="39"/>
      <c r="AU2662" s="39"/>
      <c r="AV2662" s="39"/>
      <c r="AW2662" s="39"/>
    </row>
    <row r="2663" spans="15:49" x14ac:dyDescent="0.2">
      <c r="O2663" s="39"/>
      <c r="P2663" s="39"/>
      <c r="Q2663" s="39"/>
      <c r="R2663" s="39"/>
      <c r="S2663" s="39"/>
      <c r="T2663" s="39"/>
      <c r="U2663" s="39"/>
      <c r="V2663" s="39"/>
      <c r="W2663" s="39"/>
      <c r="X2663" s="39"/>
      <c r="Y2663" s="39"/>
      <c r="Z2663" s="39"/>
      <c r="AA2663" s="39"/>
      <c r="AB2663" s="39"/>
      <c r="AC2663" s="39"/>
      <c r="AD2663" s="39"/>
      <c r="AE2663" s="39"/>
      <c r="AF2663" s="39"/>
      <c r="AG2663" s="39"/>
      <c r="AH2663" s="39"/>
      <c r="AI2663" s="39"/>
      <c r="AJ2663" s="39"/>
      <c r="AK2663" s="39"/>
      <c r="AL2663" s="39"/>
      <c r="AM2663" s="39"/>
      <c r="AN2663" s="39"/>
      <c r="AO2663" s="39"/>
      <c r="AP2663" s="39"/>
      <c r="AQ2663" s="39"/>
      <c r="AR2663" s="39"/>
      <c r="AS2663" s="39"/>
      <c r="AT2663" s="39"/>
      <c r="AU2663" s="39"/>
      <c r="AV2663" s="39"/>
      <c r="AW2663" s="39"/>
    </row>
    <row r="2664" spans="15:49" x14ac:dyDescent="0.2">
      <c r="O2664" s="39"/>
      <c r="P2664" s="39"/>
      <c r="Q2664" s="39"/>
      <c r="R2664" s="39"/>
      <c r="S2664" s="39"/>
      <c r="T2664" s="39"/>
      <c r="U2664" s="39"/>
      <c r="V2664" s="39"/>
      <c r="W2664" s="39"/>
      <c r="X2664" s="39"/>
      <c r="Y2664" s="39"/>
      <c r="Z2664" s="39"/>
      <c r="AA2664" s="39"/>
      <c r="AB2664" s="39"/>
      <c r="AC2664" s="39"/>
      <c r="AD2664" s="39"/>
      <c r="AE2664" s="39"/>
      <c r="AF2664" s="39"/>
      <c r="AG2664" s="39"/>
      <c r="AH2664" s="39"/>
      <c r="AI2664" s="39"/>
      <c r="AJ2664" s="39"/>
      <c r="AK2664" s="39"/>
      <c r="AL2664" s="39"/>
      <c r="AM2664" s="39"/>
      <c r="AN2664" s="39"/>
      <c r="AO2664" s="39"/>
      <c r="AP2664" s="39"/>
      <c r="AQ2664" s="39"/>
      <c r="AR2664" s="39"/>
      <c r="AS2664" s="39"/>
      <c r="AT2664" s="39"/>
      <c r="AU2664" s="39"/>
      <c r="AV2664" s="39"/>
      <c r="AW2664" s="39"/>
    </row>
    <row r="2665" spans="15:49" x14ac:dyDescent="0.2">
      <c r="O2665" s="39"/>
      <c r="P2665" s="39"/>
      <c r="Q2665" s="39"/>
      <c r="R2665" s="39"/>
      <c r="S2665" s="39"/>
      <c r="T2665" s="39"/>
      <c r="U2665" s="39"/>
      <c r="V2665" s="39"/>
      <c r="W2665" s="39"/>
      <c r="X2665" s="39"/>
      <c r="Y2665" s="39"/>
      <c r="Z2665" s="39"/>
      <c r="AA2665" s="39"/>
      <c r="AB2665" s="39"/>
      <c r="AC2665" s="39"/>
      <c r="AD2665" s="39"/>
      <c r="AE2665" s="39"/>
      <c r="AF2665" s="39"/>
      <c r="AG2665" s="39"/>
      <c r="AH2665" s="39"/>
      <c r="AI2665" s="39"/>
      <c r="AJ2665" s="39"/>
      <c r="AK2665" s="39"/>
      <c r="AL2665" s="39"/>
      <c r="AM2665" s="39"/>
      <c r="AN2665" s="39"/>
      <c r="AO2665" s="39"/>
      <c r="AP2665" s="39"/>
      <c r="AQ2665" s="39"/>
      <c r="AR2665" s="39"/>
      <c r="AS2665" s="39"/>
      <c r="AT2665" s="39"/>
      <c r="AU2665" s="39"/>
      <c r="AV2665" s="39"/>
      <c r="AW2665" s="39"/>
    </row>
    <row r="2666" spans="15:49" x14ac:dyDescent="0.2">
      <c r="O2666" s="39"/>
      <c r="P2666" s="39"/>
      <c r="Q2666" s="39"/>
      <c r="R2666" s="39"/>
      <c r="S2666" s="39"/>
      <c r="T2666" s="39"/>
      <c r="U2666" s="39"/>
      <c r="V2666" s="39"/>
      <c r="W2666" s="39"/>
      <c r="X2666" s="39"/>
      <c r="Y2666" s="39"/>
      <c r="Z2666" s="39"/>
      <c r="AA2666" s="39"/>
      <c r="AB2666" s="39"/>
      <c r="AC2666" s="39"/>
      <c r="AD2666" s="39"/>
      <c r="AE2666" s="39"/>
      <c r="AF2666" s="39"/>
      <c r="AG2666" s="39"/>
      <c r="AH2666" s="39"/>
      <c r="AI2666" s="39"/>
      <c r="AJ2666" s="39"/>
      <c r="AK2666" s="39"/>
      <c r="AL2666" s="39"/>
      <c r="AM2666" s="39"/>
      <c r="AN2666" s="39"/>
      <c r="AO2666" s="39"/>
      <c r="AP2666" s="39"/>
      <c r="AQ2666" s="39"/>
      <c r="AR2666" s="39"/>
      <c r="AS2666" s="39"/>
      <c r="AT2666" s="39"/>
      <c r="AU2666" s="39"/>
      <c r="AV2666" s="39"/>
      <c r="AW2666" s="39"/>
    </row>
    <row r="2667" spans="15:49" x14ac:dyDescent="0.2">
      <c r="O2667" s="39"/>
      <c r="P2667" s="39"/>
      <c r="Q2667" s="39"/>
      <c r="R2667" s="39"/>
      <c r="S2667" s="39"/>
      <c r="T2667" s="39"/>
      <c r="U2667" s="39"/>
      <c r="V2667" s="39"/>
      <c r="W2667" s="39"/>
      <c r="X2667" s="39"/>
      <c r="Y2667" s="39"/>
      <c r="Z2667" s="39"/>
      <c r="AA2667" s="39"/>
      <c r="AB2667" s="39"/>
      <c r="AC2667" s="39"/>
      <c r="AD2667" s="39"/>
      <c r="AE2667" s="39"/>
      <c r="AF2667" s="39"/>
      <c r="AG2667" s="39"/>
      <c r="AH2667" s="39"/>
      <c r="AI2667" s="39"/>
      <c r="AJ2667" s="39"/>
      <c r="AK2667" s="39"/>
      <c r="AL2667" s="39"/>
      <c r="AM2667" s="39"/>
      <c r="AN2667" s="39"/>
      <c r="AO2667" s="39"/>
      <c r="AP2667" s="39"/>
      <c r="AQ2667" s="39"/>
      <c r="AR2667" s="39"/>
      <c r="AS2667" s="39"/>
      <c r="AT2667" s="39"/>
      <c r="AU2667" s="39"/>
      <c r="AV2667" s="39"/>
      <c r="AW2667" s="39"/>
    </row>
    <row r="2668" spans="15:49" x14ac:dyDescent="0.2">
      <c r="O2668" s="39"/>
      <c r="P2668" s="39"/>
      <c r="Q2668" s="39"/>
      <c r="R2668" s="39"/>
      <c r="S2668" s="39"/>
      <c r="T2668" s="39"/>
      <c r="U2668" s="39"/>
      <c r="V2668" s="39"/>
      <c r="W2668" s="39"/>
      <c r="X2668" s="39"/>
      <c r="Y2668" s="39"/>
      <c r="Z2668" s="39"/>
      <c r="AA2668" s="39"/>
      <c r="AB2668" s="39"/>
      <c r="AC2668" s="39"/>
      <c r="AD2668" s="39"/>
      <c r="AE2668" s="39"/>
      <c r="AF2668" s="39"/>
      <c r="AG2668" s="39"/>
      <c r="AH2668" s="39"/>
      <c r="AI2668" s="39"/>
      <c r="AJ2668" s="39"/>
      <c r="AK2668" s="39"/>
      <c r="AL2668" s="39"/>
      <c r="AM2668" s="39"/>
      <c r="AN2668" s="39"/>
      <c r="AO2668" s="39"/>
      <c r="AP2668" s="39"/>
      <c r="AQ2668" s="39"/>
      <c r="AR2668" s="39"/>
      <c r="AS2668" s="39"/>
      <c r="AT2668" s="39"/>
      <c r="AU2668" s="39"/>
      <c r="AV2668" s="39"/>
      <c r="AW2668" s="39"/>
    </row>
    <row r="2669" spans="15:49" x14ac:dyDescent="0.2">
      <c r="O2669" s="39"/>
      <c r="P2669" s="39"/>
      <c r="Q2669" s="39"/>
      <c r="R2669" s="39"/>
      <c r="S2669" s="39"/>
      <c r="T2669" s="39"/>
      <c r="U2669" s="39"/>
      <c r="V2669" s="39"/>
      <c r="W2669" s="39"/>
      <c r="X2669" s="39"/>
      <c r="Y2669" s="39"/>
      <c r="Z2669" s="39"/>
      <c r="AA2669" s="39"/>
      <c r="AB2669" s="39"/>
      <c r="AC2669" s="39"/>
      <c r="AD2669" s="39"/>
      <c r="AE2669" s="39"/>
      <c r="AF2669" s="39"/>
      <c r="AG2669" s="39"/>
      <c r="AH2669" s="39"/>
      <c r="AI2669" s="39"/>
      <c r="AJ2669" s="39"/>
      <c r="AK2669" s="39"/>
      <c r="AL2669" s="39"/>
      <c r="AM2669" s="39"/>
      <c r="AN2669" s="39"/>
      <c r="AO2669" s="39"/>
      <c r="AP2669" s="39"/>
      <c r="AQ2669" s="39"/>
      <c r="AR2669" s="39"/>
      <c r="AS2669" s="39"/>
      <c r="AT2669" s="39"/>
      <c r="AU2669" s="39"/>
      <c r="AV2669" s="39"/>
      <c r="AW2669" s="39"/>
    </row>
    <row r="2670" spans="15:49" x14ac:dyDescent="0.2">
      <c r="O2670" s="39"/>
      <c r="P2670" s="39"/>
      <c r="Q2670" s="39"/>
      <c r="R2670" s="39"/>
      <c r="S2670" s="39"/>
      <c r="T2670" s="39"/>
      <c r="U2670" s="39"/>
      <c r="V2670" s="39"/>
      <c r="W2670" s="39"/>
      <c r="X2670" s="39"/>
      <c r="Y2670" s="39"/>
      <c r="Z2670" s="39"/>
      <c r="AA2670" s="39"/>
      <c r="AB2670" s="39"/>
      <c r="AC2670" s="39"/>
      <c r="AD2670" s="39"/>
      <c r="AE2670" s="39"/>
      <c r="AF2670" s="39"/>
      <c r="AG2670" s="39"/>
      <c r="AH2670" s="39"/>
      <c r="AI2670" s="39"/>
      <c r="AJ2670" s="39"/>
      <c r="AK2670" s="39"/>
      <c r="AL2670" s="39"/>
      <c r="AM2670" s="39"/>
      <c r="AN2670" s="39"/>
      <c r="AO2670" s="39"/>
      <c r="AP2670" s="39"/>
      <c r="AQ2670" s="39"/>
      <c r="AR2670" s="39"/>
      <c r="AS2670" s="39"/>
      <c r="AT2670" s="39"/>
      <c r="AU2670" s="39"/>
      <c r="AV2670" s="39"/>
      <c r="AW2670" s="39"/>
    </row>
    <row r="2671" spans="15:49" x14ac:dyDescent="0.2">
      <c r="O2671" s="39"/>
      <c r="P2671" s="39"/>
      <c r="Q2671" s="39"/>
      <c r="R2671" s="39"/>
      <c r="S2671" s="39"/>
      <c r="T2671" s="39"/>
      <c r="U2671" s="39"/>
      <c r="V2671" s="39"/>
      <c r="W2671" s="39"/>
      <c r="X2671" s="39"/>
      <c r="Y2671" s="39"/>
      <c r="Z2671" s="39"/>
      <c r="AA2671" s="39"/>
      <c r="AB2671" s="39"/>
      <c r="AC2671" s="39"/>
      <c r="AD2671" s="39"/>
      <c r="AE2671" s="39"/>
      <c r="AF2671" s="39"/>
      <c r="AG2671" s="39"/>
      <c r="AH2671" s="39"/>
      <c r="AI2671" s="39"/>
      <c r="AJ2671" s="39"/>
      <c r="AK2671" s="39"/>
      <c r="AL2671" s="39"/>
      <c r="AM2671" s="39"/>
      <c r="AN2671" s="39"/>
      <c r="AO2671" s="39"/>
      <c r="AP2671" s="39"/>
      <c r="AQ2671" s="39"/>
      <c r="AR2671" s="39"/>
      <c r="AS2671" s="39"/>
      <c r="AT2671" s="39"/>
      <c r="AU2671" s="39"/>
      <c r="AV2671" s="39"/>
      <c r="AW2671" s="39"/>
    </row>
    <row r="2672" spans="15:49" x14ac:dyDescent="0.2">
      <c r="O2672" s="39"/>
      <c r="P2672" s="39"/>
      <c r="Q2672" s="39"/>
      <c r="R2672" s="39"/>
      <c r="S2672" s="39"/>
      <c r="T2672" s="39"/>
      <c r="U2672" s="39"/>
      <c r="V2672" s="39"/>
      <c r="W2672" s="39"/>
      <c r="X2672" s="39"/>
      <c r="Y2672" s="39"/>
      <c r="Z2672" s="39"/>
      <c r="AA2672" s="39"/>
      <c r="AB2672" s="39"/>
      <c r="AC2672" s="39"/>
      <c r="AD2672" s="39"/>
      <c r="AE2672" s="39"/>
      <c r="AF2672" s="39"/>
      <c r="AG2672" s="39"/>
      <c r="AH2672" s="39"/>
      <c r="AI2672" s="39"/>
      <c r="AJ2672" s="39"/>
      <c r="AK2672" s="39"/>
      <c r="AL2672" s="39"/>
      <c r="AM2672" s="39"/>
      <c r="AN2672" s="39"/>
      <c r="AO2672" s="39"/>
      <c r="AP2672" s="39"/>
      <c r="AQ2672" s="39"/>
      <c r="AR2672" s="39"/>
      <c r="AS2672" s="39"/>
      <c r="AT2672" s="39"/>
      <c r="AU2672" s="39"/>
      <c r="AV2672" s="39"/>
      <c r="AW2672" s="39"/>
    </row>
    <row r="2673" spans="15:49" x14ac:dyDescent="0.2">
      <c r="O2673" s="39"/>
      <c r="P2673" s="39"/>
      <c r="Q2673" s="39"/>
      <c r="R2673" s="39"/>
      <c r="S2673" s="39"/>
      <c r="T2673" s="39"/>
      <c r="U2673" s="39"/>
      <c r="V2673" s="39"/>
      <c r="W2673" s="39"/>
      <c r="X2673" s="39"/>
      <c r="Y2673" s="39"/>
      <c r="Z2673" s="39"/>
      <c r="AA2673" s="39"/>
      <c r="AB2673" s="39"/>
      <c r="AC2673" s="39"/>
      <c r="AD2673" s="39"/>
      <c r="AE2673" s="39"/>
      <c r="AF2673" s="39"/>
      <c r="AG2673" s="39"/>
      <c r="AH2673" s="39"/>
      <c r="AI2673" s="39"/>
      <c r="AJ2673" s="39"/>
      <c r="AK2673" s="39"/>
      <c r="AL2673" s="39"/>
      <c r="AM2673" s="39"/>
      <c r="AN2673" s="39"/>
      <c r="AO2673" s="39"/>
      <c r="AP2673" s="39"/>
      <c r="AQ2673" s="39"/>
      <c r="AR2673" s="39"/>
      <c r="AS2673" s="39"/>
      <c r="AT2673" s="39"/>
      <c r="AU2673" s="39"/>
      <c r="AV2673" s="39"/>
      <c r="AW2673" s="39"/>
    </row>
    <row r="2674" spans="15:49" x14ac:dyDescent="0.2">
      <c r="O2674" s="39"/>
      <c r="P2674" s="39"/>
      <c r="Q2674" s="39"/>
      <c r="R2674" s="39"/>
      <c r="S2674" s="39"/>
      <c r="T2674" s="39"/>
      <c r="U2674" s="39"/>
      <c r="V2674" s="39"/>
      <c r="W2674" s="39"/>
      <c r="X2674" s="39"/>
      <c r="Y2674" s="39"/>
      <c r="Z2674" s="39"/>
      <c r="AA2674" s="39"/>
      <c r="AB2674" s="39"/>
      <c r="AC2674" s="39"/>
      <c r="AD2674" s="39"/>
      <c r="AE2674" s="39"/>
      <c r="AF2674" s="39"/>
      <c r="AG2674" s="39"/>
      <c r="AH2674" s="39"/>
      <c r="AI2674" s="39"/>
      <c r="AJ2674" s="39"/>
      <c r="AK2674" s="39"/>
      <c r="AL2674" s="39"/>
      <c r="AM2674" s="39"/>
      <c r="AN2674" s="39"/>
      <c r="AO2674" s="39"/>
      <c r="AP2674" s="39"/>
      <c r="AQ2674" s="39"/>
      <c r="AR2674" s="39"/>
      <c r="AS2674" s="39"/>
      <c r="AT2674" s="39"/>
      <c r="AU2674" s="39"/>
      <c r="AV2674" s="39"/>
      <c r="AW2674" s="39"/>
    </row>
    <row r="2675" spans="15:49" x14ac:dyDescent="0.2">
      <c r="O2675" s="39"/>
      <c r="P2675" s="39"/>
      <c r="Q2675" s="39"/>
      <c r="R2675" s="39"/>
      <c r="S2675" s="39"/>
      <c r="T2675" s="39"/>
      <c r="U2675" s="39"/>
      <c r="V2675" s="39"/>
      <c r="W2675" s="39"/>
      <c r="X2675" s="39"/>
      <c r="Y2675" s="39"/>
      <c r="Z2675" s="39"/>
      <c r="AA2675" s="39"/>
      <c r="AB2675" s="39"/>
      <c r="AC2675" s="39"/>
      <c r="AD2675" s="39"/>
      <c r="AE2675" s="39"/>
      <c r="AF2675" s="39"/>
      <c r="AG2675" s="39"/>
      <c r="AH2675" s="39"/>
      <c r="AI2675" s="39"/>
      <c r="AJ2675" s="39"/>
      <c r="AK2675" s="39"/>
      <c r="AL2675" s="39"/>
      <c r="AM2675" s="39"/>
      <c r="AN2675" s="39"/>
      <c r="AO2675" s="39"/>
      <c r="AP2675" s="39"/>
      <c r="AQ2675" s="39"/>
      <c r="AR2675" s="39"/>
      <c r="AS2675" s="39"/>
      <c r="AT2675" s="39"/>
      <c r="AU2675" s="39"/>
      <c r="AV2675" s="39"/>
      <c r="AW2675" s="39"/>
    </row>
    <row r="2676" spans="15:49" x14ac:dyDescent="0.2">
      <c r="O2676" s="39"/>
      <c r="P2676" s="39"/>
      <c r="Q2676" s="39"/>
      <c r="R2676" s="39"/>
      <c r="S2676" s="39"/>
      <c r="T2676" s="39"/>
      <c r="U2676" s="39"/>
      <c r="V2676" s="39"/>
      <c r="W2676" s="39"/>
      <c r="X2676" s="39"/>
      <c r="Y2676" s="39"/>
      <c r="Z2676" s="39"/>
      <c r="AA2676" s="39"/>
      <c r="AB2676" s="39"/>
      <c r="AC2676" s="39"/>
      <c r="AD2676" s="39"/>
      <c r="AE2676" s="39"/>
      <c r="AF2676" s="39"/>
      <c r="AG2676" s="39"/>
      <c r="AH2676" s="39"/>
      <c r="AI2676" s="39"/>
      <c r="AJ2676" s="39"/>
      <c r="AK2676" s="39"/>
      <c r="AL2676" s="39"/>
      <c r="AM2676" s="39"/>
      <c r="AN2676" s="39"/>
      <c r="AO2676" s="39"/>
      <c r="AP2676" s="39"/>
      <c r="AQ2676" s="39"/>
      <c r="AR2676" s="39"/>
      <c r="AS2676" s="39"/>
      <c r="AT2676" s="39"/>
      <c r="AU2676" s="39"/>
      <c r="AV2676" s="39"/>
      <c r="AW2676" s="39"/>
    </row>
    <row r="2677" spans="15:49" x14ac:dyDescent="0.2">
      <c r="O2677" s="39"/>
      <c r="P2677" s="39"/>
      <c r="Q2677" s="39"/>
      <c r="R2677" s="39"/>
      <c r="S2677" s="39"/>
      <c r="T2677" s="39"/>
      <c r="U2677" s="39"/>
      <c r="V2677" s="39"/>
      <c r="W2677" s="39"/>
      <c r="X2677" s="39"/>
      <c r="Y2677" s="39"/>
      <c r="Z2677" s="39"/>
      <c r="AA2677" s="39"/>
      <c r="AB2677" s="39"/>
      <c r="AC2677" s="39"/>
      <c r="AD2677" s="39"/>
      <c r="AE2677" s="39"/>
      <c r="AF2677" s="39"/>
      <c r="AG2677" s="39"/>
      <c r="AH2677" s="39"/>
      <c r="AI2677" s="39"/>
      <c r="AJ2677" s="39"/>
      <c r="AK2677" s="39"/>
      <c r="AL2677" s="39"/>
      <c r="AM2677" s="39"/>
      <c r="AN2677" s="39"/>
      <c r="AO2677" s="39"/>
      <c r="AP2677" s="39"/>
      <c r="AQ2677" s="39"/>
      <c r="AR2677" s="39"/>
      <c r="AS2677" s="39"/>
      <c r="AT2677" s="39"/>
      <c r="AU2677" s="39"/>
      <c r="AV2677" s="39"/>
      <c r="AW2677" s="39"/>
    </row>
    <row r="2678" spans="15:49" x14ac:dyDescent="0.2">
      <c r="O2678" s="39"/>
      <c r="P2678" s="39"/>
      <c r="Q2678" s="39"/>
      <c r="R2678" s="39"/>
      <c r="S2678" s="39"/>
      <c r="T2678" s="39"/>
      <c r="U2678" s="39"/>
      <c r="V2678" s="39"/>
      <c r="W2678" s="39"/>
      <c r="X2678" s="39"/>
      <c r="Y2678" s="39"/>
      <c r="Z2678" s="39"/>
      <c r="AA2678" s="39"/>
      <c r="AB2678" s="39"/>
      <c r="AC2678" s="39"/>
      <c r="AD2678" s="39"/>
      <c r="AE2678" s="39"/>
      <c r="AF2678" s="39"/>
      <c r="AG2678" s="39"/>
      <c r="AH2678" s="39"/>
      <c r="AI2678" s="39"/>
      <c r="AJ2678" s="39"/>
      <c r="AK2678" s="39"/>
      <c r="AL2678" s="39"/>
      <c r="AM2678" s="39"/>
      <c r="AN2678" s="39"/>
      <c r="AO2678" s="39"/>
      <c r="AP2678" s="39"/>
      <c r="AQ2678" s="39"/>
      <c r="AR2678" s="39"/>
      <c r="AS2678" s="39"/>
      <c r="AT2678" s="39"/>
      <c r="AU2678" s="39"/>
      <c r="AV2678" s="39"/>
      <c r="AW2678" s="39"/>
    </row>
    <row r="2679" spans="15:49" x14ac:dyDescent="0.2">
      <c r="O2679" s="39"/>
      <c r="P2679" s="39"/>
      <c r="Q2679" s="39"/>
      <c r="R2679" s="39"/>
      <c r="S2679" s="39"/>
      <c r="T2679" s="39"/>
      <c r="U2679" s="39"/>
      <c r="V2679" s="39"/>
      <c r="W2679" s="39"/>
      <c r="X2679" s="39"/>
      <c r="Y2679" s="39"/>
      <c r="Z2679" s="39"/>
      <c r="AA2679" s="39"/>
      <c r="AB2679" s="39"/>
      <c r="AC2679" s="39"/>
      <c r="AD2679" s="39"/>
      <c r="AE2679" s="39"/>
      <c r="AF2679" s="39"/>
      <c r="AG2679" s="39"/>
      <c r="AH2679" s="39"/>
      <c r="AI2679" s="39"/>
      <c r="AJ2679" s="39"/>
      <c r="AK2679" s="39"/>
      <c r="AL2679" s="39"/>
      <c r="AM2679" s="39"/>
      <c r="AN2679" s="39"/>
      <c r="AO2679" s="39"/>
      <c r="AP2679" s="39"/>
      <c r="AQ2679" s="39"/>
      <c r="AR2679" s="39"/>
      <c r="AS2679" s="39"/>
      <c r="AT2679" s="39"/>
      <c r="AU2679" s="39"/>
      <c r="AV2679" s="39"/>
      <c r="AW2679" s="39"/>
    </row>
    <row r="2680" spans="15:49" x14ac:dyDescent="0.2">
      <c r="O2680" s="39"/>
      <c r="P2680" s="39"/>
      <c r="Q2680" s="39"/>
      <c r="R2680" s="39"/>
      <c r="S2680" s="39"/>
      <c r="T2680" s="39"/>
      <c r="U2680" s="39"/>
      <c r="V2680" s="39"/>
      <c r="W2680" s="39"/>
      <c r="X2680" s="39"/>
      <c r="Y2680" s="39"/>
      <c r="Z2680" s="39"/>
      <c r="AA2680" s="39"/>
      <c r="AB2680" s="39"/>
      <c r="AC2680" s="39"/>
      <c r="AD2680" s="39"/>
      <c r="AE2680" s="39"/>
      <c r="AF2680" s="39"/>
      <c r="AG2680" s="39"/>
      <c r="AH2680" s="39"/>
      <c r="AI2680" s="39"/>
      <c r="AJ2680" s="39"/>
      <c r="AK2680" s="39"/>
      <c r="AL2680" s="39"/>
      <c r="AM2680" s="39"/>
      <c r="AN2680" s="39"/>
      <c r="AO2680" s="39"/>
      <c r="AP2680" s="39"/>
      <c r="AQ2680" s="39"/>
      <c r="AR2680" s="39"/>
      <c r="AS2680" s="39"/>
      <c r="AT2680" s="39"/>
      <c r="AU2680" s="39"/>
      <c r="AV2680" s="39"/>
      <c r="AW2680" s="39"/>
    </row>
    <row r="2681" spans="15:49" x14ac:dyDescent="0.2">
      <c r="O2681" s="39"/>
      <c r="P2681" s="39"/>
      <c r="Q2681" s="39"/>
      <c r="R2681" s="39"/>
      <c r="S2681" s="39"/>
      <c r="T2681" s="39"/>
      <c r="U2681" s="39"/>
      <c r="V2681" s="39"/>
      <c r="W2681" s="39"/>
      <c r="X2681" s="39"/>
      <c r="Y2681" s="39"/>
      <c r="Z2681" s="39"/>
      <c r="AA2681" s="39"/>
      <c r="AB2681" s="39"/>
      <c r="AC2681" s="39"/>
      <c r="AD2681" s="39"/>
      <c r="AE2681" s="39"/>
      <c r="AF2681" s="39"/>
      <c r="AG2681" s="39"/>
      <c r="AH2681" s="39"/>
      <c r="AI2681" s="39"/>
      <c r="AJ2681" s="39"/>
      <c r="AK2681" s="39"/>
      <c r="AL2681" s="39"/>
      <c r="AM2681" s="39"/>
      <c r="AN2681" s="39"/>
      <c r="AO2681" s="39"/>
      <c r="AP2681" s="39"/>
      <c r="AQ2681" s="39"/>
      <c r="AR2681" s="39"/>
      <c r="AS2681" s="39"/>
      <c r="AT2681" s="39"/>
      <c r="AU2681" s="39"/>
      <c r="AV2681" s="39"/>
      <c r="AW2681" s="39"/>
    </row>
    <row r="2682" spans="15:49" x14ac:dyDescent="0.2">
      <c r="O2682" s="39"/>
      <c r="P2682" s="39"/>
      <c r="Q2682" s="39"/>
      <c r="R2682" s="39"/>
      <c r="S2682" s="39"/>
      <c r="T2682" s="39"/>
      <c r="U2682" s="39"/>
      <c r="V2682" s="39"/>
      <c r="W2682" s="39"/>
      <c r="X2682" s="39"/>
      <c r="Y2682" s="39"/>
      <c r="Z2682" s="39"/>
      <c r="AA2682" s="39"/>
      <c r="AB2682" s="39"/>
      <c r="AC2682" s="39"/>
      <c r="AD2682" s="39"/>
      <c r="AE2682" s="39"/>
      <c r="AF2682" s="39"/>
      <c r="AG2682" s="39"/>
      <c r="AH2682" s="39"/>
      <c r="AI2682" s="39"/>
      <c r="AJ2682" s="39"/>
      <c r="AK2682" s="39"/>
      <c r="AL2682" s="39"/>
      <c r="AM2682" s="39"/>
      <c r="AN2682" s="39"/>
      <c r="AO2682" s="39"/>
      <c r="AP2682" s="39"/>
      <c r="AQ2682" s="39"/>
      <c r="AR2682" s="39"/>
      <c r="AS2682" s="39"/>
      <c r="AT2682" s="39"/>
      <c r="AU2682" s="39"/>
      <c r="AV2682" s="39"/>
      <c r="AW2682" s="39"/>
    </row>
    <row r="2683" spans="15:49" x14ac:dyDescent="0.2">
      <c r="O2683" s="39"/>
      <c r="P2683" s="39"/>
      <c r="Q2683" s="39"/>
      <c r="R2683" s="39"/>
      <c r="S2683" s="39"/>
      <c r="T2683" s="39"/>
      <c r="U2683" s="39"/>
      <c r="V2683" s="39"/>
      <c r="W2683" s="39"/>
      <c r="X2683" s="39"/>
      <c r="Y2683" s="39"/>
      <c r="Z2683" s="39"/>
      <c r="AA2683" s="39"/>
      <c r="AB2683" s="39"/>
      <c r="AC2683" s="39"/>
      <c r="AD2683" s="39"/>
      <c r="AE2683" s="39"/>
      <c r="AF2683" s="39"/>
      <c r="AG2683" s="39"/>
      <c r="AH2683" s="39"/>
      <c r="AI2683" s="39"/>
      <c r="AJ2683" s="39"/>
      <c r="AK2683" s="39"/>
      <c r="AL2683" s="39"/>
      <c r="AM2683" s="39"/>
      <c r="AN2683" s="39"/>
      <c r="AO2683" s="39"/>
      <c r="AP2683" s="39"/>
      <c r="AQ2683" s="39"/>
      <c r="AR2683" s="39"/>
      <c r="AS2683" s="39"/>
      <c r="AT2683" s="39"/>
      <c r="AU2683" s="39"/>
      <c r="AV2683" s="39"/>
      <c r="AW2683" s="39"/>
    </row>
    <row r="2684" spans="15:49" x14ac:dyDescent="0.2">
      <c r="O2684" s="39"/>
      <c r="P2684" s="39"/>
      <c r="Q2684" s="39"/>
      <c r="R2684" s="39"/>
      <c r="S2684" s="39"/>
      <c r="T2684" s="39"/>
      <c r="U2684" s="39"/>
      <c r="V2684" s="39"/>
      <c r="W2684" s="39"/>
      <c r="X2684" s="39"/>
      <c r="Y2684" s="39"/>
      <c r="Z2684" s="39"/>
      <c r="AA2684" s="39"/>
      <c r="AB2684" s="39"/>
      <c r="AC2684" s="39"/>
      <c r="AD2684" s="39"/>
      <c r="AE2684" s="39"/>
      <c r="AF2684" s="39"/>
      <c r="AG2684" s="39"/>
      <c r="AH2684" s="39"/>
      <c r="AI2684" s="39"/>
      <c r="AJ2684" s="39"/>
      <c r="AK2684" s="39"/>
      <c r="AL2684" s="39"/>
      <c r="AM2684" s="39"/>
      <c r="AN2684" s="39"/>
      <c r="AO2684" s="39"/>
      <c r="AP2684" s="39"/>
      <c r="AQ2684" s="39"/>
      <c r="AR2684" s="39"/>
      <c r="AS2684" s="39"/>
      <c r="AT2684" s="39"/>
      <c r="AU2684" s="39"/>
      <c r="AV2684" s="39"/>
      <c r="AW2684" s="39"/>
    </row>
    <row r="2685" spans="15:49" x14ac:dyDescent="0.2">
      <c r="O2685" s="39"/>
      <c r="P2685" s="39"/>
      <c r="Q2685" s="39"/>
      <c r="R2685" s="39"/>
      <c r="S2685" s="39"/>
      <c r="T2685" s="39"/>
      <c r="U2685" s="39"/>
      <c r="V2685" s="39"/>
      <c r="W2685" s="39"/>
      <c r="X2685" s="39"/>
      <c r="Y2685" s="39"/>
      <c r="Z2685" s="39"/>
      <c r="AA2685" s="39"/>
      <c r="AB2685" s="39"/>
      <c r="AC2685" s="39"/>
      <c r="AD2685" s="39"/>
      <c r="AE2685" s="39"/>
      <c r="AF2685" s="39"/>
      <c r="AG2685" s="39"/>
      <c r="AH2685" s="39"/>
      <c r="AI2685" s="39"/>
      <c r="AJ2685" s="39"/>
      <c r="AK2685" s="39"/>
      <c r="AL2685" s="39"/>
      <c r="AM2685" s="39"/>
      <c r="AN2685" s="39"/>
      <c r="AO2685" s="39"/>
      <c r="AP2685" s="39"/>
      <c r="AQ2685" s="39"/>
      <c r="AR2685" s="39"/>
      <c r="AS2685" s="39"/>
      <c r="AT2685" s="39"/>
      <c r="AU2685" s="39"/>
      <c r="AV2685" s="39"/>
      <c r="AW2685" s="39"/>
    </row>
    <row r="2686" spans="15:49" x14ac:dyDescent="0.2">
      <c r="O2686" s="39"/>
      <c r="P2686" s="39"/>
      <c r="Q2686" s="39"/>
      <c r="R2686" s="39"/>
      <c r="S2686" s="39"/>
      <c r="T2686" s="39"/>
      <c r="U2686" s="39"/>
      <c r="V2686" s="39"/>
      <c r="W2686" s="39"/>
      <c r="X2686" s="39"/>
      <c r="Y2686" s="39"/>
      <c r="Z2686" s="39"/>
      <c r="AA2686" s="39"/>
      <c r="AB2686" s="39"/>
      <c r="AC2686" s="39"/>
      <c r="AD2686" s="39"/>
      <c r="AE2686" s="39"/>
      <c r="AF2686" s="39"/>
      <c r="AG2686" s="39"/>
      <c r="AH2686" s="39"/>
      <c r="AI2686" s="39"/>
      <c r="AJ2686" s="39"/>
      <c r="AK2686" s="39"/>
      <c r="AL2686" s="39"/>
      <c r="AM2686" s="39"/>
      <c r="AN2686" s="39"/>
      <c r="AO2686" s="39"/>
      <c r="AP2686" s="39"/>
      <c r="AQ2686" s="39"/>
      <c r="AR2686" s="39"/>
      <c r="AS2686" s="39"/>
      <c r="AT2686" s="39"/>
      <c r="AU2686" s="39"/>
      <c r="AV2686" s="39"/>
      <c r="AW2686" s="39"/>
    </row>
    <row r="2687" spans="15:49" x14ac:dyDescent="0.2">
      <c r="O2687" s="39"/>
      <c r="P2687" s="39"/>
      <c r="Q2687" s="39"/>
      <c r="R2687" s="39"/>
      <c r="S2687" s="39"/>
      <c r="T2687" s="39"/>
      <c r="U2687" s="39"/>
      <c r="V2687" s="39"/>
      <c r="W2687" s="39"/>
      <c r="X2687" s="39"/>
      <c r="Y2687" s="39"/>
      <c r="Z2687" s="39"/>
      <c r="AA2687" s="39"/>
      <c r="AB2687" s="39"/>
      <c r="AC2687" s="39"/>
      <c r="AD2687" s="39"/>
      <c r="AE2687" s="39"/>
      <c r="AF2687" s="39"/>
      <c r="AG2687" s="39"/>
      <c r="AH2687" s="39"/>
      <c r="AI2687" s="39"/>
      <c r="AJ2687" s="39"/>
      <c r="AK2687" s="39"/>
      <c r="AL2687" s="39"/>
      <c r="AM2687" s="39"/>
      <c r="AN2687" s="39"/>
      <c r="AO2687" s="39"/>
      <c r="AP2687" s="39"/>
      <c r="AQ2687" s="39"/>
      <c r="AR2687" s="39"/>
      <c r="AS2687" s="39"/>
      <c r="AT2687" s="39"/>
      <c r="AU2687" s="39"/>
      <c r="AV2687" s="39"/>
      <c r="AW2687" s="39"/>
    </row>
    <row r="2688" spans="15:49" x14ac:dyDescent="0.2">
      <c r="O2688" s="39"/>
      <c r="P2688" s="39"/>
      <c r="Q2688" s="39"/>
      <c r="R2688" s="39"/>
      <c r="S2688" s="39"/>
      <c r="T2688" s="39"/>
      <c r="U2688" s="39"/>
      <c r="V2688" s="39"/>
      <c r="W2688" s="39"/>
      <c r="X2688" s="39"/>
      <c r="Y2688" s="39"/>
      <c r="Z2688" s="39"/>
      <c r="AA2688" s="39"/>
      <c r="AB2688" s="39"/>
      <c r="AC2688" s="39"/>
      <c r="AD2688" s="39"/>
      <c r="AE2688" s="39"/>
      <c r="AF2688" s="39"/>
      <c r="AG2688" s="39"/>
      <c r="AH2688" s="39"/>
      <c r="AI2688" s="39"/>
      <c r="AJ2688" s="39"/>
      <c r="AK2688" s="39"/>
      <c r="AL2688" s="39"/>
      <c r="AM2688" s="39"/>
      <c r="AN2688" s="39"/>
      <c r="AO2688" s="39"/>
      <c r="AP2688" s="39"/>
      <c r="AQ2688" s="39"/>
      <c r="AR2688" s="39"/>
      <c r="AS2688" s="39"/>
      <c r="AT2688" s="39"/>
      <c r="AU2688" s="39"/>
      <c r="AV2688" s="39"/>
      <c r="AW2688" s="39"/>
    </row>
    <row r="2689" spans="15:49" x14ac:dyDescent="0.2">
      <c r="O2689" s="39"/>
      <c r="P2689" s="39"/>
      <c r="Q2689" s="39"/>
      <c r="R2689" s="39"/>
      <c r="S2689" s="39"/>
      <c r="T2689" s="39"/>
      <c r="U2689" s="39"/>
      <c r="V2689" s="39"/>
      <c r="W2689" s="39"/>
      <c r="X2689" s="39"/>
      <c r="Y2689" s="39"/>
      <c r="Z2689" s="39"/>
      <c r="AA2689" s="39"/>
      <c r="AB2689" s="39"/>
      <c r="AC2689" s="39"/>
      <c r="AD2689" s="39"/>
      <c r="AE2689" s="39"/>
      <c r="AF2689" s="39"/>
      <c r="AG2689" s="39"/>
      <c r="AH2689" s="39"/>
      <c r="AI2689" s="39"/>
      <c r="AJ2689" s="39"/>
      <c r="AK2689" s="39"/>
      <c r="AL2689" s="39"/>
      <c r="AM2689" s="39"/>
      <c r="AN2689" s="39"/>
      <c r="AO2689" s="39"/>
      <c r="AP2689" s="39"/>
      <c r="AQ2689" s="39"/>
      <c r="AR2689" s="39"/>
      <c r="AS2689" s="39"/>
      <c r="AT2689" s="39"/>
      <c r="AU2689" s="39"/>
      <c r="AV2689" s="39"/>
      <c r="AW2689" s="39"/>
    </row>
    <row r="2690" spans="15:49" x14ac:dyDescent="0.2">
      <c r="O2690" s="39"/>
      <c r="P2690" s="39"/>
      <c r="Q2690" s="39"/>
      <c r="R2690" s="39"/>
      <c r="S2690" s="39"/>
      <c r="T2690" s="39"/>
      <c r="U2690" s="39"/>
      <c r="V2690" s="39"/>
      <c r="W2690" s="39"/>
      <c r="X2690" s="39"/>
      <c r="Y2690" s="39"/>
      <c r="Z2690" s="39"/>
      <c r="AA2690" s="39"/>
      <c r="AB2690" s="39"/>
      <c r="AC2690" s="39"/>
      <c r="AD2690" s="39"/>
      <c r="AE2690" s="39"/>
      <c r="AF2690" s="39"/>
      <c r="AG2690" s="39"/>
      <c r="AH2690" s="39"/>
      <c r="AI2690" s="39"/>
      <c r="AJ2690" s="39"/>
      <c r="AK2690" s="39"/>
      <c r="AL2690" s="39"/>
      <c r="AM2690" s="39"/>
      <c r="AN2690" s="39"/>
      <c r="AO2690" s="39"/>
      <c r="AP2690" s="39"/>
      <c r="AQ2690" s="39"/>
      <c r="AR2690" s="39"/>
      <c r="AS2690" s="39"/>
      <c r="AT2690" s="39"/>
      <c r="AU2690" s="39"/>
      <c r="AV2690" s="39"/>
      <c r="AW2690" s="39"/>
    </row>
    <row r="2691" spans="15:49" x14ac:dyDescent="0.2">
      <c r="O2691" s="39"/>
      <c r="P2691" s="39"/>
      <c r="Q2691" s="39"/>
      <c r="R2691" s="39"/>
      <c r="S2691" s="39"/>
      <c r="T2691" s="39"/>
      <c r="U2691" s="39"/>
      <c r="V2691" s="39"/>
      <c r="W2691" s="39"/>
      <c r="X2691" s="39"/>
      <c r="Y2691" s="39"/>
      <c r="Z2691" s="39"/>
      <c r="AA2691" s="39"/>
      <c r="AB2691" s="39"/>
      <c r="AC2691" s="39"/>
      <c r="AD2691" s="39"/>
      <c r="AE2691" s="39"/>
      <c r="AF2691" s="39"/>
      <c r="AG2691" s="39"/>
      <c r="AH2691" s="39"/>
      <c r="AI2691" s="39"/>
      <c r="AJ2691" s="39"/>
      <c r="AK2691" s="39"/>
      <c r="AL2691" s="39"/>
      <c r="AM2691" s="39"/>
      <c r="AN2691" s="39"/>
      <c r="AO2691" s="39"/>
      <c r="AP2691" s="39"/>
      <c r="AQ2691" s="39"/>
      <c r="AR2691" s="39"/>
      <c r="AS2691" s="39"/>
      <c r="AT2691" s="39"/>
      <c r="AU2691" s="39"/>
      <c r="AV2691" s="39"/>
      <c r="AW2691" s="39"/>
    </row>
    <row r="2692" spans="15:49" x14ac:dyDescent="0.2">
      <c r="O2692" s="39"/>
      <c r="P2692" s="39"/>
      <c r="Q2692" s="39"/>
      <c r="R2692" s="39"/>
      <c r="S2692" s="39"/>
      <c r="T2692" s="39"/>
      <c r="U2692" s="39"/>
      <c r="V2692" s="39"/>
      <c r="W2692" s="39"/>
      <c r="X2692" s="39"/>
      <c r="Y2692" s="39"/>
      <c r="Z2692" s="39"/>
      <c r="AA2692" s="39"/>
      <c r="AB2692" s="39"/>
      <c r="AC2692" s="39"/>
      <c r="AD2692" s="39"/>
      <c r="AE2692" s="39"/>
      <c r="AF2692" s="39"/>
      <c r="AG2692" s="39"/>
      <c r="AH2692" s="39"/>
      <c r="AI2692" s="39"/>
      <c r="AJ2692" s="39"/>
      <c r="AK2692" s="39"/>
      <c r="AL2692" s="39"/>
      <c r="AM2692" s="39"/>
      <c r="AN2692" s="39"/>
      <c r="AO2692" s="39"/>
      <c r="AP2692" s="39"/>
      <c r="AQ2692" s="39"/>
      <c r="AR2692" s="39"/>
      <c r="AS2692" s="39"/>
      <c r="AT2692" s="39"/>
      <c r="AU2692" s="39"/>
      <c r="AV2692" s="39"/>
      <c r="AW2692" s="39"/>
    </row>
    <row r="2693" spans="15:49" x14ac:dyDescent="0.2">
      <c r="O2693" s="39"/>
      <c r="P2693" s="39"/>
      <c r="Q2693" s="39"/>
      <c r="R2693" s="39"/>
      <c r="S2693" s="39"/>
      <c r="T2693" s="39"/>
      <c r="U2693" s="39"/>
      <c r="V2693" s="39"/>
      <c r="W2693" s="39"/>
      <c r="X2693" s="39"/>
      <c r="Y2693" s="39"/>
      <c r="Z2693" s="39"/>
      <c r="AA2693" s="39"/>
      <c r="AB2693" s="39"/>
      <c r="AC2693" s="39"/>
      <c r="AD2693" s="39"/>
      <c r="AE2693" s="39"/>
      <c r="AF2693" s="39"/>
      <c r="AG2693" s="39"/>
      <c r="AH2693" s="39"/>
      <c r="AI2693" s="39"/>
      <c r="AJ2693" s="39"/>
      <c r="AK2693" s="39"/>
      <c r="AL2693" s="39"/>
      <c r="AM2693" s="39"/>
      <c r="AN2693" s="39"/>
      <c r="AO2693" s="39"/>
      <c r="AP2693" s="39"/>
      <c r="AQ2693" s="39"/>
      <c r="AR2693" s="39"/>
      <c r="AS2693" s="39"/>
      <c r="AT2693" s="39"/>
      <c r="AU2693" s="39"/>
      <c r="AV2693" s="39"/>
      <c r="AW2693" s="39"/>
    </row>
    <row r="2694" spans="15:49" x14ac:dyDescent="0.2">
      <c r="O2694" s="39"/>
      <c r="P2694" s="39"/>
      <c r="Q2694" s="39"/>
      <c r="R2694" s="39"/>
      <c r="S2694" s="39"/>
      <c r="T2694" s="39"/>
      <c r="U2694" s="39"/>
      <c r="V2694" s="39"/>
      <c r="W2694" s="39"/>
      <c r="X2694" s="39"/>
      <c r="Y2694" s="39"/>
      <c r="Z2694" s="39"/>
      <c r="AA2694" s="39"/>
      <c r="AB2694" s="39"/>
      <c r="AC2694" s="39"/>
      <c r="AD2694" s="39"/>
      <c r="AE2694" s="39"/>
      <c r="AF2694" s="39"/>
      <c r="AG2694" s="39"/>
      <c r="AH2694" s="39"/>
      <c r="AI2694" s="39"/>
      <c r="AJ2694" s="39"/>
      <c r="AK2694" s="39"/>
      <c r="AL2694" s="39"/>
      <c r="AM2694" s="39"/>
      <c r="AN2694" s="39"/>
      <c r="AO2694" s="39"/>
      <c r="AP2694" s="39"/>
      <c r="AQ2694" s="39"/>
      <c r="AR2694" s="39"/>
      <c r="AS2694" s="39"/>
      <c r="AT2694" s="39"/>
      <c r="AU2694" s="39"/>
      <c r="AV2694" s="39"/>
      <c r="AW2694" s="39"/>
    </row>
    <row r="2695" spans="15:49" x14ac:dyDescent="0.2">
      <c r="O2695" s="39"/>
      <c r="P2695" s="39"/>
      <c r="Q2695" s="39"/>
      <c r="R2695" s="39"/>
      <c r="S2695" s="39"/>
      <c r="T2695" s="39"/>
      <c r="U2695" s="39"/>
      <c r="V2695" s="39"/>
      <c r="W2695" s="39"/>
      <c r="X2695" s="39"/>
      <c r="Y2695" s="39"/>
      <c r="Z2695" s="39"/>
      <c r="AA2695" s="39"/>
      <c r="AB2695" s="39"/>
      <c r="AC2695" s="39"/>
      <c r="AD2695" s="39"/>
      <c r="AE2695" s="39"/>
      <c r="AF2695" s="39"/>
      <c r="AG2695" s="39"/>
      <c r="AH2695" s="39"/>
      <c r="AI2695" s="39"/>
      <c r="AJ2695" s="39"/>
      <c r="AK2695" s="39"/>
      <c r="AL2695" s="39"/>
      <c r="AM2695" s="39"/>
      <c r="AN2695" s="39"/>
      <c r="AO2695" s="39"/>
      <c r="AP2695" s="39"/>
      <c r="AQ2695" s="39"/>
      <c r="AR2695" s="39"/>
      <c r="AS2695" s="39"/>
      <c r="AT2695" s="39"/>
      <c r="AU2695" s="39"/>
      <c r="AV2695" s="39"/>
      <c r="AW2695" s="39"/>
    </row>
    <row r="2696" spans="15:49" x14ac:dyDescent="0.2">
      <c r="O2696" s="39"/>
      <c r="P2696" s="39"/>
      <c r="Q2696" s="39"/>
      <c r="R2696" s="39"/>
      <c r="S2696" s="39"/>
      <c r="T2696" s="39"/>
      <c r="U2696" s="39"/>
      <c r="V2696" s="39"/>
      <c r="W2696" s="39"/>
      <c r="X2696" s="39"/>
      <c r="Y2696" s="39"/>
      <c r="Z2696" s="39"/>
      <c r="AA2696" s="39"/>
      <c r="AB2696" s="39"/>
      <c r="AC2696" s="39"/>
      <c r="AD2696" s="39"/>
      <c r="AE2696" s="39"/>
      <c r="AF2696" s="39"/>
      <c r="AG2696" s="39"/>
      <c r="AH2696" s="39"/>
      <c r="AI2696" s="39"/>
      <c r="AJ2696" s="39"/>
      <c r="AK2696" s="39"/>
      <c r="AL2696" s="39"/>
      <c r="AM2696" s="39"/>
      <c r="AN2696" s="39"/>
      <c r="AO2696" s="39"/>
      <c r="AP2696" s="39"/>
      <c r="AQ2696" s="39"/>
      <c r="AR2696" s="39"/>
      <c r="AS2696" s="39"/>
      <c r="AT2696" s="39"/>
      <c r="AU2696" s="39"/>
      <c r="AV2696" s="39"/>
      <c r="AW2696" s="39"/>
    </row>
    <row r="2697" spans="15:49" x14ac:dyDescent="0.2">
      <c r="O2697" s="39"/>
      <c r="P2697" s="39"/>
      <c r="Q2697" s="39"/>
      <c r="R2697" s="39"/>
      <c r="S2697" s="39"/>
      <c r="T2697" s="39"/>
      <c r="U2697" s="39"/>
      <c r="V2697" s="39"/>
      <c r="W2697" s="39"/>
      <c r="X2697" s="39"/>
      <c r="Y2697" s="39"/>
      <c r="Z2697" s="39"/>
      <c r="AA2697" s="39"/>
      <c r="AB2697" s="39"/>
      <c r="AC2697" s="39"/>
      <c r="AD2697" s="39"/>
      <c r="AE2697" s="39"/>
      <c r="AF2697" s="39"/>
      <c r="AG2697" s="39"/>
      <c r="AH2697" s="39"/>
      <c r="AI2697" s="39"/>
      <c r="AJ2697" s="39"/>
      <c r="AK2697" s="39"/>
      <c r="AL2697" s="39"/>
      <c r="AM2697" s="39"/>
      <c r="AN2697" s="39"/>
      <c r="AO2697" s="39"/>
      <c r="AP2697" s="39"/>
      <c r="AQ2697" s="39"/>
      <c r="AR2697" s="39"/>
      <c r="AS2697" s="39"/>
      <c r="AT2697" s="39"/>
      <c r="AU2697" s="39"/>
      <c r="AV2697" s="39"/>
      <c r="AW2697" s="39"/>
    </row>
    <row r="2698" spans="15:49" x14ac:dyDescent="0.2">
      <c r="O2698" s="39"/>
      <c r="P2698" s="39"/>
      <c r="Q2698" s="39"/>
      <c r="R2698" s="39"/>
      <c r="S2698" s="39"/>
      <c r="T2698" s="39"/>
      <c r="U2698" s="39"/>
      <c r="V2698" s="39"/>
      <c r="W2698" s="39"/>
      <c r="X2698" s="39"/>
      <c r="Y2698" s="39"/>
      <c r="Z2698" s="39"/>
      <c r="AA2698" s="39"/>
      <c r="AB2698" s="39"/>
      <c r="AC2698" s="39"/>
      <c r="AD2698" s="39"/>
      <c r="AE2698" s="39"/>
      <c r="AF2698" s="39"/>
      <c r="AG2698" s="39"/>
      <c r="AH2698" s="39"/>
      <c r="AI2698" s="39"/>
      <c r="AJ2698" s="39"/>
      <c r="AK2698" s="39"/>
      <c r="AL2698" s="39"/>
      <c r="AM2698" s="39"/>
      <c r="AN2698" s="39"/>
      <c r="AO2698" s="39"/>
      <c r="AP2698" s="39"/>
      <c r="AQ2698" s="39"/>
      <c r="AR2698" s="39"/>
      <c r="AS2698" s="39"/>
      <c r="AT2698" s="39"/>
      <c r="AU2698" s="39"/>
      <c r="AV2698" s="39"/>
      <c r="AW2698" s="39"/>
    </row>
    <row r="2699" spans="15:49" x14ac:dyDescent="0.2">
      <c r="O2699" s="39"/>
      <c r="P2699" s="39"/>
      <c r="Q2699" s="39"/>
      <c r="R2699" s="39"/>
      <c r="S2699" s="39"/>
      <c r="T2699" s="39"/>
      <c r="U2699" s="39"/>
      <c r="V2699" s="39"/>
      <c r="W2699" s="39"/>
      <c r="X2699" s="39"/>
      <c r="Y2699" s="39"/>
      <c r="Z2699" s="39"/>
      <c r="AA2699" s="39"/>
      <c r="AB2699" s="39"/>
      <c r="AC2699" s="39"/>
      <c r="AD2699" s="39"/>
      <c r="AE2699" s="39"/>
      <c r="AF2699" s="39"/>
      <c r="AG2699" s="39"/>
      <c r="AH2699" s="39"/>
      <c r="AI2699" s="39"/>
      <c r="AJ2699" s="39"/>
      <c r="AK2699" s="39"/>
      <c r="AL2699" s="39"/>
      <c r="AM2699" s="39"/>
      <c r="AN2699" s="39"/>
      <c r="AO2699" s="39"/>
      <c r="AP2699" s="39"/>
      <c r="AQ2699" s="39"/>
      <c r="AR2699" s="39"/>
      <c r="AS2699" s="39"/>
      <c r="AT2699" s="39"/>
      <c r="AU2699" s="39"/>
      <c r="AV2699" s="39"/>
      <c r="AW2699" s="39"/>
    </row>
    <row r="2700" spans="15:49" x14ac:dyDescent="0.2">
      <c r="O2700" s="39"/>
      <c r="P2700" s="39"/>
      <c r="Q2700" s="39"/>
      <c r="R2700" s="39"/>
      <c r="S2700" s="39"/>
      <c r="T2700" s="39"/>
      <c r="U2700" s="39"/>
      <c r="V2700" s="39"/>
      <c r="W2700" s="39"/>
      <c r="X2700" s="39"/>
      <c r="Y2700" s="39"/>
      <c r="Z2700" s="39"/>
      <c r="AA2700" s="39"/>
      <c r="AB2700" s="39"/>
      <c r="AC2700" s="39"/>
      <c r="AD2700" s="39"/>
      <c r="AE2700" s="39"/>
      <c r="AF2700" s="39"/>
      <c r="AG2700" s="39"/>
      <c r="AH2700" s="39"/>
      <c r="AI2700" s="39"/>
      <c r="AJ2700" s="39"/>
      <c r="AK2700" s="39"/>
      <c r="AL2700" s="39"/>
      <c r="AM2700" s="39"/>
      <c r="AN2700" s="39"/>
      <c r="AO2700" s="39"/>
      <c r="AP2700" s="39"/>
      <c r="AQ2700" s="39"/>
      <c r="AR2700" s="39"/>
      <c r="AS2700" s="39"/>
      <c r="AT2700" s="39"/>
      <c r="AU2700" s="39"/>
      <c r="AV2700" s="39"/>
      <c r="AW2700" s="39"/>
    </row>
    <row r="2701" spans="15:49" x14ac:dyDescent="0.2">
      <c r="O2701" s="39"/>
      <c r="P2701" s="39"/>
      <c r="Q2701" s="39"/>
      <c r="R2701" s="39"/>
      <c r="S2701" s="39"/>
      <c r="T2701" s="39"/>
      <c r="U2701" s="39"/>
      <c r="V2701" s="39"/>
      <c r="W2701" s="39"/>
      <c r="X2701" s="39"/>
      <c r="Y2701" s="39"/>
      <c r="Z2701" s="39"/>
      <c r="AA2701" s="39"/>
      <c r="AB2701" s="39"/>
      <c r="AC2701" s="39"/>
      <c r="AD2701" s="39"/>
      <c r="AE2701" s="39"/>
      <c r="AF2701" s="39"/>
      <c r="AG2701" s="39"/>
      <c r="AH2701" s="39"/>
      <c r="AI2701" s="39"/>
      <c r="AJ2701" s="39"/>
      <c r="AK2701" s="39"/>
      <c r="AL2701" s="39"/>
      <c r="AM2701" s="39"/>
      <c r="AN2701" s="39"/>
      <c r="AO2701" s="39"/>
      <c r="AP2701" s="39"/>
      <c r="AQ2701" s="39"/>
      <c r="AR2701" s="39"/>
      <c r="AS2701" s="39"/>
      <c r="AT2701" s="39"/>
      <c r="AU2701" s="39"/>
      <c r="AV2701" s="39"/>
      <c r="AW2701" s="39"/>
    </row>
    <row r="2702" spans="15:49" x14ac:dyDescent="0.2">
      <c r="O2702" s="39"/>
      <c r="P2702" s="39"/>
      <c r="Q2702" s="39"/>
      <c r="R2702" s="39"/>
      <c r="S2702" s="39"/>
      <c r="T2702" s="39"/>
      <c r="U2702" s="39"/>
      <c r="V2702" s="39"/>
      <c r="W2702" s="39"/>
      <c r="X2702" s="39"/>
      <c r="Y2702" s="39"/>
      <c r="Z2702" s="39"/>
      <c r="AA2702" s="39"/>
      <c r="AB2702" s="39"/>
      <c r="AC2702" s="39"/>
      <c r="AD2702" s="39"/>
      <c r="AE2702" s="39"/>
      <c r="AF2702" s="39"/>
      <c r="AG2702" s="39"/>
      <c r="AH2702" s="39"/>
      <c r="AI2702" s="39"/>
      <c r="AJ2702" s="39"/>
      <c r="AK2702" s="39"/>
      <c r="AL2702" s="39"/>
      <c r="AM2702" s="39"/>
      <c r="AN2702" s="39"/>
      <c r="AO2702" s="39"/>
      <c r="AP2702" s="39"/>
      <c r="AQ2702" s="39"/>
      <c r="AR2702" s="39"/>
      <c r="AS2702" s="39"/>
      <c r="AT2702" s="39"/>
      <c r="AU2702" s="39"/>
      <c r="AV2702" s="39"/>
      <c r="AW2702" s="39"/>
    </row>
    <row r="2703" spans="15:49" x14ac:dyDescent="0.2">
      <c r="O2703" s="39"/>
      <c r="P2703" s="39"/>
      <c r="Q2703" s="39"/>
      <c r="R2703" s="39"/>
      <c r="S2703" s="39"/>
      <c r="T2703" s="39"/>
      <c r="U2703" s="39"/>
      <c r="V2703" s="39"/>
      <c r="W2703" s="39"/>
      <c r="X2703" s="39"/>
      <c r="Y2703" s="39"/>
      <c r="Z2703" s="39"/>
      <c r="AA2703" s="39"/>
      <c r="AB2703" s="39"/>
      <c r="AC2703" s="39"/>
      <c r="AD2703" s="39"/>
      <c r="AE2703" s="39"/>
      <c r="AF2703" s="39"/>
      <c r="AG2703" s="39"/>
      <c r="AH2703" s="39"/>
      <c r="AI2703" s="39"/>
      <c r="AJ2703" s="39"/>
      <c r="AK2703" s="39"/>
      <c r="AL2703" s="39"/>
      <c r="AM2703" s="39"/>
      <c r="AN2703" s="39"/>
      <c r="AO2703" s="39"/>
      <c r="AP2703" s="39"/>
      <c r="AQ2703" s="39"/>
      <c r="AR2703" s="39"/>
      <c r="AS2703" s="39"/>
      <c r="AT2703" s="39"/>
      <c r="AU2703" s="39"/>
      <c r="AV2703" s="39"/>
      <c r="AW2703" s="39"/>
    </row>
    <row r="2704" spans="15:49" x14ac:dyDescent="0.2">
      <c r="O2704" s="39"/>
      <c r="P2704" s="39"/>
      <c r="Q2704" s="39"/>
      <c r="R2704" s="39"/>
      <c r="S2704" s="39"/>
      <c r="T2704" s="39"/>
      <c r="U2704" s="39"/>
      <c r="V2704" s="39"/>
      <c r="W2704" s="39"/>
      <c r="X2704" s="39"/>
      <c r="Y2704" s="39"/>
      <c r="Z2704" s="39"/>
      <c r="AA2704" s="39"/>
      <c r="AB2704" s="39"/>
      <c r="AC2704" s="39"/>
      <c r="AD2704" s="39"/>
      <c r="AE2704" s="39"/>
      <c r="AF2704" s="39"/>
      <c r="AG2704" s="39"/>
      <c r="AH2704" s="39"/>
      <c r="AI2704" s="39"/>
      <c r="AJ2704" s="39"/>
      <c r="AK2704" s="39"/>
      <c r="AL2704" s="39"/>
      <c r="AM2704" s="39"/>
      <c r="AN2704" s="39"/>
      <c r="AO2704" s="39"/>
      <c r="AP2704" s="39"/>
      <c r="AQ2704" s="39"/>
      <c r="AR2704" s="39"/>
      <c r="AS2704" s="39"/>
      <c r="AT2704" s="39"/>
      <c r="AU2704" s="39"/>
      <c r="AV2704" s="39"/>
      <c r="AW2704" s="39"/>
    </row>
    <row r="2705" spans="15:49" x14ac:dyDescent="0.2">
      <c r="O2705" s="39"/>
      <c r="P2705" s="39"/>
      <c r="Q2705" s="39"/>
      <c r="R2705" s="39"/>
      <c r="S2705" s="39"/>
      <c r="T2705" s="39"/>
      <c r="U2705" s="39"/>
      <c r="V2705" s="39"/>
      <c r="W2705" s="39"/>
      <c r="X2705" s="39"/>
      <c r="Y2705" s="39"/>
      <c r="Z2705" s="39"/>
      <c r="AA2705" s="39"/>
      <c r="AB2705" s="39"/>
      <c r="AC2705" s="39"/>
      <c r="AD2705" s="39"/>
      <c r="AE2705" s="39"/>
      <c r="AF2705" s="39"/>
      <c r="AG2705" s="39"/>
      <c r="AH2705" s="39"/>
      <c r="AI2705" s="39"/>
      <c r="AJ2705" s="39"/>
      <c r="AK2705" s="39"/>
      <c r="AL2705" s="39"/>
      <c r="AM2705" s="39"/>
      <c r="AN2705" s="39"/>
      <c r="AO2705" s="39"/>
      <c r="AP2705" s="39"/>
      <c r="AQ2705" s="39"/>
      <c r="AR2705" s="39"/>
      <c r="AS2705" s="39"/>
      <c r="AT2705" s="39"/>
      <c r="AU2705" s="39"/>
      <c r="AV2705" s="39"/>
      <c r="AW2705" s="39"/>
    </row>
    <row r="2706" spans="15:49" x14ac:dyDescent="0.2">
      <c r="O2706" s="39"/>
      <c r="P2706" s="39"/>
      <c r="Q2706" s="39"/>
      <c r="R2706" s="39"/>
      <c r="S2706" s="39"/>
      <c r="T2706" s="39"/>
      <c r="U2706" s="39"/>
      <c r="V2706" s="39"/>
      <c r="W2706" s="39"/>
      <c r="X2706" s="39"/>
      <c r="Y2706" s="39"/>
      <c r="Z2706" s="39"/>
      <c r="AA2706" s="39"/>
      <c r="AB2706" s="39"/>
      <c r="AC2706" s="39"/>
      <c r="AD2706" s="39"/>
      <c r="AE2706" s="39"/>
      <c r="AF2706" s="39"/>
      <c r="AG2706" s="39"/>
      <c r="AH2706" s="39"/>
      <c r="AI2706" s="39"/>
      <c r="AJ2706" s="39"/>
      <c r="AK2706" s="39"/>
      <c r="AL2706" s="39"/>
      <c r="AM2706" s="39"/>
      <c r="AN2706" s="39"/>
      <c r="AO2706" s="39"/>
      <c r="AP2706" s="39"/>
      <c r="AQ2706" s="39"/>
      <c r="AR2706" s="39"/>
      <c r="AS2706" s="39"/>
      <c r="AT2706" s="39"/>
      <c r="AU2706" s="39"/>
      <c r="AV2706" s="39"/>
      <c r="AW2706" s="39"/>
    </row>
    <row r="2707" spans="15:49" x14ac:dyDescent="0.2">
      <c r="O2707" s="39"/>
      <c r="P2707" s="39"/>
      <c r="Q2707" s="39"/>
      <c r="R2707" s="39"/>
      <c r="S2707" s="39"/>
      <c r="T2707" s="39"/>
      <c r="U2707" s="39"/>
      <c r="V2707" s="39"/>
      <c r="W2707" s="39"/>
      <c r="X2707" s="39"/>
      <c r="Y2707" s="39"/>
      <c r="Z2707" s="39"/>
      <c r="AA2707" s="39"/>
      <c r="AB2707" s="39"/>
      <c r="AC2707" s="39"/>
      <c r="AD2707" s="39"/>
      <c r="AE2707" s="39"/>
      <c r="AF2707" s="39"/>
      <c r="AG2707" s="39"/>
      <c r="AH2707" s="39"/>
      <c r="AI2707" s="39"/>
      <c r="AJ2707" s="39"/>
      <c r="AK2707" s="39"/>
      <c r="AL2707" s="39"/>
      <c r="AM2707" s="39"/>
      <c r="AN2707" s="39"/>
      <c r="AO2707" s="39"/>
      <c r="AP2707" s="39"/>
      <c r="AQ2707" s="39"/>
      <c r="AR2707" s="39"/>
      <c r="AS2707" s="39"/>
      <c r="AT2707" s="39"/>
      <c r="AU2707" s="39"/>
      <c r="AV2707" s="39"/>
      <c r="AW2707" s="39"/>
    </row>
    <row r="2708" spans="15:49" x14ac:dyDescent="0.2">
      <c r="O2708" s="39"/>
      <c r="P2708" s="39"/>
      <c r="Q2708" s="39"/>
      <c r="R2708" s="39"/>
      <c r="S2708" s="39"/>
      <c r="T2708" s="39"/>
      <c r="U2708" s="39"/>
      <c r="V2708" s="39"/>
      <c r="W2708" s="39"/>
      <c r="X2708" s="39"/>
      <c r="Y2708" s="39"/>
      <c r="Z2708" s="39"/>
      <c r="AA2708" s="39"/>
      <c r="AB2708" s="39"/>
      <c r="AC2708" s="39"/>
      <c r="AD2708" s="39"/>
      <c r="AE2708" s="39"/>
      <c r="AF2708" s="39"/>
      <c r="AG2708" s="39"/>
      <c r="AH2708" s="39"/>
      <c r="AI2708" s="39"/>
      <c r="AJ2708" s="39"/>
      <c r="AK2708" s="39"/>
      <c r="AL2708" s="39"/>
      <c r="AM2708" s="39"/>
      <c r="AN2708" s="39"/>
      <c r="AO2708" s="39"/>
      <c r="AP2708" s="39"/>
      <c r="AQ2708" s="39"/>
      <c r="AR2708" s="39"/>
      <c r="AS2708" s="39"/>
      <c r="AT2708" s="39"/>
      <c r="AU2708" s="39"/>
      <c r="AV2708" s="39"/>
      <c r="AW2708" s="39"/>
    </row>
    <row r="2709" spans="15:49" x14ac:dyDescent="0.2">
      <c r="O2709" s="39"/>
      <c r="P2709" s="39"/>
      <c r="Q2709" s="39"/>
      <c r="R2709" s="39"/>
      <c r="S2709" s="39"/>
      <c r="T2709" s="39"/>
      <c r="U2709" s="39"/>
      <c r="V2709" s="39"/>
      <c r="W2709" s="39"/>
      <c r="X2709" s="39"/>
      <c r="Y2709" s="39"/>
      <c r="Z2709" s="39"/>
      <c r="AA2709" s="39"/>
      <c r="AB2709" s="39"/>
      <c r="AC2709" s="39"/>
      <c r="AD2709" s="39"/>
      <c r="AE2709" s="39"/>
      <c r="AF2709" s="39"/>
      <c r="AG2709" s="39"/>
      <c r="AH2709" s="39"/>
      <c r="AI2709" s="39"/>
      <c r="AJ2709" s="39"/>
      <c r="AK2709" s="39"/>
      <c r="AL2709" s="39"/>
      <c r="AM2709" s="39"/>
      <c r="AN2709" s="39"/>
      <c r="AO2709" s="39"/>
      <c r="AP2709" s="39"/>
      <c r="AQ2709" s="39"/>
      <c r="AR2709" s="39"/>
      <c r="AS2709" s="39"/>
      <c r="AT2709" s="39"/>
      <c r="AU2709" s="39"/>
      <c r="AV2709" s="39"/>
      <c r="AW2709" s="39"/>
    </row>
    <row r="2710" spans="15:49" x14ac:dyDescent="0.2">
      <c r="O2710" s="39"/>
      <c r="P2710" s="39"/>
      <c r="Q2710" s="39"/>
      <c r="R2710" s="39"/>
      <c r="S2710" s="39"/>
      <c r="T2710" s="39"/>
      <c r="U2710" s="39"/>
      <c r="V2710" s="39"/>
      <c r="W2710" s="39"/>
      <c r="X2710" s="39"/>
      <c r="Y2710" s="39"/>
      <c r="Z2710" s="39"/>
      <c r="AA2710" s="39"/>
      <c r="AB2710" s="39"/>
      <c r="AC2710" s="39"/>
      <c r="AD2710" s="39"/>
      <c r="AE2710" s="39"/>
      <c r="AF2710" s="39"/>
      <c r="AG2710" s="39"/>
      <c r="AH2710" s="39"/>
      <c r="AI2710" s="39"/>
      <c r="AJ2710" s="39"/>
      <c r="AK2710" s="39"/>
      <c r="AL2710" s="39"/>
      <c r="AM2710" s="39"/>
      <c r="AN2710" s="39"/>
      <c r="AO2710" s="39"/>
      <c r="AP2710" s="39"/>
      <c r="AQ2710" s="39"/>
      <c r="AR2710" s="39"/>
      <c r="AS2710" s="39"/>
      <c r="AT2710" s="39"/>
      <c r="AU2710" s="39"/>
      <c r="AV2710" s="39"/>
      <c r="AW2710" s="39"/>
    </row>
    <row r="2711" spans="15:49" x14ac:dyDescent="0.2">
      <c r="O2711" s="39"/>
      <c r="P2711" s="39"/>
      <c r="Q2711" s="39"/>
      <c r="R2711" s="39"/>
      <c r="S2711" s="39"/>
      <c r="T2711" s="39"/>
      <c r="U2711" s="39"/>
      <c r="V2711" s="39"/>
      <c r="W2711" s="39"/>
      <c r="X2711" s="39"/>
      <c r="Y2711" s="39"/>
      <c r="Z2711" s="39"/>
      <c r="AA2711" s="39"/>
      <c r="AB2711" s="39"/>
      <c r="AC2711" s="39"/>
      <c r="AD2711" s="39"/>
      <c r="AE2711" s="39"/>
      <c r="AF2711" s="39"/>
      <c r="AG2711" s="39"/>
      <c r="AH2711" s="39"/>
      <c r="AI2711" s="39"/>
      <c r="AJ2711" s="39"/>
      <c r="AK2711" s="39"/>
      <c r="AL2711" s="39"/>
      <c r="AM2711" s="39"/>
      <c r="AN2711" s="39"/>
      <c r="AO2711" s="39"/>
      <c r="AP2711" s="39"/>
      <c r="AQ2711" s="39"/>
      <c r="AR2711" s="39"/>
      <c r="AS2711" s="39"/>
      <c r="AT2711" s="39"/>
      <c r="AU2711" s="39"/>
      <c r="AV2711" s="39"/>
      <c r="AW2711" s="39"/>
    </row>
    <row r="2712" spans="15:49" x14ac:dyDescent="0.2">
      <c r="O2712" s="39"/>
      <c r="P2712" s="39"/>
      <c r="Q2712" s="39"/>
      <c r="R2712" s="39"/>
      <c r="S2712" s="39"/>
      <c r="T2712" s="39"/>
      <c r="U2712" s="39"/>
      <c r="V2712" s="39"/>
      <c r="W2712" s="39"/>
      <c r="X2712" s="39"/>
      <c r="Y2712" s="39"/>
      <c r="Z2712" s="39"/>
      <c r="AA2712" s="39"/>
      <c r="AB2712" s="39"/>
      <c r="AC2712" s="39"/>
      <c r="AD2712" s="39"/>
      <c r="AE2712" s="39"/>
      <c r="AF2712" s="39"/>
      <c r="AG2712" s="39"/>
      <c r="AH2712" s="39"/>
      <c r="AI2712" s="39"/>
      <c r="AJ2712" s="39"/>
      <c r="AK2712" s="39"/>
      <c r="AL2712" s="39"/>
      <c r="AM2712" s="39"/>
      <c r="AN2712" s="39"/>
      <c r="AO2712" s="39"/>
      <c r="AP2712" s="39"/>
      <c r="AQ2712" s="39"/>
      <c r="AR2712" s="39"/>
      <c r="AS2712" s="39"/>
      <c r="AT2712" s="39"/>
      <c r="AU2712" s="39"/>
      <c r="AV2712" s="39"/>
      <c r="AW2712" s="39"/>
    </row>
    <row r="2713" spans="15:49" x14ac:dyDescent="0.2">
      <c r="O2713" s="39"/>
      <c r="P2713" s="39"/>
      <c r="Q2713" s="39"/>
      <c r="R2713" s="39"/>
      <c r="S2713" s="39"/>
      <c r="T2713" s="39"/>
      <c r="U2713" s="39"/>
      <c r="V2713" s="39"/>
      <c r="W2713" s="39"/>
      <c r="X2713" s="39"/>
      <c r="Y2713" s="39"/>
      <c r="Z2713" s="39"/>
      <c r="AA2713" s="39"/>
      <c r="AB2713" s="39"/>
      <c r="AC2713" s="39"/>
      <c r="AD2713" s="39"/>
      <c r="AE2713" s="39"/>
      <c r="AF2713" s="39"/>
      <c r="AG2713" s="39"/>
      <c r="AH2713" s="39"/>
      <c r="AI2713" s="39"/>
      <c r="AJ2713" s="39"/>
      <c r="AK2713" s="39"/>
      <c r="AL2713" s="39"/>
      <c r="AM2713" s="39"/>
      <c r="AN2713" s="39"/>
      <c r="AO2713" s="39"/>
      <c r="AP2713" s="39"/>
      <c r="AQ2713" s="39"/>
      <c r="AR2713" s="39"/>
      <c r="AS2713" s="39"/>
      <c r="AT2713" s="39"/>
      <c r="AU2713" s="39"/>
      <c r="AV2713" s="39"/>
      <c r="AW2713" s="39"/>
    </row>
    <row r="2714" spans="15:49" x14ac:dyDescent="0.2">
      <c r="O2714" s="39"/>
      <c r="P2714" s="39"/>
      <c r="Q2714" s="39"/>
      <c r="R2714" s="39"/>
      <c r="S2714" s="39"/>
      <c r="T2714" s="39"/>
      <c r="U2714" s="39"/>
      <c r="V2714" s="39"/>
      <c r="W2714" s="39"/>
      <c r="X2714" s="39"/>
      <c r="Y2714" s="39"/>
      <c r="Z2714" s="39"/>
      <c r="AA2714" s="39"/>
      <c r="AB2714" s="39"/>
      <c r="AC2714" s="39"/>
      <c r="AD2714" s="39"/>
      <c r="AE2714" s="39"/>
      <c r="AF2714" s="39"/>
      <c r="AG2714" s="39"/>
      <c r="AH2714" s="39"/>
      <c r="AI2714" s="39"/>
      <c r="AJ2714" s="39"/>
      <c r="AK2714" s="39"/>
      <c r="AL2714" s="39"/>
      <c r="AM2714" s="39"/>
      <c r="AN2714" s="39"/>
      <c r="AO2714" s="39"/>
      <c r="AP2714" s="39"/>
      <c r="AQ2714" s="39"/>
      <c r="AR2714" s="39"/>
      <c r="AS2714" s="39"/>
      <c r="AT2714" s="39"/>
      <c r="AU2714" s="39"/>
      <c r="AV2714" s="39"/>
      <c r="AW2714" s="39"/>
    </row>
    <row r="2715" spans="15:49" x14ac:dyDescent="0.2">
      <c r="O2715" s="39"/>
      <c r="P2715" s="39"/>
      <c r="Q2715" s="39"/>
      <c r="R2715" s="39"/>
      <c r="S2715" s="39"/>
      <c r="T2715" s="39"/>
      <c r="U2715" s="39"/>
      <c r="V2715" s="39"/>
      <c r="W2715" s="39"/>
      <c r="X2715" s="39"/>
      <c r="Y2715" s="39"/>
      <c r="Z2715" s="39"/>
      <c r="AA2715" s="39"/>
      <c r="AB2715" s="39"/>
      <c r="AC2715" s="39"/>
      <c r="AD2715" s="39"/>
      <c r="AE2715" s="39"/>
      <c r="AF2715" s="39"/>
      <c r="AG2715" s="39"/>
      <c r="AH2715" s="39"/>
      <c r="AI2715" s="39"/>
      <c r="AJ2715" s="39"/>
      <c r="AK2715" s="39"/>
      <c r="AL2715" s="39"/>
      <c r="AM2715" s="39"/>
      <c r="AN2715" s="39"/>
      <c r="AO2715" s="39"/>
      <c r="AP2715" s="39"/>
      <c r="AQ2715" s="39"/>
      <c r="AR2715" s="39"/>
      <c r="AS2715" s="39"/>
      <c r="AT2715" s="39"/>
      <c r="AU2715" s="39"/>
      <c r="AV2715" s="39"/>
      <c r="AW2715" s="39"/>
    </row>
    <row r="2716" spans="15:49" x14ac:dyDescent="0.2">
      <c r="O2716" s="39"/>
      <c r="P2716" s="39"/>
      <c r="Q2716" s="39"/>
      <c r="R2716" s="39"/>
      <c r="S2716" s="39"/>
      <c r="T2716" s="39"/>
      <c r="U2716" s="39"/>
      <c r="V2716" s="39"/>
      <c r="W2716" s="39"/>
      <c r="X2716" s="39"/>
      <c r="Y2716" s="39"/>
      <c r="Z2716" s="39"/>
      <c r="AA2716" s="39"/>
      <c r="AB2716" s="39"/>
      <c r="AC2716" s="39"/>
      <c r="AD2716" s="39"/>
      <c r="AE2716" s="39"/>
      <c r="AF2716" s="39"/>
      <c r="AG2716" s="39"/>
      <c r="AH2716" s="39"/>
      <c r="AI2716" s="39"/>
      <c r="AJ2716" s="39"/>
      <c r="AK2716" s="39"/>
      <c r="AL2716" s="39"/>
      <c r="AM2716" s="39"/>
      <c r="AN2716" s="39"/>
      <c r="AO2716" s="39"/>
      <c r="AP2716" s="39"/>
      <c r="AQ2716" s="39"/>
      <c r="AR2716" s="39"/>
      <c r="AS2716" s="39"/>
      <c r="AT2716" s="39"/>
      <c r="AU2716" s="39"/>
      <c r="AV2716" s="39"/>
      <c r="AW2716" s="39"/>
    </row>
    <row r="2717" spans="15:49" x14ac:dyDescent="0.2">
      <c r="O2717" s="39"/>
      <c r="P2717" s="39"/>
      <c r="Q2717" s="39"/>
      <c r="R2717" s="39"/>
      <c r="S2717" s="39"/>
      <c r="T2717" s="39"/>
      <c r="U2717" s="39"/>
      <c r="V2717" s="39"/>
      <c r="W2717" s="39"/>
      <c r="X2717" s="39"/>
      <c r="Y2717" s="39"/>
      <c r="Z2717" s="39"/>
      <c r="AA2717" s="39"/>
      <c r="AB2717" s="39"/>
      <c r="AC2717" s="39"/>
      <c r="AD2717" s="39"/>
      <c r="AE2717" s="39"/>
      <c r="AF2717" s="39"/>
      <c r="AG2717" s="39"/>
      <c r="AH2717" s="39"/>
      <c r="AI2717" s="39"/>
      <c r="AJ2717" s="39"/>
      <c r="AK2717" s="39"/>
      <c r="AL2717" s="39"/>
      <c r="AM2717" s="39"/>
      <c r="AN2717" s="39"/>
      <c r="AO2717" s="39"/>
      <c r="AP2717" s="39"/>
      <c r="AQ2717" s="39"/>
      <c r="AR2717" s="39"/>
      <c r="AS2717" s="39"/>
      <c r="AT2717" s="39"/>
      <c r="AU2717" s="39"/>
      <c r="AV2717" s="39"/>
      <c r="AW2717" s="39"/>
    </row>
    <row r="2718" spans="15:49" x14ac:dyDescent="0.2">
      <c r="O2718" s="39"/>
      <c r="P2718" s="39"/>
      <c r="Q2718" s="39"/>
      <c r="R2718" s="39"/>
      <c r="S2718" s="39"/>
      <c r="T2718" s="39"/>
      <c r="U2718" s="39"/>
      <c r="V2718" s="39"/>
      <c r="W2718" s="39"/>
      <c r="X2718" s="39"/>
      <c r="Y2718" s="39"/>
      <c r="Z2718" s="39"/>
      <c r="AA2718" s="39"/>
      <c r="AB2718" s="39"/>
      <c r="AC2718" s="39"/>
      <c r="AD2718" s="39"/>
      <c r="AE2718" s="39"/>
      <c r="AF2718" s="39"/>
      <c r="AG2718" s="39"/>
      <c r="AH2718" s="39"/>
      <c r="AI2718" s="39"/>
      <c r="AJ2718" s="39"/>
      <c r="AK2718" s="39"/>
      <c r="AL2718" s="39"/>
      <c r="AM2718" s="39"/>
      <c r="AN2718" s="39"/>
      <c r="AO2718" s="39"/>
      <c r="AP2718" s="39"/>
      <c r="AQ2718" s="39"/>
      <c r="AR2718" s="39"/>
      <c r="AS2718" s="39"/>
      <c r="AT2718" s="39"/>
      <c r="AU2718" s="39"/>
      <c r="AV2718" s="39"/>
      <c r="AW2718" s="39"/>
    </row>
    <row r="2719" spans="15:49" x14ac:dyDescent="0.2">
      <c r="O2719" s="39"/>
      <c r="P2719" s="39"/>
      <c r="Q2719" s="39"/>
      <c r="R2719" s="39"/>
      <c r="S2719" s="39"/>
      <c r="T2719" s="39"/>
      <c r="U2719" s="39"/>
      <c r="V2719" s="39"/>
      <c r="W2719" s="39"/>
      <c r="X2719" s="39"/>
      <c r="Y2719" s="39"/>
      <c r="Z2719" s="39"/>
      <c r="AA2719" s="39"/>
      <c r="AB2719" s="39"/>
      <c r="AC2719" s="39"/>
      <c r="AD2719" s="39"/>
      <c r="AE2719" s="39"/>
      <c r="AF2719" s="39"/>
      <c r="AG2719" s="39"/>
      <c r="AH2719" s="39"/>
      <c r="AI2719" s="39"/>
      <c r="AJ2719" s="39"/>
      <c r="AK2719" s="39"/>
      <c r="AL2719" s="39"/>
      <c r="AM2719" s="39"/>
      <c r="AN2719" s="39"/>
      <c r="AO2719" s="39"/>
      <c r="AP2719" s="39"/>
      <c r="AQ2719" s="39"/>
      <c r="AR2719" s="39"/>
      <c r="AS2719" s="39"/>
      <c r="AT2719" s="39"/>
      <c r="AU2719" s="39"/>
      <c r="AV2719" s="39"/>
      <c r="AW2719" s="39"/>
    </row>
    <row r="2720" spans="15:49" x14ac:dyDescent="0.2">
      <c r="O2720" s="39"/>
      <c r="P2720" s="39"/>
      <c r="Q2720" s="39"/>
      <c r="R2720" s="39"/>
      <c r="S2720" s="39"/>
      <c r="T2720" s="39"/>
      <c r="U2720" s="39"/>
      <c r="V2720" s="39"/>
      <c r="W2720" s="39"/>
      <c r="X2720" s="39"/>
      <c r="Y2720" s="39"/>
      <c r="Z2720" s="39"/>
      <c r="AA2720" s="39"/>
      <c r="AB2720" s="39"/>
      <c r="AC2720" s="39"/>
      <c r="AD2720" s="39"/>
      <c r="AE2720" s="39"/>
      <c r="AF2720" s="39"/>
      <c r="AG2720" s="39"/>
      <c r="AH2720" s="39"/>
      <c r="AI2720" s="39"/>
      <c r="AJ2720" s="39"/>
      <c r="AK2720" s="39"/>
      <c r="AL2720" s="39"/>
      <c r="AM2720" s="39"/>
      <c r="AN2720" s="39"/>
      <c r="AO2720" s="39"/>
      <c r="AP2720" s="39"/>
      <c r="AQ2720" s="39"/>
      <c r="AR2720" s="39"/>
      <c r="AS2720" s="39"/>
      <c r="AT2720" s="39"/>
      <c r="AU2720" s="39"/>
      <c r="AV2720" s="39"/>
      <c r="AW2720" s="39"/>
    </row>
    <row r="2721" spans="15:49" x14ac:dyDescent="0.2">
      <c r="O2721" s="39"/>
      <c r="P2721" s="39"/>
      <c r="Q2721" s="39"/>
      <c r="R2721" s="39"/>
      <c r="S2721" s="39"/>
      <c r="T2721" s="39"/>
      <c r="U2721" s="39"/>
      <c r="V2721" s="39"/>
      <c r="W2721" s="39"/>
      <c r="X2721" s="39"/>
      <c r="Y2721" s="39"/>
      <c r="Z2721" s="39"/>
      <c r="AA2721" s="39"/>
      <c r="AB2721" s="39"/>
      <c r="AC2721" s="39"/>
      <c r="AD2721" s="39"/>
      <c r="AE2721" s="39"/>
      <c r="AF2721" s="39"/>
      <c r="AG2721" s="39"/>
      <c r="AH2721" s="39"/>
      <c r="AI2721" s="39"/>
      <c r="AJ2721" s="39"/>
      <c r="AK2721" s="39"/>
      <c r="AL2721" s="39"/>
      <c r="AM2721" s="39"/>
      <c r="AN2721" s="39"/>
      <c r="AO2721" s="39"/>
      <c r="AP2721" s="39"/>
      <c r="AQ2721" s="39"/>
      <c r="AR2721" s="39"/>
      <c r="AS2721" s="39"/>
      <c r="AT2721" s="39"/>
      <c r="AU2721" s="39"/>
      <c r="AV2721" s="39"/>
      <c r="AW2721" s="39"/>
    </row>
    <row r="2722" spans="15:49" x14ac:dyDescent="0.2">
      <c r="O2722" s="39"/>
      <c r="P2722" s="39"/>
      <c r="Q2722" s="39"/>
      <c r="R2722" s="39"/>
      <c r="S2722" s="39"/>
      <c r="T2722" s="39"/>
      <c r="U2722" s="39"/>
      <c r="V2722" s="39"/>
      <c r="W2722" s="39"/>
      <c r="X2722" s="39"/>
      <c r="Y2722" s="39"/>
      <c r="Z2722" s="39"/>
      <c r="AA2722" s="39"/>
      <c r="AB2722" s="39"/>
      <c r="AC2722" s="39"/>
      <c r="AD2722" s="39"/>
      <c r="AE2722" s="39"/>
      <c r="AF2722" s="39"/>
      <c r="AG2722" s="39"/>
      <c r="AH2722" s="39"/>
      <c r="AI2722" s="39"/>
      <c r="AJ2722" s="39"/>
      <c r="AK2722" s="39"/>
      <c r="AL2722" s="39"/>
      <c r="AM2722" s="39"/>
      <c r="AN2722" s="39"/>
      <c r="AO2722" s="39"/>
      <c r="AP2722" s="39"/>
      <c r="AQ2722" s="39"/>
      <c r="AR2722" s="39"/>
      <c r="AS2722" s="39"/>
      <c r="AT2722" s="39"/>
      <c r="AU2722" s="39"/>
      <c r="AV2722" s="39"/>
      <c r="AW2722" s="39"/>
    </row>
    <row r="2723" spans="15:49" x14ac:dyDescent="0.2">
      <c r="O2723" s="39"/>
      <c r="P2723" s="39"/>
      <c r="Q2723" s="39"/>
      <c r="R2723" s="39"/>
      <c r="S2723" s="39"/>
      <c r="T2723" s="39"/>
      <c r="U2723" s="39"/>
      <c r="V2723" s="39"/>
      <c r="W2723" s="39"/>
      <c r="X2723" s="39"/>
      <c r="Y2723" s="39"/>
      <c r="Z2723" s="39"/>
      <c r="AA2723" s="39"/>
      <c r="AB2723" s="39"/>
      <c r="AC2723" s="39"/>
      <c r="AD2723" s="39"/>
      <c r="AE2723" s="39"/>
      <c r="AF2723" s="39"/>
      <c r="AG2723" s="39"/>
      <c r="AH2723" s="39"/>
      <c r="AI2723" s="39"/>
      <c r="AJ2723" s="39"/>
      <c r="AK2723" s="39"/>
      <c r="AL2723" s="39"/>
      <c r="AM2723" s="39"/>
      <c r="AN2723" s="39"/>
      <c r="AO2723" s="39"/>
      <c r="AP2723" s="39"/>
      <c r="AQ2723" s="39"/>
      <c r="AR2723" s="39"/>
      <c r="AS2723" s="39"/>
      <c r="AT2723" s="39"/>
      <c r="AU2723" s="39"/>
      <c r="AV2723" s="39"/>
      <c r="AW2723" s="39"/>
    </row>
    <row r="2724" spans="15:49" x14ac:dyDescent="0.2">
      <c r="O2724" s="39"/>
      <c r="P2724" s="39"/>
      <c r="Q2724" s="39"/>
      <c r="R2724" s="39"/>
      <c r="S2724" s="39"/>
      <c r="T2724" s="39"/>
      <c r="U2724" s="39"/>
      <c r="V2724" s="39"/>
      <c r="W2724" s="39"/>
      <c r="X2724" s="39"/>
      <c r="Y2724" s="39"/>
      <c r="Z2724" s="39"/>
      <c r="AA2724" s="39"/>
      <c r="AB2724" s="39"/>
      <c r="AC2724" s="39"/>
      <c r="AD2724" s="39"/>
      <c r="AE2724" s="39"/>
      <c r="AF2724" s="39"/>
      <c r="AG2724" s="39"/>
      <c r="AH2724" s="39"/>
      <c r="AI2724" s="39"/>
      <c r="AJ2724" s="39"/>
      <c r="AK2724" s="39"/>
      <c r="AL2724" s="39"/>
      <c r="AM2724" s="39"/>
      <c r="AN2724" s="39"/>
      <c r="AO2724" s="39"/>
      <c r="AP2724" s="39"/>
      <c r="AQ2724" s="39"/>
      <c r="AR2724" s="39"/>
      <c r="AS2724" s="39"/>
      <c r="AT2724" s="39"/>
      <c r="AU2724" s="39"/>
      <c r="AV2724" s="39"/>
      <c r="AW2724" s="39"/>
    </row>
    <row r="2725" spans="15:49" x14ac:dyDescent="0.2">
      <c r="O2725" s="39"/>
      <c r="P2725" s="39"/>
      <c r="Q2725" s="39"/>
      <c r="R2725" s="39"/>
      <c r="S2725" s="39"/>
      <c r="T2725" s="39"/>
      <c r="U2725" s="39"/>
      <c r="V2725" s="39"/>
      <c r="W2725" s="39"/>
      <c r="X2725" s="39"/>
      <c r="Y2725" s="39"/>
      <c r="Z2725" s="39"/>
      <c r="AA2725" s="39"/>
      <c r="AB2725" s="39"/>
      <c r="AC2725" s="39"/>
      <c r="AD2725" s="39"/>
      <c r="AE2725" s="39"/>
      <c r="AF2725" s="39"/>
      <c r="AG2725" s="39"/>
      <c r="AH2725" s="39"/>
      <c r="AI2725" s="39"/>
      <c r="AJ2725" s="39"/>
      <c r="AK2725" s="39"/>
      <c r="AL2725" s="39"/>
      <c r="AM2725" s="39"/>
      <c r="AN2725" s="39"/>
      <c r="AO2725" s="39"/>
      <c r="AP2725" s="39"/>
      <c r="AQ2725" s="39"/>
      <c r="AR2725" s="39"/>
      <c r="AS2725" s="39"/>
      <c r="AT2725" s="39"/>
      <c r="AU2725" s="39"/>
      <c r="AV2725" s="39"/>
      <c r="AW2725" s="39"/>
    </row>
    <row r="2726" spans="15:49" x14ac:dyDescent="0.2">
      <c r="O2726" s="39"/>
      <c r="P2726" s="39"/>
      <c r="Q2726" s="39"/>
      <c r="R2726" s="39"/>
      <c r="S2726" s="39"/>
      <c r="T2726" s="39"/>
      <c r="U2726" s="39"/>
      <c r="V2726" s="39"/>
      <c r="W2726" s="39"/>
      <c r="X2726" s="39"/>
      <c r="Y2726" s="39"/>
      <c r="Z2726" s="39"/>
      <c r="AA2726" s="39"/>
      <c r="AB2726" s="39"/>
      <c r="AC2726" s="39"/>
      <c r="AD2726" s="39"/>
      <c r="AE2726" s="39"/>
      <c r="AF2726" s="39"/>
      <c r="AG2726" s="39"/>
      <c r="AH2726" s="39"/>
      <c r="AI2726" s="39"/>
      <c r="AJ2726" s="39"/>
      <c r="AK2726" s="39"/>
      <c r="AL2726" s="39"/>
      <c r="AM2726" s="39"/>
      <c r="AN2726" s="39"/>
      <c r="AO2726" s="39"/>
      <c r="AP2726" s="39"/>
      <c r="AQ2726" s="39"/>
      <c r="AR2726" s="39"/>
      <c r="AS2726" s="39"/>
      <c r="AT2726" s="39"/>
      <c r="AU2726" s="39"/>
      <c r="AV2726" s="39"/>
      <c r="AW2726" s="39"/>
    </row>
    <row r="2727" spans="15:49" x14ac:dyDescent="0.2">
      <c r="O2727" s="39"/>
      <c r="P2727" s="39"/>
      <c r="Q2727" s="39"/>
      <c r="R2727" s="39"/>
      <c r="S2727" s="39"/>
      <c r="T2727" s="39"/>
      <c r="U2727" s="39"/>
      <c r="V2727" s="39"/>
      <c r="W2727" s="39"/>
      <c r="X2727" s="39"/>
      <c r="Y2727" s="39"/>
      <c r="Z2727" s="39"/>
      <c r="AA2727" s="39"/>
      <c r="AB2727" s="39"/>
      <c r="AC2727" s="39"/>
      <c r="AD2727" s="39"/>
      <c r="AE2727" s="39"/>
      <c r="AF2727" s="39"/>
      <c r="AG2727" s="39"/>
      <c r="AH2727" s="39"/>
      <c r="AI2727" s="39"/>
      <c r="AJ2727" s="39"/>
      <c r="AK2727" s="39"/>
      <c r="AL2727" s="39"/>
      <c r="AM2727" s="39"/>
      <c r="AN2727" s="39"/>
      <c r="AO2727" s="39"/>
      <c r="AP2727" s="39"/>
      <c r="AQ2727" s="39"/>
      <c r="AR2727" s="39"/>
      <c r="AS2727" s="39"/>
      <c r="AT2727" s="39"/>
      <c r="AU2727" s="39"/>
      <c r="AV2727" s="39"/>
      <c r="AW2727" s="39"/>
    </row>
    <row r="2728" spans="15:49" x14ac:dyDescent="0.2">
      <c r="O2728" s="39"/>
      <c r="P2728" s="39"/>
      <c r="Q2728" s="39"/>
      <c r="R2728" s="39"/>
      <c r="S2728" s="39"/>
      <c r="T2728" s="39"/>
      <c r="U2728" s="39"/>
      <c r="V2728" s="39"/>
      <c r="W2728" s="39"/>
      <c r="X2728" s="39"/>
      <c r="Y2728" s="39"/>
      <c r="Z2728" s="39"/>
      <c r="AA2728" s="39"/>
      <c r="AB2728" s="39"/>
      <c r="AC2728" s="39"/>
      <c r="AD2728" s="39"/>
      <c r="AE2728" s="39"/>
      <c r="AF2728" s="39"/>
      <c r="AG2728" s="39"/>
      <c r="AH2728" s="39"/>
      <c r="AI2728" s="39"/>
      <c r="AJ2728" s="39"/>
      <c r="AK2728" s="39"/>
      <c r="AL2728" s="39"/>
      <c r="AM2728" s="39"/>
      <c r="AN2728" s="39"/>
      <c r="AO2728" s="39"/>
      <c r="AP2728" s="39"/>
      <c r="AQ2728" s="39"/>
      <c r="AR2728" s="39"/>
      <c r="AS2728" s="39"/>
      <c r="AT2728" s="39"/>
      <c r="AU2728" s="39"/>
      <c r="AV2728" s="39"/>
      <c r="AW2728" s="39"/>
    </row>
    <row r="2729" spans="15:49" x14ac:dyDescent="0.2">
      <c r="O2729" s="39"/>
      <c r="P2729" s="39"/>
      <c r="Q2729" s="39"/>
      <c r="R2729" s="39"/>
      <c r="S2729" s="39"/>
      <c r="T2729" s="39"/>
      <c r="U2729" s="39"/>
      <c r="V2729" s="39"/>
      <c r="W2729" s="39"/>
      <c r="X2729" s="39"/>
      <c r="Y2729" s="39"/>
      <c r="Z2729" s="39"/>
      <c r="AA2729" s="39"/>
      <c r="AB2729" s="39"/>
      <c r="AC2729" s="39"/>
      <c r="AD2729" s="39"/>
      <c r="AE2729" s="39"/>
      <c r="AF2729" s="39"/>
      <c r="AG2729" s="39"/>
      <c r="AH2729" s="39"/>
      <c r="AI2729" s="39"/>
      <c r="AJ2729" s="39"/>
      <c r="AK2729" s="39"/>
      <c r="AL2729" s="39"/>
      <c r="AM2729" s="39"/>
      <c r="AN2729" s="39"/>
      <c r="AO2729" s="39"/>
      <c r="AP2729" s="39"/>
      <c r="AQ2729" s="39"/>
      <c r="AR2729" s="39"/>
      <c r="AS2729" s="39"/>
      <c r="AT2729" s="39"/>
      <c r="AU2729" s="39"/>
      <c r="AV2729" s="39"/>
      <c r="AW2729" s="39"/>
    </row>
    <row r="2730" spans="15:49" x14ac:dyDescent="0.2">
      <c r="O2730" s="39"/>
      <c r="P2730" s="39"/>
      <c r="Q2730" s="39"/>
      <c r="R2730" s="39"/>
      <c r="S2730" s="39"/>
      <c r="T2730" s="39"/>
      <c r="U2730" s="39"/>
      <c r="V2730" s="39"/>
      <c r="W2730" s="39"/>
      <c r="X2730" s="39"/>
      <c r="Y2730" s="39"/>
      <c r="Z2730" s="39"/>
      <c r="AA2730" s="39"/>
      <c r="AB2730" s="39"/>
      <c r="AC2730" s="39"/>
      <c r="AD2730" s="39"/>
      <c r="AE2730" s="39"/>
      <c r="AF2730" s="39"/>
      <c r="AG2730" s="39"/>
      <c r="AH2730" s="39"/>
      <c r="AI2730" s="39"/>
      <c r="AJ2730" s="39"/>
      <c r="AK2730" s="39"/>
      <c r="AL2730" s="39"/>
      <c r="AM2730" s="39"/>
      <c r="AN2730" s="39"/>
      <c r="AO2730" s="39"/>
      <c r="AP2730" s="39"/>
      <c r="AQ2730" s="39"/>
      <c r="AR2730" s="39"/>
      <c r="AS2730" s="39"/>
      <c r="AT2730" s="39"/>
      <c r="AU2730" s="39"/>
      <c r="AV2730" s="39"/>
      <c r="AW2730" s="39"/>
    </row>
    <row r="2731" spans="15:49" x14ac:dyDescent="0.2">
      <c r="O2731" s="39"/>
      <c r="P2731" s="39"/>
      <c r="Q2731" s="39"/>
      <c r="R2731" s="39"/>
      <c r="S2731" s="39"/>
      <c r="T2731" s="39"/>
      <c r="U2731" s="39"/>
      <c r="V2731" s="39"/>
      <c r="W2731" s="39"/>
      <c r="X2731" s="39"/>
      <c r="Y2731" s="39"/>
      <c r="Z2731" s="39"/>
      <c r="AA2731" s="39"/>
      <c r="AB2731" s="39"/>
      <c r="AC2731" s="39"/>
      <c r="AD2731" s="39"/>
      <c r="AE2731" s="39"/>
      <c r="AF2731" s="39"/>
      <c r="AG2731" s="39"/>
      <c r="AH2731" s="39"/>
      <c r="AI2731" s="39"/>
      <c r="AJ2731" s="39"/>
      <c r="AK2731" s="39"/>
      <c r="AL2731" s="39"/>
      <c r="AM2731" s="39"/>
      <c r="AN2731" s="39"/>
      <c r="AO2731" s="39"/>
      <c r="AP2731" s="39"/>
      <c r="AQ2731" s="39"/>
      <c r="AR2731" s="39"/>
      <c r="AS2731" s="39"/>
      <c r="AT2731" s="39"/>
      <c r="AU2731" s="39"/>
      <c r="AV2731" s="39"/>
      <c r="AW2731" s="39"/>
    </row>
    <row r="2732" spans="15:49" x14ac:dyDescent="0.2">
      <c r="O2732" s="39"/>
      <c r="P2732" s="39"/>
      <c r="Q2732" s="39"/>
      <c r="R2732" s="39"/>
      <c r="S2732" s="39"/>
      <c r="T2732" s="39"/>
      <c r="U2732" s="39"/>
      <c r="V2732" s="39"/>
      <c r="W2732" s="39"/>
      <c r="X2732" s="39"/>
      <c r="Y2732" s="39"/>
      <c r="Z2732" s="39"/>
      <c r="AA2732" s="39"/>
      <c r="AB2732" s="39"/>
      <c r="AC2732" s="39"/>
      <c r="AD2732" s="39"/>
      <c r="AE2732" s="39"/>
      <c r="AF2732" s="39"/>
      <c r="AG2732" s="39"/>
      <c r="AH2732" s="39"/>
      <c r="AI2732" s="39"/>
      <c r="AJ2732" s="39"/>
      <c r="AK2732" s="39"/>
      <c r="AL2732" s="39"/>
      <c r="AM2732" s="39"/>
      <c r="AN2732" s="39"/>
      <c r="AO2732" s="39"/>
      <c r="AP2732" s="39"/>
      <c r="AQ2732" s="39"/>
      <c r="AR2732" s="39"/>
      <c r="AS2732" s="39"/>
      <c r="AT2732" s="39"/>
      <c r="AU2732" s="39"/>
      <c r="AV2732" s="39"/>
      <c r="AW2732" s="39"/>
    </row>
    <row r="2733" spans="15:49" x14ac:dyDescent="0.2">
      <c r="O2733" s="39"/>
      <c r="P2733" s="39"/>
      <c r="Q2733" s="39"/>
      <c r="R2733" s="39"/>
      <c r="S2733" s="39"/>
      <c r="T2733" s="39"/>
      <c r="U2733" s="39"/>
      <c r="V2733" s="39"/>
      <c r="W2733" s="39"/>
      <c r="X2733" s="39"/>
      <c r="Y2733" s="39"/>
      <c r="Z2733" s="39"/>
      <c r="AA2733" s="39"/>
      <c r="AB2733" s="39"/>
      <c r="AC2733" s="39"/>
      <c r="AD2733" s="39"/>
      <c r="AE2733" s="39"/>
      <c r="AF2733" s="39"/>
      <c r="AG2733" s="39"/>
      <c r="AH2733" s="39"/>
      <c r="AI2733" s="39"/>
      <c r="AJ2733" s="39"/>
      <c r="AK2733" s="39"/>
      <c r="AL2733" s="39"/>
      <c r="AM2733" s="39"/>
      <c r="AN2733" s="39"/>
      <c r="AO2733" s="39"/>
      <c r="AP2733" s="39"/>
      <c r="AQ2733" s="39"/>
      <c r="AR2733" s="39"/>
      <c r="AS2733" s="39"/>
      <c r="AT2733" s="39"/>
      <c r="AU2733" s="39"/>
      <c r="AV2733" s="39"/>
      <c r="AW2733" s="39"/>
    </row>
    <row r="2734" spans="15:49" x14ac:dyDescent="0.2">
      <c r="O2734" s="39"/>
      <c r="P2734" s="39"/>
      <c r="Q2734" s="39"/>
      <c r="R2734" s="39"/>
      <c r="S2734" s="39"/>
      <c r="T2734" s="39"/>
      <c r="U2734" s="39"/>
      <c r="V2734" s="39"/>
      <c r="W2734" s="39"/>
      <c r="X2734" s="39"/>
      <c r="Y2734" s="39"/>
      <c r="Z2734" s="39"/>
      <c r="AA2734" s="39"/>
      <c r="AB2734" s="39"/>
      <c r="AC2734" s="39"/>
      <c r="AD2734" s="39"/>
      <c r="AE2734" s="39"/>
      <c r="AF2734" s="39"/>
      <c r="AG2734" s="39"/>
      <c r="AH2734" s="39"/>
      <c r="AI2734" s="39"/>
      <c r="AJ2734" s="39"/>
      <c r="AK2734" s="39"/>
      <c r="AL2734" s="39"/>
      <c r="AM2734" s="39"/>
      <c r="AN2734" s="39"/>
      <c r="AO2734" s="39"/>
      <c r="AP2734" s="39"/>
      <c r="AQ2734" s="39"/>
      <c r="AR2734" s="39"/>
      <c r="AS2734" s="39"/>
      <c r="AT2734" s="39"/>
      <c r="AU2734" s="39"/>
      <c r="AV2734" s="39"/>
      <c r="AW2734" s="39"/>
    </row>
    <row r="2735" spans="15:49" x14ac:dyDescent="0.2">
      <c r="O2735" s="39"/>
      <c r="P2735" s="39"/>
      <c r="Q2735" s="39"/>
      <c r="R2735" s="39"/>
      <c r="S2735" s="39"/>
      <c r="T2735" s="39"/>
      <c r="U2735" s="39"/>
      <c r="V2735" s="39"/>
      <c r="W2735" s="39"/>
      <c r="X2735" s="39"/>
      <c r="Y2735" s="39"/>
      <c r="Z2735" s="39"/>
      <c r="AA2735" s="39"/>
      <c r="AB2735" s="39"/>
      <c r="AC2735" s="39"/>
      <c r="AD2735" s="39"/>
      <c r="AE2735" s="39"/>
      <c r="AF2735" s="39"/>
      <c r="AG2735" s="39"/>
      <c r="AH2735" s="39"/>
      <c r="AI2735" s="39"/>
      <c r="AJ2735" s="39"/>
      <c r="AK2735" s="39"/>
      <c r="AL2735" s="39"/>
      <c r="AM2735" s="39"/>
      <c r="AN2735" s="39"/>
      <c r="AO2735" s="39"/>
      <c r="AP2735" s="39"/>
      <c r="AQ2735" s="39"/>
      <c r="AR2735" s="39"/>
      <c r="AS2735" s="39"/>
      <c r="AT2735" s="39"/>
      <c r="AU2735" s="39"/>
      <c r="AV2735" s="39"/>
      <c r="AW2735" s="39"/>
    </row>
    <row r="2736" spans="15:49" x14ac:dyDescent="0.2">
      <c r="O2736" s="39"/>
      <c r="P2736" s="39"/>
      <c r="Q2736" s="39"/>
      <c r="R2736" s="39"/>
      <c r="S2736" s="39"/>
      <c r="T2736" s="39"/>
      <c r="U2736" s="39"/>
      <c r="V2736" s="39"/>
      <c r="W2736" s="39"/>
      <c r="X2736" s="39"/>
      <c r="Y2736" s="39"/>
      <c r="Z2736" s="39"/>
      <c r="AA2736" s="39"/>
      <c r="AB2736" s="39"/>
      <c r="AC2736" s="39"/>
      <c r="AD2736" s="39"/>
      <c r="AE2736" s="39"/>
      <c r="AF2736" s="39"/>
      <c r="AG2736" s="39"/>
      <c r="AH2736" s="39"/>
      <c r="AI2736" s="39"/>
      <c r="AJ2736" s="39"/>
      <c r="AK2736" s="39"/>
      <c r="AL2736" s="39"/>
      <c r="AM2736" s="39"/>
      <c r="AN2736" s="39"/>
      <c r="AO2736" s="39"/>
      <c r="AP2736" s="39"/>
      <c r="AQ2736" s="39"/>
      <c r="AR2736" s="39"/>
      <c r="AS2736" s="39"/>
      <c r="AT2736" s="39"/>
      <c r="AU2736" s="39"/>
      <c r="AV2736" s="39"/>
      <c r="AW2736" s="39"/>
    </row>
    <row r="2737" spans="15:49" x14ac:dyDescent="0.2">
      <c r="O2737" s="39"/>
      <c r="P2737" s="39"/>
      <c r="Q2737" s="39"/>
      <c r="R2737" s="39"/>
      <c r="S2737" s="39"/>
      <c r="T2737" s="39"/>
      <c r="U2737" s="39"/>
      <c r="V2737" s="39"/>
      <c r="W2737" s="39"/>
      <c r="X2737" s="39"/>
      <c r="Y2737" s="39"/>
      <c r="Z2737" s="39"/>
      <c r="AA2737" s="39"/>
      <c r="AB2737" s="39"/>
      <c r="AC2737" s="39"/>
      <c r="AD2737" s="39"/>
      <c r="AE2737" s="39"/>
      <c r="AF2737" s="39"/>
      <c r="AG2737" s="39"/>
      <c r="AH2737" s="39"/>
      <c r="AI2737" s="39"/>
      <c r="AJ2737" s="39"/>
      <c r="AK2737" s="39"/>
      <c r="AL2737" s="39"/>
      <c r="AM2737" s="39"/>
      <c r="AN2737" s="39"/>
      <c r="AO2737" s="39"/>
      <c r="AP2737" s="39"/>
      <c r="AQ2737" s="39"/>
      <c r="AR2737" s="39"/>
      <c r="AS2737" s="39"/>
      <c r="AT2737" s="39"/>
      <c r="AU2737" s="39"/>
      <c r="AV2737" s="39"/>
      <c r="AW2737" s="39"/>
    </row>
    <row r="2738" spans="15:49" x14ac:dyDescent="0.2">
      <c r="O2738" s="39"/>
      <c r="P2738" s="39"/>
      <c r="Q2738" s="39"/>
      <c r="R2738" s="39"/>
      <c r="S2738" s="39"/>
      <c r="T2738" s="39"/>
      <c r="U2738" s="39"/>
      <c r="V2738" s="39"/>
      <c r="W2738" s="39"/>
      <c r="X2738" s="39"/>
      <c r="Y2738" s="39"/>
      <c r="Z2738" s="39"/>
      <c r="AA2738" s="39"/>
      <c r="AB2738" s="39"/>
      <c r="AC2738" s="39"/>
      <c r="AD2738" s="39"/>
      <c r="AE2738" s="39"/>
      <c r="AF2738" s="39"/>
      <c r="AG2738" s="39"/>
      <c r="AH2738" s="39"/>
      <c r="AI2738" s="39"/>
      <c r="AJ2738" s="39"/>
      <c r="AK2738" s="39"/>
      <c r="AL2738" s="39"/>
      <c r="AM2738" s="39"/>
      <c r="AN2738" s="39"/>
      <c r="AO2738" s="39"/>
      <c r="AP2738" s="39"/>
      <c r="AQ2738" s="39"/>
      <c r="AR2738" s="39"/>
      <c r="AS2738" s="39"/>
      <c r="AT2738" s="39"/>
      <c r="AU2738" s="39"/>
      <c r="AV2738" s="39"/>
      <c r="AW2738" s="39"/>
    </row>
    <row r="2739" spans="15:49" x14ac:dyDescent="0.2">
      <c r="O2739" s="39"/>
      <c r="P2739" s="39"/>
      <c r="Q2739" s="39"/>
      <c r="R2739" s="39"/>
      <c r="S2739" s="39"/>
      <c r="T2739" s="39"/>
      <c r="U2739" s="39"/>
      <c r="V2739" s="39"/>
      <c r="W2739" s="39"/>
      <c r="X2739" s="39"/>
      <c r="Y2739" s="39"/>
      <c r="Z2739" s="39"/>
      <c r="AA2739" s="39"/>
      <c r="AB2739" s="39"/>
      <c r="AC2739" s="39"/>
      <c r="AD2739" s="39"/>
      <c r="AE2739" s="39"/>
      <c r="AF2739" s="39"/>
      <c r="AG2739" s="39"/>
      <c r="AH2739" s="39"/>
      <c r="AI2739" s="39"/>
      <c r="AJ2739" s="39"/>
      <c r="AK2739" s="39"/>
      <c r="AL2739" s="39"/>
      <c r="AM2739" s="39"/>
      <c r="AN2739" s="39"/>
      <c r="AO2739" s="39"/>
      <c r="AP2739" s="39"/>
      <c r="AQ2739" s="39"/>
      <c r="AR2739" s="39"/>
      <c r="AS2739" s="39"/>
      <c r="AT2739" s="39"/>
      <c r="AU2739" s="39"/>
      <c r="AV2739" s="39"/>
      <c r="AW2739" s="39"/>
    </row>
    <row r="2740" spans="15:49" x14ac:dyDescent="0.2">
      <c r="O2740" s="39"/>
      <c r="P2740" s="39"/>
      <c r="Q2740" s="39"/>
      <c r="R2740" s="39"/>
      <c r="S2740" s="39"/>
      <c r="T2740" s="39"/>
      <c r="U2740" s="39"/>
      <c r="V2740" s="39"/>
      <c r="W2740" s="39"/>
      <c r="X2740" s="39"/>
      <c r="Y2740" s="39"/>
      <c r="Z2740" s="39"/>
      <c r="AA2740" s="39"/>
      <c r="AB2740" s="39"/>
      <c r="AC2740" s="39"/>
      <c r="AD2740" s="39"/>
      <c r="AE2740" s="39"/>
      <c r="AF2740" s="39"/>
      <c r="AG2740" s="39"/>
      <c r="AH2740" s="39"/>
      <c r="AI2740" s="39"/>
      <c r="AJ2740" s="39"/>
      <c r="AK2740" s="39"/>
      <c r="AL2740" s="39"/>
      <c r="AM2740" s="39"/>
      <c r="AN2740" s="39"/>
      <c r="AO2740" s="39"/>
      <c r="AP2740" s="39"/>
      <c r="AQ2740" s="39"/>
      <c r="AR2740" s="39"/>
      <c r="AS2740" s="39"/>
      <c r="AT2740" s="39"/>
      <c r="AU2740" s="39"/>
      <c r="AV2740" s="39"/>
      <c r="AW2740" s="39"/>
    </row>
    <row r="2741" spans="15:49" x14ac:dyDescent="0.2">
      <c r="O2741" s="39"/>
      <c r="P2741" s="39"/>
      <c r="Q2741" s="39"/>
      <c r="R2741" s="39"/>
      <c r="S2741" s="39"/>
      <c r="T2741" s="39"/>
      <c r="U2741" s="39"/>
      <c r="V2741" s="39"/>
      <c r="W2741" s="39"/>
      <c r="X2741" s="39"/>
      <c r="Y2741" s="39"/>
      <c r="Z2741" s="39"/>
      <c r="AA2741" s="39"/>
      <c r="AB2741" s="39"/>
      <c r="AC2741" s="39"/>
      <c r="AD2741" s="39"/>
      <c r="AE2741" s="39"/>
      <c r="AF2741" s="39"/>
      <c r="AG2741" s="39"/>
      <c r="AH2741" s="39"/>
      <c r="AI2741" s="39"/>
      <c r="AJ2741" s="39"/>
      <c r="AK2741" s="39"/>
      <c r="AL2741" s="39"/>
      <c r="AM2741" s="39"/>
      <c r="AN2741" s="39"/>
      <c r="AO2741" s="39"/>
      <c r="AP2741" s="39"/>
      <c r="AQ2741" s="39"/>
      <c r="AR2741" s="39"/>
      <c r="AS2741" s="39"/>
      <c r="AT2741" s="39"/>
      <c r="AU2741" s="39"/>
      <c r="AV2741" s="39"/>
      <c r="AW2741" s="39"/>
    </row>
    <row r="2742" spans="15:49" x14ac:dyDescent="0.2">
      <c r="O2742" s="39"/>
      <c r="P2742" s="39"/>
      <c r="Q2742" s="39"/>
      <c r="R2742" s="39"/>
      <c r="S2742" s="39"/>
      <c r="T2742" s="39"/>
      <c r="U2742" s="39"/>
      <c r="V2742" s="39"/>
      <c r="W2742" s="39"/>
      <c r="X2742" s="39"/>
      <c r="Y2742" s="39"/>
      <c r="Z2742" s="39"/>
      <c r="AA2742" s="39"/>
      <c r="AB2742" s="39"/>
      <c r="AC2742" s="39"/>
      <c r="AD2742" s="39"/>
      <c r="AE2742" s="39"/>
      <c r="AF2742" s="39"/>
      <c r="AG2742" s="39"/>
      <c r="AH2742" s="39"/>
      <c r="AI2742" s="39"/>
      <c r="AJ2742" s="39"/>
      <c r="AK2742" s="39"/>
      <c r="AL2742" s="39"/>
      <c r="AM2742" s="39"/>
      <c r="AN2742" s="39"/>
      <c r="AO2742" s="39"/>
      <c r="AP2742" s="39"/>
      <c r="AQ2742" s="39"/>
      <c r="AR2742" s="39"/>
      <c r="AS2742" s="39"/>
      <c r="AT2742" s="39"/>
      <c r="AU2742" s="39"/>
      <c r="AV2742" s="39"/>
      <c r="AW2742" s="39"/>
    </row>
    <row r="2743" spans="15:49" x14ac:dyDescent="0.2">
      <c r="O2743" s="39"/>
      <c r="P2743" s="39"/>
      <c r="Q2743" s="39"/>
      <c r="R2743" s="39"/>
      <c r="S2743" s="39"/>
      <c r="T2743" s="39"/>
      <c r="U2743" s="39"/>
      <c r="V2743" s="39"/>
      <c r="W2743" s="39"/>
      <c r="X2743" s="39"/>
      <c r="Y2743" s="39"/>
      <c r="Z2743" s="39"/>
      <c r="AA2743" s="39"/>
      <c r="AB2743" s="39"/>
      <c r="AC2743" s="39"/>
      <c r="AD2743" s="39"/>
      <c r="AE2743" s="39"/>
      <c r="AF2743" s="39"/>
      <c r="AG2743" s="39"/>
      <c r="AH2743" s="39"/>
      <c r="AI2743" s="39"/>
      <c r="AJ2743" s="39"/>
      <c r="AK2743" s="39"/>
      <c r="AL2743" s="39"/>
      <c r="AM2743" s="39"/>
      <c r="AN2743" s="39"/>
      <c r="AO2743" s="39"/>
      <c r="AP2743" s="39"/>
      <c r="AQ2743" s="39"/>
      <c r="AR2743" s="39"/>
      <c r="AS2743" s="39"/>
      <c r="AT2743" s="39"/>
      <c r="AU2743" s="39"/>
      <c r="AV2743" s="39"/>
      <c r="AW2743" s="39"/>
    </row>
    <row r="2744" spans="15:49" x14ac:dyDescent="0.2">
      <c r="O2744" s="39"/>
      <c r="P2744" s="39"/>
      <c r="Q2744" s="39"/>
      <c r="R2744" s="39"/>
      <c r="S2744" s="39"/>
      <c r="T2744" s="39"/>
      <c r="U2744" s="39"/>
      <c r="V2744" s="39"/>
      <c r="W2744" s="39"/>
      <c r="X2744" s="39"/>
      <c r="Y2744" s="39"/>
      <c r="Z2744" s="39"/>
      <c r="AA2744" s="39"/>
      <c r="AB2744" s="39"/>
      <c r="AC2744" s="39"/>
      <c r="AD2744" s="39"/>
      <c r="AE2744" s="39"/>
      <c r="AF2744" s="39"/>
      <c r="AG2744" s="39"/>
      <c r="AH2744" s="39"/>
      <c r="AI2744" s="39"/>
      <c r="AJ2744" s="39"/>
      <c r="AK2744" s="39"/>
      <c r="AL2744" s="39"/>
      <c r="AM2744" s="39"/>
      <c r="AN2744" s="39"/>
      <c r="AO2744" s="39"/>
      <c r="AP2744" s="39"/>
      <c r="AQ2744" s="39"/>
      <c r="AR2744" s="39"/>
      <c r="AS2744" s="39"/>
      <c r="AT2744" s="39"/>
      <c r="AU2744" s="39"/>
      <c r="AV2744" s="39"/>
      <c r="AW2744" s="39"/>
    </row>
    <row r="2745" spans="15:49" x14ac:dyDescent="0.2">
      <c r="O2745" s="39"/>
      <c r="P2745" s="39"/>
      <c r="Q2745" s="39"/>
      <c r="R2745" s="39"/>
      <c r="S2745" s="39"/>
      <c r="T2745" s="39"/>
      <c r="U2745" s="39"/>
      <c r="V2745" s="39"/>
      <c r="W2745" s="39"/>
      <c r="X2745" s="39"/>
      <c r="Y2745" s="39"/>
      <c r="Z2745" s="39"/>
      <c r="AA2745" s="39"/>
      <c r="AB2745" s="39"/>
      <c r="AC2745" s="39"/>
      <c r="AD2745" s="39"/>
      <c r="AE2745" s="39"/>
      <c r="AF2745" s="39"/>
      <c r="AG2745" s="39"/>
      <c r="AH2745" s="39"/>
      <c r="AI2745" s="39"/>
      <c r="AJ2745" s="39"/>
      <c r="AK2745" s="39"/>
      <c r="AL2745" s="39"/>
      <c r="AM2745" s="39"/>
      <c r="AN2745" s="39"/>
      <c r="AO2745" s="39"/>
      <c r="AP2745" s="39"/>
      <c r="AQ2745" s="39"/>
      <c r="AR2745" s="39"/>
      <c r="AS2745" s="39"/>
      <c r="AT2745" s="39"/>
      <c r="AU2745" s="39"/>
      <c r="AV2745" s="39"/>
      <c r="AW2745" s="39"/>
    </row>
    <row r="2746" spans="15:49" x14ac:dyDescent="0.2">
      <c r="O2746" s="39"/>
      <c r="P2746" s="39"/>
      <c r="Q2746" s="39"/>
      <c r="R2746" s="39"/>
      <c r="S2746" s="39"/>
      <c r="T2746" s="39"/>
      <c r="U2746" s="39"/>
      <c r="V2746" s="39"/>
      <c r="W2746" s="39"/>
      <c r="X2746" s="39"/>
      <c r="Y2746" s="39"/>
      <c r="Z2746" s="39"/>
      <c r="AA2746" s="39"/>
      <c r="AB2746" s="39"/>
      <c r="AC2746" s="39"/>
      <c r="AD2746" s="39"/>
      <c r="AE2746" s="39"/>
      <c r="AF2746" s="39"/>
      <c r="AG2746" s="39"/>
      <c r="AH2746" s="39"/>
      <c r="AI2746" s="39"/>
      <c r="AJ2746" s="39"/>
      <c r="AK2746" s="39"/>
      <c r="AL2746" s="39"/>
      <c r="AM2746" s="39"/>
      <c r="AN2746" s="39"/>
      <c r="AO2746" s="39"/>
      <c r="AP2746" s="39"/>
      <c r="AQ2746" s="39"/>
      <c r="AR2746" s="39"/>
      <c r="AS2746" s="39"/>
      <c r="AT2746" s="39"/>
      <c r="AU2746" s="39"/>
      <c r="AV2746" s="39"/>
      <c r="AW2746" s="39"/>
    </row>
    <row r="2747" spans="15:49" x14ac:dyDescent="0.2">
      <c r="O2747" s="39"/>
      <c r="P2747" s="39"/>
      <c r="Q2747" s="39"/>
      <c r="R2747" s="39"/>
      <c r="S2747" s="39"/>
      <c r="T2747" s="39"/>
      <c r="U2747" s="39"/>
      <c r="V2747" s="39"/>
      <c r="W2747" s="39"/>
      <c r="X2747" s="39"/>
      <c r="Y2747" s="39"/>
      <c r="Z2747" s="39"/>
      <c r="AA2747" s="39"/>
      <c r="AB2747" s="39"/>
      <c r="AC2747" s="39"/>
      <c r="AD2747" s="39"/>
      <c r="AE2747" s="39"/>
      <c r="AF2747" s="39"/>
      <c r="AG2747" s="39"/>
      <c r="AH2747" s="39"/>
      <c r="AI2747" s="39"/>
      <c r="AJ2747" s="39"/>
      <c r="AK2747" s="39"/>
      <c r="AL2747" s="39"/>
      <c r="AM2747" s="39"/>
      <c r="AN2747" s="39"/>
      <c r="AO2747" s="39"/>
      <c r="AP2747" s="39"/>
      <c r="AQ2747" s="39"/>
      <c r="AR2747" s="39"/>
      <c r="AS2747" s="39"/>
      <c r="AT2747" s="39"/>
      <c r="AU2747" s="39"/>
      <c r="AV2747" s="39"/>
      <c r="AW2747" s="39"/>
    </row>
    <row r="2748" spans="15:49" x14ac:dyDescent="0.2">
      <c r="O2748" s="39"/>
      <c r="P2748" s="39"/>
      <c r="Q2748" s="39"/>
      <c r="R2748" s="39"/>
      <c r="S2748" s="39"/>
      <c r="T2748" s="39"/>
      <c r="U2748" s="39"/>
      <c r="V2748" s="39"/>
      <c r="W2748" s="39"/>
      <c r="X2748" s="39"/>
      <c r="Y2748" s="39"/>
      <c r="Z2748" s="39"/>
      <c r="AA2748" s="39"/>
      <c r="AB2748" s="39"/>
      <c r="AC2748" s="39"/>
      <c r="AD2748" s="39"/>
      <c r="AE2748" s="39"/>
      <c r="AF2748" s="39"/>
      <c r="AG2748" s="39"/>
      <c r="AH2748" s="39"/>
      <c r="AI2748" s="39"/>
      <c r="AJ2748" s="39"/>
      <c r="AK2748" s="39"/>
      <c r="AL2748" s="39"/>
      <c r="AM2748" s="39"/>
      <c r="AN2748" s="39"/>
      <c r="AO2748" s="39"/>
      <c r="AP2748" s="39"/>
      <c r="AQ2748" s="39"/>
      <c r="AR2748" s="39"/>
      <c r="AS2748" s="39"/>
      <c r="AT2748" s="39"/>
      <c r="AU2748" s="39"/>
      <c r="AV2748" s="39"/>
      <c r="AW2748" s="39"/>
    </row>
    <row r="2749" spans="15:49" x14ac:dyDescent="0.2">
      <c r="O2749" s="39"/>
      <c r="P2749" s="39"/>
      <c r="Q2749" s="39"/>
      <c r="R2749" s="39"/>
      <c r="S2749" s="39"/>
      <c r="T2749" s="39"/>
      <c r="U2749" s="39"/>
      <c r="V2749" s="39"/>
      <c r="W2749" s="39"/>
      <c r="X2749" s="39"/>
      <c r="Y2749" s="39"/>
      <c r="Z2749" s="39"/>
      <c r="AA2749" s="39"/>
      <c r="AB2749" s="39"/>
      <c r="AC2749" s="39"/>
      <c r="AD2749" s="39"/>
      <c r="AE2749" s="39"/>
      <c r="AF2749" s="39"/>
      <c r="AG2749" s="39"/>
      <c r="AH2749" s="39"/>
      <c r="AI2749" s="39"/>
      <c r="AJ2749" s="39"/>
      <c r="AK2749" s="39"/>
      <c r="AL2749" s="39"/>
      <c r="AM2749" s="39"/>
      <c r="AN2749" s="39"/>
      <c r="AO2749" s="39"/>
      <c r="AP2749" s="39"/>
      <c r="AQ2749" s="39"/>
      <c r="AR2749" s="39"/>
      <c r="AS2749" s="39"/>
      <c r="AT2749" s="39"/>
      <c r="AU2749" s="39"/>
      <c r="AV2749" s="39"/>
      <c r="AW2749" s="39"/>
    </row>
    <row r="2750" spans="15:49" x14ac:dyDescent="0.2">
      <c r="O2750" s="39"/>
      <c r="P2750" s="39"/>
      <c r="Q2750" s="39"/>
      <c r="R2750" s="39"/>
      <c r="S2750" s="39"/>
      <c r="T2750" s="39"/>
      <c r="U2750" s="39"/>
      <c r="V2750" s="39"/>
      <c r="W2750" s="39"/>
      <c r="X2750" s="39"/>
      <c r="Y2750" s="39"/>
      <c r="Z2750" s="39"/>
      <c r="AA2750" s="39"/>
      <c r="AB2750" s="39"/>
      <c r="AC2750" s="39"/>
      <c r="AD2750" s="39"/>
      <c r="AE2750" s="39"/>
      <c r="AF2750" s="39"/>
      <c r="AG2750" s="39"/>
      <c r="AH2750" s="39"/>
      <c r="AI2750" s="39"/>
      <c r="AJ2750" s="39"/>
      <c r="AK2750" s="39"/>
      <c r="AL2750" s="39"/>
      <c r="AM2750" s="39"/>
      <c r="AN2750" s="39"/>
      <c r="AO2750" s="39"/>
      <c r="AP2750" s="39"/>
      <c r="AQ2750" s="39"/>
      <c r="AR2750" s="39"/>
      <c r="AS2750" s="39"/>
      <c r="AT2750" s="39"/>
      <c r="AU2750" s="39"/>
      <c r="AV2750" s="39"/>
      <c r="AW2750" s="39"/>
    </row>
    <row r="2751" spans="15:49" x14ac:dyDescent="0.2">
      <c r="O2751" s="39"/>
      <c r="P2751" s="39"/>
      <c r="Q2751" s="39"/>
      <c r="R2751" s="39"/>
      <c r="S2751" s="39"/>
      <c r="T2751" s="39"/>
      <c r="U2751" s="39"/>
      <c r="V2751" s="39"/>
      <c r="W2751" s="39"/>
      <c r="X2751" s="39"/>
      <c r="Y2751" s="39"/>
      <c r="Z2751" s="39"/>
      <c r="AA2751" s="39"/>
      <c r="AB2751" s="39"/>
      <c r="AC2751" s="39"/>
      <c r="AD2751" s="39"/>
      <c r="AE2751" s="39"/>
      <c r="AF2751" s="39"/>
      <c r="AG2751" s="39"/>
      <c r="AH2751" s="39"/>
      <c r="AI2751" s="39"/>
      <c r="AJ2751" s="39"/>
      <c r="AK2751" s="39"/>
      <c r="AL2751" s="39"/>
      <c r="AM2751" s="39"/>
      <c r="AN2751" s="39"/>
      <c r="AO2751" s="39"/>
      <c r="AP2751" s="39"/>
      <c r="AQ2751" s="39"/>
      <c r="AR2751" s="39"/>
      <c r="AS2751" s="39"/>
      <c r="AT2751" s="39"/>
      <c r="AU2751" s="39"/>
      <c r="AV2751" s="39"/>
      <c r="AW2751" s="39"/>
    </row>
    <row r="2752" spans="15:49" x14ac:dyDescent="0.2">
      <c r="O2752" s="39"/>
      <c r="P2752" s="39"/>
      <c r="Q2752" s="39"/>
      <c r="R2752" s="39"/>
      <c r="S2752" s="39"/>
      <c r="T2752" s="39"/>
      <c r="U2752" s="39"/>
      <c r="V2752" s="39"/>
      <c r="W2752" s="39"/>
      <c r="X2752" s="39"/>
      <c r="Y2752" s="39"/>
      <c r="Z2752" s="39"/>
      <c r="AA2752" s="39"/>
      <c r="AB2752" s="39"/>
      <c r="AC2752" s="39"/>
      <c r="AD2752" s="39"/>
      <c r="AE2752" s="39"/>
      <c r="AF2752" s="39"/>
      <c r="AG2752" s="39"/>
      <c r="AH2752" s="39"/>
      <c r="AI2752" s="39"/>
      <c r="AJ2752" s="39"/>
      <c r="AK2752" s="39"/>
      <c r="AL2752" s="39"/>
      <c r="AM2752" s="39"/>
      <c r="AN2752" s="39"/>
      <c r="AO2752" s="39"/>
      <c r="AP2752" s="39"/>
      <c r="AQ2752" s="39"/>
      <c r="AR2752" s="39"/>
      <c r="AS2752" s="39"/>
      <c r="AT2752" s="39"/>
      <c r="AU2752" s="39"/>
      <c r="AV2752" s="39"/>
      <c r="AW2752" s="39"/>
    </row>
    <row r="2753" spans="15:49" x14ac:dyDescent="0.2">
      <c r="O2753" s="39"/>
      <c r="P2753" s="39"/>
      <c r="Q2753" s="39"/>
      <c r="R2753" s="39"/>
      <c r="S2753" s="39"/>
      <c r="T2753" s="39"/>
      <c r="U2753" s="39"/>
      <c r="V2753" s="39"/>
      <c r="W2753" s="39"/>
      <c r="X2753" s="39"/>
      <c r="Y2753" s="39"/>
      <c r="Z2753" s="39"/>
      <c r="AA2753" s="39"/>
      <c r="AB2753" s="39"/>
      <c r="AC2753" s="39"/>
      <c r="AD2753" s="39"/>
      <c r="AE2753" s="39"/>
      <c r="AF2753" s="39"/>
      <c r="AG2753" s="39"/>
      <c r="AH2753" s="39"/>
      <c r="AI2753" s="39"/>
      <c r="AJ2753" s="39"/>
      <c r="AK2753" s="39"/>
      <c r="AL2753" s="39"/>
      <c r="AM2753" s="39"/>
      <c r="AN2753" s="39"/>
      <c r="AO2753" s="39"/>
      <c r="AP2753" s="39"/>
      <c r="AQ2753" s="39"/>
      <c r="AR2753" s="39"/>
      <c r="AS2753" s="39"/>
      <c r="AT2753" s="39"/>
      <c r="AU2753" s="39"/>
      <c r="AV2753" s="39"/>
      <c r="AW2753" s="39"/>
    </row>
    <row r="2754" spans="15:49" x14ac:dyDescent="0.2">
      <c r="O2754" s="39"/>
      <c r="P2754" s="39"/>
      <c r="Q2754" s="39"/>
      <c r="R2754" s="39"/>
      <c r="S2754" s="39"/>
      <c r="T2754" s="39"/>
      <c r="U2754" s="39"/>
      <c r="V2754" s="39"/>
      <c r="W2754" s="39"/>
      <c r="X2754" s="39"/>
      <c r="Y2754" s="39"/>
      <c r="Z2754" s="39"/>
      <c r="AA2754" s="39"/>
      <c r="AB2754" s="39"/>
      <c r="AC2754" s="39"/>
      <c r="AD2754" s="39"/>
      <c r="AE2754" s="39"/>
      <c r="AF2754" s="39"/>
      <c r="AG2754" s="39"/>
      <c r="AH2754" s="39"/>
      <c r="AI2754" s="39"/>
      <c r="AJ2754" s="39"/>
      <c r="AK2754" s="39"/>
      <c r="AL2754" s="39"/>
      <c r="AM2754" s="39"/>
      <c r="AN2754" s="39"/>
      <c r="AO2754" s="39"/>
      <c r="AP2754" s="39"/>
      <c r="AQ2754" s="39"/>
      <c r="AR2754" s="39"/>
      <c r="AS2754" s="39"/>
      <c r="AT2754" s="39"/>
      <c r="AU2754" s="39"/>
      <c r="AV2754" s="39"/>
      <c r="AW2754" s="39"/>
    </row>
    <row r="2755" spans="15:49" x14ac:dyDescent="0.2">
      <c r="O2755" s="39"/>
      <c r="P2755" s="39"/>
      <c r="Q2755" s="39"/>
      <c r="R2755" s="39"/>
      <c r="S2755" s="39"/>
      <c r="T2755" s="39"/>
      <c r="U2755" s="39"/>
      <c r="V2755" s="39"/>
      <c r="W2755" s="39"/>
      <c r="X2755" s="39"/>
      <c r="Y2755" s="39"/>
      <c r="Z2755" s="39"/>
      <c r="AA2755" s="39"/>
      <c r="AB2755" s="39"/>
      <c r="AC2755" s="39"/>
      <c r="AD2755" s="39"/>
      <c r="AE2755" s="39"/>
      <c r="AF2755" s="39"/>
      <c r="AG2755" s="39"/>
      <c r="AH2755" s="39"/>
      <c r="AI2755" s="39"/>
      <c r="AJ2755" s="39"/>
      <c r="AK2755" s="39"/>
      <c r="AL2755" s="39"/>
      <c r="AM2755" s="39"/>
      <c r="AN2755" s="39"/>
      <c r="AO2755" s="39"/>
      <c r="AP2755" s="39"/>
      <c r="AQ2755" s="39"/>
      <c r="AR2755" s="39"/>
      <c r="AS2755" s="39"/>
      <c r="AT2755" s="39"/>
      <c r="AU2755" s="39"/>
      <c r="AV2755" s="39"/>
      <c r="AW2755" s="39"/>
    </row>
    <row r="2756" spans="15:49" x14ac:dyDescent="0.2">
      <c r="O2756" s="39"/>
      <c r="P2756" s="39"/>
      <c r="Q2756" s="39"/>
      <c r="R2756" s="39"/>
      <c r="S2756" s="39"/>
      <c r="T2756" s="39"/>
      <c r="U2756" s="39"/>
      <c r="V2756" s="39"/>
      <c r="W2756" s="39"/>
      <c r="X2756" s="39"/>
      <c r="Y2756" s="39"/>
      <c r="Z2756" s="39"/>
      <c r="AA2756" s="39"/>
      <c r="AB2756" s="39"/>
      <c r="AC2756" s="39"/>
      <c r="AD2756" s="39"/>
      <c r="AE2756" s="39"/>
      <c r="AF2756" s="39"/>
      <c r="AG2756" s="39"/>
      <c r="AH2756" s="39"/>
      <c r="AI2756" s="39"/>
      <c r="AJ2756" s="39"/>
      <c r="AK2756" s="39"/>
      <c r="AL2756" s="39"/>
      <c r="AM2756" s="39"/>
      <c r="AN2756" s="39"/>
      <c r="AO2756" s="39"/>
      <c r="AP2756" s="39"/>
      <c r="AQ2756" s="39"/>
      <c r="AR2756" s="39"/>
      <c r="AS2756" s="39"/>
      <c r="AT2756" s="39"/>
      <c r="AU2756" s="39"/>
      <c r="AV2756" s="39"/>
      <c r="AW2756" s="39"/>
    </row>
    <row r="2757" spans="15:49" x14ac:dyDescent="0.2">
      <c r="O2757" s="39"/>
      <c r="P2757" s="39"/>
      <c r="Q2757" s="39"/>
      <c r="R2757" s="39"/>
      <c r="S2757" s="39"/>
      <c r="T2757" s="39"/>
      <c r="U2757" s="39"/>
      <c r="V2757" s="39"/>
      <c r="W2757" s="39"/>
      <c r="X2757" s="39"/>
      <c r="Y2757" s="39"/>
      <c r="Z2757" s="39"/>
      <c r="AA2757" s="39"/>
      <c r="AB2757" s="39"/>
      <c r="AC2757" s="39"/>
      <c r="AD2757" s="39"/>
      <c r="AE2757" s="39"/>
      <c r="AF2757" s="39"/>
      <c r="AG2757" s="39"/>
      <c r="AH2757" s="39"/>
      <c r="AI2757" s="39"/>
      <c r="AJ2757" s="39"/>
      <c r="AK2757" s="39"/>
      <c r="AL2757" s="39"/>
      <c r="AM2757" s="39"/>
      <c r="AN2757" s="39"/>
      <c r="AO2757" s="39"/>
      <c r="AP2757" s="39"/>
      <c r="AQ2757" s="39"/>
      <c r="AR2757" s="39"/>
      <c r="AS2757" s="39"/>
      <c r="AT2757" s="39"/>
      <c r="AU2757" s="39"/>
      <c r="AV2757" s="39"/>
      <c r="AW2757" s="39"/>
    </row>
    <row r="2758" spans="15:49" x14ac:dyDescent="0.2">
      <c r="O2758" s="39"/>
      <c r="P2758" s="39"/>
      <c r="Q2758" s="39"/>
      <c r="R2758" s="39"/>
      <c r="S2758" s="39"/>
      <c r="T2758" s="39"/>
      <c r="U2758" s="39"/>
      <c r="V2758" s="39"/>
      <c r="W2758" s="39"/>
      <c r="X2758" s="39"/>
      <c r="Y2758" s="39"/>
      <c r="Z2758" s="39"/>
      <c r="AA2758" s="39"/>
      <c r="AB2758" s="39"/>
      <c r="AC2758" s="39"/>
      <c r="AD2758" s="39"/>
      <c r="AE2758" s="39"/>
      <c r="AF2758" s="39"/>
      <c r="AG2758" s="39"/>
      <c r="AH2758" s="39"/>
      <c r="AI2758" s="39"/>
      <c r="AJ2758" s="39"/>
      <c r="AK2758" s="39"/>
      <c r="AL2758" s="39"/>
      <c r="AM2758" s="39"/>
      <c r="AN2758" s="39"/>
      <c r="AO2758" s="39"/>
      <c r="AP2758" s="39"/>
      <c r="AQ2758" s="39"/>
      <c r="AR2758" s="39"/>
      <c r="AS2758" s="39"/>
      <c r="AT2758" s="39"/>
      <c r="AU2758" s="39"/>
      <c r="AV2758" s="39"/>
      <c r="AW2758" s="39"/>
    </row>
    <row r="2759" spans="15:49" x14ac:dyDescent="0.2">
      <c r="O2759" s="39"/>
      <c r="P2759" s="39"/>
      <c r="Q2759" s="39"/>
      <c r="R2759" s="39"/>
      <c r="S2759" s="39"/>
      <c r="T2759" s="39"/>
      <c r="U2759" s="39"/>
      <c r="V2759" s="39"/>
      <c r="W2759" s="39"/>
      <c r="X2759" s="39"/>
      <c r="Y2759" s="39"/>
      <c r="Z2759" s="39"/>
      <c r="AA2759" s="39"/>
      <c r="AB2759" s="39"/>
      <c r="AC2759" s="39"/>
      <c r="AD2759" s="39"/>
      <c r="AE2759" s="39"/>
      <c r="AF2759" s="39"/>
      <c r="AG2759" s="39"/>
      <c r="AH2759" s="39"/>
      <c r="AI2759" s="39"/>
      <c r="AJ2759" s="39"/>
      <c r="AK2759" s="39"/>
      <c r="AL2759" s="39"/>
      <c r="AM2759" s="39"/>
      <c r="AN2759" s="39"/>
      <c r="AO2759" s="39"/>
      <c r="AP2759" s="39"/>
      <c r="AQ2759" s="39"/>
      <c r="AR2759" s="39"/>
      <c r="AS2759" s="39"/>
      <c r="AT2759" s="39"/>
      <c r="AU2759" s="39"/>
      <c r="AV2759" s="39"/>
      <c r="AW2759" s="39"/>
    </row>
    <row r="2760" spans="15:49" x14ac:dyDescent="0.2">
      <c r="O2760" s="39"/>
      <c r="P2760" s="39"/>
      <c r="Q2760" s="39"/>
      <c r="R2760" s="39"/>
      <c r="S2760" s="39"/>
      <c r="T2760" s="39"/>
      <c r="U2760" s="39"/>
      <c r="V2760" s="39"/>
      <c r="W2760" s="39"/>
      <c r="X2760" s="39"/>
      <c r="Y2760" s="39"/>
      <c r="Z2760" s="39"/>
      <c r="AA2760" s="39"/>
      <c r="AB2760" s="39"/>
      <c r="AC2760" s="39"/>
      <c r="AD2760" s="39"/>
      <c r="AE2760" s="39"/>
      <c r="AF2760" s="39"/>
      <c r="AG2760" s="39"/>
      <c r="AH2760" s="39"/>
      <c r="AI2760" s="39"/>
      <c r="AJ2760" s="39"/>
      <c r="AK2760" s="39"/>
      <c r="AL2760" s="39"/>
      <c r="AM2760" s="39"/>
      <c r="AN2760" s="39"/>
      <c r="AO2760" s="39"/>
      <c r="AP2760" s="39"/>
      <c r="AQ2760" s="39"/>
      <c r="AR2760" s="39"/>
      <c r="AS2760" s="39"/>
      <c r="AT2760" s="39"/>
      <c r="AU2760" s="39"/>
      <c r="AV2760" s="39"/>
      <c r="AW2760" s="39"/>
    </row>
    <row r="2761" spans="15:49" x14ac:dyDescent="0.2">
      <c r="O2761" s="39"/>
      <c r="P2761" s="39"/>
      <c r="Q2761" s="39"/>
      <c r="R2761" s="39"/>
      <c r="S2761" s="39"/>
      <c r="T2761" s="39"/>
      <c r="U2761" s="39"/>
      <c r="V2761" s="39"/>
      <c r="W2761" s="39"/>
      <c r="X2761" s="39"/>
      <c r="Y2761" s="39"/>
      <c r="Z2761" s="39"/>
      <c r="AA2761" s="39"/>
      <c r="AB2761" s="39"/>
      <c r="AC2761" s="39"/>
      <c r="AD2761" s="39"/>
      <c r="AE2761" s="39"/>
      <c r="AF2761" s="39"/>
      <c r="AG2761" s="39"/>
      <c r="AH2761" s="39"/>
      <c r="AI2761" s="39"/>
      <c r="AJ2761" s="39"/>
      <c r="AK2761" s="39"/>
      <c r="AL2761" s="39"/>
      <c r="AM2761" s="39"/>
      <c r="AN2761" s="39"/>
      <c r="AO2761" s="39"/>
      <c r="AP2761" s="39"/>
      <c r="AQ2761" s="39"/>
      <c r="AR2761" s="39"/>
      <c r="AS2761" s="39"/>
      <c r="AT2761" s="39"/>
      <c r="AU2761" s="39"/>
      <c r="AV2761" s="39"/>
      <c r="AW2761" s="39"/>
    </row>
    <row r="2762" spans="15:49" x14ac:dyDescent="0.2">
      <c r="O2762" s="39"/>
      <c r="P2762" s="39"/>
      <c r="Q2762" s="39"/>
      <c r="R2762" s="39"/>
      <c r="S2762" s="39"/>
      <c r="T2762" s="39"/>
      <c r="U2762" s="39"/>
      <c r="V2762" s="39"/>
      <c r="W2762" s="39"/>
      <c r="X2762" s="39"/>
      <c r="Y2762" s="39"/>
      <c r="Z2762" s="39"/>
      <c r="AA2762" s="39"/>
      <c r="AB2762" s="39"/>
      <c r="AC2762" s="39"/>
      <c r="AD2762" s="39"/>
      <c r="AE2762" s="39"/>
      <c r="AF2762" s="39"/>
      <c r="AG2762" s="39"/>
      <c r="AH2762" s="39"/>
      <c r="AI2762" s="39"/>
      <c r="AJ2762" s="39"/>
      <c r="AK2762" s="39"/>
      <c r="AL2762" s="39"/>
      <c r="AM2762" s="39"/>
      <c r="AN2762" s="39"/>
      <c r="AO2762" s="39"/>
      <c r="AP2762" s="39"/>
      <c r="AQ2762" s="39"/>
      <c r="AR2762" s="39"/>
      <c r="AS2762" s="39"/>
      <c r="AT2762" s="39"/>
      <c r="AU2762" s="39"/>
      <c r="AV2762" s="39"/>
      <c r="AW2762" s="39"/>
    </row>
    <row r="2763" spans="15:49" x14ac:dyDescent="0.2">
      <c r="O2763" s="39"/>
      <c r="P2763" s="39"/>
      <c r="Q2763" s="39"/>
      <c r="R2763" s="39"/>
      <c r="S2763" s="39"/>
      <c r="T2763" s="39"/>
      <c r="U2763" s="39"/>
      <c r="V2763" s="39"/>
      <c r="W2763" s="39"/>
      <c r="X2763" s="39"/>
      <c r="Y2763" s="39"/>
      <c r="Z2763" s="39"/>
      <c r="AA2763" s="39"/>
      <c r="AB2763" s="39"/>
      <c r="AC2763" s="39"/>
      <c r="AD2763" s="39"/>
      <c r="AE2763" s="39"/>
      <c r="AF2763" s="39"/>
      <c r="AG2763" s="39"/>
      <c r="AH2763" s="39"/>
      <c r="AI2763" s="39"/>
      <c r="AJ2763" s="39"/>
      <c r="AK2763" s="39"/>
      <c r="AL2763" s="39"/>
      <c r="AM2763" s="39"/>
      <c r="AN2763" s="39"/>
      <c r="AO2763" s="39"/>
      <c r="AP2763" s="39"/>
      <c r="AQ2763" s="39"/>
      <c r="AR2763" s="39"/>
      <c r="AS2763" s="39"/>
      <c r="AT2763" s="39"/>
      <c r="AU2763" s="39"/>
      <c r="AV2763" s="39"/>
      <c r="AW2763" s="39"/>
    </row>
    <row r="2764" spans="15:49" x14ac:dyDescent="0.2">
      <c r="O2764" s="39"/>
      <c r="P2764" s="39"/>
      <c r="Q2764" s="39"/>
      <c r="R2764" s="39"/>
      <c r="S2764" s="39"/>
      <c r="T2764" s="39"/>
      <c r="U2764" s="39"/>
      <c r="V2764" s="39"/>
      <c r="W2764" s="39"/>
      <c r="X2764" s="39"/>
      <c r="Y2764" s="39"/>
      <c r="Z2764" s="39"/>
      <c r="AA2764" s="39"/>
      <c r="AB2764" s="39"/>
      <c r="AC2764" s="39"/>
      <c r="AD2764" s="39"/>
      <c r="AE2764" s="39"/>
      <c r="AF2764" s="39"/>
      <c r="AG2764" s="39"/>
      <c r="AH2764" s="39"/>
      <c r="AI2764" s="39"/>
      <c r="AJ2764" s="39"/>
      <c r="AK2764" s="39"/>
      <c r="AL2764" s="39"/>
      <c r="AM2764" s="39"/>
      <c r="AN2764" s="39"/>
      <c r="AO2764" s="39"/>
      <c r="AP2764" s="39"/>
      <c r="AQ2764" s="39"/>
      <c r="AR2764" s="39"/>
      <c r="AS2764" s="39"/>
      <c r="AT2764" s="39"/>
      <c r="AU2764" s="39"/>
      <c r="AV2764" s="39"/>
      <c r="AW2764" s="39"/>
    </row>
    <row r="2765" spans="15:49" x14ac:dyDescent="0.2">
      <c r="O2765" s="39"/>
      <c r="P2765" s="39"/>
      <c r="Q2765" s="39"/>
      <c r="R2765" s="39"/>
      <c r="S2765" s="39"/>
      <c r="T2765" s="39"/>
      <c r="U2765" s="39"/>
      <c r="V2765" s="39"/>
      <c r="W2765" s="39"/>
      <c r="X2765" s="39"/>
      <c r="Y2765" s="39"/>
      <c r="Z2765" s="39"/>
      <c r="AA2765" s="39"/>
      <c r="AB2765" s="39"/>
      <c r="AC2765" s="39"/>
      <c r="AD2765" s="39"/>
      <c r="AE2765" s="39"/>
      <c r="AF2765" s="39"/>
      <c r="AG2765" s="39"/>
      <c r="AH2765" s="39"/>
      <c r="AI2765" s="39"/>
      <c r="AJ2765" s="39"/>
      <c r="AK2765" s="39"/>
      <c r="AL2765" s="39"/>
      <c r="AM2765" s="39"/>
      <c r="AN2765" s="39"/>
      <c r="AO2765" s="39"/>
      <c r="AP2765" s="39"/>
      <c r="AQ2765" s="39"/>
      <c r="AR2765" s="39"/>
      <c r="AS2765" s="39"/>
      <c r="AT2765" s="39"/>
      <c r="AU2765" s="39"/>
      <c r="AV2765" s="39"/>
      <c r="AW2765" s="39"/>
    </row>
    <row r="2766" spans="15:49" x14ac:dyDescent="0.2">
      <c r="O2766" s="39"/>
      <c r="P2766" s="39"/>
      <c r="Q2766" s="39"/>
      <c r="R2766" s="39"/>
      <c r="S2766" s="39"/>
      <c r="T2766" s="39"/>
      <c r="U2766" s="39"/>
      <c r="V2766" s="39"/>
      <c r="W2766" s="39"/>
      <c r="X2766" s="39"/>
      <c r="Y2766" s="39"/>
      <c r="Z2766" s="39"/>
      <c r="AA2766" s="39"/>
      <c r="AB2766" s="39"/>
      <c r="AC2766" s="39"/>
      <c r="AD2766" s="39"/>
      <c r="AE2766" s="39"/>
      <c r="AF2766" s="39"/>
      <c r="AG2766" s="39"/>
      <c r="AH2766" s="39"/>
      <c r="AI2766" s="39"/>
      <c r="AJ2766" s="39"/>
      <c r="AK2766" s="39"/>
      <c r="AL2766" s="39"/>
      <c r="AM2766" s="39"/>
      <c r="AN2766" s="39"/>
      <c r="AO2766" s="39"/>
      <c r="AP2766" s="39"/>
      <c r="AQ2766" s="39"/>
      <c r="AR2766" s="39"/>
      <c r="AS2766" s="39"/>
      <c r="AT2766" s="39"/>
      <c r="AU2766" s="39"/>
      <c r="AV2766" s="39"/>
      <c r="AW2766" s="39"/>
    </row>
    <row r="2767" spans="15:49" x14ac:dyDescent="0.2">
      <c r="O2767" s="39"/>
      <c r="P2767" s="39"/>
      <c r="Q2767" s="39"/>
      <c r="R2767" s="39"/>
      <c r="S2767" s="39"/>
      <c r="T2767" s="39"/>
      <c r="U2767" s="39"/>
      <c r="V2767" s="39"/>
      <c r="W2767" s="39"/>
      <c r="X2767" s="39"/>
      <c r="Y2767" s="39"/>
      <c r="Z2767" s="39"/>
      <c r="AA2767" s="39"/>
      <c r="AB2767" s="39"/>
      <c r="AC2767" s="39"/>
      <c r="AD2767" s="39"/>
      <c r="AE2767" s="39"/>
      <c r="AF2767" s="39"/>
      <c r="AG2767" s="39"/>
      <c r="AH2767" s="39"/>
      <c r="AI2767" s="39"/>
      <c r="AJ2767" s="39"/>
      <c r="AK2767" s="39"/>
      <c r="AL2767" s="39"/>
      <c r="AM2767" s="39"/>
      <c r="AN2767" s="39"/>
      <c r="AO2767" s="39"/>
      <c r="AP2767" s="39"/>
      <c r="AQ2767" s="39"/>
      <c r="AR2767" s="39"/>
      <c r="AS2767" s="39"/>
      <c r="AT2767" s="39"/>
      <c r="AU2767" s="39"/>
      <c r="AV2767" s="39"/>
      <c r="AW2767" s="39"/>
    </row>
    <row r="2768" spans="15:49" x14ac:dyDescent="0.2">
      <c r="O2768" s="39"/>
      <c r="P2768" s="39"/>
      <c r="Q2768" s="39"/>
      <c r="R2768" s="39"/>
      <c r="S2768" s="39"/>
      <c r="T2768" s="39"/>
      <c r="U2768" s="39"/>
      <c r="V2768" s="39"/>
      <c r="W2768" s="39"/>
      <c r="X2768" s="39"/>
      <c r="Y2768" s="39"/>
      <c r="Z2768" s="39"/>
      <c r="AA2768" s="39"/>
      <c r="AB2768" s="39"/>
      <c r="AC2768" s="39"/>
      <c r="AD2768" s="39"/>
      <c r="AE2768" s="39"/>
      <c r="AF2768" s="39"/>
      <c r="AG2768" s="39"/>
      <c r="AH2768" s="39"/>
      <c r="AI2768" s="39"/>
      <c r="AJ2768" s="39"/>
      <c r="AK2768" s="39"/>
      <c r="AL2768" s="39"/>
      <c r="AM2768" s="39"/>
      <c r="AN2768" s="39"/>
      <c r="AO2768" s="39"/>
      <c r="AP2768" s="39"/>
      <c r="AQ2768" s="39"/>
      <c r="AR2768" s="39"/>
      <c r="AS2768" s="39"/>
      <c r="AT2768" s="39"/>
      <c r="AU2768" s="39"/>
      <c r="AV2768" s="39"/>
      <c r="AW2768" s="39"/>
    </row>
    <row r="2769" spans="15:49" x14ac:dyDescent="0.2">
      <c r="O2769" s="39"/>
      <c r="P2769" s="39"/>
      <c r="Q2769" s="39"/>
      <c r="R2769" s="39"/>
      <c r="S2769" s="39"/>
      <c r="T2769" s="39"/>
      <c r="U2769" s="39"/>
      <c r="V2769" s="39"/>
      <c r="W2769" s="39"/>
      <c r="X2769" s="39"/>
      <c r="Y2769" s="39"/>
      <c r="Z2769" s="39"/>
      <c r="AA2769" s="39"/>
      <c r="AB2769" s="39"/>
      <c r="AC2769" s="39"/>
      <c r="AD2769" s="39"/>
      <c r="AE2769" s="39"/>
      <c r="AF2769" s="39"/>
      <c r="AG2769" s="39"/>
      <c r="AH2769" s="39"/>
      <c r="AI2769" s="39"/>
      <c r="AJ2769" s="39"/>
      <c r="AK2769" s="39"/>
      <c r="AL2769" s="39"/>
      <c r="AM2769" s="39"/>
      <c r="AN2769" s="39"/>
      <c r="AO2769" s="39"/>
      <c r="AP2769" s="39"/>
      <c r="AQ2769" s="39"/>
      <c r="AR2769" s="39"/>
      <c r="AS2769" s="39"/>
      <c r="AT2769" s="39"/>
      <c r="AU2769" s="39"/>
      <c r="AV2769" s="39"/>
      <c r="AW2769" s="39"/>
    </row>
    <row r="2770" spans="15:49" x14ac:dyDescent="0.2">
      <c r="O2770" s="39"/>
      <c r="P2770" s="39"/>
      <c r="Q2770" s="39"/>
      <c r="R2770" s="39"/>
      <c r="S2770" s="39"/>
      <c r="T2770" s="39"/>
      <c r="U2770" s="39"/>
      <c r="V2770" s="39"/>
      <c r="W2770" s="39"/>
      <c r="X2770" s="39"/>
      <c r="Y2770" s="39"/>
      <c r="Z2770" s="39"/>
      <c r="AA2770" s="39"/>
      <c r="AB2770" s="39"/>
      <c r="AC2770" s="39"/>
      <c r="AD2770" s="39"/>
      <c r="AE2770" s="39"/>
      <c r="AF2770" s="39"/>
      <c r="AG2770" s="39"/>
      <c r="AH2770" s="39"/>
      <c r="AI2770" s="39"/>
      <c r="AJ2770" s="39"/>
      <c r="AK2770" s="39"/>
      <c r="AL2770" s="39"/>
      <c r="AM2770" s="39"/>
      <c r="AN2770" s="39"/>
      <c r="AO2770" s="39"/>
      <c r="AP2770" s="39"/>
      <c r="AQ2770" s="39"/>
      <c r="AR2770" s="39"/>
      <c r="AS2770" s="39"/>
      <c r="AT2770" s="39"/>
      <c r="AU2770" s="39"/>
      <c r="AV2770" s="39"/>
      <c r="AW2770" s="39"/>
    </row>
    <row r="2771" spans="15:49" x14ac:dyDescent="0.2">
      <c r="O2771" s="39"/>
      <c r="P2771" s="39"/>
      <c r="Q2771" s="39"/>
      <c r="R2771" s="39"/>
      <c r="S2771" s="39"/>
      <c r="T2771" s="39"/>
      <c r="U2771" s="39"/>
      <c r="V2771" s="39"/>
      <c r="W2771" s="39"/>
      <c r="X2771" s="39"/>
      <c r="Y2771" s="39"/>
      <c r="Z2771" s="39"/>
      <c r="AA2771" s="39"/>
      <c r="AB2771" s="39"/>
      <c r="AC2771" s="39"/>
      <c r="AD2771" s="39"/>
      <c r="AE2771" s="39"/>
      <c r="AF2771" s="39"/>
      <c r="AG2771" s="39"/>
      <c r="AH2771" s="39"/>
      <c r="AI2771" s="39"/>
      <c r="AJ2771" s="39"/>
      <c r="AK2771" s="39"/>
      <c r="AL2771" s="39"/>
      <c r="AM2771" s="39"/>
      <c r="AN2771" s="39"/>
      <c r="AO2771" s="39"/>
      <c r="AP2771" s="39"/>
      <c r="AQ2771" s="39"/>
      <c r="AR2771" s="39"/>
      <c r="AS2771" s="39"/>
      <c r="AT2771" s="39"/>
      <c r="AU2771" s="39"/>
      <c r="AV2771" s="39"/>
      <c r="AW2771" s="39"/>
    </row>
    <row r="2772" spans="15:49" x14ac:dyDescent="0.2">
      <c r="O2772" s="39"/>
      <c r="P2772" s="39"/>
      <c r="Q2772" s="39"/>
      <c r="R2772" s="39"/>
      <c r="S2772" s="39"/>
      <c r="T2772" s="39"/>
      <c r="U2772" s="39"/>
      <c r="V2772" s="39"/>
      <c r="W2772" s="39"/>
      <c r="X2772" s="39"/>
      <c r="Y2772" s="39"/>
      <c r="Z2772" s="39"/>
      <c r="AA2772" s="39"/>
      <c r="AB2772" s="39"/>
      <c r="AC2772" s="39"/>
      <c r="AD2772" s="39"/>
      <c r="AE2772" s="39"/>
      <c r="AF2772" s="39"/>
      <c r="AG2772" s="39"/>
      <c r="AH2772" s="39"/>
      <c r="AI2772" s="39"/>
      <c r="AJ2772" s="39"/>
      <c r="AK2772" s="39"/>
      <c r="AL2772" s="39"/>
      <c r="AM2772" s="39"/>
      <c r="AN2772" s="39"/>
      <c r="AO2772" s="39"/>
      <c r="AP2772" s="39"/>
      <c r="AQ2772" s="39"/>
      <c r="AR2772" s="39"/>
      <c r="AS2772" s="39"/>
      <c r="AT2772" s="39"/>
      <c r="AU2772" s="39"/>
      <c r="AV2772" s="39"/>
      <c r="AW2772" s="39"/>
    </row>
    <row r="2773" spans="15:49" x14ac:dyDescent="0.2">
      <c r="O2773" s="39"/>
      <c r="P2773" s="39"/>
      <c r="Q2773" s="39"/>
      <c r="R2773" s="39"/>
      <c r="S2773" s="39"/>
      <c r="T2773" s="39"/>
      <c r="U2773" s="39"/>
      <c r="V2773" s="39"/>
      <c r="W2773" s="39"/>
      <c r="X2773" s="39"/>
      <c r="Y2773" s="39"/>
      <c r="Z2773" s="39"/>
      <c r="AA2773" s="39"/>
      <c r="AB2773" s="39"/>
      <c r="AC2773" s="39"/>
      <c r="AD2773" s="39"/>
      <c r="AE2773" s="39"/>
      <c r="AF2773" s="39"/>
      <c r="AG2773" s="39"/>
      <c r="AH2773" s="39"/>
      <c r="AI2773" s="39"/>
      <c r="AJ2773" s="39"/>
      <c r="AK2773" s="39"/>
      <c r="AL2773" s="39"/>
      <c r="AM2773" s="39"/>
      <c r="AN2773" s="39"/>
      <c r="AO2773" s="39"/>
      <c r="AP2773" s="39"/>
      <c r="AQ2773" s="39"/>
      <c r="AR2773" s="39"/>
      <c r="AS2773" s="39"/>
      <c r="AT2773" s="39"/>
      <c r="AU2773" s="39"/>
      <c r="AV2773" s="39"/>
      <c r="AW2773" s="39"/>
    </row>
    <row r="2774" spans="15:49" x14ac:dyDescent="0.2">
      <c r="O2774" s="39"/>
      <c r="P2774" s="39"/>
      <c r="Q2774" s="39"/>
      <c r="R2774" s="39"/>
      <c r="S2774" s="39"/>
      <c r="T2774" s="39"/>
      <c r="U2774" s="39"/>
      <c r="V2774" s="39"/>
      <c r="W2774" s="39"/>
      <c r="X2774" s="39"/>
      <c r="Y2774" s="39"/>
      <c r="Z2774" s="39"/>
      <c r="AA2774" s="39"/>
      <c r="AB2774" s="39"/>
      <c r="AC2774" s="39"/>
      <c r="AD2774" s="39"/>
      <c r="AE2774" s="39"/>
      <c r="AF2774" s="39"/>
      <c r="AG2774" s="39"/>
      <c r="AH2774" s="39"/>
      <c r="AI2774" s="39"/>
      <c r="AJ2774" s="39"/>
      <c r="AK2774" s="39"/>
      <c r="AL2774" s="39"/>
      <c r="AM2774" s="39"/>
      <c r="AN2774" s="39"/>
      <c r="AO2774" s="39"/>
      <c r="AP2774" s="39"/>
      <c r="AQ2774" s="39"/>
      <c r="AR2774" s="39"/>
      <c r="AS2774" s="39"/>
      <c r="AT2774" s="39"/>
      <c r="AU2774" s="39"/>
      <c r="AV2774" s="39"/>
      <c r="AW2774" s="39"/>
    </row>
    <row r="2775" spans="15:49" x14ac:dyDescent="0.2">
      <c r="O2775" s="39"/>
      <c r="P2775" s="39"/>
      <c r="Q2775" s="39"/>
      <c r="R2775" s="39"/>
      <c r="S2775" s="39"/>
      <c r="T2775" s="39"/>
      <c r="U2775" s="39"/>
      <c r="V2775" s="39"/>
      <c r="W2775" s="39"/>
      <c r="X2775" s="39"/>
      <c r="Y2775" s="39"/>
      <c r="Z2775" s="39"/>
      <c r="AA2775" s="39"/>
      <c r="AB2775" s="39"/>
      <c r="AC2775" s="39"/>
      <c r="AD2775" s="39"/>
      <c r="AE2775" s="39"/>
      <c r="AF2775" s="39"/>
      <c r="AG2775" s="39"/>
      <c r="AH2775" s="39"/>
      <c r="AI2775" s="39"/>
      <c r="AJ2775" s="39"/>
      <c r="AK2775" s="39"/>
      <c r="AL2775" s="39"/>
      <c r="AM2775" s="39"/>
      <c r="AN2775" s="39"/>
      <c r="AO2775" s="39"/>
      <c r="AP2775" s="39"/>
      <c r="AQ2775" s="39"/>
      <c r="AR2775" s="39"/>
      <c r="AS2775" s="39"/>
      <c r="AT2775" s="39"/>
      <c r="AU2775" s="39"/>
      <c r="AV2775" s="39"/>
      <c r="AW2775" s="39"/>
    </row>
    <row r="2776" spans="15:49" x14ac:dyDescent="0.2">
      <c r="O2776" s="39"/>
      <c r="P2776" s="39"/>
      <c r="Q2776" s="39"/>
      <c r="R2776" s="39"/>
      <c r="S2776" s="39"/>
      <c r="T2776" s="39"/>
      <c r="U2776" s="39"/>
      <c r="V2776" s="39"/>
      <c r="W2776" s="39"/>
      <c r="X2776" s="39"/>
      <c r="Y2776" s="39"/>
      <c r="Z2776" s="39"/>
      <c r="AA2776" s="39"/>
      <c r="AB2776" s="39"/>
      <c r="AC2776" s="39"/>
      <c r="AD2776" s="39"/>
      <c r="AE2776" s="39"/>
      <c r="AF2776" s="39"/>
      <c r="AG2776" s="39"/>
      <c r="AH2776" s="39"/>
      <c r="AI2776" s="39"/>
      <c r="AJ2776" s="39"/>
      <c r="AK2776" s="39"/>
      <c r="AL2776" s="39"/>
      <c r="AM2776" s="39"/>
      <c r="AN2776" s="39"/>
      <c r="AO2776" s="39"/>
      <c r="AP2776" s="39"/>
      <c r="AQ2776" s="39"/>
      <c r="AR2776" s="39"/>
      <c r="AS2776" s="39"/>
      <c r="AT2776" s="39"/>
      <c r="AU2776" s="39"/>
      <c r="AV2776" s="39"/>
      <c r="AW2776" s="39"/>
    </row>
    <row r="2777" spans="15:49" x14ac:dyDescent="0.2">
      <c r="O2777" s="39"/>
      <c r="P2777" s="39"/>
      <c r="Q2777" s="39"/>
      <c r="R2777" s="39"/>
      <c r="S2777" s="39"/>
      <c r="T2777" s="39"/>
      <c r="U2777" s="39"/>
      <c r="V2777" s="39"/>
      <c r="W2777" s="39"/>
      <c r="X2777" s="39"/>
      <c r="Y2777" s="39"/>
      <c r="Z2777" s="39"/>
      <c r="AA2777" s="39"/>
      <c r="AB2777" s="39"/>
      <c r="AC2777" s="39"/>
      <c r="AD2777" s="39"/>
      <c r="AE2777" s="39"/>
      <c r="AF2777" s="39"/>
      <c r="AG2777" s="39"/>
      <c r="AH2777" s="39"/>
      <c r="AI2777" s="39"/>
      <c r="AJ2777" s="39"/>
      <c r="AK2777" s="39"/>
      <c r="AL2777" s="39"/>
      <c r="AM2777" s="39"/>
      <c r="AN2777" s="39"/>
      <c r="AO2777" s="39"/>
      <c r="AP2777" s="39"/>
      <c r="AQ2777" s="39"/>
      <c r="AR2777" s="39"/>
      <c r="AS2777" s="39"/>
      <c r="AT2777" s="39"/>
      <c r="AU2777" s="39"/>
      <c r="AV2777" s="39"/>
      <c r="AW2777" s="39"/>
    </row>
    <row r="2778" spans="15:49" x14ac:dyDescent="0.2">
      <c r="O2778" s="39"/>
      <c r="P2778" s="39"/>
      <c r="Q2778" s="39"/>
      <c r="R2778" s="39"/>
      <c r="S2778" s="39"/>
      <c r="T2778" s="39"/>
      <c r="U2778" s="39"/>
      <c r="V2778" s="39"/>
      <c r="W2778" s="39"/>
      <c r="X2778" s="39"/>
      <c r="Y2778" s="39"/>
      <c r="Z2778" s="39"/>
      <c r="AA2778" s="39"/>
      <c r="AB2778" s="39"/>
      <c r="AC2778" s="39"/>
      <c r="AD2778" s="39"/>
      <c r="AE2778" s="39"/>
      <c r="AF2778" s="39"/>
      <c r="AG2778" s="39"/>
      <c r="AH2778" s="39"/>
      <c r="AI2778" s="39"/>
      <c r="AJ2778" s="39"/>
      <c r="AK2778" s="39"/>
      <c r="AL2778" s="39"/>
      <c r="AM2778" s="39"/>
      <c r="AN2778" s="39"/>
      <c r="AO2778" s="39"/>
      <c r="AP2778" s="39"/>
      <c r="AQ2778" s="39"/>
      <c r="AR2778" s="39"/>
      <c r="AS2778" s="39"/>
      <c r="AT2778" s="39"/>
      <c r="AU2778" s="39"/>
      <c r="AV2778" s="39"/>
      <c r="AW2778" s="39"/>
    </row>
    <row r="2779" spans="15:49" x14ac:dyDescent="0.2">
      <c r="O2779" s="39"/>
      <c r="P2779" s="39"/>
      <c r="Q2779" s="39"/>
      <c r="R2779" s="39"/>
      <c r="S2779" s="39"/>
      <c r="T2779" s="39"/>
      <c r="U2779" s="39"/>
      <c r="V2779" s="39"/>
      <c r="W2779" s="39"/>
      <c r="X2779" s="39"/>
      <c r="Y2779" s="39"/>
      <c r="Z2779" s="39"/>
      <c r="AA2779" s="39"/>
      <c r="AB2779" s="39"/>
      <c r="AC2779" s="39"/>
      <c r="AD2779" s="39"/>
      <c r="AE2779" s="39"/>
      <c r="AF2779" s="39"/>
      <c r="AG2779" s="39"/>
      <c r="AH2779" s="39"/>
      <c r="AI2779" s="39"/>
      <c r="AJ2779" s="39"/>
      <c r="AK2779" s="39"/>
      <c r="AL2779" s="39"/>
      <c r="AM2779" s="39"/>
      <c r="AN2779" s="39"/>
      <c r="AO2779" s="39"/>
      <c r="AP2779" s="39"/>
      <c r="AQ2779" s="39"/>
      <c r="AR2779" s="39"/>
      <c r="AS2779" s="39"/>
      <c r="AT2779" s="39"/>
      <c r="AU2779" s="39"/>
      <c r="AV2779" s="39"/>
      <c r="AW2779" s="39"/>
    </row>
    <row r="2780" spans="15:49" x14ac:dyDescent="0.2">
      <c r="O2780" s="39"/>
      <c r="P2780" s="39"/>
      <c r="Q2780" s="39"/>
      <c r="R2780" s="39"/>
      <c r="S2780" s="39"/>
      <c r="T2780" s="39"/>
      <c r="U2780" s="39"/>
      <c r="V2780" s="39"/>
      <c r="W2780" s="39"/>
      <c r="X2780" s="39"/>
      <c r="Y2780" s="39"/>
      <c r="Z2780" s="39"/>
      <c r="AA2780" s="39"/>
      <c r="AB2780" s="39"/>
      <c r="AC2780" s="39"/>
      <c r="AD2780" s="39"/>
      <c r="AE2780" s="39"/>
      <c r="AF2780" s="39"/>
      <c r="AG2780" s="39"/>
      <c r="AH2780" s="39"/>
      <c r="AI2780" s="39"/>
      <c r="AJ2780" s="39"/>
      <c r="AK2780" s="39"/>
      <c r="AL2780" s="39"/>
      <c r="AM2780" s="39"/>
      <c r="AN2780" s="39"/>
      <c r="AO2780" s="39"/>
      <c r="AP2780" s="39"/>
      <c r="AQ2780" s="39"/>
      <c r="AR2780" s="39"/>
      <c r="AS2780" s="39"/>
      <c r="AT2780" s="39"/>
      <c r="AU2780" s="39"/>
      <c r="AV2780" s="39"/>
      <c r="AW2780" s="39"/>
    </row>
    <row r="2781" spans="15:49" x14ac:dyDescent="0.2">
      <c r="O2781" s="39"/>
      <c r="P2781" s="39"/>
      <c r="Q2781" s="39"/>
      <c r="R2781" s="39"/>
      <c r="S2781" s="39"/>
      <c r="T2781" s="39"/>
      <c r="U2781" s="39"/>
      <c r="V2781" s="39"/>
      <c r="W2781" s="39"/>
      <c r="X2781" s="39"/>
      <c r="Y2781" s="39"/>
      <c r="Z2781" s="39"/>
      <c r="AA2781" s="39"/>
      <c r="AB2781" s="39"/>
      <c r="AC2781" s="39"/>
      <c r="AD2781" s="39"/>
      <c r="AE2781" s="39"/>
      <c r="AF2781" s="39"/>
      <c r="AG2781" s="39"/>
      <c r="AH2781" s="39"/>
      <c r="AI2781" s="39"/>
      <c r="AJ2781" s="39"/>
      <c r="AK2781" s="39"/>
      <c r="AL2781" s="39"/>
      <c r="AM2781" s="39"/>
      <c r="AN2781" s="39"/>
      <c r="AO2781" s="39"/>
      <c r="AP2781" s="39"/>
      <c r="AQ2781" s="39"/>
      <c r="AR2781" s="39"/>
      <c r="AS2781" s="39"/>
      <c r="AT2781" s="39"/>
      <c r="AU2781" s="39"/>
      <c r="AV2781" s="39"/>
      <c r="AW2781" s="39"/>
    </row>
    <row r="2782" spans="15:49" x14ac:dyDescent="0.2">
      <c r="O2782" s="39"/>
      <c r="P2782" s="39"/>
      <c r="Q2782" s="39"/>
      <c r="R2782" s="39"/>
      <c r="S2782" s="39"/>
      <c r="T2782" s="39"/>
      <c r="U2782" s="39"/>
      <c r="V2782" s="39"/>
      <c r="W2782" s="39"/>
      <c r="X2782" s="39"/>
      <c r="Y2782" s="39"/>
      <c r="Z2782" s="39"/>
      <c r="AA2782" s="39"/>
      <c r="AB2782" s="39"/>
      <c r="AC2782" s="39"/>
      <c r="AD2782" s="39"/>
      <c r="AE2782" s="39"/>
      <c r="AF2782" s="39"/>
      <c r="AG2782" s="39"/>
      <c r="AH2782" s="39"/>
      <c r="AI2782" s="39"/>
      <c r="AJ2782" s="39"/>
      <c r="AK2782" s="39"/>
      <c r="AL2782" s="39"/>
      <c r="AM2782" s="39"/>
      <c r="AN2782" s="39"/>
      <c r="AO2782" s="39"/>
      <c r="AP2782" s="39"/>
      <c r="AQ2782" s="39"/>
      <c r="AR2782" s="39"/>
      <c r="AS2782" s="39"/>
      <c r="AT2782" s="39"/>
      <c r="AU2782" s="39"/>
      <c r="AV2782" s="39"/>
      <c r="AW2782" s="39"/>
    </row>
    <row r="2783" spans="15:49" x14ac:dyDescent="0.2">
      <c r="O2783" s="39"/>
      <c r="P2783" s="39"/>
      <c r="Q2783" s="39"/>
      <c r="R2783" s="39"/>
      <c r="S2783" s="39"/>
      <c r="T2783" s="39"/>
      <c r="U2783" s="39"/>
      <c r="V2783" s="39"/>
      <c r="W2783" s="39"/>
      <c r="X2783" s="39"/>
      <c r="Y2783" s="39"/>
      <c r="Z2783" s="39"/>
      <c r="AA2783" s="39"/>
      <c r="AB2783" s="39"/>
      <c r="AC2783" s="39"/>
      <c r="AD2783" s="39"/>
      <c r="AE2783" s="39"/>
      <c r="AF2783" s="39"/>
      <c r="AG2783" s="39"/>
      <c r="AH2783" s="39"/>
      <c r="AI2783" s="39"/>
      <c r="AJ2783" s="39"/>
      <c r="AK2783" s="39"/>
      <c r="AL2783" s="39"/>
      <c r="AM2783" s="39"/>
      <c r="AN2783" s="39"/>
      <c r="AO2783" s="39"/>
      <c r="AP2783" s="39"/>
      <c r="AQ2783" s="39"/>
      <c r="AR2783" s="39"/>
      <c r="AS2783" s="39"/>
      <c r="AT2783" s="39"/>
      <c r="AU2783" s="39"/>
      <c r="AV2783" s="39"/>
      <c r="AW2783" s="39"/>
    </row>
    <row r="2784" spans="15:49" x14ac:dyDescent="0.2">
      <c r="O2784" s="39"/>
      <c r="P2784" s="39"/>
      <c r="Q2784" s="39"/>
      <c r="R2784" s="39"/>
      <c r="S2784" s="39"/>
      <c r="T2784" s="39"/>
      <c r="U2784" s="39"/>
      <c r="V2784" s="39"/>
      <c r="W2784" s="39"/>
      <c r="X2784" s="39"/>
      <c r="Y2784" s="39"/>
      <c r="Z2784" s="39"/>
      <c r="AA2784" s="39"/>
      <c r="AB2784" s="39"/>
      <c r="AC2784" s="39"/>
      <c r="AD2784" s="39"/>
      <c r="AE2784" s="39"/>
      <c r="AF2784" s="39"/>
      <c r="AG2784" s="39"/>
      <c r="AH2784" s="39"/>
      <c r="AI2784" s="39"/>
      <c r="AJ2784" s="39"/>
      <c r="AK2784" s="39"/>
      <c r="AL2784" s="39"/>
      <c r="AM2784" s="39"/>
      <c r="AN2784" s="39"/>
      <c r="AO2784" s="39"/>
      <c r="AP2784" s="39"/>
      <c r="AQ2784" s="39"/>
      <c r="AR2784" s="39"/>
      <c r="AS2784" s="39"/>
      <c r="AT2784" s="39"/>
      <c r="AU2784" s="39"/>
      <c r="AV2784" s="39"/>
      <c r="AW2784" s="39"/>
    </row>
    <row r="2785" spans="15:49" x14ac:dyDescent="0.2">
      <c r="O2785" s="39"/>
      <c r="P2785" s="39"/>
      <c r="Q2785" s="39"/>
      <c r="R2785" s="39"/>
      <c r="S2785" s="39"/>
      <c r="T2785" s="39"/>
      <c r="U2785" s="39"/>
      <c r="V2785" s="39"/>
      <c r="W2785" s="39"/>
      <c r="X2785" s="39"/>
      <c r="Y2785" s="39"/>
      <c r="Z2785" s="39"/>
      <c r="AA2785" s="39"/>
      <c r="AB2785" s="39"/>
      <c r="AC2785" s="39"/>
      <c r="AD2785" s="39"/>
      <c r="AE2785" s="39"/>
      <c r="AF2785" s="39"/>
      <c r="AG2785" s="39"/>
      <c r="AH2785" s="39"/>
      <c r="AI2785" s="39"/>
      <c r="AJ2785" s="39"/>
      <c r="AK2785" s="39"/>
      <c r="AL2785" s="39"/>
      <c r="AM2785" s="39"/>
      <c r="AN2785" s="39"/>
      <c r="AO2785" s="39"/>
      <c r="AP2785" s="39"/>
      <c r="AQ2785" s="39"/>
      <c r="AR2785" s="39"/>
      <c r="AS2785" s="39"/>
      <c r="AT2785" s="39"/>
      <c r="AU2785" s="39"/>
      <c r="AV2785" s="39"/>
      <c r="AW2785" s="39"/>
    </row>
    <row r="2786" spans="15:49" x14ac:dyDescent="0.2">
      <c r="O2786" s="39"/>
      <c r="P2786" s="39"/>
      <c r="Q2786" s="39"/>
      <c r="R2786" s="39"/>
      <c r="S2786" s="39"/>
      <c r="T2786" s="39"/>
      <c r="U2786" s="39"/>
      <c r="V2786" s="39"/>
      <c r="W2786" s="39"/>
      <c r="X2786" s="39"/>
      <c r="Y2786" s="39"/>
      <c r="Z2786" s="39"/>
      <c r="AA2786" s="39"/>
      <c r="AB2786" s="39"/>
      <c r="AC2786" s="39"/>
      <c r="AD2786" s="39"/>
      <c r="AE2786" s="39"/>
      <c r="AF2786" s="39"/>
      <c r="AG2786" s="39"/>
      <c r="AH2786" s="39"/>
      <c r="AI2786" s="39"/>
      <c r="AJ2786" s="39"/>
      <c r="AK2786" s="39"/>
      <c r="AL2786" s="39"/>
      <c r="AM2786" s="39"/>
      <c r="AN2786" s="39"/>
      <c r="AO2786" s="39"/>
      <c r="AP2786" s="39"/>
      <c r="AQ2786" s="39"/>
      <c r="AR2786" s="39"/>
      <c r="AS2786" s="39"/>
      <c r="AT2786" s="39"/>
      <c r="AU2786" s="39"/>
      <c r="AV2786" s="39"/>
      <c r="AW2786" s="39"/>
    </row>
    <row r="2787" spans="15:49" x14ac:dyDescent="0.2">
      <c r="O2787" s="39"/>
      <c r="P2787" s="39"/>
      <c r="Q2787" s="39"/>
      <c r="R2787" s="39"/>
      <c r="S2787" s="39"/>
      <c r="T2787" s="39"/>
      <c r="U2787" s="39"/>
      <c r="V2787" s="39"/>
      <c r="W2787" s="39"/>
      <c r="X2787" s="39"/>
      <c r="Y2787" s="39"/>
      <c r="Z2787" s="39"/>
      <c r="AA2787" s="39"/>
      <c r="AB2787" s="39"/>
      <c r="AC2787" s="39"/>
      <c r="AD2787" s="39"/>
      <c r="AE2787" s="39"/>
      <c r="AF2787" s="39"/>
      <c r="AG2787" s="39"/>
      <c r="AH2787" s="39"/>
      <c r="AI2787" s="39"/>
      <c r="AJ2787" s="39"/>
      <c r="AK2787" s="39"/>
      <c r="AL2787" s="39"/>
      <c r="AM2787" s="39"/>
      <c r="AN2787" s="39"/>
      <c r="AO2787" s="39"/>
      <c r="AP2787" s="39"/>
      <c r="AQ2787" s="39"/>
      <c r="AR2787" s="39"/>
      <c r="AS2787" s="39"/>
      <c r="AT2787" s="39"/>
      <c r="AU2787" s="39"/>
      <c r="AV2787" s="39"/>
      <c r="AW2787" s="39"/>
    </row>
    <row r="2788" spans="15:49" x14ac:dyDescent="0.2">
      <c r="O2788" s="39"/>
      <c r="P2788" s="39"/>
      <c r="Q2788" s="39"/>
      <c r="R2788" s="39"/>
      <c r="S2788" s="39"/>
      <c r="T2788" s="39"/>
      <c r="U2788" s="39"/>
      <c r="V2788" s="39"/>
      <c r="W2788" s="39"/>
      <c r="X2788" s="39"/>
      <c r="Y2788" s="39"/>
      <c r="Z2788" s="39"/>
      <c r="AA2788" s="39"/>
      <c r="AB2788" s="39"/>
      <c r="AC2788" s="39"/>
      <c r="AD2788" s="39"/>
      <c r="AE2788" s="39"/>
      <c r="AF2788" s="39"/>
      <c r="AG2788" s="39"/>
      <c r="AH2788" s="39"/>
      <c r="AI2788" s="39"/>
      <c r="AJ2788" s="39"/>
      <c r="AK2788" s="39"/>
      <c r="AL2788" s="39"/>
      <c r="AM2788" s="39"/>
      <c r="AN2788" s="39"/>
      <c r="AO2788" s="39"/>
      <c r="AP2788" s="39"/>
      <c r="AQ2788" s="39"/>
      <c r="AR2788" s="39"/>
      <c r="AS2788" s="39"/>
      <c r="AT2788" s="39"/>
      <c r="AU2788" s="39"/>
      <c r="AV2788" s="39"/>
      <c r="AW2788" s="39"/>
    </row>
    <row r="2789" spans="15:49" x14ac:dyDescent="0.2">
      <c r="O2789" s="39"/>
      <c r="P2789" s="39"/>
      <c r="Q2789" s="39"/>
      <c r="R2789" s="39"/>
      <c r="S2789" s="39"/>
      <c r="T2789" s="39"/>
      <c r="U2789" s="39"/>
      <c r="V2789" s="39"/>
      <c r="W2789" s="39"/>
      <c r="X2789" s="39"/>
      <c r="Y2789" s="39"/>
      <c r="Z2789" s="39"/>
      <c r="AA2789" s="39"/>
      <c r="AB2789" s="39"/>
      <c r="AC2789" s="39"/>
      <c r="AD2789" s="39"/>
      <c r="AE2789" s="39"/>
      <c r="AF2789" s="39"/>
      <c r="AG2789" s="39"/>
      <c r="AH2789" s="39"/>
      <c r="AI2789" s="39"/>
      <c r="AJ2789" s="39"/>
      <c r="AK2789" s="39"/>
      <c r="AL2789" s="39"/>
      <c r="AM2789" s="39"/>
      <c r="AN2789" s="39"/>
      <c r="AO2789" s="39"/>
      <c r="AP2789" s="39"/>
      <c r="AQ2789" s="39"/>
      <c r="AR2789" s="39"/>
      <c r="AS2789" s="39"/>
      <c r="AT2789" s="39"/>
      <c r="AU2789" s="39"/>
      <c r="AV2789" s="39"/>
      <c r="AW2789" s="39"/>
    </row>
    <row r="2790" spans="15:49" x14ac:dyDescent="0.2">
      <c r="O2790" s="39"/>
      <c r="P2790" s="39"/>
      <c r="Q2790" s="39"/>
      <c r="R2790" s="39"/>
      <c r="S2790" s="39"/>
      <c r="T2790" s="39"/>
      <c r="U2790" s="39"/>
      <c r="V2790" s="39"/>
      <c r="W2790" s="39"/>
      <c r="X2790" s="39"/>
      <c r="Y2790" s="39"/>
      <c r="Z2790" s="39"/>
      <c r="AA2790" s="39"/>
      <c r="AB2790" s="39"/>
      <c r="AC2790" s="39"/>
      <c r="AD2790" s="39"/>
      <c r="AE2790" s="39"/>
      <c r="AF2790" s="39"/>
      <c r="AG2790" s="39"/>
      <c r="AH2790" s="39"/>
      <c r="AI2790" s="39"/>
      <c r="AJ2790" s="39"/>
      <c r="AK2790" s="39"/>
      <c r="AL2790" s="39"/>
      <c r="AM2790" s="39"/>
      <c r="AN2790" s="39"/>
      <c r="AO2790" s="39"/>
      <c r="AP2790" s="39"/>
      <c r="AQ2790" s="39"/>
      <c r="AR2790" s="39"/>
      <c r="AS2790" s="39"/>
      <c r="AT2790" s="39"/>
      <c r="AU2790" s="39"/>
      <c r="AV2790" s="39"/>
      <c r="AW2790" s="39"/>
    </row>
    <row r="2791" spans="15:49" x14ac:dyDescent="0.2">
      <c r="O2791" s="39"/>
      <c r="P2791" s="39"/>
      <c r="Q2791" s="39"/>
      <c r="R2791" s="39"/>
      <c r="S2791" s="39"/>
      <c r="T2791" s="39"/>
      <c r="U2791" s="39"/>
      <c r="V2791" s="39"/>
      <c r="W2791" s="39"/>
      <c r="X2791" s="39"/>
      <c r="Y2791" s="39"/>
      <c r="Z2791" s="39"/>
      <c r="AA2791" s="39"/>
      <c r="AB2791" s="39"/>
      <c r="AC2791" s="39"/>
      <c r="AD2791" s="39"/>
      <c r="AE2791" s="39"/>
      <c r="AF2791" s="39"/>
      <c r="AG2791" s="39"/>
      <c r="AH2791" s="39"/>
      <c r="AI2791" s="39"/>
      <c r="AJ2791" s="39"/>
      <c r="AK2791" s="39"/>
      <c r="AL2791" s="39"/>
      <c r="AM2791" s="39"/>
      <c r="AN2791" s="39"/>
      <c r="AO2791" s="39"/>
      <c r="AP2791" s="39"/>
      <c r="AQ2791" s="39"/>
      <c r="AR2791" s="39"/>
      <c r="AS2791" s="39"/>
      <c r="AT2791" s="39"/>
      <c r="AU2791" s="39"/>
      <c r="AV2791" s="39"/>
      <c r="AW2791" s="39"/>
    </row>
    <row r="2792" spans="15:49" x14ac:dyDescent="0.2">
      <c r="O2792" s="39"/>
      <c r="P2792" s="39"/>
      <c r="Q2792" s="39"/>
      <c r="R2792" s="39"/>
      <c r="S2792" s="39"/>
      <c r="T2792" s="39"/>
      <c r="U2792" s="39"/>
      <c r="V2792" s="39"/>
      <c r="W2792" s="39"/>
      <c r="X2792" s="39"/>
      <c r="Y2792" s="39"/>
      <c r="Z2792" s="39"/>
      <c r="AA2792" s="39"/>
      <c r="AB2792" s="39"/>
      <c r="AC2792" s="39"/>
      <c r="AD2792" s="39"/>
      <c r="AE2792" s="39"/>
      <c r="AF2792" s="39"/>
      <c r="AG2792" s="39"/>
      <c r="AH2792" s="39"/>
      <c r="AI2792" s="39"/>
      <c r="AJ2792" s="39"/>
      <c r="AK2792" s="39"/>
      <c r="AL2792" s="39"/>
      <c r="AM2792" s="39"/>
      <c r="AN2792" s="39"/>
      <c r="AO2792" s="39"/>
      <c r="AP2792" s="39"/>
      <c r="AQ2792" s="39"/>
      <c r="AR2792" s="39"/>
      <c r="AS2792" s="39"/>
      <c r="AT2792" s="39"/>
      <c r="AU2792" s="39"/>
      <c r="AV2792" s="39"/>
      <c r="AW2792" s="39"/>
    </row>
    <row r="2793" spans="15:49" x14ac:dyDescent="0.2">
      <c r="O2793" s="39"/>
      <c r="P2793" s="39"/>
      <c r="Q2793" s="39"/>
      <c r="R2793" s="39"/>
      <c r="S2793" s="39"/>
      <c r="T2793" s="39"/>
      <c r="U2793" s="39"/>
      <c r="V2793" s="39"/>
      <c r="W2793" s="39"/>
      <c r="X2793" s="39"/>
      <c r="Y2793" s="39"/>
      <c r="Z2793" s="39"/>
      <c r="AA2793" s="39"/>
      <c r="AB2793" s="39"/>
      <c r="AC2793" s="39"/>
      <c r="AD2793" s="39"/>
      <c r="AE2793" s="39"/>
      <c r="AF2793" s="39"/>
      <c r="AG2793" s="39"/>
      <c r="AH2793" s="39"/>
      <c r="AI2793" s="39"/>
      <c r="AJ2793" s="39"/>
      <c r="AK2793" s="39"/>
      <c r="AL2793" s="39"/>
      <c r="AM2793" s="39"/>
      <c r="AN2793" s="39"/>
      <c r="AO2793" s="39"/>
      <c r="AP2793" s="39"/>
      <c r="AQ2793" s="39"/>
      <c r="AR2793" s="39"/>
      <c r="AS2793" s="39"/>
      <c r="AT2793" s="39"/>
      <c r="AU2793" s="39"/>
      <c r="AV2793" s="39"/>
      <c r="AW2793" s="39"/>
    </row>
    <row r="2794" spans="15:49" x14ac:dyDescent="0.2">
      <c r="O2794" s="39"/>
      <c r="P2794" s="39"/>
      <c r="Q2794" s="39"/>
      <c r="R2794" s="39"/>
      <c r="S2794" s="39"/>
      <c r="T2794" s="39"/>
      <c r="U2794" s="39"/>
      <c r="V2794" s="39"/>
      <c r="W2794" s="39"/>
      <c r="X2794" s="39"/>
      <c r="Y2794" s="39"/>
      <c r="Z2794" s="39"/>
      <c r="AA2794" s="39"/>
      <c r="AB2794" s="39"/>
      <c r="AC2794" s="39"/>
      <c r="AD2794" s="39"/>
      <c r="AE2794" s="39"/>
      <c r="AF2794" s="39"/>
      <c r="AG2794" s="39"/>
      <c r="AH2794" s="39"/>
      <c r="AI2794" s="39"/>
      <c r="AJ2794" s="39"/>
      <c r="AK2794" s="39"/>
      <c r="AL2794" s="39"/>
      <c r="AM2794" s="39"/>
      <c r="AN2794" s="39"/>
      <c r="AO2794" s="39"/>
      <c r="AP2794" s="39"/>
      <c r="AQ2794" s="39"/>
      <c r="AR2794" s="39"/>
      <c r="AS2794" s="39"/>
      <c r="AT2794" s="39"/>
      <c r="AU2794" s="39"/>
      <c r="AV2794" s="39"/>
      <c r="AW2794" s="39"/>
    </row>
    <row r="2795" spans="15:49" x14ac:dyDescent="0.2">
      <c r="O2795" s="39"/>
      <c r="P2795" s="39"/>
      <c r="Q2795" s="39"/>
      <c r="R2795" s="39"/>
      <c r="S2795" s="39"/>
      <c r="T2795" s="39"/>
      <c r="U2795" s="39"/>
      <c r="V2795" s="39"/>
      <c r="W2795" s="39"/>
      <c r="X2795" s="39"/>
      <c r="Y2795" s="39"/>
      <c r="Z2795" s="39"/>
      <c r="AA2795" s="39"/>
      <c r="AB2795" s="39"/>
      <c r="AC2795" s="39"/>
      <c r="AD2795" s="39"/>
      <c r="AE2795" s="39"/>
      <c r="AF2795" s="39"/>
      <c r="AG2795" s="39"/>
      <c r="AH2795" s="39"/>
      <c r="AI2795" s="39"/>
      <c r="AJ2795" s="39"/>
      <c r="AK2795" s="39"/>
      <c r="AL2795" s="39"/>
      <c r="AM2795" s="39"/>
      <c r="AN2795" s="39"/>
      <c r="AO2795" s="39"/>
      <c r="AP2795" s="39"/>
      <c r="AQ2795" s="39"/>
      <c r="AR2795" s="39"/>
      <c r="AS2795" s="39"/>
      <c r="AT2795" s="39"/>
      <c r="AU2795" s="39"/>
      <c r="AV2795" s="39"/>
      <c r="AW2795" s="39"/>
    </row>
    <row r="2796" spans="15:49" x14ac:dyDescent="0.2">
      <c r="O2796" s="39"/>
      <c r="P2796" s="39"/>
      <c r="Q2796" s="39"/>
      <c r="R2796" s="39"/>
      <c r="S2796" s="39"/>
      <c r="T2796" s="39"/>
      <c r="U2796" s="39"/>
      <c r="V2796" s="39"/>
      <c r="W2796" s="39"/>
      <c r="X2796" s="39"/>
      <c r="Y2796" s="39"/>
      <c r="Z2796" s="39"/>
      <c r="AA2796" s="39"/>
      <c r="AB2796" s="39"/>
      <c r="AC2796" s="39"/>
      <c r="AD2796" s="39"/>
      <c r="AE2796" s="39"/>
      <c r="AF2796" s="39"/>
      <c r="AG2796" s="39"/>
      <c r="AH2796" s="39"/>
      <c r="AI2796" s="39"/>
      <c r="AJ2796" s="39"/>
      <c r="AK2796" s="39"/>
      <c r="AL2796" s="39"/>
      <c r="AM2796" s="39"/>
      <c r="AN2796" s="39"/>
      <c r="AO2796" s="39"/>
      <c r="AP2796" s="39"/>
      <c r="AQ2796" s="39"/>
      <c r="AR2796" s="39"/>
      <c r="AS2796" s="39"/>
      <c r="AT2796" s="39"/>
      <c r="AU2796" s="39"/>
      <c r="AV2796" s="39"/>
      <c r="AW2796" s="39"/>
    </row>
    <row r="2797" spans="15:49" x14ac:dyDescent="0.2">
      <c r="O2797" s="39"/>
      <c r="P2797" s="39"/>
      <c r="Q2797" s="39"/>
      <c r="R2797" s="39"/>
      <c r="S2797" s="39"/>
      <c r="T2797" s="39"/>
      <c r="U2797" s="39"/>
      <c r="V2797" s="39"/>
      <c r="W2797" s="39"/>
      <c r="X2797" s="39"/>
      <c r="Y2797" s="39"/>
      <c r="Z2797" s="39"/>
      <c r="AA2797" s="39"/>
      <c r="AB2797" s="39"/>
      <c r="AC2797" s="39"/>
      <c r="AD2797" s="39"/>
      <c r="AE2797" s="39"/>
      <c r="AF2797" s="39"/>
      <c r="AG2797" s="39"/>
      <c r="AH2797" s="39"/>
      <c r="AI2797" s="39"/>
      <c r="AJ2797" s="39"/>
      <c r="AK2797" s="39"/>
      <c r="AL2797" s="39"/>
      <c r="AM2797" s="39"/>
      <c r="AN2797" s="39"/>
      <c r="AO2797" s="39"/>
      <c r="AP2797" s="39"/>
      <c r="AQ2797" s="39"/>
      <c r="AR2797" s="39"/>
      <c r="AS2797" s="39"/>
      <c r="AT2797" s="39"/>
      <c r="AU2797" s="39"/>
      <c r="AV2797" s="39"/>
      <c r="AW2797" s="39"/>
    </row>
    <row r="2798" spans="15:49" x14ac:dyDescent="0.2">
      <c r="O2798" s="39"/>
      <c r="P2798" s="39"/>
      <c r="Q2798" s="39"/>
      <c r="R2798" s="39"/>
      <c r="S2798" s="39"/>
      <c r="T2798" s="39"/>
      <c r="U2798" s="39"/>
      <c r="V2798" s="39"/>
      <c r="W2798" s="39"/>
      <c r="X2798" s="39"/>
      <c r="Y2798" s="39"/>
      <c r="Z2798" s="39"/>
      <c r="AA2798" s="39"/>
      <c r="AB2798" s="39"/>
      <c r="AC2798" s="39"/>
      <c r="AD2798" s="39"/>
      <c r="AE2798" s="39"/>
      <c r="AF2798" s="39"/>
      <c r="AG2798" s="39"/>
      <c r="AH2798" s="39"/>
      <c r="AI2798" s="39"/>
      <c r="AJ2798" s="39"/>
      <c r="AK2798" s="39"/>
      <c r="AL2798" s="39"/>
      <c r="AM2798" s="39"/>
      <c r="AN2798" s="39"/>
      <c r="AO2798" s="39"/>
      <c r="AP2798" s="39"/>
      <c r="AQ2798" s="39"/>
      <c r="AR2798" s="39"/>
      <c r="AS2798" s="39"/>
      <c r="AT2798" s="39"/>
      <c r="AU2798" s="39"/>
      <c r="AV2798" s="39"/>
      <c r="AW2798" s="39"/>
    </row>
    <row r="2799" spans="15:49" x14ac:dyDescent="0.2">
      <c r="O2799" s="39"/>
      <c r="P2799" s="39"/>
      <c r="Q2799" s="39"/>
      <c r="R2799" s="39"/>
      <c r="S2799" s="39"/>
      <c r="T2799" s="39"/>
      <c r="U2799" s="39"/>
      <c r="V2799" s="39"/>
      <c r="W2799" s="39"/>
      <c r="X2799" s="39"/>
      <c r="Y2799" s="39"/>
      <c r="Z2799" s="39"/>
      <c r="AA2799" s="39"/>
      <c r="AB2799" s="39"/>
      <c r="AC2799" s="39"/>
      <c r="AD2799" s="39"/>
      <c r="AE2799" s="39"/>
      <c r="AF2799" s="39"/>
      <c r="AG2799" s="39"/>
      <c r="AH2799" s="39"/>
      <c r="AI2799" s="39"/>
      <c r="AJ2799" s="39"/>
      <c r="AK2799" s="39"/>
      <c r="AL2799" s="39"/>
      <c r="AM2799" s="39"/>
      <c r="AN2799" s="39"/>
      <c r="AO2799" s="39"/>
      <c r="AP2799" s="39"/>
      <c r="AQ2799" s="39"/>
      <c r="AR2799" s="39"/>
      <c r="AS2799" s="39"/>
      <c r="AT2799" s="39"/>
      <c r="AU2799" s="39"/>
      <c r="AV2799" s="39"/>
      <c r="AW2799" s="39"/>
    </row>
    <row r="2800" spans="15:49" x14ac:dyDescent="0.2">
      <c r="O2800" s="39"/>
      <c r="P2800" s="39"/>
      <c r="Q2800" s="39"/>
      <c r="R2800" s="39"/>
      <c r="S2800" s="39"/>
      <c r="T2800" s="39"/>
      <c r="U2800" s="39"/>
      <c r="V2800" s="39"/>
      <c r="W2800" s="39"/>
      <c r="X2800" s="39"/>
      <c r="Y2800" s="39"/>
      <c r="Z2800" s="39"/>
      <c r="AA2800" s="39"/>
      <c r="AB2800" s="39"/>
      <c r="AC2800" s="39"/>
      <c r="AD2800" s="39"/>
      <c r="AE2800" s="39"/>
      <c r="AF2800" s="39"/>
      <c r="AG2800" s="39"/>
      <c r="AH2800" s="39"/>
      <c r="AI2800" s="39"/>
      <c r="AJ2800" s="39"/>
      <c r="AK2800" s="39"/>
      <c r="AL2800" s="39"/>
      <c r="AM2800" s="39"/>
      <c r="AN2800" s="39"/>
      <c r="AO2800" s="39"/>
      <c r="AP2800" s="39"/>
      <c r="AQ2800" s="39"/>
      <c r="AR2800" s="39"/>
      <c r="AS2800" s="39"/>
      <c r="AT2800" s="39"/>
      <c r="AU2800" s="39"/>
      <c r="AV2800" s="39"/>
      <c r="AW2800" s="39"/>
    </row>
    <row r="2801" spans="15:49" x14ac:dyDescent="0.2">
      <c r="O2801" s="39"/>
      <c r="P2801" s="39"/>
      <c r="Q2801" s="39"/>
      <c r="R2801" s="39"/>
      <c r="S2801" s="39"/>
      <c r="T2801" s="39"/>
      <c r="U2801" s="39"/>
      <c r="V2801" s="39"/>
      <c r="W2801" s="39"/>
      <c r="X2801" s="39"/>
      <c r="Y2801" s="39"/>
      <c r="Z2801" s="39"/>
      <c r="AA2801" s="39"/>
      <c r="AB2801" s="39"/>
      <c r="AC2801" s="39"/>
      <c r="AD2801" s="39"/>
      <c r="AE2801" s="39"/>
      <c r="AF2801" s="39"/>
      <c r="AG2801" s="39"/>
      <c r="AH2801" s="39"/>
      <c r="AI2801" s="39"/>
      <c r="AJ2801" s="39"/>
      <c r="AK2801" s="39"/>
      <c r="AL2801" s="39"/>
      <c r="AM2801" s="39"/>
      <c r="AN2801" s="39"/>
      <c r="AO2801" s="39"/>
      <c r="AP2801" s="39"/>
      <c r="AQ2801" s="39"/>
      <c r="AR2801" s="39"/>
      <c r="AS2801" s="39"/>
      <c r="AT2801" s="39"/>
      <c r="AU2801" s="39"/>
      <c r="AV2801" s="39"/>
      <c r="AW2801" s="39"/>
    </row>
    <row r="2802" spans="15:49" x14ac:dyDescent="0.2">
      <c r="O2802" s="39"/>
      <c r="P2802" s="39"/>
      <c r="Q2802" s="39"/>
      <c r="R2802" s="39"/>
      <c r="S2802" s="39"/>
      <c r="T2802" s="39"/>
      <c r="U2802" s="39"/>
      <c r="V2802" s="39"/>
      <c r="W2802" s="39"/>
      <c r="X2802" s="39"/>
      <c r="Y2802" s="39"/>
      <c r="Z2802" s="39"/>
      <c r="AA2802" s="39"/>
      <c r="AB2802" s="39"/>
      <c r="AC2802" s="39"/>
      <c r="AD2802" s="39"/>
      <c r="AE2802" s="39"/>
      <c r="AF2802" s="39"/>
      <c r="AG2802" s="39"/>
      <c r="AH2802" s="39"/>
      <c r="AI2802" s="39"/>
      <c r="AJ2802" s="39"/>
      <c r="AK2802" s="39"/>
      <c r="AL2802" s="39"/>
      <c r="AM2802" s="39"/>
      <c r="AN2802" s="39"/>
      <c r="AO2802" s="39"/>
      <c r="AP2802" s="39"/>
      <c r="AQ2802" s="39"/>
      <c r="AR2802" s="39"/>
      <c r="AS2802" s="39"/>
      <c r="AT2802" s="39"/>
      <c r="AU2802" s="39"/>
      <c r="AV2802" s="39"/>
      <c r="AW2802" s="39"/>
    </row>
    <row r="2803" spans="15:49" x14ac:dyDescent="0.2">
      <c r="O2803" s="39"/>
      <c r="P2803" s="39"/>
      <c r="Q2803" s="39"/>
      <c r="R2803" s="39"/>
      <c r="S2803" s="39"/>
      <c r="T2803" s="39"/>
      <c r="U2803" s="39"/>
      <c r="V2803" s="39"/>
      <c r="W2803" s="39"/>
      <c r="X2803" s="39"/>
      <c r="Y2803" s="39"/>
      <c r="Z2803" s="39"/>
      <c r="AA2803" s="39"/>
      <c r="AB2803" s="39"/>
      <c r="AC2803" s="39"/>
      <c r="AD2803" s="39"/>
      <c r="AE2803" s="39"/>
      <c r="AF2803" s="39"/>
      <c r="AG2803" s="39"/>
      <c r="AH2803" s="39"/>
      <c r="AI2803" s="39"/>
      <c r="AJ2803" s="39"/>
      <c r="AK2803" s="39"/>
      <c r="AL2803" s="39"/>
      <c r="AM2803" s="39"/>
      <c r="AN2803" s="39"/>
      <c r="AO2803" s="39"/>
      <c r="AP2803" s="39"/>
      <c r="AQ2803" s="39"/>
      <c r="AR2803" s="39"/>
      <c r="AS2803" s="39"/>
      <c r="AT2803" s="39"/>
      <c r="AU2803" s="39"/>
      <c r="AV2803" s="39"/>
      <c r="AW2803" s="39"/>
    </row>
    <row r="2804" spans="15:49" x14ac:dyDescent="0.2">
      <c r="O2804" s="39"/>
      <c r="P2804" s="39"/>
      <c r="Q2804" s="39"/>
      <c r="R2804" s="39"/>
      <c r="S2804" s="39"/>
      <c r="T2804" s="39"/>
      <c r="U2804" s="39"/>
      <c r="V2804" s="39"/>
      <c r="W2804" s="39"/>
      <c r="X2804" s="39"/>
      <c r="Y2804" s="39"/>
      <c r="Z2804" s="39"/>
      <c r="AA2804" s="39"/>
      <c r="AB2804" s="39"/>
      <c r="AC2804" s="39"/>
      <c r="AD2804" s="39"/>
      <c r="AE2804" s="39"/>
      <c r="AF2804" s="39"/>
      <c r="AG2804" s="39"/>
      <c r="AH2804" s="39"/>
      <c r="AI2804" s="39"/>
      <c r="AJ2804" s="39"/>
      <c r="AK2804" s="39"/>
      <c r="AL2804" s="39"/>
      <c r="AM2804" s="39"/>
      <c r="AN2804" s="39"/>
      <c r="AO2804" s="39"/>
      <c r="AP2804" s="39"/>
      <c r="AQ2804" s="39"/>
      <c r="AR2804" s="39"/>
      <c r="AS2804" s="39"/>
      <c r="AT2804" s="39"/>
      <c r="AU2804" s="39"/>
      <c r="AV2804" s="39"/>
      <c r="AW2804" s="39"/>
    </row>
    <row r="2805" spans="15:49" x14ac:dyDescent="0.2">
      <c r="O2805" s="39"/>
      <c r="P2805" s="39"/>
      <c r="Q2805" s="39"/>
      <c r="R2805" s="39"/>
      <c r="S2805" s="39"/>
      <c r="T2805" s="39"/>
      <c r="U2805" s="39"/>
      <c r="V2805" s="39"/>
      <c r="W2805" s="39"/>
      <c r="X2805" s="39"/>
      <c r="Y2805" s="39"/>
      <c r="Z2805" s="39"/>
      <c r="AA2805" s="39"/>
      <c r="AB2805" s="39"/>
      <c r="AC2805" s="39"/>
      <c r="AD2805" s="39"/>
      <c r="AE2805" s="39"/>
      <c r="AF2805" s="39"/>
      <c r="AG2805" s="39"/>
      <c r="AH2805" s="39"/>
      <c r="AI2805" s="39"/>
      <c r="AJ2805" s="39"/>
      <c r="AK2805" s="39"/>
      <c r="AL2805" s="39"/>
      <c r="AM2805" s="39"/>
      <c r="AN2805" s="39"/>
      <c r="AO2805" s="39"/>
      <c r="AP2805" s="39"/>
      <c r="AQ2805" s="39"/>
      <c r="AR2805" s="39"/>
      <c r="AS2805" s="39"/>
      <c r="AT2805" s="39"/>
      <c r="AU2805" s="39"/>
      <c r="AV2805" s="39"/>
      <c r="AW2805" s="39"/>
    </row>
    <row r="2806" spans="15:49" x14ac:dyDescent="0.2">
      <c r="O2806" s="39"/>
      <c r="P2806" s="39"/>
      <c r="Q2806" s="39"/>
      <c r="R2806" s="39"/>
      <c r="S2806" s="39"/>
      <c r="T2806" s="39"/>
      <c r="U2806" s="39"/>
      <c r="V2806" s="39"/>
      <c r="W2806" s="39"/>
      <c r="X2806" s="39"/>
      <c r="Y2806" s="39"/>
      <c r="Z2806" s="39"/>
      <c r="AA2806" s="39"/>
      <c r="AB2806" s="39"/>
      <c r="AC2806" s="39"/>
      <c r="AD2806" s="39"/>
      <c r="AE2806" s="39"/>
      <c r="AF2806" s="39"/>
      <c r="AG2806" s="39"/>
      <c r="AH2806" s="39"/>
      <c r="AI2806" s="39"/>
      <c r="AJ2806" s="39"/>
      <c r="AK2806" s="39"/>
      <c r="AL2806" s="39"/>
      <c r="AM2806" s="39"/>
      <c r="AN2806" s="39"/>
      <c r="AO2806" s="39"/>
      <c r="AP2806" s="39"/>
      <c r="AQ2806" s="39"/>
      <c r="AR2806" s="39"/>
      <c r="AS2806" s="39"/>
      <c r="AT2806" s="39"/>
      <c r="AU2806" s="39"/>
      <c r="AV2806" s="39"/>
      <c r="AW2806" s="39"/>
    </row>
    <row r="2807" spans="15:49" x14ac:dyDescent="0.2">
      <c r="O2807" s="39"/>
      <c r="P2807" s="39"/>
      <c r="Q2807" s="39"/>
      <c r="R2807" s="39"/>
      <c r="S2807" s="39"/>
      <c r="T2807" s="39"/>
      <c r="U2807" s="39"/>
      <c r="V2807" s="39"/>
      <c r="W2807" s="39"/>
      <c r="X2807" s="39"/>
      <c r="Y2807" s="39"/>
      <c r="Z2807" s="39"/>
      <c r="AA2807" s="39"/>
      <c r="AB2807" s="39"/>
      <c r="AC2807" s="39"/>
      <c r="AD2807" s="39"/>
      <c r="AE2807" s="39"/>
      <c r="AF2807" s="39"/>
      <c r="AG2807" s="39"/>
      <c r="AH2807" s="39"/>
      <c r="AI2807" s="39"/>
      <c r="AJ2807" s="39"/>
      <c r="AK2807" s="39"/>
      <c r="AL2807" s="39"/>
      <c r="AM2807" s="39"/>
      <c r="AN2807" s="39"/>
      <c r="AO2807" s="39"/>
      <c r="AP2807" s="39"/>
      <c r="AQ2807" s="39"/>
      <c r="AR2807" s="39"/>
      <c r="AS2807" s="39"/>
      <c r="AT2807" s="39"/>
      <c r="AU2807" s="39"/>
      <c r="AV2807" s="39"/>
      <c r="AW2807" s="39"/>
    </row>
    <row r="2808" spans="15:49" x14ac:dyDescent="0.2">
      <c r="O2808" s="39"/>
      <c r="P2808" s="39"/>
      <c r="Q2808" s="39"/>
      <c r="R2808" s="39"/>
      <c r="S2808" s="39"/>
      <c r="T2808" s="39"/>
      <c r="U2808" s="39"/>
      <c r="V2808" s="39"/>
      <c r="W2808" s="39"/>
      <c r="X2808" s="39"/>
      <c r="Y2808" s="39"/>
      <c r="Z2808" s="39"/>
      <c r="AA2808" s="39"/>
      <c r="AB2808" s="39"/>
      <c r="AC2808" s="39"/>
      <c r="AD2808" s="39"/>
      <c r="AE2808" s="39"/>
      <c r="AF2808" s="39"/>
      <c r="AG2808" s="39"/>
      <c r="AH2808" s="39"/>
      <c r="AI2808" s="39"/>
      <c r="AJ2808" s="39"/>
      <c r="AK2808" s="39"/>
      <c r="AL2808" s="39"/>
      <c r="AM2808" s="39"/>
      <c r="AN2808" s="39"/>
      <c r="AO2808" s="39"/>
      <c r="AP2808" s="39"/>
      <c r="AQ2808" s="39"/>
      <c r="AR2808" s="39"/>
      <c r="AS2808" s="39"/>
      <c r="AT2808" s="39"/>
      <c r="AU2808" s="39"/>
      <c r="AV2808" s="39"/>
      <c r="AW2808" s="39"/>
    </row>
    <row r="2809" spans="15:49" x14ac:dyDescent="0.2">
      <c r="O2809" s="39"/>
      <c r="P2809" s="39"/>
      <c r="Q2809" s="39"/>
      <c r="R2809" s="39"/>
      <c r="S2809" s="39"/>
      <c r="T2809" s="39"/>
      <c r="U2809" s="39"/>
      <c r="V2809" s="39"/>
      <c r="W2809" s="39"/>
      <c r="X2809" s="39"/>
      <c r="Y2809" s="39"/>
      <c r="Z2809" s="39"/>
      <c r="AA2809" s="39"/>
      <c r="AB2809" s="39"/>
      <c r="AC2809" s="39"/>
      <c r="AD2809" s="39"/>
      <c r="AE2809" s="39"/>
      <c r="AF2809" s="39"/>
      <c r="AG2809" s="39"/>
      <c r="AH2809" s="39"/>
      <c r="AI2809" s="39"/>
      <c r="AJ2809" s="39"/>
      <c r="AK2809" s="39"/>
      <c r="AL2809" s="39"/>
      <c r="AM2809" s="39"/>
      <c r="AN2809" s="39"/>
      <c r="AO2809" s="39"/>
      <c r="AP2809" s="39"/>
      <c r="AQ2809" s="39"/>
      <c r="AR2809" s="39"/>
      <c r="AS2809" s="39"/>
      <c r="AT2809" s="39"/>
      <c r="AU2809" s="39"/>
      <c r="AV2809" s="39"/>
      <c r="AW2809" s="39"/>
    </row>
    <row r="2810" spans="15:49" x14ac:dyDescent="0.2">
      <c r="O2810" s="39"/>
      <c r="P2810" s="39"/>
      <c r="Q2810" s="39"/>
      <c r="R2810" s="39"/>
      <c r="S2810" s="39"/>
      <c r="T2810" s="39"/>
      <c r="U2810" s="39"/>
      <c r="V2810" s="39"/>
      <c r="W2810" s="39"/>
      <c r="X2810" s="39"/>
      <c r="Y2810" s="39"/>
      <c r="Z2810" s="39"/>
      <c r="AA2810" s="39"/>
      <c r="AB2810" s="39"/>
      <c r="AC2810" s="39"/>
      <c r="AD2810" s="39"/>
      <c r="AE2810" s="39"/>
      <c r="AF2810" s="39"/>
      <c r="AG2810" s="39"/>
      <c r="AH2810" s="39"/>
      <c r="AI2810" s="39"/>
      <c r="AJ2810" s="39"/>
      <c r="AK2810" s="39"/>
      <c r="AL2810" s="39"/>
      <c r="AM2810" s="39"/>
      <c r="AN2810" s="39"/>
      <c r="AO2810" s="39"/>
      <c r="AP2810" s="39"/>
      <c r="AQ2810" s="39"/>
      <c r="AR2810" s="39"/>
      <c r="AS2810" s="39"/>
      <c r="AT2810" s="39"/>
      <c r="AU2810" s="39"/>
      <c r="AV2810" s="39"/>
      <c r="AW2810" s="39"/>
    </row>
    <row r="2811" spans="15:49" x14ac:dyDescent="0.2">
      <c r="O2811" s="39"/>
      <c r="P2811" s="39"/>
      <c r="Q2811" s="39"/>
      <c r="R2811" s="39"/>
      <c r="S2811" s="39"/>
      <c r="T2811" s="39"/>
      <c r="U2811" s="39"/>
      <c r="V2811" s="39"/>
      <c r="W2811" s="39"/>
      <c r="X2811" s="39"/>
      <c r="Y2811" s="39"/>
      <c r="Z2811" s="39"/>
      <c r="AA2811" s="39"/>
      <c r="AB2811" s="39"/>
      <c r="AC2811" s="39"/>
      <c r="AD2811" s="39"/>
      <c r="AE2811" s="39"/>
      <c r="AF2811" s="39"/>
      <c r="AG2811" s="39"/>
      <c r="AH2811" s="39"/>
      <c r="AI2811" s="39"/>
      <c r="AJ2811" s="39"/>
      <c r="AK2811" s="39"/>
      <c r="AL2811" s="39"/>
      <c r="AM2811" s="39"/>
      <c r="AN2811" s="39"/>
      <c r="AO2811" s="39"/>
      <c r="AP2811" s="39"/>
      <c r="AQ2811" s="39"/>
      <c r="AR2811" s="39"/>
      <c r="AS2811" s="39"/>
      <c r="AT2811" s="39"/>
      <c r="AU2811" s="39"/>
      <c r="AV2811" s="39"/>
      <c r="AW2811" s="39"/>
    </row>
    <row r="2812" spans="15:49" x14ac:dyDescent="0.2">
      <c r="O2812" s="39"/>
      <c r="P2812" s="39"/>
      <c r="Q2812" s="39"/>
      <c r="R2812" s="39"/>
      <c r="S2812" s="39"/>
      <c r="T2812" s="39"/>
      <c r="U2812" s="39"/>
      <c r="V2812" s="39"/>
      <c r="W2812" s="39"/>
      <c r="X2812" s="39"/>
      <c r="Y2812" s="39"/>
      <c r="Z2812" s="39"/>
      <c r="AA2812" s="39"/>
      <c r="AB2812" s="39"/>
      <c r="AC2812" s="39"/>
      <c r="AD2812" s="39"/>
      <c r="AE2812" s="39"/>
      <c r="AF2812" s="39"/>
      <c r="AG2812" s="39"/>
      <c r="AH2812" s="39"/>
      <c r="AI2812" s="39"/>
      <c r="AJ2812" s="39"/>
      <c r="AK2812" s="39"/>
      <c r="AL2812" s="39"/>
      <c r="AM2812" s="39"/>
      <c r="AN2812" s="39"/>
      <c r="AO2812" s="39"/>
      <c r="AP2812" s="39"/>
      <c r="AQ2812" s="39"/>
      <c r="AR2812" s="39"/>
      <c r="AS2812" s="39"/>
      <c r="AT2812" s="39"/>
      <c r="AU2812" s="39"/>
      <c r="AV2812" s="39"/>
      <c r="AW2812" s="39"/>
    </row>
    <row r="2813" spans="15:49" x14ac:dyDescent="0.2">
      <c r="O2813" s="39"/>
      <c r="P2813" s="39"/>
      <c r="Q2813" s="39"/>
      <c r="R2813" s="39"/>
      <c r="S2813" s="39"/>
      <c r="T2813" s="39"/>
      <c r="U2813" s="39"/>
      <c r="V2813" s="39"/>
      <c r="W2813" s="39"/>
      <c r="X2813" s="39"/>
      <c r="Y2813" s="39"/>
      <c r="Z2813" s="39"/>
      <c r="AA2813" s="39"/>
      <c r="AB2813" s="39"/>
      <c r="AC2813" s="39"/>
      <c r="AD2813" s="39"/>
      <c r="AE2813" s="39"/>
      <c r="AF2813" s="39"/>
      <c r="AG2813" s="39"/>
      <c r="AH2813" s="39"/>
      <c r="AI2813" s="39"/>
      <c r="AJ2813" s="39"/>
      <c r="AK2813" s="39"/>
      <c r="AL2813" s="39"/>
      <c r="AM2813" s="39"/>
      <c r="AN2813" s="39"/>
      <c r="AO2813" s="39"/>
      <c r="AP2813" s="39"/>
      <c r="AQ2813" s="39"/>
      <c r="AR2813" s="39"/>
      <c r="AS2813" s="39"/>
      <c r="AT2813" s="39"/>
      <c r="AU2813" s="39"/>
      <c r="AV2813" s="39"/>
      <c r="AW2813" s="39"/>
    </row>
    <row r="2814" spans="15:49" x14ac:dyDescent="0.2">
      <c r="O2814" s="39"/>
      <c r="P2814" s="39"/>
      <c r="Q2814" s="39"/>
      <c r="R2814" s="39"/>
      <c r="S2814" s="39"/>
      <c r="T2814" s="39"/>
      <c r="U2814" s="39"/>
      <c r="V2814" s="39"/>
      <c r="W2814" s="39"/>
      <c r="X2814" s="39"/>
      <c r="Y2814" s="39"/>
      <c r="Z2814" s="39"/>
      <c r="AA2814" s="39"/>
      <c r="AB2814" s="39"/>
      <c r="AC2814" s="39"/>
      <c r="AD2814" s="39"/>
      <c r="AE2814" s="39"/>
      <c r="AF2814" s="39"/>
      <c r="AG2814" s="39"/>
      <c r="AH2814" s="39"/>
      <c r="AI2814" s="39"/>
      <c r="AJ2814" s="39"/>
      <c r="AK2814" s="39"/>
      <c r="AL2814" s="39"/>
      <c r="AM2814" s="39"/>
      <c r="AN2814" s="39"/>
      <c r="AO2814" s="39"/>
      <c r="AP2814" s="39"/>
      <c r="AQ2814" s="39"/>
      <c r="AR2814" s="39"/>
      <c r="AS2814" s="39"/>
      <c r="AT2814" s="39"/>
      <c r="AU2814" s="39"/>
      <c r="AV2814" s="39"/>
      <c r="AW2814" s="39"/>
    </row>
    <row r="2815" spans="15:49" x14ac:dyDescent="0.2">
      <c r="O2815" s="39"/>
      <c r="P2815" s="39"/>
      <c r="Q2815" s="39"/>
      <c r="R2815" s="39"/>
      <c r="S2815" s="39"/>
      <c r="T2815" s="39"/>
      <c r="U2815" s="39"/>
      <c r="V2815" s="39"/>
      <c r="W2815" s="39"/>
      <c r="X2815" s="39"/>
      <c r="Y2815" s="39"/>
      <c r="Z2815" s="39"/>
      <c r="AA2815" s="39"/>
      <c r="AB2815" s="39"/>
      <c r="AC2815" s="39"/>
      <c r="AD2815" s="39"/>
      <c r="AE2815" s="39"/>
      <c r="AF2815" s="39"/>
      <c r="AG2815" s="39"/>
      <c r="AH2815" s="39"/>
      <c r="AI2815" s="39"/>
      <c r="AJ2815" s="39"/>
      <c r="AK2815" s="39"/>
      <c r="AL2815" s="39"/>
      <c r="AM2815" s="39"/>
      <c r="AN2815" s="39"/>
      <c r="AO2815" s="39"/>
      <c r="AP2815" s="39"/>
      <c r="AQ2815" s="39"/>
      <c r="AR2815" s="39"/>
      <c r="AS2815" s="39"/>
      <c r="AT2815" s="39"/>
      <c r="AU2815" s="39"/>
      <c r="AV2815" s="39"/>
      <c r="AW2815" s="39"/>
    </row>
    <row r="2816" spans="15:49" x14ac:dyDescent="0.2">
      <c r="O2816" s="39"/>
      <c r="P2816" s="39"/>
      <c r="Q2816" s="39"/>
      <c r="R2816" s="39"/>
      <c r="S2816" s="39"/>
      <c r="T2816" s="39"/>
      <c r="U2816" s="39"/>
      <c r="V2816" s="39"/>
      <c r="W2816" s="39"/>
      <c r="X2816" s="39"/>
      <c r="Y2816" s="39"/>
      <c r="Z2816" s="39"/>
      <c r="AA2816" s="39"/>
      <c r="AB2816" s="39"/>
      <c r="AC2816" s="39"/>
      <c r="AD2816" s="39"/>
      <c r="AE2816" s="39"/>
      <c r="AF2816" s="39"/>
      <c r="AG2816" s="39"/>
      <c r="AH2816" s="39"/>
      <c r="AI2816" s="39"/>
      <c r="AJ2816" s="39"/>
      <c r="AK2816" s="39"/>
      <c r="AL2816" s="39"/>
      <c r="AM2816" s="39"/>
      <c r="AN2816" s="39"/>
      <c r="AO2816" s="39"/>
      <c r="AP2816" s="39"/>
      <c r="AQ2816" s="39"/>
      <c r="AR2816" s="39"/>
      <c r="AS2816" s="39"/>
      <c r="AT2816" s="39"/>
      <c r="AU2816" s="39"/>
      <c r="AV2816" s="39"/>
      <c r="AW2816" s="39"/>
    </row>
    <row r="2817" spans="15:49" x14ac:dyDescent="0.2">
      <c r="O2817" s="39"/>
      <c r="P2817" s="39"/>
      <c r="Q2817" s="39"/>
      <c r="R2817" s="39"/>
      <c r="S2817" s="39"/>
      <c r="T2817" s="39"/>
      <c r="U2817" s="39"/>
      <c r="V2817" s="39"/>
      <c r="W2817" s="39"/>
      <c r="X2817" s="39"/>
      <c r="Y2817" s="39"/>
      <c r="Z2817" s="39"/>
      <c r="AA2817" s="39"/>
      <c r="AB2817" s="39"/>
      <c r="AC2817" s="39"/>
      <c r="AD2817" s="39"/>
      <c r="AE2817" s="39"/>
      <c r="AF2817" s="39"/>
      <c r="AG2817" s="39"/>
      <c r="AH2817" s="39"/>
      <c r="AI2817" s="39"/>
      <c r="AJ2817" s="39"/>
      <c r="AK2817" s="39"/>
      <c r="AL2817" s="39"/>
      <c r="AM2817" s="39"/>
      <c r="AN2817" s="39"/>
      <c r="AO2817" s="39"/>
      <c r="AP2817" s="39"/>
      <c r="AQ2817" s="39"/>
      <c r="AR2817" s="39"/>
      <c r="AS2817" s="39"/>
      <c r="AT2817" s="39"/>
      <c r="AU2817" s="39"/>
      <c r="AV2817" s="39"/>
      <c r="AW2817" s="39"/>
    </row>
    <row r="2818" spans="15:49" x14ac:dyDescent="0.2">
      <c r="O2818" s="39"/>
      <c r="P2818" s="39"/>
      <c r="Q2818" s="39"/>
      <c r="R2818" s="39"/>
      <c r="S2818" s="39"/>
      <c r="T2818" s="39"/>
      <c r="U2818" s="39"/>
      <c r="V2818" s="39"/>
      <c r="W2818" s="39"/>
      <c r="X2818" s="39"/>
      <c r="Y2818" s="39"/>
      <c r="Z2818" s="39"/>
      <c r="AA2818" s="39"/>
      <c r="AB2818" s="39"/>
      <c r="AC2818" s="39"/>
      <c r="AD2818" s="39"/>
      <c r="AE2818" s="39"/>
      <c r="AF2818" s="39"/>
      <c r="AG2818" s="39"/>
      <c r="AH2818" s="39"/>
      <c r="AI2818" s="39"/>
      <c r="AJ2818" s="39"/>
      <c r="AK2818" s="39"/>
      <c r="AL2818" s="39"/>
      <c r="AM2818" s="39"/>
      <c r="AN2818" s="39"/>
      <c r="AO2818" s="39"/>
      <c r="AP2818" s="39"/>
      <c r="AQ2818" s="39"/>
      <c r="AR2818" s="39"/>
      <c r="AS2818" s="39"/>
      <c r="AT2818" s="39"/>
      <c r="AU2818" s="39"/>
      <c r="AV2818" s="39"/>
      <c r="AW2818" s="39"/>
    </row>
    <row r="2819" spans="15:49" x14ac:dyDescent="0.2">
      <c r="O2819" s="39"/>
      <c r="P2819" s="39"/>
      <c r="Q2819" s="39"/>
      <c r="R2819" s="39"/>
      <c r="S2819" s="39"/>
      <c r="T2819" s="39"/>
      <c r="U2819" s="39"/>
      <c r="V2819" s="39"/>
      <c r="W2819" s="39"/>
      <c r="X2819" s="39"/>
      <c r="Y2819" s="39"/>
      <c r="Z2819" s="39"/>
      <c r="AA2819" s="39"/>
      <c r="AB2819" s="39"/>
      <c r="AC2819" s="39"/>
      <c r="AD2819" s="39"/>
      <c r="AE2819" s="39"/>
      <c r="AF2819" s="39"/>
      <c r="AG2819" s="39"/>
      <c r="AH2819" s="39"/>
      <c r="AI2819" s="39"/>
      <c r="AJ2819" s="39"/>
      <c r="AK2819" s="39"/>
      <c r="AL2819" s="39"/>
      <c r="AM2819" s="39"/>
      <c r="AN2819" s="39"/>
      <c r="AO2819" s="39"/>
      <c r="AP2819" s="39"/>
      <c r="AQ2819" s="39"/>
      <c r="AR2819" s="39"/>
      <c r="AS2819" s="39"/>
      <c r="AT2819" s="39"/>
      <c r="AU2819" s="39"/>
      <c r="AV2819" s="39"/>
      <c r="AW2819" s="39"/>
    </row>
    <row r="2820" spans="15:49" x14ac:dyDescent="0.2">
      <c r="O2820" s="39"/>
      <c r="P2820" s="39"/>
      <c r="Q2820" s="39"/>
      <c r="R2820" s="39"/>
      <c r="S2820" s="39"/>
      <c r="T2820" s="39"/>
      <c r="U2820" s="39"/>
      <c r="V2820" s="39"/>
      <c r="W2820" s="39"/>
      <c r="X2820" s="39"/>
      <c r="Y2820" s="39"/>
      <c r="Z2820" s="39"/>
      <c r="AA2820" s="39"/>
      <c r="AB2820" s="39"/>
      <c r="AC2820" s="39"/>
      <c r="AD2820" s="39"/>
      <c r="AE2820" s="39"/>
      <c r="AF2820" s="39"/>
      <c r="AG2820" s="39"/>
      <c r="AH2820" s="39"/>
      <c r="AI2820" s="39"/>
      <c r="AJ2820" s="39"/>
      <c r="AK2820" s="39"/>
      <c r="AL2820" s="39"/>
      <c r="AM2820" s="39"/>
      <c r="AN2820" s="39"/>
      <c r="AO2820" s="39"/>
      <c r="AP2820" s="39"/>
      <c r="AQ2820" s="39"/>
      <c r="AR2820" s="39"/>
      <c r="AS2820" s="39"/>
      <c r="AT2820" s="39"/>
      <c r="AU2820" s="39"/>
      <c r="AV2820" s="39"/>
      <c r="AW2820" s="39"/>
    </row>
    <row r="2821" spans="15:49" x14ac:dyDescent="0.2">
      <c r="O2821" s="39"/>
      <c r="P2821" s="39"/>
      <c r="Q2821" s="39"/>
      <c r="R2821" s="39"/>
      <c r="S2821" s="39"/>
      <c r="T2821" s="39"/>
      <c r="U2821" s="39"/>
      <c r="V2821" s="39"/>
      <c r="W2821" s="39"/>
      <c r="X2821" s="39"/>
      <c r="Y2821" s="39"/>
      <c r="Z2821" s="39"/>
      <c r="AA2821" s="39"/>
      <c r="AB2821" s="39"/>
      <c r="AC2821" s="39"/>
      <c r="AD2821" s="39"/>
      <c r="AE2821" s="39"/>
      <c r="AF2821" s="39"/>
      <c r="AG2821" s="39"/>
      <c r="AH2821" s="39"/>
      <c r="AI2821" s="39"/>
      <c r="AJ2821" s="39"/>
      <c r="AK2821" s="39"/>
      <c r="AL2821" s="39"/>
      <c r="AM2821" s="39"/>
      <c r="AN2821" s="39"/>
      <c r="AO2821" s="39"/>
      <c r="AP2821" s="39"/>
      <c r="AQ2821" s="39"/>
      <c r="AR2821" s="39"/>
      <c r="AS2821" s="39"/>
      <c r="AT2821" s="39"/>
      <c r="AU2821" s="39"/>
      <c r="AV2821" s="39"/>
      <c r="AW2821" s="39"/>
    </row>
    <row r="2822" spans="15:49" x14ac:dyDescent="0.2">
      <c r="O2822" s="39"/>
      <c r="P2822" s="39"/>
      <c r="Q2822" s="39"/>
      <c r="R2822" s="39"/>
      <c r="S2822" s="39"/>
      <c r="T2822" s="39"/>
      <c r="U2822" s="39"/>
      <c r="V2822" s="39"/>
      <c r="W2822" s="39"/>
      <c r="X2822" s="39"/>
      <c r="Y2822" s="39"/>
      <c r="Z2822" s="39"/>
      <c r="AA2822" s="39"/>
      <c r="AB2822" s="39"/>
      <c r="AC2822" s="39"/>
      <c r="AD2822" s="39"/>
      <c r="AE2822" s="39"/>
      <c r="AF2822" s="39"/>
      <c r="AG2822" s="39"/>
      <c r="AH2822" s="39"/>
      <c r="AI2822" s="39"/>
      <c r="AJ2822" s="39"/>
      <c r="AK2822" s="39"/>
      <c r="AL2822" s="39"/>
      <c r="AM2822" s="39"/>
      <c r="AN2822" s="39"/>
      <c r="AO2822" s="39"/>
      <c r="AP2822" s="39"/>
      <c r="AQ2822" s="39"/>
      <c r="AR2822" s="39"/>
      <c r="AS2822" s="39"/>
      <c r="AT2822" s="39"/>
      <c r="AU2822" s="39"/>
      <c r="AV2822" s="39"/>
      <c r="AW2822" s="39"/>
    </row>
    <row r="2823" spans="15:49" x14ac:dyDescent="0.2">
      <c r="O2823" s="39"/>
      <c r="P2823" s="39"/>
      <c r="Q2823" s="39"/>
      <c r="R2823" s="39"/>
      <c r="S2823" s="39"/>
      <c r="T2823" s="39"/>
      <c r="U2823" s="39"/>
      <c r="V2823" s="39"/>
      <c r="W2823" s="39"/>
      <c r="X2823" s="39"/>
      <c r="Y2823" s="39"/>
      <c r="Z2823" s="39"/>
      <c r="AA2823" s="39"/>
      <c r="AB2823" s="39"/>
      <c r="AC2823" s="39"/>
      <c r="AD2823" s="39"/>
      <c r="AE2823" s="39"/>
      <c r="AF2823" s="39"/>
      <c r="AG2823" s="39"/>
      <c r="AH2823" s="39"/>
      <c r="AI2823" s="39"/>
      <c r="AJ2823" s="39"/>
      <c r="AK2823" s="39"/>
      <c r="AL2823" s="39"/>
      <c r="AM2823" s="39"/>
      <c r="AN2823" s="39"/>
      <c r="AO2823" s="39"/>
      <c r="AP2823" s="39"/>
      <c r="AQ2823" s="39"/>
      <c r="AR2823" s="39"/>
      <c r="AS2823" s="39"/>
      <c r="AT2823" s="39"/>
      <c r="AU2823" s="39"/>
      <c r="AV2823" s="39"/>
      <c r="AW2823" s="39"/>
    </row>
    <row r="2824" spans="15:49" x14ac:dyDescent="0.2">
      <c r="O2824" s="39"/>
      <c r="P2824" s="39"/>
      <c r="Q2824" s="39"/>
      <c r="R2824" s="39"/>
      <c r="S2824" s="39"/>
      <c r="T2824" s="39"/>
      <c r="U2824" s="39"/>
      <c r="V2824" s="39"/>
      <c r="W2824" s="39"/>
      <c r="X2824" s="39"/>
      <c r="Y2824" s="39"/>
      <c r="Z2824" s="39"/>
      <c r="AA2824" s="39"/>
      <c r="AB2824" s="39"/>
      <c r="AC2824" s="39"/>
      <c r="AD2824" s="39"/>
      <c r="AE2824" s="39"/>
      <c r="AF2824" s="39"/>
      <c r="AG2824" s="39"/>
      <c r="AH2824" s="39"/>
      <c r="AI2824" s="39"/>
      <c r="AJ2824" s="39"/>
      <c r="AK2824" s="39"/>
      <c r="AL2824" s="39"/>
      <c r="AM2824" s="39"/>
      <c r="AN2824" s="39"/>
      <c r="AO2824" s="39"/>
      <c r="AP2824" s="39"/>
      <c r="AQ2824" s="39"/>
      <c r="AR2824" s="39"/>
      <c r="AS2824" s="39"/>
      <c r="AT2824" s="39"/>
      <c r="AU2824" s="39"/>
      <c r="AV2824" s="39"/>
      <c r="AW2824" s="39"/>
    </row>
    <row r="2825" spans="15:49" x14ac:dyDescent="0.2">
      <c r="O2825" s="39"/>
      <c r="P2825" s="39"/>
      <c r="Q2825" s="39"/>
      <c r="R2825" s="39"/>
      <c r="S2825" s="39"/>
      <c r="T2825" s="39"/>
      <c r="U2825" s="39"/>
      <c r="V2825" s="39"/>
      <c r="W2825" s="39"/>
      <c r="X2825" s="39"/>
      <c r="Y2825" s="39"/>
      <c r="Z2825" s="39"/>
      <c r="AA2825" s="39"/>
      <c r="AB2825" s="39"/>
      <c r="AC2825" s="39"/>
      <c r="AD2825" s="39"/>
      <c r="AE2825" s="39"/>
      <c r="AF2825" s="39"/>
      <c r="AG2825" s="39"/>
      <c r="AH2825" s="39"/>
      <c r="AI2825" s="39"/>
      <c r="AJ2825" s="39"/>
      <c r="AK2825" s="39"/>
      <c r="AL2825" s="39"/>
      <c r="AM2825" s="39"/>
      <c r="AN2825" s="39"/>
      <c r="AO2825" s="39"/>
      <c r="AP2825" s="39"/>
      <c r="AQ2825" s="39"/>
      <c r="AR2825" s="39"/>
      <c r="AS2825" s="39"/>
      <c r="AT2825" s="39"/>
      <c r="AU2825" s="39"/>
      <c r="AV2825" s="39"/>
      <c r="AW2825" s="39"/>
    </row>
    <row r="2826" spans="15:49" x14ac:dyDescent="0.2">
      <c r="O2826" s="39"/>
      <c r="P2826" s="39"/>
      <c r="Q2826" s="39"/>
      <c r="R2826" s="39"/>
      <c r="S2826" s="39"/>
      <c r="T2826" s="39"/>
      <c r="U2826" s="39"/>
      <c r="V2826" s="39"/>
      <c r="W2826" s="39"/>
      <c r="X2826" s="39"/>
      <c r="Y2826" s="39"/>
      <c r="Z2826" s="39"/>
      <c r="AA2826" s="39"/>
      <c r="AB2826" s="39"/>
      <c r="AC2826" s="39"/>
      <c r="AD2826" s="39"/>
      <c r="AE2826" s="39"/>
      <c r="AF2826" s="39"/>
      <c r="AG2826" s="39"/>
      <c r="AH2826" s="39"/>
      <c r="AI2826" s="39"/>
      <c r="AJ2826" s="39"/>
      <c r="AK2826" s="39"/>
      <c r="AL2826" s="39"/>
      <c r="AM2826" s="39"/>
      <c r="AN2826" s="39"/>
      <c r="AO2826" s="39"/>
      <c r="AP2826" s="39"/>
      <c r="AQ2826" s="39"/>
      <c r="AR2826" s="39"/>
      <c r="AS2826" s="39"/>
      <c r="AT2826" s="39"/>
      <c r="AU2826" s="39"/>
      <c r="AV2826" s="39"/>
      <c r="AW2826" s="39"/>
    </row>
    <row r="2827" spans="15:49" x14ac:dyDescent="0.2">
      <c r="O2827" s="39"/>
      <c r="P2827" s="39"/>
      <c r="Q2827" s="39"/>
      <c r="R2827" s="39"/>
      <c r="S2827" s="39"/>
      <c r="T2827" s="39"/>
      <c r="U2827" s="39"/>
      <c r="V2827" s="39"/>
      <c r="W2827" s="39"/>
      <c r="X2827" s="39"/>
      <c r="Y2827" s="39"/>
      <c r="Z2827" s="39"/>
      <c r="AA2827" s="39"/>
      <c r="AB2827" s="39"/>
      <c r="AC2827" s="39"/>
      <c r="AD2827" s="39"/>
      <c r="AE2827" s="39"/>
      <c r="AF2827" s="39"/>
      <c r="AG2827" s="39"/>
      <c r="AH2827" s="39"/>
      <c r="AI2827" s="39"/>
      <c r="AJ2827" s="39"/>
      <c r="AK2827" s="39"/>
      <c r="AL2827" s="39"/>
      <c r="AM2827" s="39"/>
      <c r="AN2827" s="39"/>
      <c r="AO2827" s="39"/>
      <c r="AP2827" s="39"/>
      <c r="AQ2827" s="39"/>
      <c r="AR2827" s="39"/>
      <c r="AS2827" s="39"/>
      <c r="AT2827" s="39"/>
      <c r="AU2827" s="39"/>
      <c r="AV2827" s="39"/>
      <c r="AW2827" s="39"/>
    </row>
    <row r="2828" spans="15:49" x14ac:dyDescent="0.2">
      <c r="O2828" s="39"/>
      <c r="P2828" s="39"/>
      <c r="Q2828" s="39"/>
      <c r="R2828" s="39"/>
      <c r="S2828" s="39"/>
      <c r="T2828" s="39"/>
      <c r="U2828" s="39"/>
      <c r="V2828" s="39"/>
      <c r="W2828" s="39"/>
      <c r="X2828" s="39"/>
      <c r="Y2828" s="39"/>
      <c r="Z2828" s="39"/>
      <c r="AA2828" s="39"/>
      <c r="AB2828" s="39"/>
      <c r="AC2828" s="39"/>
      <c r="AD2828" s="39"/>
      <c r="AE2828" s="39"/>
      <c r="AF2828" s="39"/>
      <c r="AG2828" s="39"/>
      <c r="AH2828" s="39"/>
      <c r="AI2828" s="39"/>
      <c r="AJ2828" s="39"/>
      <c r="AK2828" s="39"/>
      <c r="AL2828" s="39"/>
      <c r="AM2828" s="39"/>
      <c r="AN2828" s="39"/>
      <c r="AO2828" s="39"/>
      <c r="AP2828" s="39"/>
      <c r="AQ2828" s="39"/>
      <c r="AR2828" s="39"/>
      <c r="AS2828" s="39"/>
      <c r="AT2828" s="39"/>
      <c r="AU2828" s="39"/>
      <c r="AV2828" s="39"/>
      <c r="AW2828" s="39"/>
    </row>
    <row r="2829" spans="15:49" x14ac:dyDescent="0.2">
      <c r="O2829" s="39"/>
      <c r="P2829" s="39"/>
      <c r="Q2829" s="39"/>
      <c r="R2829" s="39"/>
      <c r="S2829" s="39"/>
      <c r="T2829" s="39"/>
      <c r="U2829" s="39"/>
      <c r="V2829" s="39"/>
      <c r="W2829" s="39"/>
      <c r="X2829" s="39"/>
      <c r="Y2829" s="39"/>
      <c r="Z2829" s="39"/>
      <c r="AA2829" s="39"/>
      <c r="AB2829" s="39"/>
      <c r="AC2829" s="39"/>
      <c r="AD2829" s="39"/>
      <c r="AE2829" s="39"/>
      <c r="AF2829" s="39"/>
      <c r="AG2829" s="39"/>
      <c r="AH2829" s="39"/>
      <c r="AI2829" s="39"/>
      <c r="AJ2829" s="39"/>
      <c r="AK2829" s="39"/>
      <c r="AL2829" s="39"/>
      <c r="AM2829" s="39"/>
      <c r="AN2829" s="39"/>
      <c r="AO2829" s="39"/>
      <c r="AP2829" s="39"/>
      <c r="AQ2829" s="39"/>
      <c r="AR2829" s="39"/>
      <c r="AS2829" s="39"/>
      <c r="AT2829" s="39"/>
      <c r="AU2829" s="39"/>
      <c r="AV2829" s="39"/>
      <c r="AW2829" s="39"/>
    </row>
    <row r="2830" spans="15:49" x14ac:dyDescent="0.2">
      <c r="O2830" s="39"/>
      <c r="P2830" s="39"/>
      <c r="Q2830" s="39"/>
      <c r="R2830" s="39"/>
      <c r="S2830" s="39"/>
      <c r="T2830" s="39"/>
      <c r="U2830" s="39"/>
      <c r="V2830" s="39"/>
      <c r="W2830" s="39"/>
      <c r="X2830" s="39"/>
      <c r="Y2830" s="39"/>
      <c r="Z2830" s="39"/>
      <c r="AA2830" s="39"/>
      <c r="AB2830" s="39"/>
      <c r="AC2830" s="39"/>
      <c r="AD2830" s="39"/>
      <c r="AE2830" s="39"/>
      <c r="AF2830" s="39"/>
      <c r="AG2830" s="39"/>
      <c r="AH2830" s="39"/>
      <c r="AI2830" s="39"/>
      <c r="AJ2830" s="39"/>
      <c r="AK2830" s="39"/>
      <c r="AL2830" s="39"/>
      <c r="AM2830" s="39"/>
      <c r="AN2830" s="39"/>
      <c r="AO2830" s="39"/>
      <c r="AP2830" s="39"/>
      <c r="AQ2830" s="39"/>
      <c r="AR2830" s="39"/>
      <c r="AS2830" s="39"/>
      <c r="AT2830" s="39"/>
      <c r="AU2830" s="39"/>
      <c r="AV2830" s="39"/>
      <c r="AW2830" s="39"/>
    </row>
    <row r="2831" spans="15:49" x14ac:dyDescent="0.2">
      <c r="O2831" s="39"/>
      <c r="P2831" s="39"/>
      <c r="Q2831" s="39"/>
      <c r="R2831" s="39"/>
      <c r="S2831" s="39"/>
      <c r="T2831" s="39"/>
      <c r="U2831" s="39"/>
      <c r="V2831" s="39"/>
      <c r="W2831" s="39"/>
      <c r="X2831" s="39"/>
      <c r="Y2831" s="39"/>
      <c r="Z2831" s="39"/>
      <c r="AA2831" s="39"/>
      <c r="AB2831" s="39"/>
      <c r="AC2831" s="39"/>
      <c r="AD2831" s="39"/>
      <c r="AE2831" s="39"/>
      <c r="AF2831" s="39"/>
      <c r="AG2831" s="39"/>
      <c r="AH2831" s="39"/>
      <c r="AI2831" s="39"/>
      <c r="AJ2831" s="39"/>
      <c r="AK2831" s="39"/>
      <c r="AL2831" s="39"/>
      <c r="AM2831" s="39"/>
      <c r="AN2831" s="39"/>
      <c r="AO2831" s="39"/>
      <c r="AP2831" s="39"/>
      <c r="AQ2831" s="39"/>
      <c r="AR2831" s="39"/>
      <c r="AS2831" s="39"/>
      <c r="AT2831" s="39"/>
      <c r="AU2831" s="39"/>
      <c r="AV2831" s="39"/>
      <c r="AW2831" s="39"/>
    </row>
    <row r="2832" spans="15:49" x14ac:dyDescent="0.2">
      <c r="O2832" s="39"/>
      <c r="P2832" s="39"/>
      <c r="Q2832" s="39"/>
      <c r="R2832" s="39"/>
      <c r="S2832" s="39"/>
      <c r="T2832" s="39"/>
      <c r="U2832" s="39"/>
      <c r="V2832" s="39"/>
      <c r="W2832" s="39"/>
      <c r="X2832" s="39"/>
      <c r="Y2832" s="39"/>
      <c r="Z2832" s="39"/>
      <c r="AA2832" s="39"/>
      <c r="AB2832" s="39"/>
      <c r="AC2832" s="39"/>
      <c r="AD2832" s="39"/>
      <c r="AE2832" s="39"/>
      <c r="AF2832" s="39"/>
      <c r="AG2832" s="39"/>
      <c r="AH2832" s="39"/>
      <c r="AI2832" s="39"/>
      <c r="AJ2832" s="39"/>
      <c r="AK2832" s="39"/>
      <c r="AL2832" s="39"/>
      <c r="AM2832" s="39"/>
      <c r="AN2832" s="39"/>
      <c r="AO2832" s="39"/>
      <c r="AP2832" s="39"/>
      <c r="AQ2832" s="39"/>
      <c r="AR2832" s="39"/>
      <c r="AS2832" s="39"/>
      <c r="AT2832" s="39"/>
      <c r="AU2832" s="39"/>
      <c r="AV2832" s="39"/>
      <c r="AW2832" s="39"/>
    </row>
    <row r="2833" spans="15:49" x14ac:dyDescent="0.2">
      <c r="O2833" s="39"/>
      <c r="P2833" s="39"/>
      <c r="Q2833" s="39"/>
      <c r="R2833" s="39"/>
      <c r="S2833" s="39"/>
      <c r="T2833" s="39"/>
      <c r="U2833" s="39"/>
      <c r="V2833" s="39"/>
      <c r="W2833" s="39"/>
      <c r="X2833" s="39"/>
      <c r="Y2833" s="39"/>
      <c r="Z2833" s="39"/>
      <c r="AA2833" s="39"/>
      <c r="AB2833" s="39"/>
      <c r="AC2833" s="39"/>
      <c r="AD2833" s="39"/>
      <c r="AE2833" s="39"/>
      <c r="AF2833" s="39"/>
      <c r="AG2833" s="39"/>
      <c r="AH2833" s="39"/>
      <c r="AI2833" s="39"/>
      <c r="AJ2833" s="39"/>
      <c r="AK2833" s="39"/>
      <c r="AL2833" s="39"/>
      <c r="AM2833" s="39"/>
      <c r="AN2833" s="39"/>
      <c r="AO2833" s="39"/>
      <c r="AP2833" s="39"/>
      <c r="AQ2833" s="39"/>
      <c r="AR2833" s="39"/>
      <c r="AS2833" s="39"/>
      <c r="AT2833" s="39"/>
      <c r="AU2833" s="39"/>
      <c r="AV2833" s="39"/>
      <c r="AW2833" s="39"/>
    </row>
    <row r="2834" spans="15:49" x14ac:dyDescent="0.2">
      <c r="O2834" s="39"/>
      <c r="P2834" s="39"/>
      <c r="Q2834" s="39"/>
      <c r="R2834" s="39"/>
      <c r="S2834" s="39"/>
      <c r="T2834" s="39"/>
      <c r="U2834" s="39"/>
      <c r="V2834" s="39"/>
      <c r="W2834" s="39"/>
      <c r="X2834" s="39"/>
      <c r="Y2834" s="39"/>
      <c r="Z2834" s="39"/>
      <c r="AA2834" s="39"/>
      <c r="AB2834" s="39"/>
      <c r="AC2834" s="39"/>
      <c r="AD2834" s="39"/>
      <c r="AE2834" s="39"/>
      <c r="AF2834" s="39"/>
      <c r="AG2834" s="39"/>
      <c r="AH2834" s="39"/>
      <c r="AI2834" s="39"/>
      <c r="AJ2834" s="39"/>
      <c r="AK2834" s="39"/>
      <c r="AL2834" s="39"/>
      <c r="AM2834" s="39"/>
      <c r="AN2834" s="39"/>
      <c r="AO2834" s="39"/>
      <c r="AP2834" s="39"/>
      <c r="AQ2834" s="39"/>
      <c r="AR2834" s="39"/>
      <c r="AS2834" s="39"/>
      <c r="AT2834" s="39"/>
      <c r="AU2834" s="39"/>
      <c r="AV2834" s="39"/>
      <c r="AW2834" s="39"/>
    </row>
    <row r="2835" spans="15:49" x14ac:dyDescent="0.2">
      <c r="O2835" s="39"/>
      <c r="P2835" s="39"/>
      <c r="Q2835" s="39"/>
      <c r="R2835" s="39"/>
      <c r="S2835" s="39"/>
      <c r="T2835" s="39"/>
      <c r="U2835" s="39"/>
      <c r="V2835" s="39"/>
      <c r="W2835" s="39"/>
      <c r="X2835" s="39"/>
      <c r="Y2835" s="39"/>
      <c r="Z2835" s="39"/>
      <c r="AA2835" s="39"/>
      <c r="AB2835" s="39"/>
      <c r="AC2835" s="39"/>
      <c r="AD2835" s="39"/>
      <c r="AE2835" s="39"/>
      <c r="AF2835" s="39"/>
      <c r="AG2835" s="39"/>
      <c r="AH2835" s="39"/>
      <c r="AI2835" s="39"/>
      <c r="AJ2835" s="39"/>
      <c r="AK2835" s="39"/>
      <c r="AL2835" s="39"/>
      <c r="AM2835" s="39"/>
      <c r="AN2835" s="39"/>
      <c r="AO2835" s="39"/>
      <c r="AP2835" s="39"/>
      <c r="AQ2835" s="39"/>
      <c r="AR2835" s="39"/>
      <c r="AS2835" s="39"/>
      <c r="AT2835" s="39"/>
      <c r="AU2835" s="39"/>
      <c r="AV2835" s="39"/>
      <c r="AW2835" s="39"/>
    </row>
    <row r="2836" spans="15:49" x14ac:dyDescent="0.2">
      <c r="O2836" s="39"/>
      <c r="P2836" s="39"/>
      <c r="Q2836" s="39"/>
      <c r="R2836" s="39"/>
      <c r="S2836" s="39"/>
      <c r="T2836" s="39"/>
      <c r="U2836" s="39"/>
      <c r="V2836" s="39"/>
      <c r="W2836" s="39"/>
      <c r="X2836" s="39"/>
      <c r="Y2836" s="39"/>
      <c r="Z2836" s="39"/>
      <c r="AA2836" s="39"/>
      <c r="AB2836" s="39"/>
      <c r="AC2836" s="39"/>
      <c r="AD2836" s="39"/>
      <c r="AE2836" s="39"/>
      <c r="AF2836" s="39"/>
      <c r="AG2836" s="39"/>
      <c r="AH2836" s="39"/>
      <c r="AI2836" s="39"/>
      <c r="AJ2836" s="39"/>
      <c r="AK2836" s="39"/>
      <c r="AL2836" s="39"/>
      <c r="AM2836" s="39"/>
      <c r="AN2836" s="39"/>
      <c r="AO2836" s="39"/>
      <c r="AP2836" s="39"/>
      <c r="AQ2836" s="39"/>
      <c r="AR2836" s="39"/>
      <c r="AS2836" s="39"/>
      <c r="AT2836" s="39"/>
      <c r="AU2836" s="39"/>
      <c r="AV2836" s="39"/>
      <c r="AW2836" s="39"/>
    </row>
    <row r="2837" spans="15:49" x14ac:dyDescent="0.2">
      <c r="O2837" s="39"/>
      <c r="P2837" s="39"/>
      <c r="Q2837" s="39"/>
      <c r="R2837" s="39"/>
      <c r="S2837" s="39"/>
      <c r="T2837" s="39"/>
      <c r="U2837" s="39"/>
      <c r="V2837" s="39"/>
      <c r="W2837" s="39"/>
      <c r="X2837" s="39"/>
      <c r="Y2837" s="39"/>
      <c r="Z2837" s="39"/>
      <c r="AA2837" s="39"/>
      <c r="AB2837" s="39"/>
      <c r="AC2837" s="39"/>
      <c r="AD2837" s="39"/>
      <c r="AE2837" s="39"/>
      <c r="AF2837" s="39"/>
      <c r="AG2837" s="39"/>
      <c r="AH2837" s="39"/>
      <c r="AI2837" s="39"/>
      <c r="AJ2837" s="39"/>
      <c r="AK2837" s="39"/>
      <c r="AL2837" s="39"/>
      <c r="AM2837" s="39"/>
      <c r="AN2837" s="39"/>
      <c r="AO2837" s="39"/>
      <c r="AP2837" s="39"/>
      <c r="AQ2837" s="39"/>
      <c r="AR2837" s="39"/>
      <c r="AS2837" s="39"/>
      <c r="AT2837" s="39"/>
      <c r="AU2837" s="39"/>
      <c r="AV2837" s="39"/>
      <c r="AW2837" s="39"/>
    </row>
    <row r="2838" spans="15:49" x14ac:dyDescent="0.2">
      <c r="O2838" s="39"/>
      <c r="P2838" s="39"/>
      <c r="Q2838" s="39"/>
      <c r="R2838" s="39"/>
      <c r="S2838" s="39"/>
      <c r="T2838" s="39"/>
      <c r="U2838" s="39"/>
      <c r="V2838" s="39"/>
      <c r="W2838" s="39"/>
      <c r="X2838" s="39"/>
      <c r="Y2838" s="39"/>
      <c r="Z2838" s="39"/>
      <c r="AA2838" s="39"/>
      <c r="AB2838" s="39"/>
      <c r="AC2838" s="39"/>
      <c r="AD2838" s="39"/>
      <c r="AE2838" s="39"/>
      <c r="AF2838" s="39"/>
      <c r="AG2838" s="39"/>
      <c r="AH2838" s="39"/>
      <c r="AI2838" s="39"/>
      <c r="AJ2838" s="39"/>
      <c r="AK2838" s="39"/>
      <c r="AL2838" s="39"/>
      <c r="AM2838" s="39"/>
      <c r="AN2838" s="39"/>
      <c r="AO2838" s="39"/>
      <c r="AP2838" s="39"/>
      <c r="AQ2838" s="39"/>
      <c r="AR2838" s="39"/>
      <c r="AS2838" s="39"/>
      <c r="AT2838" s="39"/>
      <c r="AU2838" s="39"/>
      <c r="AV2838" s="39"/>
      <c r="AW2838" s="39"/>
    </row>
    <row r="2839" spans="15:49" x14ac:dyDescent="0.2">
      <c r="O2839" s="39"/>
      <c r="P2839" s="39"/>
      <c r="Q2839" s="39"/>
      <c r="R2839" s="39"/>
      <c r="S2839" s="39"/>
      <c r="T2839" s="39"/>
      <c r="U2839" s="39"/>
      <c r="V2839" s="39"/>
      <c r="W2839" s="39"/>
      <c r="X2839" s="39"/>
      <c r="Y2839" s="39"/>
      <c r="Z2839" s="39"/>
      <c r="AA2839" s="39"/>
      <c r="AB2839" s="39"/>
      <c r="AC2839" s="39"/>
      <c r="AD2839" s="39"/>
      <c r="AE2839" s="39"/>
      <c r="AF2839" s="39"/>
      <c r="AG2839" s="39"/>
      <c r="AH2839" s="39"/>
      <c r="AI2839" s="39"/>
      <c r="AJ2839" s="39"/>
      <c r="AK2839" s="39"/>
      <c r="AL2839" s="39"/>
      <c r="AM2839" s="39"/>
      <c r="AN2839" s="39"/>
      <c r="AO2839" s="39"/>
      <c r="AP2839" s="39"/>
      <c r="AQ2839" s="39"/>
      <c r="AR2839" s="39"/>
      <c r="AS2839" s="39"/>
      <c r="AT2839" s="39"/>
      <c r="AU2839" s="39"/>
      <c r="AV2839" s="39"/>
      <c r="AW2839" s="39"/>
    </row>
    <row r="2840" spans="15:49" x14ac:dyDescent="0.2">
      <c r="O2840" s="39"/>
      <c r="P2840" s="39"/>
      <c r="Q2840" s="39"/>
      <c r="R2840" s="39"/>
      <c r="S2840" s="39"/>
      <c r="T2840" s="39"/>
      <c r="U2840" s="39"/>
      <c r="V2840" s="39"/>
      <c r="W2840" s="39"/>
      <c r="X2840" s="39"/>
      <c r="Y2840" s="39"/>
      <c r="Z2840" s="39"/>
      <c r="AA2840" s="39"/>
      <c r="AB2840" s="39"/>
      <c r="AC2840" s="39"/>
      <c r="AD2840" s="39"/>
      <c r="AE2840" s="39"/>
      <c r="AF2840" s="39"/>
      <c r="AG2840" s="39"/>
      <c r="AH2840" s="39"/>
      <c r="AI2840" s="39"/>
      <c r="AJ2840" s="39"/>
      <c r="AK2840" s="39"/>
      <c r="AL2840" s="39"/>
      <c r="AM2840" s="39"/>
      <c r="AN2840" s="39"/>
      <c r="AO2840" s="39"/>
      <c r="AP2840" s="39"/>
      <c r="AQ2840" s="39"/>
      <c r="AR2840" s="39"/>
      <c r="AS2840" s="39"/>
      <c r="AT2840" s="39"/>
      <c r="AU2840" s="39"/>
      <c r="AV2840" s="39"/>
      <c r="AW2840" s="39"/>
    </row>
    <row r="2841" spans="15:49" x14ac:dyDescent="0.2">
      <c r="O2841" s="39"/>
      <c r="P2841" s="39"/>
      <c r="Q2841" s="39"/>
      <c r="R2841" s="39"/>
      <c r="S2841" s="39"/>
      <c r="T2841" s="39"/>
      <c r="U2841" s="39"/>
      <c r="V2841" s="39"/>
      <c r="W2841" s="39"/>
      <c r="X2841" s="39"/>
      <c r="Y2841" s="39"/>
      <c r="Z2841" s="39"/>
      <c r="AA2841" s="39"/>
      <c r="AB2841" s="39"/>
      <c r="AC2841" s="39"/>
      <c r="AD2841" s="39"/>
      <c r="AE2841" s="39"/>
      <c r="AF2841" s="39"/>
      <c r="AG2841" s="39"/>
      <c r="AH2841" s="39"/>
      <c r="AI2841" s="39"/>
      <c r="AJ2841" s="39"/>
      <c r="AK2841" s="39"/>
      <c r="AL2841" s="39"/>
      <c r="AM2841" s="39"/>
      <c r="AN2841" s="39"/>
      <c r="AO2841" s="39"/>
      <c r="AP2841" s="39"/>
      <c r="AQ2841" s="39"/>
      <c r="AR2841" s="39"/>
      <c r="AS2841" s="39"/>
      <c r="AT2841" s="39"/>
      <c r="AU2841" s="39"/>
      <c r="AV2841" s="39"/>
      <c r="AW2841" s="39"/>
    </row>
    <row r="2842" spans="15:49" x14ac:dyDescent="0.2">
      <c r="O2842" s="39"/>
      <c r="P2842" s="39"/>
      <c r="Q2842" s="39"/>
      <c r="R2842" s="39"/>
      <c r="S2842" s="39"/>
      <c r="T2842" s="39"/>
      <c r="U2842" s="39"/>
      <c r="V2842" s="39"/>
      <c r="W2842" s="39"/>
      <c r="X2842" s="39"/>
      <c r="Y2842" s="39"/>
      <c r="Z2842" s="39"/>
      <c r="AA2842" s="39"/>
      <c r="AB2842" s="39"/>
      <c r="AC2842" s="39"/>
      <c r="AD2842" s="39"/>
      <c r="AE2842" s="39"/>
      <c r="AF2842" s="39"/>
      <c r="AG2842" s="39"/>
      <c r="AH2842" s="39"/>
      <c r="AI2842" s="39"/>
      <c r="AJ2842" s="39"/>
      <c r="AK2842" s="39"/>
      <c r="AL2842" s="39"/>
      <c r="AM2842" s="39"/>
      <c r="AN2842" s="39"/>
      <c r="AO2842" s="39"/>
      <c r="AP2842" s="39"/>
      <c r="AQ2842" s="39"/>
      <c r="AR2842" s="39"/>
      <c r="AS2842" s="39"/>
      <c r="AT2842" s="39"/>
      <c r="AU2842" s="39"/>
      <c r="AV2842" s="39"/>
      <c r="AW2842" s="39"/>
    </row>
    <row r="2843" spans="15:49" x14ac:dyDescent="0.2">
      <c r="O2843" s="39"/>
      <c r="P2843" s="39"/>
      <c r="Q2843" s="39"/>
      <c r="R2843" s="39"/>
      <c r="S2843" s="39"/>
      <c r="T2843" s="39"/>
      <c r="U2843" s="39"/>
      <c r="V2843" s="39"/>
      <c r="W2843" s="39"/>
      <c r="X2843" s="39"/>
      <c r="Y2843" s="39"/>
      <c r="Z2843" s="39"/>
      <c r="AA2843" s="39"/>
      <c r="AB2843" s="39"/>
      <c r="AC2843" s="39"/>
      <c r="AD2843" s="39"/>
      <c r="AE2843" s="39"/>
      <c r="AF2843" s="39"/>
      <c r="AG2843" s="39"/>
      <c r="AH2843" s="39"/>
      <c r="AI2843" s="39"/>
      <c r="AJ2843" s="39"/>
      <c r="AK2843" s="39"/>
      <c r="AL2843" s="39"/>
      <c r="AM2843" s="39"/>
      <c r="AN2843" s="39"/>
      <c r="AO2843" s="39"/>
      <c r="AP2843" s="39"/>
      <c r="AQ2843" s="39"/>
      <c r="AR2843" s="39"/>
      <c r="AS2843" s="39"/>
      <c r="AT2843" s="39"/>
      <c r="AU2843" s="39"/>
      <c r="AV2843" s="39"/>
      <c r="AW2843" s="39"/>
    </row>
    <row r="2844" spans="15:49" x14ac:dyDescent="0.2">
      <c r="O2844" s="39"/>
      <c r="P2844" s="39"/>
      <c r="Q2844" s="39"/>
      <c r="R2844" s="39"/>
      <c r="S2844" s="39"/>
      <c r="T2844" s="39"/>
      <c r="U2844" s="39"/>
      <c r="V2844" s="39"/>
      <c r="W2844" s="39"/>
      <c r="X2844" s="39"/>
      <c r="Y2844" s="39"/>
      <c r="Z2844" s="39"/>
      <c r="AA2844" s="39"/>
      <c r="AB2844" s="39"/>
      <c r="AC2844" s="39"/>
      <c r="AD2844" s="39"/>
      <c r="AE2844" s="39"/>
      <c r="AF2844" s="39"/>
      <c r="AG2844" s="39"/>
      <c r="AH2844" s="39"/>
      <c r="AI2844" s="39"/>
      <c r="AJ2844" s="39"/>
      <c r="AK2844" s="39"/>
      <c r="AL2844" s="39"/>
      <c r="AM2844" s="39"/>
      <c r="AN2844" s="39"/>
      <c r="AO2844" s="39"/>
      <c r="AP2844" s="39"/>
      <c r="AQ2844" s="39"/>
      <c r="AR2844" s="39"/>
      <c r="AS2844" s="39"/>
      <c r="AT2844" s="39"/>
      <c r="AU2844" s="39"/>
      <c r="AV2844" s="39"/>
      <c r="AW2844" s="39"/>
    </row>
    <row r="2845" spans="15:49" x14ac:dyDescent="0.2">
      <c r="O2845" s="39"/>
      <c r="P2845" s="39"/>
      <c r="Q2845" s="39"/>
      <c r="R2845" s="39"/>
      <c r="S2845" s="39"/>
      <c r="T2845" s="39"/>
      <c r="U2845" s="39"/>
      <c r="V2845" s="39"/>
      <c r="W2845" s="39"/>
      <c r="X2845" s="39"/>
      <c r="Y2845" s="39"/>
      <c r="Z2845" s="39"/>
      <c r="AA2845" s="39"/>
      <c r="AB2845" s="39"/>
      <c r="AC2845" s="39"/>
      <c r="AD2845" s="39"/>
      <c r="AE2845" s="39"/>
      <c r="AF2845" s="39"/>
      <c r="AG2845" s="39"/>
      <c r="AH2845" s="39"/>
      <c r="AI2845" s="39"/>
      <c r="AJ2845" s="39"/>
      <c r="AK2845" s="39"/>
      <c r="AL2845" s="39"/>
      <c r="AM2845" s="39"/>
      <c r="AN2845" s="39"/>
      <c r="AO2845" s="39"/>
      <c r="AP2845" s="39"/>
      <c r="AQ2845" s="39"/>
      <c r="AR2845" s="39"/>
      <c r="AS2845" s="39"/>
      <c r="AT2845" s="39"/>
      <c r="AU2845" s="39"/>
      <c r="AV2845" s="39"/>
      <c r="AW2845" s="39"/>
    </row>
    <row r="2846" spans="15:49" x14ac:dyDescent="0.2">
      <c r="O2846" s="39"/>
      <c r="P2846" s="39"/>
      <c r="Q2846" s="39"/>
      <c r="R2846" s="39"/>
      <c r="S2846" s="39"/>
      <c r="T2846" s="39"/>
      <c r="U2846" s="39"/>
      <c r="V2846" s="39"/>
      <c r="W2846" s="39"/>
      <c r="X2846" s="39"/>
      <c r="Y2846" s="39"/>
      <c r="Z2846" s="39"/>
      <c r="AA2846" s="39"/>
      <c r="AB2846" s="39"/>
      <c r="AC2846" s="39"/>
      <c r="AD2846" s="39"/>
      <c r="AE2846" s="39"/>
      <c r="AF2846" s="39"/>
      <c r="AG2846" s="39"/>
      <c r="AH2846" s="39"/>
      <c r="AI2846" s="39"/>
      <c r="AJ2846" s="39"/>
      <c r="AK2846" s="39"/>
      <c r="AL2846" s="39"/>
      <c r="AM2846" s="39"/>
      <c r="AN2846" s="39"/>
      <c r="AO2846" s="39"/>
      <c r="AP2846" s="39"/>
      <c r="AQ2846" s="39"/>
      <c r="AR2846" s="39"/>
      <c r="AS2846" s="39"/>
      <c r="AT2846" s="39"/>
      <c r="AU2846" s="39"/>
      <c r="AV2846" s="39"/>
      <c r="AW2846" s="39"/>
    </row>
    <row r="2847" spans="15:49" x14ac:dyDescent="0.2">
      <c r="O2847" s="39"/>
      <c r="P2847" s="39"/>
      <c r="Q2847" s="39"/>
      <c r="R2847" s="39"/>
      <c r="S2847" s="39"/>
      <c r="T2847" s="39"/>
      <c r="U2847" s="39"/>
      <c r="V2847" s="39"/>
      <c r="W2847" s="39"/>
      <c r="X2847" s="39"/>
      <c r="Y2847" s="39"/>
      <c r="Z2847" s="39"/>
      <c r="AA2847" s="39"/>
      <c r="AB2847" s="39"/>
      <c r="AC2847" s="39"/>
      <c r="AD2847" s="39"/>
      <c r="AE2847" s="39"/>
      <c r="AF2847" s="39"/>
      <c r="AG2847" s="39"/>
      <c r="AH2847" s="39"/>
      <c r="AI2847" s="39"/>
      <c r="AJ2847" s="39"/>
      <c r="AK2847" s="39"/>
      <c r="AL2847" s="39"/>
      <c r="AM2847" s="39"/>
      <c r="AN2847" s="39"/>
      <c r="AO2847" s="39"/>
      <c r="AP2847" s="39"/>
      <c r="AQ2847" s="39"/>
      <c r="AR2847" s="39"/>
      <c r="AS2847" s="39"/>
      <c r="AT2847" s="39"/>
      <c r="AU2847" s="39"/>
      <c r="AV2847" s="39"/>
      <c r="AW2847" s="39"/>
    </row>
    <row r="2848" spans="15:49" x14ac:dyDescent="0.2">
      <c r="O2848" s="39"/>
      <c r="P2848" s="39"/>
      <c r="Q2848" s="39"/>
      <c r="R2848" s="39"/>
      <c r="S2848" s="39"/>
      <c r="T2848" s="39"/>
      <c r="U2848" s="39"/>
      <c r="V2848" s="39"/>
      <c r="W2848" s="39"/>
      <c r="X2848" s="39"/>
      <c r="Y2848" s="39"/>
      <c r="Z2848" s="39"/>
      <c r="AA2848" s="39"/>
      <c r="AB2848" s="39"/>
      <c r="AC2848" s="39"/>
      <c r="AD2848" s="39"/>
      <c r="AE2848" s="39"/>
      <c r="AF2848" s="39"/>
      <c r="AG2848" s="39"/>
      <c r="AH2848" s="39"/>
      <c r="AI2848" s="39"/>
      <c r="AJ2848" s="39"/>
      <c r="AK2848" s="39"/>
      <c r="AL2848" s="39"/>
      <c r="AM2848" s="39"/>
      <c r="AN2848" s="39"/>
      <c r="AO2848" s="39"/>
      <c r="AP2848" s="39"/>
      <c r="AQ2848" s="39"/>
      <c r="AR2848" s="39"/>
      <c r="AS2848" s="39"/>
      <c r="AT2848" s="39"/>
      <c r="AU2848" s="39"/>
      <c r="AV2848" s="39"/>
      <c r="AW2848" s="39"/>
    </row>
    <row r="2849" spans="15:49" x14ac:dyDescent="0.2">
      <c r="O2849" s="39"/>
      <c r="P2849" s="39"/>
      <c r="Q2849" s="39"/>
      <c r="R2849" s="39"/>
      <c r="S2849" s="39"/>
      <c r="T2849" s="39"/>
      <c r="U2849" s="39"/>
      <c r="V2849" s="39"/>
      <c r="W2849" s="39"/>
      <c r="X2849" s="39"/>
      <c r="Y2849" s="39"/>
      <c r="Z2849" s="39"/>
      <c r="AA2849" s="39"/>
      <c r="AB2849" s="39"/>
      <c r="AC2849" s="39"/>
      <c r="AD2849" s="39"/>
      <c r="AE2849" s="39"/>
      <c r="AF2849" s="39"/>
      <c r="AG2849" s="39"/>
      <c r="AH2849" s="39"/>
      <c r="AI2849" s="39"/>
      <c r="AJ2849" s="39"/>
      <c r="AK2849" s="39"/>
      <c r="AL2849" s="39"/>
      <c r="AM2849" s="39"/>
      <c r="AN2849" s="39"/>
      <c r="AO2849" s="39"/>
      <c r="AP2849" s="39"/>
      <c r="AQ2849" s="39"/>
      <c r="AR2849" s="39"/>
      <c r="AS2849" s="39"/>
      <c r="AT2849" s="39"/>
      <c r="AU2849" s="39"/>
      <c r="AV2849" s="39"/>
      <c r="AW2849" s="39"/>
    </row>
    <row r="2850" spans="15:49" x14ac:dyDescent="0.2">
      <c r="O2850" s="39"/>
      <c r="P2850" s="39"/>
      <c r="Q2850" s="39"/>
      <c r="R2850" s="39"/>
      <c r="S2850" s="39"/>
      <c r="T2850" s="39"/>
      <c r="U2850" s="39"/>
      <c r="V2850" s="39"/>
      <c r="W2850" s="39"/>
      <c r="X2850" s="39"/>
      <c r="Y2850" s="39"/>
      <c r="Z2850" s="39"/>
      <c r="AA2850" s="39"/>
      <c r="AB2850" s="39"/>
      <c r="AC2850" s="39"/>
      <c r="AD2850" s="39"/>
      <c r="AE2850" s="39"/>
      <c r="AF2850" s="39"/>
      <c r="AG2850" s="39"/>
      <c r="AH2850" s="39"/>
      <c r="AI2850" s="39"/>
      <c r="AJ2850" s="39"/>
      <c r="AK2850" s="39"/>
      <c r="AL2850" s="39"/>
      <c r="AM2850" s="39"/>
      <c r="AN2850" s="39"/>
      <c r="AO2850" s="39"/>
      <c r="AP2850" s="39"/>
      <c r="AQ2850" s="39"/>
      <c r="AR2850" s="39"/>
      <c r="AS2850" s="39"/>
      <c r="AT2850" s="39"/>
      <c r="AU2850" s="39"/>
      <c r="AV2850" s="39"/>
      <c r="AW2850" s="39"/>
    </row>
    <row r="2851" spans="15:49" x14ac:dyDescent="0.2">
      <c r="O2851" s="39"/>
      <c r="P2851" s="39"/>
      <c r="Q2851" s="39"/>
      <c r="R2851" s="39"/>
      <c r="S2851" s="39"/>
      <c r="T2851" s="39"/>
      <c r="U2851" s="39"/>
      <c r="V2851" s="39"/>
      <c r="W2851" s="39"/>
      <c r="X2851" s="39"/>
      <c r="Y2851" s="39"/>
      <c r="Z2851" s="39"/>
      <c r="AA2851" s="39"/>
      <c r="AB2851" s="39"/>
      <c r="AC2851" s="39"/>
      <c r="AD2851" s="39"/>
      <c r="AE2851" s="39"/>
      <c r="AF2851" s="39"/>
      <c r="AG2851" s="39"/>
      <c r="AH2851" s="39"/>
      <c r="AI2851" s="39"/>
      <c r="AJ2851" s="39"/>
      <c r="AK2851" s="39"/>
      <c r="AL2851" s="39"/>
      <c r="AM2851" s="39"/>
      <c r="AN2851" s="39"/>
      <c r="AO2851" s="39"/>
      <c r="AP2851" s="39"/>
      <c r="AQ2851" s="39"/>
      <c r="AR2851" s="39"/>
      <c r="AS2851" s="39"/>
      <c r="AT2851" s="39"/>
      <c r="AU2851" s="39"/>
      <c r="AV2851" s="39"/>
      <c r="AW2851" s="39"/>
    </row>
    <row r="2852" spans="15:49" x14ac:dyDescent="0.2">
      <c r="O2852" s="39"/>
      <c r="P2852" s="39"/>
      <c r="Q2852" s="39"/>
      <c r="R2852" s="39"/>
      <c r="S2852" s="39"/>
      <c r="T2852" s="39"/>
      <c r="U2852" s="39"/>
      <c r="V2852" s="39"/>
      <c r="W2852" s="39"/>
      <c r="X2852" s="39"/>
      <c r="Y2852" s="39"/>
      <c r="Z2852" s="39"/>
      <c r="AA2852" s="39"/>
      <c r="AB2852" s="39"/>
      <c r="AC2852" s="39"/>
      <c r="AD2852" s="39"/>
      <c r="AE2852" s="39"/>
      <c r="AF2852" s="39"/>
      <c r="AG2852" s="39"/>
      <c r="AH2852" s="39"/>
      <c r="AI2852" s="39"/>
      <c r="AJ2852" s="39"/>
      <c r="AK2852" s="39"/>
      <c r="AL2852" s="39"/>
      <c r="AM2852" s="39"/>
      <c r="AN2852" s="39"/>
      <c r="AO2852" s="39"/>
      <c r="AP2852" s="39"/>
      <c r="AQ2852" s="39"/>
      <c r="AR2852" s="39"/>
      <c r="AS2852" s="39"/>
      <c r="AT2852" s="39"/>
      <c r="AU2852" s="39"/>
      <c r="AV2852" s="39"/>
      <c r="AW2852" s="39"/>
    </row>
    <row r="2853" spans="15:49" x14ac:dyDescent="0.2">
      <c r="O2853" s="39"/>
      <c r="P2853" s="39"/>
      <c r="Q2853" s="39"/>
      <c r="R2853" s="39"/>
      <c r="S2853" s="39"/>
      <c r="T2853" s="39"/>
      <c r="U2853" s="39"/>
      <c r="V2853" s="39"/>
      <c r="W2853" s="39"/>
      <c r="X2853" s="39"/>
      <c r="Y2853" s="39"/>
      <c r="Z2853" s="39"/>
      <c r="AA2853" s="39"/>
      <c r="AB2853" s="39"/>
      <c r="AC2853" s="39"/>
      <c r="AD2853" s="39"/>
      <c r="AE2853" s="39"/>
      <c r="AF2853" s="39"/>
      <c r="AG2853" s="39"/>
      <c r="AH2853" s="39"/>
      <c r="AI2853" s="39"/>
      <c r="AJ2853" s="39"/>
      <c r="AK2853" s="39"/>
      <c r="AL2853" s="39"/>
      <c r="AM2853" s="39"/>
      <c r="AN2853" s="39"/>
      <c r="AO2853" s="39"/>
      <c r="AP2853" s="39"/>
      <c r="AQ2853" s="39"/>
      <c r="AR2853" s="39"/>
      <c r="AS2853" s="39"/>
      <c r="AT2853" s="39"/>
      <c r="AU2853" s="39"/>
      <c r="AV2853" s="39"/>
      <c r="AW2853" s="39"/>
    </row>
    <row r="2854" spans="15:49" x14ac:dyDescent="0.2">
      <c r="O2854" s="39"/>
      <c r="P2854" s="39"/>
      <c r="Q2854" s="39"/>
      <c r="R2854" s="39"/>
      <c r="S2854" s="39"/>
      <c r="T2854" s="39"/>
      <c r="U2854" s="39"/>
      <c r="V2854" s="39"/>
      <c r="W2854" s="39"/>
      <c r="X2854" s="39"/>
      <c r="Y2854" s="39"/>
      <c r="Z2854" s="39"/>
      <c r="AA2854" s="39"/>
      <c r="AB2854" s="39"/>
      <c r="AC2854" s="39"/>
      <c r="AD2854" s="39"/>
      <c r="AE2854" s="39"/>
      <c r="AF2854" s="39"/>
      <c r="AG2854" s="39"/>
      <c r="AH2854" s="39"/>
      <c r="AI2854" s="39"/>
      <c r="AJ2854" s="39"/>
      <c r="AK2854" s="39"/>
      <c r="AL2854" s="39"/>
      <c r="AM2854" s="39"/>
      <c r="AN2854" s="39"/>
      <c r="AO2854" s="39"/>
      <c r="AP2854" s="39"/>
      <c r="AQ2854" s="39"/>
      <c r="AR2854" s="39"/>
      <c r="AS2854" s="39"/>
      <c r="AT2854" s="39"/>
      <c r="AU2854" s="39"/>
      <c r="AV2854" s="39"/>
      <c r="AW2854" s="39"/>
    </row>
    <row r="2855" spans="15:49" x14ac:dyDescent="0.2">
      <c r="O2855" s="39"/>
      <c r="P2855" s="39"/>
      <c r="Q2855" s="39"/>
      <c r="R2855" s="39"/>
      <c r="S2855" s="39"/>
      <c r="T2855" s="39"/>
      <c r="U2855" s="39"/>
      <c r="V2855" s="39"/>
      <c r="W2855" s="39"/>
      <c r="X2855" s="39"/>
      <c r="Y2855" s="39"/>
      <c r="Z2855" s="39"/>
      <c r="AA2855" s="39"/>
      <c r="AB2855" s="39"/>
      <c r="AC2855" s="39"/>
      <c r="AD2855" s="39"/>
      <c r="AE2855" s="39"/>
      <c r="AF2855" s="39"/>
      <c r="AG2855" s="39"/>
      <c r="AH2855" s="39"/>
      <c r="AI2855" s="39"/>
      <c r="AJ2855" s="39"/>
      <c r="AK2855" s="39"/>
      <c r="AL2855" s="39"/>
      <c r="AM2855" s="39"/>
      <c r="AN2855" s="39"/>
      <c r="AO2855" s="39"/>
      <c r="AP2855" s="39"/>
      <c r="AQ2855" s="39"/>
      <c r="AR2855" s="39"/>
      <c r="AS2855" s="39"/>
      <c r="AT2855" s="39"/>
      <c r="AU2855" s="39"/>
      <c r="AV2855" s="39"/>
      <c r="AW2855" s="39"/>
    </row>
    <row r="2856" spans="15:49" x14ac:dyDescent="0.2">
      <c r="O2856" s="39"/>
      <c r="P2856" s="39"/>
      <c r="Q2856" s="39"/>
      <c r="R2856" s="39"/>
      <c r="S2856" s="39"/>
      <c r="T2856" s="39"/>
      <c r="U2856" s="39"/>
      <c r="V2856" s="39"/>
      <c r="W2856" s="39"/>
      <c r="X2856" s="39"/>
      <c r="Y2856" s="39"/>
      <c r="Z2856" s="39"/>
      <c r="AA2856" s="39"/>
      <c r="AB2856" s="39"/>
      <c r="AC2856" s="39"/>
      <c r="AD2856" s="39"/>
      <c r="AE2856" s="39"/>
      <c r="AF2856" s="39"/>
      <c r="AG2856" s="39"/>
      <c r="AH2856" s="39"/>
      <c r="AI2856" s="39"/>
      <c r="AJ2856" s="39"/>
      <c r="AK2856" s="39"/>
      <c r="AL2856" s="39"/>
      <c r="AM2856" s="39"/>
      <c r="AN2856" s="39"/>
      <c r="AO2856" s="39"/>
      <c r="AP2856" s="39"/>
      <c r="AQ2856" s="39"/>
      <c r="AR2856" s="39"/>
      <c r="AS2856" s="39"/>
      <c r="AT2856" s="39"/>
      <c r="AU2856" s="39"/>
      <c r="AV2856" s="39"/>
      <c r="AW2856" s="39"/>
    </row>
    <row r="2857" spans="15:49" x14ac:dyDescent="0.2">
      <c r="O2857" s="39"/>
      <c r="P2857" s="39"/>
      <c r="Q2857" s="39"/>
      <c r="R2857" s="39"/>
      <c r="S2857" s="39"/>
      <c r="T2857" s="39"/>
      <c r="U2857" s="39"/>
      <c r="V2857" s="39"/>
      <c r="W2857" s="39"/>
      <c r="X2857" s="39"/>
      <c r="Y2857" s="39"/>
      <c r="Z2857" s="39"/>
      <c r="AA2857" s="39"/>
      <c r="AB2857" s="39"/>
      <c r="AC2857" s="39"/>
      <c r="AD2857" s="39"/>
      <c r="AE2857" s="39"/>
      <c r="AF2857" s="39"/>
      <c r="AG2857" s="39"/>
      <c r="AH2857" s="39"/>
      <c r="AI2857" s="39"/>
      <c r="AJ2857" s="39"/>
      <c r="AK2857" s="39"/>
      <c r="AL2857" s="39"/>
      <c r="AM2857" s="39"/>
      <c r="AN2857" s="39"/>
      <c r="AO2857" s="39"/>
      <c r="AP2857" s="39"/>
      <c r="AQ2857" s="39"/>
      <c r="AR2857" s="39"/>
      <c r="AS2857" s="39"/>
      <c r="AT2857" s="39"/>
      <c r="AU2857" s="39"/>
      <c r="AV2857" s="39"/>
      <c r="AW2857" s="39"/>
    </row>
    <row r="2858" spans="15:49" x14ac:dyDescent="0.2">
      <c r="O2858" s="39"/>
      <c r="P2858" s="39"/>
      <c r="Q2858" s="39"/>
      <c r="R2858" s="39"/>
      <c r="S2858" s="39"/>
      <c r="T2858" s="39"/>
      <c r="U2858" s="39"/>
      <c r="V2858" s="39"/>
      <c r="W2858" s="39"/>
      <c r="X2858" s="39"/>
      <c r="Y2858" s="39"/>
      <c r="Z2858" s="39"/>
      <c r="AA2858" s="39"/>
      <c r="AB2858" s="39"/>
      <c r="AC2858" s="39"/>
      <c r="AD2858" s="39"/>
      <c r="AE2858" s="39"/>
      <c r="AF2858" s="39"/>
      <c r="AG2858" s="39"/>
      <c r="AH2858" s="39"/>
      <c r="AI2858" s="39"/>
      <c r="AJ2858" s="39"/>
      <c r="AK2858" s="39"/>
      <c r="AL2858" s="39"/>
      <c r="AM2858" s="39"/>
      <c r="AN2858" s="39"/>
      <c r="AO2858" s="39"/>
      <c r="AP2858" s="39"/>
      <c r="AQ2858" s="39"/>
      <c r="AR2858" s="39"/>
      <c r="AS2858" s="39"/>
      <c r="AT2858" s="39"/>
      <c r="AU2858" s="39"/>
      <c r="AV2858" s="39"/>
      <c r="AW2858" s="39"/>
    </row>
    <row r="2859" spans="15:49" x14ac:dyDescent="0.2">
      <c r="O2859" s="39"/>
      <c r="P2859" s="39"/>
      <c r="Q2859" s="39"/>
      <c r="R2859" s="39"/>
      <c r="S2859" s="39"/>
      <c r="T2859" s="39"/>
      <c r="U2859" s="39"/>
      <c r="V2859" s="39"/>
      <c r="W2859" s="39"/>
      <c r="X2859" s="39"/>
      <c r="Y2859" s="39"/>
      <c r="Z2859" s="39"/>
      <c r="AA2859" s="39"/>
      <c r="AB2859" s="39"/>
      <c r="AC2859" s="39"/>
      <c r="AD2859" s="39"/>
      <c r="AE2859" s="39"/>
      <c r="AF2859" s="39"/>
      <c r="AG2859" s="39"/>
      <c r="AH2859" s="39"/>
      <c r="AI2859" s="39"/>
      <c r="AJ2859" s="39"/>
      <c r="AK2859" s="39"/>
      <c r="AL2859" s="39"/>
      <c r="AM2859" s="39"/>
      <c r="AN2859" s="39"/>
      <c r="AO2859" s="39"/>
      <c r="AP2859" s="39"/>
      <c r="AQ2859" s="39"/>
      <c r="AR2859" s="39"/>
      <c r="AS2859" s="39"/>
      <c r="AT2859" s="39"/>
      <c r="AU2859" s="39"/>
      <c r="AV2859" s="39"/>
      <c r="AW2859" s="39"/>
    </row>
    <row r="2860" spans="15:49" x14ac:dyDescent="0.2">
      <c r="O2860" s="39"/>
      <c r="P2860" s="39"/>
      <c r="Q2860" s="39"/>
      <c r="R2860" s="39"/>
      <c r="S2860" s="39"/>
      <c r="T2860" s="39"/>
      <c r="U2860" s="39"/>
      <c r="V2860" s="39"/>
      <c r="W2860" s="39"/>
      <c r="X2860" s="39"/>
      <c r="Y2860" s="39"/>
      <c r="Z2860" s="39"/>
      <c r="AA2860" s="39"/>
      <c r="AB2860" s="39"/>
      <c r="AC2860" s="39"/>
      <c r="AD2860" s="39"/>
      <c r="AE2860" s="39"/>
      <c r="AF2860" s="39"/>
      <c r="AG2860" s="39"/>
      <c r="AH2860" s="39"/>
      <c r="AI2860" s="39"/>
      <c r="AJ2860" s="39"/>
      <c r="AK2860" s="39"/>
      <c r="AL2860" s="39"/>
      <c r="AM2860" s="39"/>
      <c r="AN2860" s="39"/>
      <c r="AO2860" s="39"/>
      <c r="AP2860" s="39"/>
      <c r="AQ2860" s="39"/>
      <c r="AR2860" s="39"/>
      <c r="AS2860" s="39"/>
      <c r="AT2860" s="39"/>
      <c r="AU2860" s="39"/>
      <c r="AV2860" s="39"/>
      <c r="AW2860" s="39"/>
    </row>
    <row r="2861" spans="15:49" x14ac:dyDescent="0.2">
      <c r="O2861" s="39"/>
      <c r="P2861" s="39"/>
      <c r="Q2861" s="39"/>
      <c r="R2861" s="39"/>
      <c r="S2861" s="39"/>
      <c r="T2861" s="39"/>
      <c r="U2861" s="39"/>
      <c r="V2861" s="39"/>
      <c r="W2861" s="39"/>
      <c r="X2861" s="39"/>
      <c r="Y2861" s="39"/>
      <c r="Z2861" s="39"/>
      <c r="AA2861" s="39"/>
      <c r="AB2861" s="39"/>
      <c r="AC2861" s="39"/>
      <c r="AD2861" s="39"/>
      <c r="AE2861" s="39"/>
      <c r="AF2861" s="39"/>
      <c r="AG2861" s="39"/>
      <c r="AH2861" s="39"/>
      <c r="AI2861" s="39"/>
      <c r="AJ2861" s="39"/>
      <c r="AK2861" s="39"/>
      <c r="AL2861" s="39"/>
      <c r="AM2861" s="39"/>
      <c r="AN2861" s="39"/>
      <c r="AO2861" s="39"/>
      <c r="AP2861" s="39"/>
      <c r="AQ2861" s="39"/>
      <c r="AR2861" s="39"/>
      <c r="AS2861" s="39"/>
      <c r="AT2861" s="39"/>
      <c r="AU2861" s="39"/>
      <c r="AV2861" s="39"/>
      <c r="AW2861" s="39"/>
    </row>
    <row r="2862" spans="15:49" x14ac:dyDescent="0.2">
      <c r="O2862" s="39"/>
      <c r="P2862" s="39"/>
      <c r="Q2862" s="39"/>
      <c r="R2862" s="39"/>
      <c r="S2862" s="39"/>
      <c r="T2862" s="39"/>
      <c r="U2862" s="39"/>
      <c r="V2862" s="39"/>
      <c r="W2862" s="39"/>
      <c r="X2862" s="39"/>
      <c r="Y2862" s="39"/>
      <c r="Z2862" s="39"/>
      <c r="AA2862" s="39"/>
      <c r="AB2862" s="39"/>
      <c r="AC2862" s="39"/>
      <c r="AD2862" s="39"/>
      <c r="AE2862" s="39"/>
      <c r="AF2862" s="39"/>
      <c r="AG2862" s="39"/>
      <c r="AH2862" s="39"/>
      <c r="AI2862" s="39"/>
      <c r="AJ2862" s="39"/>
      <c r="AK2862" s="39"/>
      <c r="AL2862" s="39"/>
      <c r="AM2862" s="39"/>
      <c r="AN2862" s="39"/>
      <c r="AO2862" s="39"/>
      <c r="AP2862" s="39"/>
      <c r="AQ2862" s="39"/>
      <c r="AR2862" s="39"/>
      <c r="AS2862" s="39"/>
      <c r="AT2862" s="39"/>
      <c r="AU2862" s="39"/>
      <c r="AV2862" s="39"/>
      <c r="AW2862" s="39"/>
    </row>
    <row r="2863" spans="15:49" x14ac:dyDescent="0.2">
      <c r="O2863" s="39"/>
      <c r="P2863" s="39"/>
      <c r="Q2863" s="39"/>
      <c r="R2863" s="39"/>
      <c r="S2863" s="39"/>
      <c r="T2863" s="39"/>
      <c r="U2863" s="39"/>
      <c r="V2863" s="39"/>
      <c r="W2863" s="39"/>
      <c r="X2863" s="39"/>
      <c r="Y2863" s="39"/>
      <c r="Z2863" s="39"/>
      <c r="AA2863" s="39"/>
      <c r="AB2863" s="39"/>
      <c r="AC2863" s="39"/>
      <c r="AD2863" s="39"/>
      <c r="AE2863" s="39"/>
      <c r="AF2863" s="39"/>
      <c r="AG2863" s="39"/>
      <c r="AH2863" s="39"/>
      <c r="AI2863" s="39"/>
      <c r="AJ2863" s="39"/>
      <c r="AK2863" s="39"/>
      <c r="AL2863" s="39"/>
      <c r="AM2863" s="39"/>
      <c r="AN2863" s="39"/>
      <c r="AO2863" s="39"/>
      <c r="AP2863" s="39"/>
      <c r="AQ2863" s="39"/>
      <c r="AR2863" s="39"/>
      <c r="AS2863" s="39"/>
      <c r="AT2863" s="39"/>
      <c r="AU2863" s="39"/>
      <c r="AV2863" s="39"/>
      <c r="AW2863" s="39"/>
    </row>
    <row r="2864" spans="15:49" x14ac:dyDescent="0.2">
      <c r="O2864" s="39"/>
      <c r="P2864" s="39"/>
      <c r="Q2864" s="39"/>
      <c r="R2864" s="39"/>
      <c r="S2864" s="39"/>
      <c r="T2864" s="39"/>
      <c r="U2864" s="39"/>
      <c r="V2864" s="39"/>
      <c r="W2864" s="39"/>
      <c r="X2864" s="39"/>
      <c r="Y2864" s="39"/>
      <c r="Z2864" s="39"/>
      <c r="AA2864" s="39"/>
      <c r="AB2864" s="39"/>
      <c r="AC2864" s="39"/>
      <c r="AD2864" s="39"/>
      <c r="AE2864" s="39"/>
      <c r="AF2864" s="39"/>
      <c r="AG2864" s="39"/>
      <c r="AH2864" s="39"/>
      <c r="AI2864" s="39"/>
      <c r="AJ2864" s="39"/>
      <c r="AK2864" s="39"/>
      <c r="AL2864" s="39"/>
      <c r="AM2864" s="39"/>
      <c r="AN2864" s="39"/>
      <c r="AO2864" s="39"/>
      <c r="AP2864" s="39"/>
      <c r="AQ2864" s="39"/>
      <c r="AR2864" s="39"/>
      <c r="AS2864" s="39"/>
      <c r="AT2864" s="39"/>
      <c r="AU2864" s="39"/>
      <c r="AV2864" s="39"/>
      <c r="AW2864" s="39"/>
    </row>
    <row r="2865" spans="15:49" x14ac:dyDescent="0.2">
      <c r="O2865" s="39"/>
      <c r="P2865" s="39"/>
      <c r="Q2865" s="39"/>
      <c r="R2865" s="39"/>
      <c r="S2865" s="39"/>
      <c r="T2865" s="39"/>
      <c r="U2865" s="39"/>
      <c r="V2865" s="39"/>
      <c r="W2865" s="39"/>
      <c r="X2865" s="39"/>
      <c r="Y2865" s="39"/>
      <c r="Z2865" s="39"/>
      <c r="AA2865" s="39"/>
      <c r="AB2865" s="39"/>
      <c r="AC2865" s="39"/>
      <c r="AD2865" s="39"/>
      <c r="AE2865" s="39"/>
      <c r="AF2865" s="39"/>
      <c r="AG2865" s="39"/>
      <c r="AH2865" s="39"/>
      <c r="AI2865" s="39"/>
      <c r="AJ2865" s="39"/>
      <c r="AK2865" s="39"/>
      <c r="AL2865" s="39"/>
      <c r="AM2865" s="39"/>
      <c r="AN2865" s="39"/>
      <c r="AO2865" s="39"/>
      <c r="AP2865" s="39"/>
      <c r="AQ2865" s="39"/>
      <c r="AR2865" s="39"/>
      <c r="AS2865" s="39"/>
      <c r="AT2865" s="39"/>
      <c r="AU2865" s="39"/>
      <c r="AV2865" s="39"/>
      <c r="AW2865" s="39"/>
    </row>
    <row r="2866" spans="15:49" x14ac:dyDescent="0.2">
      <c r="O2866" s="39"/>
      <c r="P2866" s="39"/>
      <c r="Q2866" s="39"/>
      <c r="R2866" s="39"/>
      <c r="S2866" s="39"/>
      <c r="T2866" s="39"/>
      <c r="U2866" s="39"/>
      <c r="V2866" s="39"/>
      <c r="W2866" s="39"/>
      <c r="X2866" s="39"/>
      <c r="Y2866" s="39"/>
      <c r="Z2866" s="39"/>
      <c r="AA2866" s="39"/>
      <c r="AB2866" s="39"/>
      <c r="AC2866" s="39"/>
      <c r="AD2866" s="39"/>
      <c r="AE2866" s="39"/>
      <c r="AF2866" s="39"/>
      <c r="AG2866" s="39"/>
      <c r="AH2866" s="39"/>
      <c r="AI2866" s="39"/>
      <c r="AJ2866" s="39"/>
      <c r="AK2866" s="39"/>
      <c r="AL2866" s="39"/>
      <c r="AM2866" s="39"/>
      <c r="AN2866" s="39"/>
      <c r="AO2866" s="39"/>
      <c r="AP2866" s="39"/>
      <c r="AQ2866" s="39"/>
      <c r="AR2866" s="39"/>
      <c r="AS2866" s="39"/>
      <c r="AT2866" s="39"/>
      <c r="AU2866" s="39"/>
      <c r="AV2866" s="39"/>
      <c r="AW2866" s="39"/>
    </row>
    <row r="2867" spans="15:49" x14ac:dyDescent="0.2">
      <c r="O2867" s="39"/>
      <c r="P2867" s="39"/>
      <c r="Q2867" s="39"/>
      <c r="R2867" s="39"/>
      <c r="S2867" s="39"/>
      <c r="T2867" s="39"/>
      <c r="U2867" s="39"/>
      <c r="V2867" s="39"/>
      <c r="W2867" s="39"/>
      <c r="X2867" s="39"/>
      <c r="Y2867" s="39"/>
      <c r="Z2867" s="39"/>
      <c r="AA2867" s="39"/>
      <c r="AB2867" s="39"/>
      <c r="AC2867" s="39"/>
      <c r="AD2867" s="39"/>
      <c r="AE2867" s="39"/>
      <c r="AF2867" s="39"/>
      <c r="AG2867" s="39"/>
      <c r="AH2867" s="39"/>
      <c r="AI2867" s="39"/>
      <c r="AJ2867" s="39"/>
      <c r="AK2867" s="39"/>
      <c r="AL2867" s="39"/>
      <c r="AM2867" s="39"/>
      <c r="AN2867" s="39"/>
      <c r="AO2867" s="39"/>
      <c r="AP2867" s="39"/>
      <c r="AQ2867" s="39"/>
      <c r="AR2867" s="39"/>
      <c r="AS2867" s="39"/>
      <c r="AT2867" s="39"/>
      <c r="AU2867" s="39"/>
      <c r="AV2867" s="39"/>
      <c r="AW2867" s="39"/>
    </row>
    <row r="2868" spans="15:49" x14ac:dyDescent="0.2">
      <c r="O2868" s="39"/>
      <c r="P2868" s="39"/>
      <c r="Q2868" s="39"/>
      <c r="R2868" s="39"/>
      <c r="S2868" s="39"/>
      <c r="T2868" s="39"/>
      <c r="U2868" s="39"/>
      <c r="V2868" s="39"/>
      <c r="W2868" s="39"/>
      <c r="X2868" s="39"/>
      <c r="Y2868" s="39"/>
      <c r="Z2868" s="39"/>
      <c r="AA2868" s="39"/>
      <c r="AB2868" s="39"/>
      <c r="AC2868" s="39"/>
      <c r="AD2868" s="39"/>
      <c r="AE2868" s="39"/>
      <c r="AF2868" s="39"/>
      <c r="AG2868" s="39"/>
      <c r="AH2868" s="39"/>
      <c r="AI2868" s="39"/>
      <c r="AJ2868" s="39"/>
      <c r="AK2868" s="39"/>
      <c r="AL2868" s="39"/>
      <c r="AM2868" s="39"/>
      <c r="AN2868" s="39"/>
      <c r="AO2868" s="39"/>
      <c r="AP2868" s="39"/>
      <c r="AQ2868" s="39"/>
      <c r="AR2868" s="39"/>
      <c r="AS2868" s="39"/>
      <c r="AT2868" s="39"/>
      <c r="AU2868" s="39"/>
      <c r="AV2868" s="39"/>
      <c r="AW2868" s="39"/>
    </row>
    <row r="2869" spans="15:49" x14ac:dyDescent="0.2">
      <c r="O2869" s="39"/>
      <c r="P2869" s="39"/>
      <c r="Q2869" s="39"/>
      <c r="R2869" s="39"/>
      <c r="S2869" s="39"/>
      <c r="T2869" s="39"/>
      <c r="U2869" s="39"/>
      <c r="V2869" s="39"/>
      <c r="W2869" s="39"/>
      <c r="X2869" s="39"/>
      <c r="Y2869" s="39"/>
      <c r="Z2869" s="39"/>
      <c r="AA2869" s="39"/>
      <c r="AB2869" s="39"/>
      <c r="AC2869" s="39"/>
      <c r="AD2869" s="39"/>
      <c r="AE2869" s="39"/>
      <c r="AF2869" s="39"/>
      <c r="AG2869" s="39"/>
      <c r="AH2869" s="39"/>
      <c r="AI2869" s="39"/>
      <c r="AJ2869" s="39"/>
      <c r="AK2869" s="39"/>
      <c r="AL2869" s="39"/>
      <c r="AM2869" s="39"/>
      <c r="AN2869" s="39"/>
      <c r="AO2869" s="39"/>
      <c r="AP2869" s="39"/>
      <c r="AQ2869" s="39"/>
      <c r="AR2869" s="39"/>
      <c r="AS2869" s="39"/>
      <c r="AT2869" s="39"/>
      <c r="AU2869" s="39"/>
      <c r="AV2869" s="39"/>
      <c r="AW2869" s="39"/>
    </row>
    <row r="2870" spans="15:49" x14ac:dyDescent="0.2">
      <c r="O2870" s="39"/>
      <c r="P2870" s="39"/>
      <c r="Q2870" s="39"/>
      <c r="R2870" s="39"/>
      <c r="S2870" s="39"/>
      <c r="T2870" s="39"/>
      <c r="U2870" s="39"/>
      <c r="V2870" s="39"/>
      <c r="W2870" s="39"/>
      <c r="X2870" s="39"/>
      <c r="Y2870" s="39"/>
      <c r="Z2870" s="39"/>
      <c r="AA2870" s="39"/>
      <c r="AB2870" s="39"/>
      <c r="AC2870" s="39"/>
      <c r="AD2870" s="39"/>
      <c r="AE2870" s="39"/>
      <c r="AF2870" s="39"/>
      <c r="AG2870" s="39"/>
      <c r="AH2870" s="39"/>
      <c r="AI2870" s="39"/>
      <c r="AJ2870" s="39"/>
      <c r="AK2870" s="39"/>
      <c r="AL2870" s="39"/>
      <c r="AM2870" s="39"/>
      <c r="AN2870" s="39"/>
      <c r="AO2870" s="39"/>
      <c r="AP2870" s="39"/>
      <c r="AQ2870" s="39"/>
      <c r="AR2870" s="39"/>
      <c r="AS2870" s="39"/>
      <c r="AT2870" s="39"/>
      <c r="AU2870" s="39"/>
      <c r="AV2870" s="39"/>
      <c r="AW2870" s="39"/>
    </row>
    <row r="2871" spans="15:49" x14ac:dyDescent="0.2">
      <c r="O2871" s="39"/>
      <c r="P2871" s="39"/>
      <c r="Q2871" s="39"/>
      <c r="R2871" s="39"/>
      <c r="S2871" s="39"/>
      <c r="T2871" s="39"/>
      <c r="U2871" s="39"/>
      <c r="V2871" s="39"/>
      <c r="W2871" s="39"/>
      <c r="X2871" s="39"/>
      <c r="Y2871" s="39"/>
      <c r="Z2871" s="39"/>
      <c r="AA2871" s="39"/>
      <c r="AB2871" s="39"/>
      <c r="AC2871" s="39"/>
      <c r="AD2871" s="39"/>
      <c r="AE2871" s="39"/>
      <c r="AF2871" s="39"/>
      <c r="AG2871" s="39"/>
      <c r="AH2871" s="39"/>
      <c r="AI2871" s="39"/>
      <c r="AJ2871" s="39"/>
      <c r="AK2871" s="39"/>
      <c r="AL2871" s="39"/>
      <c r="AM2871" s="39"/>
      <c r="AN2871" s="39"/>
      <c r="AO2871" s="39"/>
      <c r="AP2871" s="39"/>
      <c r="AQ2871" s="39"/>
      <c r="AR2871" s="39"/>
      <c r="AS2871" s="39"/>
      <c r="AT2871" s="39"/>
      <c r="AU2871" s="39"/>
      <c r="AV2871" s="39"/>
      <c r="AW2871" s="39"/>
    </row>
    <row r="2872" spans="15:49" x14ac:dyDescent="0.2">
      <c r="O2872" s="39"/>
      <c r="P2872" s="39"/>
      <c r="Q2872" s="39"/>
      <c r="R2872" s="39"/>
      <c r="S2872" s="39"/>
      <c r="T2872" s="39"/>
      <c r="U2872" s="39"/>
      <c r="V2872" s="39"/>
      <c r="W2872" s="39"/>
      <c r="X2872" s="39"/>
      <c r="Y2872" s="39"/>
      <c r="Z2872" s="39"/>
      <c r="AA2872" s="39"/>
      <c r="AB2872" s="39"/>
      <c r="AC2872" s="39"/>
      <c r="AD2872" s="39"/>
      <c r="AE2872" s="39"/>
      <c r="AF2872" s="39"/>
      <c r="AG2872" s="39"/>
      <c r="AH2872" s="39"/>
      <c r="AI2872" s="39"/>
      <c r="AJ2872" s="39"/>
      <c r="AK2872" s="39"/>
      <c r="AL2872" s="39"/>
      <c r="AM2872" s="39"/>
      <c r="AN2872" s="39"/>
      <c r="AO2872" s="39"/>
      <c r="AP2872" s="39"/>
      <c r="AQ2872" s="39"/>
      <c r="AR2872" s="39"/>
      <c r="AS2872" s="39"/>
      <c r="AT2872" s="39"/>
      <c r="AU2872" s="39"/>
      <c r="AV2872" s="39"/>
      <c r="AW2872" s="39"/>
    </row>
    <row r="2873" spans="15:49" x14ac:dyDescent="0.2">
      <c r="O2873" s="39"/>
      <c r="P2873" s="39"/>
      <c r="Q2873" s="39"/>
      <c r="R2873" s="39"/>
      <c r="S2873" s="39"/>
      <c r="T2873" s="39"/>
      <c r="U2873" s="39"/>
      <c r="V2873" s="39"/>
      <c r="W2873" s="39"/>
      <c r="X2873" s="39"/>
      <c r="Y2873" s="39"/>
      <c r="Z2873" s="39"/>
      <c r="AA2873" s="39"/>
      <c r="AB2873" s="39"/>
      <c r="AC2873" s="39"/>
      <c r="AD2873" s="39"/>
      <c r="AE2873" s="39"/>
      <c r="AF2873" s="39"/>
      <c r="AG2873" s="39"/>
      <c r="AH2873" s="39"/>
      <c r="AI2873" s="39"/>
      <c r="AJ2873" s="39"/>
      <c r="AK2873" s="39"/>
      <c r="AL2873" s="39"/>
      <c r="AM2873" s="39"/>
      <c r="AN2873" s="39"/>
      <c r="AO2873" s="39"/>
      <c r="AP2873" s="39"/>
      <c r="AQ2873" s="39"/>
      <c r="AR2873" s="39"/>
      <c r="AS2873" s="39"/>
      <c r="AT2873" s="39"/>
      <c r="AU2873" s="39"/>
      <c r="AV2873" s="39"/>
      <c r="AW2873" s="39"/>
    </row>
    <row r="2874" spans="15:49" x14ac:dyDescent="0.2">
      <c r="O2874" s="39"/>
      <c r="P2874" s="39"/>
      <c r="Q2874" s="39"/>
      <c r="R2874" s="39"/>
      <c r="S2874" s="39"/>
      <c r="T2874" s="39"/>
      <c r="U2874" s="39"/>
      <c r="V2874" s="39"/>
      <c r="W2874" s="39"/>
      <c r="X2874" s="39"/>
      <c r="Y2874" s="39"/>
      <c r="Z2874" s="39"/>
      <c r="AA2874" s="39"/>
      <c r="AB2874" s="39"/>
      <c r="AC2874" s="39"/>
      <c r="AD2874" s="39"/>
      <c r="AE2874" s="39"/>
      <c r="AF2874" s="39"/>
      <c r="AG2874" s="39"/>
      <c r="AH2874" s="39"/>
      <c r="AI2874" s="39"/>
      <c r="AJ2874" s="39"/>
      <c r="AK2874" s="39"/>
      <c r="AL2874" s="39"/>
      <c r="AM2874" s="39"/>
      <c r="AN2874" s="39"/>
      <c r="AO2874" s="39"/>
      <c r="AP2874" s="39"/>
      <c r="AQ2874" s="39"/>
      <c r="AR2874" s="39"/>
      <c r="AS2874" s="39"/>
      <c r="AT2874" s="39"/>
      <c r="AU2874" s="39"/>
      <c r="AV2874" s="39"/>
      <c r="AW2874" s="39"/>
    </row>
    <row r="2875" spans="15:49" x14ac:dyDescent="0.2">
      <c r="O2875" s="39"/>
      <c r="P2875" s="39"/>
      <c r="Q2875" s="39"/>
      <c r="R2875" s="39"/>
      <c r="S2875" s="39"/>
      <c r="T2875" s="39"/>
      <c r="U2875" s="39"/>
      <c r="V2875" s="39"/>
      <c r="W2875" s="39"/>
      <c r="X2875" s="39"/>
      <c r="Y2875" s="39"/>
      <c r="Z2875" s="39"/>
      <c r="AA2875" s="39"/>
      <c r="AB2875" s="39"/>
      <c r="AC2875" s="39"/>
      <c r="AD2875" s="39"/>
      <c r="AE2875" s="39"/>
      <c r="AF2875" s="39"/>
      <c r="AG2875" s="39"/>
      <c r="AH2875" s="39"/>
      <c r="AI2875" s="39"/>
      <c r="AJ2875" s="39"/>
      <c r="AK2875" s="39"/>
      <c r="AL2875" s="39"/>
      <c r="AM2875" s="39"/>
      <c r="AN2875" s="39"/>
      <c r="AO2875" s="39"/>
      <c r="AP2875" s="39"/>
      <c r="AQ2875" s="39"/>
      <c r="AR2875" s="39"/>
      <c r="AS2875" s="39"/>
      <c r="AT2875" s="39"/>
      <c r="AU2875" s="39"/>
      <c r="AV2875" s="39"/>
      <c r="AW2875" s="39"/>
    </row>
    <row r="2876" spans="15:49" x14ac:dyDescent="0.2">
      <c r="O2876" s="39"/>
      <c r="P2876" s="39"/>
      <c r="Q2876" s="39"/>
      <c r="R2876" s="39"/>
      <c r="S2876" s="39"/>
      <c r="T2876" s="39"/>
      <c r="U2876" s="39"/>
      <c r="V2876" s="39"/>
      <c r="W2876" s="39"/>
      <c r="X2876" s="39"/>
      <c r="Y2876" s="39"/>
      <c r="Z2876" s="39"/>
      <c r="AA2876" s="39"/>
      <c r="AB2876" s="39"/>
      <c r="AC2876" s="39"/>
      <c r="AD2876" s="39"/>
      <c r="AE2876" s="39"/>
      <c r="AF2876" s="39"/>
      <c r="AG2876" s="39"/>
      <c r="AH2876" s="39"/>
      <c r="AI2876" s="39"/>
      <c r="AJ2876" s="39"/>
      <c r="AK2876" s="39"/>
      <c r="AL2876" s="39"/>
      <c r="AM2876" s="39"/>
      <c r="AN2876" s="39"/>
      <c r="AO2876" s="39"/>
      <c r="AP2876" s="39"/>
      <c r="AQ2876" s="39"/>
      <c r="AR2876" s="39"/>
      <c r="AS2876" s="39"/>
      <c r="AT2876" s="39"/>
      <c r="AU2876" s="39"/>
      <c r="AV2876" s="39"/>
      <c r="AW2876" s="39"/>
    </row>
    <row r="2877" spans="15:49" x14ac:dyDescent="0.2">
      <c r="O2877" s="39"/>
      <c r="P2877" s="39"/>
      <c r="Q2877" s="39"/>
      <c r="R2877" s="39"/>
      <c r="S2877" s="39"/>
      <c r="T2877" s="39"/>
      <c r="U2877" s="39"/>
      <c r="V2877" s="39"/>
      <c r="W2877" s="39"/>
      <c r="X2877" s="39"/>
      <c r="Y2877" s="39"/>
      <c r="Z2877" s="39"/>
      <c r="AA2877" s="39"/>
      <c r="AB2877" s="39"/>
      <c r="AC2877" s="39"/>
      <c r="AD2877" s="39"/>
      <c r="AE2877" s="39"/>
      <c r="AF2877" s="39"/>
      <c r="AG2877" s="39"/>
      <c r="AH2877" s="39"/>
      <c r="AI2877" s="39"/>
      <c r="AJ2877" s="39"/>
      <c r="AK2877" s="39"/>
      <c r="AL2877" s="39"/>
      <c r="AM2877" s="39"/>
      <c r="AN2877" s="39"/>
      <c r="AO2877" s="39"/>
      <c r="AP2877" s="39"/>
      <c r="AQ2877" s="39"/>
      <c r="AR2877" s="39"/>
      <c r="AS2877" s="39"/>
      <c r="AT2877" s="39"/>
      <c r="AU2877" s="39"/>
      <c r="AV2877" s="39"/>
      <c r="AW2877" s="39"/>
    </row>
    <row r="2878" spans="15:49" x14ac:dyDescent="0.2">
      <c r="O2878" s="39"/>
      <c r="P2878" s="39"/>
      <c r="Q2878" s="39"/>
      <c r="R2878" s="39"/>
      <c r="S2878" s="39"/>
      <c r="T2878" s="39"/>
      <c r="U2878" s="39"/>
      <c r="V2878" s="39"/>
      <c r="W2878" s="39"/>
      <c r="X2878" s="39"/>
      <c r="Y2878" s="39"/>
      <c r="Z2878" s="39"/>
      <c r="AA2878" s="39"/>
      <c r="AB2878" s="39"/>
      <c r="AC2878" s="39"/>
      <c r="AD2878" s="39"/>
      <c r="AE2878" s="39"/>
      <c r="AF2878" s="39"/>
      <c r="AG2878" s="39"/>
      <c r="AH2878" s="39"/>
      <c r="AI2878" s="39"/>
      <c r="AJ2878" s="39"/>
      <c r="AK2878" s="39"/>
      <c r="AL2878" s="39"/>
      <c r="AM2878" s="39"/>
      <c r="AN2878" s="39"/>
      <c r="AO2878" s="39"/>
      <c r="AP2878" s="39"/>
      <c r="AQ2878" s="39"/>
      <c r="AR2878" s="39"/>
      <c r="AS2878" s="39"/>
      <c r="AT2878" s="39"/>
      <c r="AU2878" s="39"/>
      <c r="AV2878" s="39"/>
      <c r="AW2878" s="39"/>
    </row>
    <row r="2879" spans="15:49" x14ac:dyDescent="0.2">
      <c r="O2879" s="39"/>
      <c r="P2879" s="39"/>
      <c r="Q2879" s="39"/>
      <c r="R2879" s="39"/>
      <c r="S2879" s="39"/>
      <c r="T2879" s="39"/>
      <c r="U2879" s="39"/>
      <c r="V2879" s="39"/>
      <c r="W2879" s="39"/>
      <c r="X2879" s="39"/>
      <c r="Y2879" s="39"/>
      <c r="Z2879" s="39"/>
      <c r="AA2879" s="39"/>
      <c r="AB2879" s="39"/>
      <c r="AC2879" s="39"/>
      <c r="AD2879" s="39"/>
      <c r="AE2879" s="39"/>
      <c r="AF2879" s="39"/>
      <c r="AG2879" s="39"/>
      <c r="AH2879" s="39"/>
      <c r="AI2879" s="39"/>
      <c r="AJ2879" s="39"/>
      <c r="AK2879" s="39"/>
      <c r="AL2879" s="39"/>
      <c r="AM2879" s="39"/>
      <c r="AN2879" s="39"/>
      <c r="AO2879" s="39"/>
      <c r="AP2879" s="39"/>
      <c r="AQ2879" s="39"/>
      <c r="AR2879" s="39"/>
      <c r="AS2879" s="39"/>
      <c r="AT2879" s="39"/>
      <c r="AU2879" s="39"/>
      <c r="AV2879" s="39"/>
      <c r="AW2879" s="39"/>
    </row>
    <row r="2880" spans="15:49" x14ac:dyDescent="0.2">
      <c r="O2880" s="39"/>
      <c r="P2880" s="39"/>
      <c r="Q2880" s="39"/>
      <c r="R2880" s="39"/>
      <c r="S2880" s="39"/>
      <c r="T2880" s="39"/>
      <c r="U2880" s="39"/>
      <c r="V2880" s="39"/>
      <c r="W2880" s="39"/>
      <c r="X2880" s="39"/>
      <c r="Y2880" s="39"/>
      <c r="Z2880" s="39"/>
      <c r="AA2880" s="39"/>
      <c r="AB2880" s="39"/>
      <c r="AC2880" s="39"/>
      <c r="AD2880" s="39"/>
      <c r="AE2880" s="39"/>
      <c r="AF2880" s="39"/>
      <c r="AG2880" s="39"/>
      <c r="AH2880" s="39"/>
      <c r="AI2880" s="39"/>
      <c r="AJ2880" s="39"/>
      <c r="AK2880" s="39"/>
      <c r="AL2880" s="39"/>
      <c r="AM2880" s="39"/>
      <c r="AN2880" s="39"/>
      <c r="AO2880" s="39"/>
      <c r="AP2880" s="39"/>
      <c r="AQ2880" s="39"/>
      <c r="AR2880" s="39"/>
      <c r="AS2880" s="39"/>
      <c r="AT2880" s="39"/>
      <c r="AU2880" s="39"/>
      <c r="AV2880" s="39"/>
      <c r="AW2880" s="39"/>
    </row>
    <row r="2881" spans="15:49" x14ac:dyDescent="0.2">
      <c r="O2881" s="39"/>
      <c r="P2881" s="39"/>
      <c r="Q2881" s="39"/>
      <c r="R2881" s="39"/>
      <c r="S2881" s="39"/>
      <c r="T2881" s="39"/>
      <c r="U2881" s="39"/>
      <c r="V2881" s="39"/>
      <c r="W2881" s="39"/>
      <c r="X2881" s="39"/>
      <c r="Y2881" s="39"/>
      <c r="Z2881" s="39"/>
      <c r="AA2881" s="39"/>
      <c r="AB2881" s="39"/>
      <c r="AC2881" s="39"/>
      <c r="AD2881" s="39"/>
      <c r="AE2881" s="39"/>
      <c r="AF2881" s="39"/>
      <c r="AG2881" s="39"/>
      <c r="AH2881" s="39"/>
      <c r="AI2881" s="39"/>
      <c r="AJ2881" s="39"/>
      <c r="AK2881" s="39"/>
      <c r="AL2881" s="39"/>
      <c r="AM2881" s="39"/>
      <c r="AN2881" s="39"/>
      <c r="AO2881" s="39"/>
      <c r="AP2881" s="39"/>
      <c r="AQ2881" s="39"/>
      <c r="AR2881" s="39"/>
      <c r="AS2881" s="39"/>
      <c r="AT2881" s="39"/>
      <c r="AU2881" s="39"/>
      <c r="AV2881" s="39"/>
      <c r="AW2881" s="39"/>
    </row>
    <row r="2882" spans="15:49" x14ac:dyDescent="0.2">
      <c r="O2882" s="39"/>
      <c r="P2882" s="39"/>
      <c r="Q2882" s="39"/>
      <c r="R2882" s="39"/>
      <c r="S2882" s="39"/>
      <c r="T2882" s="39"/>
      <c r="U2882" s="39"/>
      <c r="V2882" s="39"/>
      <c r="W2882" s="39"/>
      <c r="X2882" s="39"/>
      <c r="Y2882" s="39"/>
      <c r="Z2882" s="39"/>
      <c r="AA2882" s="39"/>
      <c r="AB2882" s="39"/>
      <c r="AC2882" s="39"/>
      <c r="AD2882" s="39"/>
      <c r="AE2882" s="39"/>
      <c r="AF2882" s="39"/>
      <c r="AG2882" s="39"/>
      <c r="AH2882" s="39"/>
      <c r="AI2882" s="39"/>
      <c r="AJ2882" s="39"/>
      <c r="AK2882" s="39"/>
      <c r="AL2882" s="39"/>
      <c r="AM2882" s="39"/>
      <c r="AN2882" s="39"/>
      <c r="AO2882" s="39"/>
      <c r="AP2882" s="39"/>
      <c r="AQ2882" s="39"/>
      <c r="AR2882" s="39"/>
      <c r="AS2882" s="39"/>
      <c r="AT2882" s="39"/>
      <c r="AU2882" s="39"/>
      <c r="AV2882" s="39"/>
      <c r="AW2882" s="39"/>
    </row>
    <row r="2883" spans="15:49" x14ac:dyDescent="0.2">
      <c r="O2883" s="39"/>
      <c r="P2883" s="39"/>
      <c r="Q2883" s="39"/>
      <c r="R2883" s="39"/>
      <c r="S2883" s="39"/>
      <c r="T2883" s="39"/>
      <c r="U2883" s="39"/>
      <c r="V2883" s="39"/>
      <c r="W2883" s="39"/>
      <c r="X2883" s="39"/>
      <c r="Y2883" s="39"/>
      <c r="Z2883" s="39"/>
      <c r="AA2883" s="39"/>
      <c r="AB2883" s="39"/>
      <c r="AC2883" s="39"/>
      <c r="AD2883" s="39"/>
      <c r="AE2883" s="39"/>
      <c r="AF2883" s="39"/>
      <c r="AG2883" s="39"/>
      <c r="AH2883" s="39"/>
      <c r="AI2883" s="39"/>
      <c r="AJ2883" s="39"/>
      <c r="AK2883" s="39"/>
      <c r="AL2883" s="39"/>
      <c r="AM2883" s="39"/>
      <c r="AN2883" s="39"/>
      <c r="AO2883" s="39"/>
      <c r="AP2883" s="39"/>
      <c r="AQ2883" s="39"/>
      <c r="AR2883" s="39"/>
      <c r="AS2883" s="39"/>
      <c r="AT2883" s="39"/>
      <c r="AU2883" s="39"/>
      <c r="AV2883" s="39"/>
      <c r="AW2883" s="39"/>
    </row>
    <row r="2884" spans="15:49" x14ac:dyDescent="0.2">
      <c r="O2884" s="39"/>
      <c r="P2884" s="39"/>
      <c r="Q2884" s="39"/>
      <c r="R2884" s="39"/>
      <c r="S2884" s="39"/>
      <c r="T2884" s="39"/>
      <c r="U2884" s="39"/>
      <c r="V2884" s="39"/>
      <c r="W2884" s="39"/>
      <c r="X2884" s="39"/>
      <c r="Y2884" s="39"/>
      <c r="Z2884" s="39"/>
      <c r="AA2884" s="39"/>
      <c r="AB2884" s="39"/>
      <c r="AC2884" s="39"/>
      <c r="AD2884" s="39"/>
      <c r="AE2884" s="39"/>
      <c r="AF2884" s="39"/>
      <c r="AG2884" s="39"/>
      <c r="AH2884" s="39"/>
      <c r="AI2884" s="39"/>
      <c r="AJ2884" s="39"/>
      <c r="AK2884" s="39"/>
      <c r="AL2884" s="39"/>
      <c r="AM2884" s="39"/>
      <c r="AN2884" s="39"/>
      <c r="AO2884" s="39"/>
      <c r="AP2884" s="39"/>
      <c r="AQ2884" s="39"/>
      <c r="AR2884" s="39"/>
      <c r="AS2884" s="39"/>
      <c r="AT2884" s="39"/>
      <c r="AU2884" s="39"/>
      <c r="AV2884" s="39"/>
      <c r="AW2884" s="39"/>
    </row>
    <row r="2885" spans="15:49" x14ac:dyDescent="0.2">
      <c r="O2885" s="39"/>
      <c r="P2885" s="39"/>
      <c r="Q2885" s="39"/>
      <c r="R2885" s="39"/>
      <c r="S2885" s="39"/>
      <c r="T2885" s="39"/>
      <c r="U2885" s="39"/>
      <c r="V2885" s="39"/>
      <c r="W2885" s="39"/>
      <c r="X2885" s="39"/>
      <c r="Y2885" s="39"/>
      <c r="Z2885" s="39"/>
      <c r="AA2885" s="39"/>
      <c r="AB2885" s="39"/>
      <c r="AC2885" s="39"/>
      <c r="AD2885" s="39"/>
      <c r="AE2885" s="39"/>
      <c r="AF2885" s="39"/>
      <c r="AG2885" s="39"/>
      <c r="AH2885" s="39"/>
      <c r="AI2885" s="39"/>
      <c r="AJ2885" s="39"/>
      <c r="AK2885" s="39"/>
      <c r="AL2885" s="39"/>
      <c r="AM2885" s="39"/>
      <c r="AN2885" s="39"/>
      <c r="AO2885" s="39"/>
      <c r="AP2885" s="39"/>
      <c r="AQ2885" s="39"/>
      <c r="AR2885" s="39"/>
      <c r="AS2885" s="39"/>
      <c r="AT2885" s="39"/>
      <c r="AU2885" s="39"/>
      <c r="AV2885" s="39"/>
      <c r="AW2885" s="39"/>
    </row>
    <row r="2886" spans="15:49" x14ac:dyDescent="0.2">
      <c r="O2886" s="39"/>
      <c r="P2886" s="39"/>
      <c r="Q2886" s="39"/>
      <c r="R2886" s="39"/>
      <c r="S2886" s="39"/>
      <c r="T2886" s="39"/>
      <c r="U2886" s="39"/>
      <c r="V2886" s="39"/>
      <c r="W2886" s="39"/>
      <c r="X2886" s="39"/>
      <c r="Y2886" s="39"/>
      <c r="Z2886" s="39"/>
      <c r="AA2886" s="39"/>
      <c r="AB2886" s="39"/>
      <c r="AC2886" s="39"/>
      <c r="AD2886" s="39"/>
      <c r="AE2886" s="39"/>
      <c r="AF2886" s="39"/>
      <c r="AG2886" s="39"/>
      <c r="AH2886" s="39"/>
      <c r="AI2886" s="39"/>
      <c r="AJ2886" s="39"/>
      <c r="AK2886" s="39"/>
      <c r="AL2886" s="39"/>
      <c r="AM2886" s="39"/>
      <c r="AN2886" s="39"/>
      <c r="AO2886" s="39"/>
      <c r="AP2886" s="39"/>
      <c r="AQ2886" s="39"/>
      <c r="AR2886" s="39"/>
      <c r="AS2886" s="39"/>
      <c r="AT2886" s="39"/>
      <c r="AU2886" s="39"/>
      <c r="AV2886" s="39"/>
      <c r="AW2886" s="39"/>
    </row>
    <row r="2887" spans="15:49" x14ac:dyDescent="0.2">
      <c r="O2887" s="39"/>
      <c r="P2887" s="39"/>
      <c r="Q2887" s="39"/>
      <c r="R2887" s="39"/>
      <c r="S2887" s="39"/>
      <c r="T2887" s="39"/>
      <c r="U2887" s="39"/>
      <c r="V2887" s="39"/>
      <c r="W2887" s="39"/>
      <c r="X2887" s="39"/>
      <c r="Y2887" s="39"/>
      <c r="Z2887" s="39"/>
      <c r="AA2887" s="39"/>
      <c r="AB2887" s="39"/>
      <c r="AC2887" s="39"/>
      <c r="AD2887" s="39"/>
      <c r="AE2887" s="39"/>
      <c r="AF2887" s="39"/>
      <c r="AG2887" s="39"/>
      <c r="AH2887" s="39"/>
      <c r="AI2887" s="39"/>
      <c r="AJ2887" s="39"/>
      <c r="AK2887" s="39"/>
      <c r="AL2887" s="39"/>
      <c r="AM2887" s="39"/>
      <c r="AN2887" s="39"/>
      <c r="AO2887" s="39"/>
      <c r="AP2887" s="39"/>
      <c r="AQ2887" s="39"/>
      <c r="AR2887" s="39"/>
      <c r="AS2887" s="39"/>
      <c r="AT2887" s="39"/>
      <c r="AU2887" s="39"/>
      <c r="AV2887" s="39"/>
      <c r="AW2887" s="39"/>
    </row>
    <row r="2888" spans="15:49" x14ac:dyDescent="0.2">
      <c r="O2888" s="39"/>
      <c r="P2888" s="39"/>
      <c r="Q2888" s="39"/>
      <c r="R2888" s="39"/>
      <c r="S2888" s="39"/>
      <c r="T2888" s="39"/>
      <c r="U2888" s="39"/>
      <c r="V2888" s="39"/>
      <c r="W2888" s="39"/>
      <c r="X2888" s="39"/>
      <c r="Y2888" s="39"/>
      <c r="Z2888" s="39"/>
      <c r="AA2888" s="39"/>
      <c r="AB2888" s="39"/>
      <c r="AC2888" s="39"/>
      <c r="AD2888" s="39"/>
      <c r="AE2888" s="39"/>
      <c r="AF2888" s="39"/>
      <c r="AG2888" s="39"/>
      <c r="AH2888" s="39"/>
      <c r="AI2888" s="39"/>
      <c r="AJ2888" s="39"/>
      <c r="AK2888" s="39"/>
      <c r="AL2888" s="39"/>
      <c r="AM2888" s="39"/>
      <c r="AN2888" s="39"/>
      <c r="AO2888" s="39"/>
      <c r="AP2888" s="39"/>
      <c r="AQ2888" s="39"/>
      <c r="AR2888" s="39"/>
      <c r="AS2888" s="39"/>
      <c r="AT2888" s="39"/>
      <c r="AU2888" s="39"/>
      <c r="AV2888" s="39"/>
      <c r="AW2888" s="39"/>
    </row>
    <row r="2889" spans="15:49" x14ac:dyDescent="0.2">
      <c r="O2889" s="39"/>
      <c r="P2889" s="39"/>
      <c r="Q2889" s="39"/>
      <c r="R2889" s="39"/>
      <c r="S2889" s="39"/>
      <c r="T2889" s="39"/>
      <c r="U2889" s="39"/>
      <c r="V2889" s="39"/>
      <c r="W2889" s="39"/>
      <c r="X2889" s="39"/>
      <c r="Y2889" s="39"/>
      <c r="Z2889" s="39"/>
      <c r="AA2889" s="39"/>
      <c r="AB2889" s="39"/>
      <c r="AC2889" s="39"/>
      <c r="AD2889" s="39"/>
      <c r="AE2889" s="39"/>
      <c r="AF2889" s="39"/>
      <c r="AG2889" s="39"/>
      <c r="AH2889" s="39"/>
      <c r="AI2889" s="39"/>
      <c r="AJ2889" s="39"/>
      <c r="AK2889" s="39"/>
      <c r="AL2889" s="39"/>
      <c r="AM2889" s="39"/>
      <c r="AN2889" s="39"/>
      <c r="AO2889" s="39"/>
      <c r="AP2889" s="39"/>
      <c r="AQ2889" s="39"/>
      <c r="AR2889" s="39"/>
      <c r="AS2889" s="39"/>
      <c r="AT2889" s="39"/>
      <c r="AU2889" s="39"/>
      <c r="AV2889" s="39"/>
      <c r="AW2889" s="39"/>
    </row>
    <row r="2890" spans="15:49" x14ac:dyDescent="0.2">
      <c r="O2890" s="39"/>
      <c r="P2890" s="39"/>
      <c r="Q2890" s="39"/>
      <c r="R2890" s="39"/>
      <c r="S2890" s="39"/>
      <c r="T2890" s="39"/>
      <c r="U2890" s="39"/>
      <c r="V2890" s="39"/>
      <c r="W2890" s="39"/>
      <c r="X2890" s="39"/>
      <c r="Y2890" s="39"/>
      <c r="Z2890" s="39"/>
      <c r="AA2890" s="39"/>
      <c r="AB2890" s="39"/>
      <c r="AC2890" s="39"/>
      <c r="AD2890" s="39"/>
      <c r="AE2890" s="39"/>
      <c r="AF2890" s="39"/>
      <c r="AG2890" s="39"/>
      <c r="AH2890" s="39"/>
      <c r="AI2890" s="39"/>
      <c r="AJ2890" s="39"/>
      <c r="AK2890" s="39"/>
      <c r="AL2890" s="39"/>
      <c r="AM2890" s="39"/>
      <c r="AN2890" s="39"/>
      <c r="AO2890" s="39"/>
      <c r="AP2890" s="39"/>
      <c r="AQ2890" s="39"/>
      <c r="AR2890" s="39"/>
      <c r="AS2890" s="39"/>
      <c r="AT2890" s="39"/>
      <c r="AU2890" s="39"/>
      <c r="AV2890" s="39"/>
      <c r="AW2890" s="39"/>
    </row>
    <row r="2891" spans="15:49" x14ac:dyDescent="0.2">
      <c r="O2891" s="39"/>
      <c r="P2891" s="39"/>
      <c r="Q2891" s="39"/>
      <c r="R2891" s="39"/>
      <c r="S2891" s="39"/>
      <c r="T2891" s="39"/>
      <c r="U2891" s="39"/>
      <c r="V2891" s="39"/>
      <c r="W2891" s="39"/>
      <c r="X2891" s="39"/>
      <c r="Y2891" s="39"/>
      <c r="Z2891" s="39"/>
      <c r="AA2891" s="39"/>
      <c r="AB2891" s="39"/>
      <c r="AC2891" s="39"/>
      <c r="AD2891" s="39"/>
      <c r="AE2891" s="39"/>
      <c r="AF2891" s="39"/>
      <c r="AG2891" s="39"/>
      <c r="AH2891" s="39"/>
      <c r="AI2891" s="39"/>
      <c r="AJ2891" s="39"/>
      <c r="AK2891" s="39"/>
      <c r="AL2891" s="39"/>
      <c r="AM2891" s="39"/>
      <c r="AN2891" s="39"/>
      <c r="AO2891" s="39"/>
      <c r="AP2891" s="39"/>
      <c r="AQ2891" s="39"/>
      <c r="AR2891" s="39"/>
      <c r="AS2891" s="39"/>
      <c r="AT2891" s="39"/>
      <c r="AU2891" s="39"/>
      <c r="AV2891" s="39"/>
      <c r="AW2891" s="39"/>
    </row>
    <row r="2892" spans="15:49" x14ac:dyDescent="0.2">
      <c r="O2892" s="39"/>
      <c r="P2892" s="39"/>
      <c r="Q2892" s="39"/>
      <c r="R2892" s="39"/>
      <c r="S2892" s="39"/>
      <c r="T2892" s="39"/>
      <c r="U2892" s="39"/>
      <c r="V2892" s="39"/>
      <c r="W2892" s="39"/>
      <c r="X2892" s="39"/>
      <c r="Y2892" s="39"/>
      <c r="Z2892" s="39"/>
      <c r="AA2892" s="39"/>
      <c r="AB2892" s="39"/>
      <c r="AC2892" s="39"/>
      <c r="AD2892" s="39"/>
      <c r="AE2892" s="39"/>
      <c r="AF2892" s="39"/>
      <c r="AG2892" s="39"/>
      <c r="AH2892" s="39"/>
      <c r="AI2892" s="39"/>
      <c r="AJ2892" s="39"/>
      <c r="AK2892" s="39"/>
      <c r="AL2892" s="39"/>
      <c r="AM2892" s="39"/>
      <c r="AN2892" s="39"/>
      <c r="AO2892" s="39"/>
      <c r="AP2892" s="39"/>
      <c r="AQ2892" s="39"/>
      <c r="AR2892" s="39"/>
      <c r="AS2892" s="39"/>
      <c r="AT2892" s="39"/>
      <c r="AU2892" s="39"/>
      <c r="AV2892" s="39"/>
      <c r="AW2892" s="39"/>
    </row>
    <row r="2893" spans="15:49" x14ac:dyDescent="0.2">
      <c r="O2893" s="39"/>
      <c r="P2893" s="39"/>
      <c r="Q2893" s="39"/>
      <c r="R2893" s="39"/>
      <c r="S2893" s="39"/>
      <c r="T2893" s="39"/>
      <c r="U2893" s="39"/>
      <c r="V2893" s="39"/>
      <c r="W2893" s="39"/>
      <c r="X2893" s="39"/>
      <c r="Y2893" s="39"/>
      <c r="Z2893" s="39"/>
      <c r="AA2893" s="39"/>
      <c r="AB2893" s="39"/>
      <c r="AC2893" s="39"/>
      <c r="AD2893" s="39"/>
      <c r="AE2893" s="39"/>
      <c r="AF2893" s="39"/>
      <c r="AG2893" s="39"/>
      <c r="AH2893" s="39"/>
      <c r="AI2893" s="39"/>
      <c r="AJ2893" s="39"/>
      <c r="AK2893" s="39"/>
      <c r="AL2893" s="39"/>
      <c r="AM2893" s="39"/>
      <c r="AN2893" s="39"/>
      <c r="AO2893" s="39"/>
      <c r="AP2893" s="39"/>
      <c r="AQ2893" s="39"/>
      <c r="AR2893" s="39"/>
      <c r="AS2893" s="39"/>
      <c r="AT2893" s="39"/>
      <c r="AU2893" s="39"/>
      <c r="AV2893" s="39"/>
      <c r="AW2893" s="39"/>
    </row>
    <row r="2894" spans="15:49" x14ac:dyDescent="0.2">
      <c r="O2894" s="39"/>
      <c r="P2894" s="39"/>
      <c r="Q2894" s="39"/>
      <c r="R2894" s="39"/>
      <c r="S2894" s="39"/>
      <c r="T2894" s="39"/>
      <c r="U2894" s="39"/>
      <c r="V2894" s="39"/>
      <c r="W2894" s="39"/>
      <c r="X2894" s="39"/>
      <c r="Y2894" s="39"/>
      <c r="Z2894" s="39"/>
      <c r="AA2894" s="39"/>
      <c r="AB2894" s="39"/>
      <c r="AC2894" s="39"/>
      <c r="AD2894" s="39"/>
      <c r="AE2894" s="39"/>
      <c r="AF2894" s="39"/>
      <c r="AG2894" s="39"/>
      <c r="AH2894" s="39"/>
      <c r="AI2894" s="39"/>
      <c r="AJ2894" s="39"/>
      <c r="AK2894" s="39"/>
      <c r="AL2894" s="39"/>
      <c r="AM2894" s="39"/>
      <c r="AN2894" s="39"/>
      <c r="AO2894" s="39"/>
      <c r="AP2894" s="39"/>
      <c r="AQ2894" s="39"/>
      <c r="AR2894" s="39"/>
      <c r="AS2894" s="39"/>
      <c r="AT2894" s="39"/>
      <c r="AU2894" s="39"/>
      <c r="AV2894" s="39"/>
      <c r="AW2894" s="39"/>
    </row>
    <row r="2895" spans="15:49" x14ac:dyDescent="0.2">
      <c r="O2895" s="39"/>
      <c r="P2895" s="39"/>
      <c r="Q2895" s="39"/>
      <c r="R2895" s="39"/>
      <c r="S2895" s="39"/>
      <c r="T2895" s="39"/>
      <c r="U2895" s="39"/>
      <c r="V2895" s="39"/>
      <c r="W2895" s="39"/>
      <c r="X2895" s="39"/>
      <c r="Y2895" s="39"/>
      <c r="Z2895" s="39"/>
      <c r="AA2895" s="39"/>
      <c r="AB2895" s="39"/>
      <c r="AC2895" s="39"/>
      <c r="AD2895" s="39"/>
      <c r="AE2895" s="39"/>
      <c r="AF2895" s="39"/>
      <c r="AG2895" s="39"/>
      <c r="AH2895" s="39"/>
      <c r="AI2895" s="39"/>
      <c r="AJ2895" s="39"/>
      <c r="AK2895" s="39"/>
      <c r="AL2895" s="39"/>
      <c r="AM2895" s="39"/>
      <c r="AN2895" s="39"/>
      <c r="AO2895" s="39"/>
      <c r="AP2895" s="39"/>
      <c r="AQ2895" s="39"/>
      <c r="AR2895" s="39"/>
      <c r="AS2895" s="39"/>
      <c r="AT2895" s="39"/>
      <c r="AU2895" s="39"/>
      <c r="AV2895" s="39"/>
      <c r="AW2895" s="39"/>
    </row>
    <row r="2896" spans="15:49" x14ac:dyDescent="0.2">
      <c r="O2896" s="39"/>
      <c r="P2896" s="39"/>
      <c r="Q2896" s="39"/>
      <c r="R2896" s="39"/>
      <c r="S2896" s="39"/>
      <c r="T2896" s="39"/>
      <c r="U2896" s="39"/>
      <c r="V2896" s="39"/>
      <c r="W2896" s="39"/>
      <c r="X2896" s="39"/>
      <c r="Y2896" s="39"/>
      <c r="Z2896" s="39"/>
      <c r="AA2896" s="39"/>
      <c r="AB2896" s="39"/>
      <c r="AC2896" s="39"/>
      <c r="AD2896" s="39"/>
      <c r="AE2896" s="39"/>
      <c r="AF2896" s="39"/>
      <c r="AG2896" s="39"/>
      <c r="AH2896" s="39"/>
      <c r="AI2896" s="39"/>
      <c r="AJ2896" s="39"/>
      <c r="AK2896" s="39"/>
      <c r="AL2896" s="39"/>
      <c r="AM2896" s="39"/>
      <c r="AN2896" s="39"/>
      <c r="AO2896" s="39"/>
      <c r="AP2896" s="39"/>
      <c r="AQ2896" s="39"/>
      <c r="AR2896" s="39"/>
      <c r="AS2896" s="39"/>
      <c r="AT2896" s="39"/>
      <c r="AU2896" s="39"/>
      <c r="AV2896" s="39"/>
      <c r="AW2896" s="39"/>
    </row>
    <row r="2897" spans="15:49" x14ac:dyDescent="0.2">
      <c r="O2897" s="39"/>
      <c r="P2897" s="39"/>
      <c r="Q2897" s="39"/>
      <c r="R2897" s="39"/>
      <c r="S2897" s="39"/>
      <c r="T2897" s="39"/>
      <c r="U2897" s="39"/>
      <c r="V2897" s="39"/>
      <c r="W2897" s="39"/>
      <c r="X2897" s="39"/>
      <c r="Y2897" s="39"/>
      <c r="Z2897" s="39"/>
      <c r="AA2897" s="39"/>
      <c r="AB2897" s="39"/>
      <c r="AC2897" s="39"/>
      <c r="AD2897" s="39"/>
      <c r="AE2897" s="39"/>
      <c r="AF2897" s="39"/>
      <c r="AG2897" s="39"/>
      <c r="AH2897" s="39"/>
      <c r="AI2897" s="39"/>
      <c r="AJ2897" s="39"/>
      <c r="AK2897" s="39"/>
      <c r="AL2897" s="39"/>
      <c r="AM2897" s="39"/>
      <c r="AN2897" s="39"/>
      <c r="AO2897" s="39"/>
      <c r="AP2897" s="39"/>
      <c r="AQ2897" s="39"/>
      <c r="AR2897" s="39"/>
      <c r="AS2897" s="39"/>
      <c r="AT2897" s="39"/>
      <c r="AU2897" s="39"/>
      <c r="AV2897" s="39"/>
      <c r="AW2897" s="39"/>
    </row>
    <row r="2898" spans="15:49" x14ac:dyDescent="0.2">
      <c r="O2898" s="39"/>
      <c r="P2898" s="39"/>
      <c r="Q2898" s="39"/>
      <c r="R2898" s="39"/>
      <c r="S2898" s="39"/>
      <c r="T2898" s="39"/>
      <c r="U2898" s="39"/>
      <c r="V2898" s="39"/>
      <c r="W2898" s="39"/>
      <c r="X2898" s="39"/>
      <c r="Y2898" s="39"/>
      <c r="Z2898" s="39"/>
      <c r="AA2898" s="39"/>
      <c r="AB2898" s="39"/>
      <c r="AC2898" s="39"/>
      <c r="AD2898" s="39"/>
      <c r="AE2898" s="39"/>
      <c r="AF2898" s="39"/>
      <c r="AG2898" s="39"/>
      <c r="AH2898" s="39"/>
      <c r="AI2898" s="39"/>
      <c r="AJ2898" s="39"/>
      <c r="AK2898" s="39"/>
      <c r="AL2898" s="39"/>
      <c r="AM2898" s="39"/>
      <c r="AN2898" s="39"/>
      <c r="AO2898" s="39"/>
      <c r="AP2898" s="39"/>
      <c r="AQ2898" s="39"/>
      <c r="AR2898" s="39"/>
      <c r="AS2898" s="39"/>
      <c r="AT2898" s="39"/>
      <c r="AU2898" s="39"/>
      <c r="AV2898" s="39"/>
      <c r="AW2898" s="39"/>
    </row>
    <row r="2899" spans="15:49" x14ac:dyDescent="0.2">
      <c r="O2899" s="39"/>
      <c r="P2899" s="39"/>
      <c r="Q2899" s="39"/>
      <c r="R2899" s="39"/>
      <c r="S2899" s="39"/>
      <c r="T2899" s="39"/>
      <c r="U2899" s="39"/>
      <c r="V2899" s="39"/>
      <c r="W2899" s="39"/>
      <c r="X2899" s="39"/>
      <c r="Y2899" s="39"/>
      <c r="Z2899" s="39"/>
      <c r="AA2899" s="39"/>
      <c r="AB2899" s="39"/>
      <c r="AC2899" s="39"/>
      <c r="AD2899" s="39"/>
      <c r="AE2899" s="39"/>
      <c r="AF2899" s="39"/>
      <c r="AG2899" s="39"/>
      <c r="AH2899" s="39"/>
      <c r="AI2899" s="39"/>
      <c r="AJ2899" s="39"/>
      <c r="AK2899" s="39"/>
      <c r="AL2899" s="39"/>
      <c r="AM2899" s="39"/>
      <c r="AN2899" s="39"/>
      <c r="AO2899" s="39"/>
      <c r="AP2899" s="39"/>
      <c r="AQ2899" s="39"/>
      <c r="AR2899" s="39"/>
      <c r="AS2899" s="39"/>
      <c r="AT2899" s="39"/>
      <c r="AU2899" s="39"/>
      <c r="AV2899" s="39"/>
      <c r="AW2899" s="39"/>
    </row>
    <row r="2900" spans="15:49" x14ac:dyDescent="0.2">
      <c r="O2900" s="39"/>
      <c r="P2900" s="39"/>
      <c r="Q2900" s="39"/>
      <c r="R2900" s="39"/>
      <c r="S2900" s="39"/>
      <c r="T2900" s="39"/>
      <c r="U2900" s="39"/>
      <c r="V2900" s="39"/>
      <c r="W2900" s="39"/>
      <c r="X2900" s="39"/>
      <c r="Y2900" s="39"/>
      <c r="Z2900" s="39"/>
      <c r="AA2900" s="39"/>
      <c r="AB2900" s="39"/>
      <c r="AC2900" s="39"/>
      <c r="AD2900" s="39"/>
      <c r="AE2900" s="39"/>
      <c r="AF2900" s="39"/>
      <c r="AG2900" s="39"/>
      <c r="AH2900" s="39"/>
      <c r="AI2900" s="39"/>
      <c r="AJ2900" s="39"/>
      <c r="AK2900" s="39"/>
      <c r="AL2900" s="39"/>
      <c r="AM2900" s="39"/>
      <c r="AN2900" s="39"/>
      <c r="AO2900" s="39"/>
      <c r="AP2900" s="39"/>
      <c r="AQ2900" s="39"/>
      <c r="AR2900" s="39"/>
      <c r="AS2900" s="39"/>
      <c r="AT2900" s="39"/>
      <c r="AU2900" s="39"/>
      <c r="AV2900" s="39"/>
      <c r="AW2900" s="39"/>
    </row>
    <row r="2901" spans="15:49" x14ac:dyDescent="0.2">
      <c r="O2901" s="39"/>
      <c r="P2901" s="39"/>
      <c r="Q2901" s="39"/>
      <c r="R2901" s="39"/>
      <c r="S2901" s="39"/>
      <c r="T2901" s="39"/>
      <c r="U2901" s="39"/>
      <c r="V2901" s="39"/>
      <c r="W2901" s="39"/>
      <c r="X2901" s="39"/>
      <c r="Y2901" s="39"/>
      <c r="Z2901" s="39"/>
      <c r="AA2901" s="39"/>
      <c r="AB2901" s="39"/>
      <c r="AC2901" s="39"/>
      <c r="AD2901" s="39"/>
      <c r="AE2901" s="39"/>
      <c r="AF2901" s="39"/>
      <c r="AG2901" s="39"/>
      <c r="AH2901" s="39"/>
      <c r="AI2901" s="39"/>
      <c r="AJ2901" s="39"/>
      <c r="AK2901" s="39"/>
      <c r="AL2901" s="39"/>
      <c r="AM2901" s="39"/>
      <c r="AN2901" s="39"/>
      <c r="AO2901" s="39"/>
      <c r="AP2901" s="39"/>
      <c r="AQ2901" s="39"/>
      <c r="AR2901" s="39"/>
      <c r="AS2901" s="39"/>
      <c r="AT2901" s="39"/>
      <c r="AU2901" s="39"/>
      <c r="AV2901" s="39"/>
      <c r="AW2901" s="39"/>
    </row>
    <row r="2902" spans="15:49" x14ac:dyDescent="0.2">
      <c r="O2902" s="39"/>
      <c r="P2902" s="39"/>
      <c r="Q2902" s="39"/>
      <c r="R2902" s="39"/>
      <c r="S2902" s="39"/>
      <c r="T2902" s="39"/>
      <c r="U2902" s="39"/>
      <c r="V2902" s="39"/>
      <c r="W2902" s="39"/>
      <c r="X2902" s="39"/>
      <c r="Y2902" s="39"/>
      <c r="Z2902" s="39"/>
      <c r="AA2902" s="39"/>
      <c r="AB2902" s="39"/>
      <c r="AC2902" s="39"/>
      <c r="AD2902" s="39"/>
      <c r="AE2902" s="39"/>
      <c r="AF2902" s="39"/>
      <c r="AG2902" s="39"/>
      <c r="AH2902" s="39"/>
      <c r="AI2902" s="39"/>
      <c r="AJ2902" s="39"/>
      <c r="AK2902" s="39"/>
      <c r="AL2902" s="39"/>
      <c r="AM2902" s="39"/>
      <c r="AN2902" s="39"/>
      <c r="AO2902" s="39"/>
      <c r="AP2902" s="39"/>
      <c r="AQ2902" s="39"/>
      <c r="AR2902" s="39"/>
      <c r="AS2902" s="39"/>
      <c r="AT2902" s="39"/>
      <c r="AU2902" s="39"/>
      <c r="AV2902" s="39"/>
      <c r="AW2902" s="39"/>
    </row>
    <row r="2903" spans="15:49" x14ac:dyDescent="0.2">
      <c r="O2903" s="39"/>
      <c r="P2903" s="39"/>
      <c r="Q2903" s="39"/>
      <c r="R2903" s="39"/>
      <c r="S2903" s="39"/>
      <c r="T2903" s="39"/>
      <c r="U2903" s="39"/>
      <c r="V2903" s="39"/>
      <c r="W2903" s="39"/>
      <c r="X2903" s="39"/>
      <c r="Y2903" s="39"/>
      <c r="Z2903" s="39"/>
      <c r="AA2903" s="39"/>
      <c r="AB2903" s="39"/>
      <c r="AC2903" s="39"/>
      <c r="AD2903" s="39"/>
      <c r="AE2903" s="39"/>
      <c r="AF2903" s="39"/>
      <c r="AG2903" s="39"/>
      <c r="AH2903" s="39"/>
      <c r="AI2903" s="39"/>
      <c r="AJ2903" s="39"/>
      <c r="AK2903" s="39"/>
      <c r="AL2903" s="39"/>
      <c r="AM2903" s="39"/>
      <c r="AN2903" s="39"/>
      <c r="AO2903" s="39"/>
      <c r="AP2903" s="39"/>
      <c r="AQ2903" s="39"/>
      <c r="AR2903" s="39"/>
      <c r="AS2903" s="39"/>
      <c r="AT2903" s="39"/>
      <c r="AU2903" s="39"/>
      <c r="AV2903" s="39"/>
      <c r="AW2903" s="39"/>
    </row>
    <row r="2904" spans="15:49" x14ac:dyDescent="0.2">
      <c r="O2904" s="39"/>
      <c r="P2904" s="39"/>
      <c r="Q2904" s="39"/>
      <c r="R2904" s="39"/>
      <c r="S2904" s="39"/>
      <c r="T2904" s="39"/>
      <c r="U2904" s="39"/>
      <c r="V2904" s="39"/>
      <c r="W2904" s="39"/>
      <c r="X2904" s="39"/>
      <c r="Y2904" s="39"/>
      <c r="Z2904" s="39"/>
      <c r="AA2904" s="39"/>
      <c r="AB2904" s="39"/>
      <c r="AC2904" s="39"/>
      <c r="AD2904" s="39"/>
      <c r="AE2904" s="39"/>
      <c r="AF2904" s="39"/>
      <c r="AG2904" s="39"/>
      <c r="AH2904" s="39"/>
      <c r="AI2904" s="39"/>
      <c r="AJ2904" s="39"/>
      <c r="AK2904" s="39"/>
      <c r="AL2904" s="39"/>
      <c r="AM2904" s="39"/>
      <c r="AN2904" s="39"/>
      <c r="AO2904" s="39"/>
      <c r="AP2904" s="39"/>
      <c r="AQ2904" s="39"/>
      <c r="AR2904" s="39"/>
      <c r="AS2904" s="39"/>
      <c r="AT2904" s="39"/>
      <c r="AU2904" s="39"/>
      <c r="AV2904" s="39"/>
      <c r="AW2904" s="39"/>
    </row>
    <row r="2905" spans="15:49" x14ac:dyDescent="0.2">
      <c r="O2905" s="39"/>
      <c r="P2905" s="39"/>
      <c r="Q2905" s="39"/>
      <c r="R2905" s="39"/>
      <c r="S2905" s="39"/>
      <c r="T2905" s="39"/>
      <c r="U2905" s="39"/>
      <c r="V2905" s="39"/>
      <c r="W2905" s="39"/>
      <c r="X2905" s="39"/>
      <c r="Y2905" s="39"/>
      <c r="Z2905" s="39"/>
      <c r="AA2905" s="39"/>
      <c r="AB2905" s="39"/>
      <c r="AC2905" s="39"/>
      <c r="AD2905" s="39"/>
      <c r="AE2905" s="39"/>
      <c r="AF2905" s="39"/>
      <c r="AG2905" s="39"/>
      <c r="AH2905" s="39"/>
      <c r="AI2905" s="39"/>
      <c r="AJ2905" s="39"/>
      <c r="AK2905" s="39"/>
      <c r="AL2905" s="39"/>
      <c r="AM2905" s="39"/>
      <c r="AN2905" s="39"/>
      <c r="AO2905" s="39"/>
      <c r="AP2905" s="39"/>
      <c r="AQ2905" s="39"/>
      <c r="AR2905" s="39"/>
      <c r="AS2905" s="39"/>
      <c r="AT2905" s="39"/>
      <c r="AU2905" s="39"/>
      <c r="AV2905" s="39"/>
      <c r="AW2905" s="39"/>
    </row>
    <row r="2906" spans="15:49" x14ac:dyDescent="0.2">
      <c r="O2906" s="39"/>
      <c r="P2906" s="39"/>
      <c r="Q2906" s="39"/>
      <c r="R2906" s="39"/>
      <c r="S2906" s="39"/>
      <c r="T2906" s="39"/>
      <c r="U2906" s="39"/>
      <c r="V2906" s="39"/>
      <c r="W2906" s="39"/>
      <c r="X2906" s="39"/>
      <c r="Y2906" s="39"/>
      <c r="Z2906" s="39"/>
      <c r="AA2906" s="39"/>
      <c r="AB2906" s="39"/>
      <c r="AC2906" s="39"/>
      <c r="AD2906" s="39"/>
      <c r="AE2906" s="39"/>
      <c r="AF2906" s="39"/>
      <c r="AG2906" s="39"/>
      <c r="AH2906" s="39"/>
      <c r="AI2906" s="39"/>
      <c r="AJ2906" s="39"/>
      <c r="AK2906" s="39"/>
      <c r="AL2906" s="39"/>
      <c r="AM2906" s="39"/>
      <c r="AN2906" s="39"/>
      <c r="AO2906" s="39"/>
      <c r="AP2906" s="39"/>
      <c r="AQ2906" s="39"/>
      <c r="AR2906" s="39"/>
      <c r="AS2906" s="39"/>
      <c r="AT2906" s="39"/>
      <c r="AU2906" s="39"/>
      <c r="AV2906" s="39"/>
      <c r="AW2906" s="39"/>
    </row>
    <row r="2907" spans="15:49" x14ac:dyDescent="0.2">
      <c r="O2907" s="39"/>
      <c r="P2907" s="39"/>
      <c r="Q2907" s="39"/>
      <c r="R2907" s="39"/>
      <c r="S2907" s="39"/>
      <c r="T2907" s="39"/>
      <c r="U2907" s="39"/>
      <c r="V2907" s="39"/>
      <c r="W2907" s="39"/>
      <c r="X2907" s="39"/>
      <c r="Y2907" s="39"/>
      <c r="Z2907" s="39"/>
      <c r="AA2907" s="39"/>
      <c r="AB2907" s="39"/>
      <c r="AC2907" s="39"/>
      <c r="AD2907" s="39"/>
      <c r="AE2907" s="39"/>
      <c r="AF2907" s="39"/>
      <c r="AG2907" s="39"/>
      <c r="AH2907" s="39"/>
      <c r="AI2907" s="39"/>
      <c r="AJ2907" s="39"/>
      <c r="AK2907" s="39"/>
      <c r="AL2907" s="39"/>
      <c r="AM2907" s="39"/>
      <c r="AN2907" s="39"/>
      <c r="AO2907" s="39"/>
      <c r="AP2907" s="39"/>
      <c r="AQ2907" s="39"/>
      <c r="AR2907" s="39"/>
      <c r="AS2907" s="39"/>
      <c r="AT2907" s="39"/>
      <c r="AU2907" s="39"/>
      <c r="AV2907" s="39"/>
      <c r="AW2907" s="39"/>
    </row>
    <row r="2908" spans="15:49" x14ac:dyDescent="0.2">
      <c r="O2908" s="39"/>
      <c r="P2908" s="39"/>
      <c r="Q2908" s="39"/>
      <c r="R2908" s="39"/>
      <c r="S2908" s="39"/>
      <c r="T2908" s="39"/>
      <c r="U2908" s="39"/>
      <c r="V2908" s="39"/>
      <c r="W2908" s="39"/>
      <c r="X2908" s="39"/>
      <c r="Y2908" s="39"/>
      <c r="Z2908" s="39"/>
      <c r="AA2908" s="39"/>
      <c r="AB2908" s="39"/>
      <c r="AC2908" s="39"/>
      <c r="AD2908" s="39"/>
      <c r="AE2908" s="39"/>
      <c r="AF2908" s="39"/>
      <c r="AG2908" s="39"/>
      <c r="AH2908" s="39"/>
      <c r="AI2908" s="39"/>
      <c r="AJ2908" s="39"/>
      <c r="AK2908" s="39"/>
      <c r="AL2908" s="39"/>
      <c r="AM2908" s="39"/>
      <c r="AN2908" s="39"/>
      <c r="AO2908" s="39"/>
      <c r="AP2908" s="39"/>
      <c r="AQ2908" s="39"/>
      <c r="AR2908" s="39"/>
      <c r="AS2908" s="39"/>
      <c r="AT2908" s="39"/>
      <c r="AU2908" s="39"/>
      <c r="AV2908" s="39"/>
      <c r="AW2908" s="39"/>
    </row>
    <row r="2909" spans="15:49" x14ac:dyDescent="0.2">
      <c r="O2909" s="39"/>
      <c r="P2909" s="39"/>
      <c r="Q2909" s="39"/>
      <c r="R2909" s="39"/>
      <c r="S2909" s="39"/>
      <c r="T2909" s="39"/>
      <c r="U2909" s="39"/>
      <c r="V2909" s="39"/>
      <c r="W2909" s="39"/>
      <c r="X2909" s="39"/>
      <c r="Y2909" s="39"/>
      <c r="Z2909" s="39"/>
      <c r="AA2909" s="39"/>
      <c r="AB2909" s="39"/>
      <c r="AC2909" s="39"/>
      <c r="AD2909" s="39"/>
      <c r="AE2909" s="39"/>
      <c r="AF2909" s="39"/>
      <c r="AG2909" s="39"/>
      <c r="AH2909" s="39"/>
      <c r="AI2909" s="39"/>
      <c r="AJ2909" s="39"/>
      <c r="AK2909" s="39"/>
      <c r="AL2909" s="39"/>
      <c r="AM2909" s="39"/>
      <c r="AN2909" s="39"/>
      <c r="AO2909" s="39"/>
      <c r="AP2909" s="39"/>
      <c r="AQ2909" s="39"/>
      <c r="AR2909" s="39"/>
      <c r="AS2909" s="39"/>
      <c r="AT2909" s="39"/>
      <c r="AU2909" s="39"/>
      <c r="AV2909" s="39"/>
      <c r="AW2909" s="39"/>
    </row>
    <row r="2910" spans="15:49" x14ac:dyDescent="0.2">
      <c r="O2910" s="39"/>
      <c r="P2910" s="39"/>
      <c r="Q2910" s="39"/>
      <c r="R2910" s="39"/>
      <c r="S2910" s="39"/>
      <c r="T2910" s="39"/>
      <c r="U2910" s="39"/>
      <c r="V2910" s="39"/>
      <c r="W2910" s="39"/>
      <c r="X2910" s="39"/>
      <c r="Y2910" s="39"/>
      <c r="Z2910" s="39"/>
      <c r="AA2910" s="39"/>
      <c r="AB2910" s="39"/>
      <c r="AC2910" s="39"/>
      <c r="AD2910" s="39"/>
      <c r="AE2910" s="39"/>
      <c r="AF2910" s="39"/>
      <c r="AG2910" s="39"/>
      <c r="AH2910" s="39"/>
      <c r="AI2910" s="39"/>
      <c r="AJ2910" s="39"/>
      <c r="AK2910" s="39"/>
      <c r="AL2910" s="39"/>
      <c r="AM2910" s="39"/>
      <c r="AN2910" s="39"/>
      <c r="AO2910" s="39"/>
      <c r="AP2910" s="39"/>
      <c r="AQ2910" s="39"/>
      <c r="AR2910" s="39"/>
      <c r="AS2910" s="39"/>
      <c r="AT2910" s="39"/>
      <c r="AU2910" s="39"/>
      <c r="AV2910" s="39"/>
      <c r="AW2910" s="39"/>
    </row>
    <row r="2911" spans="15:49" x14ac:dyDescent="0.2">
      <c r="O2911" s="39"/>
      <c r="P2911" s="39"/>
      <c r="Q2911" s="39"/>
      <c r="R2911" s="39"/>
      <c r="S2911" s="39"/>
      <c r="T2911" s="39"/>
      <c r="U2911" s="39"/>
      <c r="V2911" s="39"/>
      <c r="W2911" s="39"/>
      <c r="X2911" s="39"/>
      <c r="Y2911" s="39"/>
      <c r="Z2911" s="39"/>
      <c r="AA2911" s="39"/>
      <c r="AB2911" s="39"/>
      <c r="AC2911" s="39"/>
      <c r="AD2911" s="39"/>
      <c r="AE2911" s="39"/>
      <c r="AF2911" s="39"/>
      <c r="AG2911" s="39"/>
      <c r="AH2911" s="39"/>
      <c r="AI2911" s="39"/>
      <c r="AJ2911" s="39"/>
      <c r="AK2911" s="39"/>
      <c r="AL2911" s="39"/>
      <c r="AM2911" s="39"/>
      <c r="AN2911" s="39"/>
      <c r="AO2911" s="39"/>
      <c r="AP2911" s="39"/>
      <c r="AQ2911" s="39"/>
      <c r="AR2911" s="39"/>
      <c r="AS2911" s="39"/>
      <c r="AT2911" s="39"/>
      <c r="AU2911" s="39"/>
      <c r="AV2911" s="39"/>
      <c r="AW2911" s="39"/>
    </row>
    <row r="2912" spans="15:49" x14ac:dyDescent="0.2">
      <c r="O2912" s="39"/>
      <c r="P2912" s="39"/>
      <c r="Q2912" s="39"/>
      <c r="R2912" s="39"/>
      <c r="S2912" s="39"/>
      <c r="T2912" s="39"/>
      <c r="U2912" s="39"/>
      <c r="V2912" s="39"/>
      <c r="W2912" s="39"/>
      <c r="X2912" s="39"/>
      <c r="Y2912" s="39"/>
      <c r="Z2912" s="39"/>
      <c r="AA2912" s="39"/>
      <c r="AB2912" s="39"/>
      <c r="AC2912" s="39"/>
      <c r="AD2912" s="39"/>
      <c r="AE2912" s="39"/>
      <c r="AF2912" s="39"/>
      <c r="AG2912" s="39"/>
      <c r="AH2912" s="39"/>
      <c r="AI2912" s="39"/>
      <c r="AJ2912" s="39"/>
      <c r="AK2912" s="39"/>
      <c r="AL2912" s="39"/>
      <c r="AM2912" s="39"/>
      <c r="AN2912" s="39"/>
      <c r="AO2912" s="39"/>
      <c r="AP2912" s="39"/>
      <c r="AQ2912" s="39"/>
      <c r="AR2912" s="39"/>
      <c r="AS2912" s="39"/>
      <c r="AT2912" s="39"/>
      <c r="AU2912" s="39"/>
      <c r="AV2912" s="39"/>
      <c r="AW2912" s="39"/>
    </row>
    <row r="2913" spans="15:49" x14ac:dyDescent="0.2">
      <c r="O2913" s="39"/>
      <c r="P2913" s="39"/>
      <c r="Q2913" s="39"/>
      <c r="R2913" s="39"/>
      <c r="S2913" s="39"/>
      <c r="T2913" s="39"/>
      <c r="U2913" s="39"/>
      <c r="V2913" s="39"/>
      <c r="W2913" s="39"/>
      <c r="X2913" s="39"/>
      <c r="Y2913" s="39"/>
      <c r="Z2913" s="39"/>
      <c r="AA2913" s="39"/>
      <c r="AB2913" s="39"/>
      <c r="AC2913" s="39"/>
      <c r="AD2913" s="39"/>
      <c r="AE2913" s="39"/>
      <c r="AF2913" s="39"/>
      <c r="AG2913" s="39"/>
      <c r="AH2913" s="39"/>
      <c r="AI2913" s="39"/>
      <c r="AJ2913" s="39"/>
      <c r="AK2913" s="39"/>
      <c r="AL2913" s="39"/>
      <c r="AM2913" s="39"/>
      <c r="AN2913" s="39"/>
      <c r="AO2913" s="39"/>
      <c r="AP2913" s="39"/>
      <c r="AQ2913" s="39"/>
      <c r="AR2913" s="39"/>
      <c r="AS2913" s="39"/>
      <c r="AT2913" s="39"/>
      <c r="AU2913" s="39"/>
      <c r="AV2913" s="39"/>
      <c r="AW2913" s="39"/>
    </row>
    <row r="2914" spans="15:49" x14ac:dyDescent="0.2">
      <c r="O2914" s="39"/>
      <c r="P2914" s="39"/>
      <c r="Q2914" s="39"/>
      <c r="R2914" s="39"/>
      <c r="S2914" s="39"/>
      <c r="T2914" s="39"/>
      <c r="U2914" s="39"/>
      <c r="V2914" s="39"/>
      <c r="W2914" s="39"/>
      <c r="X2914" s="39"/>
      <c r="Y2914" s="39"/>
      <c r="Z2914" s="39"/>
      <c r="AA2914" s="39"/>
      <c r="AB2914" s="39"/>
      <c r="AC2914" s="39"/>
      <c r="AD2914" s="39"/>
      <c r="AE2914" s="39"/>
      <c r="AF2914" s="39"/>
      <c r="AG2914" s="39"/>
      <c r="AH2914" s="39"/>
      <c r="AI2914" s="39"/>
      <c r="AJ2914" s="39"/>
      <c r="AK2914" s="39"/>
      <c r="AL2914" s="39"/>
      <c r="AM2914" s="39"/>
      <c r="AN2914" s="39"/>
      <c r="AO2914" s="39"/>
      <c r="AP2914" s="39"/>
      <c r="AQ2914" s="39"/>
      <c r="AR2914" s="39"/>
      <c r="AS2914" s="39"/>
      <c r="AT2914" s="39"/>
      <c r="AU2914" s="39"/>
      <c r="AV2914" s="39"/>
      <c r="AW2914" s="39"/>
    </row>
    <row r="2915" spans="15:49" x14ac:dyDescent="0.2">
      <c r="O2915" s="39"/>
      <c r="P2915" s="39"/>
      <c r="Q2915" s="39"/>
      <c r="R2915" s="39"/>
      <c r="S2915" s="39"/>
      <c r="T2915" s="39"/>
      <c r="U2915" s="39"/>
      <c r="V2915" s="39"/>
      <c r="W2915" s="39"/>
      <c r="X2915" s="39"/>
      <c r="Y2915" s="39"/>
      <c r="Z2915" s="39"/>
      <c r="AA2915" s="39"/>
      <c r="AB2915" s="39"/>
      <c r="AC2915" s="39"/>
      <c r="AD2915" s="39"/>
      <c r="AE2915" s="39"/>
      <c r="AF2915" s="39"/>
      <c r="AG2915" s="39"/>
      <c r="AH2915" s="39"/>
      <c r="AI2915" s="39"/>
      <c r="AJ2915" s="39"/>
      <c r="AK2915" s="39"/>
      <c r="AL2915" s="39"/>
      <c r="AM2915" s="39"/>
      <c r="AN2915" s="39"/>
      <c r="AO2915" s="39"/>
      <c r="AP2915" s="39"/>
      <c r="AQ2915" s="39"/>
      <c r="AR2915" s="39"/>
      <c r="AS2915" s="39"/>
      <c r="AT2915" s="39"/>
      <c r="AU2915" s="39"/>
      <c r="AV2915" s="39"/>
      <c r="AW2915" s="39"/>
    </row>
    <row r="2916" spans="15:49" x14ac:dyDescent="0.2">
      <c r="O2916" s="39"/>
      <c r="P2916" s="39"/>
      <c r="Q2916" s="39"/>
      <c r="R2916" s="39"/>
      <c r="S2916" s="39"/>
      <c r="T2916" s="39"/>
      <c r="U2916" s="39"/>
      <c r="V2916" s="39"/>
      <c r="W2916" s="39"/>
      <c r="X2916" s="39"/>
      <c r="Y2916" s="39"/>
      <c r="Z2916" s="39"/>
      <c r="AA2916" s="39"/>
      <c r="AB2916" s="39"/>
      <c r="AC2916" s="39"/>
      <c r="AD2916" s="39"/>
      <c r="AE2916" s="39"/>
      <c r="AF2916" s="39"/>
      <c r="AG2916" s="39"/>
      <c r="AH2916" s="39"/>
      <c r="AI2916" s="39"/>
      <c r="AJ2916" s="39"/>
      <c r="AK2916" s="39"/>
      <c r="AL2916" s="39"/>
      <c r="AM2916" s="39"/>
      <c r="AN2916" s="39"/>
      <c r="AO2916" s="39"/>
      <c r="AP2916" s="39"/>
      <c r="AQ2916" s="39"/>
      <c r="AR2916" s="39"/>
      <c r="AS2916" s="39"/>
      <c r="AT2916" s="39"/>
      <c r="AU2916" s="39"/>
      <c r="AV2916" s="39"/>
      <c r="AW2916" s="39"/>
    </row>
    <row r="2917" spans="15:49" x14ac:dyDescent="0.2">
      <c r="O2917" s="39"/>
      <c r="P2917" s="39"/>
      <c r="Q2917" s="39"/>
      <c r="R2917" s="39"/>
      <c r="S2917" s="39"/>
      <c r="T2917" s="39"/>
      <c r="U2917" s="39"/>
      <c r="V2917" s="39"/>
      <c r="W2917" s="39"/>
      <c r="X2917" s="39"/>
      <c r="Y2917" s="39"/>
      <c r="Z2917" s="39"/>
      <c r="AA2917" s="39"/>
      <c r="AB2917" s="39"/>
      <c r="AC2917" s="39"/>
      <c r="AD2917" s="39"/>
      <c r="AE2917" s="39"/>
      <c r="AF2917" s="39"/>
      <c r="AG2917" s="39"/>
      <c r="AH2917" s="39"/>
      <c r="AI2917" s="39"/>
      <c r="AJ2917" s="39"/>
      <c r="AK2917" s="39"/>
      <c r="AL2917" s="39"/>
      <c r="AM2917" s="39"/>
      <c r="AN2917" s="39"/>
      <c r="AO2917" s="39"/>
      <c r="AP2917" s="39"/>
      <c r="AQ2917" s="39"/>
      <c r="AR2917" s="39"/>
      <c r="AS2917" s="39"/>
      <c r="AT2917" s="39"/>
      <c r="AU2917" s="39"/>
      <c r="AV2917" s="39"/>
      <c r="AW2917" s="39"/>
    </row>
    <row r="2918" spans="15:49" x14ac:dyDescent="0.2">
      <c r="O2918" s="39"/>
      <c r="P2918" s="39"/>
      <c r="Q2918" s="39"/>
      <c r="R2918" s="39"/>
      <c r="S2918" s="39"/>
      <c r="T2918" s="39"/>
      <c r="U2918" s="39"/>
      <c r="V2918" s="39"/>
      <c r="W2918" s="39"/>
      <c r="X2918" s="39"/>
      <c r="Y2918" s="39"/>
      <c r="Z2918" s="39"/>
      <c r="AA2918" s="39"/>
      <c r="AB2918" s="39"/>
      <c r="AC2918" s="39"/>
      <c r="AD2918" s="39"/>
      <c r="AE2918" s="39"/>
      <c r="AF2918" s="39"/>
      <c r="AG2918" s="39"/>
      <c r="AH2918" s="39"/>
      <c r="AI2918" s="39"/>
      <c r="AJ2918" s="39"/>
      <c r="AK2918" s="39"/>
      <c r="AL2918" s="39"/>
      <c r="AM2918" s="39"/>
      <c r="AN2918" s="39"/>
      <c r="AO2918" s="39"/>
      <c r="AP2918" s="39"/>
      <c r="AQ2918" s="39"/>
      <c r="AR2918" s="39"/>
      <c r="AS2918" s="39"/>
      <c r="AT2918" s="39"/>
      <c r="AU2918" s="39"/>
      <c r="AV2918" s="39"/>
      <c r="AW2918" s="39"/>
    </row>
    <row r="2919" spans="15:49" x14ac:dyDescent="0.2">
      <c r="O2919" s="39"/>
      <c r="P2919" s="39"/>
      <c r="Q2919" s="39"/>
      <c r="R2919" s="39"/>
      <c r="S2919" s="39"/>
      <c r="T2919" s="39"/>
      <c r="U2919" s="39"/>
      <c r="V2919" s="39"/>
      <c r="W2919" s="39"/>
      <c r="X2919" s="39"/>
      <c r="Y2919" s="39"/>
      <c r="Z2919" s="39"/>
      <c r="AA2919" s="39"/>
      <c r="AB2919" s="39"/>
      <c r="AC2919" s="39"/>
      <c r="AD2919" s="39"/>
      <c r="AE2919" s="39"/>
      <c r="AF2919" s="39"/>
      <c r="AG2919" s="39"/>
      <c r="AH2919" s="39"/>
      <c r="AI2919" s="39"/>
      <c r="AJ2919" s="39"/>
      <c r="AK2919" s="39"/>
      <c r="AL2919" s="39"/>
      <c r="AM2919" s="39"/>
      <c r="AN2919" s="39"/>
      <c r="AO2919" s="39"/>
      <c r="AP2919" s="39"/>
      <c r="AQ2919" s="39"/>
      <c r="AR2919" s="39"/>
      <c r="AS2919" s="39"/>
      <c r="AT2919" s="39"/>
      <c r="AU2919" s="39"/>
      <c r="AV2919" s="39"/>
      <c r="AW2919" s="39"/>
    </row>
    <row r="2920" spans="15:49" x14ac:dyDescent="0.2">
      <c r="O2920" s="39"/>
      <c r="P2920" s="39"/>
      <c r="Q2920" s="39"/>
      <c r="R2920" s="39"/>
      <c r="S2920" s="39"/>
      <c r="T2920" s="39"/>
      <c r="U2920" s="39"/>
      <c r="V2920" s="39"/>
      <c r="W2920" s="39"/>
      <c r="X2920" s="39"/>
      <c r="Y2920" s="39"/>
      <c r="Z2920" s="39"/>
      <c r="AA2920" s="39"/>
      <c r="AB2920" s="39"/>
      <c r="AC2920" s="39"/>
      <c r="AD2920" s="39"/>
      <c r="AE2920" s="39"/>
      <c r="AF2920" s="39"/>
      <c r="AG2920" s="39"/>
      <c r="AH2920" s="39"/>
      <c r="AI2920" s="39"/>
      <c r="AJ2920" s="39"/>
      <c r="AK2920" s="39"/>
      <c r="AL2920" s="39"/>
      <c r="AM2920" s="39"/>
      <c r="AN2920" s="39"/>
      <c r="AO2920" s="39"/>
      <c r="AP2920" s="39"/>
      <c r="AQ2920" s="39"/>
      <c r="AR2920" s="39"/>
      <c r="AS2920" s="39"/>
      <c r="AT2920" s="39"/>
      <c r="AU2920" s="39"/>
      <c r="AV2920" s="39"/>
      <c r="AW2920" s="39"/>
    </row>
    <row r="2921" spans="15:49" x14ac:dyDescent="0.2">
      <c r="O2921" s="39"/>
      <c r="P2921" s="39"/>
      <c r="Q2921" s="39"/>
      <c r="R2921" s="39"/>
      <c r="S2921" s="39"/>
      <c r="T2921" s="39"/>
      <c r="U2921" s="39"/>
      <c r="V2921" s="39"/>
      <c r="W2921" s="39"/>
      <c r="X2921" s="39"/>
      <c r="Y2921" s="39"/>
      <c r="Z2921" s="39"/>
      <c r="AA2921" s="39"/>
      <c r="AB2921" s="39"/>
      <c r="AC2921" s="39"/>
      <c r="AD2921" s="39"/>
      <c r="AE2921" s="39"/>
      <c r="AF2921" s="39"/>
      <c r="AG2921" s="39"/>
      <c r="AH2921" s="39"/>
      <c r="AI2921" s="39"/>
      <c r="AJ2921" s="39"/>
      <c r="AK2921" s="39"/>
      <c r="AL2921" s="39"/>
      <c r="AM2921" s="39"/>
      <c r="AN2921" s="39"/>
      <c r="AO2921" s="39"/>
      <c r="AP2921" s="39"/>
      <c r="AQ2921" s="39"/>
      <c r="AR2921" s="39"/>
      <c r="AS2921" s="39"/>
      <c r="AT2921" s="39"/>
      <c r="AU2921" s="39"/>
      <c r="AV2921" s="39"/>
      <c r="AW2921" s="39"/>
    </row>
    <row r="2922" spans="15:49" x14ac:dyDescent="0.2">
      <c r="O2922" s="39"/>
      <c r="P2922" s="39"/>
      <c r="Q2922" s="39"/>
      <c r="R2922" s="39"/>
      <c r="S2922" s="39"/>
      <c r="T2922" s="39"/>
      <c r="U2922" s="39"/>
      <c r="V2922" s="39"/>
      <c r="W2922" s="39"/>
      <c r="X2922" s="39"/>
      <c r="Y2922" s="39"/>
      <c r="Z2922" s="39"/>
      <c r="AA2922" s="39"/>
      <c r="AB2922" s="39"/>
      <c r="AC2922" s="39"/>
      <c r="AD2922" s="39"/>
      <c r="AE2922" s="39"/>
      <c r="AF2922" s="39"/>
      <c r="AG2922" s="39"/>
      <c r="AH2922" s="39"/>
      <c r="AI2922" s="39"/>
      <c r="AJ2922" s="39"/>
      <c r="AK2922" s="39"/>
      <c r="AL2922" s="39"/>
      <c r="AM2922" s="39"/>
      <c r="AN2922" s="39"/>
      <c r="AO2922" s="39"/>
      <c r="AP2922" s="39"/>
      <c r="AQ2922" s="39"/>
      <c r="AR2922" s="39"/>
      <c r="AS2922" s="39"/>
      <c r="AT2922" s="39"/>
      <c r="AU2922" s="39"/>
      <c r="AV2922" s="39"/>
      <c r="AW2922" s="39"/>
    </row>
    <row r="2923" spans="15:49" x14ac:dyDescent="0.2">
      <c r="O2923" s="39"/>
      <c r="P2923" s="39"/>
      <c r="Q2923" s="39"/>
      <c r="R2923" s="39"/>
      <c r="S2923" s="39"/>
      <c r="T2923" s="39"/>
      <c r="U2923" s="39"/>
      <c r="V2923" s="39"/>
      <c r="W2923" s="39"/>
      <c r="X2923" s="39"/>
      <c r="Y2923" s="39"/>
      <c r="Z2923" s="39"/>
      <c r="AA2923" s="39"/>
      <c r="AB2923" s="39"/>
      <c r="AC2923" s="39"/>
      <c r="AD2923" s="39"/>
      <c r="AE2923" s="39"/>
      <c r="AF2923" s="39"/>
      <c r="AG2923" s="39"/>
      <c r="AH2923" s="39"/>
      <c r="AI2923" s="39"/>
      <c r="AJ2923" s="39"/>
      <c r="AK2923" s="39"/>
      <c r="AL2923" s="39"/>
      <c r="AM2923" s="39"/>
      <c r="AN2923" s="39"/>
      <c r="AO2923" s="39"/>
      <c r="AP2923" s="39"/>
      <c r="AQ2923" s="39"/>
      <c r="AR2923" s="39"/>
      <c r="AS2923" s="39"/>
      <c r="AT2923" s="39"/>
      <c r="AU2923" s="39"/>
      <c r="AV2923" s="39"/>
      <c r="AW2923" s="39"/>
    </row>
    <row r="2924" spans="15:49" x14ac:dyDescent="0.2">
      <c r="O2924" s="39"/>
      <c r="P2924" s="39"/>
      <c r="Q2924" s="39"/>
      <c r="R2924" s="39"/>
      <c r="S2924" s="39"/>
      <c r="T2924" s="39"/>
      <c r="U2924" s="39"/>
      <c r="V2924" s="39"/>
      <c r="W2924" s="39"/>
      <c r="X2924" s="39"/>
      <c r="Y2924" s="39"/>
      <c r="Z2924" s="39"/>
      <c r="AA2924" s="39"/>
      <c r="AB2924" s="39"/>
      <c r="AC2924" s="39"/>
      <c r="AD2924" s="39"/>
      <c r="AE2924" s="39"/>
      <c r="AF2924" s="39"/>
      <c r="AG2924" s="39"/>
      <c r="AH2924" s="39"/>
      <c r="AI2924" s="39"/>
      <c r="AJ2924" s="39"/>
      <c r="AK2924" s="39"/>
      <c r="AL2924" s="39"/>
      <c r="AM2924" s="39"/>
      <c r="AN2924" s="39"/>
      <c r="AO2924" s="39"/>
      <c r="AP2924" s="39"/>
      <c r="AQ2924" s="39"/>
      <c r="AR2924" s="39"/>
      <c r="AS2924" s="39"/>
      <c r="AT2924" s="39"/>
      <c r="AU2924" s="39"/>
      <c r="AV2924" s="39"/>
      <c r="AW2924" s="39"/>
    </row>
    <row r="2925" spans="15:49" x14ac:dyDescent="0.2">
      <c r="O2925" s="39"/>
      <c r="P2925" s="39"/>
      <c r="Q2925" s="39"/>
      <c r="R2925" s="39"/>
      <c r="S2925" s="39"/>
      <c r="T2925" s="39"/>
      <c r="U2925" s="39"/>
      <c r="V2925" s="39"/>
      <c r="W2925" s="39"/>
      <c r="X2925" s="39"/>
      <c r="Y2925" s="39"/>
      <c r="Z2925" s="39"/>
      <c r="AA2925" s="39"/>
      <c r="AB2925" s="39"/>
      <c r="AC2925" s="39"/>
      <c r="AD2925" s="39"/>
      <c r="AE2925" s="39"/>
      <c r="AF2925" s="39"/>
      <c r="AG2925" s="39"/>
      <c r="AH2925" s="39"/>
      <c r="AI2925" s="39"/>
      <c r="AJ2925" s="39"/>
      <c r="AK2925" s="39"/>
      <c r="AL2925" s="39"/>
      <c r="AM2925" s="39"/>
      <c r="AN2925" s="39"/>
      <c r="AO2925" s="39"/>
      <c r="AP2925" s="39"/>
      <c r="AQ2925" s="39"/>
      <c r="AR2925" s="39"/>
      <c r="AS2925" s="39"/>
      <c r="AT2925" s="39"/>
      <c r="AU2925" s="39"/>
      <c r="AV2925" s="39"/>
      <c r="AW2925" s="39"/>
    </row>
    <row r="2926" spans="15:49" x14ac:dyDescent="0.2">
      <c r="O2926" s="39"/>
      <c r="P2926" s="39"/>
      <c r="Q2926" s="39"/>
      <c r="R2926" s="39"/>
      <c r="S2926" s="39"/>
      <c r="T2926" s="39"/>
      <c r="U2926" s="39"/>
      <c r="V2926" s="39"/>
      <c r="W2926" s="39"/>
      <c r="X2926" s="39"/>
      <c r="Y2926" s="39"/>
      <c r="Z2926" s="39"/>
      <c r="AA2926" s="39"/>
      <c r="AB2926" s="39"/>
      <c r="AC2926" s="39"/>
      <c r="AD2926" s="39"/>
      <c r="AE2926" s="39"/>
      <c r="AF2926" s="39"/>
      <c r="AG2926" s="39"/>
      <c r="AH2926" s="39"/>
      <c r="AI2926" s="39"/>
      <c r="AJ2926" s="39"/>
      <c r="AK2926" s="39"/>
      <c r="AL2926" s="39"/>
      <c r="AM2926" s="39"/>
      <c r="AN2926" s="39"/>
      <c r="AO2926" s="39"/>
      <c r="AP2926" s="39"/>
      <c r="AQ2926" s="39"/>
      <c r="AR2926" s="39"/>
      <c r="AS2926" s="39"/>
      <c r="AT2926" s="39"/>
      <c r="AU2926" s="39"/>
      <c r="AV2926" s="39"/>
      <c r="AW2926" s="39"/>
    </row>
    <row r="2927" spans="15:49" x14ac:dyDescent="0.2">
      <c r="O2927" s="39"/>
      <c r="P2927" s="39"/>
      <c r="Q2927" s="39"/>
      <c r="R2927" s="39"/>
      <c r="S2927" s="39"/>
      <c r="T2927" s="39"/>
      <c r="U2927" s="39"/>
      <c r="V2927" s="39"/>
      <c r="W2927" s="39"/>
      <c r="X2927" s="39"/>
      <c r="Y2927" s="39"/>
      <c r="Z2927" s="39"/>
      <c r="AA2927" s="39"/>
      <c r="AB2927" s="39"/>
      <c r="AC2927" s="39"/>
      <c r="AD2927" s="39"/>
      <c r="AE2927" s="39"/>
      <c r="AF2927" s="39"/>
      <c r="AG2927" s="39"/>
      <c r="AH2927" s="39"/>
      <c r="AI2927" s="39"/>
      <c r="AJ2927" s="39"/>
      <c r="AK2927" s="39"/>
      <c r="AL2927" s="39"/>
      <c r="AM2927" s="39"/>
      <c r="AN2927" s="39"/>
      <c r="AO2927" s="39"/>
      <c r="AP2927" s="39"/>
      <c r="AQ2927" s="39"/>
      <c r="AR2927" s="39"/>
      <c r="AS2927" s="39"/>
      <c r="AT2927" s="39"/>
      <c r="AU2927" s="39"/>
      <c r="AV2927" s="39"/>
      <c r="AW2927" s="39"/>
    </row>
    <row r="2928" spans="15:49" x14ac:dyDescent="0.2">
      <c r="O2928" s="39"/>
      <c r="P2928" s="39"/>
      <c r="Q2928" s="39"/>
      <c r="R2928" s="39"/>
      <c r="S2928" s="39"/>
      <c r="T2928" s="39"/>
      <c r="U2928" s="39"/>
      <c r="V2928" s="39"/>
      <c r="W2928" s="39"/>
      <c r="X2928" s="39"/>
      <c r="Y2928" s="39"/>
      <c r="Z2928" s="39"/>
      <c r="AA2928" s="39"/>
      <c r="AB2928" s="39"/>
      <c r="AC2928" s="39"/>
      <c r="AD2928" s="39"/>
      <c r="AE2928" s="39"/>
      <c r="AF2928" s="39"/>
      <c r="AG2928" s="39"/>
      <c r="AH2928" s="39"/>
      <c r="AI2928" s="39"/>
      <c r="AJ2928" s="39"/>
      <c r="AK2928" s="39"/>
      <c r="AL2928" s="39"/>
      <c r="AM2928" s="39"/>
      <c r="AN2928" s="39"/>
      <c r="AO2928" s="39"/>
      <c r="AP2928" s="39"/>
      <c r="AQ2928" s="39"/>
      <c r="AR2928" s="39"/>
      <c r="AS2928" s="39"/>
      <c r="AT2928" s="39"/>
      <c r="AU2928" s="39"/>
      <c r="AV2928" s="39"/>
      <c r="AW2928" s="39"/>
    </row>
    <row r="2929" spans="15:49" x14ac:dyDescent="0.2">
      <c r="O2929" s="39"/>
      <c r="P2929" s="39"/>
      <c r="Q2929" s="39"/>
      <c r="R2929" s="39"/>
      <c r="S2929" s="39"/>
      <c r="T2929" s="39"/>
      <c r="U2929" s="39"/>
      <c r="V2929" s="39"/>
      <c r="W2929" s="39"/>
      <c r="X2929" s="39"/>
      <c r="Y2929" s="39"/>
      <c r="Z2929" s="39"/>
      <c r="AA2929" s="39"/>
      <c r="AB2929" s="39"/>
      <c r="AC2929" s="39"/>
      <c r="AD2929" s="39"/>
      <c r="AE2929" s="39"/>
      <c r="AF2929" s="39"/>
      <c r="AG2929" s="39"/>
      <c r="AH2929" s="39"/>
      <c r="AI2929" s="39"/>
      <c r="AJ2929" s="39"/>
      <c r="AK2929" s="39"/>
      <c r="AL2929" s="39"/>
      <c r="AM2929" s="39"/>
      <c r="AN2929" s="39"/>
      <c r="AO2929" s="39"/>
      <c r="AP2929" s="39"/>
      <c r="AQ2929" s="39"/>
      <c r="AR2929" s="39"/>
      <c r="AS2929" s="39"/>
      <c r="AT2929" s="39"/>
      <c r="AU2929" s="39"/>
      <c r="AV2929" s="39"/>
      <c r="AW2929" s="39"/>
    </row>
    <row r="2930" spans="15:49" x14ac:dyDescent="0.2">
      <c r="O2930" s="39"/>
      <c r="P2930" s="39"/>
      <c r="Q2930" s="39"/>
      <c r="R2930" s="39"/>
      <c r="S2930" s="39"/>
      <c r="T2930" s="39"/>
      <c r="U2930" s="39"/>
      <c r="V2930" s="39"/>
      <c r="W2930" s="39"/>
      <c r="X2930" s="39"/>
      <c r="Y2930" s="39"/>
      <c r="Z2930" s="39"/>
      <c r="AA2930" s="39"/>
      <c r="AB2930" s="39"/>
      <c r="AC2930" s="39"/>
      <c r="AD2930" s="39"/>
      <c r="AE2930" s="39"/>
      <c r="AF2930" s="39"/>
      <c r="AG2930" s="39"/>
      <c r="AH2930" s="39"/>
      <c r="AI2930" s="39"/>
      <c r="AJ2930" s="39"/>
      <c r="AK2930" s="39"/>
      <c r="AL2930" s="39"/>
      <c r="AM2930" s="39"/>
      <c r="AN2930" s="39"/>
      <c r="AO2930" s="39"/>
      <c r="AP2930" s="39"/>
      <c r="AQ2930" s="39"/>
      <c r="AR2930" s="39"/>
      <c r="AS2930" s="39"/>
      <c r="AT2930" s="39"/>
      <c r="AU2930" s="39"/>
      <c r="AV2930" s="39"/>
      <c r="AW2930" s="39"/>
    </row>
    <row r="2931" spans="15:49" x14ac:dyDescent="0.2">
      <c r="O2931" s="39"/>
      <c r="P2931" s="39"/>
      <c r="Q2931" s="39"/>
      <c r="R2931" s="39"/>
      <c r="S2931" s="39"/>
      <c r="T2931" s="39"/>
      <c r="U2931" s="39"/>
      <c r="V2931" s="39"/>
      <c r="W2931" s="39"/>
      <c r="X2931" s="39"/>
      <c r="Y2931" s="39"/>
      <c r="Z2931" s="39"/>
      <c r="AA2931" s="39"/>
      <c r="AB2931" s="39"/>
      <c r="AC2931" s="39"/>
      <c r="AD2931" s="39"/>
      <c r="AE2931" s="39"/>
      <c r="AF2931" s="39"/>
      <c r="AG2931" s="39"/>
      <c r="AH2931" s="39"/>
      <c r="AI2931" s="39"/>
      <c r="AJ2931" s="39"/>
      <c r="AK2931" s="39"/>
      <c r="AL2931" s="39"/>
      <c r="AM2931" s="39"/>
      <c r="AN2931" s="39"/>
      <c r="AO2931" s="39"/>
      <c r="AP2931" s="39"/>
      <c r="AQ2931" s="39"/>
      <c r="AR2931" s="39"/>
      <c r="AS2931" s="39"/>
      <c r="AT2931" s="39"/>
      <c r="AU2931" s="39"/>
      <c r="AV2931" s="39"/>
      <c r="AW2931" s="39"/>
    </row>
    <row r="2932" spans="15:49" x14ac:dyDescent="0.2">
      <c r="O2932" s="39"/>
      <c r="P2932" s="39"/>
      <c r="Q2932" s="39"/>
      <c r="R2932" s="39"/>
      <c r="S2932" s="39"/>
      <c r="T2932" s="39"/>
      <c r="U2932" s="39"/>
      <c r="V2932" s="39"/>
      <c r="W2932" s="39"/>
      <c r="X2932" s="39"/>
      <c r="Y2932" s="39"/>
      <c r="Z2932" s="39"/>
      <c r="AA2932" s="39"/>
      <c r="AB2932" s="39"/>
      <c r="AC2932" s="39"/>
      <c r="AD2932" s="39"/>
      <c r="AE2932" s="39"/>
      <c r="AF2932" s="39"/>
      <c r="AG2932" s="39"/>
      <c r="AH2932" s="39"/>
      <c r="AI2932" s="39"/>
      <c r="AJ2932" s="39"/>
      <c r="AK2932" s="39"/>
      <c r="AL2932" s="39"/>
      <c r="AM2932" s="39"/>
      <c r="AN2932" s="39"/>
      <c r="AO2932" s="39"/>
      <c r="AP2932" s="39"/>
      <c r="AQ2932" s="39"/>
      <c r="AR2932" s="39"/>
      <c r="AS2932" s="39"/>
      <c r="AT2932" s="39"/>
      <c r="AU2932" s="39"/>
      <c r="AV2932" s="39"/>
      <c r="AW2932" s="39"/>
    </row>
    <row r="2933" spans="15:49" x14ac:dyDescent="0.2">
      <c r="O2933" s="39"/>
      <c r="P2933" s="39"/>
      <c r="Q2933" s="39"/>
      <c r="R2933" s="39"/>
      <c r="S2933" s="39"/>
      <c r="T2933" s="39"/>
      <c r="U2933" s="39"/>
      <c r="V2933" s="39"/>
      <c r="W2933" s="39"/>
      <c r="X2933" s="39"/>
      <c r="Y2933" s="39"/>
      <c r="Z2933" s="39"/>
      <c r="AA2933" s="39"/>
      <c r="AB2933" s="39"/>
      <c r="AC2933" s="39"/>
      <c r="AD2933" s="39"/>
      <c r="AE2933" s="39"/>
      <c r="AF2933" s="39"/>
      <c r="AG2933" s="39"/>
      <c r="AH2933" s="39"/>
      <c r="AI2933" s="39"/>
      <c r="AJ2933" s="39"/>
      <c r="AK2933" s="39"/>
      <c r="AL2933" s="39"/>
      <c r="AM2933" s="39"/>
      <c r="AN2933" s="39"/>
      <c r="AO2933" s="39"/>
      <c r="AP2933" s="39"/>
      <c r="AQ2933" s="39"/>
      <c r="AR2933" s="39"/>
      <c r="AS2933" s="39"/>
      <c r="AT2933" s="39"/>
      <c r="AU2933" s="39"/>
      <c r="AV2933" s="39"/>
      <c r="AW2933" s="39"/>
    </row>
    <row r="2934" spans="15:49" x14ac:dyDescent="0.2">
      <c r="O2934" s="39"/>
      <c r="P2934" s="39"/>
      <c r="Q2934" s="39"/>
      <c r="R2934" s="39"/>
      <c r="S2934" s="39"/>
      <c r="T2934" s="39"/>
      <c r="U2934" s="39"/>
      <c r="V2934" s="39"/>
      <c r="W2934" s="39"/>
      <c r="X2934" s="39"/>
      <c r="Y2934" s="39"/>
      <c r="Z2934" s="39"/>
      <c r="AA2934" s="39"/>
      <c r="AB2934" s="39"/>
      <c r="AC2934" s="39"/>
      <c r="AD2934" s="39"/>
      <c r="AE2934" s="39"/>
      <c r="AF2934" s="39"/>
      <c r="AG2934" s="39"/>
      <c r="AH2934" s="39"/>
      <c r="AI2934" s="39"/>
      <c r="AJ2934" s="39"/>
      <c r="AK2934" s="39"/>
      <c r="AL2934" s="39"/>
      <c r="AM2934" s="39"/>
      <c r="AN2934" s="39"/>
      <c r="AO2934" s="39"/>
      <c r="AP2934" s="39"/>
      <c r="AQ2934" s="39"/>
      <c r="AR2934" s="39"/>
      <c r="AS2934" s="39"/>
      <c r="AT2934" s="39"/>
      <c r="AU2934" s="39"/>
      <c r="AV2934" s="39"/>
      <c r="AW2934" s="39"/>
    </row>
    <row r="2935" spans="15:49" x14ac:dyDescent="0.2">
      <c r="O2935" s="39"/>
      <c r="P2935" s="39"/>
      <c r="Q2935" s="39"/>
      <c r="R2935" s="39"/>
      <c r="S2935" s="39"/>
      <c r="T2935" s="39"/>
      <c r="U2935" s="39"/>
      <c r="V2935" s="39"/>
      <c r="W2935" s="39"/>
      <c r="X2935" s="39"/>
      <c r="Y2935" s="39"/>
      <c r="Z2935" s="39"/>
      <c r="AA2935" s="39"/>
      <c r="AB2935" s="39"/>
      <c r="AC2935" s="39"/>
      <c r="AD2935" s="39"/>
      <c r="AE2935" s="39"/>
      <c r="AF2935" s="39"/>
      <c r="AG2935" s="39"/>
      <c r="AH2935" s="39"/>
      <c r="AI2935" s="39"/>
      <c r="AJ2935" s="39"/>
      <c r="AK2935" s="39"/>
      <c r="AL2935" s="39"/>
      <c r="AM2935" s="39"/>
      <c r="AN2935" s="39"/>
      <c r="AO2935" s="39"/>
      <c r="AP2935" s="39"/>
      <c r="AQ2935" s="39"/>
      <c r="AR2935" s="39"/>
      <c r="AS2935" s="39"/>
      <c r="AT2935" s="39"/>
      <c r="AU2935" s="39"/>
      <c r="AV2935" s="39"/>
      <c r="AW2935" s="39"/>
    </row>
    <row r="2936" spans="15:49" x14ac:dyDescent="0.2">
      <c r="O2936" s="39"/>
      <c r="P2936" s="39"/>
      <c r="Q2936" s="39"/>
      <c r="R2936" s="39"/>
      <c r="S2936" s="39"/>
      <c r="T2936" s="39"/>
      <c r="U2936" s="39"/>
      <c r="V2936" s="39"/>
      <c r="W2936" s="39"/>
      <c r="X2936" s="39"/>
      <c r="Y2936" s="39"/>
      <c r="Z2936" s="39"/>
      <c r="AA2936" s="39"/>
      <c r="AB2936" s="39"/>
      <c r="AC2936" s="39"/>
      <c r="AD2936" s="39"/>
      <c r="AE2936" s="39"/>
      <c r="AF2936" s="39"/>
      <c r="AG2936" s="39"/>
      <c r="AH2936" s="39"/>
      <c r="AI2936" s="39"/>
      <c r="AJ2936" s="39"/>
      <c r="AK2936" s="39"/>
      <c r="AL2936" s="39"/>
      <c r="AM2936" s="39"/>
      <c r="AN2936" s="39"/>
      <c r="AO2936" s="39"/>
      <c r="AP2936" s="39"/>
      <c r="AQ2936" s="39"/>
      <c r="AR2936" s="39"/>
      <c r="AS2936" s="39"/>
      <c r="AT2936" s="39"/>
      <c r="AU2936" s="39"/>
      <c r="AV2936" s="39"/>
      <c r="AW2936" s="39"/>
    </row>
    <row r="2937" spans="15:49" x14ac:dyDescent="0.2">
      <c r="O2937" s="39"/>
      <c r="P2937" s="39"/>
      <c r="Q2937" s="39"/>
      <c r="R2937" s="39"/>
      <c r="S2937" s="39"/>
      <c r="T2937" s="39"/>
      <c r="U2937" s="39"/>
      <c r="V2937" s="39"/>
      <c r="W2937" s="39"/>
      <c r="X2937" s="39"/>
      <c r="Y2937" s="39"/>
      <c r="Z2937" s="39"/>
      <c r="AA2937" s="39"/>
      <c r="AB2937" s="39"/>
      <c r="AC2937" s="39"/>
      <c r="AD2937" s="39"/>
      <c r="AE2937" s="39"/>
      <c r="AF2937" s="39"/>
      <c r="AG2937" s="39"/>
      <c r="AH2937" s="39"/>
      <c r="AI2937" s="39"/>
      <c r="AJ2937" s="39"/>
      <c r="AK2937" s="39"/>
      <c r="AL2937" s="39"/>
      <c r="AM2937" s="39"/>
      <c r="AN2937" s="39"/>
      <c r="AO2937" s="39"/>
      <c r="AP2937" s="39"/>
      <c r="AQ2937" s="39"/>
      <c r="AR2937" s="39"/>
      <c r="AS2937" s="39"/>
      <c r="AT2937" s="39"/>
      <c r="AU2937" s="39"/>
      <c r="AV2937" s="39"/>
      <c r="AW2937" s="39"/>
    </row>
    <row r="2938" spans="15:49" x14ac:dyDescent="0.2">
      <c r="O2938" s="39"/>
      <c r="P2938" s="39"/>
      <c r="Q2938" s="39"/>
      <c r="R2938" s="39"/>
      <c r="S2938" s="39"/>
      <c r="T2938" s="39"/>
      <c r="U2938" s="39"/>
      <c r="V2938" s="39"/>
      <c r="W2938" s="39"/>
      <c r="X2938" s="39"/>
      <c r="Y2938" s="39"/>
      <c r="Z2938" s="39"/>
      <c r="AA2938" s="39"/>
      <c r="AB2938" s="39"/>
      <c r="AC2938" s="39"/>
      <c r="AD2938" s="39"/>
      <c r="AE2938" s="39"/>
      <c r="AF2938" s="39"/>
      <c r="AG2938" s="39"/>
      <c r="AH2938" s="39"/>
      <c r="AI2938" s="39"/>
      <c r="AJ2938" s="39"/>
      <c r="AK2938" s="39"/>
      <c r="AL2938" s="39"/>
      <c r="AM2938" s="39"/>
      <c r="AN2938" s="39"/>
      <c r="AO2938" s="39"/>
      <c r="AP2938" s="39"/>
      <c r="AQ2938" s="39"/>
      <c r="AR2938" s="39"/>
      <c r="AS2938" s="39"/>
      <c r="AT2938" s="39"/>
      <c r="AU2938" s="39"/>
      <c r="AV2938" s="39"/>
      <c r="AW2938" s="39"/>
    </row>
    <row r="2939" spans="15:49" x14ac:dyDescent="0.2">
      <c r="O2939" s="39"/>
      <c r="P2939" s="39"/>
      <c r="Q2939" s="39"/>
      <c r="R2939" s="39"/>
      <c r="S2939" s="39"/>
      <c r="T2939" s="39"/>
      <c r="U2939" s="39"/>
      <c r="V2939" s="39"/>
      <c r="W2939" s="39"/>
      <c r="X2939" s="39"/>
      <c r="Y2939" s="39"/>
      <c r="Z2939" s="39"/>
      <c r="AA2939" s="39"/>
      <c r="AB2939" s="39"/>
      <c r="AC2939" s="39"/>
      <c r="AD2939" s="39"/>
      <c r="AE2939" s="39"/>
      <c r="AF2939" s="39"/>
      <c r="AG2939" s="39"/>
      <c r="AH2939" s="39"/>
      <c r="AI2939" s="39"/>
      <c r="AJ2939" s="39"/>
      <c r="AK2939" s="39"/>
      <c r="AL2939" s="39"/>
      <c r="AM2939" s="39"/>
      <c r="AN2939" s="39"/>
      <c r="AO2939" s="39"/>
      <c r="AP2939" s="39"/>
      <c r="AQ2939" s="39"/>
      <c r="AR2939" s="39"/>
      <c r="AS2939" s="39"/>
      <c r="AT2939" s="39"/>
      <c r="AU2939" s="39"/>
      <c r="AV2939" s="39"/>
      <c r="AW2939" s="39"/>
    </row>
    <row r="2940" spans="15:49" x14ac:dyDescent="0.2">
      <c r="O2940" s="39"/>
      <c r="P2940" s="39"/>
      <c r="Q2940" s="39"/>
      <c r="R2940" s="39"/>
      <c r="S2940" s="39"/>
      <c r="T2940" s="39"/>
      <c r="U2940" s="39"/>
      <c r="V2940" s="39"/>
      <c r="W2940" s="39"/>
      <c r="X2940" s="39"/>
      <c r="Y2940" s="39"/>
      <c r="Z2940" s="39"/>
      <c r="AA2940" s="39"/>
      <c r="AB2940" s="39"/>
      <c r="AC2940" s="39"/>
      <c r="AD2940" s="39"/>
      <c r="AE2940" s="39"/>
      <c r="AF2940" s="39"/>
      <c r="AG2940" s="39"/>
      <c r="AH2940" s="39"/>
      <c r="AI2940" s="39"/>
      <c r="AJ2940" s="39"/>
      <c r="AK2940" s="39"/>
      <c r="AL2940" s="39"/>
      <c r="AM2940" s="39"/>
      <c r="AN2940" s="39"/>
      <c r="AO2940" s="39"/>
      <c r="AP2940" s="39"/>
      <c r="AQ2940" s="39"/>
      <c r="AR2940" s="39"/>
      <c r="AS2940" s="39"/>
      <c r="AT2940" s="39"/>
      <c r="AU2940" s="39"/>
      <c r="AV2940" s="39"/>
      <c r="AW2940" s="39"/>
    </row>
    <row r="2941" spans="15:49" x14ac:dyDescent="0.2">
      <c r="O2941" s="39"/>
      <c r="P2941" s="39"/>
      <c r="Q2941" s="39"/>
      <c r="R2941" s="39"/>
      <c r="S2941" s="39"/>
      <c r="T2941" s="39"/>
      <c r="U2941" s="39"/>
      <c r="V2941" s="39"/>
      <c r="W2941" s="39"/>
      <c r="X2941" s="39"/>
      <c r="Y2941" s="39"/>
      <c r="Z2941" s="39"/>
      <c r="AA2941" s="39"/>
      <c r="AB2941" s="39"/>
      <c r="AC2941" s="39"/>
      <c r="AD2941" s="39"/>
      <c r="AE2941" s="39"/>
      <c r="AF2941" s="39"/>
      <c r="AG2941" s="39"/>
      <c r="AH2941" s="39"/>
      <c r="AI2941" s="39"/>
      <c r="AJ2941" s="39"/>
      <c r="AK2941" s="39"/>
      <c r="AL2941" s="39"/>
      <c r="AM2941" s="39"/>
      <c r="AN2941" s="39"/>
      <c r="AO2941" s="39"/>
      <c r="AP2941" s="39"/>
      <c r="AQ2941" s="39"/>
      <c r="AR2941" s="39"/>
      <c r="AS2941" s="39"/>
      <c r="AT2941" s="39"/>
      <c r="AU2941" s="39"/>
      <c r="AV2941" s="39"/>
      <c r="AW2941" s="39"/>
    </row>
    <row r="2942" spans="15:49" x14ac:dyDescent="0.2">
      <c r="O2942" s="39"/>
      <c r="P2942" s="39"/>
      <c r="Q2942" s="39"/>
      <c r="R2942" s="39"/>
      <c r="S2942" s="39"/>
      <c r="T2942" s="39"/>
      <c r="U2942" s="39"/>
      <c r="V2942" s="39"/>
      <c r="W2942" s="39"/>
      <c r="X2942" s="39"/>
      <c r="Y2942" s="39"/>
      <c r="Z2942" s="39"/>
      <c r="AA2942" s="39"/>
      <c r="AB2942" s="39"/>
      <c r="AC2942" s="39"/>
      <c r="AD2942" s="39"/>
      <c r="AE2942" s="39"/>
      <c r="AF2942" s="39"/>
      <c r="AG2942" s="39"/>
      <c r="AH2942" s="39"/>
      <c r="AI2942" s="39"/>
      <c r="AJ2942" s="39"/>
      <c r="AK2942" s="39"/>
      <c r="AL2942" s="39"/>
      <c r="AM2942" s="39"/>
      <c r="AN2942" s="39"/>
      <c r="AO2942" s="39"/>
      <c r="AP2942" s="39"/>
      <c r="AQ2942" s="39"/>
      <c r="AR2942" s="39"/>
      <c r="AS2942" s="39"/>
      <c r="AT2942" s="39"/>
      <c r="AU2942" s="39"/>
      <c r="AV2942" s="39"/>
      <c r="AW2942" s="39"/>
    </row>
    <row r="2943" spans="15:49" x14ac:dyDescent="0.2">
      <c r="O2943" s="39"/>
      <c r="P2943" s="39"/>
      <c r="Q2943" s="39"/>
      <c r="R2943" s="39"/>
      <c r="S2943" s="39"/>
      <c r="T2943" s="39"/>
      <c r="U2943" s="39"/>
      <c r="V2943" s="39"/>
      <c r="W2943" s="39"/>
      <c r="X2943" s="39"/>
      <c r="Y2943" s="39"/>
      <c r="Z2943" s="39"/>
      <c r="AA2943" s="39"/>
      <c r="AB2943" s="39"/>
      <c r="AC2943" s="39"/>
      <c r="AD2943" s="39"/>
      <c r="AE2943" s="39"/>
      <c r="AF2943" s="39"/>
      <c r="AG2943" s="39"/>
      <c r="AH2943" s="39"/>
      <c r="AI2943" s="39"/>
      <c r="AJ2943" s="39"/>
      <c r="AK2943" s="39"/>
      <c r="AL2943" s="39"/>
      <c r="AM2943" s="39"/>
      <c r="AN2943" s="39"/>
      <c r="AO2943" s="39"/>
      <c r="AP2943" s="39"/>
      <c r="AQ2943" s="39"/>
      <c r="AR2943" s="39"/>
      <c r="AS2943" s="39"/>
      <c r="AT2943" s="39"/>
      <c r="AU2943" s="39"/>
      <c r="AV2943" s="39"/>
      <c r="AW2943" s="39"/>
    </row>
    <row r="2944" spans="15:49" x14ac:dyDescent="0.2">
      <c r="O2944" s="39"/>
      <c r="P2944" s="39"/>
      <c r="Q2944" s="39"/>
      <c r="R2944" s="39"/>
      <c r="S2944" s="39"/>
      <c r="T2944" s="39"/>
      <c r="U2944" s="39"/>
      <c r="V2944" s="39"/>
      <c r="W2944" s="39"/>
      <c r="X2944" s="39"/>
      <c r="Y2944" s="39"/>
      <c r="Z2944" s="39"/>
      <c r="AA2944" s="39"/>
      <c r="AB2944" s="39"/>
      <c r="AC2944" s="39"/>
      <c r="AD2944" s="39"/>
      <c r="AE2944" s="39"/>
      <c r="AF2944" s="39"/>
      <c r="AG2944" s="39"/>
      <c r="AH2944" s="39"/>
      <c r="AI2944" s="39"/>
      <c r="AJ2944" s="39"/>
      <c r="AK2944" s="39"/>
      <c r="AL2944" s="39"/>
      <c r="AM2944" s="39"/>
      <c r="AN2944" s="39"/>
      <c r="AO2944" s="39"/>
      <c r="AP2944" s="39"/>
      <c r="AQ2944" s="39"/>
      <c r="AR2944" s="39"/>
      <c r="AS2944" s="39"/>
      <c r="AT2944" s="39"/>
      <c r="AU2944" s="39"/>
      <c r="AV2944" s="39"/>
      <c r="AW2944" s="39"/>
    </row>
    <row r="2945" spans="15:49" x14ac:dyDescent="0.2">
      <c r="O2945" s="39"/>
      <c r="P2945" s="39"/>
      <c r="Q2945" s="39"/>
      <c r="R2945" s="39"/>
      <c r="S2945" s="39"/>
      <c r="T2945" s="39"/>
      <c r="U2945" s="39"/>
      <c r="V2945" s="39"/>
      <c r="W2945" s="39"/>
      <c r="X2945" s="39"/>
      <c r="Y2945" s="39"/>
      <c r="Z2945" s="39"/>
      <c r="AA2945" s="39"/>
      <c r="AB2945" s="39"/>
      <c r="AC2945" s="39"/>
      <c r="AD2945" s="39"/>
      <c r="AE2945" s="39"/>
      <c r="AF2945" s="39"/>
      <c r="AG2945" s="39"/>
      <c r="AH2945" s="39"/>
      <c r="AI2945" s="39"/>
      <c r="AJ2945" s="39"/>
      <c r="AK2945" s="39"/>
      <c r="AL2945" s="39"/>
      <c r="AM2945" s="39"/>
      <c r="AN2945" s="39"/>
      <c r="AO2945" s="39"/>
      <c r="AP2945" s="39"/>
      <c r="AQ2945" s="39"/>
      <c r="AR2945" s="39"/>
      <c r="AS2945" s="39"/>
      <c r="AT2945" s="39"/>
      <c r="AU2945" s="39"/>
      <c r="AV2945" s="39"/>
      <c r="AW2945" s="39"/>
    </row>
    <row r="2946" spans="15:49" x14ac:dyDescent="0.2">
      <c r="O2946" s="39"/>
      <c r="P2946" s="39"/>
      <c r="Q2946" s="39"/>
      <c r="R2946" s="39"/>
      <c r="S2946" s="39"/>
      <c r="T2946" s="39"/>
      <c r="U2946" s="39"/>
      <c r="V2946" s="39"/>
      <c r="W2946" s="39"/>
      <c r="X2946" s="39"/>
      <c r="Y2946" s="39"/>
      <c r="Z2946" s="39"/>
      <c r="AA2946" s="39"/>
      <c r="AB2946" s="39"/>
      <c r="AC2946" s="39"/>
      <c r="AD2946" s="39"/>
      <c r="AE2946" s="39"/>
      <c r="AF2946" s="39"/>
      <c r="AG2946" s="39"/>
      <c r="AH2946" s="39"/>
      <c r="AI2946" s="39"/>
      <c r="AJ2946" s="39"/>
      <c r="AK2946" s="39"/>
      <c r="AL2946" s="39"/>
      <c r="AM2946" s="39"/>
      <c r="AN2946" s="39"/>
      <c r="AO2946" s="39"/>
      <c r="AP2946" s="39"/>
      <c r="AQ2946" s="39"/>
      <c r="AR2946" s="39"/>
      <c r="AS2946" s="39"/>
      <c r="AT2946" s="39"/>
      <c r="AU2946" s="39"/>
      <c r="AV2946" s="39"/>
      <c r="AW2946" s="39"/>
    </row>
    <row r="2947" spans="15:49" x14ac:dyDescent="0.2">
      <c r="O2947" s="39"/>
      <c r="P2947" s="39"/>
      <c r="Q2947" s="39"/>
      <c r="R2947" s="39"/>
      <c r="S2947" s="39"/>
      <c r="T2947" s="39"/>
      <c r="U2947" s="39"/>
      <c r="V2947" s="39"/>
      <c r="W2947" s="39"/>
      <c r="X2947" s="39"/>
      <c r="Y2947" s="39"/>
      <c r="Z2947" s="39"/>
      <c r="AA2947" s="39"/>
      <c r="AB2947" s="39"/>
      <c r="AC2947" s="39"/>
      <c r="AD2947" s="39"/>
      <c r="AE2947" s="39"/>
      <c r="AF2947" s="39"/>
      <c r="AG2947" s="39"/>
      <c r="AH2947" s="39"/>
      <c r="AI2947" s="39"/>
      <c r="AJ2947" s="39"/>
      <c r="AK2947" s="39"/>
      <c r="AL2947" s="39"/>
      <c r="AM2947" s="39"/>
      <c r="AN2947" s="39"/>
      <c r="AO2947" s="39"/>
      <c r="AP2947" s="39"/>
      <c r="AQ2947" s="39"/>
      <c r="AR2947" s="39"/>
      <c r="AS2947" s="39"/>
      <c r="AT2947" s="39"/>
      <c r="AU2947" s="39"/>
      <c r="AV2947" s="39"/>
      <c r="AW2947" s="39"/>
    </row>
    <row r="2948" spans="15:49" x14ac:dyDescent="0.2">
      <c r="O2948" s="39"/>
      <c r="P2948" s="39"/>
      <c r="Q2948" s="39"/>
      <c r="R2948" s="39"/>
      <c r="S2948" s="39"/>
      <c r="T2948" s="39"/>
      <c r="U2948" s="39"/>
      <c r="V2948" s="39"/>
      <c r="W2948" s="39"/>
      <c r="X2948" s="39"/>
      <c r="Y2948" s="39"/>
      <c r="Z2948" s="39"/>
      <c r="AA2948" s="39"/>
      <c r="AB2948" s="39"/>
      <c r="AC2948" s="39"/>
      <c r="AD2948" s="39"/>
      <c r="AE2948" s="39"/>
      <c r="AF2948" s="39"/>
      <c r="AG2948" s="39"/>
      <c r="AH2948" s="39"/>
      <c r="AI2948" s="39"/>
      <c r="AJ2948" s="39"/>
      <c r="AK2948" s="39"/>
      <c r="AL2948" s="39"/>
      <c r="AM2948" s="39"/>
      <c r="AN2948" s="39"/>
      <c r="AO2948" s="39"/>
      <c r="AP2948" s="39"/>
      <c r="AQ2948" s="39"/>
      <c r="AR2948" s="39"/>
      <c r="AS2948" s="39"/>
      <c r="AT2948" s="39"/>
      <c r="AU2948" s="39"/>
      <c r="AV2948" s="39"/>
      <c r="AW2948" s="39"/>
    </row>
    <row r="2949" spans="15:49" x14ac:dyDescent="0.2">
      <c r="O2949" s="39"/>
      <c r="P2949" s="39"/>
      <c r="Q2949" s="39"/>
      <c r="R2949" s="39"/>
      <c r="S2949" s="39"/>
      <c r="T2949" s="39"/>
      <c r="U2949" s="39"/>
      <c r="V2949" s="39"/>
      <c r="W2949" s="39"/>
      <c r="X2949" s="39"/>
      <c r="Y2949" s="39"/>
      <c r="Z2949" s="39"/>
      <c r="AA2949" s="39"/>
      <c r="AB2949" s="39"/>
      <c r="AC2949" s="39"/>
      <c r="AD2949" s="39"/>
      <c r="AE2949" s="39"/>
      <c r="AF2949" s="39"/>
      <c r="AG2949" s="39"/>
      <c r="AH2949" s="39"/>
      <c r="AI2949" s="39"/>
      <c r="AJ2949" s="39"/>
      <c r="AK2949" s="39"/>
      <c r="AL2949" s="39"/>
      <c r="AM2949" s="39"/>
      <c r="AN2949" s="39"/>
      <c r="AO2949" s="39"/>
      <c r="AP2949" s="39"/>
      <c r="AQ2949" s="39"/>
      <c r="AR2949" s="39"/>
      <c r="AS2949" s="39"/>
      <c r="AT2949" s="39"/>
      <c r="AU2949" s="39"/>
      <c r="AV2949" s="39"/>
      <c r="AW2949" s="39"/>
    </row>
    <row r="2950" spans="15:49" x14ac:dyDescent="0.2">
      <c r="O2950" s="39"/>
      <c r="P2950" s="39"/>
      <c r="Q2950" s="39"/>
      <c r="R2950" s="39"/>
      <c r="S2950" s="39"/>
      <c r="T2950" s="39"/>
      <c r="U2950" s="39"/>
      <c r="V2950" s="39"/>
      <c r="W2950" s="39"/>
      <c r="X2950" s="39"/>
      <c r="Y2950" s="39"/>
      <c r="Z2950" s="39"/>
      <c r="AA2950" s="39"/>
      <c r="AB2950" s="39"/>
      <c r="AC2950" s="39"/>
      <c r="AD2950" s="39"/>
      <c r="AE2950" s="39"/>
      <c r="AF2950" s="39"/>
      <c r="AG2950" s="39"/>
      <c r="AH2950" s="39"/>
      <c r="AI2950" s="39"/>
      <c r="AJ2950" s="39"/>
      <c r="AK2950" s="39"/>
      <c r="AL2950" s="39"/>
      <c r="AM2950" s="39"/>
      <c r="AN2950" s="39"/>
      <c r="AO2950" s="39"/>
      <c r="AP2950" s="39"/>
      <c r="AQ2950" s="39"/>
      <c r="AR2950" s="39"/>
      <c r="AS2950" s="39"/>
      <c r="AT2950" s="39"/>
      <c r="AU2950" s="39"/>
      <c r="AV2950" s="39"/>
      <c r="AW2950" s="39"/>
    </row>
    <row r="2951" spans="15:49" x14ac:dyDescent="0.2">
      <c r="O2951" s="39"/>
      <c r="P2951" s="39"/>
      <c r="Q2951" s="39"/>
      <c r="R2951" s="39"/>
      <c r="S2951" s="39"/>
      <c r="T2951" s="39"/>
      <c r="U2951" s="39"/>
      <c r="V2951" s="39"/>
      <c r="W2951" s="39"/>
      <c r="X2951" s="39"/>
      <c r="Y2951" s="39"/>
      <c r="Z2951" s="39"/>
      <c r="AA2951" s="39"/>
      <c r="AB2951" s="39"/>
      <c r="AC2951" s="39"/>
      <c r="AD2951" s="39"/>
      <c r="AE2951" s="39"/>
      <c r="AF2951" s="39"/>
      <c r="AG2951" s="39"/>
      <c r="AH2951" s="39"/>
      <c r="AI2951" s="39"/>
      <c r="AJ2951" s="39"/>
      <c r="AK2951" s="39"/>
      <c r="AL2951" s="39"/>
      <c r="AM2951" s="39"/>
      <c r="AN2951" s="39"/>
      <c r="AO2951" s="39"/>
      <c r="AP2951" s="39"/>
      <c r="AQ2951" s="39"/>
      <c r="AR2951" s="39"/>
      <c r="AS2951" s="39"/>
      <c r="AT2951" s="39"/>
      <c r="AU2951" s="39"/>
      <c r="AV2951" s="39"/>
      <c r="AW2951" s="39"/>
    </row>
    <row r="2952" spans="15:49" x14ac:dyDescent="0.2">
      <c r="O2952" s="39"/>
      <c r="P2952" s="39"/>
      <c r="Q2952" s="39"/>
      <c r="R2952" s="39"/>
      <c r="S2952" s="39"/>
      <c r="T2952" s="39"/>
      <c r="U2952" s="39"/>
      <c r="V2952" s="39"/>
      <c r="W2952" s="39"/>
      <c r="X2952" s="39"/>
      <c r="Y2952" s="39"/>
      <c r="Z2952" s="39"/>
      <c r="AA2952" s="39"/>
      <c r="AB2952" s="39"/>
      <c r="AC2952" s="39"/>
      <c r="AD2952" s="39"/>
      <c r="AE2952" s="39"/>
      <c r="AF2952" s="39"/>
      <c r="AG2952" s="39"/>
      <c r="AH2952" s="39"/>
      <c r="AI2952" s="39"/>
      <c r="AJ2952" s="39"/>
      <c r="AK2952" s="39"/>
      <c r="AL2952" s="39"/>
      <c r="AM2952" s="39"/>
      <c r="AN2952" s="39"/>
      <c r="AO2952" s="39"/>
      <c r="AP2952" s="39"/>
      <c r="AQ2952" s="39"/>
      <c r="AR2952" s="39"/>
      <c r="AS2952" s="39"/>
      <c r="AT2952" s="39"/>
      <c r="AU2952" s="39"/>
      <c r="AV2952" s="39"/>
      <c r="AW2952" s="39"/>
    </row>
    <row r="2953" spans="15:49" x14ac:dyDescent="0.2">
      <c r="O2953" s="39"/>
      <c r="P2953" s="39"/>
      <c r="Q2953" s="39"/>
      <c r="R2953" s="39"/>
      <c r="S2953" s="39"/>
      <c r="T2953" s="39"/>
      <c r="U2953" s="39"/>
      <c r="V2953" s="39"/>
      <c r="W2953" s="39"/>
      <c r="X2953" s="39"/>
      <c r="Y2953" s="39"/>
      <c r="Z2953" s="39"/>
      <c r="AA2953" s="39"/>
      <c r="AB2953" s="39"/>
      <c r="AC2953" s="39"/>
      <c r="AD2953" s="39"/>
      <c r="AE2953" s="39"/>
      <c r="AF2953" s="39"/>
      <c r="AG2953" s="39"/>
      <c r="AH2953" s="39"/>
      <c r="AI2953" s="39"/>
      <c r="AJ2953" s="39"/>
      <c r="AK2953" s="39"/>
      <c r="AL2953" s="39"/>
      <c r="AM2953" s="39"/>
      <c r="AN2953" s="39"/>
      <c r="AO2953" s="39"/>
      <c r="AP2953" s="39"/>
      <c r="AQ2953" s="39"/>
      <c r="AR2953" s="39"/>
      <c r="AS2953" s="39"/>
      <c r="AT2953" s="39"/>
      <c r="AU2953" s="39"/>
      <c r="AV2953" s="39"/>
      <c r="AW2953" s="39"/>
    </row>
    <row r="2954" spans="15:49" x14ac:dyDescent="0.2">
      <c r="O2954" s="39"/>
      <c r="P2954" s="39"/>
      <c r="Q2954" s="39"/>
      <c r="R2954" s="39"/>
      <c r="S2954" s="39"/>
      <c r="T2954" s="39"/>
      <c r="U2954" s="39"/>
      <c r="V2954" s="39"/>
      <c r="W2954" s="39"/>
      <c r="X2954" s="39"/>
      <c r="Y2954" s="39"/>
      <c r="Z2954" s="39"/>
      <c r="AA2954" s="39"/>
      <c r="AB2954" s="39"/>
      <c r="AC2954" s="39"/>
      <c r="AD2954" s="39"/>
      <c r="AE2954" s="39"/>
      <c r="AF2954" s="39"/>
      <c r="AG2954" s="39"/>
      <c r="AH2954" s="39"/>
      <c r="AI2954" s="39"/>
      <c r="AJ2954" s="39"/>
      <c r="AK2954" s="39"/>
      <c r="AL2954" s="39"/>
      <c r="AM2954" s="39"/>
      <c r="AN2954" s="39"/>
      <c r="AO2954" s="39"/>
      <c r="AP2954" s="39"/>
      <c r="AQ2954" s="39"/>
      <c r="AR2954" s="39"/>
      <c r="AS2954" s="39"/>
      <c r="AT2954" s="39"/>
      <c r="AU2954" s="39"/>
      <c r="AV2954" s="39"/>
      <c r="AW2954" s="39"/>
    </row>
    <row r="2955" spans="15:49" x14ac:dyDescent="0.2">
      <c r="O2955" s="39"/>
      <c r="P2955" s="39"/>
      <c r="Q2955" s="39"/>
      <c r="R2955" s="39"/>
      <c r="S2955" s="39"/>
      <c r="T2955" s="39"/>
      <c r="U2955" s="39"/>
      <c r="V2955" s="39"/>
      <c r="W2955" s="39"/>
      <c r="X2955" s="39"/>
      <c r="Y2955" s="39"/>
      <c r="Z2955" s="39"/>
      <c r="AA2955" s="39"/>
      <c r="AB2955" s="39"/>
      <c r="AC2955" s="39"/>
      <c r="AD2955" s="39"/>
      <c r="AE2955" s="39"/>
      <c r="AF2955" s="39"/>
      <c r="AG2955" s="39"/>
      <c r="AH2955" s="39"/>
      <c r="AI2955" s="39"/>
      <c r="AJ2955" s="39"/>
      <c r="AK2955" s="39"/>
      <c r="AL2955" s="39"/>
      <c r="AM2955" s="39"/>
      <c r="AN2955" s="39"/>
      <c r="AO2955" s="39"/>
      <c r="AP2955" s="39"/>
      <c r="AQ2955" s="39"/>
      <c r="AR2955" s="39"/>
      <c r="AS2955" s="39"/>
      <c r="AT2955" s="39"/>
      <c r="AU2955" s="39"/>
      <c r="AV2955" s="39"/>
      <c r="AW2955" s="39"/>
    </row>
    <row r="2956" spans="15:49" x14ac:dyDescent="0.2">
      <c r="O2956" s="39"/>
      <c r="P2956" s="39"/>
      <c r="Q2956" s="39"/>
      <c r="R2956" s="39"/>
      <c r="S2956" s="39"/>
      <c r="T2956" s="39"/>
      <c r="U2956" s="39"/>
      <c r="V2956" s="39"/>
      <c r="W2956" s="39"/>
      <c r="X2956" s="39"/>
      <c r="Y2956" s="39"/>
      <c r="Z2956" s="39"/>
      <c r="AA2956" s="39"/>
      <c r="AB2956" s="39"/>
      <c r="AC2956" s="39"/>
      <c r="AD2956" s="39"/>
      <c r="AE2956" s="39"/>
      <c r="AF2956" s="39"/>
      <c r="AG2956" s="39"/>
      <c r="AH2956" s="39"/>
      <c r="AI2956" s="39"/>
      <c r="AJ2956" s="39"/>
      <c r="AK2956" s="39"/>
      <c r="AL2956" s="39"/>
      <c r="AM2956" s="39"/>
      <c r="AN2956" s="39"/>
      <c r="AO2956" s="39"/>
      <c r="AP2956" s="39"/>
      <c r="AQ2956" s="39"/>
      <c r="AR2956" s="39"/>
      <c r="AS2956" s="39"/>
      <c r="AT2956" s="39"/>
      <c r="AU2956" s="39"/>
      <c r="AV2956" s="39"/>
      <c r="AW2956" s="39"/>
    </row>
    <row r="2957" spans="15:49" x14ac:dyDescent="0.2">
      <c r="O2957" s="39"/>
      <c r="P2957" s="39"/>
      <c r="Q2957" s="39"/>
      <c r="R2957" s="39"/>
      <c r="S2957" s="39"/>
      <c r="T2957" s="39"/>
      <c r="U2957" s="39"/>
      <c r="V2957" s="39"/>
      <c r="W2957" s="39"/>
      <c r="X2957" s="39"/>
      <c r="Y2957" s="39"/>
      <c r="Z2957" s="39"/>
      <c r="AA2957" s="39"/>
      <c r="AB2957" s="39"/>
      <c r="AC2957" s="39"/>
      <c r="AD2957" s="39"/>
      <c r="AE2957" s="39"/>
      <c r="AF2957" s="39"/>
      <c r="AG2957" s="39"/>
      <c r="AH2957" s="39"/>
      <c r="AI2957" s="39"/>
      <c r="AJ2957" s="39"/>
      <c r="AK2957" s="39"/>
      <c r="AL2957" s="39"/>
      <c r="AM2957" s="39"/>
      <c r="AN2957" s="39"/>
      <c r="AO2957" s="39"/>
      <c r="AP2957" s="39"/>
      <c r="AQ2957" s="39"/>
      <c r="AR2957" s="39"/>
      <c r="AS2957" s="39"/>
      <c r="AT2957" s="39"/>
      <c r="AU2957" s="39"/>
      <c r="AV2957" s="39"/>
      <c r="AW2957" s="39"/>
    </row>
    <row r="2958" spans="15:49" x14ac:dyDescent="0.2">
      <c r="O2958" s="39"/>
      <c r="P2958" s="39"/>
      <c r="Q2958" s="39"/>
      <c r="R2958" s="39"/>
      <c r="S2958" s="39"/>
      <c r="T2958" s="39"/>
      <c r="U2958" s="39"/>
      <c r="V2958" s="39"/>
      <c r="W2958" s="39"/>
      <c r="X2958" s="39"/>
      <c r="Y2958" s="39"/>
      <c r="Z2958" s="39"/>
      <c r="AA2958" s="39"/>
      <c r="AB2958" s="39"/>
      <c r="AC2958" s="39"/>
      <c r="AD2958" s="39"/>
      <c r="AE2958" s="39"/>
      <c r="AF2958" s="39"/>
      <c r="AG2958" s="39"/>
      <c r="AH2958" s="39"/>
      <c r="AI2958" s="39"/>
      <c r="AJ2958" s="39"/>
      <c r="AK2958" s="39"/>
      <c r="AL2958" s="39"/>
      <c r="AM2958" s="39"/>
      <c r="AN2958" s="39"/>
      <c r="AO2958" s="39"/>
      <c r="AP2958" s="39"/>
      <c r="AQ2958" s="39"/>
      <c r="AR2958" s="39"/>
      <c r="AS2958" s="39"/>
      <c r="AT2958" s="39"/>
      <c r="AU2958" s="39"/>
      <c r="AV2958" s="39"/>
      <c r="AW2958" s="39"/>
    </row>
    <row r="2959" spans="15:49" x14ac:dyDescent="0.2">
      <c r="O2959" s="39"/>
      <c r="P2959" s="39"/>
      <c r="Q2959" s="39"/>
      <c r="R2959" s="39"/>
      <c r="S2959" s="39"/>
      <c r="T2959" s="39"/>
      <c r="U2959" s="39"/>
      <c r="V2959" s="39"/>
      <c r="W2959" s="39"/>
      <c r="X2959" s="39"/>
      <c r="Y2959" s="39"/>
      <c r="Z2959" s="39"/>
      <c r="AA2959" s="39"/>
      <c r="AB2959" s="39"/>
      <c r="AC2959" s="39"/>
      <c r="AD2959" s="39"/>
      <c r="AE2959" s="39"/>
      <c r="AF2959" s="39"/>
      <c r="AG2959" s="39"/>
      <c r="AH2959" s="39"/>
      <c r="AI2959" s="39"/>
      <c r="AJ2959" s="39"/>
      <c r="AK2959" s="39"/>
      <c r="AL2959" s="39"/>
      <c r="AM2959" s="39"/>
      <c r="AN2959" s="39"/>
      <c r="AO2959" s="39"/>
      <c r="AP2959" s="39"/>
      <c r="AQ2959" s="39"/>
      <c r="AR2959" s="39"/>
      <c r="AS2959" s="39"/>
      <c r="AT2959" s="39"/>
      <c r="AU2959" s="39"/>
      <c r="AV2959" s="39"/>
      <c r="AW2959" s="39"/>
    </row>
    <row r="2960" spans="15:49" x14ac:dyDescent="0.2">
      <c r="O2960" s="39"/>
      <c r="P2960" s="39"/>
      <c r="Q2960" s="39"/>
      <c r="R2960" s="39"/>
      <c r="S2960" s="39"/>
      <c r="T2960" s="39"/>
      <c r="U2960" s="39"/>
      <c r="V2960" s="39"/>
      <c r="W2960" s="39"/>
      <c r="X2960" s="39"/>
      <c r="Y2960" s="39"/>
      <c r="Z2960" s="39"/>
      <c r="AA2960" s="39"/>
      <c r="AB2960" s="39"/>
      <c r="AC2960" s="39"/>
      <c r="AD2960" s="39"/>
      <c r="AE2960" s="39"/>
      <c r="AF2960" s="39"/>
      <c r="AG2960" s="39"/>
      <c r="AH2960" s="39"/>
      <c r="AI2960" s="39"/>
      <c r="AJ2960" s="39"/>
      <c r="AK2960" s="39"/>
      <c r="AL2960" s="39"/>
      <c r="AM2960" s="39"/>
      <c r="AN2960" s="39"/>
      <c r="AO2960" s="39"/>
      <c r="AP2960" s="39"/>
      <c r="AQ2960" s="39"/>
      <c r="AR2960" s="39"/>
      <c r="AS2960" s="39"/>
      <c r="AT2960" s="39"/>
      <c r="AU2960" s="39"/>
      <c r="AV2960" s="39"/>
      <c r="AW2960" s="39"/>
    </row>
    <row r="2961" spans="15:49" x14ac:dyDescent="0.2">
      <c r="O2961" s="39"/>
      <c r="P2961" s="39"/>
      <c r="Q2961" s="39"/>
      <c r="R2961" s="39"/>
      <c r="S2961" s="39"/>
      <c r="T2961" s="39"/>
      <c r="U2961" s="39"/>
      <c r="V2961" s="39"/>
      <c r="W2961" s="39"/>
      <c r="X2961" s="39"/>
      <c r="Y2961" s="39"/>
      <c r="Z2961" s="39"/>
      <c r="AA2961" s="39"/>
      <c r="AB2961" s="39"/>
      <c r="AC2961" s="39"/>
      <c r="AD2961" s="39"/>
      <c r="AE2961" s="39"/>
      <c r="AF2961" s="39"/>
      <c r="AG2961" s="39"/>
      <c r="AH2961" s="39"/>
      <c r="AI2961" s="39"/>
      <c r="AJ2961" s="39"/>
      <c r="AK2961" s="39"/>
      <c r="AL2961" s="39"/>
      <c r="AM2961" s="39"/>
      <c r="AN2961" s="39"/>
      <c r="AO2961" s="39"/>
      <c r="AP2961" s="39"/>
      <c r="AQ2961" s="39"/>
      <c r="AR2961" s="39"/>
      <c r="AS2961" s="39"/>
      <c r="AT2961" s="39"/>
      <c r="AU2961" s="39"/>
      <c r="AV2961" s="39"/>
      <c r="AW2961" s="39"/>
    </row>
    <row r="2962" spans="15:49" x14ac:dyDescent="0.2">
      <c r="O2962" s="39"/>
      <c r="P2962" s="39"/>
      <c r="Q2962" s="39"/>
      <c r="R2962" s="39"/>
      <c r="S2962" s="39"/>
      <c r="T2962" s="39"/>
      <c r="U2962" s="39"/>
      <c r="V2962" s="39"/>
      <c r="W2962" s="39"/>
      <c r="X2962" s="39"/>
      <c r="Y2962" s="39"/>
      <c r="Z2962" s="39"/>
      <c r="AA2962" s="39"/>
      <c r="AB2962" s="39"/>
      <c r="AC2962" s="39"/>
      <c r="AD2962" s="39"/>
      <c r="AE2962" s="39"/>
      <c r="AF2962" s="39"/>
      <c r="AG2962" s="39"/>
      <c r="AH2962" s="39"/>
      <c r="AI2962" s="39"/>
      <c r="AJ2962" s="39"/>
      <c r="AK2962" s="39"/>
      <c r="AL2962" s="39"/>
      <c r="AM2962" s="39"/>
      <c r="AN2962" s="39"/>
      <c r="AO2962" s="39"/>
      <c r="AP2962" s="39"/>
      <c r="AQ2962" s="39"/>
      <c r="AR2962" s="39"/>
      <c r="AS2962" s="39"/>
      <c r="AT2962" s="39"/>
      <c r="AU2962" s="39"/>
      <c r="AV2962" s="39"/>
      <c r="AW2962" s="39"/>
    </row>
    <row r="2963" spans="15:49" x14ac:dyDescent="0.2">
      <c r="O2963" s="39"/>
      <c r="P2963" s="39"/>
      <c r="Q2963" s="39"/>
      <c r="R2963" s="39"/>
      <c r="S2963" s="39"/>
      <c r="T2963" s="39"/>
      <c r="U2963" s="39"/>
      <c r="V2963" s="39"/>
      <c r="W2963" s="39"/>
      <c r="X2963" s="39"/>
      <c r="Y2963" s="39"/>
      <c r="Z2963" s="39"/>
      <c r="AA2963" s="39"/>
      <c r="AB2963" s="39"/>
      <c r="AC2963" s="39"/>
      <c r="AD2963" s="39"/>
      <c r="AE2963" s="39"/>
      <c r="AF2963" s="39"/>
      <c r="AG2963" s="39"/>
      <c r="AH2963" s="39"/>
      <c r="AI2963" s="39"/>
      <c r="AJ2963" s="39"/>
      <c r="AK2963" s="39"/>
      <c r="AL2963" s="39"/>
      <c r="AM2963" s="39"/>
      <c r="AN2963" s="39"/>
      <c r="AO2963" s="39"/>
      <c r="AP2963" s="39"/>
      <c r="AQ2963" s="39"/>
      <c r="AR2963" s="39"/>
      <c r="AS2963" s="39"/>
      <c r="AT2963" s="39"/>
      <c r="AU2963" s="39"/>
      <c r="AV2963" s="39"/>
      <c r="AW2963" s="39"/>
    </row>
    <row r="2964" spans="15:49" x14ac:dyDescent="0.2">
      <c r="O2964" s="39"/>
      <c r="P2964" s="39"/>
      <c r="Q2964" s="39"/>
      <c r="R2964" s="39"/>
      <c r="S2964" s="39"/>
      <c r="T2964" s="39"/>
      <c r="U2964" s="39"/>
      <c r="V2964" s="39"/>
      <c r="W2964" s="39"/>
      <c r="X2964" s="39"/>
      <c r="Y2964" s="39"/>
      <c r="Z2964" s="39"/>
      <c r="AA2964" s="39"/>
      <c r="AB2964" s="39"/>
      <c r="AC2964" s="39"/>
      <c r="AD2964" s="39"/>
      <c r="AE2964" s="39"/>
      <c r="AF2964" s="39"/>
      <c r="AG2964" s="39"/>
      <c r="AH2964" s="39"/>
      <c r="AI2964" s="39"/>
      <c r="AJ2964" s="39"/>
      <c r="AK2964" s="39"/>
      <c r="AL2964" s="39"/>
      <c r="AM2964" s="39"/>
      <c r="AN2964" s="39"/>
      <c r="AO2964" s="39"/>
      <c r="AP2964" s="39"/>
      <c r="AQ2964" s="39"/>
      <c r="AR2964" s="39"/>
      <c r="AS2964" s="39"/>
      <c r="AT2964" s="39"/>
      <c r="AU2964" s="39"/>
      <c r="AV2964" s="39"/>
      <c r="AW2964" s="39"/>
    </row>
    <row r="2965" spans="15:49" x14ac:dyDescent="0.2">
      <c r="O2965" s="39"/>
      <c r="P2965" s="39"/>
      <c r="Q2965" s="39"/>
      <c r="R2965" s="39"/>
      <c r="S2965" s="39"/>
      <c r="T2965" s="39"/>
      <c r="U2965" s="39"/>
      <c r="V2965" s="39"/>
      <c r="W2965" s="39"/>
      <c r="X2965" s="39"/>
      <c r="Y2965" s="39"/>
      <c r="Z2965" s="39"/>
      <c r="AA2965" s="39"/>
      <c r="AB2965" s="39"/>
      <c r="AC2965" s="39"/>
      <c r="AD2965" s="39"/>
      <c r="AE2965" s="39"/>
      <c r="AF2965" s="39"/>
      <c r="AG2965" s="39"/>
      <c r="AH2965" s="39"/>
      <c r="AI2965" s="39"/>
      <c r="AJ2965" s="39"/>
      <c r="AK2965" s="39"/>
      <c r="AL2965" s="39"/>
      <c r="AM2965" s="39"/>
      <c r="AN2965" s="39"/>
      <c r="AO2965" s="39"/>
      <c r="AP2965" s="39"/>
      <c r="AQ2965" s="39"/>
      <c r="AR2965" s="39"/>
      <c r="AS2965" s="39"/>
      <c r="AT2965" s="39"/>
      <c r="AU2965" s="39"/>
      <c r="AV2965" s="39"/>
      <c r="AW2965" s="39"/>
    </row>
    <row r="2966" spans="15:49" x14ac:dyDescent="0.2">
      <c r="O2966" s="39"/>
      <c r="P2966" s="39"/>
      <c r="Q2966" s="39"/>
      <c r="R2966" s="39"/>
      <c r="S2966" s="39"/>
      <c r="T2966" s="39"/>
      <c r="U2966" s="39"/>
      <c r="V2966" s="39"/>
      <c r="W2966" s="39"/>
      <c r="X2966" s="39"/>
      <c r="Y2966" s="39"/>
      <c r="Z2966" s="39"/>
      <c r="AA2966" s="39"/>
      <c r="AB2966" s="39"/>
      <c r="AC2966" s="39"/>
      <c r="AD2966" s="39"/>
      <c r="AE2966" s="39"/>
      <c r="AF2966" s="39"/>
      <c r="AG2966" s="39"/>
      <c r="AH2966" s="39"/>
      <c r="AI2966" s="39"/>
      <c r="AJ2966" s="39"/>
      <c r="AK2966" s="39"/>
      <c r="AL2966" s="39"/>
      <c r="AM2966" s="39"/>
      <c r="AN2966" s="39"/>
      <c r="AO2966" s="39"/>
      <c r="AP2966" s="39"/>
      <c r="AQ2966" s="39"/>
      <c r="AR2966" s="39"/>
      <c r="AS2966" s="39"/>
      <c r="AT2966" s="39"/>
      <c r="AU2966" s="39"/>
      <c r="AV2966" s="39"/>
      <c r="AW2966" s="39"/>
    </row>
    <row r="2967" spans="15:49" x14ac:dyDescent="0.2">
      <c r="O2967" s="39"/>
      <c r="P2967" s="39"/>
      <c r="Q2967" s="39"/>
      <c r="R2967" s="39"/>
      <c r="S2967" s="39"/>
      <c r="T2967" s="39"/>
      <c r="U2967" s="39"/>
      <c r="V2967" s="39"/>
      <c r="W2967" s="39"/>
      <c r="X2967" s="39"/>
      <c r="Y2967" s="39"/>
      <c r="Z2967" s="39"/>
      <c r="AA2967" s="39"/>
      <c r="AB2967" s="39"/>
      <c r="AC2967" s="39"/>
      <c r="AD2967" s="39"/>
      <c r="AE2967" s="39"/>
      <c r="AF2967" s="39"/>
      <c r="AG2967" s="39"/>
      <c r="AH2967" s="39"/>
      <c r="AI2967" s="39"/>
      <c r="AJ2967" s="39"/>
      <c r="AK2967" s="39"/>
      <c r="AL2967" s="39"/>
      <c r="AM2967" s="39"/>
      <c r="AN2967" s="39"/>
      <c r="AO2967" s="39"/>
      <c r="AP2967" s="39"/>
      <c r="AQ2967" s="39"/>
      <c r="AR2967" s="39"/>
      <c r="AS2967" s="39"/>
      <c r="AT2967" s="39"/>
      <c r="AU2967" s="39"/>
      <c r="AV2967" s="39"/>
      <c r="AW2967" s="39"/>
    </row>
    <row r="2968" spans="15:49" x14ac:dyDescent="0.2">
      <c r="O2968" s="39"/>
      <c r="P2968" s="39"/>
      <c r="Q2968" s="39"/>
      <c r="R2968" s="39"/>
      <c r="S2968" s="39"/>
      <c r="T2968" s="39"/>
      <c r="U2968" s="39"/>
      <c r="V2968" s="39"/>
      <c r="W2968" s="39"/>
      <c r="X2968" s="39"/>
      <c r="Y2968" s="39"/>
      <c r="Z2968" s="39"/>
      <c r="AA2968" s="39"/>
      <c r="AB2968" s="39"/>
      <c r="AC2968" s="39"/>
      <c r="AD2968" s="39"/>
      <c r="AE2968" s="39"/>
      <c r="AF2968" s="39"/>
      <c r="AG2968" s="39"/>
      <c r="AH2968" s="39"/>
      <c r="AI2968" s="39"/>
      <c r="AJ2968" s="39"/>
      <c r="AK2968" s="39"/>
      <c r="AL2968" s="39"/>
      <c r="AM2968" s="39"/>
      <c r="AN2968" s="39"/>
      <c r="AO2968" s="39"/>
      <c r="AP2968" s="39"/>
      <c r="AQ2968" s="39"/>
      <c r="AR2968" s="39"/>
      <c r="AS2968" s="39"/>
      <c r="AT2968" s="39"/>
      <c r="AU2968" s="39"/>
      <c r="AV2968" s="39"/>
      <c r="AW2968" s="39"/>
    </row>
    <row r="2969" spans="15:49" x14ac:dyDescent="0.2">
      <c r="O2969" s="39"/>
      <c r="P2969" s="39"/>
      <c r="Q2969" s="39"/>
      <c r="R2969" s="39"/>
      <c r="S2969" s="39"/>
      <c r="T2969" s="39"/>
      <c r="U2969" s="39"/>
      <c r="V2969" s="39"/>
      <c r="W2969" s="39"/>
      <c r="X2969" s="39"/>
      <c r="Y2969" s="39"/>
      <c r="Z2969" s="39"/>
      <c r="AA2969" s="39"/>
      <c r="AB2969" s="39"/>
      <c r="AC2969" s="39"/>
      <c r="AD2969" s="39"/>
      <c r="AE2969" s="39"/>
      <c r="AF2969" s="39"/>
      <c r="AG2969" s="39"/>
      <c r="AH2969" s="39"/>
      <c r="AI2969" s="39"/>
      <c r="AJ2969" s="39"/>
      <c r="AK2969" s="39"/>
      <c r="AL2969" s="39"/>
      <c r="AM2969" s="39"/>
      <c r="AN2969" s="39"/>
      <c r="AO2969" s="39"/>
      <c r="AP2969" s="39"/>
      <c r="AQ2969" s="39"/>
      <c r="AR2969" s="39"/>
      <c r="AS2969" s="39"/>
      <c r="AT2969" s="39"/>
      <c r="AU2969" s="39"/>
      <c r="AV2969" s="39"/>
      <c r="AW2969" s="39"/>
    </row>
    <row r="2970" spans="15:49" x14ac:dyDescent="0.2">
      <c r="O2970" s="39"/>
      <c r="P2970" s="39"/>
      <c r="Q2970" s="39"/>
      <c r="R2970" s="39"/>
      <c r="S2970" s="39"/>
      <c r="T2970" s="39"/>
      <c r="U2970" s="39"/>
      <c r="V2970" s="39"/>
      <c r="W2970" s="39"/>
      <c r="X2970" s="39"/>
      <c r="Y2970" s="39"/>
      <c r="Z2970" s="39"/>
      <c r="AA2970" s="39"/>
      <c r="AB2970" s="39"/>
      <c r="AC2970" s="39"/>
      <c r="AD2970" s="39"/>
      <c r="AE2970" s="39"/>
      <c r="AF2970" s="39"/>
      <c r="AG2970" s="39"/>
      <c r="AH2970" s="39"/>
      <c r="AI2970" s="39"/>
      <c r="AJ2970" s="39"/>
      <c r="AK2970" s="39"/>
      <c r="AL2970" s="39"/>
      <c r="AM2970" s="39"/>
      <c r="AN2970" s="39"/>
      <c r="AO2970" s="39"/>
      <c r="AP2970" s="39"/>
      <c r="AQ2970" s="39"/>
      <c r="AR2970" s="39"/>
      <c r="AS2970" s="39"/>
      <c r="AT2970" s="39"/>
      <c r="AU2970" s="39"/>
      <c r="AV2970" s="39"/>
      <c r="AW2970" s="39"/>
    </row>
    <row r="2971" spans="15:49" x14ac:dyDescent="0.2">
      <c r="O2971" s="39"/>
      <c r="P2971" s="39"/>
      <c r="Q2971" s="39"/>
      <c r="R2971" s="39"/>
      <c r="S2971" s="39"/>
      <c r="T2971" s="39"/>
      <c r="U2971" s="39"/>
      <c r="V2971" s="39"/>
      <c r="W2971" s="39"/>
      <c r="X2971" s="39"/>
      <c r="Y2971" s="39"/>
      <c r="Z2971" s="39"/>
      <c r="AA2971" s="39"/>
      <c r="AB2971" s="39"/>
      <c r="AC2971" s="39"/>
      <c r="AD2971" s="39"/>
      <c r="AE2971" s="39"/>
      <c r="AF2971" s="39"/>
      <c r="AG2971" s="39"/>
      <c r="AH2971" s="39"/>
      <c r="AI2971" s="39"/>
      <c r="AJ2971" s="39"/>
      <c r="AK2971" s="39"/>
      <c r="AL2971" s="39"/>
      <c r="AM2971" s="39"/>
      <c r="AN2971" s="39"/>
      <c r="AO2971" s="39"/>
      <c r="AP2971" s="39"/>
      <c r="AQ2971" s="39"/>
      <c r="AR2971" s="39"/>
      <c r="AS2971" s="39"/>
      <c r="AT2971" s="39"/>
      <c r="AU2971" s="39"/>
      <c r="AV2971" s="39"/>
      <c r="AW2971" s="39"/>
    </row>
    <row r="2972" spans="15:49" x14ac:dyDescent="0.2">
      <c r="O2972" s="39"/>
      <c r="P2972" s="39"/>
      <c r="Q2972" s="39"/>
      <c r="R2972" s="39"/>
      <c r="S2972" s="39"/>
      <c r="T2972" s="39"/>
      <c r="U2972" s="39"/>
      <c r="V2972" s="39"/>
      <c r="W2972" s="39"/>
      <c r="X2972" s="39"/>
      <c r="Y2972" s="39"/>
      <c r="Z2972" s="39"/>
      <c r="AA2972" s="39"/>
      <c r="AB2972" s="39"/>
      <c r="AC2972" s="39"/>
      <c r="AD2972" s="39"/>
      <c r="AE2972" s="39"/>
      <c r="AF2972" s="39"/>
      <c r="AG2972" s="39"/>
      <c r="AH2972" s="39"/>
      <c r="AI2972" s="39"/>
      <c r="AJ2972" s="39"/>
      <c r="AK2972" s="39"/>
      <c r="AL2972" s="39"/>
      <c r="AM2972" s="39"/>
      <c r="AN2972" s="39"/>
      <c r="AO2972" s="39"/>
      <c r="AP2972" s="39"/>
      <c r="AQ2972" s="39"/>
      <c r="AR2972" s="39"/>
      <c r="AS2972" s="39"/>
      <c r="AT2972" s="39"/>
      <c r="AU2972" s="39"/>
      <c r="AV2972" s="39"/>
      <c r="AW2972" s="39"/>
    </row>
    <row r="2973" spans="15:49" x14ac:dyDescent="0.2">
      <c r="O2973" s="39"/>
      <c r="P2973" s="39"/>
      <c r="Q2973" s="39"/>
      <c r="R2973" s="39"/>
      <c r="S2973" s="39"/>
      <c r="T2973" s="39"/>
      <c r="U2973" s="39"/>
      <c r="V2973" s="39"/>
      <c r="W2973" s="39"/>
      <c r="X2973" s="39"/>
      <c r="Y2973" s="39"/>
      <c r="Z2973" s="39"/>
      <c r="AA2973" s="39"/>
      <c r="AB2973" s="39"/>
      <c r="AC2973" s="39"/>
      <c r="AD2973" s="39"/>
      <c r="AE2973" s="39"/>
      <c r="AF2973" s="39"/>
      <c r="AG2973" s="39"/>
      <c r="AH2973" s="39"/>
      <c r="AI2973" s="39"/>
      <c r="AJ2973" s="39"/>
      <c r="AK2973" s="39"/>
      <c r="AL2973" s="39"/>
      <c r="AM2973" s="39"/>
      <c r="AN2973" s="39"/>
      <c r="AO2973" s="39"/>
      <c r="AP2973" s="39"/>
      <c r="AQ2973" s="39"/>
      <c r="AR2973" s="39"/>
      <c r="AS2973" s="39"/>
      <c r="AT2973" s="39"/>
      <c r="AU2973" s="39"/>
      <c r="AV2973" s="39"/>
      <c r="AW2973" s="39"/>
    </row>
    <row r="2974" spans="15:49" x14ac:dyDescent="0.2">
      <c r="O2974" s="39"/>
      <c r="P2974" s="39"/>
      <c r="Q2974" s="39"/>
      <c r="R2974" s="39"/>
      <c r="S2974" s="39"/>
      <c r="T2974" s="39"/>
      <c r="U2974" s="39"/>
      <c r="V2974" s="39"/>
      <c r="W2974" s="39"/>
      <c r="X2974" s="39"/>
      <c r="Y2974" s="39"/>
      <c r="Z2974" s="39"/>
      <c r="AA2974" s="39"/>
      <c r="AB2974" s="39"/>
      <c r="AC2974" s="39"/>
      <c r="AD2974" s="39"/>
      <c r="AE2974" s="39"/>
      <c r="AF2974" s="39"/>
      <c r="AG2974" s="39"/>
      <c r="AH2974" s="39"/>
      <c r="AI2974" s="39"/>
      <c r="AJ2974" s="39"/>
      <c r="AK2974" s="39"/>
      <c r="AL2974" s="39"/>
      <c r="AM2974" s="39"/>
      <c r="AN2974" s="39"/>
      <c r="AO2974" s="39"/>
      <c r="AP2974" s="39"/>
      <c r="AQ2974" s="39"/>
      <c r="AR2974" s="39"/>
      <c r="AS2974" s="39"/>
      <c r="AT2974" s="39"/>
      <c r="AU2974" s="39"/>
      <c r="AV2974" s="39"/>
      <c r="AW2974" s="39"/>
    </row>
    <row r="2975" spans="15:49" x14ac:dyDescent="0.2">
      <c r="O2975" s="39"/>
      <c r="P2975" s="39"/>
      <c r="Q2975" s="39"/>
      <c r="R2975" s="39"/>
      <c r="S2975" s="39"/>
      <c r="T2975" s="39"/>
      <c r="U2975" s="39"/>
      <c r="V2975" s="39"/>
      <c r="W2975" s="39"/>
      <c r="X2975" s="39"/>
      <c r="Y2975" s="39"/>
      <c r="Z2975" s="39"/>
      <c r="AA2975" s="39"/>
      <c r="AB2975" s="39"/>
      <c r="AC2975" s="39"/>
      <c r="AD2975" s="39"/>
      <c r="AE2975" s="39"/>
      <c r="AF2975" s="39"/>
      <c r="AG2975" s="39"/>
      <c r="AH2975" s="39"/>
      <c r="AI2975" s="39"/>
      <c r="AJ2975" s="39"/>
      <c r="AK2975" s="39"/>
      <c r="AL2975" s="39"/>
      <c r="AM2975" s="39"/>
      <c r="AN2975" s="39"/>
      <c r="AO2975" s="39"/>
      <c r="AP2975" s="39"/>
      <c r="AQ2975" s="39"/>
      <c r="AR2975" s="39"/>
      <c r="AS2975" s="39"/>
      <c r="AT2975" s="39"/>
      <c r="AU2975" s="39"/>
      <c r="AV2975" s="39"/>
      <c r="AW2975" s="39"/>
    </row>
    <row r="2976" spans="15:49" x14ac:dyDescent="0.2">
      <c r="O2976" s="39"/>
      <c r="P2976" s="39"/>
      <c r="Q2976" s="39"/>
      <c r="R2976" s="39"/>
      <c r="S2976" s="39"/>
      <c r="T2976" s="39"/>
      <c r="U2976" s="39"/>
      <c r="V2976" s="39"/>
      <c r="W2976" s="39"/>
      <c r="X2976" s="39"/>
      <c r="Y2976" s="39"/>
      <c r="Z2976" s="39"/>
      <c r="AA2976" s="39"/>
      <c r="AB2976" s="39"/>
      <c r="AC2976" s="39"/>
      <c r="AD2976" s="39"/>
      <c r="AE2976" s="39"/>
      <c r="AF2976" s="39"/>
      <c r="AG2976" s="39"/>
      <c r="AH2976" s="39"/>
      <c r="AI2976" s="39"/>
      <c r="AJ2976" s="39"/>
      <c r="AK2976" s="39"/>
      <c r="AL2976" s="39"/>
      <c r="AM2976" s="39"/>
      <c r="AN2976" s="39"/>
      <c r="AO2976" s="39"/>
      <c r="AP2976" s="39"/>
      <c r="AQ2976" s="39"/>
      <c r="AR2976" s="39"/>
      <c r="AS2976" s="39"/>
      <c r="AT2976" s="39"/>
      <c r="AU2976" s="39"/>
      <c r="AV2976" s="39"/>
      <c r="AW2976" s="39"/>
    </row>
    <row r="2977" spans="15:49" x14ac:dyDescent="0.2">
      <c r="O2977" s="39"/>
      <c r="P2977" s="39"/>
      <c r="Q2977" s="39"/>
      <c r="R2977" s="39"/>
      <c r="S2977" s="39"/>
      <c r="T2977" s="39"/>
      <c r="U2977" s="39"/>
      <c r="V2977" s="39"/>
      <c r="W2977" s="39"/>
      <c r="X2977" s="39"/>
      <c r="Y2977" s="39"/>
      <c r="Z2977" s="39"/>
      <c r="AA2977" s="39"/>
      <c r="AB2977" s="39"/>
      <c r="AC2977" s="39"/>
      <c r="AD2977" s="39"/>
      <c r="AE2977" s="39"/>
      <c r="AF2977" s="39"/>
      <c r="AG2977" s="39"/>
      <c r="AH2977" s="39"/>
      <c r="AI2977" s="39"/>
      <c r="AJ2977" s="39"/>
      <c r="AK2977" s="39"/>
      <c r="AL2977" s="39"/>
      <c r="AM2977" s="39"/>
      <c r="AN2977" s="39"/>
      <c r="AO2977" s="39"/>
      <c r="AP2977" s="39"/>
      <c r="AQ2977" s="39"/>
      <c r="AR2977" s="39"/>
      <c r="AS2977" s="39"/>
      <c r="AT2977" s="39"/>
      <c r="AU2977" s="39"/>
      <c r="AV2977" s="39"/>
      <c r="AW2977" s="39"/>
    </row>
    <row r="2978" spans="15:49" x14ac:dyDescent="0.2">
      <c r="O2978" s="39"/>
      <c r="P2978" s="39"/>
      <c r="Q2978" s="39"/>
      <c r="R2978" s="39"/>
      <c r="S2978" s="39"/>
      <c r="T2978" s="39"/>
      <c r="U2978" s="39"/>
      <c r="V2978" s="39"/>
      <c r="W2978" s="39"/>
      <c r="X2978" s="39"/>
      <c r="Y2978" s="39"/>
      <c r="Z2978" s="39"/>
      <c r="AA2978" s="39"/>
      <c r="AB2978" s="39"/>
      <c r="AC2978" s="39"/>
      <c r="AD2978" s="39"/>
      <c r="AE2978" s="39"/>
      <c r="AF2978" s="39"/>
      <c r="AG2978" s="39"/>
      <c r="AH2978" s="39"/>
      <c r="AI2978" s="39"/>
      <c r="AJ2978" s="39"/>
      <c r="AK2978" s="39"/>
      <c r="AL2978" s="39"/>
      <c r="AM2978" s="39"/>
      <c r="AN2978" s="39"/>
      <c r="AO2978" s="39"/>
      <c r="AP2978" s="39"/>
      <c r="AQ2978" s="39"/>
      <c r="AR2978" s="39"/>
      <c r="AS2978" s="39"/>
      <c r="AT2978" s="39"/>
      <c r="AU2978" s="39"/>
      <c r="AV2978" s="39"/>
      <c r="AW2978" s="39"/>
    </row>
    <row r="2979" spans="15:49" x14ac:dyDescent="0.2">
      <c r="O2979" s="39"/>
      <c r="P2979" s="39"/>
      <c r="Q2979" s="39"/>
      <c r="R2979" s="39"/>
      <c r="S2979" s="39"/>
      <c r="T2979" s="39"/>
      <c r="U2979" s="39"/>
      <c r="V2979" s="39"/>
      <c r="W2979" s="39"/>
      <c r="X2979" s="39"/>
      <c r="Y2979" s="39"/>
      <c r="Z2979" s="39"/>
      <c r="AA2979" s="39"/>
      <c r="AB2979" s="39"/>
      <c r="AC2979" s="39"/>
      <c r="AD2979" s="39"/>
      <c r="AE2979" s="39"/>
      <c r="AF2979" s="39"/>
      <c r="AG2979" s="39"/>
      <c r="AH2979" s="39"/>
      <c r="AI2979" s="39"/>
      <c r="AJ2979" s="39"/>
      <c r="AK2979" s="39"/>
      <c r="AL2979" s="39"/>
      <c r="AM2979" s="39"/>
      <c r="AN2979" s="39"/>
      <c r="AO2979" s="39"/>
      <c r="AP2979" s="39"/>
      <c r="AQ2979" s="39"/>
      <c r="AR2979" s="39"/>
      <c r="AS2979" s="39"/>
      <c r="AT2979" s="39"/>
      <c r="AU2979" s="39"/>
      <c r="AV2979" s="39"/>
      <c r="AW2979" s="39"/>
    </row>
    <row r="2980" spans="15:49" x14ac:dyDescent="0.2">
      <c r="O2980" s="39"/>
      <c r="P2980" s="39"/>
      <c r="Q2980" s="39"/>
      <c r="R2980" s="39"/>
      <c r="S2980" s="39"/>
      <c r="T2980" s="39"/>
      <c r="U2980" s="39"/>
      <c r="V2980" s="39"/>
      <c r="W2980" s="39"/>
      <c r="X2980" s="39"/>
      <c r="Y2980" s="39"/>
      <c r="Z2980" s="39"/>
      <c r="AA2980" s="39"/>
      <c r="AB2980" s="39"/>
      <c r="AC2980" s="39"/>
      <c r="AD2980" s="39"/>
      <c r="AE2980" s="39"/>
      <c r="AF2980" s="39"/>
      <c r="AG2980" s="39"/>
      <c r="AH2980" s="39"/>
      <c r="AI2980" s="39"/>
      <c r="AJ2980" s="39"/>
      <c r="AK2980" s="39"/>
      <c r="AL2980" s="39"/>
      <c r="AM2980" s="39"/>
      <c r="AN2980" s="39"/>
      <c r="AO2980" s="39"/>
      <c r="AP2980" s="39"/>
      <c r="AQ2980" s="39"/>
      <c r="AR2980" s="39"/>
      <c r="AS2980" s="39"/>
      <c r="AT2980" s="39"/>
      <c r="AU2980" s="39"/>
      <c r="AV2980" s="39"/>
      <c r="AW2980" s="39"/>
    </row>
    <row r="2981" spans="15:49" x14ac:dyDescent="0.2">
      <c r="O2981" s="39"/>
      <c r="P2981" s="39"/>
      <c r="Q2981" s="39"/>
      <c r="R2981" s="39"/>
      <c r="S2981" s="39"/>
      <c r="T2981" s="39"/>
      <c r="U2981" s="39"/>
      <c r="V2981" s="39"/>
      <c r="W2981" s="39"/>
      <c r="X2981" s="39"/>
      <c r="Y2981" s="39"/>
      <c r="Z2981" s="39"/>
      <c r="AA2981" s="39"/>
      <c r="AB2981" s="39"/>
      <c r="AC2981" s="39"/>
      <c r="AD2981" s="39"/>
      <c r="AE2981" s="39"/>
      <c r="AF2981" s="39"/>
      <c r="AG2981" s="39"/>
      <c r="AH2981" s="39"/>
      <c r="AI2981" s="39"/>
      <c r="AJ2981" s="39"/>
      <c r="AK2981" s="39"/>
      <c r="AL2981" s="39"/>
      <c r="AM2981" s="39"/>
      <c r="AN2981" s="39"/>
      <c r="AO2981" s="39"/>
      <c r="AP2981" s="39"/>
      <c r="AQ2981" s="39"/>
      <c r="AR2981" s="39"/>
      <c r="AS2981" s="39"/>
      <c r="AT2981" s="39"/>
      <c r="AU2981" s="39"/>
      <c r="AV2981" s="39"/>
      <c r="AW2981" s="39"/>
    </row>
    <row r="2982" spans="15:49" x14ac:dyDescent="0.2">
      <c r="O2982" s="39"/>
      <c r="P2982" s="39"/>
      <c r="Q2982" s="39"/>
      <c r="R2982" s="39"/>
      <c r="S2982" s="39"/>
      <c r="T2982" s="39"/>
      <c r="U2982" s="39"/>
      <c r="V2982" s="39"/>
      <c r="W2982" s="39"/>
      <c r="X2982" s="39"/>
      <c r="Y2982" s="39"/>
      <c r="Z2982" s="39"/>
      <c r="AA2982" s="39"/>
      <c r="AB2982" s="39"/>
      <c r="AC2982" s="39"/>
      <c r="AD2982" s="39"/>
      <c r="AE2982" s="39"/>
      <c r="AF2982" s="39"/>
      <c r="AG2982" s="39"/>
      <c r="AH2982" s="39"/>
      <c r="AI2982" s="39"/>
      <c r="AJ2982" s="39"/>
      <c r="AK2982" s="39"/>
      <c r="AL2982" s="39"/>
      <c r="AM2982" s="39"/>
      <c r="AN2982" s="39"/>
      <c r="AO2982" s="39"/>
      <c r="AP2982" s="39"/>
      <c r="AQ2982" s="39"/>
      <c r="AR2982" s="39"/>
      <c r="AS2982" s="39"/>
      <c r="AT2982" s="39"/>
      <c r="AU2982" s="39"/>
      <c r="AV2982" s="39"/>
      <c r="AW2982" s="39"/>
    </row>
    <row r="2983" spans="15:49" x14ac:dyDescent="0.2">
      <c r="O2983" s="39"/>
      <c r="P2983" s="39"/>
      <c r="Q2983" s="39"/>
      <c r="R2983" s="39"/>
      <c r="S2983" s="39"/>
      <c r="T2983" s="39"/>
      <c r="U2983" s="39"/>
      <c r="V2983" s="39"/>
      <c r="W2983" s="39"/>
      <c r="X2983" s="39"/>
      <c r="Y2983" s="39"/>
      <c r="Z2983" s="39"/>
      <c r="AA2983" s="39"/>
      <c r="AB2983" s="39"/>
      <c r="AC2983" s="39"/>
      <c r="AD2983" s="39"/>
      <c r="AE2983" s="39"/>
      <c r="AF2983" s="39"/>
      <c r="AG2983" s="39"/>
      <c r="AH2983" s="39"/>
      <c r="AI2983" s="39"/>
      <c r="AJ2983" s="39"/>
      <c r="AK2983" s="39"/>
      <c r="AL2983" s="39"/>
      <c r="AM2983" s="39"/>
      <c r="AN2983" s="39"/>
      <c r="AO2983" s="39"/>
      <c r="AP2983" s="39"/>
      <c r="AQ2983" s="39"/>
      <c r="AR2983" s="39"/>
      <c r="AS2983" s="39"/>
      <c r="AT2983" s="39"/>
      <c r="AU2983" s="39"/>
      <c r="AV2983" s="39"/>
      <c r="AW2983" s="39"/>
    </row>
    <row r="2984" spans="15:49" x14ac:dyDescent="0.2">
      <c r="O2984" s="39"/>
      <c r="P2984" s="39"/>
      <c r="Q2984" s="39"/>
      <c r="R2984" s="39"/>
      <c r="S2984" s="39"/>
      <c r="T2984" s="39"/>
      <c r="U2984" s="39"/>
      <c r="V2984" s="39"/>
      <c r="W2984" s="39"/>
      <c r="X2984" s="39"/>
      <c r="Y2984" s="39"/>
      <c r="Z2984" s="39"/>
      <c r="AA2984" s="39"/>
      <c r="AB2984" s="39"/>
      <c r="AC2984" s="39"/>
      <c r="AD2984" s="39"/>
      <c r="AE2984" s="39"/>
      <c r="AF2984" s="39"/>
      <c r="AG2984" s="39"/>
      <c r="AH2984" s="39"/>
      <c r="AI2984" s="39"/>
      <c r="AJ2984" s="39"/>
      <c r="AK2984" s="39"/>
      <c r="AL2984" s="39"/>
      <c r="AM2984" s="39"/>
      <c r="AN2984" s="39"/>
      <c r="AO2984" s="39"/>
      <c r="AP2984" s="39"/>
      <c r="AQ2984" s="39"/>
      <c r="AR2984" s="39"/>
      <c r="AS2984" s="39"/>
      <c r="AT2984" s="39"/>
      <c r="AU2984" s="39"/>
      <c r="AV2984" s="39"/>
      <c r="AW2984" s="39"/>
    </row>
    <row r="2985" spans="15:49" x14ac:dyDescent="0.2">
      <c r="O2985" s="39"/>
      <c r="P2985" s="39"/>
      <c r="Q2985" s="39"/>
      <c r="R2985" s="39"/>
      <c r="S2985" s="39"/>
      <c r="T2985" s="39"/>
      <c r="U2985" s="39"/>
      <c r="V2985" s="39"/>
      <c r="W2985" s="39"/>
      <c r="X2985" s="39"/>
      <c r="Y2985" s="39"/>
      <c r="Z2985" s="39"/>
      <c r="AA2985" s="39"/>
      <c r="AB2985" s="39"/>
      <c r="AC2985" s="39"/>
      <c r="AD2985" s="39"/>
      <c r="AE2985" s="39"/>
      <c r="AF2985" s="39"/>
      <c r="AG2985" s="39"/>
      <c r="AH2985" s="39"/>
      <c r="AI2985" s="39"/>
      <c r="AJ2985" s="39"/>
      <c r="AK2985" s="39"/>
      <c r="AL2985" s="39"/>
      <c r="AM2985" s="39"/>
      <c r="AN2985" s="39"/>
      <c r="AO2985" s="39"/>
      <c r="AP2985" s="39"/>
      <c r="AQ2985" s="39"/>
      <c r="AR2985" s="39"/>
      <c r="AS2985" s="39"/>
      <c r="AT2985" s="39"/>
      <c r="AU2985" s="39"/>
      <c r="AV2985" s="39"/>
      <c r="AW2985" s="39"/>
    </row>
    <row r="2986" spans="15:49" x14ac:dyDescent="0.2">
      <c r="O2986" s="39"/>
      <c r="P2986" s="39"/>
      <c r="Q2986" s="39"/>
      <c r="R2986" s="39"/>
      <c r="S2986" s="39"/>
      <c r="T2986" s="39"/>
      <c r="U2986" s="39"/>
      <c r="V2986" s="39"/>
      <c r="W2986" s="39"/>
      <c r="X2986" s="39"/>
      <c r="Y2986" s="39"/>
      <c r="Z2986" s="39"/>
      <c r="AA2986" s="39"/>
      <c r="AB2986" s="39"/>
      <c r="AC2986" s="39"/>
      <c r="AD2986" s="39"/>
      <c r="AE2986" s="39"/>
      <c r="AF2986" s="39"/>
      <c r="AG2986" s="39"/>
      <c r="AH2986" s="39"/>
      <c r="AI2986" s="39"/>
      <c r="AJ2986" s="39"/>
      <c r="AK2986" s="39"/>
      <c r="AL2986" s="39"/>
      <c r="AM2986" s="39"/>
      <c r="AN2986" s="39"/>
      <c r="AO2986" s="39"/>
      <c r="AP2986" s="39"/>
      <c r="AQ2986" s="39"/>
      <c r="AR2986" s="39"/>
      <c r="AS2986" s="39"/>
      <c r="AT2986" s="39"/>
      <c r="AU2986" s="39"/>
      <c r="AV2986" s="39"/>
      <c r="AW2986" s="39"/>
    </row>
    <row r="2987" spans="15:49" x14ac:dyDescent="0.2">
      <c r="O2987" s="39"/>
      <c r="P2987" s="39"/>
      <c r="Q2987" s="39"/>
      <c r="R2987" s="39"/>
      <c r="S2987" s="39"/>
      <c r="T2987" s="39"/>
      <c r="U2987" s="39"/>
      <c r="V2987" s="39"/>
      <c r="W2987" s="39"/>
      <c r="X2987" s="39"/>
      <c r="Y2987" s="39"/>
      <c r="Z2987" s="39"/>
      <c r="AA2987" s="39"/>
      <c r="AB2987" s="39"/>
      <c r="AC2987" s="39"/>
      <c r="AD2987" s="39"/>
      <c r="AE2987" s="39"/>
      <c r="AF2987" s="39"/>
      <c r="AG2987" s="39"/>
      <c r="AH2987" s="39"/>
      <c r="AI2987" s="39"/>
      <c r="AJ2987" s="39"/>
      <c r="AK2987" s="39"/>
      <c r="AL2987" s="39"/>
      <c r="AM2987" s="39"/>
      <c r="AN2987" s="39"/>
      <c r="AO2987" s="39"/>
      <c r="AP2987" s="39"/>
      <c r="AQ2987" s="39"/>
      <c r="AR2987" s="39"/>
      <c r="AS2987" s="39"/>
      <c r="AT2987" s="39"/>
      <c r="AU2987" s="39"/>
      <c r="AV2987" s="39"/>
      <c r="AW2987" s="39"/>
    </row>
    <row r="2988" spans="15:49" x14ac:dyDescent="0.2">
      <c r="O2988" s="39"/>
      <c r="P2988" s="39"/>
      <c r="Q2988" s="39"/>
      <c r="R2988" s="39"/>
      <c r="S2988" s="39"/>
      <c r="T2988" s="39"/>
      <c r="U2988" s="39"/>
      <c r="V2988" s="39"/>
      <c r="W2988" s="39"/>
      <c r="X2988" s="39"/>
      <c r="Y2988" s="39"/>
      <c r="Z2988" s="39"/>
      <c r="AA2988" s="39"/>
      <c r="AB2988" s="39"/>
      <c r="AC2988" s="39"/>
      <c r="AD2988" s="39"/>
      <c r="AE2988" s="39"/>
      <c r="AF2988" s="39"/>
      <c r="AG2988" s="39"/>
      <c r="AH2988" s="39"/>
      <c r="AI2988" s="39"/>
      <c r="AJ2988" s="39"/>
      <c r="AK2988" s="39"/>
      <c r="AL2988" s="39"/>
      <c r="AM2988" s="39"/>
      <c r="AN2988" s="39"/>
      <c r="AO2988" s="39"/>
      <c r="AP2988" s="39"/>
      <c r="AQ2988" s="39"/>
      <c r="AR2988" s="39"/>
      <c r="AS2988" s="39"/>
      <c r="AT2988" s="39"/>
      <c r="AU2988" s="39"/>
      <c r="AV2988" s="39"/>
      <c r="AW2988" s="39"/>
    </row>
    <row r="2989" spans="15:49" x14ac:dyDescent="0.2">
      <c r="O2989" s="39"/>
      <c r="P2989" s="39"/>
      <c r="Q2989" s="39"/>
      <c r="R2989" s="39"/>
      <c r="S2989" s="39"/>
      <c r="T2989" s="39"/>
      <c r="U2989" s="39"/>
      <c r="V2989" s="39"/>
      <c r="W2989" s="39"/>
      <c r="X2989" s="39"/>
      <c r="Y2989" s="39"/>
      <c r="Z2989" s="39"/>
      <c r="AA2989" s="39"/>
      <c r="AB2989" s="39"/>
      <c r="AC2989" s="39"/>
      <c r="AD2989" s="39"/>
      <c r="AE2989" s="39"/>
      <c r="AF2989" s="39"/>
      <c r="AG2989" s="39"/>
      <c r="AH2989" s="39"/>
      <c r="AI2989" s="39"/>
      <c r="AJ2989" s="39"/>
      <c r="AK2989" s="39"/>
      <c r="AL2989" s="39"/>
      <c r="AM2989" s="39"/>
      <c r="AN2989" s="39"/>
      <c r="AO2989" s="39"/>
      <c r="AP2989" s="39"/>
      <c r="AQ2989" s="39"/>
      <c r="AR2989" s="39"/>
      <c r="AS2989" s="39"/>
      <c r="AT2989" s="39"/>
      <c r="AU2989" s="39"/>
      <c r="AV2989" s="39"/>
      <c r="AW2989" s="39"/>
    </row>
    <row r="2990" spans="15:49" x14ac:dyDescent="0.2">
      <c r="O2990" s="39"/>
      <c r="P2990" s="39"/>
      <c r="Q2990" s="39"/>
      <c r="R2990" s="39"/>
      <c r="S2990" s="39"/>
      <c r="T2990" s="39"/>
      <c r="U2990" s="39"/>
      <c r="V2990" s="39"/>
      <c r="W2990" s="39"/>
      <c r="X2990" s="39"/>
      <c r="Y2990" s="39"/>
      <c r="Z2990" s="39"/>
      <c r="AA2990" s="39"/>
      <c r="AB2990" s="39"/>
      <c r="AC2990" s="39"/>
      <c r="AD2990" s="39"/>
      <c r="AE2990" s="39"/>
      <c r="AF2990" s="39"/>
      <c r="AG2990" s="39"/>
      <c r="AH2990" s="39"/>
      <c r="AI2990" s="39"/>
      <c r="AJ2990" s="39"/>
      <c r="AK2990" s="39"/>
      <c r="AL2990" s="39"/>
      <c r="AM2990" s="39"/>
      <c r="AN2990" s="39"/>
      <c r="AO2990" s="39"/>
      <c r="AP2990" s="39"/>
      <c r="AQ2990" s="39"/>
      <c r="AR2990" s="39"/>
      <c r="AS2990" s="39"/>
      <c r="AT2990" s="39"/>
      <c r="AU2990" s="39"/>
      <c r="AV2990" s="39"/>
      <c r="AW2990" s="39"/>
    </row>
    <row r="2991" spans="15:49" x14ac:dyDescent="0.2">
      <c r="O2991" s="39"/>
      <c r="P2991" s="39"/>
      <c r="Q2991" s="39"/>
      <c r="R2991" s="39"/>
      <c r="S2991" s="39"/>
      <c r="T2991" s="39"/>
      <c r="U2991" s="39"/>
      <c r="V2991" s="39"/>
      <c r="W2991" s="39"/>
      <c r="X2991" s="39"/>
      <c r="Y2991" s="39"/>
      <c r="Z2991" s="39"/>
      <c r="AA2991" s="39"/>
      <c r="AB2991" s="39"/>
      <c r="AC2991" s="39"/>
      <c r="AD2991" s="39"/>
      <c r="AE2991" s="39"/>
      <c r="AF2991" s="39"/>
      <c r="AG2991" s="39"/>
      <c r="AH2991" s="39"/>
      <c r="AI2991" s="39"/>
      <c r="AJ2991" s="39"/>
      <c r="AK2991" s="39"/>
      <c r="AL2991" s="39"/>
      <c r="AM2991" s="39"/>
      <c r="AN2991" s="39"/>
      <c r="AO2991" s="39"/>
      <c r="AP2991" s="39"/>
      <c r="AQ2991" s="39"/>
      <c r="AR2991" s="39"/>
      <c r="AS2991" s="39"/>
      <c r="AT2991" s="39"/>
      <c r="AU2991" s="39"/>
      <c r="AV2991" s="39"/>
      <c r="AW2991" s="39"/>
    </row>
    <row r="2992" spans="15:49" x14ac:dyDescent="0.2">
      <c r="O2992" s="39"/>
      <c r="P2992" s="39"/>
      <c r="Q2992" s="39"/>
      <c r="R2992" s="39"/>
      <c r="S2992" s="39"/>
      <c r="T2992" s="39"/>
      <c r="U2992" s="39"/>
      <c r="V2992" s="39"/>
      <c r="W2992" s="39"/>
      <c r="X2992" s="39"/>
      <c r="Y2992" s="39"/>
      <c r="Z2992" s="39"/>
      <c r="AA2992" s="39"/>
      <c r="AB2992" s="39"/>
      <c r="AC2992" s="39"/>
      <c r="AD2992" s="39"/>
      <c r="AE2992" s="39"/>
      <c r="AF2992" s="39"/>
      <c r="AG2992" s="39"/>
      <c r="AH2992" s="39"/>
      <c r="AI2992" s="39"/>
      <c r="AJ2992" s="39"/>
      <c r="AK2992" s="39"/>
      <c r="AL2992" s="39"/>
      <c r="AM2992" s="39"/>
      <c r="AN2992" s="39"/>
      <c r="AO2992" s="39"/>
      <c r="AP2992" s="39"/>
      <c r="AQ2992" s="39"/>
      <c r="AR2992" s="39"/>
      <c r="AS2992" s="39"/>
      <c r="AT2992" s="39"/>
      <c r="AU2992" s="39"/>
      <c r="AV2992" s="39"/>
      <c r="AW2992" s="39"/>
    </row>
    <row r="2993" spans="15:49" x14ac:dyDescent="0.2">
      <c r="O2993" s="39"/>
      <c r="P2993" s="39"/>
      <c r="Q2993" s="39"/>
      <c r="R2993" s="39"/>
      <c r="S2993" s="39"/>
      <c r="T2993" s="39"/>
      <c r="U2993" s="39"/>
      <c r="V2993" s="39"/>
      <c r="W2993" s="39"/>
      <c r="X2993" s="39"/>
      <c r="Y2993" s="39"/>
      <c r="Z2993" s="39"/>
      <c r="AA2993" s="39"/>
      <c r="AB2993" s="39"/>
      <c r="AC2993" s="39"/>
      <c r="AD2993" s="39"/>
      <c r="AE2993" s="39"/>
      <c r="AF2993" s="39"/>
      <c r="AG2993" s="39"/>
      <c r="AH2993" s="39"/>
      <c r="AI2993" s="39"/>
      <c r="AJ2993" s="39"/>
      <c r="AK2993" s="39"/>
      <c r="AL2993" s="39"/>
      <c r="AM2993" s="39"/>
      <c r="AN2993" s="39"/>
      <c r="AO2993" s="39"/>
      <c r="AP2993" s="39"/>
      <c r="AQ2993" s="39"/>
      <c r="AR2993" s="39"/>
      <c r="AS2993" s="39"/>
      <c r="AT2993" s="39"/>
      <c r="AU2993" s="39"/>
      <c r="AV2993" s="39"/>
      <c r="AW2993" s="39"/>
    </row>
    <row r="2994" spans="15:49" x14ac:dyDescent="0.2">
      <c r="O2994" s="39"/>
      <c r="P2994" s="39"/>
      <c r="Q2994" s="39"/>
      <c r="R2994" s="39"/>
      <c r="S2994" s="39"/>
      <c r="T2994" s="39"/>
      <c r="U2994" s="39"/>
      <c r="V2994" s="39"/>
      <c r="W2994" s="39"/>
      <c r="X2994" s="39"/>
      <c r="Y2994" s="39"/>
      <c r="Z2994" s="39"/>
      <c r="AA2994" s="39"/>
      <c r="AB2994" s="39"/>
      <c r="AC2994" s="39"/>
      <c r="AD2994" s="39"/>
      <c r="AE2994" s="39"/>
      <c r="AF2994" s="39"/>
      <c r="AG2994" s="39"/>
      <c r="AH2994" s="39"/>
      <c r="AI2994" s="39"/>
      <c r="AJ2994" s="39"/>
      <c r="AK2994" s="39"/>
      <c r="AL2994" s="39"/>
      <c r="AM2994" s="39"/>
      <c r="AN2994" s="39"/>
      <c r="AO2994" s="39"/>
      <c r="AP2994" s="39"/>
      <c r="AQ2994" s="39"/>
      <c r="AR2994" s="39"/>
      <c r="AS2994" s="39"/>
      <c r="AT2994" s="39"/>
      <c r="AU2994" s="39"/>
      <c r="AV2994" s="39"/>
      <c r="AW2994" s="39"/>
    </row>
    <row r="2995" spans="15:49" x14ac:dyDescent="0.2">
      <c r="O2995" s="39"/>
      <c r="P2995" s="39"/>
      <c r="Q2995" s="39"/>
      <c r="R2995" s="39"/>
      <c r="S2995" s="39"/>
      <c r="T2995" s="39"/>
      <c r="U2995" s="39"/>
      <c r="V2995" s="39"/>
      <c r="W2995" s="39"/>
      <c r="X2995" s="39"/>
      <c r="Y2995" s="39"/>
      <c r="Z2995" s="39"/>
      <c r="AA2995" s="39"/>
      <c r="AB2995" s="39"/>
      <c r="AC2995" s="39"/>
      <c r="AD2995" s="39"/>
      <c r="AE2995" s="39"/>
      <c r="AF2995" s="39"/>
      <c r="AG2995" s="39"/>
      <c r="AH2995" s="39"/>
      <c r="AI2995" s="39"/>
      <c r="AJ2995" s="39"/>
      <c r="AK2995" s="39"/>
      <c r="AL2995" s="39"/>
      <c r="AM2995" s="39"/>
      <c r="AN2995" s="39"/>
      <c r="AO2995" s="39"/>
      <c r="AP2995" s="39"/>
      <c r="AQ2995" s="39"/>
      <c r="AR2995" s="39"/>
      <c r="AS2995" s="39"/>
      <c r="AT2995" s="39"/>
      <c r="AU2995" s="39"/>
      <c r="AV2995" s="39"/>
      <c r="AW2995" s="39"/>
    </row>
    <row r="2996" spans="15:49" x14ac:dyDescent="0.2">
      <c r="O2996" s="39"/>
      <c r="P2996" s="39"/>
      <c r="Q2996" s="39"/>
      <c r="R2996" s="39"/>
      <c r="S2996" s="39"/>
      <c r="T2996" s="39"/>
      <c r="U2996" s="39"/>
      <c r="V2996" s="39"/>
      <c r="W2996" s="39"/>
      <c r="X2996" s="39"/>
      <c r="Y2996" s="39"/>
      <c r="Z2996" s="39"/>
      <c r="AA2996" s="39"/>
      <c r="AB2996" s="39"/>
      <c r="AC2996" s="39"/>
      <c r="AD2996" s="39"/>
      <c r="AE2996" s="39"/>
      <c r="AF2996" s="39"/>
      <c r="AG2996" s="39"/>
      <c r="AH2996" s="39"/>
      <c r="AI2996" s="39"/>
      <c r="AJ2996" s="39"/>
      <c r="AK2996" s="39"/>
      <c r="AL2996" s="39"/>
      <c r="AM2996" s="39"/>
      <c r="AN2996" s="39"/>
      <c r="AO2996" s="39"/>
      <c r="AP2996" s="39"/>
      <c r="AQ2996" s="39"/>
      <c r="AR2996" s="39"/>
      <c r="AS2996" s="39"/>
      <c r="AT2996" s="39"/>
      <c r="AU2996" s="39"/>
      <c r="AV2996" s="39"/>
      <c r="AW2996" s="39"/>
    </row>
    <row r="2997" spans="15:49" x14ac:dyDescent="0.2">
      <c r="O2997" s="39"/>
      <c r="P2997" s="39"/>
      <c r="Q2997" s="39"/>
      <c r="R2997" s="39"/>
      <c r="S2997" s="39"/>
      <c r="T2997" s="39"/>
      <c r="U2997" s="39"/>
      <c r="V2997" s="39"/>
      <c r="W2997" s="39"/>
      <c r="X2997" s="39"/>
      <c r="Y2997" s="39"/>
      <c r="Z2997" s="39"/>
      <c r="AA2997" s="39"/>
      <c r="AB2997" s="39"/>
      <c r="AC2997" s="39"/>
      <c r="AD2997" s="39"/>
      <c r="AE2997" s="39"/>
      <c r="AF2997" s="39"/>
      <c r="AG2997" s="39"/>
      <c r="AH2997" s="39"/>
      <c r="AI2997" s="39"/>
      <c r="AJ2997" s="39"/>
      <c r="AK2997" s="39"/>
      <c r="AL2997" s="39"/>
      <c r="AM2997" s="39"/>
      <c r="AN2997" s="39"/>
      <c r="AO2997" s="39"/>
      <c r="AP2997" s="39"/>
      <c r="AQ2997" s="39"/>
      <c r="AR2997" s="39"/>
      <c r="AS2997" s="39"/>
      <c r="AT2997" s="39"/>
      <c r="AU2997" s="39"/>
      <c r="AV2997" s="39"/>
      <c r="AW2997" s="39"/>
    </row>
    <row r="2998" spans="15:49" x14ac:dyDescent="0.2">
      <c r="O2998" s="39"/>
      <c r="P2998" s="39"/>
      <c r="Q2998" s="39"/>
      <c r="R2998" s="39"/>
      <c r="S2998" s="39"/>
      <c r="T2998" s="39"/>
      <c r="U2998" s="39"/>
      <c r="V2998" s="39"/>
      <c r="W2998" s="39"/>
      <c r="X2998" s="39"/>
      <c r="Y2998" s="39"/>
      <c r="Z2998" s="39"/>
      <c r="AA2998" s="39"/>
      <c r="AB2998" s="39"/>
      <c r="AC2998" s="39"/>
      <c r="AD2998" s="39"/>
      <c r="AE2998" s="39"/>
      <c r="AF2998" s="39"/>
      <c r="AG2998" s="39"/>
      <c r="AH2998" s="39"/>
      <c r="AI2998" s="39"/>
      <c r="AJ2998" s="39"/>
      <c r="AK2998" s="39"/>
      <c r="AL2998" s="39"/>
      <c r="AM2998" s="39"/>
      <c r="AN2998" s="39"/>
      <c r="AO2998" s="39"/>
      <c r="AP2998" s="39"/>
      <c r="AQ2998" s="39"/>
      <c r="AR2998" s="39"/>
      <c r="AS2998" s="39"/>
      <c r="AT2998" s="39"/>
      <c r="AU2998" s="39"/>
      <c r="AV2998" s="39"/>
      <c r="AW2998" s="39"/>
    </row>
    <row r="2999" spans="15:49" x14ac:dyDescent="0.2">
      <c r="O2999" s="39"/>
      <c r="P2999" s="39"/>
      <c r="Q2999" s="39"/>
      <c r="R2999" s="39"/>
      <c r="S2999" s="39"/>
      <c r="T2999" s="39"/>
      <c r="U2999" s="39"/>
      <c r="V2999" s="39"/>
      <c r="W2999" s="39"/>
      <c r="X2999" s="39"/>
      <c r="Y2999" s="39"/>
      <c r="Z2999" s="39"/>
      <c r="AA2999" s="39"/>
      <c r="AB2999" s="39"/>
      <c r="AC2999" s="39"/>
      <c r="AD2999" s="39"/>
      <c r="AE2999" s="39"/>
      <c r="AF2999" s="39"/>
      <c r="AG2999" s="39"/>
      <c r="AH2999" s="39"/>
      <c r="AI2999" s="39"/>
      <c r="AJ2999" s="39"/>
      <c r="AK2999" s="39"/>
      <c r="AL2999" s="39"/>
      <c r="AM2999" s="39"/>
      <c r="AN2999" s="39"/>
      <c r="AO2999" s="39"/>
      <c r="AP2999" s="39"/>
      <c r="AQ2999" s="39"/>
      <c r="AR2999" s="39"/>
      <c r="AS2999" s="39"/>
      <c r="AT2999" s="39"/>
      <c r="AU2999" s="39"/>
      <c r="AV2999" s="39"/>
      <c r="AW2999" s="39"/>
    </row>
    <row r="3000" spans="15:49" x14ac:dyDescent="0.2">
      <c r="O3000" s="39"/>
      <c r="P3000" s="39"/>
      <c r="Q3000" s="39"/>
      <c r="R3000" s="39"/>
      <c r="S3000" s="39"/>
      <c r="T3000" s="39"/>
      <c r="U3000" s="39"/>
      <c r="V3000" s="39"/>
      <c r="W3000" s="39"/>
      <c r="X3000" s="39"/>
      <c r="Y3000" s="39"/>
      <c r="Z3000" s="39"/>
      <c r="AA3000" s="39"/>
      <c r="AB3000" s="39"/>
      <c r="AC3000" s="39"/>
      <c r="AD3000" s="39"/>
      <c r="AE3000" s="39"/>
      <c r="AF3000" s="39"/>
      <c r="AG3000" s="39"/>
      <c r="AH3000" s="39"/>
      <c r="AI3000" s="39"/>
      <c r="AJ3000" s="39"/>
      <c r="AK3000" s="39"/>
      <c r="AL3000" s="39"/>
      <c r="AM3000" s="39"/>
      <c r="AN3000" s="39"/>
      <c r="AO3000" s="39"/>
      <c r="AP3000" s="39"/>
      <c r="AQ3000" s="39"/>
      <c r="AR3000" s="39"/>
      <c r="AS3000" s="39"/>
      <c r="AT3000" s="39"/>
      <c r="AU3000" s="39"/>
      <c r="AV3000" s="39"/>
      <c r="AW3000" s="39"/>
    </row>
    <row r="3001" spans="15:49" x14ac:dyDescent="0.2">
      <c r="O3001" s="39"/>
      <c r="P3001" s="39"/>
      <c r="Q3001" s="39"/>
      <c r="R3001" s="39"/>
      <c r="S3001" s="39"/>
      <c r="T3001" s="39"/>
      <c r="U3001" s="39"/>
      <c r="V3001" s="39"/>
      <c r="W3001" s="39"/>
      <c r="X3001" s="39"/>
      <c r="Y3001" s="39"/>
      <c r="Z3001" s="39"/>
      <c r="AA3001" s="39"/>
      <c r="AB3001" s="39"/>
      <c r="AC3001" s="39"/>
      <c r="AD3001" s="39"/>
      <c r="AE3001" s="39"/>
      <c r="AF3001" s="39"/>
      <c r="AG3001" s="39"/>
      <c r="AH3001" s="39"/>
      <c r="AI3001" s="39"/>
      <c r="AJ3001" s="39"/>
      <c r="AK3001" s="39"/>
      <c r="AL3001" s="39"/>
      <c r="AM3001" s="39"/>
      <c r="AN3001" s="39"/>
      <c r="AO3001" s="39"/>
      <c r="AP3001" s="39"/>
      <c r="AQ3001" s="39"/>
      <c r="AR3001" s="39"/>
      <c r="AS3001" s="39"/>
      <c r="AT3001" s="39"/>
      <c r="AU3001" s="39"/>
      <c r="AV3001" s="39"/>
      <c r="AW3001" s="39"/>
    </row>
    <row r="3002" spans="15:49" x14ac:dyDescent="0.2">
      <c r="O3002" s="39"/>
      <c r="P3002" s="39"/>
      <c r="Q3002" s="39"/>
      <c r="R3002" s="39"/>
      <c r="S3002" s="39"/>
      <c r="T3002" s="39"/>
      <c r="U3002" s="39"/>
      <c r="V3002" s="39"/>
      <c r="W3002" s="39"/>
      <c r="X3002" s="39"/>
      <c r="Y3002" s="39"/>
      <c r="Z3002" s="39"/>
      <c r="AA3002" s="39"/>
      <c r="AB3002" s="39"/>
      <c r="AC3002" s="39"/>
      <c r="AD3002" s="39"/>
      <c r="AE3002" s="39"/>
      <c r="AF3002" s="39"/>
      <c r="AG3002" s="39"/>
      <c r="AH3002" s="39"/>
      <c r="AI3002" s="39"/>
      <c r="AJ3002" s="39"/>
      <c r="AK3002" s="39"/>
      <c r="AL3002" s="39"/>
      <c r="AM3002" s="39"/>
      <c r="AN3002" s="39"/>
      <c r="AO3002" s="39"/>
      <c r="AP3002" s="39"/>
      <c r="AQ3002" s="39"/>
      <c r="AR3002" s="39"/>
      <c r="AS3002" s="39"/>
      <c r="AT3002" s="39"/>
      <c r="AU3002" s="39"/>
      <c r="AV3002" s="39"/>
      <c r="AW3002" s="39"/>
    </row>
    <row r="3003" spans="15:49" x14ac:dyDescent="0.2">
      <c r="O3003" s="39"/>
      <c r="P3003" s="39"/>
      <c r="Q3003" s="39"/>
      <c r="R3003" s="39"/>
      <c r="S3003" s="39"/>
      <c r="T3003" s="39"/>
      <c r="U3003" s="39"/>
      <c r="V3003" s="39"/>
      <c r="W3003" s="39"/>
      <c r="X3003" s="39"/>
      <c r="Y3003" s="39"/>
      <c r="Z3003" s="39"/>
      <c r="AA3003" s="39"/>
      <c r="AB3003" s="39"/>
      <c r="AC3003" s="39"/>
      <c r="AD3003" s="39"/>
      <c r="AE3003" s="39"/>
      <c r="AF3003" s="39"/>
      <c r="AG3003" s="39"/>
      <c r="AH3003" s="39"/>
      <c r="AI3003" s="39"/>
      <c r="AJ3003" s="39"/>
      <c r="AK3003" s="39"/>
      <c r="AL3003" s="39"/>
      <c r="AM3003" s="39"/>
      <c r="AN3003" s="39"/>
      <c r="AO3003" s="39"/>
      <c r="AP3003" s="39"/>
      <c r="AQ3003" s="39"/>
      <c r="AR3003" s="39"/>
      <c r="AS3003" s="39"/>
      <c r="AT3003" s="39"/>
      <c r="AU3003" s="39"/>
      <c r="AV3003" s="39"/>
      <c r="AW3003" s="39"/>
    </row>
    <row r="3004" spans="15:49" x14ac:dyDescent="0.2">
      <c r="O3004" s="39"/>
      <c r="P3004" s="39"/>
      <c r="Q3004" s="39"/>
      <c r="R3004" s="39"/>
      <c r="S3004" s="39"/>
      <c r="T3004" s="39"/>
      <c r="U3004" s="39"/>
      <c r="V3004" s="39"/>
      <c r="W3004" s="39"/>
      <c r="X3004" s="39"/>
      <c r="Y3004" s="39"/>
      <c r="Z3004" s="39"/>
      <c r="AA3004" s="39"/>
      <c r="AB3004" s="39"/>
      <c r="AC3004" s="39"/>
      <c r="AD3004" s="39"/>
      <c r="AE3004" s="39"/>
      <c r="AF3004" s="39"/>
      <c r="AG3004" s="39"/>
      <c r="AH3004" s="39"/>
      <c r="AI3004" s="39"/>
      <c r="AJ3004" s="39"/>
      <c r="AK3004" s="39"/>
      <c r="AL3004" s="39"/>
      <c r="AM3004" s="39"/>
      <c r="AN3004" s="39"/>
      <c r="AO3004" s="39"/>
      <c r="AP3004" s="39"/>
      <c r="AQ3004" s="39"/>
      <c r="AR3004" s="39"/>
      <c r="AS3004" s="39"/>
      <c r="AT3004" s="39"/>
      <c r="AU3004" s="39"/>
      <c r="AV3004" s="39"/>
      <c r="AW3004" s="39"/>
    </row>
    <row r="3005" spans="15:49" x14ac:dyDescent="0.2">
      <c r="O3005" s="39"/>
      <c r="P3005" s="39"/>
      <c r="Q3005" s="39"/>
      <c r="R3005" s="39"/>
      <c r="S3005" s="39"/>
      <c r="T3005" s="39"/>
      <c r="U3005" s="39"/>
      <c r="V3005" s="39"/>
      <c r="W3005" s="39"/>
      <c r="X3005" s="39"/>
      <c r="Y3005" s="39"/>
      <c r="Z3005" s="39"/>
      <c r="AA3005" s="39"/>
      <c r="AB3005" s="39"/>
      <c r="AC3005" s="39"/>
      <c r="AD3005" s="39"/>
      <c r="AE3005" s="39"/>
      <c r="AF3005" s="39"/>
      <c r="AG3005" s="39"/>
      <c r="AH3005" s="39"/>
      <c r="AI3005" s="39"/>
      <c r="AJ3005" s="39"/>
      <c r="AK3005" s="39"/>
      <c r="AL3005" s="39"/>
      <c r="AM3005" s="39"/>
      <c r="AN3005" s="39"/>
      <c r="AO3005" s="39"/>
      <c r="AP3005" s="39"/>
      <c r="AQ3005" s="39"/>
      <c r="AR3005" s="39"/>
      <c r="AS3005" s="39"/>
      <c r="AT3005" s="39"/>
      <c r="AU3005" s="39"/>
      <c r="AV3005" s="39"/>
      <c r="AW3005" s="39"/>
    </row>
    <row r="3006" spans="15:49" x14ac:dyDescent="0.2">
      <c r="O3006" s="39"/>
      <c r="P3006" s="39"/>
      <c r="Q3006" s="39"/>
      <c r="R3006" s="39"/>
      <c r="S3006" s="39"/>
      <c r="T3006" s="39"/>
      <c r="U3006" s="39"/>
      <c r="V3006" s="39"/>
      <c r="W3006" s="39"/>
      <c r="X3006" s="39"/>
      <c r="Y3006" s="39"/>
      <c r="Z3006" s="39"/>
      <c r="AA3006" s="39"/>
      <c r="AB3006" s="39"/>
      <c r="AC3006" s="39"/>
      <c r="AD3006" s="39"/>
      <c r="AE3006" s="39"/>
      <c r="AF3006" s="39"/>
      <c r="AG3006" s="39"/>
      <c r="AH3006" s="39"/>
      <c r="AI3006" s="39"/>
      <c r="AJ3006" s="39"/>
      <c r="AK3006" s="39"/>
      <c r="AL3006" s="39"/>
      <c r="AM3006" s="39"/>
      <c r="AN3006" s="39"/>
      <c r="AO3006" s="39"/>
      <c r="AP3006" s="39"/>
      <c r="AQ3006" s="39"/>
      <c r="AR3006" s="39"/>
      <c r="AS3006" s="39"/>
      <c r="AT3006" s="39"/>
      <c r="AU3006" s="39"/>
      <c r="AV3006" s="39"/>
      <c r="AW3006" s="39"/>
    </row>
    <row r="3007" spans="15:49" x14ac:dyDescent="0.2">
      <c r="O3007" s="39"/>
      <c r="P3007" s="39"/>
      <c r="Q3007" s="39"/>
      <c r="R3007" s="39"/>
      <c r="S3007" s="39"/>
      <c r="T3007" s="39"/>
      <c r="U3007" s="39"/>
      <c r="V3007" s="39"/>
      <c r="W3007" s="39"/>
      <c r="X3007" s="39"/>
      <c r="Y3007" s="39"/>
      <c r="Z3007" s="39"/>
      <c r="AA3007" s="39"/>
      <c r="AB3007" s="39"/>
      <c r="AC3007" s="39"/>
      <c r="AD3007" s="39"/>
      <c r="AE3007" s="39"/>
      <c r="AF3007" s="39"/>
      <c r="AG3007" s="39"/>
      <c r="AH3007" s="39"/>
      <c r="AI3007" s="39"/>
      <c r="AJ3007" s="39"/>
      <c r="AK3007" s="39"/>
      <c r="AL3007" s="39"/>
      <c r="AM3007" s="39"/>
      <c r="AN3007" s="39"/>
      <c r="AO3007" s="39"/>
      <c r="AP3007" s="39"/>
      <c r="AQ3007" s="39"/>
      <c r="AR3007" s="39"/>
      <c r="AS3007" s="39"/>
      <c r="AT3007" s="39"/>
      <c r="AU3007" s="39"/>
      <c r="AV3007" s="39"/>
      <c r="AW3007" s="39"/>
    </row>
    <row r="3008" spans="15:49" x14ac:dyDescent="0.2">
      <c r="O3008" s="39"/>
      <c r="P3008" s="39"/>
      <c r="Q3008" s="39"/>
      <c r="R3008" s="39"/>
      <c r="S3008" s="39"/>
      <c r="T3008" s="39"/>
      <c r="U3008" s="39"/>
      <c r="V3008" s="39"/>
      <c r="W3008" s="39"/>
      <c r="X3008" s="39"/>
      <c r="Y3008" s="39"/>
      <c r="Z3008" s="39"/>
      <c r="AA3008" s="39"/>
      <c r="AB3008" s="39"/>
      <c r="AC3008" s="39"/>
      <c r="AD3008" s="39"/>
      <c r="AE3008" s="39"/>
      <c r="AF3008" s="39"/>
      <c r="AG3008" s="39"/>
      <c r="AH3008" s="39"/>
      <c r="AI3008" s="39"/>
      <c r="AJ3008" s="39"/>
      <c r="AK3008" s="39"/>
      <c r="AL3008" s="39"/>
      <c r="AM3008" s="39"/>
      <c r="AN3008" s="39"/>
      <c r="AO3008" s="39"/>
      <c r="AP3008" s="39"/>
      <c r="AQ3008" s="39"/>
      <c r="AR3008" s="39"/>
      <c r="AS3008" s="39"/>
      <c r="AT3008" s="39"/>
      <c r="AU3008" s="39"/>
      <c r="AV3008" s="39"/>
      <c r="AW3008" s="39"/>
    </row>
    <row r="3009" spans="15:49" x14ac:dyDescent="0.2">
      <c r="O3009" s="39"/>
      <c r="P3009" s="39"/>
      <c r="Q3009" s="39"/>
      <c r="R3009" s="39"/>
      <c r="S3009" s="39"/>
      <c r="T3009" s="39"/>
      <c r="U3009" s="39"/>
      <c r="V3009" s="39"/>
      <c r="W3009" s="39"/>
      <c r="X3009" s="39"/>
      <c r="Y3009" s="39"/>
      <c r="Z3009" s="39"/>
      <c r="AA3009" s="39"/>
      <c r="AB3009" s="39"/>
      <c r="AC3009" s="39"/>
      <c r="AD3009" s="39"/>
      <c r="AE3009" s="39"/>
      <c r="AF3009" s="39"/>
      <c r="AG3009" s="39"/>
      <c r="AH3009" s="39"/>
      <c r="AI3009" s="39"/>
      <c r="AJ3009" s="39"/>
      <c r="AK3009" s="39"/>
      <c r="AL3009" s="39"/>
      <c r="AM3009" s="39"/>
      <c r="AN3009" s="39"/>
      <c r="AO3009" s="39"/>
      <c r="AP3009" s="39"/>
      <c r="AQ3009" s="39"/>
      <c r="AR3009" s="39"/>
      <c r="AS3009" s="39"/>
      <c r="AT3009" s="39"/>
      <c r="AU3009" s="39"/>
      <c r="AV3009" s="39"/>
      <c r="AW3009" s="39"/>
    </row>
    <row r="3010" spans="15:49" x14ac:dyDescent="0.2">
      <c r="O3010" s="39"/>
      <c r="P3010" s="39"/>
      <c r="Q3010" s="39"/>
      <c r="R3010" s="39"/>
      <c r="S3010" s="39"/>
      <c r="T3010" s="39"/>
      <c r="U3010" s="39"/>
      <c r="V3010" s="39"/>
      <c r="W3010" s="39"/>
      <c r="X3010" s="39"/>
      <c r="Y3010" s="39"/>
      <c r="Z3010" s="39"/>
      <c r="AA3010" s="39"/>
      <c r="AB3010" s="39"/>
      <c r="AC3010" s="39"/>
      <c r="AD3010" s="39"/>
      <c r="AE3010" s="39"/>
      <c r="AF3010" s="39"/>
      <c r="AG3010" s="39"/>
      <c r="AH3010" s="39"/>
      <c r="AI3010" s="39"/>
      <c r="AJ3010" s="39"/>
      <c r="AK3010" s="39"/>
      <c r="AL3010" s="39"/>
      <c r="AM3010" s="39"/>
      <c r="AN3010" s="39"/>
      <c r="AO3010" s="39"/>
      <c r="AP3010" s="39"/>
      <c r="AQ3010" s="39"/>
      <c r="AR3010" s="39"/>
      <c r="AS3010" s="39"/>
      <c r="AT3010" s="39"/>
      <c r="AU3010" s="39"/>
      <c r="AV3010" s="39"/>
      <c r="AW3010" s="39"/>
    </row>
    <row r="3011" spans="15:49" x14ac:dyDescent="0.2">
      <c r="O3011" s="39"/>
      <c r="P3011" s="39"/>
      <c r="Q3011" s="39"/>
      <c r="R3011" s="39"/>
      <c r="S3011" s="39"/>
      <c r="T3011" s="39"/>
      <c r="U3011" s="39"/>
      <c r="V3011" s="39"/>
      <c r="W3011" s="39"/>
      <c r="X3011" s="39"/>
      <c r="Y3011" s="39"/>
      <c r="Z3011" s="39"/>
      <c r="AA3011" s="39"/>
      <c r="AB3011" s="39"/>
      <c r="AC3011" s="39"/>
      <c r="AD3011" s="39"/>
      <c r="AE3011" s="39"/>
      <c r="AF3011" s="39"/>
      <c r="AG3011" s="39"/>
      <c r="AH3011" s="39"/>
      <c r="AI3011" s="39"/>
      <c r="AJ3011" s="39"/>
      <c r="AK3011" s="39"/>
      <c r="AL3011" s="39"/>
      <c r="AM3011" s="39"/>
      <c r="AN3011" s="39"/>
      <c r="AO3011" s="39"/>
      <c r="AP3011" s="39"/>
      <c r="AQ3011" s="39"/>
      <c r="AR3011" s="39"/>
      <c r="AS3011" s="39"/>
      <c r="AT3011" s="39"/>
      <c r="AU3011" s="39"/>
      <c r="AV3011" s="39"/>
      <c r="AW3011" s="39"/>
    </row>
    <row r="3012" spans="15:49" x14ac:dyDescent="0.2">
      <c r="O3012" s="39"/>
      <c r="P3012" s="39"/>
      <c r="Q3012" s="39"/>
      <c r="R3012" s="39"/>
      <c r="S3012" s="39"/>
      <c r="T3012" s="39"/>
      <c r="U3012" s="39"/>
      <c r="V3012" s="39"/>
      <c r="W3012" s="39"/>
      <c r="X3012" s="39"/>
      <c r="Y3012" s="39"/>
      <c r="Z3012" s="39"/>
      <c r="AA3012" s="39"/>
      <c r="AB3012" s="39"/>
      <c r="AC3012" s="39"/>
      <c r="AD3012" s="39"/>
      <c r="AE3012" s="39"/>
      <c r="AF3012" s="39"/>
      <c r="AG3012" s="39"/>
      <c r="AH3012" s="39"/>
      <c r="AI3012" s="39"/>
      <c r="AJ3012" s="39"/>
      <c r="AK3012" s="39"/>
      <c r="AL3012" s="39"/>
      <c r="AM3012" s="39"/>
      <c r="AN3012" s="39"/>
      <c r="AO3012" s="39"/>
      <c r="AP3012" s="39"/>
      <c r="AQ3012" s="39"/>
      <c r="AR3012" s="39"/>
      <c r="AS3012" s="39"/>
      <c r="AT3012" s="39"/>
      <c r="AU3012" s="39"/>
      <c r="AV3012" s="39"/>
      <c r="AW3012" s="39"/>
    </row>
    <row r="3013" spans="15:49" x14ac:dyDescent="0.2">
      <c r="O3013" s="39"/>
      <c r="P3013" s="39"/>
      <c r="Q3013" s="39"/>
      <c r="R3013" s="39"/>
      <c r="S3013" s="39"/>
      <c r="T3013" s="39"/>
      <c r="U3013" s="39"/>
      <c r="V3013" s="39"/>
      <c r="W3013" s="39"/>
      <c r="X3013" s="39"/>
      <c r="Y3013" s="39"/>
      <c r="Z3013" s="39"/>
      <c r="AA3013" s="39"/>
      <c r="AB3013" s="39"/>
      <c r="AC3013" s="39"/>
      <c r="AD3013" s="39"/>
      <c r="AE3013" s="39"/>
      <c r="AF3013" s="39"/>
      <c r="AG3013" s="39"/>
      <c r="AH3013" s="39"/>
      <c r="AI3013" s="39"/>
      <c r="AJ3013" s="39"/>
      <c r="AK3013" s="39"/>
      <c r="AL3013" s="39"/>
      <c r="AM3013" s="39"/>
      <c r="AN3013" s="39"/>
      <c r="AO3013" s="39"/>
      <c r="AP3013" s="39"/>
      <c r="AQ3013" s="39"/>
      <c r="AR3013" s="39"/>
      <c r="AS3013" s="39"/>
      <c r="AT3013" s="39"/>
      <c r="AU3013" s="39"/>
      <c r="AV3013" s="39"/>
      <c r="AW3013" s="39"/>
    </row>
    <row r="3014" spans="15:49" x14ac:dyDescent="0.2">
      <c r="O3014" s="39"/>
      <c r="P3014" s="39"/>
      <c r="Q3014" s="39"/>
      <c r="R3014" s="39"/>
      <c r="S3014" s="39"/>
      <c r="T3014" s="39"/>
      <c r="U3014" s="39"/>
      <c r="V3014" s="39"/>
      <c r="W3014" s="39"/>
      <c r="X3014" s="39"/>
      <c r="Y3014" s="39"/>
      <c r="Z3014" s="39"/>
      <c r="AA3014" s="39"/>
      <c r="AB3014" s="39"/>
      <c r="AC3014" s="39"/>
      <c r="AD3014" s="39"/>
      <c r="AE3014" s="39"/>
      <c r="AF3014" s="39"/>
      <c r="AG3014" s="39"/>
      <c r="AH3014" s="39"/>
      <c r="AI3014" s="39"/>
      <c r="AJ3014" s="39"/>
      <c r="AK3014" s="39"/>
      <c r="AL3014" s="39"/>
      <c r="AM3014" s="39"/>
      <c r="AN3014" s="39"/>
      <c r="AO3014" s="39"/>
      <c r="AP3014" s="39"/>
      <c r="AQ3014" s="39"/>
      <c r="AR3014" s="39"/>
      <c r="AS3014" s="39"/>
      <c r="AT3014" s="39"/>
      <c r="AU3014" s="39"/>
      <c r="AV3014" s="39"/>
      <c r="AW3014" s="39"/>
    </row>
    <row r="3015" spans="15:49" x14ac:dyDescent="0.2">
      <c r="O3015" s="39"/>
      <c r="P3015" s="39"/>
      <c r="Q3015" s="39"/>
      <c r="R3015" s="39"/>
      <c r="S3015" s="39"/>
      <c r="T3015" s="39"/>
      <c r="U3015" s="39"/>
      <c r="V3015" s="39"/>
      <c r="W3015" s="39"/>
      <c r="X3015" s="39"/>
      <c r="Y3015" s="39"/>
      <c r="Z3015" s="39"/>
      <c r="AA3015" s="39"/>
      <c r="AB3015" s="39"/>
      <c r="AC3015" s="39"/>
      <c r="AD3015" s="39"/>
      <c r="AE3015" s="39"/>
      <c r="AF3015" s="39"/>
      <c r="AG3015" s="39"/>
      <c r="AH3015" s="39"/>
      <c r="AI3015" s="39"/>
      <c r="AJ3015" s="39"/>
      <c r="AK3015" s="39"/>
      <c r="AL3015" s="39"/>
      <c r="AM3015" s="39"/>
      <c r="AN3015" s="39"/>
      <c r="AO3015" s="39"/>
      <c r="AP3015" s="39"/>
      <c r="AQ3015" s="39"/>
      <c r="AR3015" s="39"/>
      <c r="AS3015" s="39"/>
      <c r="AT3015" s="39"/>
      <c r="AU3015" s="39"/>
      <c r="AV3015" s="39"/>
      <c r="AW3015" s="39"/>
    </row>
    <row r="3016" spans="15:49" x14ac:dyDescent="0.2">
      <c r="O3016" s="39"/>
      <c r="P3016" s="39"/>
      <c r="Q3016" s="39"/>
      <c r="R3016" s="39"/>
      <c r="S3016" s="39"/>
      <c r="T3016" s="39"/>
      <c r="U3016" s="39"/>
      <c r="V3016" s="39"/>
      <c r="W3016" s="39"/>
      <c r="X3016" s="39"/>
      <c r="Y3016" s="39"/>
      <c r="Z3016" s="39"/>
      <c r="AA3016" s="39"/>
      <c r="AB3016" s="39"/>
      <c r="AC3016" s="39"/>
      <c r="AD3016" s="39"/>
      <c r="AE3016" s="39"/>
      <c r="AF3016" s="39"/>
      <c r="AG3016" s="39"/>
      <c r="AH3016" s="39"/>
      <c r="AI3016" s="39"/>
      <c r="AJ3016" s="39"/>
      <c r="AK3016" s="39"/>
      <c r="AL3016" s="39"/>
      <c r="AM3016" s="39"/>
      <c r="AN3016" s="39"/>
      <c r="AO3016" s="39"/>
      <c r="AP3016" s="39"/>
      <c r="AQ3016" s="39"/>
      <c r="AR3016" s="39"/>
      <c r="AS3016" s="39"/>
      <c r="AT3016" s="39"/>
      <c r="AU3016" s="39"/>
      <c r="AV3016" s="39"/>
      <c r="AW3016" s="39"/>
    </row>
    <row r="3017" spans="15:49" x14ac:dyDescent="0.2">
      <c r="O3017" s="39"/>
      <c r="P3017" s="39"/>
      <c r="Q3017" s="39"/>
      <c r="R3017" s="39"/>
      <c r="S3017" s="39"/>
      <c r="T3017" s="39"/>
      <c r="U3017" s="39"/>
      <c r="V3017" s="39"/>
      <c r="W3017" s="39"/>
      <c r="X3017" s="39"/>
      <c r="Y3017" s="39"/>
      <c r="Z3017" s="39"/>
      <c r="AA3017" s="39"/>
      <c r="AB3017" s="39"/>
      <c r="AC3017" s="39"/>
      <c r="AD3017" s="39"/>
      <c r="AE3017" s="39"/>
      <c r="AF3017" s="39"/>
      <c r="AG3017" s="39"/>
      <c r="AH3017" s="39"/>
      <c r="AI3017" s="39"/>
      <c r="AJ3017" s="39"/>
      <c r="AK3017" s="39"/>
      <c r="AL3017" s="39"/>
      <c r="AM3017" s="39"/>
      <c r="AN3017" s="39"/>
      <c r="AO3017" s="39"/>
      <c r="AP3017" s="39"/>
      <c r="AQ3017" s="39"/>
      <c r="AR3017" s="39"/>
      <c r="AS3017" s="39"/>
      <c r="AT3017" s="39"/>
      <c r="AU3017" s="39"/>
      <c r="AV3017" s="39"/>
      <c r="AW3017" s="39"/>
    </row>
    <row r="3018" spans="15:49" x14ac:dyDescent="0.2">
      <c r="O3018" s="39"/>
      <c r="P3018" s="39"/>
      <c r="Q3018" s="39"/>
      <c r="R3018" s="39"/>
      <c r="S3018" s="39"/>
      <c r="T3018" s="39"/>
      <c r="U3018" s="39"/>
      <c r="V3018" s="39"/>
      <c r="W3018" s="39"/>
      <c r="X3018" s="39"/>
      <c r="Y3018" s="39"/>
      <c r="Z3018" s="39"/>
      <c r="AA3018" s="39"/>
      <c r="AB3018" s="39"/>
      <c r="AC3018" s="39"/>
      <c r="AD3018" s="39"/>
      <c r="AE3018" s="39"/>
      <c r="AF3018" s="39"/>
      <c r="AG3018" s="39"/>
      <c r="AH3018" s="39"/>
      <c r="AI3018" s="39"/>
      <c r="AJ3018" s="39"/>
      <c r="AK3018" s="39"/>
      <c r="AL3018" s="39"/>
      <c r="AM3018" s="39"/>
      <c r="AN3018" s="39"/>
      <c r="AO3018" s="39"/>
      <c r="AP3018" s="39"/>
      <c r="AQ3018" s="39"/>
      <c r="AR3018" s="39"/>
      <c r="AS3018" s="39"/>
      <c r="AT3018" s="39"/>
      <c r="AU3018" s="39"/>
      <c r="AV3018" s="39"/>
      <c r="AW3018" s="39"/>
    </row>
    <row r="3019" spans="15:49" x14ac:dyDescent="0.2">
      <c r="O3019" s="39"/>
      <c r="P3019" s="39"/>
      <c r="Q3019" s="39"/>
      <c r="R3019" s="39"/>
      <c r="S3019" s="39"/>
      <c r="T3019" s="39"/>
      <c r="U3019" s="39"/>
      <c r="V3019" s="39"/>
      <c r="W3019" s="39"/>
      <c r="X3019" s="39"/>
      <c r="Y3019" s="39"/>
      <c r="Z3019" s="39"/>
      <c r="AA3019" s="39"/>
      <c r="AB3019" s="39"/>
      <c r="AC3019" s="39"/>
      <c r="AD3019" s="39"/>
      <c r="AE3019" s="39"/>
      <c r="AF3019" s="39"/>
      <c r="AG3019" s="39"/>
      <c r="AH3019" s="39"/>
      <c r="AI3019" s="39"/>
      <c r="AJ3019" s="39"/>
      <c r="AK3019" s="39"/>
      <c r="AL3019" s="39"/>
      <c r="AM3019" s="39"/>
      <c r="AN3019" s="39"/>
      <c r="AO3019" s="39"/>
      <c r="AP3019" s="39"/>
      <c r="AQ3019" s="39"/>
      <c r="AR3019" s="39"/>
      <c r="AS3019" s="39"/>
      <c r="AT3019" s="39"/>
      <c r="AU3019" s="39"/>
      <c r="AV3019" s="39"/>
      <c r="AW3019" s="39"/>
    </row>
    <row r="3020" spans="15:49" x14ac:dyDescent="0.2">
      <c r="O3020" s="39"/>
      <c r="P3020" s="39"/>
      <c r="Q3020" s="39"/>
      <c r="R3020" s="39"/>
      <c r="S3020" s="39"/>
      <c r="T3020" s="39"/>
      <c r="U3020" s="39"/>
      <c r="V3020" s="39"/>
      <c r="W3020" s="39"/>
      <c r="X3020" s="39"/>
      <c r="Y3020" s="39"/>
      <c r="Z3020" s="39"/>
      <c r="AA3020" s="39"/>
      <c r="AB3020" s="39"/>
      <c r="AC3020" s="39"/>
      <c r="AD3020" s="39"/>
      <c r="AE3020" s="39"/>
      <c r="AF3020" s="39"/>
      <c r="AG3020" s="39"/>
      <c r="AH3020" s="39"/>
      <c r="AI3020" s="39"/>
      <c r="AJ3020" s="39"/>
      <c r="AK3020" s="39"/>
      <c r="AL3020" s="39"/>
      <c r="AM3020" s="39"/>
      <c r="AN3020" s="39"/>
      <c r="AO3020" s="39"/>
      <c r="AP3020" s="39"/>
      <c r="AQ3020" s="39"/>
      <c r="AR3020" s="39"/>
      <c r="AS3020" s="39"/>
      <c r="AT3020" s="39"/>
      <c r="AU3020" s="39"/>
      <c r="AV3020" s="39"/>
      <c r="AW3020" s="39"/>
    </row>
    <row r="3021" spans="15:49" x14ac:dyDescent="0.2">
      <c r="O3021" s="39"/>
      <c r="P3021" s="39"/>
      <c r="Q3021" s="39"/>
      <c r="R3021" s="39"/>
      <c r="S3021" s="39"/>
      <c r="T3021" s="39"/>
      <c r="U3021" s="39"/>
      <c r="V3021" s="39"/>
      <c r="W3021" s="39"/>
      <c r="X3021" s="39"/>
      <c r="Y3021" s="39"/>
      <c r="Z3021" s="39"/>
      <c r="AA3021" s="39"/>
      <c r="AB3021" s="39"/>
      <c r="AC3021" s="39"/>
      <c r="AD3021" s="39"/>
      <c r="AE3021" s="39"/>
      <c r="AF3021" s="39"/>
      <c r="AG3021" s="39"/>
      <c r="AH3021" s="39"/>
      <c r="AI3021" s="39"/>
      <c r="AJ3021" s="39"/>
      <c r="AK3021" s="39"/>
      <c r="AL3021" s="39"/>
      <c r="AM3021" s="39"/>
      <c r="AN3021" s="39"/>
      <c r="AO3021" s="39"/>
      <c r="AP3021" s="39"/>
      <c r="AQ3021" s="39"/>
      <c r="AR3021" s="39"/>
      <c r="AS3021" s="39"/>
      <c r="AT3021" s="39"/>
      <c r="AU3021" s="39"/>
      <c r="AV3021" s="39"/>
      <c r="AW3021" s="39"/>
    </row>
    <row r="3022" spans="15:49" x14ac:dyDescent="0.2">
      <c r="O3022" s="39"/>
      <c r="P3022" s="39"/>
      <c r="Q3022" s="39"/>
      <c r="R3022" s="39"/>
      <c r="S3022" s="39"/>
      <c r="T3022" s="39"/>
      <c r="U3022" s="39"/>
      <c r="V3022" s="39"/>
      <c r="W3022" s="39"/>
      <c r="X3022" s="39"/>
      <c r="Y3022" s="39"/>
      <c r="Z3022" s="39"/>
      <c r="AA3022" s="39"/>
      <c r="AB3022" s="39"/>
      <c r="AC3022" s="39"/>
      <c r="AD3022" s="39"/>
      <c r="AE3022" s="39"/>
      <c r="AF3022" s="39"/>
      <c r="AG3022" s="39"/>
      <c r="AH3022" s="39"/>
      <c r="AI3022" s="39"/>
      <c r="AJ3022" s="39"/>
      <c r="AK3022" s="39"/>
      <c r="AL3022" s="39"/>
      <c r="AM3022" s="39"/>
      <c r="AN3022" s="39"/>
      <c r="AO3022" s="39"/>
      <c r="AP3022" s="39"/>
      <c r="AQ3022" s="39"/>
      <c r="AR3022" s="39"/>
      <c r="AS3022" s="39"/>
      <c r="AT3022" s="39"/>
      <c r="AU3022" s="39"/>
      <c r="AV3022" s="39"/>
      <c r="AW3022" s="39"/>
    </row>
    <row r="3023" spans="15:49" x14ac:dyDescent="0.2">
      <c r="O3023" s="39"/>
      <c r="P3023" s="39"/>
      <c r="Q3023" s="39"/>
      <c r="R3023" s="39"/>
      <c r="S3023" s="39"/>
      <c r="T3023" s="39"/>
      <c r="U3023" s="39"/>
      <c r="V3023" s="39"/>
      <c r="W3023" s="39"/>
      <c r="X3023" s="39"/>
      <c r="Y3023" s="39"/>
      <c r="Z3023" s="39"/>
      <c r="AA3023" s="39"/>
      <c r="AB3023" s="39"/>
      <c r="AC3023" s="39"/>
      <c r="AD3023" s="39"/>
      <c r="AE3023" s="39"/>
      <c r="AF3023" s="39"/>
      <c r="AG3023" s="39"/>
      <c r="AH3023" s="39"/>
      <c r="AI3023" s="39"/>
      <c r="AJ3023" s="39"/>
      <c r="AK3023" s="39"/>
      <c r="AL3023" s="39"/>
      <c r="AM3023" s="39"/>
      <c r="AN3023" s="39"/>
      <c r="AO3023" s="39"/>
      <c r="AP3023" s="39"/>
      <c r="AQ3023" s="39"/>
      <c r="AR3023" s="39"/>
      <c r="AS3023" s="39"/>
      <c r="AT3023" s="39"/>
      <c r="AU3023" s="39"/>
      <c r="AV3023" s="39"/>
      <c r="AW3023" s="39"/>
    </row>
    <row r="3024" spans="15:49" x14ac:dyDescent="0.2">
      <c r="O3024" s="39"/>
      <c r="P3024" s="39"/>
      <c r="Q3024" s="39"/>
      <c r="R3024" s="39"/>
      <c r="S3024" s="39"/>
      <c r="T3024" s="39"/>
      <c r="U3024" s="39"/>
      <c r="V3024" s="39"/>
      <c r="W3024" s="39"/>
      <c r="X3024" s="39"/>
      <c r="Y3024" s="39"/>
      <c r="Z3024" s="39"/>
      <c r="AA3024" s="39"/>
      <c r="AB3024" s="39"/>
      <c r="AC3024" s="39"/>
      <c r="AD3024" s="39"/>
      <c r="AE3024" s="39"/>
      <c r="AF3024" s="39"/>
      <c r="AG3024" s="39"/>
      <c r="AH3024" s="39"/>
      <c r="AI3024" s="39"/>
      <c r="AJ3024" s="39"/>
      <c r="AK3024" s="39"/>
      <c r="AL3024" s="39"/>
      <c r="AM3024" s="39"/>
      <c r="AN3024" s="39"/>
      <c r="AO3024" s="39"/>
      <c r="AP3024" s="39"/>
      <c r="AQ3024" s="39"/>
      <c r="AR3024" s="39"/>
      <c r="AS3024" s="39"/>
      <c r="AT3024" s="39"/>
      <c r="AU3024" s="39"/>
      <c r="AV3024" s="39"/>
      <c r="AW3024" s="39"/>
    </row>
    <row r="3025" spans="15:49" x14ac:dyDescent="0.2">
      <c r="O3025" s="39"/>
      <c r="P3025" s="39"/>
      <c r="Q3025" s="39"/>
      <c r="R3025" s="39"/>
      <c r="S3025" s="39"/>
      <c r="T3025" s="39"/>
      <c r="U3025" s="39"/>
      <c r="V3025" s="39"/>
      <c r="W3025" s="39"/>
      <c r="X3025" s="39"/>
      <c r="Y3025" s="39"/>
      <c r="Z3025" s="39"/>
      <c r="AA3025" s="39"/>
      <c r="AB3025" s="39"/>
      <c r="AC3025" s="39"/>
      <c r="AD3025" s="39"/>
      <c r="AE3025" s="39"/>
      <c r="AF3025" s="39"/>
      <c r="AG3025" s="39"/>
      <c r="AH3025" s="39"/>
      <c r="AI3025" s="39"/>
      <c r="AJ3025" s="39"/>
      <c r="AK3025" s="39"/>
      <c r="AL3025" s="39"/>
      <c r="AM3025" s="39"/>
      <c r="AN3025" s="39"/>
      <c r="AO3025" s="39"/>
      <c r="AP3025" s="39"/>
      <c r="AQ3025" s="39"/>
      <c r="AR3025" s="39"/>
      <c r="AS3025" s="39"/>
      <c r="AT3025" s="39"/>
      <c r="AU3025" s="39"/>
      <c r="AV3025" s="39"/>
      <c r="AW3025" s="39"/>
    </row>
    <row r="3026" spans="15:49" x14ac:dyDescent="0.2">
      <c r="O3026" s="39"/>
      <c r="P3026" s="39"/>
      <c r="Q3026" s="39"/>
      <c r="R3026" s="39"/>
      <c r="S3026" s="39"/>
      <c r="T3026" s="39"/>
      <c r="U3026" s="39"/>
      <c r="V3026" s="39"/>
      <c r="W3026" s="39"/>
      <c r="X3026" s="39"/>
      <c r="Y3026" s="39"/>
      <c r="Z3026" s="39"/>
      <c r="AA3026" s="39"/>
      <c r="AB3026" s="39"/>
      <c r="AC3026" s="39"/>
      <c r="AD3026" s="39"/>
      <c r="AE3026" s="39"/>
      <c r="AF3026" s="39"/>
      <c r="AG3026" s="39"/>
      <c r="AH3026" s="39"/>
      <c r="AI3026" s="39"/>
      <c r="AJ3026" s="39"/>
      <c r="AK3026" s="39"/>
      <c r="AL3026" s="39"/>
      <c r="AM3026" s="39"/>
      <c r="AN3026" s="39"/>
      <c r="AO3026" s="39"/>
      <c r="AP3026" s="39"/>
      <c r="AQ3026" s="39"/>
      <c r="AR3026" s="39"/>
      <c r="AS3026" s="39"/>
      <c r="AT3026" s="39"/>
      <c r="AU3026" s="39"/>
      <c r="AV3026" s="39"/>
      <c r="AW3026" s="39"/>
    </row>
    <row r="3027" spans="15:49" x14ac:dyDescent="0.2">
      <c r="O3027" s="39"/>
      <c r="P3027" s="39"/>
      <c r="Q3027" s="39"/>
      <c r="R3027" s="39"/>
      <c r="S3027" s="39"/>
      <c r="T3027" s="39"/>
      <c r="U3027" s="39"/>
      <c r="V3027" s="39"/>
      <c r="W3027" s="39"/>
      <c r="X3027" s="39"/>
      <c r="Y3027" s="39"/>
      <c r="Z3027" s="39"/>
      <c r="AA3027" s="39"/>
      <c r="AB3027" s="39"/>
      <c r="AC3027" s="39"/>
      <c r="AD3027" s="39"/>
      <c r="AE3027" s="39"/>
      <c r="AF3027" s="39"/>
      <c r="AG3027" s="39"/>
      <c r="AH3027" s="39"/>
      <c r="AI3027" s="39"/>
      <c r="AJ3027" s="39"/>
      <c r="AK3027" s="39"/>
      <c r="AL3027" s="39"/>
      <c r="AM3027" s="39"/>
      <c r="AN3027" s="39"/>
      <c r="AO3027" s="39"/>
      <c r="AP3027" s="39"/>
      <c r="AQ3027" s="39"/>
      <c r="AR3027" s="39"/>
      <c r="AS3027" s="39"/>
      <c r="AT3027" s="39"/>
      <c r="AU3027" s="39"/>
      <c r="AV3027" s="39"/>
      <c r="AW3027" s="39"/>
    </row>
    <row r="3028" spans="15:49" x14ac:dyDescent="0.2">
      <c r="O3028" s="39"/>
      <c r="P3028" s="39"/>
      <c r="Q3028" s="39"/>
      <c r="R3028" s="39"/>
      <c r="S3028" s="39"/>
      <c r="T3028" s="39"/>
      <c r="U3028" s="39"/>
      <c r="V3028" s="39"/>
      <c r="W3028" s="39"/>
      <c r="X3028" s="39"/>
      <c r="Y3028" s="39"/>
      <c r="Z3028" s="39"/>
      <c r="AA3028" s="39"/>
      <c r="AB3028" s="39"/>
      <c r="AC3028" s="39"/>
      <c r="AD3028" s="39"/>
      <c r="AE3028" s="39"/>
      <c r="AF3028" s="39"/>
      <c r="AG3028" s="39"/>
      <c r="AH3028" s="39"/>
      <c r="AI3028" s="39"/>
      <c r="AJ3028" s="39"/>
      <c r="AK3028" s="39"/>
      <c r="AL3028" s="39"/>
      <c r="AM3028" s="39"/>
      <c r="AN3028" s="39"/>
      <c r="AO3028" s="39"/>
      <c r="AP3028" s="39"/>
      <c r="AQ3028" s="39"/>
      <c r="AR3028" s="39"/>
      <c r="AS3028" s="39"/>
      <c r="AT3028" s="39"/>
      <c r="AU3028" s="39"/>
      <c r="AV3028" s="39"/>
      <c r="AW3028" s="39"/>
    </row>
    <row r="3029" spans="15:49" x14ac:dyDescent="0.2">
      <c r="O3029" s="39"/>
      <c r="P3029" s="39"/>
      <c r="Q3029" s="39"/>
      <c r="R3029" s="39"/>
      <c r="S3029" s="39"/>
      <c r="T3029" s="39"/>
      <c r="U3029" s="39"/>
      <c r="V3029" s="39"/>
      <c r="W3029" s="39"/>
      <c r="X3029" s="39"/>
      <c r="Y3029" s="39"/>
      <c r="Z3029" s="39"/>
      <c r="AA3029" s="39"/>
      <c r="AB3029" s="39"/>
      <c r="AC3029" s="39"/>
      <c r="AD3029" s="39"/>
      <c r="AE3029" s="39"/>
      <c r="AF3029" s="39"/>
      <c r="AG3029" s="39"/>
      <c r="AH3029" s="39"/>
      <c r="AI3029" s="39"/>
      <c r="AJ3029" s="39"/>
      <c r="AK3029" s="39"/>
      <c r="AL3029" s="39"/>
      <c r="AM3029" s="39"/>
      <c r="AN3029" s="39"/>
      <c r="AO3029" s="39"/>
      <c r="AP3029" s="39"/>
      <c r="AQ3029" s="39"/>
      <c r="AR3029" s="39"/>
      <c r="AS3029" s="39"/>
      <c r="AT3029" s="39"/>
      <c r="AU3029" s="39"/>
      <c r="AV3029" s="39"/>
      <c r="AW3029" s="39"/>
    </row>
    <row r="3030" spans="15:49" x14ac:dyDescent="0.2">
      <c r="O3030" s="39"/>
      <c r="P3030" s="39"/>
      <c r="Q3030" s="39"/>
      <c r="R3030" s="39"/>
      <c r="S3030" s="39"/>
      <c r="T3030" s="39"/>
      <c r="U3030" s="39"/>
      <c r="V3030" s="39"/>
      <c r="W3030" s="39"/>
      <c r="X3030" s="39"/>
      <c r="Y3030" s="39"/>
      <c r="Z3030" s="39"/>
      <c r="AA3030" s="39"/>
      <c r="AB3030" s="39"/>
      <c r="AC3030" s="39"/>
      <c r="AD3030" s="39"/>
      <c r="AE3030" s="39"/>
      <c r="AF3030" s="39"/>
      <c r="AG3030" s="39"/>
      <c r="AH3030" s="39"/>
      <c r="AI3030" s="39"/>
      <c r="AJ3030" s="39"/>
      <c r="AK3030" s="39"/>
      <c r="AL3030" s="39"/>
      <c r="AM3030" s="39"/>
      <c r="AN3030" s="39"/>
      <c r="AO3030" s="39"/>
      <c r="AP3030" s="39"/>
      <c r="AQ3030" s="39"/>
      <c r="AR3030" s="39"/>
      <c r="AS3030" s="39"/>
      <c r="AT3030" s="39"/>
      <c r="AU3030" s="39"/>
      <c r="AV3030" s="39"/>
      <c r="AW3030" s="39"/>
    </row>
    <row r="3031" spans="15:49" x14ac:dyDescent="0.2">
      <c r="O3031" s="39"/>
      <c r="P3031" s="39"/>
      <c r="Q3031" s="39"/>
      <c r="R3031" s="39"/>
      <c r="S3031" s="39"/>
      <c r="T3031" s="39"/>
      <c r="U3031" s="39"/>
      <c r="V3031" s="39"/>
      <c r="W3031" s="39"/>
      <c r="X3031" s="39"/>
      <c r="Y3031" s="39"/>
      <c r="Z3031" s="39"/>
      <c r="AA3031" s="39"/>
      <c r="AB3031" s="39"/>
      <c r="AC3031" s="39"/>
      <c r="AD3031" s="39"/>
      <c r="AE3031" s="39"/>
      <c r="AF3031" s="39"/>
      <c r="AG3031" s="39"/>
      <c r="AH3031" s="39"/>
      <c r="AI3031" s="39"/>
      <c r="AJ3031" s="39"/>
      <c r="AK3031" s="39"/>
      <c r="AL3031" s="39"/>
      <c r="AM3031" s="39"/>
      <c r="AN3031" s="39"/>
      <c r="AO3031" s="39"/>
      <c r="AP3031" s="39"/>
      <c r="AQ3031" s="39"/>
      <c r="AR3031" s="39"/>
      <c r="AS3031" s="39"/>
      <c r="AT3031" s="39"/>
      <c r="AU3031" s="39"/>
      <c r="AV3031" s="39"/>
      <c r="AW3031" s="39"/>
    </row>
    <row r="3032" spans="15:49" x14ac:dyDescent="0.2">
      <c r="O3032" s="39"/>
      <c r="P3032" s="39"/>
      <c r="Q3032" s="39"/>
      <c r="R3032" s="39"/>
      <c r="S3032" s="39"/>
      <c r="T3032" s="39"/>
      <c r="U3032" s="39"/>
      <c r="V3032" s="39"/>
      <c r="W3032" s="39"/>
      <c r="X3032" s="39"/>
      <c r="Y3032" s="39"/>
      <c r="Z3032" s="39"/>
      <c r="AA3032" s="39"/>
      <c r="AB3032" s="39"/>
      <c r="AC3032" s="39"/>
      <c r="AD3032" s="39"/>
      <c r="AE3032" s="39"/>
      <c r="AF3032" s="39"/>
      <c r="AG3032" s="39"/>
      <c r="AH3032" s="39"/>
      <c r="AI3032" s="39"/>
      <c r="AJ3032" s="39"/>
      <c r="AK3032" s="39"/>
      <c r="AL3032" s="39"/>
      <c r="AM3032" s="39"/>
      <c r="AN3032" s="39"/>
      <c r="AO3032" s="39"/>
      <c r="AP3032" s="39"/>
      <c r="AQ3032" s="39"/>
      <c r="AR3032" s="39"/>
      <c r="AS3032" s="39"/>
      <c r="AT3032" s="39"/>
      <c r="AU3032" s="39"/>
      <c r="AV3032" s="39"/>
      <c r="AW3032" s="39"/>
    </row>
    <row r="3033" spans="15:49" x14ac:dyDescent="0.2">
      <c r="O3033" s="39"/>
      <c r="P3033" s="39"/>
      <c r="Q3033" s="39"/>
      <c r="R3033" s="39"/>
      <c r="S3033" s="39"/>
      <c r="T3033" s="39"/>
      <c r="U3033" s="39"/>
      <c r="V3033" s="39"/>
      <c r="W3033" s="39"/>
      <c r="X3033" s="39"/>
      <c r="Y3033" s="39"/>
      <c r="Z3033" s="39"/>
      <c r="AA3033" s="39"/>
      <c r="AB3033" s="39"/>
      <c r="AC3033" s="39"/>
      <c r="AD3033" s="39"/>
      <c r="AE3033" s="39"/>
      <c r="AF3033" s="39"/>
      <c r="AG3033" s="39"/>
      <c r="AH3033" s="39"/>
      <c r="AI3033" s="39"/>
      <c r="AJ3033" s="39"/>
      <c r="AK3033" s="39"/>
      <c r="AL3033" s="39"/>
      <c r="AM3033" s="39"/>
      <c r="AN3033" s="39"/>
      <c r="AO3033" s="39"/>
      <c r="AP3033" s="39"/>
      <c r="AQ3033" s="39"/>
      <c r="AR3033" s="39"/>
      <c r="AS3033" s="39"/>
      <c r="AT3033" s="39"/>
      <c r="AU3033" s="39"/>
      <c r="AV3033" s="39"/>
      <c r="AW3033" s="39"/>
    </row>
    <row r="3034" spans="15:49" x14ac:dyDescent="0.2">
      <c r="O3034" s="39"/>
      <c r="P3034" s="39"/>
      <c r="Q3034" s="39"/>
      <c r="R3034" s="39"/>
      <c r="S3034" s="39"/>
      <c r="T3034" s="39"/>
      <c r="U3034" s="39"/>
      <c r="V3034" s="39"/>
      <c r="W3034" s="39"/>
      <c r="X3034" s="39"/>
      <c r="Y3034" s="39"/>
      <c r="Z3034" s="39"/>
      <c r="AA3034" s="39"/>
      <c r="AB3034" s="39"/>
      <c r="AC3034" s="39"/>
      <c r="AD3034" s="39"/>
      <c r="AE3034" s="39"/>
      <c r="AF3034" s="39"/>
      <c r="AG3034" s="39"/>
      <c r="AH3034" s="39"/>
      <c r="AI3034" s="39"/>
      <c r="AJ3034" s="39"/>
      <c r="AK3034" s="39"/>
      <c r="AL3034" s="39"/>
      <c r="AM3034" s="39"/>
      <c r="AN3034" s="39"/>
      <c r="AO3034" s="39"/>
      <c r="AP3034" s="39"/>
      <c r="AQ3034" s="39"/>
      <c r="AR3034" s="39"/>
      <c r="AS3034" s="39"/>
      <c r="AT3034" s="39"/>
      <c r="AU3034" s="39"/>
      <c r="AV3034" s="39"/>
      <c r="AW3034" s="39"/>
    </row>
    <row r="3035" spans="15:49" x14ac:dyDescent="0.2">
      <c r="O3035" s="39"/>
      <c r="P3035" s="39"/>
      <c r="Q3035" s="39"/>
      <c r="R3035" s="39"/>
      <c r="S3035" s="39"/>
      <c r="T3035" s="39"/>
      <c r="U3035" s="39"/>
      <c r="V3035" s="39"/>
      <c r="W3035" s="39"/>
      <c r="X3035" s="39"/>
      <c r="Y3035" s="39"/>
      <c r="Z3035" s="39"/>
      <c r="AA3035" s="39"/>
      <c r="AB3035" s="39"/>
      <c r="AC3035" s="39"/>
      <c r="AD3035" s="39"/>
      <c r="AE3035" s="39"/>
      <c r="AF3035" s="39"/>
      <c r="AG3035" s="39"/>
      <c r="AH3035" s="39"/>
      <c r="AI3035" s="39"/>
      <c r="AJ3035" s="39"/>
      <c r="AK3035" s="39"/>
      <c r="AL3035" s="39"/>
      <c r="AM3035" s="39"/>
      <c r="AN3035" s="39"/>
      <c r="AO3035" s="39"/>
      <c r="AP3035" s="39"/>
      <c r="AQ3035" s="39"/>
      <c r="AR3035" s="39"/>
      <c r="AS3035" s="39"/>
      <c r="AT3035" s="39"/>
      <c r="AU3035" s="39"/>
      <c r="AV3035" s="39"/>
      <c r="AW3035" s="39"/>
    </row>
    <row r="3036" spans="15:49" x14ac:dyDescent="0.2">
      <c r="O3036" s="39"/>
      <c r="P3036" s="39"/>
      <c r="Q3036" s="39"/>
      <c r="R3036" s="39"/>
      <c r="S3036" s="39"/>
      <c r="T3036" s="39"/>
      <c r="U3036" s="39"/>
      <c r="V3036" s="39"/>
      <c r="W3036" s="39"/>
      <c r="X3036" s="39"/>
      <c r="Y3036" s="39"/>
      <c r="Z3036" s="39"/>
      <c r="AA3036" s="39"/>
      <c r="AB3036" s="39"/>
      <c r="AC3036" s="39"/>
      <c r="AD3036" s="39"/>
      <c r="AE3036" s="39"/>
      <c r="AF3036" s="39"/>
      <c r="AG3036" s="39"/>
      <c r="AH3036" s="39"/>
      <c r="AI3036" s="39"/>
      <c r="AJ3036" s="39"/>
      <c r="AK3036" s="39"/>
      <c r="AL3036" s="39"/>
      <c r="AM3036" s="39"/>
      <c r="AN3036" s="39"/>
      <c r="AO3036" s="39"/>
      <c r="AP3036" s="39"/>
      <c r="AQ3036" s="39"/>
      <c r="AR3036" s="39"/>
      <c r="AS3036" s="39"/>
      <c r="AT3036" s="39"/>
      <c r="AU3036" s="39"/>
      <c r="AV3036" s="39"/>
      <c r="AW3036" s="39"/>
    </row>
    <row r="3037" spans="15:49" x14ac:dyDescent="0.2">
      <c r="O3037" s="39"/>
      <c r="P3037" s="39"/>
      <c r="Q3037" s="39"/>
      <c r="R3037" s="39"/>
      <c r="S3037" s="39"/>
      <c r="T3037" s="39"/>
      <c r="U3037" s="39"/>
      <c r="V3037" s="39"/>
      <c r="W3037" s="39"/>
      <c r="X3037" s="39"/>
      <c r="Y3037" s="39"/>
      <c r="Z3037" s="39"/>
      <c r="AA3037" s="39"/>
      <c r="AB3037" s="39"/>
      <c r="AC3037" s="39"/>
      <c r="AD3037" s="39"/>
      <c r="AE3037" s="39"/>
      <c r="AF3037" s="39"/>
      <c r="AG3037" s="39"/>
      <c r="AH3037" s="39"/>
      <c r="AI3037" s="39"/>
      <c r="AJ3037" s="39"/>
      <c r="AK3037" s="39"/>
      <c r="AL3037" s="39"/>
      <c r="AM3037" s="39"/>
      <c r="AN3037" s="39"/>
      <c r="AO3037" s="39"/>
      <c r="AP3037" s="39"/>
      <c r="AQ3037" s="39"/>
      <c r="AR3037" s="39"/>
      <c r="AS3037" s="39"/>
      <c r="AT3037" s="39"/>
      <c r="AU3037" s="39"/>
      <c r="AV3037" s="39"/>
      <c r="AW3037" s="39"/>
    </row>
    <row r="3038" spans="15:49" x14ac:dyDescent="0.2">
      <c r="O3038" s="39"/>
      <c r="P3038" s="39"/>
      <c r="Q3038" s="39"/>
      <c r="R3038" s="39"/>
      <c r="S3038" s="39"/>
      <c r="T3038" s="39"/>
      <c r="U3038" s="39"/>
      <c r="V3038" s="39"/>
      <c r="W3038" s="39"/>
      <c r="X3038" s="39"/>
      <c r="Y3038" s="39"/>
      <c r="Z3038" s="39"/>
      <c r="AA3038" s="39"/>
      <c r="AB3038" s="39"/>
      <c r="AC3038" s="39"/>
      <c r="AD3038" s="39"/>
      <c r="AE3038" s="39"/>
      <c r="AF3038" s="39"/>
      <c r="AG3038" s="39"/>
      <c r="AH3038" s="39"/>
      <c r="AI3038" s="39"/>
      <c r="AJ3038" s="39"/>
      <c r="AK3038" s="39"/>
      <c r="AL3038" s="39"/>
      <c r="AM3038" s="39"/>
      <c r="AN3038" s="39"/>
      <c r="AO3038" s="39"/>
      <c r="AP3038" s="39"/>
      <c r="AQ3038" s="39"/>
      <c r="AR3038" s="39"/>
      <c r="AS3038" s="39"/>
      <c r="AT3038" s="39"/>
      <c r="AU3038" s="39"/>
      <c r="AV3038" s="39"/>
      <c r="AW3038" s="39"/>
    </row>
    <row r="3039" spans="15:49" x14ac:dyDescent="0.2">
      <c r="O3039" s="39"/>
      <c r="P3039" s="39"/>
      <c r="Q3039" s="39"/>
      <c r="R3039" s="39"/>
      <c r="S3039" s="39"/>
      <c r="T3039" s="39"/>
      <c r="U3039" s="39"/>
      <c r="V3039" s="39"/>
      <c r="W3039" s="39"/>
      <c r="X3039" s="39"/>
      <c r="Y3039" s="39"/>
      <c r="Z3039" s="39"/>
      <c r="AA3039" s="39"/>
      <c r="AB3039" s="39"/>
      <c r="AC3039" s="39"/>
      <c r="AD3039" s="39"/>
      <c r="AE3039" s="39"/>
      <c r="AF3039" s="39"/>
      <c r="AG3039" s="39"/>
      <c r="AH3039" s="39"/>
      <c r="AI3039" s="39"/>
      <c r="AJ3039" s="39"/>
      <c r="AK3039" s="39"/>
      <c r="AL3039" s="39"/>
      <c r="AM3039" s="39"/>
      <c r="AN3039" s="39"/>
      <c r="AO3039" s="39"/>
      <c r="AP3039" s="39"/>
      <c r="AQ3039" s="39"/>
      <c r="AR3039" s="39"/>
      <c r="AS3039" s="39"/>
      <c r="AT3039" s="39"/>
      <c r="AU3039" s="39"/>
      <c r="AV3039" s="39"/>
      <c r="AW3039" s="39"/>
    </row>
    <row r="3040" spans="15:49" x14ac:dyDescent="0.2">
      <c r="O3040" s="39"/>
      <c r="P3040" s="39"/>
      <c r="Q3040" s="39"/>
      <c r="R3040" s="39"/>
      <c r="S3040" s="39"/>
      <c r="T3040" s="39"/>
      <c r="U3040" s="39"/>
      <c r="V3040" s="39"/>
      <c r="W3040" s="39"/>
      <c r="X3040" s="39"/>
      <c r="Y3040" s="39"/>
      <c r="Z3040" s="39"/>
      <c r="AA3040" s="39"/>
      <c r="AB3040" s="39"/>
      <c r="AC3040" s="39"/>
      <c r="AD3040" s="39"/>
      <c r="AE3040" s="39"/>
      <c r="AF3040" s="39"/>
      <c r="AG3040" s="39"/>
      <c r="AH3040" s="39"/>
      <c r="AI3040" s="39"/>
      <c r="AJ3040" s="39"/>
      <c r="AK3040" s="39"/>
      <c r="AL3040" s="39"/>
      <c r="AM3040" s="39"/>
      <c r="AN3040" s="39"/>
      <c r="AO3040" s="39"/>
      <c r="AP3040" s="39"/>
      <c r="AQ3040" s="39"/>
      <c r="AR3040" s="39"/>
      <c r="AS3040" s="39"/>
      <c r="AT3040" s="39"/>
      <c r="AU3040" s="39"/>
      <c r="AV3040" s="39"/>
      <c r="AW3040" s="39"/>
    </row>
    <row r="3041" spans="15:49" x14ac:dyDescent="0.2">
      <c r="O3041" s="39"/>
      <c r="P3041" s="39"/>
      <c r="Q3041" s="39"/>
      <c r="R3041" s="39"/>
      <c r="S3041" s="39"/>
      <c r="T3041" s="39"/>
      <c r="U3041" s="39"/>
      <c r="V3041" s="39"/>
      <c r="W3041" s="39"/>
      <c r="X3041" s="39"/>
      <c r="Y3041" s="39"/>
      <c r="Z3041" s="39"/>
      <c r="AA3041" s="39"/>
      <c r="AB3041" s="39"/>
      <c r="AC3041" s="39"/>
      <c r="AD3041" s="39"/>
      <c r="AE3041" s="39"/>
      <c r="AF3041" s="39"/>
      <c r="AG3041" s="39"/>
      <c r="AH3041" s="39"/>
      <c r="AI3041" s="39"/>
      <c r="AJ3041" s="39"/>
      <c r="AK3041" s="39"/>
      <c r="AL3041" s="39"/>
      <c r="AM3041" s="39"/>
      <c r="AN3041" s="39"/>
      <c r="AO3041" s="39"/>
      <c r="AP3041" s="39"/>
      <c r="AQ3041" s="39"/>
      <c r="AR3041" s="39"/>
      <c r="AS3041" s="39"/>
      <c r="AT3041" s="39"/>
      <c r="AU3041" s="39"/>
      <c r="AV3041" s="39"/>
      <c r="AW3041" s="39"/>
    </row>
    <row r="3042" spans="15:49" x14ac:dyDescent="0.2">
      <c r="O3042" s="39"/>
      <c r="P3042" s="39"/>
      <c r="Q3042" s="39"/>
      <c r="R3042" s="39"/>
      <c r="S3042" s="39"/>
      <c r="T3042" s="39"/>
      <c r="U3042" s="39"/>
      <c r="V3042" s="39"/>
      <c r="W3042" s="39"/>
      <c r="X3042" s="39"/>
      <c r="Y3042" s="39"/>
      <c r="Z3042" s="39"/>
      <c r="AA3042" s="39"/>
      <c r="AB3042" s="39"/>
      <c r="AC3042" s="39"/>
      <c r="AD3042" s="39"/>
      <c r="AE3042" s="39"/>
      <c r="AF3042" s="39"/>
      <c r="AG3042" s="39"/>
      <c r="AH3042" s="39"/>
      <c r="AI3042" s="39"/>
      <c r="AJ3042" s="39"/>
      <c r="AK3042" s="39"/>
      <c r="AL3042" s="39"/>
      <c r="AM3042" s="39"/>
      <c r="AN3042" s="39"/>
      <c r="AO3042" s="39"/>
      <c r="AP3042" s="39"/>
      <c r="AQ3042" s="39"/>
      <c r="AR3042" s="39"/>
      <c r="AS3042" s="39"/>
      <c r="AT3042" s="39"/>
      <c r="AU3042" s="39"/>
      <c r="AV3042" s="39"/>
      <c r="AW3042" s="39"/>
    </row>
    <row r="3043" spans="15:49" x14ac:dyDescent="0.2">
      <c r="O3043" s="39"/>
      <c r="P3043" s="39"/>
      <c r="Q3043" s="39"/>
      <c r="R3043" s="39"/>
      <c r="S3043" s="39"/>
      <c r="T3043" s="39"/>
      <c r="U3043" s="39"/>
      <c r="V3043" s="39"/>
      <c r="W3043" s="39"/>
      <c r="X3043" s="39"/>
      <c r="Y3043" s="39"/>
      <c r="Z3043" s="39"/>
      <c r="AA3043" s="39"/>
      <c r="AB3043" s="39"/>
      <c r="AC3043" s="39"/>
      <c r="AD3043" s="39"/>
      <c r="AE3043" s="39"/>
      <c r="AF3043" s="39"/>
      <c r="AG3043" s="39"/>
      <c r="AH3043" s="39"/>
      <c r="AI3043" s="39"/>
      <c r="AJ3043" s="39"/>
      <c r="AK3043" s="39"/>
      <c r="AL3043" s="39"/>
      <c r="AM3043" s="39"/>
      <c r="AN3043" s="39"/>
      <c r="AO3043" s="39"/>
      <c r="AP3043" s="39"/>
      <c r="AQ3043" s="39"/>
      <c r="AR3043" s="39"/>
      <c r="AS3043" s="39"/>
      <c r="AT3043" s="39"/>
      <c r="AU3043" s="39"/>
      <c r="AV3043" s="39"/>
      <c r="AW3043" s="39"/>
    </row>
    <row r="3044" spans="15:49" x14ac:dyDescent="0.2">
      <c r="O3044" s="39"/>
      <c r="P3044" s="39"/>
      <c r="Q3044" s="39"/>
      <c r="R3044" s="39"/>
      <c r="S3044" s="39"/>
      <c r="T3044" s="39"/>
      <c r="U3044" s="39"/>
      <c r="V3044" s="39"/>
      <c r="W3044" s="39"/>
      <c r="X3044" s="39"/>
      <c r="Y3044" s="39"/>
      <c r="Z3044" s="39"/>
      <c r="AA3044" s="39"/>
      <c r="AB3044" s="39"/>
      <c r="AC3044" s="39"/>
      <c r="AD3044" s="39"/>
      <c r="AE3044" s="39"/>
      <c r="AF3044" s="39"/>
      <c r="AG3044" s="39"/>
      <c r="AH3044" s="39"/>
      <c r="AI3044" s="39"/>
      <c r="AJ3044" s="39"/>
      <c r="AK3044" s="39"/>
      <c r="AL3044" s="39"/>
      <c r="AM3044" s="39"/>
      <c r="AN3044" s="39"/>
      <c r="AO3044" s="39"/>
      <c r="AP3044" s="39"/>
      <c r="AQ3044" s="39"/>
      <c r="AR3044" s="39"/>
      <c r="AS3044" s="39"/>
      <c r="AT3044" s="39"/>
      <c r="AU3044" s="39"/>
      <c r="AV3044" s="39"/>
      <c r="AW3044" s="39"/>
    </row>
    <row r="3045" spans="15:49" x14ac:dyDescent="0.2">
      <c r="O3045" s="39"/>
      <c r="P3045" s="39"/>
      <c r="Q3045" s="39"/>
      <c r="R3045" s="39"/>
      <c r="S3045" s="39"/>
      <c r="T3045" s="39"/>
      <c r="U3045" s="39"/>
      <c r="V3045" s="39"/>
      <c r="W3045" s="39"/>
      <c r="X3045" s="39"/>
      <c r="Y3045" s="39"/>
      <c r="Z3045" s="39"/>
      <c r="AA3045" s="39"/>
      <c r="AB3045" s="39"/>
      <c r="AC3045" s="39"/>
      <c r="AD3045" s="39"/>
      <c r="AE3045" s="39"/>
      <c r="AF3045" s="39"/>
      <c r="AG3045" s="39"/>
      <c r="AH3045" s="39"/>
      <c r="AI3045" s="39"/>
      <c r="AJ3045" s="39"/>
      <c r="AK3045" s="39"/>
      <c r="AL3045" s="39"/>
      <c r="AM3045" s="39"/>
      <c r="AN3045" s="39"/>
      <c r="AO3045" s="39"/>
      <c r="AP3045" s="39"/>
      <c r="AQ3045" s="39"/>
      <c r="AR3045" s="39"/>
      <c r="AS3045" s="39"/>
      <c r="AT3045" s="39"/>
      <c r="AU3045" s="39"/>
      <c r="AV3045" s="39"/>
      <c r="AW3045" s="39"/>
    </row>
    <row r="3046" spans="15:49" x14ac:dyDescent="0.2">
      <c r="O3046" s="39"/>
      <c r="P3046" s="39"/>
      <c r="Q3046" s="39"/>
      <c r="R3046" s="39"/>
      <c r="S3046" s="39"/>
      <c r="T3046" s="39"/>
      <c r="U3046" s="39"/>
      <c r="V3046" s="39"/>
      <c r="W3046" s="39"/>
      <c r="X3046" s="39"/>
      <c r="Y3046" s="39"/>
      <c r="Z3046" s="39"/>
      <c r="AA3046" s="39"/>
      <c r="AB3046" s="39"/>
      <c r="AC3046" s="39"/>
      <c r="AD3046" s="39"/>
      <c r="AE3046" s="39"/>
      <c r="AF3046" s="39"/>
      <c r="AG3046" s="39"/>
      <c r="AH3046" s="39"/>
      <c r="AI3046" s="39"/>
      <c r="AJ3046" s="39"/>
      <c r="AK3046" s="39"/>
      <c r="AL3046" s="39"/>
      <c r="AM3046" s="39"/>
      <c r="AN3046" s="39"/>
      <c r="AO3046" s="39"/>
      <c r="AP3046" s="39"/>
      <c r="AQ3046" s="39"/>
      <c r="AR3046" s="39"/>
      <c r="AS3046" s="39"/>
      <c r="AT3046" s="39"/>
      <c r="AU3046" s="39"/>
      <c r="AV3046" s="39"/>
      <c r="AW3046" s="39"/>
    </row>
    <row r="3047" spans="15:49" x14ac:dyDescent="0.2">
      <c r="O3047" s="39"/>
      <c r="P3047" s="39"/>
      <c r="Q3047" s="39"/>
      <c r="R3047" s="39"/>
      <c r="S3047" s="39"/>
      <c r="T3047" s="39"/>
      <c r="U3047" s="39"/>
      <c r="V3047" s="39"/>
      <c r="W3047" s="39"/>
      <c r="X3047" s="39"/>
      <c r="Y3047" s="39"/>
      <c r="Z3047" s="39"/>
      <c r="AA3047" s="39"/>
      <c r="AB3047" s="39"/>
      <c r="AC3047" s="39"/>
      <c r="AD3047" s="39"/>
      <c r="AE3047" s="39"/>
      <c r="AF3047" s="39"/>
      <c r="AG3047" s="39"/>
      <c r="AH3047" s="39"/>
      <c r="AI3047" s="39"/>
      <c r="AJ3047" s="39"/>
      <c r="AK3047" s="39"/>
      <c r="AL3047" s="39"/>
      <c r="AM3047" s="39"/>
      <c r="AN3047" s="39"/>
      <c r="AO3047" s="39"/>
      <c r="AP3047" s="39"/>
      <c r="AQ3047" s="39"/>
      <c r="AR3047" s="39"/>
      <c r="AS3047" s="39"/>
      <c r="AT3047" s="39"/>
      <c r="AU3047" s="39"/>
      <c r="AV3047" s="39"/>
      <c r="AW3047" s="39"/>
    </row>
    <row r="3048" spans="15:49" x14ac:dyDescent="0.2">
      <c r="O3048" s="39"/>
      <c r="P3048" s="39"/>
      <c r="Q3048" s="39"/>
      <c r="R3048" s="39"/>
      <c r="S3048" s="39"/>
      <c r="T3048" s="39"/>
      <c r="U3048" s="39"/>
      <c r="V3048" s="39"/>
      <c r="W3048" s="39"/>
      <c r="X3048" s="39"/>
      <c r="Y3048" s="39"/>
      <c r="Z3048" s="39"/>
      <c r="AA3048" s="39"/>
      <c r="AB3048" s="39"/>
      <c r="AC3048" s="39"/>
      <c r="AD3048" s="39"/>
      <c r="AE3048" s="39"/>
      <c r="AF3048" s="39"/>
      <c r="AG3048" s="39"/>
      <c r="AH3048" s="39"/>
      <c r="AI3048" s="39"/>
      <c r="AJ3048" s="39"/>
      <c r="AK3048" s="39"/>
      <c r="AL3048" s="39"/>
      <c r="AM3048" s="39"/>
      <c r="AN3048" s="39"/>
      <c r="AO3048" s="39"/>
      <c r="AP3048" s="39"/>
      <c r="AQ3048" s="39"/>
      <c r="AR3048" s="39"/>
      <c r="AS3048" s="39"/>
      <c r="AT3048" s="39"/>
      <c r="AU3048" s="39"/>
      <c r="AV3048" s="39"/>
      <c r="AW3048" s="39"/>
    </row>
    <row r="3049" spans="15:49" x14ac:dyDescent="0.2">
      <c r="O3049" s="39"/>
      <c r="P3049" s="39"/>
      <c r="Q3049" s="39"/>
      <c r="R3049" s="39"/>
      <c r="S3049" s="39"/>
      <c r="T3049" s="39"/>
      <c r="U3049" s="39"/>
      <c r="V3049" s="39"/>
      <c r="W3049" s="39"/>
      <c r="X3049" s="39"/>
      <c r="Y3049" s="39"/>
      <c r="Z3049" s="39"/>
      <c r="AA3049" s="39"/>
      <c r="AB3049" s="39"/>
      <c r="AC3049" s="39"/>
      <c r="AD3049" s="39"/>
      <c r="AE3049" s="39"/>
      <c r="AF3049" s="39"/>
      <c r="AG3049" s="39"/>
      <c r="AH3049" s="39"/>
      <c r="AI3049" s="39"/>
      <c r="AJ3049" s="39"/>
      <c r="AK3049" s="39"/>
      <c r="AL3049" s="39"/>
      <c r="AM3049" s="39"/>
      <c r="AN3049" s="39"/>
      <c r="AO3049" s="39"/>
      <c r="AP3049" s="39"/>
      <c r="AQ3049" s="39"/>
      <c r="AR3049" s="39"/>
      <c r="AS3049" s="39"/>
      <c r="AT3049" s="39"/>
      <c r="AU3049" s="39"/>
      <c r="AV3049" s="39"/>
      <c r="AW3049" s="39"/>
    </row>
    <row r="3050" spans="15:49" x14ac:dyDescent="0.2">
      <c r="O3050" s="39"/>
      <c r="P3050" s="39"/>
      <c r="Q3050" s="39"/>
      <c r="R3050" s="39"/>
      <c r="S3050" s="39"/>
      <c r="T3050" s="39"/>
      <c r="U3050" s="39"/>
      <c r="V3050" s="39"/>
      <c r="W3050" s="39"/>
      <c r="X3050" s="39"/>
      <c r="Y3050" s="39"/>
      <c r="Z3050" s="39"/>
      <c r="AA3050" s="39"/>
      <c r="AB3050" s="39"/>
      <c r="AC3050" s="39"/>
      <c r="AD3050" s="39"/>
      <c r="AE3050" s="39"/>
      <c r="AF3050" s="39"/>
      <c r="AG3050" s="39"/>
      <c r="AH3050" s="39"/>
      <c r="AI3050" s="39"/>
      <c r="AJ3050" s="39"/>
      <c r="AK3050" s="39"/>
      <c r="AL3050" s="39"/>
      <c r="AM3050" s="39"/>
      <c r="AN3050" s="39"/>
      <c r="AO3050" s="39"/>
      <c r="AP3050" s="39"/>
      <c r="AQ3050" s="39"/>
      <c r="AR3050" s="39"/>
      <c r="AS3050" s="39"/>
      <c r="AT3050" s="39"/>
      <c r="AU3050" s="39"/>
      <c r="AV3050" s="39"/>
      <c r="AW3050" s="39"/>
    </row>
    <row r="3051" spans="15:49" x14ac:dyDescent="0.2">
      <c r="O3051" s="39"/>
      <c r="P3051" s="39"/>
      <c r="Q3051" s="39"/>
      <c r="R3051" s="39"/>
      <c r="S3051" s="39"/>
      <c r="T3051" s="39"/>
      <c r="U3051" s="39"/>
      <c r="V3051" s="39"/>
      <c r="W3051" s="39"/>
      <c r="X3051" s="39"/>
      <c r="Y3051" s="39"/>
      <c r="Z3051" s="39"/>
      <c r="AA3051" s="39"/>
      <c r="AB3051" s="39"/>
      <c r="AC3051" s="39"/>
      <c r="AD3051" s="39"/>
      <c r="AE3051" s="39"/>
      <c r="AF3051" s="39"/>
      <c r="AG3051" s="39"/>
      <c r="AH3051" s="39"/>
      <c r="AI3051" s="39"/>
      <c r="AJ3051" s="39"/>
      <c r="AK3051" s="39"/>
      <c r="AL3051" s="39"/>
      <c r="AM3051" s="39"/>
      <c r="AN3051" s="39"/>
      <c r="AO3051" s="39"/>
      <c r="AP3051" s="39"/>
      <c r="AQ3051" s="39"/>
      <c r="AR3051" s="39"/>
      <c r="AS3051" s="39"/>
      <c r="AT3051" s="39"/>
      <c r="AU3051" s="39"/>
      <c r="AV3051" s="39"/>
      <c r="AW3051" s="39"/>
    </row>
    <row r="3052" spans="15:49" x14ac:dyDescent="0.2">
      <c r="O3052" s="39"/>
      <c r="P3052" s="39"/>
      <c r="Q3052" s="39"/>
      <c r="R3052" s="39"/>
      <c r="S3052" s="39"/>
      <c r="T3052" s="39"/>
      <c r="U3052" s="39"/>
      <c r="V3052" s="39"/>
      <c r="W3052" s="39"/>
      <c r="X3052" s="39"/>
      <c r="Y3052" s="39"/>
      <c r="Z3052" s="39"/>
      <c r="AA3052" s="39"/>
      <c r="AB3052" s="39"/>
      <c r="AC3052" s="39"/>
      <c r="AD3052" s="39"/>
      <c r="AE3052" s="39"/>
      <c r="AF3052" s="39"/>
      <c r="AG3052" s="39"/>
      <c r="AH3052" s="39"/>
      <c r="AI3052" s="39"/>
      <c r="AJ3052" s="39"/>
      <c r="AK3052" s="39"/>
      <c r="AL3052" s="39"/>
      <c r="AM3052" s="39"/>
      <c r="AN3052" s="39"/>
      <c r="AO3052" s="39"/>
      <c r="AP3052" s="39"/>
      <c r="AQ3052" s="39"/>
      <c r="AR3052" s="39"/>
      <c r="AS3052" s="39"/>
      <c r="AT3052" s="39"/>
      <c r="AU3052" s="39"/>
      <c r="AV3052" s="39"/>
      <c r="AW3052" s="39"/>
    </row>
    <row r="3053" spans="15:49" x14ac:dyDescent="0.2">
      <c r="O3053" s="39"/>
      <c r="P3053" s="39"/>
      <c r="Q3053" s="39"/>
      <c r="R3053" s="39"/>
      <c r="S3053" s="39"/>
      <c r="T3053" s="39"/>
      <c r="U3053" s="39"/>
      <c r="V3053" s="39"/>
      <c r="W3053" s="39"/>
      <c r="X3053" s="39"/>
      <c r="Y3053" s="39"/>
      <c r="Z3053" s="39"/>
      <c r="AA3053" s="39"/>
      <c r="AB3053" s="39"/>
      <c r="AC3053" s="39"/>
      <c r="AD3053" s="39"/>
      <c r="AE3053" s="39"/>
      <c r="AF3053" s="39"/>
      <c r="AG3053" s="39"/>
      <c r="AH3053" s="39"/>
      <c r="AI3053" s="39"/>
      <c r="AJ3053" s="39"/>
      <c r="AK3053" s="39"/>
      <c r="AL3053" s="39"/>
      <c r="AM3053" s="39"/>
      <c r="AN3053" s="39"/>
      <c r="AO3053" s="39"/>
      <c r="AP3053" s="39"/>
      <c r="AQ3053" s="39"/>
      <c r="AR3053" s="39"/>
      <c r="AS3053" s="39"/>
      <c r="AT3053" s="39"/>
      <c r="AU3053" s="39"/>
      <c r="AV3053" s="39"/>
      <c r="AW3053" s="39"/>
    </row>
    <row r="3054" spans="15:49" x14ac:dyDescent="0.2">
      <c r="O3054" s="39"/>
      <c r="P3054" s="39"/>
      <c r="Q3054" s="39"/>
      <c r="R3054" s="39"/>
      <c r="S3054" s="39"/>
      <c r="T3054" s="39"/>
      <c r="U3054" s="39"/>
      <c r="V3054" s="39"/>
      <c r="W3054" s="39"/>
      <c r="X3054" s="39"/>
      <c r="Y3054" s="39"/>
      <c r="Z3054" s="39"/>
      <c r="AA3054" s="39"/>
      <c r="AB3054" s="39"/>
      <c r="AC3054" s="39"/>
      <c r="AD3054" s="39"/>
      <c r="AE3054" s="39"/>
      <c r="AF3054" s="39"/>
      <c r="AG3054" s="39"/>
      <c r="AH3054" s="39"/>
      <c r="AI3054" s="39"/>
      <c r="AJ3054" s="39"/>
      <c r="AK3054" s="39"/>
      <c r="AL3054" s="39"/>
      <c r="AM3054" s="39"/>
      <c r="AN3054" s="39"/>
      <c r="AO3054" s="39"/>
      <c r="AP3054" s="39"/>
      <c r="AQ3054" s="39"/>
      <c r="AR3054" s="39"/>
      <c r="AS3054" s="39"/>
      <c r="AT3054" s="39"/>
      <c r="AU3054" s="39"/>
      <c r="AV3054" s="39"/>
      <c r="AW3054" s="39"/>
    </row>
    <row r="3055" spans="15:49" x14ac:dyDescent="0.2">
      <c r="O3055" s="39"/>
      <c r="P3055" s="39"/>
      <c r="Q3055" s="39"/>
      <c r="R3055" s="39"/>
      <c r="S3055" s="39"/>
      <c r="T3055" s="39"/>
      <c r="U3055" s="39"/>
      <c r="V3055" s="39"/>
      <c r="W3055" s="39"/>
      <c r="X3055" s="39"/>
      <c r="Y3055" s="39"/>
      <c r="Z3055" s="39"/>
      <c r="AA3055" s="39"/>
      <c r="AB3055" s="39"/>
      <c r="AC3055" s="39"/>
      <c r="AD3055" s="39"/>
      <c r="AE3055" s="39"/>
      <c r="AF3055" s="39"/>
      <c r="AG3055" s="39"/>
      <c r="AH3055" s="39"/>
      <c r="AI3055" s="39"/>
      <c r="AJ3055" s="39"/>
      <c r="AK3055" s="39"/>
      <c r="AL3055" s="39"/>
      <c r="AM3055" s="39"/>
      <c r="AN3055" s="39"/>
      <c r="AO3055" s="39"/>
      <c r="AP3055" s="39"/>
      <c r="AQ3055" s="39"/>
      <c r="AR3055" s="39"/>
      <c r="AS3055" s="39"/>
      <c r="AT3055" s="39"/>
      <c r="AU3055" s="39"/>
      <c r="AV3055" s="39"/>
      <c r="AW3055" s="39"/>
    </row>
    <row r="3056" spans="15:49" x14ac:dyDescent="0.2">
      <c r="O3056" s="39"/>
      <c r="P3056" s="39"/>
      <c r="Q3056" s="39"/>
      <c r="R3056" s="39"/>
      <c r="S3056" s="39"/>
      <c r="T3056" s="39"/>
      <c r="U3056" s="39"/>
      <c r="V3056" s="39"/>
      <c r="W3056" s="39"/>
      <c r="X3056" s="39"/>
      <c r="Y3056" s="39"/>
      <c r="Z3056" s="39"/>
      <c r="AA3056" s="39"/>
      <c r="AB3056" s="39"/>
      <c r="AC3056" s="39"/>
      <c r="AD3056" s="39"/>
      <c r="AE3056" s="39"/>
      <c r="AF3056" s="39"/>
      <c r="AG3056" s="39"/>
      <c r="AH3056" s="39"/>
      <c r="AI3056" s="39"/>
      <c r="AJ3056" s="39"/>
      <c r="AK3056" s="39"/>
      <c r="AL3056" s="39"/>
      <c r="AM3056" s="39"/>
      <c r="AN3056" s="39"/>
      <c r="AO3056" s="39"/>
      <c r="AP3056" s="39"/>
      <c r="AQ3056" s="39"/>
      <c r="AR3056" s="39"/>
      <c r="AS3056" s="39"/>
      <c r="AT3056" s="39"/>
      <c r="AU3056" s="39"/>
      <c r="AV3056" s="39"/>
      <c r="AW3056" s="39"/>
    </row>
    <row r="3057" spans="15:49" x14ac:dyDescent="0.2">
      <c r="O3057" s="39"/>
      <c r="P3057" s="39"/>
      <c r="Q3057" s="39"/>
      <c r="R3057" s="39"/>
      <c r="S3057" s="39"/>
      <c r="T3057" s="39"/>
      <c r="U3057" s="39"/>
      <c r="V3057" s="39"/>
      <c r="W3057" s="39"/>
      <c r="X3057" s="39"/>
      <c r="Y3057" s="39"/>
      <c r="Z3057" s="39"/>
      <c r="AA3057" s="39"/>
      <c r="AB3057" s="39"/>
      <c r="AC3057" s="39"/>
      <c r="AD3057" s="39"/>
      <c r="AE3057" s="39"/>
      <c r="AF3057" s="39"/>
      <c r="AG3057" s="39"/>
      <c r="AH3057" s="39"/>
      <c r="AI3057" s="39"/>
      <c r="AJ3057" s="39"/>
      <c r="AK3057" s="39"/>
      <c r="AL3057" s="39"/>
      <c r="AM3057" s="39"/>
      <c r="AN3057" s="39"/>
      <c r="AO3057" s="39"/>
      <c r="AP3057" s="39"/>
      <c r="AQ3057" s="39"/>
      <c r="AR3057" s="39"/>
      <c r="AS3057" s="39"/>
      <c r="AT3057" s="39"/>
      <c r="AU3057" s="39"/>
      <c r="AV3057" s="39"/>
      <c r="AW3057" s="39"/>
    </row>
    <row r="3058" spans="15:49" x14ac:dyDescent="0.2">
      <c r="O3058" s="39"/>
      <c r="P3058" s="39"/>
      <c r="Q3058" s="39"/>
      <c r="R3058" s="39"/>
      <c r="S3058" s="39"/>
      <c r="T3058" s="39"/>
      <c r="U3058" s="39"/>
      <c r="V3058" s="39"/>
      <c r="W3058" s="39"/>
      <c r="X3058" s="39"/>
      <c r="Y3058" s="39"/>
      <c r="Z3058" s="39"/>
      <c r="AA3058" s="39"/>
      <c r="AB3058" s="39"/>
      <c r="AC3058" s="39"/>
      <c r="AD3058" s="39"/>
      <c r="AE3058" s="39"/>
      <c r="AF3058" s="39"/>
      <c r="AG3058" s="39"/>
      <c r="AH3058" s="39"/>
      <c r="AI3058" s="39"/>
      <c r="AJ3058" s="39"/>
      <c r="AK3058" s="39"/>
      <c r="AL3058" s="39"/>
      <c r="AM3058" s="39"/>
      <c r="AN3058" s="39"/>
      <c r="AO3058" s="39"/>
      <c r="AP3058" s="39"/>
      <c r="AQ3058" s="39"/>
      <c r="AR3058" s="39"/>
      <c r="AS3058" s="39"/>
      <c r="AT3058" s="39"/>
      <c r="AU3058" s="39"/>
      <c r="AV3058" s="39"/>
      <c r="AW3058" s="39"/>
    </row>
    <row r="3059" spans="15:49" x14ac:dyDescent="0.2">
      <c r="O3059" s="39"/>
      <c r="P3059" s="39"/>
      <c r="Q3059" s="39"/>
      <c r="R3059" s="39"/>
      <c r="S3059" s="39"/>
      <c r="T3059" s="39"/>
      <c r="U3059" s="39"/>
      <c r="V3059" s="39"/>
      <c r="W3059" s="39"/>
      <c r="X3059" s="39"/>
      <c r="Y3059" s="39"/>
      <c r="Z3059" s="39"/>
      <c r="AA3059" s="39"/>
      <c r="AB3059" s="39"/>
      <c r="AC3059" s="39"/>
      <c r="AD3059" s="39"/>
      <c r="AE3059" s="39"/>
      <c r="AF3059" s="39"/>
      <c r="AG3059" s="39"/>
      <c r="AH3059" s="39"/>
      <c r="AI3059" s="39"/>
      <c r="AJ3059" s="39"/>
      <c r="AK3059" s="39"/>
      <c r="AL3059" s="39"/>
      <c r="AM3059" s="39"/>
      <c r="AN3059" s="39"/>
      <c r="AO3059" s="39"/>
      <c r="AP3059" s="39"/>
      <c r="AQ3059" s="39"/>
      <c r="AR3059" s="39"/>
      <c r="AS3059" s="39"/>
      <c r="AT3059" s="39"/>
      <c r="AU3059" s="39"/>
      <c r="AV3059" s="39"/>
      <c r="AW3059" s="39"/>
    </row>
    <row r="3060" spans="15:49" x14ac:dyDescent="0.2">
      <c r="O3060" s="39"/>
      <c r="P3060" s="39"/>
      <c r="Q3060" s="39"/>
      <c r="R3060" s="39"/>
      <c r="S3060" s="39"/>
      <c r="T3060" s="39"/>
      <c r="U3060" s="39"/>
      <c r="V3060" s="39"/>
      <c r="W3060" s="39"/>
      <c r="X3060" s="39"/>
      <c r="Y3060" s="39"/>
      <c r="Z3060" s="39"/>
      <c r="AA3060" s="39"/>
      <c r="AB3060" s="39"/>
      <c r="AC3060" s="39"/>
      <c r="AD3060" s="39"/>
      <c r="AE3060" s="39"/>
      <c r="AF3060" s="39"/>
      <c r="AG3060" s="39"/>
      <c r="AH3060" s="39"/>
      <c r="AI3060" s="39"/>
      <c r="AJ3060" s="39"/>
      <c r="AK3060" s="39"/>
      <c r="AL3060" s="39"/>
      <c r="AM3060" s="39"/>
      <c r="AN3060" s="39"/>
      <c r="AO3060" s="39"/>
      <c r="AP3060" s="39"/>
      <c r="AQ3060" s="39"/>
      <c r="AR3060" s="39"/>
      <c r="AS3060" s="39"/>
      <c r="AT3060" s="39"/>
      <c r="AU3060" s="39"/>
      <c r="AV3060" s="39"/>
      <c r="AW3060" s="39"/>
    </row>
    <row r="3061" spans="15:49" x14ac:dyDescent="0.2">
      <c r="O3061" s="39"/>
      <c r="P3061" s="39"/>
      <c r="Q3061" s="39"/>
      <c r="R3061" s="39"/>
      <c r="S3061" s="39"/>
      <c r="T3061" s="39"/>
      <c r="U3061" s="39"/>
      <c r="V3061" s="39"/>
      <c r="W3061" s="39"/>
      <c r="X3061" s="39"/>
      <c r="Y3061" s="39"/>
      <c r="Z3061" s="39"/>
      <c r="AA3061" s="39"/>
      <c r="AB3061" s="39"/>
      <c r="AC3061" s="39"/>
      <c r="AD3061" s="39"/>
      <c r="AE3061" s="39"/>
      <c r="AF3061" s="39"/>
      <c r="AG3061" s="39"/>
      <c r="AH3061" s="39"/>
      <c r="AI3061" s="39"/>
      <c r="AJ3061" s="39"/>
      <c r="AK3061" s="39"/>
      <c r="AL3061" s="39"/>
      <c r="AM3061" s="39"/>
      <c r="AN3061" s="39"/>
      <c r="AO3061" s="39"/>
      <c r="AP3061" s="39"/>
      <c r="AQ3061" s="39"/>
      <c r="AR3061" s="39"/>
      <c r="AS3061" s="39"/>
      <c r="AT3061" s="39"/>
      <c r="AU3061" s="39"/>
      <c r="AV3061" s="39"/>
      <c r="AW3061" s="39"/>
    </row>
    <row r="3062" spans="15:49" x14ac:dyDescent="0.2">
      <c r="O3062" s="39"/>
      <c r="P3062" s="39"/>
      <c r="Q3062" s="39"/>
      <c r="R3062" s="39"/>
      <c r="S3062" s="39"/>
      <c r="T3062" s="39"/>
      <c r="U3062" s="39"/>
      <c r="V3062" s="39"/>
      <c r="W3062" s="39"/>
      <c r="X3062" s="39"/>
      <c r="Y3062" s="39"/>
      <c r="Z3062" s="39"/>
      <c r="AA3062" s="39"/>
      <c r="AB3062" s="39"/>
      <c r="AC3062" s="39"/>
      <c r="AD3062" s="39"/>
      <c r="AE3062" s="39"/>
      <c r="AF3062" s="39"/>
      <c r="AG3062" s="39"/>
      <c r="AH3062" s="39"/>
      <c r="AI3062" s="39"/>
      <c r="AJ3062" s="39"/>
      <c r="AK3062" s="39"/>
      <c r="AL3062" s="39"/>
      <c r="AM3062" s="39"/>
      <c r="AN3062" s="39"/>
      <c r="AO3062" s="39"/>
      <c r="AP3062" s="39"/>
      <c r="AQ3062" s="39"/>
      <c r="AR3062" s="39"/>
      <c r="AS3062" s="39"/>
      <c r="AT3062" s="39"/>
      <c r="AU3062" s="39"/>
      <c r="AV3062" s="39"/>
      <c r="AW3062" s="39"/>
    </row>
    <row r="3063" spans="15:49" x14ac:dyDescent="0.2">
      <c r="O3063" s="39"/>
      <c r="P3063" s="39"/>
      <c r="Q3063" s="39"/>
      <c r="R3063" s="39"/>
      <c r="S3063" s="39"/>
      <c r="T3063" s="39"/>
      <c r="U3063" s="39"/>
      <c r="V3063" s="39"/>
      <c r="W3063" s="39"/>
      <c r="X3063" s="39"/>
      <c r="Y3063" s="39"/>
      <c r="Z3063" s="39"/>
      <c r="AA3063" s="39"/>
      <c r="AB3063" s="39"/>
      <c r="AC3063" s="39"/>
      <c r="AD3063" s="39"/>
      <c r="AE3063" s="39"/>
      <c r="AF3063" s="39"/>
      <c r="AG3063" s="39"/>
      <c r="AH3063" s="39"/>
      <c r="AI3063" s="39"/>
      <c r="AJ3063" s="39"/>
      <c r="AK3063" s="39"/>
      <c r="AL3063" s="39"/>
      <c r="AM3063" s="39"/>
      <c r="AN3063" s="39"/>
      <c r="AO3063" s="39"/>
      <c r="AP3063" s="39"/>
      <c r="AQ3063" s="39"/>
      <c r="AR3063" s="39"/>
      <c r="AS3063" s="39"/>
      <c r="AT3063" s="39"/>
      <c r="AU3063" s="39"/>
      <c r="AV3063" s="39"/>
      <c r="AW3063" s="39"/>
    </row>
    <row r="3064" spans="15:49" x14ac:dyDescent="0.2">
      <c r="O3064" s="39"/>
      <c r="P3064" s="39"/>
      <c r="Q3064" s="39"/>
      <c r="R3064" s="39"/>
      <c r="S3064" s="39"/>
      <c r="T3064" s="39"/>
      <c r="U3064" s="39"/>
      <c r="V3064" s="39"/>
      <c r="W3064" s="39"/>
      <c r="X3064" s="39"/>
      <c r="Y3064" s="39"/>
      <c r="Z3064" s="39"/>
      <c r="AA3064" s="39"/>
      <c r="AB3064" s="39"/>
      <c r="AC3064" s="39"/>
      <c r="AD3064" s="39"/>
      <c r="AE3064" s="39"/>
      <c r="AF3064" s="39"/>
      <c r="AG3064" s="39"/>
      <c r="AH3064" s="39"/>
      <c r="AI3064" s="39"/>
      <c r="AJ3064" s="39"/>
      <c r="AK3064" s="39"/>
      <c r="AL3064" s="39"/>
      <c r="AM3064" s="39"/>
      <c r="AN3064" s="39"/>
      <c r="AO3064" s="39"/>
      <c r="AP3064" s="39"/>
      <c r="AQ3064" s="39"/>
      <c r="AR3064" s="39"/>
      <c r="AS3064" s="39"/>
      <c r="AT3064" s="39"/>
      <c r="AU3064" s="39"/>
      <c r="AV3064" s="39"/>
      <c r="AW3064" s="39"/>
    </row>
    <row r="3065" spans="15:49" x14ac:dyDescent="0.2">
      <c r="O3065" s="39"/>
      <c r="P3065" s="39"/>
      <c r="Q3065" s="39"/>
      <c r="R3065" s="39"/>
      <c r="S3065" s="39"/>
      <c r="T3065" s="39"/>
      <c r="U3065" s="39"/>
      <c r="V3065" s="39"/>
      <c r="W3065" s="39"/>
      <c r="X3065" s="39"/>
      <c r="Y3065" s="39"/>
      <c r="Z3065" s="39"/>
      <c r="AA3065" s="39"/>
      <c r="AB3065" s="39"/>
      <c r="AC3065" s="39"/>
      <c r="AD3065" s="39"/>
      <c r="AE3065" s="39"/>
      <c r="AF3065" s="39"/>
      <c r="AG3065" s="39"/>
      <c r="AH3065" s="39"/>
      <c r="AI3065" s="39"/>
      <c r="AJ3065" s="39"/>
      <c r="AK3065" s="39"/>
      <c r="AL3065" s="39"/>
      <c r="AM3065" s="39"/>
      <c r="AN3065" s="39"/>
      <c r="AO3065" s="39"/>
      <c r="AP3065" s="39"/>
      <c r="AQ3065" s="39"/>
      <c r="AR3065" s="39"/>
      <c r="AS3065" s="39"/>
      <c r="AT3065" s="39"/>
      <c r="AU3065" s="39"/>
      <c r="AV3065" s="39"/>
      <c r="AW3065" s="39"/>
    </row>
    <row r="3066" spans="15:49" x14ac:dyDescent="0.2">
      <c r="O3066" s="39"/>
      <c r="P3066" s="39"/>
      <c r="Q3066" s="39"/>
      <c r="R3066" s="39"/>
      <c r="S3066" s="39"/>
      <c r="T3066" s="39"/>
      <c r="U3066" s="39"/>
      <c r="V3066" s="39"/>
      <c r="W3066" s="39"/>
      <c r="X3066" s="39"/>
      <c r="Y3066" s="39"/>
      <c r="Z3066" s="39"/>
      <c r="AA3066" s="39"/>
      <c r="AB3066" s="39"/>
      <c r="AC3066" s="39"/>
      <c r="AD3066" s="39"/>
      <c r="AE3066" s="39"/>
      <c r="AF3066" s="39"/>
      <c r="AG3066" s="39"/>
      <c r="AH3066" s="39"/>
      <c r="AI3066" s="39"/>
      <c r="AJ3066" s="39"/>
      <c r="AK3066" s="39"/>
      <c r="AL3066" s="39"/>
      <c r="AM3066" s="39"/>
      <c r="AN3066" s="39"/>
      <c r="AO3066" s="39"/>
      <c r="AP3066" s="39"/>
      <c r="AQ3066" s="39"/>
      <c r="AR3066" s="39"/>
      <c r="AS3066" s="39"/>
      <c r="AT3066" s="39"/>
      <c r="AU3066" s="39"/>
      <c r="AV3066" s="39"/>
      <c r="AW3066" s="39"/>
    </row>
    <row r="3067" spans="15:49" x14ac:dyDescent="0.2">
      <c r="O3067" s="39"/>
      <c r="P3067" s="39"/>
      <c r="Q3067" s="39"/>
      <c r="R3067" s="39"/>
      <c r="S3067" s="39"/>
      <c r="T3067" s="39"/>
      <c r="U3067" s="39"/>
      <c r="V3067" s="39"/>
      <c r="W3067" s="39"/>
      <c r="X3067" s="39"/>
      <c r="Y3067" s="39"/>
      <c r="Z3067" s="39"/>
      <c r="AA3067" s="39"/>
      <c r="AB3067" s="39"/>
      <c r="AC3067" s="39"/>
      <c r="AD3067" s="39"/>
      <c r="AE3067" s="39"/>
      <c r="AF3067" s="39"/>
      <c r="AG3067" s="39"/>
      <c r="AH3067" s="39"/>
      <c r="AI3067" s="39"/>
      <c r="AJ3067" s="39"/>
      <c r="AK3067" s="39"/>
      <c r="AL3067" s="39"/>
      <c r="AM3067" s="39"/>
      <c r="AN3067" s="39"/>
      <c r="AO3067" s="39"/>
      <c r="AP3067" s="39"/>
      <c r="AQ3067" s="39"/>
      <c r="AR3067" s="39"/>
      <c r="AS3067" s="39"/>
      <c r="AT3067" s="39"/>
      <c r="AU3067" s="39"/>
      <c r="AV3067" s="39"/>
      <c r="AW3067" s="39"/>
    </row>
    <row r="3068" spans="15:49" x14ac:dyDescent="0.2">
      <c r="O3068" s="39"/>
      <c r="P3068" s="39"/>
      <c r="Q3068" s="39"/>
      <c r="R3068" s="39"/>
      <c r="S3068" s="39"/>
      <c r="T3068" s="39"/>
      <c r="U3068" s="39"/>
      <c r="V3068" s="39"/>
      <c r="W3068" s="39"/>
      <c r="X3068" s="39"/>
      <c r="Y3068" s="39"/>
      <c r="Z3068" s="39"/>
      <c r="AA3068" s="39"/>
      <c r="AB3068" s="39"/>
      <c r="AC3068" s="39"/>
      <c r="AD3068" s="39"/>
      <c r="AE3068" s="39"/>
      <c r="AF3068" s="39"/>
      <c r="AG3068" s="39"/>
      <c r="AH3068" s="39"/>
      <c r="AI3068" s="39"/>
      <c r="AJ3068" s="39"/>
      <c r="AK3068" s="39"/>
      <c r="AL3068" s="39"/>
      <c r="AM3068" s="39"/>
      <c r="AN3068" s="39"/>
      <c r="AO3068" s="39"/>
      <c r="AP3068" s="39"/>
      <c r="AQ3068" s="39"/>
      <c r="AR3068" s="39"/>
      <c r="AS3068" s="39"/>
      <c r="AT3068" s="39"/>
      <c r="AU3068" s="39"/>
      <c r="AV3068" s="39"/>
      <c r="AW3068" s="39"/>
    </row>
    <row r="3069" spans="15:49" x14ac:dyDescent="0.2">
      <c r="O3069" s="39"/>
      <c r="P3069" s="39"/>
      <c r="Q3069" s="39"/>
      <c r="R3069" s="39"/>
      <c r="S3069" s="39"/>
      <c r="T3069" s="39"/>
      <c r="U3069" s="39"/>
      <c r="V3069" s="39"/>
      <c r="W3069" s="39"/>
      <c r="X3069" s="39"/>
      <c r="Y3069" s="39"/>
      <c r="Z3069" s="39"/>
      <c r="AA3069" s="39"/>
      <c r="AB3069" s="39"/>
      <c r="AC3069" s="39"/>
      <c r="AD3069" s="39"/>
      <c r="AE3069" s="39"/>
      <c r="AF3069" s="39"/>
      <c r="AG3069" s="39"/>
      <c r="AH3069" s="39"/>
      <c r="AI3069" s="39"/>
      <c r="AJ3069" s="39"/>
      <c r="AK3069" s="39"/>
      <c r="AL3069" s="39"/>
      <c r="AM3069" s="39"/>
      <c r="AN3069" s="39"/>
      <c r="AO3069" s="39"/>
      <c r="AP3069" s="39"/>
      <c r="AQ3069" s="39"/>
      <c r="AR3069" s="39"/>
      <c r="AS3069" s="39"/>
      <c r="AT3069" s="39"/>
      <c r="AU3069" s="39"/>
      <c r="AV3069" s="39"/>
      <c r="AW3069" s="39"/>
    </row>
    <row r="3070" spans="15:49" x14ac:dyDescent="0.2">
      <c r="O3070" s="39"/>
      <c r="P3070" s="39"/>
      <c r="Q3070" s="39"/>
      <c r="R3070" s="39"/>
      <c r="S3070" s="39"/>
      <c r="T3070" s="39"/>
      <c r="U3070" s="39"/>
      <c r="V3070" s="39"/>
      <c r="W3070" s="39"/>
      <c r="X3070" s="39"/>
      <c r="Y3070" s="39"/>
      <c r="Z3070" s="39"/>
      <c r="AA3070" s="39"/>
      <c r="AB3070" s="39"/>
      <c r="AC3070" s="39"/>
      <c r="AD3070" s="39"/>
      <c r="AE3070" s="39"/>
      <c r="AF3070" s="39"/>
      <c r="AG3070" s="39"/>
      <c r="AH3070" s="39"/>
      <c r="AI3070" s="39"/>
      <c r="AJ3070" s="39"/>
      <c r="AK3070" s="39"/>
      <c r="AL3070" s="39"/>
      <c r="AM3070" s="39"/>
      <c r="AN3070" s="39"/>
      <c r="AO3070" s="39"/>
      <c r="AP3070" s="39"/>
      <c r="AQ3070" s="39"/>
      <c r="AR3070" s="39"/>
      <c r="AS3070" s="39"/>
      <c r="AT3070" s="39"/>
      <c r="AU3070" s="39"/>
      <c r="AV3070" s="39"/>
      <c r="AW3070" s="39"/>
    </row>
    <row r="3071" spans="15:49" x14ac:dyDescent="0.2">
      <c r="O3071" s="39"/>
      <c r="P3071" s="39"/>
      <c r="Q3071" s="39"/>
      <c r="R3071" s="39"/>
      <c r="S3071" s="39"/>
      <c r="T3071" s="39"/>
      <c r="U3071" s="39"/>
      <c r="V3071" s="39"/>
      <c r="W3071" s="39"/>
      <c r="X3071" s="39"/>
      <c r="Y3071" s="39"/>
      <c r="Z3071" s="39"/>
      <c r="AA3071" s="39"/>
      <c r="AB3071" s="39"/>
      <c r="AC3071" s="39"/>
      <c r="AD3071" s="39"/>
      <c r="AE3071" s="39"/>
      <c r="AF3071" s="39"/>
      <c r="AG3071" s="39"/>
      <c r="AH3071" s="39"/>
      <c r="AI3071" s="39"/>
      <c r="AJ3071" s="39"/>
      <c r="AK3071" s="39"/>
      <c r="AL3071" s="39"/>
      <c r="AM3071" s="39"/>
      <c r="AN3071" s="39"/>
      <c r="AO3071" s="39"/>
      <c r="AP3071" s="39"/>
      <c r="AQ3071" s="39"/>
      <c r="AR3071" s="39"/>
      <c r="AS3071" s="39"/>
      <c r="AT3071" s="39"/>
      <c r="AU3071" s="39"/>
      <c r="AV3071" s="39"/>
      <c r="AW3071" s="39"/>
    </row>
    <row r="3072" spans="15:49" x14ac:dyDescent="0.2">
      <c r="O3072" s="39"/>
      <c r="P3072" s="39"/>
      <c r="Q3072" s="39"/>
      <c r="R3072" s="39"/>
      <c r="S3072" s="39"/>
      <c r="T3072" s="39"/>
      <c r="U3072" s="39"/>
      <c r="V3072" s="39"/>
      <c r="W3072" s="39"/>
      <c r="X3072" s="39"/>
      <c r="Y3072" s="39"/>
      <c r="Z3072" s="39"/>
      <c r="AA3072" s="39"/>
      <c r="AB3072" s="39"/>
      <c r="AC3072" s="39"/>
      <c r="AD3072" s="39"/>
      <c r="AE3072" s="39"/>
      <c r="AF3072" s="39"/>
      <c r="AG3072" s="39"/>
      <c r="AH3072" s="39"/>
      <c r="AI3072" s="39"/>
      <c r="AJ3072" s="39"/>
      <c r="AK3072" s="39"/>
      <c r="AL3072" s="39"/>
      <c r="AM3072" s="39"/>
      <c r="AN3072" s="39"/>
      <c r="AO3072" s="39"/>
      <c r="AP3072" s="39"/>
      <c r="AQ3072" s="39"/>
      <c r="AR3072" s="39"/>
      <c r="AS3072" s="39"/>
      <c r="AT3072" s="39"/>
      <c r="AU3072" s="39"/>
      <c r="AV3072" s="39"/>
      <c r="AW3072" s="39"/>
    </row>
    <row r="3073" spans="15:49" x14ac:dyDescent="0.2">
      <c r="O3073" s="39"/>
      <c r="P3073" s="39"/>
      <c r="Q3073" s="39"/>
      <c r="R3073" s="39"/>
      <c r="S3073" s="39"/>
      <c r="T3073" s="39"/>
      <c r="U3073" s="39"/>
      <c r="V3073" s="39"/>
      <c r="W3073" s="39"/>
      <c r="X3073" s="39"/>
      <c r="Y3073" s="39"/>
      <c r="Z3073" s="39"/>
      <c r="AA3073" s="39"/>
      <c r="AB3073" s="39"/>
      <c r="AC3073" s="39"/>
      <c r="AD3073" s="39"/>
      <c r="AE3073" s="39"/>
      <c r="AF3073" s="39"/>
      <c r="AG3073" s="39"/>
      <c r="AH3073" s="39"/>
      <c r="AI3073" s="39"/>
      <c r="AJ3073" s="39"/>
      <c r="AK3073" s="39"/>
      <c r="AL3073" s="39"/>
      <c r="AM3073" s="39"/>
      <c r="AN3073" s="39"/>
      <c r="AO3073" s="39"/>
      <c r="AP3073" s="39"/>
      <c r="AQ3073" s="39"/>
      <c r="AR3073" s="39"/>
      <c r="AS3073" s="39"/>
      <c r="AT3073" s="39"/>
      <c r="AU3073" s="39"/>
      <c r="AV3073" s="39"/>
      <c r="AW3073" s="39"/>
    </row>
    <row r="3074" spans="15:49" x14ac:dyDescent="0.2">
      <c r="O3074" s="39"/>
      <c r="P3074" s="39"/>
      <c r="Q3074" s="39"/>
      <c r="R3074" s="39"/>
      <c r="S3074" s="39"/>
      <c r="T3074" s="39"/>
      <c r="U3074" s="39"/>
      <c r="V3074" s="39"/>
      <c r="W3074" s="39"/>
      <c r="X3074" s="39"/>
      <c r="Y3074" s="39"/>
      <c r="Z3074" s="39"/>
      <c r="AA3074" s="39"/>
      <c r="AB3074" s="39"/>
      <c r="AC3074" s="39"/>
      <c r="AD3074" s="39"/>
      <c r="AE3074" s="39"/>
      <c r="AF3074" s="39"/>
      <c r="AG3074" s="39"/>
      <c r="AH3074" s="39"/>
      <c r="AI3074" s="39"/>
      <c r="AJ3074" s="39"/>
      <c r="AK3074" s="39"/>
      <c r="AL3074" s="39"/>
      <c r="AM3074" s="39"/>
      <c r="AN3074" s="39"/>
      <c r="AO3074" s="39"/>
      <c r="AP3074" s="39"/>
      <c r="AQ3074" s="39"/>
      <c r="AR3074" s="39"/>
      <c r="AS3074" s="39"/>
      <c r="AT3074" s="39"/>
      <c r="AU3074" s="39"/>
      <c r="AV3074" s="39"/>
      <c r="AW3074" s="39"/>
    </row>
    <row r="3075" spans="15:49" x14ac:dyDescent="0.2">
      <c r="O3075" s="39"/>
      <c r="P3075" s="39"/>
      <c r="Q3075" s="39"/>
      <c r="R3075" s="39"/>
      <c r="S3075" s="39"/>
      <c r="T3075" s="39"/>
      <c r="U3075" s="39"/>
      <c r="V3075" s="39"/>
      <c r="W3075" s="39"/>
      <c r="X3075" s="39"/>
      <c r="Y3075" s="39"/>
      <c r="Z3075" s="39"/>
      <c r="AA3075" s="39"/>
      <c r="AB3075" s="39"/>
      <c r="AC3075" s="39"/>
      <c r="AD3075" s="39"/>
      <c r="AE3075" s="39"/>
      <c r="AF3075" s="39"/>
      <c r="AG3075" s="39"/>
      <c r="AH3075" s="39"/>
      <c r="AI3075" s="39"/>
      <c r="AJ3075" s="39"/>
      <c r="AK3075" s="39"/>
      <c r="AL3075" s="39"/>
      <c r="AM3075" s="39"/>
      <c r="AN3075" s="39"/>
      <c r="AO3075" s="39"/>
      <c r="AP3075" s="39"/>
      <c r="AQ3075" s="39"/>
      <c r="AR3075" s="39"/>
      <c r="AS3075" s="39"/>
      <c r="AT3075" s="39"/>
      <c r="AU3075" s="39"/>
      <c r="AV3075" s="39"/>
      <c r="AW3075" s="39"/>
    </row>
    <row r="3076" spans="15:49" x14ac:dyDescent="0.2">
      <c r="O3076" s="39"/>
      <c r="P3076" s="39"/>
      <c r="Q3076" s="39"/>
      <c r="R3076" s="39"/>
      <c r="S3076" s="39"/>
      <c r="T3076" s="39"/>
      <c r="U3076" s="39"/>
      <c r="V3076" s="39"/>
      <c r="W3076" s="39"/>
      <c r="X3076" s="39"/>
      <c r="Y3076" s="39"/>
      <c r="Z3076" s="39"/>
      <c r="AA3076" s="39"/>
      <c r="AB3076" s="39"/>
      <c r="AC3076" s="39"/>
      <c r="AD3076" s="39"/>
      <c r="AE3076" s="39"/>
      <c r="AF3076" s="39"/>
      <c r="AG3076" s="39"/>
      <c r="AH3076" s="39"/>
      <c r="AI3076" s="39"/>
      <c r="AJ3076" s="39"/>
      <c r="AK3076" s="39"/>
      <c r="AL3076" s="39"/>
      <c r="AM3076" s="39"/>
      <c r="AN3076" s="39"/>
      <c r="AO3076" s="39"/>
      <c r="AP3076" s="39"/>
      <c r="AQ3076" s="39"/>
      <c r="AR3076" s="39"/>
      <c r="AS3076" s="39"/>
      <c r="AT3076" s="39"/>
      <c r="AU3076" s="39"/>
      <c r="AV3076" s="39"/>
      <c r="AW3076" s="39"/>
    </row>
    <row r="3077" spans="15:49" x14ac:dyDescent="0.2">
      <c r="O3077" s="39"/>
      <c r="P3077" s="39"/>
      <c r="Q3077" s="39"/>
      <c r="R3077" s="39"/>
      <c r="S3077" s="39"/>
      <c r="T3077" s="39"/>
      <c r="U3077" s="39"/>
      <c r="V3077" s="39"/>
      <c r="W3077" s="39"/>
      <c r="X3077" s="39"/>
      <c r="Y3077" s="39"/>
      <c r="Z3077" s="39"/>
      <c r="AA3077" s="39"/>
      <c r="AB3077" s="39"/>
      <c r="AC3077" s="39"/>
      <c r="AD3077" s="39"/>
      <c r="AE3077" s="39"/>
      <c r="AF3077" s="39"/>
      <c r="AG3077" s="39"/>
      <c r="AH3077" s="39"/>
      <c r="AI3077" s="39"/>
      <c r="AJ3077" s="39"/>
      <c r="AK3077" s="39"/>
      <c r="AL3077" s="39"/>
      <c r="AM3077" s="39"/>
      <c r="AN3077" s="39"/>
      <c r="AO3077" s="39"/>
      <c r="AP3077" s="39"/>
      <c r="AQ3077" s="39"/>
      <c r="AR3077" s="39"/>
      <c r="AS3077" s="39"/>
      <c r="AT3077" s="39"/>
      <c r="AU3077" s="39"/>
      <c r="AV3077" s="39"/>
      <c r="AW3077" s="39"/>
    </row>
    <row r="3078" spans="15:49" x14ac:dyDescent="0.2">
      <c r="O3078" s="39"/>
      <c r="P3078" s="39"/>
      <c r="Q3078" s="39"/>
      <c r="R3078" s="39"/>
      <c r="S3078" s="39"/>
      <c r="T3078" s="39"/>
      <c r="U3078" s="39"/>
      <c r="V3078" s="39"/>
      <c r="W3078" s="39"/>
      <c r="X3078" s="39"/>
      <c r="Y3078" s="39"/>
      <c r="Z3078" s="39"/>
      <c r="AA3078" s="39"/>
      <c r="AB3078" s="39"/>
      <c r="AC3078" s="39"/>
      <c r="AD3078" s="39"/>
      <c r="AE3078" s="39"/>
      <c r="AF3078" s="39"/>
      <c r="AG3078" s="39"/>
      <c r="AH3078" s="39"/>
      <c r="AI3078" s="39"/>
      <c r="AJ3078" s="39"/>
      <c r="AK3078" s="39"/>
      <c r="AL3078" s="39"/>
      <c r="AM3078" s="39"/>
      <c r="AN3078" s="39"/>
      <c r="AO3078" s="39"/>
      <c r="AP3078" s="39"/>
      <c r="AQ3078" s="39"/>
      <c r="AR3078" s="39"/>
      <c r="AS3078" s="39"/>
      <c r="AT3078" s="39"/>
      <c r="AU3078" s="39"/>
      <c r="AV3078" s="39"/>
      <c r="AW3078" s="39"/>
    </row>
    <row r="3079" spans="15:49" x14ac:dyDescent="0.2">
      <c r="O3079" s="39"/>
      <c r="P3079" s="39"/>
      <c r="Q3079" s="39"/>
      <c r="R3079" s="39"/>
      <c r="S3079" s="39"/>
      <c r="T3079" s="39"/>
      <c r="U3079" s="39"/>
      <c r="V3079" s="39"/>
      <c r="W3079" s="39"/>
      <c r="X3079" s="39"/>
      <c r="Y3079" s="39"/>
      <c r="Z3079" s="39"/>
      <c r="AA3079" s="39"/>
      <c r="AB3079" s="39"/>
      <c r="AC3079" s="39"/>
      <c r="AD3079" s="39"/>
      <c r="AE3079" s="39"/>
      <c r="AF3079" s="39"/>
      <c r="AG3079" s="39"/>
      <c r="AH3079" s="39"/>
      <c r="AI3079" s="39"/>
      <c r="AJ3079" s="39"/>
      <c r="AK3079" s="39"/>
      <c r="AL3079" s="39"/>
      <c r="AM3079" s="39"/>
      <c r="AN3079" s="39"/>
      <c r="AO3079" s="39"/>
      <c r="AP3079" s="39"/>
      <c r="AQ3079" s="39"/>
      <c r="AR3079" s="39"/>
      <c r="AS3079" s="39"/>
      <c r="AT3079" s="39"/>
      <c r="AU3079" s="39"/>
      <c r="AV3079" s="39"/>
      <c r="AW3079" s="39"/>
    </row>
    <row r="3080" spans="15:49" x14ac:dyDescent="0.2">
      <c r="O3080" s="39"/>
      <c r="P3080" s="39"/>
      <c r="Q3080" s="39"/>
      <c r="R3080" s="39"/>
      <c r="S3080" s="39"/>
      <c r="T3080" s="39"/>
      <c r="U3080" s="39"/>
      <c r="V3080" s="39"/>
      <c r="W3080" s="39"/>
      <c r="X3080" s="39"/>
      <c r="Y3080" s="39"/>
      <c r="Z3080" s="39"/>
      <c r="AA3080" s="39"/>
      <c r="AB3080" s="39"/>
      <c r="AC3080" s="39"/>
      <c r="AD3080" s="39"/>
      <c r="AE3080" s="39"/>
      <c r="AF3080" s="39"/>
      <c r="AG3080" s="39"/>
      <c r="AH3080" s="39"/>
      <c r="AI3080" s="39"/>
      <c r="AJ3080" s="39"/>
      <c r="AK3080" s="39"/>
      <c r="AL3080" s="39"/>
      <c r="AM3080" s="39"/>
      <c r="AN3080" s="39"/>
      <c r="AO3080" s="39"/>
      <c r="AP3080" s="39"/>
      <c r="AQ3080" s="39"/>
      <c r="AR3080" s="39"/>
      <c r="AS3080" s="39"/>
      <c r="AT3080" s="39"/>
      <c r="AU3080" s="39"/>
      <c r="AV3080" s="39"/>
      <c r="AW3080" s="39"/>
    </row>
    <row r="3081" spans="15:49" x14ac:dyDescent="0.2">
      <c r="O3081" s="39"/>
      <c r="P3081" s="39"/>
      <c r="Q3081" s="39"/>
      <c r="R3081" s="39"/>
      <c r="S3081" s="39"/>
      <c r="T3081" s="39"/>
      <c r="U3081" s="39"/>
      <c r="V3081" s="39"/>
      <c r="W3081" s="39"/>
      <c r="X3081" s="39"/>
      <c r="Y3081" s="39"/>
      <c r="Z3081" s="39"/>
      <c r="AA3081" s="39"/>
      <c r="AB3081" s="39"/>
      <c r="AC3081" s="39"/>
      <c r="AD3081" s="39"/>
      <c r="AE3081" s="39"/>
      <c r="AF3081" s="39"/>
      <c r="AG3081" s="39"/>
      <c r="AH3081" s="39"/>
      <c r="AI3081" s="39"/>
      <c r="AJ3081" s="39"/>
      <c r="AK3081" s="39"/>
      <c r="AL3081" s="39"/>
      <c r="AM3081" s="39"/>
      <c r="AN3081" s="39"/>
      <c r="AO3081" s="39"/>
      <c r="AP3081" s="39"/>
      <c r="AQ3081" s="39"/>
      <c r="AR3081" s="39"/>
      <c r="AS3081" s="39"/>
      <c r="AT3081" s="39"/>
      <c r="AU3081" s="39"/>
      <c r="AV3081" s="39"/>
      <c r="AW3081" s="39"/>
    </row>
    <row r="3082" spans="15:49" x14ac:dyDescent="0.2">
      <c r="O3082" s="39"/>
      <c r="P3082" s="39"/>
      <c r="Q3082" s="39"/>
      <c r="R3082" s="39"/>
      <c r="S3082" s="39"/>
      <c r="T3082" s="39"/>
      <c r="U3082" s="39"/>
      <c r="V3082" s="39"/>
      <c r="W3082" s="39"/>
      <c r="X3082" s="39"/>
      <c r="Y3082" s="39"/>
      <c r="Z3082" s="39"/>
      <c r="AA3082" s="39"/>
      <c r="AB3082" s="39"/>
      <c r="AC3082" s="39"/>
      <c r="AD3082" s="39"/>
      <c r="AE3082" s="39"/>
      <c r="AF3082" s="39"/>
      <c r="AG3082" s="39"/>
      <c r="AH3082" s="39"/>
      <c r="AI3082" s="39"/>
      <c r="AJ3082" s="39"/>
      <c r="AK3082" s="39"/>
      <c r="AL3082" s="39"/>
      <c r="AM3082" s="39"/>
      <c r="AN3082" s="39"/>
      <c r="AO3082" s="39"/>
      <c r="AP3082" s="39"/>
      <c r="AQ3082" s="39"/>
      <c r="AR3082" s="39"/>
      <c r="AS3082" s="39"/>
      <c r="AT3082" s="39"/>
      <c r="AU3082" s="39"/>
      <c r="AV3082" s="39"/>
      <c r="AW3082" s="39"/>
    </row>
    <row r="3083" spans="15:49" x14ac:dyDescent="0.2">
      <c r="O3083" s="39"/>
      <c r="P3083" s="39"/>
      <c r="Q3083" s="39"/>
      <c r="R3083" s="39"/>
      <c r="S3083" s="39"/>
      <c r="T3083" s="39"/>
      <c r="U3083" s="39"/>
      <c r="V3083" s="39"/>
      <c r="W3083" s="39"/>
      <c r="X3083" s="39"/>
      <c r="Y3083" s="39"/>
      <c r="Z3083" s="39"/>
      <c r="AA3083" s="39"/>
      <c r="AB3083" s="39"/>
      <c r="AC3083" s="39"/>
      <c r="AD3083" s="39"/>
      <c r="AE3083" s="39"/>
      <c r="AF3083" s="39"/>
      <c r="AG3083" s="39"/>
      <c r="AH3083" s="39"/>
      <c r="AI3083" s="39"/>
      <c r="AJ3083" s="39"/>
      <c r="AK3083" s="39"/>
      <c r="AL3083" s="39"/>
      <c r="AM3083" s="39"/>
      <c r="AN3083" s="39"/>
      <c r="AO3083" s="39"/>
      <c r="AP3083" s="39"/>
      <c r="AQ3083" s="39"/>
      <c r="AR3083" s="39"/>
      <c r="AS3083" s="39"/>
      <c r="AT3083" s="39"/>
      <c r="AU3083" s="39"/>
      <c r="AV3083" s="39"/>
      <c r="AW3083" s="39"/>
    </row>
    <row r="3084" spans="15:49" x14ac:dyDescent="0.2">
      <c r="O3084" s="39"/>
      <c r="P3084" s="39"/>
      <c r="Q3084" s="39"/>
      <c r="R3084" s="39"/>
      <c r="S3084" s="39"/>
      <c r="T3084" s="39"/>
      <c r="U3084" s="39"/>
      <c r="V3084" s="39"/>
      <c r="W3084" s="39"/>
      <c r="X3084" s="39"/>
      <c r="Y3084" s="39"/>
      <c r="Z3084" s="39"/>
      <c r="AA3084" s="39"/>
      <c r="AB3084" s="39"/>
      <c r="AC3084" s="39"/>
      <c r="AD3084" s="39"/>
      <c r="AE3084" s="39"/>
      <c r="AF3084" s="39"/>
      <c r="AG3084" s="39"/>
      <c r="AH3084" s="39"/>
      <c r="AI3084" s="39"/>
      <c r="AJ3084" s="39"/>
      <c r="AK3084" s="39"/>
      <c r="AL3084" s="39"/>
      <c r="AM3084" s="39"/>
      <c r="AN3084" s="39"/>
      <c r="AO3084" s="39"/>
      <c r="AP3084" s="39"/>
      <c r="AQ3084" s="39"/>
      <c r="AR3084" s="39"/>
      <c r="AS3084" s="39"/>
      <c r="AT3084" s="39"/>
      <c r="AU3084" s="39"/>
      <c r="AV3084" s="39"/>
      <c r="AW3084" s="39"/>
    </row>
    <row r="3085" spans="15:49" x14ac:dyDescent="0.2">
      <c r="O3085" s="39"/>
      <c r="P3085" s="39"/>
      <c r="Q3085" s="39"/>
      <c r="R3085" s="39"/>
      <c r="S3085" s="39"/>
      <c r="T3085" s="39"/>
      <c r="U3085" s="39"/>
      <c r="V3085" s="39"/>
      <c r="W3085" s="39"/>
      <c r="X3085" s="39"/>
      <c r="Y3085" s="39"/>
      <c r="Z3085" s="39"/>
      <c r="AA3085" s="39"/>
      <c r="AB3085" s="39"/>
      <c r="AC3085" s="39"/>
      <c r="AD3085" s="39"/>
      <c r="AE3085" s="39"/>
      <c r="AF3085" s="39"/>
      <c r="AG3085" s="39"/>
      <c r="AH3085" s="39"/>
      <c r="AI3085" s="39"/>
      <c r="AJ3085" s="39"/>
      <c r="AK3085" s="39"/>
      <c r="AL3085" s="39"/>
      <c r="AM3085" s="39"/>
      <c r="AN3085" s="39"/>
      <c r="AO3085" s="39"/>
      <c r="AP3085" s="39"/>
      <c r="AQ3085" s="39"/>
      <c r="AR3085" s="39"/>
      <c r="AS3085" s="39"/>
      <c r="AT3085" s="39"/>
      <c r="AU3085" s="39"/>
      <c r="AV3085" s="39"/>
      <c r="AW3085" s="39"/>
    </row>
    <row r="3086" spans="15:49" x14ac:dyDescent="0.2">
      <c r="O3086" s="39"/>
      <c r="P3086" s="39"/>
      <c r="Q3086" s="39"/>
      <c r="R3086" s="39"/>
      <c r="S3086" s="39"/>
      <c r="T3086" s="39"/>
      <c r="U3086" s="39"/>
      <c r="V3086" s="39"/>
      <c r="W3086" s="39"/>
      <c r="X3086" s="39"/>
      <c r="Y3086" s="39"/>
      <c r="Z3086" s="39"/>
      <c r="AA3086" s="39"/>
      <c r="AB3086" s="39"/>
      <c r="AC3086" s="39"/>
      <c r="AD3086" s="39"/>
      <c r="AE3086" s="39"/>
      <c r="AF3086" s="39"/>
      <c r="AG3086" s="39"/>
      <c r="AH3086" s="39"/>
      <c r="AI3086" s="39"/>
      <c r="AJ3086" s="39"/>
      <c r="AK3086" s="39"/>
      <c r="AL3086" s="39"/>
      <c r="AM3086" s="39"/>
      <c r="AN3086" s="39"/>
      <c r="AO3086" s="39"/>
      <c r="AP3086" s="39"/>
      <c r="AQ3086" s="39"/>
      <c r="AR3086" s="39"/>
      <c r="AS3086" s="39"/>
      <c r="AT3086" s="39"/>
      <c r="AU3086" s="39"/>
      <c r="AV3086" s="39"/>
      <c r="AW3086" s="39"/>
    </row>
    <row r="3087" spans="15:49" x14ac:dyDescent="0.2">
      <c r="O3087" s="39"/>
      <c r="P3087" s="39"/>
      <c r="Q3087" s="39"/>
      <c r="R3087" s="39"/>
      <c r="S3087" s="39"/>
      <c r="T3087" s="39"/>
      <c r="U3087" s="39"/>
      <c r="V3087" s="39"/>
      <c r="W3087" s="39"/>
      <c r="X3087" s="39"/>
      <c r="Y3087" s="39"/>
      <c r="Z3087" s="39"/>
      <c r="AA3087" s="39"/>
      <c r="AB3087" s="39"/>
      <c r="AC3087" s="39"/>
      <c r="AD3087" s="39"/>
      <c r="AE3087" s="39"/>
      <c r="AF3087" s="39"/>
      <c r="AG3087" s="39"/>
      <c r="AH3087" s="39"/>
      <c r="AI3087" s="39"/>
      <c r="AJ3087" s="39"/>
      <c r="AK3087" s="39"/>
      <c r="AL3087" s="39"/>
      <c r="AM3087" s="39"/>
      <c r="AN3087" s="39"/>
      <c r="AO3087" s="39"/>
      <c r="AP3087" s="39"/>
      <c r="AQ3087" s="39"/>
      <c r="AR3087" s="39"/>
      <c r="AS3087" s="39"/>
      <c r="AT3087" s="39"/>
      <c r="AU3087" s="39"/>
      <c r="AV3087" s="39"/>
      <c r="AW3087" s="39"/>
    </row>
    <row r="3088" spans="15:49" x14ac:dyDescent="0.2">
      <c r="O3088" s="39"/>
      <c r="P3088" s="39"/>
      <c r="Q3088" s="39"/>
      <c r="R3088" s="39"/>
      <c r="S3088" s="39"/>
      <c r="T3088" s="39"/>
      <c r="U3088" s="39"/>
      <c r="V3088" s="39"/>
      <c r="W3088" s="39"/>
      <c r="X3088" s="39"/>
      <c r="Y3088" s="39"/>
      <c r="Z3088" s="39"/>
      <c r="AA3088" s="39"/>
      <c r="AB3088" s="39"/>
      <c r="AC3088" s="39"/>
      <c r="AD3088" s="39"/>
      <c r="AE3088" s="39"/>
      <c r="AF3088" s="39"/>
      <c r="AG3088" s="39"/>
      <c r="AH3088" s="39"/>
      <c r="AI3088" s="39"/>
      <c r="AJ3088" s="39"/>
      <c r="AK3088" s="39"/>
      <c r="AL3088" s="39"/>
      <c r="AM3088" s="39"/>
      <c r="AN3088" s="39"/>
      <c r="AO3088" s="39"/>
      <c r="AP3088" s="39"/>
      <c r="AQ3088" s="39"/>
      <c r="AR3088" s="39"/>
      <c r="AS3088" s="39"/>
      <c r="AT3088" s="39"/>
      <c r="AU3088" s="39"/>
      <c r="AV3088" s="39"/>
      <c r="AW3088" s="39"/>
    </row>
    <row r="3089" spans="15:49" x14ac:dyDescent="0.2">
      <c r="O3089" s="39"/>
      <c r="P3089" s="39"/>
      <c r="Q3089" s="39"/>
      <c r="R3089" s="39"/>
      <c r="S3089" s="39"/>
      <c r="T3089" s="39"/>
      <c r="U3089" s="39"/>
      <c r="V3089" s="39"/>
      <c r="W3089" s="39"/>
      <c r="X3089" s="39"/>
      <c r="Y3089" s="39"/>
      <c r="Z3089" s="39"/>
      <c r="AA3089" s="39"/>
      <c r="AB3089" s="39"/>
      <c r="AC3089" s="39"/>
      <c r="AD3089" s="39"/>
      <c r="AE3089" s="39"/>
      <c r="AF3089" s="39"/>
      <c r="AG3089" s="39"/>
      <c r="AH3089" s="39"/>
      <c r="AI3089" s="39"/>
      <c r="AJ3089" s="39"/>
      <c r="AK3089" s="39"/>
      <c r="AL3089" s="39"/>
      <c r="AM3089" s="39"/>
      <c r="AN3089" s="39"/>
      <c r="AO3089" s="39"/>
      <c r="AP3089" s="39"/>
      <c r="AQ3089" s="39"/>
      <c r="AR3089" s="39"/>
      <c r="AS3089" s="39"/>
      <c r="AT3089" s="39"/>
      <c r="AU3089" s="39"/>
      <c r="AV3089" s="39"/>
      <c r="AW3089" s="39"/>
    </row>
    <row r="3090" spans="15:49" x14ac:dyDescent="0.2">
      <c r="O3090" s="39"/>
      <c r="P3090" s="39"/>
      <c r="Q3090" s="39"/>
      <c r="R3090" s="39"/>
      <c r="S3090" s="39"/>
      <c r="T3090" s="39"/>
      <c r="U3090" s="39"/>
      <c r="V3090" s="39"/>
      <c r="W3090" s="39"/>
      <c r="X3090" s="39"/>
      <c r="Y3090" s="39"/>
      <c r="Z3090" s="39"/>
      <c r="AA3090" s="39"/>
      <c r="AB3090" s="39"/>
      <c r="AC3090" s="39"/>
      <c r="AD3090" s="39"/>
      <c r="AE3090" s="39"/>
      <c r="AF3090" s="39"/>
      <c r="AG3090" s="39"/>
      <c r="AH3090" s="39"/>
      <c r="AI3090" s="39"/>
      <c r="AJ3090" s="39"/>
      <c r="AK3090" s="39"/>
      <c r="AL3090" s="39"/>
      <c r="AM3090" s="39"/>
      <c r="AN3090" s="39"/>
      <c r="AO3090" s="39"/>
      <c r="AP3090" s="39"/>
      <c r="AQ3090" s="39"/>
      <c r="AR3090" s="39"/>
      <c r="AS3090" s="39"/>
      <c r="AT3090" s="39"/>
      <c r="AU3090" s="39"/>
      <c r="AV3090" s="39"/>
      <c r="AW3090" s="39"/>
    </row>
    <row r="3091" spans="15:49" x14ac:dyDescent="0.2">
      <c r="O3091" s="39"/>
      <c r="P3091" s="39"/>
      <c r="Q3091" s="39"/>
      <c r="R3091" s="39"/>
      <c r="S3091" s="39"/>
      <c r="T3091" s="39"/>
      <c r="U3091" s="39"/>
      <c r="V3091" s="39"/>
      <c r="W3091" s="39"/>
      <c r="X3091" s="39"/>
      <c r="Y3091" s="39"/>
      <c r="Z3091" s="39"/>
      <c r="AA3091" s="39"/>
      <c r="AB3091" s="39"/>
      <c r="AC3091" s="39"/>
      <c r="AD3091" s="39"/>
      <c r="AE3091" s="39"/>
      <c r="AF3091" s="39"/>
      <c r="AG3091" s="39"/>
      <c r="AH3091" s="39"/>
      <c r="AI3091" s="39"/>
      <c r="AJ3091" s="39"/>
      <c r="AK3091" s="39"/>
      <c r="AL3091" s="39"/>
      <c r="AM3091" s="39"/>
      <c r="AN3091" s="39"/>
      <c r="AO3091" s="39"/>
      <c r="AP3091" s="39"/>
      <c r="AQ3091" s="39"/>
      <c r="AR3091" s="39"/>
      <c r="AS3091" s="39"/>
      <c r="AT3091" s="39"/>
      <c r="AU3091" s="39"/>
      <c r="AV3091" s="39"/>
      <c r="AW3091" s="39"/>
    </row>
    <row r="3092" spans="15:49" x14ac:dyDescent="0.2">
      <c r="O3092" s="39"/>
      <c r="P3092" s="39"/>
      <c r="Q3092" s="39"/>
      <c r="R3092" s="39"/>
      <c r="S3092" s="39"/>
      <c r="T3092" s="39"/>
      <c r="U3092" s="39"/>
      <c r="V3092" s="39"/>
      <c r="W3092" s="39"/>
      <c r="X3092" s="39"/>
      <c r="Y3092" s="39"/>
      <c r="Z3092" s="39"/>
      <c r="AA3092" s="39"/>
      <c r="AB3092" s="39"/>
      <c r="AC3092" s="39"/>
      <c r="AD3092" s="39"/>
      <c r="AE3092" s="39"/>
      <c r="AF3092" s="39"/>
      <c r="AG3092" s="39"/>
      <c r="AH3092" s="39"/>
      <c r="AI3092" s="39"/>
      <c r="AJ3092" s="39"/>
      <c r="AK3092" s="39"/>
      <c r="AL3092" s="39"/>
      <c r="AM3092" s="39"/>
      <c r="AN3092" s="39"/>
      <c r="AO3092" s="39"/>
      <c r="AP3092" s="39"/>
      <c r="AQ3092" s="39"/>
      <c r="AR3092" s="39"/>
      <c r="AS3092" s="39"/>
      <c r="AT3092" s="39"/>
      <c r="AU3092" s="39"/>
      <c r="AV3092" s="39"/>
      <c r="AW3092" s="39"/>
    </row>
    <row r="3093" spans="15:49" x14ac:dyDescent="0.2">
      <c r="O3093" s="39"/>
      <c r="P3093" s="39"/>
      <c r="Q3093" s="39"/>
      <c r="R3093" s="39"/>
      <c r="S3093" s="39"/>
      <c r="T3093" s="39"/>
      <c r="U3093" s="39"/>
      <c r="V3093" s="39"/>
      <c r="W3093" s="39"/>
      <c r="X3093" s="39"/>
      <c r="Y3093" s="39"/>
      <c r="Z3093" s="39"/>
      <c r="AA3093" s="39"/>
      <c r="AB3093" s="39"/>
      <c r="AC3093" s="39"/>
      <c r="AD3093" s="39"/>
      <c r="AE3093" s="39"/>
      <c r="AF3093" s="39"/>
      <c r="AG3093" s="39"/>
      <c r="AH3093" s="39"/>
      <c r="AI3093" s="39"/>
      <c r="AJ3093" s="39"/>
      <c r="AK3093" s="39"/>
      <c r="AL3093" s="39"/>
      <c r="AM3093" s="39"/>
      <c r="AN3093" s="39"/>
      <c r="AO3093" s="39"/>
      <c r="AP3093" s="39"/>
      <c r="AQ3093" s="39"/>
      <c r="AR3093" s="39"/>
      <c r="AS3093" s="39"/>
      <c r="AT3093" s="39"/>
      <c r="AU3093" s="39"/>
      <c r="AV3093" s="39"/>
      <c r="AW3093" s="39"/>
    </row>
    <row r="3094" spans="15:49" x14ac:dyDescent="0.2">
      <c r="O3094" s="39"/>
      <c r="P3094" s="39"/>
      <c r="Q3094" s="39"/>
      <c r="R3094" s="39"/>
      <c r="S3094" s="39"/>
      <c r="T3094" s="39"/>
      <c r="U3094" s="39"/>
      <c r="V3094" s="39"/>
      <c r="W3094" s="39"/>
      <c r="X3094" s="39"/>
      <c r="Y3094" s="39"/>
      <c r="Z3094" s="39"/>
      <c r="AA3094" s="39"/>
      <c r="AB3094" s="39"/>
      <c r="AC3094" s="39"/>
      <c r="AD3094" s="39"/>
      <c r="AE3094" s="39"/>
      <c r="AF3094" s="39"/>
      <c r="AG3094" s="39"/>
      <c r="AH3094" s="39"/>
      <c r="AI3094" s="39"/>
      <c r="AJ3094" s="39"/>
      <c r="AK3094" s="39"/>
      <c r="AL3094" s="39"/>
      <c r="AM3094" s="39"/>
      <c r="AN3094" s="39"/>
      <c r="AO3094" s="39"/>
      <c r="AP3094" s="39"/>
      <c r="AQ3094" s="39"/>
      <c r="AR3094" s="39"/>
      <c r="AS3094" s="39"/>
      <c r="AT3094" s="39"/>
      <c r="AU3094" s="39"/>
      <c r="AV3094" s="39"/>
      <c r="AW3094" s="39"/>
    </row>
    <row r="3095" spans="15:49" x14ac:dyDescent="0.2">
      <c r="O3095" s="39"/>
      <c r="P3095" s="39"/>
      <c r="Q3095" s="39"/>
      <c r="R3095" s="39"/>
      <c r="S3095" s="39"/>
      <c r="T3095" s="39"/>
      <c r="U3095" s="39"/>
      <c r="V3095" s="39"/>
      <c r="W3095" s="39"/>
      <c r="X3095" s="39"/>
      <c r="Y3095" s="39"/>
      <c r="Z3095" s="39"/>
      <c r="AA3095" s="39"/>
      <c r="AB3095" s="39"/>
      <c r="AC3095" s="39"/>
      <c r="AD3095" s="39"/>
      <c r="AE3095" s="39"/>
      <c r="AF3095" s="39"/>
      <c r="AG3095" s="39"/>
      <c r="AH3095" s="39"/>
      <c r="AI3095" s="39"/>
      <c r="AJ3095" s="39"/>
      <c r="AK3095" s="39"/>
      <c r="AL3095" s="39"/>
      <c r="AM3095" s="39"/>
      <c r="AN3095" s="39"/>
      <c r="AO3095" s="39"/>
      <c r="AP3095" s="39"/>
      <c r="AQ3095" s="39"/>
      <c r="AR3095" s="39"/>
      <c r="AS3095" s="39"/>
      <c r="AT3095" s="39"/>
      <c r="AU3095" s="39"/>
      <c r="AV3095" s="39"/>
      <c r="AW3095" s="39"/>
    </row>
    <row r="3096" spans="15:49" x14ac:dyDescent="0.2">
      <c r="O3096" s="39"/>
      <c r="P3096" s="39"/>
      <c r="Q3096" s="39"/>
      <c r="R3096" s="39"/>
      <c r="S3096" s="39"/>
      <c r="T3096" s="39"/>
      <c r="U3096" s="39"/>
      <c r="V3096" s="39"/>
      <c r="W3096" s="39"/>
      <c r="X3096" s="39"/>
      <c r="Y3096" s="39"/>
      <c r="Z3096" s="39"/>
      <c r="AA3096" s="39"/>
      <c r="AB3096" s="39"/>
      <c r="AC3096" s="39"/>
      <c r="AD3096" s="39"/>
      <c r="AE3096" s="39"/>
      <c r="AF3096" s="39"/>
      <c r="AG3096" s="39"/>
      <c r="AH3096" s="39"/>
      <c r="AI3096" s="39"/>
      <c r="AJ3096" s="39"/>
      <c r="AK3096" s="39"/>
      <c r="AL3096" s="39"/>
      <c r="AM3096" s="39"/>
      <c r="AN3096" s="39"/>
      <c r="AO3096" s="39"/>
      <c r="AP3096" s="39"/>
      <c r="AQ3096" s="39"/>
      <c r="AR3096" s="39"/>
      <c r="AS3096" s="39"/>
      <c r="AT3096" s="39"/>
      <c r="AU3096" s="39"/>
      <c r="AV3096" s="39"/>
      <c r="AW3096" s="39"/>
    </row>
    <row r="3097" spans="15:49" x14ac:dyDescent="0.2">
      <c r="O3097" s="39"/>
      <c r="P3097" s="39"/>
      <c r="Q3097" s="39"/>
      <c r="R3097" s="39"/>
      <c r="S3097" s="39"/>
      <c r="T3097" s="39"/>
      <c r="U3097" s="39"/>
      <c r="V3097" s="39"/>
      <c r="W3097" s="39"/>
      <c r="X3097" s="39"/>
      <c r="Y3097" s="39"/>
      <c r="Z3097" s="39"/>
      <c r="AA3097" s="39"/>
      <c r="AB3097" s="39"/>
      <c r="AC3097" s="39"/>
      <c r="AD3097" s="39"/>
      <c r="AE3097" s="39"/>
      <c r="AF3097" s="39"/>
      <c r="AG3097" s="39"/>
      <c r="AH3097" s="39"/>
      <c r="AI3097" s="39"/>
      <c r="AJ3097" s="39"/>
      <c r="AK3097" s="39"/>
      <c r="AL3097" s="39"/>
      <c r="AM3097" s="39"/>
      <c r="AN3097" s="39"/>
      <c r="AO3097" s="39"/>
      <c r="AP3097" s="39"/>
      <c r="AQ3097" s="39"/>
      <c r="AR3097" s="39"/>
      <c r="AS3097" s="39"/>
      <c r="AT3097" s="39"/>
      <c r="AU3097" s="39"/>
      <c r="AV3097" s="39"/>
      <c r="AW3097" s="39"/>
    </row>
    <row r="3098" spans="15:49" x14ac:dyDescent="0.2">
      <c r="O3098" s="39"/>
      <c r="P3098" s="39"/>
      <c r="Q3098" s="39"/>
      <c r="R3098" s="39"/>
      <c r="S3098" s="39"/>
      <c r="T3098" s="39"/>
      <c r="U3098" s="39"/>
      <c r="V3098" s="39"/>
      <c r="W3098" s="39"/>
      <c r="X3098" s="39"/>
      <c r="Y3098" s="39"/>
      <c r="Z3098" s="39"/>
      <c r="AA3098" s="39"/>
      <c r="AB3098" s="39"/>
      <c r="AC3098" s="39"/>
      <c r="AD3098" s="39"/>
      <c r="AE3098" s="39"/>
      <c r="AF3098" s="39"/>
      <c r="AG3098" s="39"/>
      <c r="AH3098" s="39"/>
      <c r="AI3098" s="39"/>
      <c r="AJ3098" s="39"/>
      <c r="AK3098" s="39"/>
      <c r="AL3098" s="39"/>
      <c r="AM3098" s="39"/>
      <c r="AN3098" s="39"/>
      <c r="AO3098" s="39"/>
      <c r="AP3098" s="39"/>
      <c r="AQ3098" s="39"/>
      <c r="AR3098" s="39"/>
      <c r="AS3098" s="39"/>
      <c r="AT3098" s="39"/>
      <c r="AU3098" s="39"/>
      <c r="AV3098" s="39"/>
      <c r="AW3098" s="39"/>
    </row>
    <row r="3099" spans="15:49" x14ac:dyDescent="0.2">
      <c r="O3099" s="39"/>
      <c r="P3099" s="39"/>
      <c r="Q3099" s="39"/>
      <c r="R3099" s="39"/>
      <c r="S3099" s="39"/>
      <c r="T3099" s="39"/>
      <c r="U3099" s="39"/>
      <c r="V3099" s="39"/>
      <c r="W3099" s="39"/>
      <c r="X3099" s="39"/>
      <c r="Y3099" s="39"/>
      <c r="Z3099" s="39"/>
      <c r="AA3099" s="39"/>
      <c r="AB3099" s="39"/>
      <c r="AC3099" s="39"/>
      <c r="AD3099" s="39"/>
      <c r="AE3099" s="39"/>
      <c r="AF3099" s="39"/>
      <c r="AG3099" s="39"/>
      <c r="AH3099" s="39"/>
      <c r="AI3099" s="39"/>
      <c r="AJ3099" s="39"/>
      <c r="AK3099" s="39"/>
      <c r="AL3099" s="39"/>
      <c r="AM3099" s="39"/>
      <c r="AN3099" s="39"/>
      <c r="AO3099" s="39"/>
      <c r="AP3099" s="39"/>
      <c r="AQ3099" s="39"/>
      <c r="AR3099" s="39"/>
      <c r="AS3099" s="39"/>
      <c r="AT3099" s="39"/>
      <c r="AU3099" s="39"/>
      <c r="AV3099" s="39"/>
      <c r="AW3099" s="39"/>
    </row>
    <row r="3100" spans="15:49" x14ac:dyDescent="0.2">
      <c r="O3100" s="39"/>
      <c r="P3100" s="39"/>
      <c r="Q3100" s="39"/>
      <c r="R3100" s="39"/>
      <c r="S3100" s="39"/>
      <c r="T3100" s="39"/>
      <c r="U3100" s="39"/>
      <c r="V3100" s="39"/>
      <c r="W3100" s="39"/>
      <c r="X3100" s="39"/>
      <c r="Y3100" s="39"/>
      <c r="Z3100" s="39"/>
      <c r="AA3100" s="39"/>
      <c r="AB3100" s="39"/>
      <c r="AC3100" s="39"/>
      <c r="AD3100" s="39"/>
      <c r="AE3100" s="39"/>
      <c r="AF3100" s="39"/>
      <c r="AG3100" s="39"/>
      <c r="AH3100" s="39"/>
      <c r="AI3100" s="39"/>
      <c r="AJ3100" s="39"/>
      <c r="AK3100" s="39"/>
      <c r="AL3100" s="39"/>
      <c r="AM3100" s="39"/>
      <c r="AN3100" s="39"/>
      <c r="AO3100" s="39"/>
      <c r="AP3100" s="39"/>
      <c r="AQ3100" s="39"/>
      <c r="AR3100" s="39"/>
      <c r="AS3100" s="39"/>
      <c r="AT3100" s="39"/>
      <c r="AU3100" s="39"/>
      <c r="AV3100" s="39"/>
      <c r="AW3100" s="39"/>
    </row>
    <row r="3101" spans="15:49" x14ac:dyDescent="0.2">
      <c r="O3101" s="39"/>
      <c r="P3101" s="39"/>
      <c r="Q3101" s="39"/>
      <c r="R3101" s="39"/>
      <c r="S3101" s="39"/>
      <c r="T3101" s="39"/>
      <c r="U3101" s="39"/>
      <c r="V3101" s="39"/>
      <c r="W3101" s="39"/>
      <c r="X3101" s="39"/>
      <c r="Y3101" s="39"/>
      <c r="Z3101" s="39"/>
      <c r="AA3101" s="39"/>
      <c r="AB3101" s="39"/>
      <c r="AC3101" s="39"/>
      <c r="AD3101" s="39"/>
      <c r="AE3101" s="39"/>
      <c r="AF3101" s="39"/>
      <c r="AG3101" s="39"/>
      <c r="AH3101" s="39"/>
      <c r="AI3101" s="39"/>
      <c r="AJ3101" s="39"/>
      <c r="AK3101" s="39"/>
      <c r="AL3101" s="39"/>
      <c r="AM3101" s="39"/>
      <c r="AN3101" s="39"/>
      <c r="AO3101" s="39"/>
      <c r="AP3101" s="39"/>
      <c r="AQ3101" s="39"/>
      <c r="AR3101" s="39"/>
      <c r="AS3101" s="39"/>
      <c r="AT3101" s="39"/>
      <c r="AU3101" s="39"/>
      <c r="AV3101" s="39"/>
      <c r="AW3101" s="39"/>
    </row>
    <row r="3102" spans="15:49" x14ac:dyDescent="0.2">
      <c r="O3102" s="39"/>
      <c r="P3102" s="39"/>
      <c r="Q3102" s="39"/>
      <c r="R3102" s="39"/>
      <c r="S3102" s="39"/>
      <c r="T3102" s="39"/>
      <c r="U3102" s="39"/>
      <c r="V3102" s="39"/>
      <c r="W3102" s="39"/>
      <c r="X3102" s="39"/>
      <c r="Y3102" s="39"/>
      <c r="Z3102" s="39"/>
      <c r="AA3102" s="39"/>
      <c r="AB3102" s="39"/>
      <c r="AC3102" s="39"/>
      <c r="AD3102" s="39"/>
      <c r="AE3102" s="39"/>
      <c r="AF3102" s="39"/>
      <c r="AG3102" s="39"/>
      <c r="AH3102" s="39"/>
      <c r="AI3102" s="39"/>
      <c r="AJ3102" s="39"/>
      <c r="AK3102" s="39"/>
      <c r="AL3102" s="39"/>
      <c r="AM3102" s="39"/>
      <c r="AN3102" s="39"/>
      <c r="AO3102" s="39"/>
      <c r="AP3102" s="39"/>
      <c r="AQ3102" s="39"/>
      <c r="AR3102" s="39"/>
      <c r="AS3102" s="39"/>
      <c r="AT3102" s="39"/>
      <c r="AU3102" s="39"/>
      <c r="AV3102" s="39"/>
      <c r="AW3102" s="39"/>
    </row>
    <row r="3103" spans="15:49" x14ac:dyDescent="0.2">
      <c r="O3103" s="39"/>
      <c r="P3103" s="39"/>
      <c r="Q3103" s="39"/>
      <c r="R3103" s="39"/>
      <c r="S3103" s="39"/>
      <c r="T3103" s="39"/>
      <c r="U3103" s="39"/>
      <c r="V3103" s="39"/>
      <c r="W3103" s="39"/>
      <c r="X3103" s="39"/>
      <c r="Y3103" s="39"/>
      <c r="Z3103" s="39"/>
      <c r="AA3103" s="39"/>
      <c r="AB3103" s="39"/>
      <c r="AC3103" s="39"/>
      <c r="AD3103" s="39"/>
      <c r="AE3103" s="39"/>
      <c r="AF3103" s="39"/>
      <c r="AG3103" s="39"/>
      <c r="AH3103" s="39"/>
      <c r="AI3103" s="39"/>
      <c r="AJ3103" s="39"/>
      <c r="AK3103" s="39"/>
      <c r="AL3103" s="39"/>
      <c r="AM3103" s="39"/>
      <c r="AN3103" s="39"/>
      <c r="AO3103" s="39"/>
      <c r="AP3103" s="39"/>
      <c r="AQ3103" s="39"/>
      <c r="AR3103" s="39"/>
      <c r="AS3103" s="39"/>
      <c r="AT3103" s="39"/>
      <c r="AU3103" s="39"/>
      <c r="AV3103" s="39"/>
      <c r="AW3103" s="39"/>
    </row>
    <row r="3104" spans="15:49" x14ac:dyDescent="0.2">
      <c r="O3104" s="39"/>
      <c r="P3104" s="39"/>
      <c r="Q3104" s="39"/>
      <c r="R3104" s="39"/>
      <c r="S3104" s="39"/>
      <c r="T3104" s="39"/>
      <c r="U3104" s="39"/>
      <c r="V3104" s="39"/>
      <c r="W3104" s="39"/>
      <c r="X3104" s="39"/>
      <c r="Y3104" s="39"/>
      <c r="Z3104" s="39"/>
      <c r="AA3104" s="39"/>
      <c r="AB3104" s="39"/>
      <c r="AC3104" s="39"/>
      <c r="AD3104" s="39"/>
      <c r="AE3104" s="39"/>
      <c r="AF3104" s="39"/>
      <c r="AG3104" s="39"/>
      <c r="AH3104" s="39"/>
      <c r="AI3104" s="39"/>
      <c r="AJ3104" s="39"/>
      <c r="AK3104" s="39"/>
      <c r="AL3104" s="39"/>
      <c r="AM3104" s="39"/>
      <c r="AN3104" s="39"/>
      <c r="AO3104" s="39"/>
      <c r="AP3104" s="39"/>
      <c r="AQ3104" s="39"/>
      <c r="AR3104" s="39"/>
      <c r="AS3104" s="39"/>
      <c r="AT3104" s="39"/>
      <c r="AU3104" s="39"/>
      <c r="AV3104" s="39"/>
      <c r="AW3104" s="39"/>
    </row>
    <row r="3105" spans="15:49" x14ac:dyDescent="0.2">
      <c r="O3105" s="39"/>
      <c r="P3105" s="39"/>
      <c r="Q3105" s="39"/>
      <c r="R3105" s="39"/>
      <c r="S3105" s="39"/>
      <c r="T3105" s="39"/>
      <c r="U3105" s="39"/>
      <c r="V3105" s="39"/>
      <c r="W3105" s="39"/>
      <c r="X3105" s="39"/>
      <c r="Y3105" s="39"/>
      <c r="Z3105" s="39"/>
      <c r="AA3105" s="39"/>
      <c r="AB3105" s="39"/>
      <c r="AC3105" s="39"/>
      <c r="AD3105" s="39"/>
      <c r="AE3105" s="39"/>
      <c r="AF3105" s="39"/>
      <c r="AG3105" s="39"/>
      <c r="AH3105" s="39"/>
      <c r="AI3105" s="39"/>
      <c r="AJ3105" s="39"/>
      <c r="AK3105" s="39"/>
      <c r="AL3105" s="39"/>
      <c r="AM3105" s="39"/>
      <c r="AN3105" s="39"/>
      <c r="AO3105" s="39"/>
      <c r="AP3105" s="39"/>
      <c r="AQ3105" s="39"/>
      <c r="AR3105" s="39"/>
      <c r="AS3105" s="39"/>
      <c r="AT3105" s="39"/>
      <c r="AU3105" s="39"/>
      <c r="AV3105" s="39"/>
      <c r="AW3105" s="39"/>
    </row>
    <row r="3106" spans="15:49" x14ac:dyDescent="0.2">
      <c r="O3106" s="39"/>
      <c r="P3106" s="39"/>
      <c r="Q3106" s="39"/>
      <c r="R3106" s="39"/>
      <c r="S3106" s="39"/>
      <c r="T3106" s="39"/>
      <c r="U3106" s="39"/>
      <c r="V3106" s="39"/>
      <c r="W3106" s="39"/>
      <c r="X3106" s="39"/>
      <c r="Y3106" s="39"/>
      <c r="Z3106" s="39"/>
      <c r="AA3106" s="39"/>
      <c r="AB3106" s="39"/>
      <c r="AC3106" s="39"/>
      <c r="AD3106" s="39"/>
      <c r="AE3106" s="39"/>
      <c r="AF3106" s="39"/>
      <c r="AG3106" s="39"/>
      <c r="AH3106" s="39"/>
      <c r="AI3106" s="39"/>
      <c r="AJ3106" s="39"/>
      <c r="AK3106" s="39"/>
      <c r="AL3106" s="39"/>
      <c r="AM3106" s="39"/>
      <c r="AN3106" s="39"/>
      <c r="AO3106" s="39"/>
      <c r="AP3106" s="39"/>
      <c r="AQ3106" s="39"/>
      <c r="AR3106" s="39"/>
      <c r="AS3106" s="39"/>
      <c r="AT3106" s="39"/>
      <c r="AU3106" s="39"/>
      <c r="AV3106" s="39"/>
      <c r="AW3106" s="39"/>
    </row>
    <row r="3107" spans="15:49" x14ac:dyDescent="0.2">
      <c r="O3107" s="39"/>
      <c r="P3107" s="39"/>
      <c r="Q3107" s="39"/>
      <c r="R3107" s="39"/>
      <c r="S3107" s="39"/>
      <c r="T3107" s="39"/>
      <c r="U3107" s="39"/>
      <c r="V3107" s="39"/>
      <c r="W3107" s="39"/>
      <c r="X3107" s="39"/>
      <c r="Y3107" s="39"/>
      <c r="Z3107" s="39"/>
      <c r="AA3107" s="39"/>
      <c r="AB3107" s="39"/>
      <c r="AC3107" s="39"/>
      <c r="AD3107" s="39"/>
      <c r="AE3107" s="39"/>
      <c r="AF3107" s="39"/>
      <c r="AG3107" s="39"/>
      <c r="AH3107" s="39"/>
      <c r="AI3107" s="39"/>
      <c r="AJ3107" s="39"/>
      <c r="AK3107" s="39"/>
      <c r="AL3107" s="39"/>
      <c r="AM3107" s="39"/>
      <c r="AN3107" s="39"/>
      <c r="AO3107" s="39"/>
      <c r="AP3107" s="39"/>
      <c r="AQ3107" s="39"/>
      <c r="AR3107" s="39"/>
      <c r="AS3107" s="39"/>
      <c r="AT3107" s="39"/>
      <c r="AU3107" s="39"/>
      <c r="AV3107" s="39"/>
      <c r="AW3107" s="39"/>
    </row>
    <row r="3108" spans="15:49" x14ac:dyDescent="0.2">
      <c r="O3108" s="39"/>
      <c r="P3108" s="39"/>
      <c r="Q3108" s="39"/>
      <c r="R3108" s="39"/>
      <c r="S3108" s="39"/>
      <c r="T3108" s="39"/>
      <c r="U3108" s="39"/>
      <c r="V3108" s="39"/>
      <c r="W3108" s="39"/>
      <c r="X3108" s="39"/>
      <c r="Y3108" s="39"/>
      <c r="Z3108" s="39"/>
      <c r="AA3108" s="39"/>
      <c r="AB3108" s="39"/>
      <c r="AC3108" s="39"/>
      <c r="AD3108" s="39"/>
      <c r="AE3108" s="39"/>
      <c r="AF3108" s="39"/>
      <c r="AG3108" s="39"/>
      <c r="AH3108" s="39"/>
      <c r="AI3108" s="39"/>
      <c r="AJ3108" s="39"/>
      <c r="AK3108" s="39"/>
      <c r="AL3108" s="39"/>
      <c r="AM3108" s="39"/>
      <c r="AN3108" s="39"/>
      <c r="AO3108" s="39"/>
      <c r="AP3108" s="39"/>
      <c r="AQ3108" s="39"/>
      <c r="AR3108" s="39"/>
      <c r="AS3108" s="39"/>
      <c r="AT3108" s="39"/>
      <c r="AU3108" s="39"/>
      <c r="AV3108" s="39"/>
      <c r="AW3108" s="39"/>
    </row>
    <row r="3109" spans="15:49" x14ac:dyDescent="0.2">
      <c r="O3109" s="39"/>
      <c r="P3109" s="39"/>
      <c r="Q3109" s="39"/>
      <c r="R3109" s="39"/>
      <c r="S3109" s="39"/>
      <c r="T3109" s="39"/>
      <c r="U3109" s="39"/>
      <c r="V3109" s="39"/>
      <c r="W3109" s="39"/>
      <c r="X3109" s="39"/>
      <c r="Y3109" s="39"/>
      <c r="Z3109" s="39"/>
      <c r="AA3109" s="39"/>
      <c r="AB3109" s="39"/>
      <c r="AC3109" s="39"/>
      <c r="AD3109" s="39"/>
      <c r="AE3109" s="39"/>
      <c r="AF3109" s="39"/>
      <c r="AG3109" s="39"/>
      <c r="AH3109" s="39"/>
      <c r="AI3109" s="39"/>
      <c r="AJ3109" s="39"/>
      <c r="AK3109" s="39"/>
      <c r="AL3109" s="39"/>
      <c r="AM3109" s="39"/>
      <c r="AN3109" s="39"/>
      <c r="AO3109" s="39"/>
      <c r="AP3109" s="39"/>
      <c r="AQ3109" s="39"/>
      <c r="AR3109" s="39"/>
      <c r="AS3109" s="39"/>
      <c r="AT3109" s="39"/>
      <c r="AU3109" s="39"/>
      <c r="AV3109" s="39"/>
      <c r="AW3109" s="39"/>
    </row>
    <row r="3110" spans="15:49" x14ac:dyDescent="0.2">
      <c r="O3110" s="39"/>
      <c r="P3110" s="39"/>
      <c r="Q3110" s="39"/>
      <c r="R3110" s="39"/>
      <c r="S3110" s="39"/>
      <c r="T3110" s="39"/>
      <c r="U3110" s="39"/>
      <c r="V3110" s="39"/>
      <c r="W3110" s="39"/>
      <c r="X3110" s="39"/>
      <c r="Y3110" s="39"/>
      <c r="Z3110" s="39"/>
      <c r="AA3110" s="39"/>
      <c r="AB3110" s="39"/>
      <c r="AC3110" s="39"/>
      <c r="AD3110" s="39"/>
      <c r="AE3110" s="39"/>
      <c r="AF3110" s="39"/>
      <c r="AG3110" s="39"/>
      <c r="AH3110" s="39"/>
      <c r="AI3110" s="39"/>
      <c r="AJ3110" s="39"/>
      <c r="AK3110" s="39"/>
      <c r="AL3110" s="39"/>
      <c r="AM3110" s="39"/>
      <c r="AN3110" s="39"/>
      <c r="AO3110" s="39"/>
      <c r="AP3110" s="39"/>
      <c r="AQ3110" s="39"/>
      <c r="AR3110" s="39"/>
      <c r="AS3110" s="39"/>
      <c r="AT3110" s="39"/>
      <c r="AU3110" s="39"/>
      <c r="AV3110" s="39"/>
      <c r="AW3110" s="39"/>
    </row>
    <row r="3111" spans="15:49" x14ac:dyDescent="0.2">
      <c r="O3111" s="39"/>
      <c r="P3111" s="39"/>
      <c r="Q3111" s="39"/>
      <c r="R3111" s="39"/>
      <c r="S3111" s="39"/>
      <c r="T3111" s="39"/>
      <c r="U3111" s="39"/>
      <c r="V3111" s="39"/>
      <c r="W3111" s="39"/>
      <c r="X3111" s="39"/>
      <c r="Y3111" s="39"/>
      <c r="Z3111" s="39"/>
      <c r="AA3111" s="39"/>
      <c r="AB3111" s="39"/>
      <c r="AC3111" s="39"/>
      <c r="AD3111" s="39"/>
      <c r="AE3111" s="39"/>
      <c r="AF3111" s="39"/>
      <c r="AG3111" s="39"/>
      <c r="AH3111" s="39"/>
      <c r="AI3111" s="39"/>
      <c r="AJ3111" s="39"/>
      <c r="AK3111" s="39"/>
      <c r="AL3111" s="39"/>
      <c r="AM3111" s="39"/>
      <c r="AN3111" s="39"/>
      <c r="AO3111" s="39"/>
      <c r="AP3111" s="39"/>
      <c r="AQ3111" s="39"/>
      <c r="AR3111" s="39"/>
      <c r="AS3111" s="39"/>
      <c r="AT3111" s="39"/>
      <c r="AU3111" s="39"/>
      <c r="AV3111" s="39"/>
      <c r="AW3111" s="39"/>
    </row>
    <row r="3112" spans="15:49" x14ac:dyDescent="0.2">
      <c r="O3112" s="39"/>
      <c r="P3112" s="39"/>
      <c r="Q3112" s="39"/>
      <c r="R3112" s="39"/>
      <c r="S3112" s="39"/>
      <c r="T3112" s="39"/>
      <c r="U3112" s="39"/>
      <c r="V3112" s="39"/>
      <c r="W3112" s="39"/>
      <c r="X3112" s="39"/>
      <c r="Y3112" s="39"/>
      <c r="Z3112" s="39"/>
      <c r="AA3112" s="39"/>
      <c r="AB3112" s="39"/>
      <c r="AC3112" s="39"/>
      <c r="AD3112" s="39"/>
      <c r="AE3112" s="39"/>
      <c r="AF3112" s="39"/>
      <c r="AG3112" s="39"/>
      <c r="AH3112" s="39"/>
      <c r="AI3112" s="39"/>
      <c r="AJ3112" s="39"/>
      <c r="AK3112" s="39"/>
      <c r="AL3112" s="39"/>
      <c r="AM3112" s="39"/>
      <c r="AN3112" s="39"/>
      <c r="AO3112" s="39"/>
      <c r="AP3112" s="39"/>
      <c r="AQ3112" s="39"/>
      <c r="AR3112" s="39"/>
      <c r="AS3112" s="39"/>
      <c r="AT3112" s="39"/>
      <c r="AU3112" s="39"/>
      <c r="AV3112" s="39"/>
      <c r="AW3112" s="39"/>
    </row>
    <row r="3113" spans="15:49" x14ac:dyDescent="0.2">
      <c r="O3113" s="39"/>
      <c r="P3113" s="39"/>
      <c r="Q3113" s="39"/>
      <c r="R3113" s="39"/>
      <c r="S3113" s="39"/>
      <c r="T3113" s="39"/>
      <c r="U3113" s="39"/>
      <c r="V3113" s="39"/>
      <c r="W3113" s="39"/>
      <c r="X3113" s="39"/>
      <c r="Y3113" s="39"/>
      <c r="Z3113" s="39"/>
      <c r="AA3113" s="39"/>
      <c r="AB3113" s="39"/>
      <c r="AC3113" s="39"/>
      <c r="AD3113" s="39"/>
      <c r="AE3113" s="39"/>
      <c r="AF3113" s="39"/>
      <c r="AG3113" s="39"/>
      <c r="AH3113" s="39"/>
      <c r="AI3113" s="39"/>
      <c r="AJ3113" s="39"/>
      <c r="AK3113" s="39"/>
      <c r="AL3113" s="39"/>
      <c r="AM3113" s="39"/>
      <c r="AN3113" s="39"/>
      <c r="AO3113" s="39"/>
      <c r="AP3113" s="39"/>
      <c r="AQ3113" s="39"/>
      <c r="AR3113" s="39"/>
      <c r="AS3113" s="39"/>
      <c r="AT3113" s="39"/>
      <c r="AU3113" s="39"/>
      <c r="AV3113" s="39"/>
      <c r="AW3113" s="39"/>
    </row>
    <row r="3114" spans="15:49" x14ac:dyDescent="0.2">
      <c r="O3114" s="39"/>
      <c r="P3114" s="39"/>
      <c r="Q3114" s="39"/>
      <c r="R3114" s="39"/>
      <c r="S3114" s="39"/>
      <c r="T3114" s="39"/>
      <c r="U3114" s="39"/>
      <c r="V3114" s="39"/>
      <c r="W3114" s="39"/>
      <c r="X3114" s="39"/>
      <c r="Y3114" s="39"/>
      <c r="Z3114" s="39"/>
      <c r="AA3114" s="39"/>
      <c r="AB3114" s="39"/>
      <c r="AC3114" s="39"/>
      <c r="AD3114" s="39"/>
      <c r="AE3114" s="39"/>
      <c r="AF3114" s="39"/>
      <c r="AG3114" s="39"/>
      <c r="AH3114" s="39"/>
      <c r="AI3114" s="39"/>
      <c r="AJ3114" s="39"/>
      <c r="AK3114" s="39"/>
      <c r="AL3114" s="39"/>
      <c r="AM3114" s="39"/>
      <c r="AN3114" s="39"/>
      <c r="AO3114" s="39"/>
      <c r="AP3114" s="39"/>
      <c r="AQ3114" s="39"/>
      <c r="AR3114" s="39"/>
      <c r="AS3114" s="39"/>
      <c r="AT3114" s="39"/>
      <c r="AU3114" s="39"/>
      <c r="AV3114" s="39"/>
      <c r="AW3114" s="39"/>
    </row>
    <row r="3115" spans="15:49" x14ac:dyDescent="0.2">
      <c r="O3115" s="39"/>
      <c r="P3115" s="39"/>
      <c r="Q3115" s="39"/>
      <c r="R3115" s="39"/>
      <c r="S3115" s="39"/>
      <c r="T3115" s="39"/>
      <c r="U3115" s="39"/>
      <c r="V3115" s="39"/>
      <c r="W3115" s="39"/>
      <c r="X3115" s="39"/>
      <c r="Y3115" s="39"/>
      <c r="Z3115" s="39"/>
      <c r="AA3115" s="39"/>
      <c r="AB3115" s="39"/>
      <c r="AC3115" s="39"/>
      <c r="AD3115" s="39"/>
      <c r="AE3115" s="39"/>
      <c r="AF3115" s="39"/>
      <c r="AG3115" s="39"/>
      <c r="AH3115" s="39"/>
      <c r="AI3115" s="39"/>
      <c r="AJ3115" s="39"/>
      <c r="AK3115" s="39"/>
      <c r="AL3115" s="39"/>
      <c r="AM3115" s="39"/>
      <c r="AN3115" s="39"/>
      <c r="AO3115" s="39"/>
      <c r="AP3115" s="39"/>
      <c r="AQ3115" s="39"/>
      <c r="AR3115" s="39"/>
      <c r="AS3115" s="39"/>
      <c r="AT3115" s="39"/>
      <c r="AU3115" s="39"/>
      <c r="AV3115" s="39"/>
      <c r="AW3115" s="39"/>
    </row>
    <row r="3116" spans="15:49" x14ac:dyDescent="0.2">
      <c r="O3116" s="39"/>
      <c r="P3116" s="39"/>
      <c r="Q3116" s="39"/>
      <c r="R3116" s="39"/>
      <c r="S3116" s="39"/>
      <c r="T3116" s="39"/>
      <c r="U3116" s="39"/>
      <c r="V3116" s="39"/>
      <c r="W3116" s="39"/>
      <c r="X3116" s="39"/>
      <c r="Y3116" s="39"/>
      <c r="Z3116" s="39"/>
      <c r="AA3116" s="39"/>
      <c r="AB3116" s="39"/>
      <c r="AC3116" s="39"/>
      <c r="AD3116" s="39"/>
      <c r="AE3116" s="39"/>
      <c r="AF3116" s="39"/>
      <c r="AG3116" s="39"/>
      <c r="AH3116" s="39"/>
      <c r="AI3116" s="39"/>
      <c r="AJ3116" s="39"/>
      <c r="AK3116" s="39"/>
      <c r="AL3116" s="39"/>
      <c r="AM3116" s="39"/>
      <c r="AN3116" s="39"/>
      <c r="AO3116" s="39"/>
      <c r="AP3116" s="39"/>
      <c r="AQ3116" s="39"/>
      <c r="AR3116" s="39"/>
      <c r="AS3116" s="39"/>
      <c r="AT3116" s="39"/>
      <c r="AU3116" s="39"/>
      <c r="AV3116" s="39"/>
      <c r="AW3116" s="39"/>
    </row>
    <row r="3117" spans="15:49" x14ac:dyDescent="0.2">
      <c r="O3117" s="39"/>
      <c r="P3117" s="39"/>
      <c r="Q3117" s="39"/>
      <c r="R3117" s="39"/>
      <c r="S3117" s="39"/>
      <c r="T3117" s="39"/>
      <c r="U3117" s="39"/>
      <c r="V3117" s="39"/>
      <c r="W3117" s="39"/>
      <c r="X3117" s="39"/>
      <c r="Y3117" s="39"/>
      <c r="Z3117" s="39"/>
      <c r="AA3117" s="39"/>
      <c r="AB3117" s="39"/>
      <c r="AC3117" s="39"/>
      <c r="AD3117" s="39"/>
      <c r="AE3117" s="39"/>
      <c r="AF3117" s="39"/>
      <c r="AG3117" s="39"/>
      <c r="AH3117" s="39"/>
      <c r="AI3117" s="39"/>
      <c r="AJ3117" s="39"/>
      <c r="AK3117" s="39"/>
      <c r="AL3117" s="39"/>
      <c r="AM3117" s="39"/>
      <c r="AN3117" s="39"/>
      <c r="AO3117" s="39"/>
      <c r="AP3117" s="39"/>
      <c r="AQ3117" s="39"/>
      <c r="AR3117" s="39"/>
      <c r="AS3117" s="39"/>
      <c r="AT3117" s="39"/>
      <c r="AU3117" s="39"/>
      <c r="AV3117" s="39"/>
      <c r="AW3117" s="39"/>
    </row>
    <row r="3118" spans="15:49" x14ac:dyDescent="0.2">
      <c r="O3118" s="39"/>
      <c r="P3118" s="39"/>
      <c r="Q3118" s="39"/>
      <c r="R3118" s="39"/>
      <c r="S3118" s="39"/>
      <c r="T3118" s="39"/>
      <c r="U3118" s="39"/>
      <c r="V3118" s="39"/>
      <c r="W3118" s="39"/>
      <c r="X3118" s="39"/>
      <c r="Y3118" s="39"/>
      <c r="Z3118" s="39"/>
      <c r="AA3118" s="39"/>
      <c r="AB3118" s="39"/>
      <c r="AC3118" s="39"/>
      <c r="AD3118" s="39"/>
      <c r="AE3118" s="39"/>
      <c r="AF3118" s="39"/>
      <c r="AG3118" s="39"/>
      <c r="AH3118" s="39"/>
      <c r="AI3118" s="39"/>
      <c r="AJ3118" s="39"/>
      <c r="AK3118" s="39"/>
      <c r="AL3118" s="39"/>
      <c r="AM3118" s="39"/>
      <c r="AN3118" s="39"/>
      <c r="AO3118" s="39"/>
      <c r="AP3118" s="39"/>
      <c r="AQ3118" s="39"/>
      <c r="AR3118" s="39"/>
      <c r="AS3118" s="39"/>
      <c r="AT3118" s="39"/>
      <c r="AU3118" s="39"/>
      <c r="AV3118" s="39"/>
      <c r="AW3118" s="39"/>
    </row>
    <row r="3119" spans="15:49" x14ac:dyDescent="0.2">
      <c r="O3119" s="39"/>
      <c r="P3119" s="39"/>
      <c r="Q3119" s="39"/>
      <c r="R3119" s="39"/>
      <c r="S3119" s="39"/>
      <c r="T3119" s="39"/>
      <c r="U3119" s="39"/>
      <c r="V3119" s="39"/>
      <c r="W3119" s="39"/>
      <c r="X3119" s="39"/>
      <c r="Y3119" s="39"/>
      <c r="Z3119" s="39"/>
      <c r="AA3119" s="39"/>
      <c r="AB3119" s="39"/>
      <c r="AC3119" s="39"/>
      <c r="AD3119" s="39"/>
      <c r="AE3119" s="39"/>
      <c r="AF3119" s="39"/>
      <c r="AG3119" s="39"/>
      <c r="AH3119" s="39"/>
      <c r="AI3119" s="39"/>
      <c r="AJ3119" s="39"/>
      <c r="AK3119" s="39"/>
      <c r="AL3119" s="39"/>
      <c r="AM3119" s="39"/>
      <c r="AN3119" s="39"/>
      <c r="AO3119" s="39"/>
      <c r="AP3119" s="39"/>
      <c r="AQ3119" s="39"/>
      <c r="AR3119" s="39"/>
      <c r="AS3119" s="39"/>
      <c r="AT3119" s="39"/>
      <c r="AU3119" s="39"/>
      <c r="AV3119" s="39"/>
      <c r="AW3119" s="39"/>
    </row>
    <row r="3120" spans="15:49" x14ac:dyDescent="0.2">
      <c r="O3120" s="39"/>
      <c r="P3120" s="39"/>
      <c r="Q3120" s="39"/>
      <c r="R3120" s="39"/>
      <c r="S3120" s="39"/>
      <c r="T3120" s="39"/>
      <c r="U3120" s="39"/>
      <c r="V3120" s="39"/>
      <c r="W3120" s="39"/>
      <c r="X3120" s="39"/>
      <c r="Y3120" s="39"/>
      <c r="Z3120" s="39"/>
      <c r="AA3120" s="39"/>
      <c r="AB3120" s="39"/>
      <c r="AC3120" s="39"/>
      <c r="AD3120" s="39"/>
      <c r="AE3120" s="39"/>
      <c r="AF3120" s="39"/>
      <c r="AG3120" s="39"/>
      <c r="AH3120" s="39"/>
      <c r="AI3120" s="39"/>
      <c r="AJ3120" s="39"/>
      <c r="AK3120" s="39"/>
      <c r="AL3120" s="39"/>
      <c r="AM3120" s="39"/>
      <c r="AN3120" s="39"/>
      <c r="AO3120" s="39"/>
      <c r="AP3120" s="39"/>
      <c r="AQ3120" s="39"/>
      <c r="AR3120" s="39"/>
      <c r="AS3120" s="39"/>
      <c r="AT3120" s="39"/>
      <c r="AU3120" s="39"/>
      <c r="AV3120" s="39"/>
      <c r="AW3120" s="39"/>
    </row>
    <row r="3121" spans="15:49" x14ac:dyDescent="0.2">
      <c r="O3121" s="39"/>
      <c r="P3121" s="39"/>
      <c r="Q3121" s="39"/>
      <c r="R3121" s="39"/>
      <c r="S3121" s="39"/>
      <c r="T3121" s="39"/>
      <c r="U3121" s="39"/>
      <c r="V3121" s="39"/>
      <c r="W3121" s="39"/>
      <c r="X3121" s="39"/>
      <c r="Y3121" s="39"/>
      <c r="Z3121" s="39"/>
      <c r="AA3121" s="39"/>
      <c r="AB3121" s="39"/>
      <c r="AC3121" s="39"/>
      <c r="AD3121" s="39"/>
      <c r="AE3121" s="39"/>
      <c r="AF3121" s="39"/>
      <c r="AG3121" s="39"/>
      <c r="AH3121" s="39"/>
      <c r="AI3121" s="39"/>
      <c r="AJ3121" s="39"/>
      <c r="AK3121" s="39"/>
      <c r="AL3121" s="39"/>
      <c r="AM3121" s="39"/>
      <c r="AN3121" s="39"/>
      <c r="AO3121" s="39"/>
      <c r="AP3121" s="39"/>
      <c r="AQ3121" s="39"/>
      <c r="AR3121" s="39"/>
      <c r="AS3121" s="39"/>
      <c r="AT3121" s="39"/>
      <c r="AU3121" s="39"/>
      <c r="AV3121" s="39"/>
      <c r="AW3121" s="39"/>
    </row>
    <row r="3122" spans="15:49" x14ac:dyDescent="0.2">
      <c r="O3122" s="39"/>
      <c r="P3122" s="39"/>
      <c r="Q3122" s="39"/>
      <c r="R3122" s="39"/>
      <c r="S3122" s="39"/>
      <c r="T3122" s="39"/>
      <c r="U3122" s="39"/>
      <c r="V3122" s="39"/>
      <c r="W3122" s="39"/>
      <c r="X3122" s="39"/>
      <c r="Y3122" s="39"/>
      <c r="Z3122" s="39"/>
      <c r="AA3122" s="39"/>
      <c r="AB3122" s="39"/>
      <c r="AC3122" s="39"/>
      <c r="AD3122" s="39"/>
      <c r="AE3122" s="39"/>
      <c r="AF3122" s="39"/>
      <c r="AG3122" s="39"/>
      <c r="AH3122" s="39"/>
      <c r="AI3122" s="39"/>
      <c r="AJ3122" s="39"/>
      <c r="AK3122" s="39"/>
      <c r="AL3122" s="39"/>
      <c r="AM3122" s="39"/>
      <c r="AN3122" s="39"/>
      <c r="AO3122" s="39"/>
      <c r="AP3122" s="39"/>
      <c r="AQ3122" s="39"/>
      <c r="AR3122" s="39"/>
      <c r="AS3122" s="39"/>
      <c r="AT3122" s="39"/>
      <c r="AU3122" s="39"/>
      <c r="AV3122" s="39"/>
      <c r="AW3122" s="39"/>
    </row>
    <row r="3123" spans="15:49" x14ac:dyDescent="0.2">
      <c r="O3123" s="39"/>
      <c r="P3123" s="39"/>
      <c r="Q3123" s="39"/>
      <c r="R3123" s="39"/>
      <c r="S3123" s="39"/>
      <c r="T3123" s="39"/>
      <c r="U3123" s="39"/>
      <c r="V3123" s="39"/>
      <c r="W3123" s="39"/>
      <c r="X3123" s="39"/>
      <c r="Y3123" s="39"/>
      <c r="Z3123" s="39"/>
      <c r="AA3123" s="39"/>
      <c r="AB3123" s="39"/>
      <c r="AC3123" s="39"/>
      <c r="AD3123" s="39"/>
      <c r="AE3123" s="39"/>
      <c r="AF3123" s="39"/>
      <c r="AG3123" s="39"/>
      <c r="AH3123" s="39"/>
      <c r="AI3123" s="39"/>
      <c r="AJ3123" s="39"/>
      <c r="AK3123" s="39"/>
      <c r="AL3123" s="39"/>
      <c r="AM3123" s="39"/>
      <c r="AN3123" s="39"/>
      <c r="AO3123" s="39"/>
      <c r="AP3123" s="39"/>
      <c r="AQ3123" s="39"/>
      <c r="AR3123" s="39"/>
      <c r="AS3123" s="39"/>
      <c r="AT3123" s="39"/>
      <c r="AU3123" s="39"/>
      <c r="AV3123" s="39"/>
      <c r="AW3123" s="39"/>
    </row>
    <row r="3124" spans="15:49" x14ac:dyDescent="0.2">
      <c r="O3124" s="39"/>
      <c r="P3124" s="39"/>
      <c r="Q3124" s="39"/>
      <c r="R3124" s="39"/>
      <c r="S3124" s="39"/>
      <c r="T3124" s="39"/>
      <c r="U3124" s="39"/>
      <c r="V3124" s="39"/>
      <c r="W3124" s="39"/>
      <c r="X3124" s="39"/>
      <c r="Y3124" s="39"/>
      <c r="Z3124" s="39"/>
      <c r="AA3124" s="39"/>
      <c r="AB3124" s="39"/>
      <c r="AC3124" s="39"/>
      <c r="AD3124" s="39"/>
      <c r="AE3124" s="39"/>
      <c r="AF3124" s="39"/>
      <c r="AG3124" s="39"/>
      <c r="AH3124" s="39"/>
      <c r="AI3124" s="39"/>
      <c r="AJ3124" s="39"/>
      <c r="AK3124" s="39"/>
      <c r="AL3124" s="39"/>
      <c r="AM3124" s="39"/>
      <c r="AN3124" s="39"/>
      <c r="AO3124" s="39"/>
      <c r="AP3124" s="39"/>
      <c r="AQ3124" s="39"/>
      <c r="AR3124" s="39"/>
      <c r="AS3124" s="39"/>
      <c r="AT3124" s="39"/>
      <c r="AU3124" s="39"/>
      <c r="AV3124" s="39"/>
      <c r="AW3124" s="39"/>
    </row>
    <row r="3125" spans="15:49" x14ac:dyDescent="0.2">
      <c r="O3125" s="39"/>
      <c r="P3125" s="39"/>
      <c r="Q3125" s="39"/>
      <c r="R3125" s="39"/>
      <c r="S3125" s="39"/>
      <c r="T3125" s="39"/>
      <c r="U3125" s="39"/>
      <c r="V3125" s="39"/>
      <c r="W3125" s="39"/>
      <c r="X3125" s="39"/>
      <c r="Y3125" s="39"/>
      <c r="Z3125" s="39"/>
      <c r="AA3125" s="39"/>
      <c r="AB3125" s="39"/>
      <c r="AC3125" s="39"/>
      <c r="AD3125" s="39"/>
      <c r="AE3125" s="39"/>
      <c r="AF3125" s="39"/>
      <c r="AG3125" s="39"/>
      <c r="AH3125" s="39"/>
      <c r="AI3125" s="39"/>
      <c r="AJ3125" s="39"/>
      <c r="AK3125" s="39"/>
      <c r="AL3125" s="39"/>
      <c r="AM3125" s="39"/>
      <c r="AN3125" s="39"/>
      <c r="AO3125" s="39"/>
      <c r="AP3125" s="39"/>
      <c r="AQ3125" s="39"/>
      <c r="AR3125" s="39"/>
      <c r="AS3125" s="39"/>
      <c r="AT3125" s="39"/>
      <c r="AU3125" s="39"/>
      <c r="AV3125" s="39"/>
      <c r="AW3125" s="39"/>
    </row>
    <row r="3126" spans="15:49" x14ac:dyDescent="0.2">
      <c r="O3126" s="39"/>
      <c r="P3126" s="39"/>
      <c r="Q3126" s="39"/>
      <c r="R3126" s="39"/>
      <c r="S3126" s="39"/>
      <c r="T3126" s="39"/>
      <c r="U3126" s="39"/>
      <c r="V3126" s="39"/>
      <c r="W3126" s="39"/>
      <c r="X3126" s="39"/>
      <c r="Y3126" s="39"/>
      <c r="Z3126" s="39"/>
      <c r="AA3126" s="39"/>
      <c r="AB3126" s="39"/>
      <c r="AC3126" s="39"/>
      <c r="AD3126" s="39"/>
      <c r="AE3126" s="39"/>
      <c r="AF3126" s="39"/>
      <c r="AG3126" s="39"/>
      <c r="AH3126" s="39"/>
      <c r="AI3126" s="39"/>
      <c r="AJ3126" s="39"/>
      <c r="AK3126" s="39"/>
      <c r="AL3126" s="39"/>
      <c r="AM3126" s="39"/>
      <c r="AN3126" s="39"/>
      <c r="AO3126" s="39"/>
      <c r="AP3126" s="39"/>
      <c r="AQ3126" s="39"/>
      <c r="AR3126" s="39"/>
      <c r="AS3126" s="39"/>
      <c r="AT3126" s="39"/>
      <c r="AU3126" s="39"/>
      <c r="AV3126" s="39"/>
      <c r="AW3126" s="39"/>
    </row>
    <row r="3127" spans="15:49" x14ac:dyDescent="0.2">
      <c r="O3127" s="39"/>
      <c r="P3127" s="39"/>
      <c r="Q3127" s="39"/>
      <c r="R3127" s="39"/>
      <c r="S3127" s="39"/>
      <c r="T3127" s="39"/>
      <c r="U3127" s="39"/>
      <c r="V3127" s="39"/>
      <c r="W3127" s="39"/>
      <c r="X3127" s="39"/>
      <c r="Y3127" s="39"/>
      <c r="Z3127" s="39"/>
      <c r="AA3127" s="39"/>
      <c r="AB3127" s="39"/>
      <c r="AC3127" s="39"/>
      <c r="AD3127" s="39"/>
      <c r="AE3127" s="39"/>
      <c r="AF3127" s="39"/>
      <c r="AG3127" s="39"/>
      <c r="AH3127" s="39"/>
      <c r="AI3127" s="39"/>
      <c r="AJ3127" s="39"/>
      <c r="AK3127" s="39"/>
      <c r="AL3127" s="39"/>
      <c r="AM3127" s="39"/>
      <c r="AN3127" s="39"/>
      <c r="AO3127" s="39"/>
      <c r="AP3127" s="39"/>
      <c r="AQ3127" s="39"/>
      <c r="AR3127" s="39"/>
      <c r="AS3127" s="39"/>
      <c r="AT3127" s="39"/>
      <c r="AU3127" s="39"/>
      <c r="AV3127" s="39"/>
      <c r="AW3127" s="39"/>
    </row>
    <row r="3128" spans="15:49" x14ac:dyDescent="0.2">
      <c r="O3128" s="39"/>
      <c r="P3128" s="39"/>
      <c r="Q3128" s="39"/>
      <c r="R3128" s="39"/>
      <c r="S3128" s="39"/>
      <c r="T3128" s="39"/>
      <c r="U3128" s="39"/>
      <c r="V3128" s="39"/>
      <c r="W3128" s="39"/>
      <c r="X3128" s="39"/>
      <c r="Y3128" s="39"/>
      <c r="Z3128" s="39"/>
      <c r="AA3128" s="39"/>
      <c r="AB3128" s="39"/>
      <c r="AC3128" s="39"/>
      <c r="AD3128" s="39"/>
      <c r="AE3128" s="39"/>
      <c r="AF3128" s="39"/>
      <c r="AG3128" s="39"/>
      <c r="AH3128" s="39"/>
      <c r="AI3128" s="39"/>
      <c r="AJ3128" s="39"/>
      <c r="AK3128" s="39"/>
      <c r="AL3128" s="39"/>
      <c r="AM3128" s="39"/>
      <c r="AN3128" s="39"/>
      <c r="AO3128" s="39"/>
      <c r="AP3128" s="39"/>
      <c r="AQ3128" s="39"/>
      <c r="AR3128" s="39"/>
      <c r="AS3128" s="39"/>
      <c r="AT3128" s="39"/>
      <c r="AU3128" s="39"/>
      <c r="AV3128" s="39"/>
      <c r="AW3128" s="39"/>
    </row>
    <row r="3129" spans="15:49" x14ac:dyDescent="0.2">
      <c r="O3129" s="39"/>
      <c r="P3129" s="39"/>
      <c r="Q3129" s="39"/>
      <c r="R3129" s="39"/>
      <c r="S3129" s="39"/>
      <c r="T3129" s="39"/>
      <c r="U3129" s="39"/>
      <c r="V3129" s="39"/>
      <c r="W3129" s="39"/>
      <c r="X3129" s="39"/>
      <c r="Y3129" s="39"/>
      <c r="Z3129" s="39"/>
      <c r="AA3129" s="39"/>
      <c r="AB3129" s="39"/>
      <c r="AC3129" s="39"/>
      <c r="AD3129" s="39"/>
      <c r="AE3129" s="39"/>
      <c r="AF3129" s="39"/>
      <c r="AG3129" s="39"/>
      <c r="AH3129" s="39"/>
      <c r="AI3129" s="39"/>
      <c r="AJ3129" s="39"/>
      <c r="AK3129" s="39"/>
      <c r="AL3129" s="39"/>
      <c r="AM3129" s="39"/>
      <c r="AN3129" s="39"/>
      <c r="AO3129" s="39"/>
      <c r="AP3129" s="39"/>
      <c r="AQ3129" s="39"/>
      <c r="AR3129" s="39"/>
      <c r="AS3129" s="39"/>
      <c r="AT3129" s="39"/>
      <c r="AU3129" s="39"/>
      <c r="AV3129" s="39"/>
      <c r="AW3129" s="39"/>
    </row>
    <row r="3130" spans="15:49" x14ac:dyDescent="0.2">
      <c r="O3130" s="39"/>
      <c r="P3130" s="39"/>
      <c r="Q3130" s="39"/>
      <c r="R3130" s="39"/>
      <c r="S3130" s="39"/>
      <c r="T3130" s="39"/>
      <c r="U3130" s="39"/>
      <c r="V3130" s="39"/>
      <c r="W3130" s="39"/>
      <c r="X3130" s="39"/>
      <c r="Y3130" s="39"/>
      <c r="Z3130" s="39"/>
      <c r="AA3130" s="39"/>
      <c r="AB3130" s="39"/>
      <c r="AC3130" s="39"/>
      <c r="AD3130" s="39"/>
      <c r="AE3130" s="39"/>
      <c r="AF3130" s="39"/>
      <c r="AG3130" s="39"/>
      <c r="AH3130" s="39"/>
      <c r="AI3130" s="39"/>
      <c r="AJ3130" s="39"/>
      <c r="AK3130" s="39"/>
      <c r="AL3130" s="39"/>
      <c r="AM3130" s="39"/>
      <c r="AN3130" s="39"/>
      <c r="AO3130" s="39"/>
      <c r="AP3130" s="39"/>
      <c r="AQ3130" s="39"/>
      <c r="AR3130" s="39"/>
      <c r="AS3130" s="39"/>
      <c r="AT3130" s="39"/>
      <c r="AU3130" s="39"/>
      <c r="AV3130" s="39"/>
      <c r="AW3130" s="39"/>
    </row>
    <row r="3131" spans="15:49" x14ac:dyDescent="0.2">
      <c r="O3131" s="39"/>
      <c r="P3131" s="39"/>
      <c r="Q3131" s="39"/>
      <c r="R3131" s="39"/>
      <c r="S3131" s="39"/>
      <c r="T3131" s="39"/>
      <c r="U3131" s="39"/>
      <c r="V3131" s="39"/>
      <c r="W3131" s="39"/>
      <c r="X3131" s="39"/>
      <c r="Y3131" s="39"/>
      <c r="Z3131" s="39"/>
      <c r="AA3131" s="39"/>
      <c r="AB3131" s="39"/>
      <c r="AC3131" s="39"/>
      <c r="AD3131" s="39"/>
      <c r="AE3131" s="39"/>
      <c r="AF3131" s="39"/>
      <c r="AG3131" s="39"/>
      <c r="AH3131" s="39"/>
      <c r="AI3131" s="39"/>
      <c r="AJ3131" s="39"/>
      <c r="AK3131" s="39"/>
      <c r="AL3131" s="39"/>
      <c r="AM3131" s="39"/>
      <c r="AN3131" s="39"/>
      <c r="AO3131" s="39"/>
      <c r="AP3131" s="39"/>
      <c r="AQ3131" s="39"/>
      <c r="AR3131" s="39"/>
      <c r="AS3131" s="39"/>
      <c r="AT3131" s="39"/>
      <c r="AU3131" s="39"/>
      <c r="AV3131" s="39"/>
      <c r="AW3131" s="39"/>
    </row>
    <row r="3132" spans="15:49" x14ac:dyDescent="0.2">
      <c r="O3132" s="39"/>
      <c r="P3132" s="39"/>
      <c r="Q3132" s="39"/>
      <c r="R3132" s="39"/>
      <c r="S3132" s="39"/>
      <c r="T3132" s="39"/>
      <c r="U3132" s="39"/>
      <c r="V3132" s="39"/>
      <c r="W3132" s="39"/>
      <c r="X3132" s="39"/>
      <c r="Y3132" s="39"/>
      <c r="Z3132" s="39"/>
      <c r="AA3132" s="39"/>
      <c r="AB3132" s="39"/>
      <c r="AC3132" s="39"/>
      <c r="AD3132" s="39"/>
      <c r="AE3132" s="39"/>
      <c r="AF3132" s="39"/>
      <c r="AG3132" s="39"/>
      <c r="AH3132" s="39"/>
      <c r="AI3132" s="39"/>
      <c r="AJ3132" s="39"/>
      <c r="AK3132" s="39"/>
      <c r="AL3132" s="39"/>
      <c r="AM3132" s="39"/>
      <c r="AN3132" s="39"/>
      <c r="AO3132" s="39"/>
      <c r="AP3132" s="39"/>
      <c r="AQ3132" s="39"/>
      <c r="AR3132" s="39"/>
      <c r="AS3132" s="39"/>
      <c r="AT3132" s="39"/>
      <c r="AU3132" s="39"/>
      <c r="AV3132" s="39"/>
      <c r="AW3132" s="39"/>
    </row>
    <row r="3133" spans="15:49" x14ac:dyDescent="0.2">
      <c r="O3133" s="39"/>
      <c r="P3133" s="39"/>
      <c r="Q3133" s="39"/>
      <c r="R3133" s="39"/>
      <c r="S3133" s="39"/>
      <c r="T3133" s="39"/>
      <c r="U3133" s="39"/>
      <c r="V3133" s="39"/>
      <c r="W3133" s="39"/>
      <c r="X3133" s="39"/>
      <c r="Y3133" s="39"/>
      <c r="Z3133" s="39"/>
      <c r="AA3133" s="39"/>
      <c r="AB3133" s="39"/>
      <c r="AC3133" s="39"/>
      <c r="AD3133" s="39"/>
      <c r="AE3133" s="39"/>
      <c r="AF3133" s="39"/>
      <c r="AG3133" s="39"/>
      <c r="AH3133" s="39"/>
      <c r="AI3133" s="39"/>
      <c r="AJ3133" s="39"/>
      <c r="AK3133" s="39"/>
      <c r="AL3133" s="39"/>
      <c r="AM3133" s="39"/>
      <c r="AN3133" s="39"/>
      <c r="AO3133" s="39"/>
      <c r="AP3133" s="39"/>
      <c r="AQ3133" s="39"/>
      <c r="AR3133" s="39"/>
      <c r="AS3133" s="39"/>
      <c r="AT3133" s="39"/>
      <c r="AU3133" s="39"/>
      <c r="AV3133" s="39"/>
      <c r="AW3133" s="39"/>
    </row>
    <row r="3134" spans="15:49" x14ac:dyDescent="0.2">
      <c r="O3134" s="39"/>
      <c r="P3134" s="39"/>
      <c r="Q3134" s="39"/>
      <c r="R3134" s="39"/>
      <c r="S3134" s="39"/>
      <c r="T3134" s="39"/>
      <c r="U3134" s="39"/>
      <c r="V3134" s="39"/>
      <c r="W3134" s="39"/>
      <c r="X3134" s="39"/>
      <c r="Y3134" s="39"/>
      <c r="Z3134" s="39"/>
      <c r="AA3134" s="39"/>
      <c r="AB3134" s="39"/>
      <c r="AC3134" s="39"/>
      <c r="AD3134" s="39"/>
      <c r="AE3134" s="39"/>
      <c r="AF3134" s="39"/>
      <c r="AG3134" s="39"/>
      <c r="AH3134" s="39"/>
      <c r="AI3134" s="39"/>
      <c r="AJ3134" s="39"/>
      <c r="AK3134" s="39"/>
      <c r="AL3134" s="39"/>
      <c r="AM3134" s="39"/>
      <c r="AN3134" s="39"/>
      <c r="AO3134" s="39"/>
      <c r="AP3134" s="39"/>
      <c r="AQ3134" s="39"/>
      <c r="AR3134" s="39"/>
      <c r="AS3134" s="39"/>
      <c r="AT3134" s="39"/>
      <c r="AU3134" s="39"/>
      <c r="AV3134" s="39"/>
      <c r="AW3134" s="39"/>
    </row>
    <row r="3135" spans="15:49" x14ac:dyDescent="0.2">
      <c r="O3135" s="39"/>
      <c r="P3135" s="39"/>
      <c r="Q3135" s="39"/>
      <c r="R3135" s="39"/>
      <c r="S3135" s="39"/>
      <c r="T3135" s="39"/>
      <c r="U3135" s="39"/>
      <c r="V3135" s="39"/>
      <c r="W3135" s="39"/>
      <c r="X3135" s="39"/>
      <c r="Y3135" s="39"/>
      <c r="Z3135" s="39"/>
      <c r="AA3135" s="39"/>
      <c r="AB3135" s="39"/>
      <c r="AC3135" s="39"/>
      <c r="AD3135" s="39"/>
      <c r="AE3135" s="39"/>
      <c r="AF3135" s="39"/>
      <c r="AG3135" s="39"/>
      <c r="AH3135" s="39"/>
      <c r="AI3135" s="39"/>
      <c r="AJ3135" s="39"/>
      <c r="AK3135" s="39"/>
      <c r="AL3135" s="39"/>
      <c r="AM3135" s="39"/>
      <c r="AN3135" s="39"/>
      <c r="AO3135" s="39"/>
      <c r="AP3135" s="39"/>
      <c r="AQ3135" s="39"/>
      <c r="AR3135" s="39"/>
      <c r="AS3135" s="39"/>
      <c r="AT3135" s="39"/>
      <c r="AU3135" s="39"/>
      <c r="AV3135" s="39"/>
      <c r="AW3135" s="39"/>
    </row>
    <row r="3136" spans="15:49" x14ac:dyDescent="0.2">
      <c r="O3136" s="39"/>
      <c r="P3136" s="39"/>
      <c r="Q3136" s="39"/>
      <c r="R3136" s="39"/>
      <c r="S3136" s="39"/>
      <c r="T3136" s="39"/>
      <c r="U3136" s="39"/>
      <c r="V3136" s="39"/>
      <c r="W3136" s="39"/>
      <c r="X3136" s="39"/>
      <c r="Y3136" s="39"/>
      <c r="Z3136" s="39"/>
      <c r="AA3136" s="39"/>
      <c r="AB3136" s="39"/>
      <c r="AC3136" s="39"/>
      <c r="AD3136" s="39"/>
      <c r="AE3136" s="39"/>
      <c r="AF3136" s="39"/>
      <c r="AG3136" s="39"/>
      <c r="AH3136" s="39"/>
      <c r="AI3136" s="39"/>
      <c r="AJ3136" s="39"/>
      <c r="AK3136" s="39"/>
      <c r="AL3136" s="39"/>
      <c r="AM3136" s="39"/>
      <c r="AN3136" s="39"/>
      <c r="AO3136" s="39"/>
      <c r="AP3136" s="39"/>
      <c r="AQ3136" s="39"/>
      <c r="AR3136" s="39"/>
      <c r="AS3136" s="39"/>
      <c r="AT3136" s="39"/>
      <c r="AU3136" s="39"/>
      <c r="AV3136" s="39"/>
      <c r="AW3136" s="39"/>
    </row>
    <row r="3137" spans="15:49" x14ac:dyDescent="0.2">
      <c r="O3137" s="39"/>
      <c r="P3137" s="39"/>
      <c r="Q3137" s="39"/>
      <c r="R3137" s="39"/>
      <c r="S3137" s="39"/>
      <c r="T3137" s="39"/>
      <c r="U3137" s="39"/>
      <c r="V3137" s="39"/>
      <c r="W3137" s="39"/>
      <c r="X3137" s="39"/>
      <c r="Y3137" s="39"/>
      <c r="Z3137" s="39"/>
      <c r="AA3137" s="39"/>
      <c r="AB3137" s="39"/>
      <c r="AC3137" s="39"/>
      <c r="AD3137" s="39"/>
      <c r="AE3137" s="39"/>
      <c r="AF3137" s="39"/>
      <c r="AG3137" s="39"/>
      <c r="AH3137" s="39"/>
      <c r="AI3137" s="39"/>
      <c r="AJ3137" s="39"/>
      <c r="AK3137" s="39"/>
      <c r="AL3137" s="39"/>
      <c r="AM3137" s="39"/>
      <c r="AN3137" s="39"/>
      <c r="AO3137" s="39"/>
      <c r="AP3137" s="39"/>
      <c r="AQ3137" s="39"/>
      <c r="AR3137" s="39"/>
      <c r="AS3137" s="39"/>
      <c r="AT3137" s="39"/>
      <c r="AU3137" s="39"/>
      <c r="AV3137" s="39"/>
      <c r="AW3137" s="39"/>
    </row>
    <row r="3138" spans="15:49" x14ac:dyDescent="0.2">
      <c r="O3138" s="39"/>
      <c r="P3138" s="39"/>
      <c r="Q3138" s="39"/>
      <c r="R3138" s="39"/>
      <c r="S3138" s="39"/>
      <c r="T3138" s="39"/>
      <c r="U3138" s="39"/>
      <c r="V3138" s="39"/>
      <c r="W3138" s="39"/>
      <c r="X3138" s="39"/>
      <c r="Y3138" s="39"/>
      <c r="Z3138" s="39"/>
      <c r="AA3138" s="39"/>
      <c r="AB3138" s="39"/>
      <c r="AC3138" s="39"/>
      <c r="AD3138" s="39"/>
      <c r="AE3138" s="39"/>
      <c r="AF3138" s="39"/>
      <c r="AG3138" s="39"/>
      <c r="AH3138" s="39"/>
      <c r="AI3138" s="39"/>
      <c r="AJ3138" s="39"/>
      <c r="AK3138" s="39"/>
      <c r="AL3138" s="39"/>
      <c r="AM3138" s="39"/>
      <c r="AN3138" s="39"/>
      <c r="AO3138" s="39"/>
      <c r="AP3138" s="39"/>
      <c r="AQ3138" s="39"/>
      <c r="AR3138" s="39"/>
      <c r="AS3138" s="39"/>
      <c r="AT3138" s="39"/>
      <c r="AU3138" s="39"/>
      <c r="AV3138" s="39"/>
      <c r="AW3138" s="39"/>
    </row>
    <row r="3139" spans="15:49" x14ac:dyDescent="0.2">
      <c r="O3139" s="39"/>
      <c r="P3139" s="39"/>
      <c r="Q3139" s="39"/>
      <c r="R3139" s="39"/>
      <c r="S3139" s="39"/>
      <c r="T3139" s="39"/>
      <c r="U3139" s="39"/>
      <c r="V3139" s="39"/>
      <c r="W3139" s="39"/>
      <c r="X3139" s="39"/>
      <c r="Y3139" s="39"/>
      <c r="Z3139" s="39"/>
      <c r="AA3139" s="39"/>
      <c r="AB3139" s="39"/>
      <c r="AC3139" s="39"/>
      <c r="AD3139" s="39"/>
      <c r="AE3139" s="39"/>
      <c r="AF3139" s="39"/>
      <c r="AG3139" s="39"/>
      <c r="AH3139" s="39"/>
      <c r="AI3139" s="39"/>
      <c r="AJ3139" s="39"/>
      <c r="AK3139" s="39"/>
      <c r="AL3139" s="39"/>
      <c r="AM3139" s="39"/>
      <c r="AN3139" s="39"/>
      <c r="AO3139" s="39"/>
      <c r="AP3139" s="39"/>
      <c r="AQ3139" s="39"/>
      <c r="AR3139" s="39"/>
      <c r="AS3139" s="39"/>
      <c r="AT3139" s="39"/>
      <c r="AU3139" s="39"/>
      <c r="AV3139" s="39"/>
      <c r="AW3139" s="39"/>
    </row>
    <row r="3140" spans="15:49" x14ac:dyDescent="0.2">
      <c r="O3140" s="39"/>
      <c r="P3140" s="39"/>
      <c r="Q3140" s="39"/>
      <c r="R3140" s="39"/>
      <c r="S3140" s="39"/>
      <c r="T3140" s="39"/>
      <c r="U3140" s="39"/>
      <c r="V3140" s="39"/>
      <c r="W3140" s="39"/>
      <c r="X3140" s="39"/>
      <c r="Y3140" s="39"/>
      <c r="Z3140" s="39"/>
      <c r="AA3140" s="39"/>
      <c r="AB3140" s="39"/>
      <c r="AC3140" s="39"/>
      <c r="AD3140" s="39"/>
      <c r="AE3140" s="39"/>
      <c r="AF3140" s="39"/>
      <c r="AG3140" s="39"/>
      <c r="AH3140" s="39"/>
      <c r="AI3140" s="39"/>
      <c r="AJ3140" s="39"/>
      <c r="AK3140" s="39"/>
      <c r="AL3140" s="39"/>
      <c r="AM3140" s="39"/>
      <c r="AN3140" s="39"/>
      <c r="AO3140" s="39"/>
      <c r="AP3140" s="39"/>
      <c r="AQ3140" s="39"/>
      <c r="AR3140" s="39"/>
      <c r="AS3140" s="39"/>
      <c r="AT3140" s="39"/>
      <c r="AU3140" s="39"/>
      <c r="AV3140" s="39"/>
      <c r="AW3140" s="39"/>
    </row>
    <row r="3141" spans="15:49" x14ac:dyDescent="0.2">
      <c r="O3141" s="39"/>
      <c r="P3141" s="39"/>
      <c r="Q3141" s="39"/>
      <c r="R3141" s="39"/>
      <c r="S3141" s="39"/>
      <c r="T3141" s="39"/>
      <c r="U3141" s="39"/>
      <c r="V3141" s="39"/>
      <c r="W3141" s="39"/>
      <c r="X3141" s="39"/>
      <c r="Y3141" s="39"/>
      <c r="Z3141" s="39"/>
      <c r="AA3141" s="39"/>
      <c r="AB3141" s="39"/>
      <c r="AC3141" s="39"/>
      <c r="AD3141" s="39"/>
      <c r="AE3141" s="39"/>
      <c r="AF3141" s="39"/>
      <c r="AG3141" s="39"/>
      <c r="AH3141" s="39"/>
      <c r="AI3141" s="39"/>
      <c r="AJ3141" s="39"/>
      <c r="AK3141" s="39"/>
      <c r="AL3141" s="39"/>
      <c r="AM3141" s="39"/>
      <c r="AN3141" s="39"/>
      <c r="AO3141" s="39"/>
      <c r="AP3141" s="39"/>
      <c r="AQ3141" s="39"/>
      <c r="AR3141" s="39"/>
      <c r="AS3141" s="39"/>
      <c r="AT3141" s="39"/>
      <c r="AU3141" s="39"/>
      <c r="AV3141" s="39"/>
      <c r="AW3141" s="39"/>
    </row>
    <row r="3142" spans="15:49" x14ac:dyDescent="0.2">
      <c r="O3142" s="39"/>
      <c r="P3142" s="39"/>
      <c r="Q3142" s="39"/>
      <c r="R3142" s="39"/>
      <c r="S3142" s="39"/>
      <c r="T3142" s="39"/>
      <c r="U3142" s="39"/>
      <c r="V3142" s="39"/>
      <c r="W3142" s="39"/>
      <c r="X3142" s="39"/>
      <c r="Y3142" s="39"/>
      <c r="Z3142" s="39"/>
      <c r="AA3142" s="39"/>
      <c r="AB3142" s="39"/>
      <c r="AC3142" s="39"/>
      <c r="AD3142" s="39"/>
      <c r="AE3142" s="39"/>
      <c r="AF3142" s="39"/>
      <c r="AG3142" s="39"/>
      <c r="AH3142" s="39"/>
      <c r="AI3142" s="39"/>
      <c r="AJ3142" s="39"/>
      <c r="AK3142" s="39"/>
      <c r="AL3142" s="39"/>
      <c r="AM3142" s="39"/>
      <c r="AN3142" s="39"/>
      <c r="AO3142" s="39"/>
      <c r="AP3142" s="39"/>
      <c r="AQ3142" s="39"/>
      <c r="AR3142" s="39"/>
      <c r="AS3142" s="39"/>
      <c r="AT3142" s="39"/>
      <c r="AU3142" s="39"/>
      <c r="AV3142" s="39"/>
      <c r="AW3142" s="39"/>
    </row>
    <row r="3143" spans="15:49" x14ac:dyDescent="0.2">
      <c r="O3143" s="39"/>
      <c r="P3143" s="39"/>
      <c r="Q3143" s="39"/>
      <c r="R3143" s="39"/>
      <c r="S3143" s="39"/>
      <c r="T3143" s="39"/>
      <c r="U3143" s="39"/>
      <c r="V3143" s="39"/>
      <c r="W3143" s="39"/>
      <c r="X3143" s="39"/>
      <c r="Y3143" s="39"/>
      <c r="Z3143" s="39"/>
      <c r="AA3143" s="39"/>
      <c r="AB3143" s="39"/>
      <c r="AC3143" s="39"/>
      <c r="AD3143" s="39"/>
      <c r="AE3143" s="39"/>
      <c r="AF3143" s="39"/>
      <c r="AG3143" s="39"/>
      <c r="AH3143" s="39"/>
      <c r="AI3143" s="39"/>
      <c r="AJ3143" s="39"/>
      <c r="AK3143" s="39"/>
      <c r="AL3143" s="39"/>
      <c r="AM3143" s="39"/>
      <c r="AN3143" s="39"/>
      <c r="AO3143" s="39"/>
      <c r="AP3143" s="39"/>
      <c r="AQ3143" s="39"/>
      <c r="AR3143" s="39"/>
      <c r="AS3143" s="39"/>
      <c r="AT3143" s="39"/>
      <c r="AU3143" s="39"/>
      <c r="AV3143" s="39"/>
      <c r="AW3143" s="39"/>
    </row>
    <row r="3144" spans="15:49" x14ac:dyDescent="0.2">
      <c r="O3144" s="39"/>
      <c r="P3144" s="39"/>
      <c r="Q3144" s="39"/>
      <c r="R3144" s="39"/>
      <c r="S3144" s="39"/>
      <c r="T3144" s="39"/>
      <c r="U3144" s="39"/>
      <c r="V3144" s="39"/>
      <c r="W3144" s="39"/>
      <c r="X3144" s="39"/>
      <c r="Y3144" s="39"/>
      <c r="Z3144" s="39"/>
      <c r="AA3144" s="39"/>
      <c r="AB3144" s="39"/>
      <c r="AC3144" s="39"/>
      <c r="AD3144" s="39"/>
      <c r="AE3144" s="39"/>
      <c r="AF3144" s="39"/>
      <c r="AG3144" s="39"/>
      <c r="AH3144" s="39"/>
      <c r="AI3144" s="39"/>
      <c r="AJ3144" s="39"/>
      <c r="AK3144" s="39"/>
      <c r="AL3144" s="39"/>
      <c r="AM3144" s="39"/>
      <c r="AN3144" s="39"/>
      <c r="AO3144" s="39"/>
      <c r="AP3144" s="39"/>
      <c r="AQ3144" s="39"/>
      <c r="AR3144" s="39"/>
      <c r="AS3144" s="39"/>
      <c r="AT3144" s="39"/>
      <c r="AU3144" s="39"/>
      <c r="AV3144" s="39"/>
      <c r="AW3144" s="39"/>
    </row>
    <row r="3145" spans="15:49" x14ac:dyDescent="0.2">
      <c r="O3145" s="39"/>
      <c r="P3145" s="39"/>
      <c r="Q3145" s="39"/>
      <c r="R3145" s="39"/>
      <c r="S3145" s="39"/>
      <c r="T3145" s="39"/>
      <c r="U3145" s="39"/>
      <c r="V3145" s="39"/>
      <c r="W3145" s="39"/>
      <c r="X3145" s="39"/>
      <c r="Y3145" s="39"/>
      <c r="Z3145" s="39"/>
      <c r="AA3145" s="39"/>
      <c r="AB3145" s="39"/>
      <c r="AC3145" s="39"/>
      <c r="AD3145" s="39"/>
      <c r="AE3145" s="39"/>
      <c r="AF3145" s="39"/>
      <c r="AG3145" s="39"/>
      <c r="AH3145" s="39"/>
      <c r="AI3145" s="39"/>
      <c r="AJ3145" s="39"/>
      <c r="AK3145" s="39"/>
      <c r="AL3145" s="39"/>
      <c r="AM3145" s="39"/>
      <c r="AN3145" s="39"/>
      <c r="AO3145" s="39"/>
      <c r="AP3145" s="39"/>
      <c r="AQ3145" s="39"/>
      <c r="AR3145" s="39"/>
      <c r="AS3145" s="39"/>
      <c r="AT3145" s="39"/>
      <c r="AU3145" s="39"/>
      <c r="AV3145" s="39"/>
      <c r="AW3145" s="39"/>
    </row>
    <row r="3146" spans="15:49" x14ac:dyDescent="0.2">
      <c r="O3146" s="39"/>
      <c r="P3146" s="39"/>
      <c r="Q3146" s="39"/>
      <c r="R3146" s="39"/>
      <c r="S3146" s="39"/>
      <c r="T3146" s="39"/>
      <c r="U3146" s="39"/>
      <c r="V3146" s="39"/>
      <c r="W3146" s="39"/>
      <c r="X3146" s="39"/>
      <c r="Y3146" s="39"/>
      <c r="Z3146" s="39"/>
      <c r="AA3146" s="39"/>
      <c r="AB3146" s="39"/>
      <c r="AC3146" s="39"/>
      <c r="AD3146" s="39"/>
      <c r="AE3146" s="39"/>
      <c r="AF3146" s="39"/>
      <c r="AG3146" s="39"/>
      <c r="AH3146" s="39"/>
      <c r="AI3146" s="39"/>
      <c r="AJ3146" s="39"/>
      <c r="AK3146" s="39"/>
      <c r="AL3146" s="39"/>
      <c r="AM3146" s="39"/>
      <c r="AN3146" s="39"/>
      <c r="AO3146" s="39"/>
      <c r="AP3146" s="39"/>
      <c r="AQ3146" s="39"/>
      <c r="AR3146" s="39"/>
      <c r="AS3146" s="39"/>
      <c r="AT3146" s="39"/>
      <c r="AU3146" s="39"/>
      <c r="AV3146" s="39"/>
      <c r="AW3146" s="39"/>
    </row>
    <row r="3147" spans="15:49" x14ac:dyDescent="0.2">
      <c r="O3147" s="39"/>
      <c r="P3147" s="39"/>
      <c r="Q3147" s="39"/>
      <c r="R3147" s="39"/>
      <c r="S3147" s="39"/>
      <c r="T3147" s="39"/>
      <c r="U3147" s="39"/>
      <c r="V3147" s="39"/>
      <c r="W3147" s="39"/>
      <c r="X3147" s="39"/>
      <c r="Y3147" s="39"/>
      <c r="Z3147" s="39"/>
      <c r="AA3147" s="39"/>
      <c r="AB3147" s="39"/>
      <c r="AC3147" s="39"/>
      <c r="AD3147" s="39"/>
      <c r="AE3147" s="39"/>
      <c r="AF3147" s="39"/>
      <c r="AG3147" s="39"/>
      <c r="AH3147" s="39"/>
      <c r="AI3147" s="39"/>
      <c r="AJ3147" s="39"/>
      <c r="AK3147" s="39"/>
      <c r="AL3147" s="39"/>
      <c r="AM3147" s="39"/>
      <c r="AN3147" s="39"/>
      <c r="AO3147" s="39"/>
      <c r="AP3147" s="39"/>
      <c r="AQ3147" s="39"/>
      <c r="AR3147" s="39"/>
      <c r="AS3147" s="39"/>
      <c r="AT3147" s="39"/>
      <c r="AU3147" s="39"/>
      <c r="AV3147" s="39"/>
      <c r="AW3147" s="39"/>
    </row>
    <row r="3148" spans="15:49" x14ac:dyDescent="0.2">
      <c r="O3148" s="39"/>
      <c r="P3148" s="39"/>
      <c r="Q3148" s="39"/>
      <c r="R3148" s="39"/>
      <c r="S3148" s="39"/>
      <c r="T3148" s="39"/>
      <c r="U3148" s="39"/>
      <c r="V3148" s="39"/>
      <c r="W3148" s="39"/>
      <c r="X3148" s="39"/>
      <c r="Y3148" s="39"/>
      <c r="Z3148" s="39"/>
      <c r="AA3148" s="39"/>
      <c r="AB3148" s="39"/>
      <c r="AC3148" s="39"/>
      <c r="AD3148" s="39"/>
      <c r="AE3148" s="39"/>
      <c r="AF3148" s="39"/>
      <c r="AG3148" s="39"/>
      <c r="AH3148" s="39"/>
      <c r="AI3148" s="39"/>
      <c r="AJ3148" s="39"/>
      <c r="AK3148" s="39"/>
      <c r="AL3148" s="39"/>
      <c r="AM3148" s="39"/>
      <c r="AN3148" s="39"/>
      <c r="AO3148" s="39"/>
      <c r="AP3148" s="39"/>
      <c r="AQ3148" s="39"/>
      <c r="AR3148" s="39"/>
      <c r="AS3148" s="39"/>
      <c r="AT3148" s="39"/>
      <c r="AU3148" s="39"/>
      <c r="AV3148" s="39"/>
      <c r="AW3148" s="39"/>
    </row>
    <row r="3149" spans="15:49" x14ac:dyDescent="0.2">
      <c r="O3149" s="39"/>
      <c r="P3149" s="39"/>
      <c r="Q3149" s="39"/>
      <c r="R3149" s="39"/>
      <c r="S3149" s="39"/>
      <c r="T3149" s="39"/>
      <c r="U3149" s="39"/>
      <c r="V3149" s="39"/>
      <c r="W3149" s="39"/>
      <c r="X3149" s="39"/>
      <c r="Y3149" s="39"/>
      <c r="Z3149" s="39"/>
      <c r="AA3149" s="39"/>
      <c r="AB3149" s="39"/>
      <c r="AC3149" s="39"/>
      <c r="AD3149" s="39"/>
      <c r="AE3149" s="39"/>
      <c r="AF3149" s="39"/>
      <c r="AG3149" s="39"/>
      <c r="AH3149" s="39"/>
      <c r="AI3149" s="39"/>
      <c r="AJ3149" s="39"/>
      <c r="AK3149" s="39"/>
      <c r="AL3149" s="39"/>
      <c r="AM3149" s="39"/>
      <c r="AN3149" s="39"/>
      <c r="AO3149" s="39"/>
      <c r="AP3149" s="39"/>
      <c r="AQ3149" s="39"/>
      <c r="AR3149" s="39"/>
      <c r="AS3149" s="39"/>
      <c r="AT3149" s="39"/>
      <c r="AU3149" s="39"/>
      <c r="AV3149" s="39"/>
      <c r="AW3149" s="39"/>
    </row>
    <row r="3150" spans="15:49" x14ac:dyDescent="0.2">
      <c r="O3150" s="39"/>
      <c r="P3150" s="39"/>
      <c r="Q3150" s="39"/>
      <c r="R3150" s="39"/>
      <c r="S3150" s="39"/>
      <c r="T3150" s="39"/>
      <c r="U3150" s="39"/>
      <c r="V3150" s="39"/>
      <c r="W3150" s="39"/>
      <c r="X3150" s="39"/>
      <c r="Y3150" s="39"/>
      <c r="Z3150" s="39"/>
      <c r="AA3150" s="39"/>
      <c r="AB3150" s="39"/>
      <c r="AC3150" s="39"/>
      <c r="AD3150" s="39"/>
      <c r="AE3150" s="39"/>
      <c r="AF3150" s="39"/>
      <c r="AG3150" s="39"/>
      <c r="AH3150" s="39"/>
      <c r="AI3150" s="39"/>
      <c r="AJ3150" s="39"/>
      <c r="AK3150" s="39"/>
      <c r="AL3150" s="39"/>
      <c r="AM3150" s="39"/>
      <c r="AN3150" s="39"/>
      <c r="AO3150" s="39"/>
      <c r="AP3150" s="39"/>
      <c r="AQ3150" s="39"/>
      <c r="AR3150" s="39"/>
      <c r="AS3150" s="39"/>
      <c r="AT3150" s="39"/>
      <c r="AU3150" s="39"/>
      <c r="AV3150" s="39"/>
      <c r="AW3150" s="39"/>
    </row>
    <row r="3151" spans="15:49" x14ac:dyDescent="0.2">
      <c r="O3151" s="39"/>
      <c r="P3151" s="39"/>
      <c r="Q3151" s="39"/>
      <c r="R3151" s="39"/>
      <c r="S3151" s="39"/>
      <c r="T3151" s="39"/>
      <c r="U3151" s="39"/>
      <c r="V3151" s="39"/>
      <c r="W3151" s="39"/>
      <c r="X3151" s="39"/>
      <c r="Y3151" s="39"/>
      <c r="Z3151" s="39"/>
      <c r="AA3151" s="39"/>
      <c r="AB3151" s="39"/>
      <c r="AC3151" s="39"/>
      <c r="AD3151" s="39"/>
      <c r="AE3151" s="39"/>
      <c r="AF3151" s="39"/>
      <c r="AG3151" s="39"/>
      <c r="AH3151" s="39"/>
      <c r="AI3151" s="39"/>
      <c r="AJ3151" s="39"/>
      <c r="AK3151" s="39"/>
      <c r="AL3151" s="39"/>
      <c r="AM3151" s="39"/>
      <c r="AN3151" s="39"/>
      <c r="AO3151" s="39"/>
      <c r="AP3151" s="39"/>
      <c r="AQ3151" s="39"/>
      <c r="AR3151" s="39"/>
      <c r="AS3151" s="39"/>
      <c r="AT3151" s="39"/>
      <c r="AU3151" s="39"/>
      <c r="AV3151" s="39"/>
      <c r="AW3151" s="39"/>
    </row>
    <row r="3152" spans="15:49" x14ac:dyDescent="0.2">
      <c r="O3152" s="39"/>
      <c r="P3152" s="39"/>
      <c r="Q3152" s="39"/>
      <c r="R3152" s="39"/>
      <c r="S3152" s="39"/>
      <c r="T3152" s="39"/>
      <c r="U3152" s="39"/>
      <c r="V3152" s="39"/>
      <c r="W3152" s="39"/>
      <c r="X3152" s="39"/>
      <c r="Y3152" s="39"/>
      <c r="Z3152" s="39"/>
      <c r="AA3152" s="39"/>
      <c r="AB3152" s="39"/>
      <c r="AC3152" s="39"/>
      <c r="AD3152" s="39"/>
      <c r="AE3152" s="39"/>
      <c r="AF3152" s="39"/>
      <c r="AG3152" s="39"/>
      <c r="AH3152" s="39"/>
      <c r="AI3152" s="39"/>
      <c r="AJ3152" s="39"/>
      <c r="AK3152" s="39"/>
      <c r="AL3152" s="39"/>
      <c r="AM3152" s="39"/>
      <c r="AN3152" s="39"/>
      <c r="AO3152" s="39"/>
      <c r="AP3152" s="39"/>
      <c r="AQ3152" s="39"/>
      <c r="AR3152" s="39"/>
      <c r="AS3152" s="39"/>
      <c r="AT3152" s="39"/>
      <c r="AU3152" s="39"/>
      <c r="AV3152" s="39"/>
      <c r="AW3152" s="39"/>
    </row>
    <row r="3153" spans="15:49" x14ac:dyDescent="0.2">
      <c r="O3153" s="39"/>
      <c r="P3153" s="39"/>
      <c r="Q3153" s="39"/>
      <c r="R3153" s="39"/>
      <c r="S3153" s="39"/>
      <c r="T3153" s="39"/>
      <c r="U3153" s="39"/>
      <c r="V3153" s="39"/>
      <c r="W3153" s="39"/>
      <c r="X3153" s="39"/>
      <c r="Y3153" s="39"/>
      <c r="Z3153" s="39"/>
      <c r="AA3153" s="39"/>
      <c r="AB3153" s="39"/>
      <c r="AC3153" s="39"/>
      <c r="AD3153" s="39"/>
      <c r="AE3153" s="39"/>
      <c r="AF3153" s="39"/>
      <c r="AG3153" s="39"/>
      <c r="AH3153" s="39"/>
      <c r="AI3153" s="39"/>
      <c r="AJ3153" s="39"/>
      <c r="AK3153" s="39"/>
      <c r="AL3153" s="39"/>
      <c r="AM3153" s="39"/>
      <c r="AN3153" s="39"/>
      <c r="AO3153" s="39"/>
      <c r="AP3153" s="39"/>
      <c r="AQ3153" s="39"/>
      <c r="AR3153" s="39"/>
      <c r="AS3153" s="39"/>
      <c r="AT3153" s="39"/>
      <c r="AU3153" s="39"/>
      <c r="AV3153" s="39"/>
      <c r="AW3153" s="39"/>
    </row>
    <row r="3154" spans="15:49" x14ac:dyDescent="0.2">
      <c r="O3154" s="39"/>
      <c r="P3154" s="39"/>
      <c r="Q3154" s="39"/>
      <c r="R3154" s="39"/>
      <c r="S3154" s="39"/>
      <c r="T3154" s="39"/>
      <c r="U3154" s="39"/>
      <c r="V3154" s="39"/>
      <c r="W3154" s="39"/>
      <c r="X3154" s="39"/>
      <c r="Y3154" s="39"/>
      <c r="Z3154" s="39"/>
      <c r="AA3154" s="39"/>
      <c r="AB3154" s="39"/>
      <c r="AC3154" s="39"/>
      <c r="AD3154" s="39"/>
      <c r="AE3154" s="39"/>
      <c r="AF3154" s="39"/>
      <c r="AG3154" s="39"/>
      <c r="AH3154" s="39"/>
      <c r="AI3154" s="39"/>
      <c r="AJ3154" s="39"/>
      <c r="AK3154" s="39"/>
      <c r="AL3154" s="39"/>
      <c r="AM3154" s="39"/>
      <c r="AN3154" s="39"/>
      <c r="AO3154" s="39"/>
      <c r="AP3154" s="39"/>
      <c r="AQ3154" s="39"/>
      <c r="AR3154" s="39"/>
      <c r="AS3154" s="39"/>
      <c r="AT3154" s="39"/>
      <c r="AU3154" s="39"/>
      <c r="AV3154" s="39"/>
      <c r="AW3154" s="39"/>
    </row>
    <row r="3155" spans="15:49" x14ac:dyDescent="0.2">
      <c r="O3155" s="39"/>
      <c r="P3155" s="39"/>
      <c r="Q3155" s="39"/>
      <c r="R3155" s="39"/>
      <c r="S3155" s="39"/>
      <c r="T3155" s="39"/>
      <c r="U3155" s="39"/>
      <c r="V3155" s="39"/>
      <c r="W3155" s="39"/>
      <c r="X3155" s="39"/>
      <c r="Y3155" s="39"/>
      <c r="Z3155" s="39"/>
      <c r="AA3155" s="39"/>
      <c r="AB3155" s="39"/>
      <c r="AC3155" s="39"/>
      <c r="AD3155" s="39"/>
      <c r="AE3155" s="39"/>
      <c r="AF3155" s="39"/>
      <c r="AG3155" s="39"/>
      <c r="AH3155" s="39"/>
      <c r="AI3155" s="39"/>
      <c r="AJ3155" s="39"/>
      <c r="AK3155" s="39"/>
      <c r="AL3155" s="39"/>
      <c r="AM3155" s="39"/>
      <c r="AN3155" s="39"/>
      <c r="AO3155" s="39"/>
      <c r="AP3155" s="39"/>
      <c r="AQ3155" s="39"/>
      <c r="AR3155" s="39"/>
      <c r="AS3155" s="39"/>
      <c r="AT3155" s="39"/>
      <c r="AU3155" s="39"/>
      <c r="AV3155" s="39"/>
      <c r="AW3155" s="39"/>
    </row>
    <row r="3156" spans="15:49" x14ac:dyDescent="0.2">
      <c r="O3156" s="39"/>
      <c r="P3156" s="39"/>
      <c r="Q3156" s="39"/>
      <c r="R3156" s="39"/>
      <c r="S3156" s="39"/>
      <c r="T3156" s="39"/>
      <c r="U3156" s="39"/>
      <c r="V3156" s="39"/>
      <c r="W3156" s="39"/>
      <c r="X3156" s="39"/>
      <c r="Y3156" s="39"/>
      <c r="Z3156" s="39"/>
      <c r="AA3156" s="39"/>
      <c r="AB3156" s="39"/>
      <c r="AC3156" s="39"/>
      <c r="AD3156" s="39"/>
      <c r="AE3156" s="39"/>
      <c r="AF3156" s="39"/>
      <c r="AG3156" s="39"/>
      <c r="AH3156" s="39"/>
      <c r="AI3156" s="39"/>
      <c r="AJ3156" s="39"/>
      <c r="AK3156" s="39"/>
      <c r="AL3156" s="39"/>
      <c r="AM3156" s="39"/>
      <c r="AN3156" s="39"/>
      <c r="AO3156" s="39"/>
      <c r="AP3156" s="39"/>
      <c r="AQ3156" s="39"/>
      <c r="AR3156" s="39"/>
      <c r="AS3156" s="39"/>
      <c r="AT3156" s="39"/>
      <c r="AU3156" s="39"/>
      <c r="AV3156" s="39"/>
      <c r="AW3156" s="39"/>
    </row>
    <row r="3157" spans="15:49" x14ac:dyDescent="0.2">
      <c r="O3157" s="39"/>
      <c r="P3157" s="39"/>
      <c r="Q3157" s="39"/>
      <c r="R3157" s="39"/>
      <c r="S3157" s="39"/>
      <c r="T3157" s="39"/>
      <c r="U3157" s="39"/>
      <c r="V3157" s="39"/>
      <c r="W3157" s="39"/>
      <c r="X3157" s="39"/>
      <c r="Y3157" s="39"/>
      <c r="Z3157" s="39"/>
      <c r="AA3157" s="39"/>
      <c r="AB3157" s="39"/>
      <c r="AC3157" s="39"/>
      <c r="AD3157" s="39"/>
      <c r="AE3157" s="39"/>
      <c r="AF3157" s="39"/>
      <c r="AG3157" s="39"/>
      <c r="AH3157" s="39"/>
      <c r="AI3157" s="39"/>
      <c r="AJ3157" s="39"/>
      <c r="AK3157" s="39"/>
      <c r="AL3157" s="39"/>
      <c r="AM3157" s="39"/>
      <c r="AN3157" s="39"/>
      <c r="AO3157" s="39"/>
      <c r="AP3157" s="39"/>
      <c r="AQ3157" s="39"/>
      <c r="AR3157" s="39"/>
      <c r="AS3157" s="39"/>
      <c r="AT3157" s="39"/>
      <c r="AU3157" s="39"/>
      <c r="AV3157" s="39"/>
      <c r="AW3157" s="39"/>
    </row>
    <row r="3158" spans="15:49" x14ac:dyDescent="0.2">
      <c r="O3158" s="39"/>
      <c r="P3158" s="39"/>
      <c r="Q3158" s="39"/>
      <c r="R3158" s="39"/>
      <c r="S3158" s="39"/>
      <c r="T3158" s="39"/>
      <c r="U3158" s="39"/>
      <c r="V3158" s="39"/>
      <c r="W3158" s="39"/>
      <c r="X3158" s="39"/>
      <c r="Y3158" s="39"/>
      <c r="Z3158" s="39"/>
      <c r="AA3158" s="39"/>
      <c r="AB3158" s="39"/>
      <c r="AC3158" s="39"/>
      <c r="AD3158" s="39"/>
      <c r="AE3158" s="39"/>
      <c r="AF3158" s="39"/>
      <c r="AG3158" s="39"/>
      <c r="AH3158" s="39"/>
      <c r="AI3158" s="39"/>
      <c r="AJ3158" s="39"/>
      <c r="AK3158" s="39"/>
      <c r="AL3158" s="39"/>
      <c r="AM3158" s="39"/>
      <c r="AN3158" s="39"/>
      <c r="AO3158" s="39"/>
      <c r="AP3158" s="39"/>
      <c r="AQ3158" s="39"/>
      <c r="AR3158" s="39"/>
      <c r="AS3158" s="39"/>
      <c r="AT3158" s="39"/>
      <c r="AU3158" s="39"/>
      <c r="AV3158" s="39"/>
      <c r="AW3158" s="39"/>
    </row>
    <row r="3159" spans="15:49" x14ac:dyDescent="0.2">
      <c r="O3159" s="39"/>
      <c r="P3159" s="39"/>
      <c r="Q3159" s="39"/>
      <c r="R3159" s="39"/>
      <c r="S3159" s="39"/>
      <c r="T3159" s="39"/>
      <c r="U3159" s="39"/>
      <c r="V3159" s="39"/>
      <c r="W3159" s="39"/>
      <c r="X3159" s="39"/>
      <c r="Y3159" s="39"/>
      <c r="Z3159" s="39"/>
      <c r="AA3159" s="39"/>
      <c r="AB3159" s="39"/>
      <c r="AC3159" s="39"/>
      <c r="AD3159" s="39"/>
      <c r="AE3159" s="39"/>
      <c r="AF3159" s="39"/>
      <c r="AG3159" s="39"/>
      <c r="AH3159" s="39"/>
      <c r="AI3159" s="39"/>
      <c r="AJ3159" s="39"/>
      <c r="AK3159" s="39"/>
      <c r="AL3159" s="39"/>
      <c r="AM3159" s="39"/>
      <c r="AN3159" s="39"/>
      <c r="AO3159" s="39"/>
      <c r="AP3159" s="39"/>
      <c r="AQ3159" s="39"/>
      <c r="AR3159" s="39"/>
      <c r="AS3159" s="39"/>
      <c r="AT3159" s="39"/>
      <c r="AU3159" s="39"/>
      <c r="AV3159" s="39"/>
      <c r="AW3159" s="39"/>
    </row>
    <row r="3160" spans="15:49" x14ac:dyDescent="0.2">
      <c r="O3160" s="39"/>
      <c r="P3160" s="39"/>
      <c r="Q3160" s="39"/>
      <c r="R3160" s="39"/>
      <c r="S3160" s="39"/>
      <c r="T3160" s="39"/>
      <c r="U3160" s="39"/>
      <c r="V3160" s="39"/>
      <c r="W3160" s="39"/>
      <c r="X3160" s="39"/>
      <c r="Y3160" s="39"/>
      <c r="Z3160" s="39"/>
      <c r="AA3160" s="39"/>
      <c r="AB3160" s="39"/>
      <c r="AC3160" s="39"/>
      <c r="AD3160" s="39"/>
      <c r="AE3160" s="39"/>
      <c r="AF3160" s="39"/>
      <c r="AG3160" s="39"/>
      <c r="AH3160" s="39"/>
      <c r="AI3160" s="39"/>
      <c r="AJ3160" s="39"/>
      <c r="AK3160" s="39"/>
      <c r="AL3160" s="39"/>
      <c r="AM3160" s="39"/>
      <c r="AN3160" s="39"/>
      <c r="AO3160" s="39"/>
      <c r="AP3160" s="39"/>
      <c r="AQ3160" s="39"/>
      <c r="AR3160" s="39"/>
      <c r="AS3160" s="39"/>
      <c r="AT3160" s="39"/>
      <c r="AU3160" s="39"/>
      <c r="AV3160" s="39"/>
      <c r="AW3160" s="39"/>
    </row>
    <row r="3161" spans="15:49" x14ac:dyDescent="0.2">
      <c r="O3161" s="39"/>
      <c r="P3161" s="39"/>
      <c r="Q3161" s="39"/>
      <c r="R3161" s="39"/>
      <c r="S3161" s="39"/>
      <c r="T3161" s="39"/>
      <c r="U3161" s="39"/>
      <c r="V3161" s="39"/>
      <c r="W3161" s="39"/>
      <c r="X3161" s="39"/>
      <c r="Y3161" s="39"/>
      <c r="Z3161" s="39"/>
      <c r="AA3161" s="39"/>
      <c r="AB3161" s="39"/>
      <c r="AC3161" s="39"/>
      <c r="AD3161" s="39"/>
      <c r="AE3161" s="39"/>
      <c r="AF3161" s="39"/>
      <c r="AG3161" s="39"/>
      <c r="AH3161" s="39"/>
      <c r="AI3161" s="39"/>
      <c r="AJ3161" s="39"/>
      <c r="AK3161" s="39"/>
      <c r="AL3161" s="39"/>
      <c r="AM3161" s="39"/>
      <c r="AN3161" s="39"/>
      <c r="AO3161" s="39"/>
      <c r="AP3161" s="39"/>
      <c r="AQ3161" s="39"/>
      <c r="AR3161" s="39"/>
      <c r="AS3161" s="39"/>
      <c r="AT3161" s="39"/>
      <c r="AU3161" s="39"/>
      <c r="AV3161" s="39"/>
      <c r="AW3161" s="39"/>
    </row>
    <row r="3162" spans="15:49" x14ac:dyDescent="0.2">
      <c r="O3162" s="39"/>
      <c r="P3162" s="39"/>
      <c r="Q3162" s="39"/>
      <c r="R3162" s="39"/>
      <c r="S3162" s="39"/>
      <c r="T3162" s="39"/>
      <c r="U3162" s="39"/>
      <c r="V3162" s="39"/>
      <c r="W3162" s="39"/>
      <c r="X3162" s="39"/>
      <c r="Y3162" s="39"/>
      <c r="Z3162" s="39"/>
      <c r="AA3162" s="39"/>
      <c r="AB3162" s="39"/>
      <c r="AC3162" s="39"/>
      <c r="AD3162" s="39"/>
      <c r="AE3162" s="39"/>
      <c r="AF3162" s="39"/>
      <c r="AG3162" s="39"/>
      <c r="AH3162" s="39"/>
      <c r="AI3162" s="39"/>
      <c r="AJ3162" s="39"/>
      <c r="AK3162" s="39"/>
      <c r="AL3162" s="39"/>
      <c r="AM3162" s="39"/>
      <c r="AN3162" s="39"/>
      <c r="AO3162" s="39"/>
      <c r="AP3162" s="39"/>
      <c r="AQ3162" s="39"/>
      <c r="AR3162" s="39"/>
      <c r="AS3162" s="39"/>
      <c r="AT3162" s="39"/>
      <c r="AU3162" s="39"/>
      <c r="AV3162" s="39"/>
      <c r="AW3162" s="39"/>
    </row>
    <row r="3163" spans="15:49" x14ac:dyDescent="0.2">
      <c r="O3163" s="39"/>
      <c r="P3163" s="39"/>
      <c r="Q3163" s="39"/>
      <c r="R3163" s="39"/>
      <c r="S3163" s="39"/>
      <c r="T3163" s="39"/>
      <c r="U3163" s="39"/>
      <c r="V3163" s="39"/>
      <c r="W3163" s="39"/>
      <c r="X3163" s="39"/>
      <c r="Y3163" s="39"/>
      <c r="Z3163" s="39"/>
      <c r="AA3163" s="39"/>
      <c r="AB3163" s="39"/>
      <c r="AC3163" s="39"/>
      <c r="AD3163" s="39"/>
      <c r="AE3163" s="39"/>
      <c r="AF3163" s="39"/>
      <c r="AG3163" s="39"/>
      <c r="AH3163" s="39"/>
      <c r="AI3163" s="39"/>
      <c r="AJ3163" s="39"/>
      <c r="AK3163" s="39"/>
      <c r="AL3163" s="39"/>
      <c r="AM3163" s="39"/>
      <c r="AN3163" s="39"/>
      <c r="AO3163" s="39"/>
      <c r="AP3163" s="39"/>
      <c r="AQ3163" s="39"/>
      <c r="AR3163" s="39"/>
      <c r="AS3163" s="39"/>
      <c r="AT3163" s="39"/>
      <c r="AU3163" s="39"/>
      <c r="AV3163" s="39"/>
      <c r="AW3163" s="39"/>
    </row>
    <row r="3164" spans="15:49" x14ac:dyDescent="0.2">
      <c r="O3164" s="39"/>
      <c r="P3164" s="39"/>
      <c r="Q3164" s="39"/>
      <c r="R3164" s="39"/>
      <c r="S3164" s="39"/>
      <c r="T3164" s="39"/>
      <c r="U3164" s="39"/>
      <c r="V3164" s="39"/>
      <c r="W3164" s="39"/>
      <c r="X3164" s="39"/>
      <c r="Y3164" s="39"/>
      <c r="Z3164" s="39"/>
      <c r="AA3164" s="39"/>
      <c r="AB3164" s="39"/>
      <c r="AC3164" s="39"/>
      <c r="AD3164" s="39"/>
      <c r="AE3164" s="39"/>
      <c r="AF3164" s="39"/>
      <c r="AG3164" s="39"/>
      <c r="AH3164" s="39"/>
      <c r="AI3164" s="39"/>
      <c r="AJ3164" s="39"/>
      <c r="AK3164" s="39"/>
      <c r="AL3164" s="39"/>
      <c r="AM3164" s="39"/>
      <c r="AN3164" s="39"/>
      <c r="AO3164" s="39"/>
      <c r="AP3164" s="39"/>
      <c r="AQ3164" s="39"/>
      <c r="AR3164" s="39"/>
      <c r="AS3164" s="39"/>
      <c r="AT3164" s="39"/>
      <c r="AU3164" s="39"/>
      <c r="AV3164" s="39"/>
      <c r="AW3164" s="39"/>
    </row>
    <row r="3165" spans="15:49" x14ac:dyDescent="0.2">
      <c r="O3165" s="39"/>
      <c r="P3165" s="39"/>
      <c r="Q3165" s="39"/>
      <c r="R3165" s="39"/>
      <c r="S3165" s="39"/>
      <c r="T3165" s="39"/>
      <c r="U3165" s="39"/>
      <c r="V3165" s="39"/>
      <c r="W3165" s="39"/>
      <c r="X3165" s="39"/>
      <c r="Y3165" s="39"/>
      <c r="Z3165" s="39"/>
      <c r="AA3165" s="39"/>
      <c r="AB3165" s="39"/>
      <c r="AC3165" s="39"/>
      <c r="AD3165" s="39"/>
      <c r="AE3165" s="39"/>
      <c r="AF3165" s="39"/>
      <c r="AG3165" s="39"/>
      <c r="AH3165" s="39"/>
      <c r="AI3165" s="39"/>
      <c r="AJ3165" s="39"/>
      <c r="AK3165" s="39"/>
      <c r="AL3165" s="39"/>
      <c r="AM3165" s="39"/>
      <c r="AN3165" s="39"/>
      <c r="AO3165" s="39"/>
      <c r="AP3165" s="39"/>
      <c r="AQ3165" s="39"/>
      <c r="AR3165" s="39"/>
      <c r="AS3165" s="39"/>
      <c r="AT3165" s="39"/>
      <c r="AU3165" s="39"/>
      <c r="AV3165" s="39"/>
      <c r="AW3165" s="39"/>
    </row>
    <row r="3166" spans="15:49" x14ac:dyDescent="0.2">
      <c r="O3166" s="39"/>
      <c r="P3166" s="39"/>
      <c r="Q3166" s="39"/>
      <c r="R3166" s="39"/>
      <c r="S3166" s="39"/>
      <c r="T3166" s="39"/>
      <c r="U3166" s="39"/>
      <c r="V3166" s="39"/>
      <c r="W3166" s="39"/>
      <c r="X3166" s="39"/>
      <c r="Y3166" s="39"/>
      <c r="Z3166" s="39"/>
      <c r="AA3166" s="39"/>
      <c r="AB3166" s="39"/>
      <c r="AC3166" s="39"/>
      <c r="AD3166" s="39"/>
      <c r="AE3166" s="39"/>
      <c r="AF3166" s="39"/>
      <c r="AG3166" s="39"/>
      <c r="AH3166" s="39"/>
      <c r="AI3166" s="39"/>
      <c r="AJ3166" s="39"/>
      <c r="AK3166" s="39"/>
      <c r="AL3166" s="39"/>
      <c r="AM3166" s="39"/>
      <c r="AN3166" s="39"/>
      <c r="AO3166" s="39"/>
      <c r="AP3166" s="39"/>
      <c r="AQ3166" s="39"/>
      <c r="AR3166" s="39"/>
      <c r="AS3166" s="39"/>
      <c r="AT3166" s="39"/>
      <c r="AU3166" s="39"/>
      <c r="AV3166" s="39"/>
      <c r="AW3166" s="39"/>
    </row>
    <row r="3167" spans="15:49" x14ac:dyDescent="0.2">
      <c r="O3167" s="39"/>
      <c r="P3167" s="39"/>
      <c r="Q3167" s="39"/>
      <c r="R3167" s="39"/>
      <c r="S3167" s="39"/>
      <c r="T3167" s="39"/>
      <c r="U3167" s="39"/>
      <c r="V3167" s="39"/>
      <c r="W3167" s="39"/>
      <c r="X3167" s="39"/>
      <c r="Y3167" s="39"/>
      <c r="Z3167" s="39"/>
      <c r="AA3167" s="39"/>
      <c r="AB3167" s="39"/>
      <c r="AC3167" s="39"/>
      <c r="AD3167" s="39"/>
      <c r="AE3167" s="39"/>
      <c r="AF3167" s="39"/>
      <c r="AG3167" s="39"/>
      <c r="AH3167" s="39"/>
      <c r="AI3167" s="39"/>
      <c r="AJ3167" s="39"/>
      <c r="AK3167" s="39"/>
      <c r="AL3167" s="39"/>
      <c r="AM3167" s="39"/>
      <c r="AN3167" s="39"/>
      <c r="AO3167" s="39"/>
      <c r="AP3167" s="39"/>
      <c r="AQ3167" s="39"/>
      <c r="AR3167" s="39"/>
      <c r="AS3167" s="39"/>
      <c r="AT3167" s="39"/>
      <c r="AU3167" s="39"/>
      <c r="AV3167" s="39"/>
      <c r="AW3167" s="39"/>
    </row>
    <row r="3168" spans="15:49" x14ac:dyDescent="0.2">
      <c r="O3168" s="39"/>
      <c r="P3168" s="39"/>
      <c r="Q3168" s="39"/>
      <c r="R3168" s="39"/>
      <c r="S3168" s="39"/>
      <c r="T3168" s="39"/>
      <c r="U3168" s="39"/>
      <c r="V3168" s="39"/>
      <c r="W3168" s="39"/>
      <c r="X3168" s="39"/>
      <c r="Y3168" s="39"/>
      <c r="Z3168" s="39"/>
      <c r="AA3168" s="39"/>
      <c r="AB3168" s="39"/>
      <c r="AC3168" s="39"/>
      <c r="AD3168" s="39"/>
      <c r="AE3168" s="39"/>
      <c r="AF3168" s="39"/>
      <c r="AG3168" s="39"/>
      <c r="AH3168" s="39"/>
      <c r="AI3168" s="39"/>
      <c r="AJ3168" s="39"/>
      <c r="AK3168" s="39"/>
      <c r="AL3168" s="39"/>
      <c r="AM3168" s="39"/>
      <c r="AN3168" s="39"/>
      <c r="AO3168" s="39"/>
      <c r="AP3168" s="39"/>
      <c r="AQ3168" s="39"/>
      <c r="AR3168" s="39"/>
      <c r="AS3168" s="39"/>
      <c r="AT3168" s="39"/>
      <c r="AU3168" s="39"/>
      <c r="AV3168" s="39"/>
      <c r="AW3168" s="39"/>
    </row>
    <row r="3169" spans="15:49" x14ac:dyDescent="0.2">
      <c r="O3169" s="39"/>
      <c r="P3169" s="39"/>
      <c r="Q3169" s="39"/>
      <c r="R3169" s="39"/>
      <c r="S3169" s="39"/>
      <c r="T3169" s="39"/>
      <c r="U3169" s="39"/>
      <c r="V3169" s="39"/>
      <c r="W3169" s="39"/>
      <c r="X3169" s="39"/>
      <c r="Y3169" s="39"/>
      <c r="Z3169" s="39"/>
      <c r="AA3169" s="39"/>
      <c r="AB3169" s="39"/>
      <c r="AC3169" s="39"/>
      <c r="AD3169" s="39"/>
      <c r="AE3169" s="39"/>
      <c r="AF3169" s="39"/>
      <c r="AG3169" s="39"/>
      <c r="AH3169" s="39"/>
      <c r="AI3169" s="39"/>
      <c r="AJ3169" s="39"/>
      <c r="AK3169" s="39"/>
      <c r="AL3169" s="39"/>
      <c r="AM3169" s="39"/>
      <c r="AN3169" s="39"/>
      <c r="AO3169" s="39"/>
      <c r="AP3169" s="39"/>
      <c r="AQ3169" s="39"/>
      <c r="AR3169" s="39"/>
      <c r="AS3169" s="39"/>
      <c r="AT3169" s="39"/>
      <c r="AU3169" s="39"/>
      <c r="AV3169" s="39"/>
      <c r="AW3169" s="39"/>
    </row>
    <row r="3170" spans="15:49" x14ac:dyDescent="0.2">
      <c r="O3170" s="39"/>
      <c r="P3170" s="39"/>
      <c r="Q3170" s="39"/>
      <c r="R3170" s="39"/>
      <c r="S3170" s="39"/>
      <c r="T3170" s="39"/>
      <c r="U3170" s="39"/>
      <c r="V3170" s="39"/>
      <c r="W3170" s="39"/>
      <c r="X3170" s="39"/>
      <c r="Y3170" s="39"/>
      <c r="Z3170" s="39"/>
      <c r="AA3170" s="39"/>
      <c r="AB3170" s="39"/>
      <c r="AC3170" s="39"/>
      <c r="AD3170" s="39"/>
      <c r="AE3170" s="39"/>
      <c r="AF3170" s="39"/>
      <c r="AG3170" s="39"/>
      <c r="AH3170" s="39"/>
      <c r="AI3170" s="39"/>
      <c r="AJ3170" s="39"/>
      <c r="AK3170" s="39"/>
      <c r="AL3170" s="39"/>
      <c r="AM3170" s="39"/>
      <c r="AN3170" s="39"/>
      <c r="AO3170" s="39"/>
      <c r="AP3170" s="39"/>
      <c r="AQ3170" s="39"/>
      <c r="AR3170" s="39"/>
      <c r="AS3170" s="39"/>
      <c r="AT3170" s="39"/>
      <c r="AU3170" s="39"/>
      <c r="AV3170" s="39"/>
      <c r="AW3170" s="39"/>
    </row>
    <row r="3171" spans="15:49" x14ac:dyDescent="0.2">
      <c r="O3171" s="39"/>
      <c r="P3171" s="39"/>
      <c r="Q3171" s="39"/>
      <c r="R3171" s="39"/>
      <c r="S3171" s="39"/>
      <c r="T3171" s="39"/>
      <c r="U3171" s="39"/>
      <c r="V3171" s="39"/>
      <c r="W3171" s="39"/>
      <c r="X3171" s="39"/>
      <c r="Y3171" s="39"/>
      <c r="Z3171" s="39"/>
      <c r="AA3171" s="39"/>
      <c r="AB3171" s="39"/>
      <c r="AC3171" s="39"/>
      <c r="AD3171" s="39"/>
      <c r="AE3171" s="39"/>
      <c r="AF3171" s="39"/>
      <c r="AG3171" s="39"/>
      <c r="AH3171" s="39"/>
      <c r="AI3171" s="39"/>
      <c r="AJ3171" s="39"/>
      <c r="AK3171" s="39"/>
      <c r="AL3171" s="39"/>
      <c r="AM3171" s="39"/>
      <c r="AN3171" s="39"/>
      <c r="AO3171" s="39"/>
      <c r="AP3171" s="39"/>
      <c r="AQ3171" s="39"/>
      <c r="AR3171" s="39"/>
      <c r="AS3171" s="39"/>
      <c r="AT3171" s="39"/>
      <c r="AU3171" s="39"/>
      <c r="AV3171" s="39"/>
      <c r="AW3171" s="39"/>
    </row>
    <row r="3172" spans="15:49" x14ac:dyDescent="0.2">
      <c r="O3172" s="39"/>
      <c r="P3172" s="39"/>
      <c r="Q3172" s="39"/>
      <c r="R3172" s="39"/>
      <c r="S3172" s="39"/>
      <c r="T3172" s="39"/>
      <c r="U3172" s="39"/>
      <c r="V3172" s="39"/>
      <c r="W3172" s="39"/>
      <c r="X3172" s="39"/>
      <c r="Y3172" s="39"/>
      <c r="Z3172" s="39"/>
      <c r="AA3172" s="39"/>
      <c r="AB3172" s="39"/>
      <c r="AC3172" s="39"/>
      <c r="AD3172" s="39"/>
      <c r="AE3172" s="39"/>
      <c r="AF3172" s="39"/>
      <c r="AG3172" s="39"/>
      <c r="AH3172" s="39"/>
      <c r="AI3172" s="39"/>
      <c r="AJ3172" s="39"/>
      <c r="AK3172" s="39"/>
      <c r="AL3172" s="39"/>
      <c r="AM3172" s="39"/>
      <c r="AN3172" s="39"/>
      <c r="AO3172" s="39"/>
      <c r="AP3172" s="39"/>
      <c r="AQ3172" s="39"/>
      <c r="AR3172" s="39"/>
      <c r="AS3172" s="39"/>
      <c r="AT3172" s="39"/>
      <c r="AU3172" s="39"/>
      <c r="AV3172" s="39"/>
      <c r="AW3172" s="39"/>
    </row>
    <row r="3173" spans="15:49" x14ac:dyDescent="0.2">
      <c r="O3173" s="39"/>
      <c r="P3173" s="39"/>
      <c r="Q3173" s="39"/>
      <c r="R3173" s="39"/>
      <c r="S3173" s="39"/>
      <c r="T3173" s="39"/>
      <c r="U3173" s="39"/>
      <c r="V3173" s="39"/>
      <c r="W3173" s="39"/>
      <c r="X3173" s="39"/>
      <c r="Y3173" s="39"/>
      <c r="Z3173" s="39"/>
      <c r="AA3173" s="39"/>
      <c r="AB3173" s="39"/>
      <c r="AC3173" s="39"/>
      <c r="AD3173" s="39"/>
      <c r="AE3173" s="39"/>
      <c r="AF3173" s="39"/>
      <c r="AG3173" s="39"/>
      <c r="AH3173" s="39"/>
      <c r="AI3173" s="39"/>
      <c r="AJ3173" s="39"/>
      <c r="AK3173" s="39"/>
      <c r="AL3173" s="39"/>
      <c r="AM3173" s="39"/>
      <c r="AN3173" s="39"/>
      <c r="AO3173" s="39"/>
      <c r="AP3173" s="39"/>
      <c r="AQ3173" s="39"/>
      <c r="AR3173" s="39"/>
      <c r="AS3173" s="39"/>
      <c r="AT3173" s="39"/>
      <c r="AU3173" s="39"/>
      <c r="AV3173" s="39"/>
      <c r="AW3173" s="39"/>
    </row>
    <row r="3174" spans="15:49" x14ac:dyDescent="0.2">
      <c r="O3174" s="39"/>
      <c r="P3174" s="39"/>
      <c r="Q3174" s="39"/>
      <c r="R3174" s="39"/>
      <c r="S3174" s="39"/>
      <c r="T3174" s="39"/>
      <c r="U3174" s="39"/>
      <c r="V3174" s="39"/>
      <c r="W3174" s="39"/>
      <c r="X3174" s="39"/>
      <c r="Y3174" s="39"/>
      <c r="Z3174" s="39"/>
      <c r="AA3174" s="39"/>
      <c r="AB3174" s="39"/>
      <c r="AC3174" s="39"/>
      <c r="AD3174" s="39"/>
      <c r="AE3174" s="39"/>
      <c r="AF3174" s="39"/>
      <c r="AG3174" s="39"/>
      <c r="AH3174" s="39"/>
      <c r="AI3174" s="39"/>
      <c r="AJ3174" s="39"/>
      <c r="AK3174" s="39"/>
      <c r="AL3174" s="39"/>
      <c r="AM3174" s="39"/>
      <c r="AN3174" s="39"/>
      <c r="AO3174" s="39"/>
      <c r="AP3174" s="39"/>
      <c r="AQ3174" s="39"/>
      <c r="AR3174" s="39"/>
      <c r="AS3174" s="39"/>
      <c r="AT3174" s="39"/>
      <c r="AU3174" s="39"/>
      <c r="AV3174" s="39"/>
      <c r="AW3174" s="39"/>
    </row>
    <row r="3175" spans="15:49" x14ac:dyDescent="0.2">
      <c r="O3175" s="39"/>
      <c r="P3175" s="39"/>
      <c r="Q3175" s="39"/>
      <c r="R3175" s="39"/>
      <c r="S3175" s="39"/>
      <c r="T3175" s="39"/>
      <c r="U3175" s="39"/>
      <c r="V3175" s="39"/>
      <c r="W3175" s="39"/>
      <c r="X3175" s="39"/>
      <c r="Y3175" s="39"/>
      <c r="Z3175" s="39"/>
      <c r="AA3175" s="39"/>
      <c r="AB3175" s="39"/>
      <c r="AC3175" s="39"/>
      <c r="AD3175" s="39"/>
      <c r="AE3175" s="39"/>
      <c r="AF3175" s="39"/>
      <c r="AG3175" s="39"/>
      <c r="AH3175" s="39"/>
      <c r="AI3175" s="39"/>
      <c r="AJ3175" s="39"/>
      <c r="AK3175" s="39"/>
      <c r="AL3175" s="39"/>
      <c r="AM3175" s="39"/>
      <c r="AN3175" s="39"/>
      <c r="AO3175" s="39"/>
      <c r="AP3175" s="39"/>
      <c r="AQ3175" s="39"/>
      <c r="AR3175" s="39"/>
      <c r="AS3175" s="39"/>
      <c r="AT3175" s="39"/>
      <c r="AU3175" s="39"/>
      <c r="AV3175" s="39"/>
      <c r="AW3175" s="39"/>
    </row>
    <row r="3176" spans="15:49" x14ac:dyDescent="0.2">
      <c r="O3176" s="39"/>
      <c r="P3176" s="39"/>
      <c r="Q3176" s="39"/>
      <c r="R3176" s="39"/>
      <c r="S3176" s="39"/>
      <c r="T3176" s="39"/>
      <c r="U3176" s="39"/>
      <c r="V3176" s="39"/>
      <c r="W3176" s="39"/>
      <c r="X3176" s="39"/>
      <c r="Y3176" s="39"/>
      <c r="Z3176" s="39"/>
      <c r="AA3176" s="39"/>
      <c r="AB3176" s="39"/>
      <c r="AC3176" s="39"/>
      <c r="AD3176" s="39"/>
      <c r="AE3176" s="39"/>
      <c r="AF3176" s="39"/>
      <c r="AG3176" s="39"/>
      <c r="AH3176" s="39"/>
      <c r="AI3176" s="39"/>
      <c r="AJ3176" s="39"/>
      <c r="AK3176" s="39"/>
      <c r="AL3176" s="39"/>
      <c r="AM3176" s="39"/>
      <c r="AN3176" s="39"/>
      <c r="AO3176" s="39"/>
      <c r="AP3176" s="39"/>
      <c r="AQ3176" s="39"/>
      <c r="AR3176" s="39"/>
      <c r="AS3176" s="39"/>
      <c r="AT3176" s="39"/>
      <c r="AU3176" s="39"/>
      <c r="AV3176" s="39"/>
      <c r="AW3176" s="39"/>
    </row>
    <row r="3177" spans="15:49" x14ac:dyDescent="0.2">
      <c r="O3177" s="39"/>
      <c r="P3177" s="39"/>
      <c r="Q3177" s="39"/>
      <c r="R3177" s="39"/>
      <c r="S3177" s="39"/>
      <c r="T3177" s="39"/>
      <c r="U3177" s="39"/>
      <c r="V3177" s="39"/>
      <c r="W3177" s="39"/>
      <c r="X3177" s="39"/>
      <c r="Y3177" s="39"/>
      <c r="Z3177" s="39"/>
      <c r="AA3177" s="39"/>
      <c r="AB3177" s="39"/>
      <c r="AC3177" s="39"/>
      <c r="AD3177" s="39"/>
      <c r="AE3177" s="39"/>
      <c r="AF3177" s="39"/>
      <c r="AG3177" s="39"/>
      <c r="AH3177" s="39"/>
      <c r="AI3177" s="39"/>
      <c r="AJ3177" s="39"/>
      <c r="AK3177" s="39"/>
      <c r="AL3177" s="39"/>
      <c r="AM3177" s="39"/>
      <c r="AN3177" s="39"/>
      <c r="AO3177" s="39"/>
      <c r="AP3177" s="39"/>
      <c r="AQ3177" s="39"/>
      <c r="AR3177" s="39"/>
      <c r="AS3177" s="39"/>
      <c r="AT3177" s="39"/>
      <c r="AU3177" s="39"/>
      <c r="AV3177" s="39"/>
      <c r="AW3177" s="39"/>
    </row>
    <row r="3178" spans="15:49" x14ac:dyDescent="0.2">
      <c r="O3178" s="39"/>
      <c r="P3178" s="39"/>
      <c r="Q3178" s="39"/>
      <c r="R3178" s="39"/>
      <c r="S3178" s="39"/>
      <c r="T3178" s="39"/>
      <c r="U3178" s="39"/>
      <c r="V3178" s="39"/>
      <c r="W3178" s="39"/>
      <c r="X3178" s="39"/>
      <c r="Y3178" s="39"/>
      <c r="Z3178" s="39"/>
      <c r="AA3178" s="39"/>
      <c r="AB3178" s="39"/>
      <c r="AC3178" s="39"/>
      <c r="AD3178" s="39"/>
      <c r="AE3178" s="39"/>
      <c r="AF3178" s="39"/>
      <c r="AG3178" s="39"/>
      <c r="AH3178" s="39"/>
      <c r="AI3178" s="39"/>
      <c r="AJ3178" s="39"/>
      <c r="AK3178" s="39"/>
      <c r="AL3178" s="39"/>
      <c r="AM3178" s="39"/>
      <c r="AN3178" s="39"/>
      <c r="AO3178" s="39"/>
      <c r="AP3178" s="39"/>
      <c r="AQ3178" s="39"/>
      <c r="AR3178" s="39"/>
      <c r="AS3178" s="39"/>
      <c r="AT3178" s="39"/>
      <c r="AU3178" s="39"/>
      <c r="AV3178" s="39"/>
      <c r="AW3178" s="39"/>
    </row>
    <row r="3179" spans="15:49" x14ac:dyDescent="0.2">
      <c r="O3179" s="39"/>
      <c r="P3179" s="39"/>
      <c r="Q3179" s="39"/>
      <c r="R3179" s="39"/>
      <c r="S3179" s="39"/>
      <c r="T3179" s="39"/>
      <c r="U3179" s="39"/>
      <c r="V3179" s="39"/>
      <c r="W3179" s="39"/>
      <c r="X3179" s="39"/>
      <c r="Y3179" s="39"/>
      <c r="Z3179" s="39"/>
      <c r="AA3179" s="39"/>
      <c r="AB3179" s="39"/>
      <c r="AC3179" s="39"/>
      <c r="AD3179" s="39"/>
      <c r="AE3179" s="39"/>
      <c r="AF3179" s="39"/>
      <c r="AG3179" s="39"/>
      <c r="AH3179" s="39"/>
      <c r="AI3179" s="39"/>
      <c r="AJ3179" s="39"/>
      <c r="AK3179" s="39"/>
      <c r="AL3179" s="39"/>
      <c r="AM3179" s="39"/>
      <c r="AN3179" s="39"/>
      <c r="AO3179" s="39"/>
      <c r="AP3179" s="39"/>
      <c r="AQ3179" s="39"/>
      <c r="AR3179" s="39"/>
      <c r="AS3179" s="39"/>
      <c r="AT3179" s="39"/>
      <c r="AU3179" s="39"/>
      <c r="AV3179" s="39"/>
      <c r="AW3179" s="39"/>
    </row>
    <row r="3180" spans="15:49" x14ac:dyDescent="0.2">
      <c r="O3180" s="39"/>
      <c r="P3180" s="39"/>
      <c r="Q3180" s="39"/>
      <c r="R3180" s="39"/>
      <c r="S3180" s="39"/>
      <c r="T3180" s="39"/>
      <c r="U3180" s="39"/>
      <c r="V3180" s="39"/>
      <c r="W3180" s="39"/>
      <c r="X3180" s="39"/>
      <c r="Y3180" s="39"/>
      <c r="Z3180" s="39"/>
      <c r="AA3180" s="39"/>
      <c r="AB3180" s="39"/>
      <c r="AC3180" s="39"/>
      <c r="AD3180" s="39"/>
      <c r="AE3180" s="39"/>
      <c r="AF3180" s="39"/>
      <c r="AG3180" s="39"/>
      <c r="AH3180" s="39"/>
      <c r="AI3180" s="39"/>
      <c r="AJ3180" s="39"/>
      <c r="AK3180" s="39"/>
      <c r="AL3180" s="39"/>
      <c r="AM3180" s="39"/>
      <c r="AN3180" s="39"/>
      <c r="AO3180" s="39"/>
      <c r="AP3180" s="39"/>
      <c r="AQ3180" s="39"/>
      <c r="AR3180" s="39"/>
      <c r="AS3180" s="39"/>
      <c r="AT3180" s="39"/>
      <c r="AU3180" s="39"/>
      <c r="AV3180" s="39"/>
      <c r="AW3180" s="39"/>
    </row>
    <row r="3181" spans="15:49" x14ac:dyDescent="0.2">
      <c r="O3181" s="39"/>
      <c r="P3181" s="39"/>
      <c r="Q3181" s="39"/>
      <c r="R3181" s="39"/>
      <c r="S3181" s="39"/>
      <c r="T3181" s="39"/>
      <c r="U3181" s="39"/>
      <c r="V3181" s="39"/>
      <c r="W3181" s="39"/>
      <c r="X3181" s="39"/>
      <c r="Y3181" s="39"/>
      <c r="Z3181" s="39"/>
      <c r="AA3181" s="39"/>
      <c r="AB3181" s="39"/>
      <c r="AC3181" s="39"/>
      <c r="AD3181" s="39"/>
      <c r="AE3181" s="39"/>
      <c r="AF3181" s="39"/>
      <c r="AG3181" s="39"/>
      <c r="AH3181" s="39"/>
      <c r="AI3181" s="39"/>
      <c r="AJ3181" s="39"/>
      <c r="AK3181" s="39"/>
      <c r="AL3181" s="39"/>
      <c r="AM3181" s="39"/>
      <c r="AN3181" s="39"/>
      <c r="AO3181" s="39"/>
      <c r="AP3181" s="39"/>
      <c r="AQ3181" s="39"/>
      <c r="AR3181" s="39"/>
      <c r="AS3181" s="39"/>
      <c r="AT3181" s="39"/>
      <c r="AU3181" s="39"/>
      <c r="AV3181" s="39"/>
      <c r="AW3181" s="39"/>
    </row>
    <row r="3182" spans="15:49" x14ac:dyDescent="0.2">
      <c r="O3182" s="39"/>
      <c r="P3182" s="39"/>
      <c r="Q3182" s="39"/>
      <c r="R3182" s="39"/>
      <c r="S3182" s="39"/>
      <c r="T3182" s="39"/>
      <c r="U3182" s="39"/>
      <c r="V3182" s="39"/>
      <c r="W3182" s="39"/>
      <c r="X3182" s="39"/>
      <c r="Y3182" s="39"/>
      <c r="Z3182" s="39"/>
      <c r="AA3182" s="39"/>
      <c r="AB3182" s="39"/>
      <c r="AC3182" s="39"/>
      <c r="AD3182" s="39"/>
      <c r="AE3182" s="39"/>
      <c r="AF3182" s="39"/>
      <c r="AG3182" s="39"/>
      <c r="AH3182" s="39"/>
      <c r="AI3182" s="39"/>
      <c r="AJ3182" s="39"/>
      <c r="AK3182" s="39"/>
      <c r="AL3182" s="39"/>
      <c r="AM3182" s="39"/>
      <c r="AN3182" s="39"/>
      <c r="AO3182" s="39"/>
      <c r="AP3182" s="39"/>
      <c r="AQ3182" s="39"/>
      <c r="AR3182" s="39"/>
      <c r="AS3182" s="39"/>
      <c r="AT3182" s="39"/>
      <c r="AU3182" s="39"/>
      <c r="AV3182" s="39"/>
      <c r="AW3182" s="39"/>
    </row>
    <row r="3183" spans="15:49" x14ac:dyDescent="0.2">
      <c r="O3183" s="39"/>
      <c r="P3183" s="39"/>
      <c r="Q3183" s="39"/>
      <c r="R3183" s="39"/>
      <c r="S3183" s="39"/>
      <c r="T3183" s="39"/>
      <c r="U3183" s="39"/>
      <c r="V3183" s="39"/>
      <c r="W3183" s="39"/>
      <c r="X3183" s="39"/>
      <c r="Y3183" s="39"/>
      <c r="Z3183" s="39"/>
      <c r="AA3183" s="39"/>
      <c r="AB3183" s="39"/>
      <c r="AC3183" s="39"/>
      <c r="AD3183" s="39"/>
      <c r="AE3183" s="39"/>
      <c r="AF3183" s="39"/>
      <c r="AG3183" s="39"/>
      <c r="AH3183" s="39"/>
      <c r="AI3183" s="39"/>
      <c r="AJ3183" s="39"/>
      <c r="AK3183" s="39"/>
      <c r="AL3183" s="39"/>
      <c r="AM3183" s="39"/>
      <c r="AN3183" s="39"/>
      <c r="AO3183" s="39"/>
      <c r="AP3183" s="39"/>
      <c r="AQ3183" s="39"/>
      <c r="AR3183" s="39"/>
      <c r="AS3183" s="39"/>
      <c r="AT3183" s="39"/>
      <c r="AU3183" s="39"/>
      <c r="AV3183" s="39"/>
      <c r="AW3183" s="39"/>
    </row>
    <row r="3184" spans="15:49" x14ac:dyDescent="0.2">
      <c r="O3184" s="39"/>
      <c r="P3184" s="39"/>
      <c r="Q3184" s="39"/>
      <c r="R3184" s="39"/>
      <c r="S3184" s="39"/>
      <c r="T3184" s="39"/>
      <c r="U3184" s="39"/>
      <c r="V3184" s="39"/>
      <c r="W3184" s="39"/>
      <c r="X3184" s="39"/>
      <c r="Y3184" s="39"/>
      <c r="Z3184" s="39"/>
      <c r="AA3184" s="39"/>
      <c r="AB3184" s="39"/>
      <c r="AC3184" s="39"/>
      <c r="AD3184" s="39"/>
      <c r="AE3184" s="39"/>
      <c r="AF3184" s="39"/>
      <c r="AG3184" s="39"/>
      <c r="AH3184" s="39"/>
      <c r="AI3184" s="39"/>
      <c r="AJ3184" s="39"/>
      <c r="AK3184" s="39"/>
      <c r="AL3184" s="39"/>
      <c r="AM3184" s="39"/>
      <c r="AN3184" s="39"/>
      <c r="AO3184" s="39"/>
      <c r="AP3184" s="39"/>
      <c r="AQ3184" s="39"/>
      <c r="AR3184" s="39"/>
      <c r="AS3184" s="39"/>
      <c r="AT3184" s="39"/>
      <c r="AU3184" s="39"/>
      <c r="AV3184" s="39"/>
      <c r="AW3184" s="39"/>
    </row>
    <row r="3185" spans="15:49" x14ac:dyDescent="0.2">
      <c r="O3185" s="39"/>
      <c r="P3185" s="39"/>
      <c r="Q3185" s="39"/>
      <c r="R3185" s="39"/>
      <c r="S3185" s="39"/>
      <c r="T3185" s="39"/>
      <c r="U3185" s="39"/>
      <c r="V3185" s="39"/>
      <c r="W3185" s="39"/>
      <c r="X3185" s="39"/>
      <c r="Y3185" s="39"/>
      <c r="Z3185" s="39"/>
      <c r="AA3185" s="39"/>
      <c r="AB3185" s="39"/>
      <c r="AC3185" s="39"/>
      <c r="AD3185" s="39"/>
      <c r="AE3185" s="39"/>
      <c r="AF3185" s="39"/>
      <c r="AG3185" s="39"/>
      <c r="AH3185" s="39"/>
      <c r="AI3185" s="39"/>
      <c r="AJ3185" s="39"/>
      <c r="AK3185" s="39"/>
      <c r="AL3185" s="39"/>
      <c r="AM3185" s="39"/>
      <c r="AN3185" s="39"/>
      <c r="AO3185" s="39"/>
      <c r="AP3185" s="39"/>
      <c r="AQ3185" s="39"/>
      <c r="AR3185" s="39"/>
      <c r="AS3185" s="39"/>
      <c r="AT3185" s="39"/>
      <c r="AU3185" s="39"/>
      <c r="AV3185" s="39"/>
      <c r="AW3185" s="39"/>
    </row>
    <row r="3186" spans="15:49" x14ac:dyDescent="0.2">
      <c r="O3186" s="39"/>
      <c r="P3186" s="39"/>
      <c r="Q3186" s="39"/>
      <c r="R3186" s="39"/>
      <c r="S3186" s="39"/>
      <c r="T3186" s="39"/>
      <c r="U3186" s="39"/>
      <c r="V3186" s="39"/>
      <c r="W3186" s="39"/>
      <c r="X3186" s="39"/>
      <c r="Y3186" s="39"/>
      <c r="Z3186" s="39"/>
      <c r="AA3186" s="39"/>
      <c r="AB3186" s="39"/>
      <c r="AC3186" s="39"/>
      <c r="AD3186" s="39"/>
      <c r="AE3186" s="39"/>
      <c r="AF3186" s="39"/>
      <c r="AG3186" s="39"/>
      <c r="AH3186" s="39"/>
      <c r="AI3186" s="39"/>
      <c r="AJ3186" s="39"/>
      <c r="AK3186" s="39"/>
      <c r="AL3186" s="39"/>
      <c r="AM3186" s="39"/>
      <c r="AN3186" s="39"/>
      <c r="AO3186" s="39"/>
      <c r="AP3186" s="39"/>
      <c r="AQ3186" s="39"/>
      <c r="AR3186" s="39"/>
      <c r="AS3186" s="39"/>
      <c r="AT3186" s="39"/>
      <c r="AU3186" s="39"/>
      <c r="AV3186" s="39"/>
      <c r="AW3186" s="39"/>
    </row>
    <row r="3187" spans="15:49" x14ac:dyDescent="0.2">
      <c r="O3187" s="39"/>
      <c r="P3187" s="39"/>
      <c r="Q3187" s="39"/>
      <c r="R3187" s="39"/>
      <c r="S3187" s="39"/>
      <c r="T3187" s="39"/>
      <c r="U3187" s="39"/>
      <c r="V3187" s="39"/>
      <c r="W3187" s="39"/>
      <c r="X3187" s="39"/>
      <c r="Y3187" s="39"/>
      <c r="Z3187" s="39"/>
      <c r="AA3187" s="39"/>
      <c r="AB3187" s="39"/>
      <c r="AC3187" s="39"/>
      <c r="AD3187" s="39"/>
      <c r="AE3187" s="39"/>
      <c r="AF3187" s="39"/>
      <c r="AG3187" s="39"/>
      <c r="AH3187" s="39"/>
      <c r="AI3187" s="39"/>
      <c r="AJ3187" s="39"/>
      <c r="AK3187" s="39"/>
      <c r="AL3187" s="39"/>
      <c r="AM3187" s="39"/>
      <c r="AN3187" s="39"/>
      <c r="AO3187" s="39"/>
      <c r="AP3187" s="39"/>
      <c r="AQ3187" s="39"/>
      <c r="AR3187" s="39"/>
      <c r="AS3187" s="39"/>
      <c r="AT3187" s="39"/>
      <c r="AU3187" s="39"/>
      <c r="AV3187" s="39"/>
      <c r="AW3187" s="39"/>
    </row>
    <row r="3188" spans="15:49" x14ac:dyDescent="0.2">
      <c r="O3188" s="39"/>
      <c r="P3188" s="39"/>
      <c r="Q3188" s="39"/>
      <c r="R3188" s="39"/>
      <c r="S3188" s="39"/>
      <c r="T3188" s="39"/>
      <c r="U3188" s="39"/>
      <c r="V3188" s="39"/>
      <c r="W3188" s="39"/>
      <c r="X3188" s="39"/>
      <c r="Y3188" s="39"/>
      <c r="Z3188" s="39"/>
      <c r="AA3188" s="39"/>
      <c r="AB3188" s="39"/>
      <c r="AC3188" s="39"/>
      <c r="AD3188" s="39"/>
      <c r="AE3188" s="39"/>
      <c r="AF3188" s="39"/>
      <c r="AG3188" s="39"/>
      <c r="AH3188" s="39"/>
      <c r="AI3188" s="39"/>
      <c r="AJ3188" s="39"/>
      <c r="AK3188" s="39"/>
      <c r="AL3188" s="39"/>
      <c r="AM3188" s="39"/>
      <c r="AN3188" s="39"/>
      <c r="AO3188" s="39"/>
      <c r="AP3188" s="39"/>
      <c r="AQ3188" s="39"/>
      <c r="AR3188" s="39"/>
      <c r="AS3188" s="39"/>
      <c r="AT3188" s="39"/>
      <c r="AU3188" s="39"/>
      <c r="AV3188" s="39"/>
      <c r="AW3188" s="39"/>
    </row>
    <row r="3189" spans="15:49" x14ac:dyDescent="0.2">
      <c r="O3189" s="39"/>
      <c r="P3189" s="39"/>
      <c r="Q3189" s="39"/>
      <c r="R3189" s="39"/>
      <c r="S3189" s="39"/>
      <c r="T3189" s="39"/>
      <c r="U3189" s="39"/>
      <c r="V3189" s="39"/>
      <c r="W3189" s="39"/>
      <c r="X3189" s="39"/>
      <c r="Y3189" s="39"/>
      <c r="Z3189" s="39"/>
      <c r="AA3189" s="39"/>
      <c r="AB3189" s="39"/>
      <c r="AC3189" s="39"/>
      <c r="AD3189" s="39"/>
      <c r="AE3189" s="39"/>
      <c r="AF3189" s="39"/>
      <c r="AG3189" s="39"/>
      <c r="AH3189" s="39"/>
      <c r="AI3189" s="39"/>
      <c r="AJ3189" s="39"/>
      <c r="AK3189" s="39"/>
      <c r="AL3189" s="39"/>
      <c r="AM3189" s="39"/>
      <c r="AN3189" s="39"/>
      <c r="AO3189" s="39"/>
      <c r="AP3189" s="39"/>
      <c r="AQ3189" s="39"/>
      <c r="AR3189" s="39"/>
      <c r="AS3189" s="39"/>
      <c r="AT3189" s="39"/>
      <c r="AU3189" s="39"/>
      <c r="AV3189" s="39"/>
      <c r="AW3189" s="39"/>
    </row>
    <row r="3190" spans="15:49" x14ac:dyDescent="0.2">
      <c r="O3190" s="39"/>
      <c r="P3190" s="39"/>
      <c r="Q3190" s="39"/>
      <c r="R3190" s="39"/>
      <c r="S3190" s="39"/>
      <c r="T3190" s="39"/>
      <c r="U3190" s="39"/>
      <c r="V3190" s="39"/>
      <c r="W3190" s="39"/>
      <c r="X3190" s="39"/>
      <c r="Y3190" s="39"/>
      <c r="Z3190" s="39"/>
      <c r="AA3190" s="39"/>
      <c r="AB3190" s="39"/>
      <c r="AC3190" s="39"/>
      <c r="AD3190" s="39"/>
      <c r="AE3190" s="39"/>
      <c r="AF3190" s="39"/>
      <c r="AG3190" s="39"/>
      <c r="AH3190" s="39"/>
      <c r="AI3190" s="39"/>
      <c r="AJ3190" s="39"/>
      <c r="AK3190" s="39"/>
      <c r="AL3190" s="39"/>
      <c r="AM3190" s="39"/>
      <c r="AN3190" s="39"/>
      <c r="AO3190" s="39"/>
      <c r="AP3190" s="39"/>
      <c r="AQ3190" s="39"/>
      <c r="AR3190" s="39"/>
      <c r="AS3190" s="39"/>
      <c r="AT3190" s="39"/>
      <c r="AU3190" s="39"/>
      <c r="AV3190" s="39"/>
      <c r="AW3190" s="39"/>
    </row>
    <row r="3191" spans="15:49" x14ac:dyDescent="0.2">
      <c r="O3191" s="39"/>
      <c r="P3191" s="39"/>
      <c r="Q3191" s="39"/>
      <c r="R3191" s="39"/>
      <c r="S3191" s="39"/>
      <c r="T3191" s="39"/>
      <c r="U3191" s="39"/>
      <c r="V3191" s="39"/>
      <c r="W3191" s="39"/>
      <c r="X3191" s="39"/>
      <c r="Y3191" s="39"/>
      <c r="Z3191" s="39"/>
      <c r="AA3191" s="39"/>
      <c r="AB3191" s="39"/>
      <c r="AC3191" s="39"/>
      <c r="AD3191" s="39"/>
      <c r="AE3191" s="39"/>
      <c r="AF3191" s="39"/>
      <c r="AG3191" s="39"/>
      <c r="AH3191" s="39"/>
      <c r="AI3191" s="39"/>
      <c r="AJ3191" s="39"/>
      <c r="AK3191" s="39"/>
      <c r="AL3191" s="39"/>
      <c r="AM3191" s="39"/>
      <c r="AN3191" s="39"/>
      <c r="AO3191" s="39"/>
      <c r="AP3191" s="39"/>
      <c r="AQ3191" s="39"/>
      <c r="AR3191" s="39"/>
      <c r="AS3191" s="39"/>
      <c r="AT3191" s="39"/>
      <c r="AU3191" s="39"/>
      <c r="AV3191" s="39"/>
      <c r="AW3191" s="39"/>
    </row>
    <row r="3192" spans="15:49" x14ac:dyDescent="0.2">
      <c r="O3192" s="39"/>
      <c r="P3192" s="39"/>
      <c r="Q3192" s="39"/>
      <c r="R3192" s="39"/>
      <c r="S3192" s="39"/>
      <c r="T3192" s="39"/>
      <c r="U3192" s="39"/>
      <c r="V3192" s="39"/>
      <c r="W3192" s="39"/>
      <c r="X3192" s="39"/>
      <c r="Y3192" s="39"/>
      <c r="Z3192" s="39"/>
      <c r="AA3192" s="39"/>
      <c r="AB3192" s="39"/>
      <c r="AC3192" s="39"/>
      <c r="AD3192" s="39"/>
      <c r="AE3192" s="39"/>
      <c r="AF3192" s="39"/>
      <c r="AG3192" s="39"/>
      <c r="AH3192" s="39"/>
      <c r="AI3192" s="39"/>
      <c r="AJ3192" s="39"/>
      <c r="AK3192" s="39"/>
      <c r="AL3192" s="39"/>
      <c r="AM3192" s="39"/>
      <c r="AN3192" s="39"/>
      <c r="AO3192" s="39"/>
      <c r="AP3192" s="39"/>
      <c r="AQ3192" s="39"/>
      <c r="AR3192" s="39"/>
      <c r="AS3192" s="39"/>
      <c r="AT3192" s="39"/>
      <c r="AU3192" s="39"/>
      <c r="AV3192" s="39"/>
      <c r="AW3192" s="39"/>
    </row>
    <row r="3193" spans="15:49" x14ac:dyDescent="0.2">
      <c r="O3193" s="39"/>
      <c r="P3193" s="39"/>
      <c r="Q3193" s="39"/>
      <c r="R3193" s="39"/>
      <c r="S3193" s="39"/>
      <c r="T3193" s="39"/>
      <c r="U3193" s="39"/>
      <c r="V3193" s="39"/>
      <c r="W3193" s="39"/>
      <c r="X3193" s="39"/>
      <c r="Y3193" s="39"/>
      <c r="Z3193" s="39"/>
      <c r="AA3193" s="39"/>
      <c r="AB3193" s="39"/>
      <c r="AC3193" s="39"/>
      <c r="AD3193" s="39"/>
      <c r="AE3193" s="39"/>
      <c r="AF3193" s="39"/>
      <c r="AG3193" s="39"/>
      <c r="AH3193" s="39"/>
      <c r="AI3193" s="39"/>
      <c r="AJ3193" s="39"/>
      <c r="AK3193" s="39"/>
      <c r="AL3193" s="39"/>
      <c r="AM3193" s="39"/>
      <c r="AN3193" s="39"/>
      <c r="AO3193" s="39"/>
      <c r="AP3193" s="39"/>
      <c r="AQ3193" s="39"/>
      <c r="AR3193" s="39"/>
      <c r="AS3193" s="39"/>
      <c r="AT3193" s="39"/>
      <c r="AU3193" s="39"/>
      <c r="AV3193" s="39"/>
      <c r="AW3193" s="39"/>
    </row>
    <row r="3194" spans="15:49" x14ac:dyDescent="0.2">
      <c r="O3194" s="39"/>
      <c r="P3194" s="39"/>
      <c r="Q3194" s="39"/>
      <c r="R3194" s="39"/>
      <c r="S3194" s="39"/>
      <c r="T3194" s="39"/>
      <c r="U3194" s="39"/>
      <c r="V3194" s="39"/>
      <c r="W3194" s="39"/>
      <c r="X3194" s="39"/>
      <c r="Y3194" s="39"/>
      <c r="Z3194" s="39"/>
      <c r="AA3194" s="39"/>
      <c r="AB3194" s="39"/>
      <c r="AC3194" s="39"/>
      <c r="AD3194" s="39"/>
      <c r="AE3194" s="39"/>
      <c r="AF3194" s="39"/>
      <c r="AG3194" s="39"/>
      <c r="AH3194" s="39"/>
      <c r="AI3194" s="39"/>
      <c r="AJ3194" s="39"/>
      <c r="AK3194" s="39"/>
      <c r="AL3194" s="39"/>
      <c r="AM3194" s="39"/>
      <c r="AN3194" s="39"/>
      <c r="AO3194" s="39"/>
      <c r="AP3194" s="39"/>
      <c r="AQ3194" s="39"/>
      <c r="AR3194" s="39"/>
      <c r="AS3194" s="39"/>
      <c r="AT3194" s="39"/>
      <c r="AU3194" s="39"/>
      <c r="AV3194" s="39"/>
      <c r="AW3194" s="39"/>
    </row>
    <row r="3195" spans="15:49" x14ac:dyDescent="0.2">
      <c r="O3195" s="39"/>
      <c r="P3195" s="39"/>
      <c r="Q3195" s="39"/>
      <c r="R3195" s="39"/>
      <c r="S3195" s="39"/>
      <c r="T3195" s="39"/>
      <c r="U3195" s="39"/>
      <c r="V3195" s="39"/>
      <c r="W3195" s="39"/>
      <c r="X3195" s="39"/>
      <c r="Y3195" s="39"/>
      <c r="Z3195" s="39"/>
      <c r="AA3195" s="39"/>
      <c r="AB3195" s="39"/>
      <c r="AC3195" s="39"/>
      <c r="AD3195" s="39"/>
      <c r="AE3195" s="39"/>
      <c r="AF3195" s="39"/>
      <c r="AG3195" s="39"/>
      <c r="AH3195" s="39"/>
      <c r="AI3195" s="39"/>
      <c r="AJ3195" s="39"/>
      <c r="AK3195" s="39"/>
      <c r="AL3195" s="39"/>
      <c r="AM3195" s="39"/>
      <c r="AN3195" s="39"/>
      <c r="AO3195" s="39"/>
      <c r="AP3195" s="39"/>
      <c r="AQ3195" s="39"/>
      <c r="AR3195" s="39"/>
      <c r="AS3195" s="39"/>
      <c r="AT3195" s="39"/>
      <c r="AU3195" s="39"/>
      <c r="AV3195" s="39"/>
      <c r="AW3195" s="39"/>
    </row>
    <row r="3196" spans="15:49" x14ac:dyDescent="0.2">
      <c r="O3196" s="39"/>
      <c r="P3196" s="39"/>
      <c r="Q3196" s="39"/>
      <c r="R3196" s="39"/>
      <c r="S3196" s="39"/>
      <c r="T3196" s="39"/>
      <c r="U3196" s="39"/>
      <c r="V3196" s="39"/>
      <c r="W3196" s="39"/>
      <c r="X3196" s="39"/>
      <c r="Y3196" s="39"/>
      <c r="Z3196" s="39"/>
      <c r="AA3196" s="39"/>
      <c r="AB3196" s="39"/>
      <c r="AC3196" s="39"/>
      <c r="AD3196" s="39"/>
      <c r="AE3196" s="39"/>
      <c r="AF3196" s="39"/>
      <c r="AG3196" s="39"/>
      <c r="AH3196" s="39"/>
      <c r="AI3196" s="39"/>
      <c r="AJ3196" s="39"/>
      <c r="AK3196" s="39"/>
      <c r="AL3196" s="39"/>
      <c r="AM3196" s="39"/>
      <c r="AN3196" s="39"/>
      <c r="AO3196" s="39"/>
      <c r="AP3196" s="39"/>
      <c r="AQ3196" s="39"/>
      <c r="AR3196" s="39"/>
      <c r="AS3196" s="39"/>
      <c r="AT3196" s="39"/>
      <c r="AU3196" s="39"/>
      <c r="AV3196" s="39"/>
      <c r="AW3196" s="39"/>
    </row>
    <row r="3197" spans="15:49" x14ac:dyDescent="0.2">
      <c r="O3197" s="39"/>
      <c r="P3197" s="39"/>
      <c r="Q3197" s="39"/>
      <c r="R3197" s="39"/>
      <c r="S3197" s="39"/>
      <c r="T3197" s="39"/>
      <c r="U3197" s="39"/>
      <c r="V3197" s="39"/>
      <c r="W3197" s="39"/>
      <c r="X3197" s="39"/>
      <c r="Y3197" s="39"/>
      <c r="Z3197" s="39"/>
      <c r="AA3197" s="39"/>
      <c r="AB3197" s="39"/>
      <c r="AC3197" s="39"/>
      <c r="AD3197" s="39"/>
      <c r="AE3197" s="39"/>
      <c r="AF3197" s="39"/>
      <c r="AG3197" s="39"/>
      <c r="AH3197" s="39"/>
      <c r="AI3197" s="39"/>
      <c r="AJ3197" s="39"/>
      <c r="AK3197" s="39"/>
      <c r="AL3197" s="39"/>
      <c r="AM3197" s="39"/>
      <c r="AN3197" s="39"/>
      <c r="AO3197" s="39"/>
      <c r="AP3197" s="39"/>
      <c r="AQ3197" s="39"/>
      <c r="AR3197" s="39"/>
      <c r="AS3197" s="39"/>
      <c r="AT3197" s="39"/>
      <c r="AU3197" s="39"/>
      <c r="AV3197" s="39"/>
      <c r="AW3197" s="39"/>
    </row>
    <row r="3198" spans="15:49" x14ac:dyDescent="0.2">
      <c r="O3198" s="39"/>
      <c r="P3198" s="39"/>
      <c r="Q3198" s="39"/>
      <c r="R3198" s="39"/>
      <c r="S3198" s="39"/>
      <c r="T3198" s="39"/>
      <c r="U3198" s="39"/>
      <c r="V3198" s="39"/>
      <c r="W3198" s="39"/>
      <c r="X3198" s="39"/>
      <c r="Y3198" s="39"/>
      <c r="Z3198" s="39"/>
      <c r="AA3198" s="39"/>
      <c r="AB3198" s="39"/>
      <c r="AC3198" s="39"/>
      <c r="AD3198" s="39"/>
      <c r="AE3198" s="39"/>
      <c r="AF3198" s="39"/>
      <c r="AG3198" s="39"/>
      <c r="AH3198" s="39"/>
      <c r="AI3198" s="39"/>
      <c r="AJ3198" s="39"/>
      <c r="AK3198" s="39"/>
      <c r="AL3198" s="39"/>
      <c r="AM3198" s="39"/>
      <c r="AN3198" s="39"/>
      <c r="AO3198" s="39"/>
      <c r="AP3198" s="39"/>
      <c r="AQ3198" s="39"/>
      <c r="AR3198" s="39"/>
      <c r="AS3198" s="39"/>
      <c r="AT3198" s="39"/>
      <c r="AU3198" s="39"/>
      <c r="AV3198" s="39"/>
      <c r="AW3198" s="39"/>
    </row>
    <row r="3199" spans="15:49" x14ac:dyDescent="0.2">
      <c r="O3199" s="39"/>
      <c r="P3199" s="39"/>
      <c r="Q3199" s="39"/>
      <c r="R3199" s="39"/>
      <c r="S3199" s="39"/>
      <c r="T3199" s="39"/>
      <c r="U3199" s="39"/>
      <c r="V3199" s="39"/>
      <c r="W3199" s="39"/>
      <c r="X3199" s="39"/>
      <c r="Y3199" s="39"/>
      <c r="Z3199" s="39"/>
      <c r="AA3199" s="39"/>
      <c r="AB3199" s="39"/>
      <c r="AC3199" s="39"/>
      <c r="AD3199" s="39"/>
      <c r="AE3199" s="39"/>
      <c r="AF3199" s="39"/>
      <c r="AG3199" s="39"/>
      <c r="AH3199" s="39"/>
      <c r="AI3199" s="39"/>
      <c r="AJ3199" s="39"/>
      <c r="AK3199" s="39"/>
      <c r="AL3199" s="39"/>
      <c r="AM3199" s="39"/>
      <c r="AN3199" s="39"/>
      <c r="AO3199" s="39"/>
      <c r="AP3199" s="39"/>
      <c r="AQ3199" s="39"/>
      <c r="AR3199" s="39"/>
      <c r="AS3199" s="39"/>
      <c r="AT3199" s="39"/>
      <c r="AU3199" s="39"/>
      <c r="AV3199" s="39"/>
      <c r="AW3199" s="39"/>
    </row>
    <row r="3200" spans="15:49" x14ac:dyDescent="0.2">
      <c r="O3200" s="39"/>
      <c r="P3200" s="39"/>
      <c r="Q3200" s="39"/>
      <c r="R3200" s="39"/>
      <c r="S3200" s="39"/>
      <c r="T3200" s="39"/>
      <c r="U3200" s="39"/>
      <c r="V3200" s="39"/>
      <c r="W3200" s="39"/>
      <c r="X3200" s="39"/>
      <c r="Y3200" s="39"/>
      <c r="Z3200" s="39"/>
      <c r="AA3200" s="39"/>
      <c r="AB3200" s="39"/>
      <c r="AC3200" s="39"/>
      <c r="AD3200" s="39"/>
      <c r="AE3200" s="39"/>
      <c r="AF3200" s="39"/>
      <c r="AG3200" s="39"/>
      <c r="AH3200" s="39"/>
      <c r="AI3200" s="39"/>
      <c r="AJ3200" s="39"/>
      <c r="AK3200" s="39"/>
      <c r="AL3200" s="39"/>
      <c r="AM3200" s="39"/>
      <c r="AN3200" s="39"/>
      <c r="AO3200" s="39"/>
      <c r="AP3200" s="39"/>
      <c r="AQ3200" s="39"/>
      <c r="AR3200" s="39"/>
      <c r="AS3200" s="39"/>
      <c r="AT3200" s="39"/>
      <c r="AU3200" s="39"/>
      <c r="AV3200" s="39"/>
      <c r="AW3200" s="39"/>
    </row>
    <row r="3201" spans="15:49" x14ac:dyDescent="0.2">
      <c r="O3201" s="39"/>
      <c r="P3201" s="39"/>
      <c r="Q3201" s="39"/>
      <c r="R3201" s="39"/>
      <c r="S3201" s="39"/>
      <c r="T3201" s="39"/>
      <c r="U3201" s="39"/>
      <c r="V3201" s="39"/>
      <c r="W3201" s="39"/>
      <c r="X3201" s="39"/>
      <c r="Y3201" s="39"/>
      <c r="Z3201" s="39"/>
      <c r="AA3201" s="39"/>
      <c r="AB3201" s="39"/>
      <c r="AC3201" s="39"/>
      <c r="AD3201" s="39"/>
      <c r="AE3201" s="39"/>
      <c r="AF3201" s="39"/>
      <c r="AG3201" s="39"/>
      <c r="AH3201" s="39"/>
      <c r="AI3201" s="39"/>
      <c r="AJ3201" s="39"/>
      <c r="AK3201" s="39"/>
      <c r="AL3201" s="39"/>
      <c r="AM3201" s="39"/>
      <c r="AN3201" s="39"/>
      <c r="AO3201" s="39"/>
      <c r="AP3201" s="39"/>
      <c r="AQ3201" s="39"/>
      <c r="AR3201" s="39"/>
      <c r="AS3201" s="39"/>
      <c r="AT3201" s="39"/>
      <c r="AU3201" s="39"/>
      <c r="AV3201" s="39"/>
      <c r="AW3201" s="39"/>
    </row>
    <row r="3202" spans="15:49" x14ac:dyDescent="0.2">
      <c r="O3202" s="39"/>
      <c r="P3202" s="39"/>
      <c r="Q3202" s="39"/>
      <c r="R3202" s="39"/>
      <c r="S3202" s="39"/>
      <c r="T3202" s="39"/>
      <c r="U3202" s="39"/>
      <c r="V3202" s="39"/>
      <c r="W3202" s="39"/>
      <c r="X3202" s="39"/>
      <c r="Y3202" s="39"/>
      <c r="Z3202" s="39"/>
      <c r="AA3202" s="39"/>
      <c r="AB3202" s="39"/>
      <c r="AC3202" s="39"/>
      <c r="AD3202" s="39"/>
      <c r="AE3202" s="39"/>
      <c r="AF3202" s="39"/>
      <c r="AG3202" s="39"/>
      <c r="AH3202" s="39"/>
      <c r="AI3202" s="39"/>
      <c r="AJ3202" s="39"/>
      <c r="AK3202" s="39"/>
      <c r="AL3202" s="39"/>
      <c r="AM3202" s="39"/>
      <c r="AN3202" s="39"/>
      <c r="AO3202" s="39"/>
      <c r="AP3202" s="39"/>
      <c r="AQ3202" s="39"/>
      <c r="AR3202" s="39"/>
      <c r="AS3202" s="39"/>
      <c r="AT3202" s="39"/>
      <c r="AU3202" s="39"/>
      <c r="AV3202" s="39"/>
      <c r="AW3202" s="39"/>
    </row>
    <row r="3203" spans="15:49" x14ac:dyDescent="0.2">
      <c r="O3203" s="39"/>
      <c r="P3203" s="39"/>
      <c r="Q3203" s="39"/>
      <c r="R3203" s="39"/>
      <c r="S3203" s="39"/>
      <c r="T3203" s="39"/>
      <c r="U3203" s="39"/>
      <c r="V3203" s="39"/>
      <c r="W3203" s="39"/>
      <c r="X3203" s="39"/>
      <c r="Y3203" s="39"/>
      <c r="Z3203" s="39"/>
      <c r="AA3203" s="39"/>
      <c r="AB3203" s="39"/>
      <c r="AC3203" s="39"/>
      <c r="AD3203" s="39"/>
      <c r="AE3203" s="39"/>
      <c r="AF3203" s="39"/>
      <c r="AG3203" s="39"/>
      <c r="AH3203" s="39"/>
      <c r="AI3203" s="39"/>
      <c r="AJ3203" s="39"/>
      <c r="AK3203" s="39"/>
      <c r="AL3203" s="39"/>
      <c r="AM3203" s="39"/>
      <c r="AN3203" s="39"/>
      <c r="AO3203" s="39"/>
      <c r="AP3203" s="39"/>
      <c r="AQ3203" s="39"/>
      <c r="AR3203" s="39"/>
      <c r="AS3203" s="39"/>
      <c r="AT3203" s="39"/>
      <c r="AU3203" s="39"/>
      <c r="AV3203" s="39"/>
      <c r="AW3203" s="39"/>
    </row>
    <row r="3204" spans="15:49" x14ac:dyDescent="0.2">
      <c r="O3204" s="39"/>
      <c r="P3204" s="39"/>
      <c r="Q3204" s="39"/>
      <c r="R3204" s="39"/>
      <c r="S3204" s="39"/>
      <c r="T3204" s="39"/>
      <c r="U3204" s="39"/>
      <c r="V3204" s="39"/>
      <c r="W3204" s="39"/>
      <c r="X3204" s="39"/>
      <c r="Y3204" s="39"/>
      <c r="Z3204" s="39"/>
      <c r="AA3204" s="39"/>
      <c r="AB3204" s="39"/>
      <c r="AC3204" s="39"/>
      <c r="AD3204" s="39"/>
      <c r="AE3204" s="39"/>
      <c r="AF3204" s="39"/>
      <c r="AG3204" s="39"/>
      <c r="AH3204" s="39"/>
      <c r="AI3204" s="39"/>
      <c r="AJ3204" s="39"/>
      <c r="AK3204" s="39"/>
      <c r="AL3204" s="39"/>
      <c r="AM3204" s="39"/>
      <c r="AN3204" s="39"/>
      <c r="AO3204" s="39"/>
      <c r="AP3204" s="39"/>
      <c r="AQ3204" s="39"/>
      <c r="AR3204" s="39"/>
      <c r="AS3204" s="39"/>
      <c r="AT3204" s="39"/>
      <c r="AU3204" s="39"/>
      <c r="AV3204" s="39"/>
      <c r="AW3204" s="39"/>
    </row>
    <row r="3205" spans="15:49" x14ac:dyDescent="0.2">
      <c r="O3205" s="39"/>
      <c r="P3205" s="39"/>
      <c r="Q3205" s="39"/>
      <c r="R3205" s="39"/>
      <c r="S3205" s="39"/>
      <c r="T3205" s="39"/>
      <c r="U3205" s="39"/>
      <c r="V3205" s="39"/>
      <c r="W3205" s="39"/>
      <c r="X3205" s="39"/>
      <c r="Y3205" s="39"/>
      <c r="Z3205" s="39"/>
      <c r="AA3205" s="39"/>
      <c r="AB3205" s="39"/>
      <c r="AC3205" s="39"/>
      <c r="AD3205" s="39"/>
      <c r="AE3205" s="39"/>
      <c r="AF3205" s="39"/>
      <c r="AG3205" s="39"/>
      <c r="AH3205" s="39"/>
      <c r="AI3205" s="39"/>
      <c r="AJ3205" s="39"/>
      <c r="AK3205" s="39"/>
      <c r="AL3205" s="39"/>
      <c r="AM3205" s="39"/>
      <c r="AN3205" s="39"/>
      <c r="AO3205" s="39"/>
      <c r="AP3205" s="39"/>
      <c r="AQ3205" s="39"/>
      <c r="AR3205" s="39"/>
      <c r="AS3205" s="39"/>
      <c r="AT3205" s="39"/>
      <c r="AU3205" s="39"/>
      <c r="AV3205" s="39"/>
      <c r="AW3205" s="39"/>
    </row>
    <row r="3206" spans="15:49" x14ac:dyDescent="0.2">
      <c r="O3206" s="39"/>
      <c r="P3206" s="39"/>
      <c r="Q3206" s="39"/>
      <c r="R3206" s="39"/>
      <c r="S3206" s="39"/>
      <c r="T3206" s="39"/>
      <c r="U3206" s="39"/>
      <c r="V3206" s="39"/>
      <c r="W3206" s="39"/>
      <c r="X3206" s="39"/>
      <c r="Y3206" s="39"/>
      <c r="Z3206" s="39"/>
      <c r="AA3206" s="39"/>
      <c r="AB3206" s="39"/>
      <c r="AC3206" s="39"/>
      <c r="AD3206" s="39"/>
      <c r="AE3206" s="39"/>
      <c r="AF3206" s="39"/>
      <c r="AG3206" s="39"/>
      <c r="AH3206" s="39"/>
      <c r="AI3206" s="39"/>
      <c r="AJ3206" s="39"/>
      <c r="AK3206" s="39"/>
      <c r="AL3206" s="39"/>
      <c r="AM3206" s="39"/>
      <c r="AN3206" s="39"/>
      <c r="AO3206" s="39"/>
      <c r="AP3206" s="39"/>
      <c r="AQ3206" s="39"/>
      <c r="AR3206" s="39"/>
      <c r="AS3206" s="39"/>
      <c r="AT3206" s="39"/>
      <c r="AU3206" s="39"/>
      <c r="AV3206" s="39"/>
      <c r="AW3206" s="39"/>
    </row>
    <row r="3207" spans="15:49" x14ac:dyDescent="0.2">
      <c r="O3207" s="39"/>
      <c r="P3207" s="39"/>
      <c r="Q3207" s="39"/>
      <c r="R3207" s="39"/>
      <c r="S3207" s="39"/>
      <c r="T3207" s="39"/>
      <c r="U3207" s="39"/>
      <c r="V3207" s="39"/>
      <c r="W3207" s="39"/>
      <c r="X3207" s="39"/>
      <c r="Y3207" s="39"/>
      <c r="Z3207" s="39"/>
      <c r="AA3207" s="39"/>
      <c r="AB3207" s="39"/>
      <c r="AC3207" s="39"/>
      <c r="AD3207" s="39"/>
      <c r="AE3207" s="39"/>
      <c r="AF3207" s="39"/>
      <c r="AG3207" s="39"/>
      <c r="AH3207" s="39"/>
      <c r="AI3207" s="39"/>
      <c r="AJ3207" s="39"/>
      <c r="AK3207" s="39"/>
      <c r="AL3207" s="39"/>
      <c r="AM3207" s="39"/>
      <c r="AN3207" s="39"/>
      <c r="AO3207" s="39"/>
      <c r="AP3207" s="39"/>
      <c r="AQ3207" s="39"/>
      <c r="AR3207" s="39"/>
      <c r="AS3207" s="39"/>
      <c r="AT3207" s="39"/>
      <c r="AU3207" s="39"/>
      <c r="AV3207" s="39"/>
      <c r="AW3207" s="39"/>
    </row>
    <row r="3208" spans="15:49" x14ac:dyDescent="0.2">
      <c r="O3208" s="39"/>
      <c r="P3208" s="39"/>
      <c r="Q3208" s="39"/>
      <c r="R3208" s="39"/>
      <c r="S3208" s="39"/>
      <c r="T3208" s="39"/>
      <c r="U3208" s="39"/>
      <c r="V3208" s="39"/>
      <c r="W3208" s="39"/>
      <c r="X3208" s="39"/>
      <c r="Y3208" s="39"/>
      <c r="Z3208" s="39"/>
      <c r="AA3208" s="39"/>
      <c r="AB3208" s="39"/>
      <c r="AC3208" s="39"/>
      <c r="AD3208" s="39"/>
      <c r="AE3208" s="39"/>
      <c r="AF3208" s="39"/>
      <c r="AG3208" s="39"/>
      <c r="AH3208" s="39"/>
      <c r="AI3208" s="39"/>
      <c r="AJ3208" s="39"/>
      <c r="AK3208" s="39"/>
      <c r="AL3208" s="39"/>
      <c r="AM3208" s="39"/>
      <c r="AN3208" s="39"/>
      <c r="AO3208" s="39"/>
      <c r="AP3208" s="39"/>
      <c r="AQ3208" s="39"/>
      <c r="AR3208" s="39"/>
      <c r="AS3208" s="39"/>
      <c r="AT3208" s="39"/>
      <c r="AU3208" s="39"/>
      <c r="AV3208" s="39"/>
      <c r="AW3208" s="39"/>
    </row>
    <row r="3209" spans="15:49" x14ac:dyDescent="0.2">
      <c r="O3209" s="39"/>
      <c r="P3209" s="39"/>
      <c r="Q3209" s="39"/>
      <c r="R3209" s="39"/>
      <c r="S3209" s="39"/>
      <c r="T3209" s="39"/>
      <c r="U3209" s="39"/>
      <c r="V3209" s="39"/>
      <c r="W3209" s="39"/>
      <c r="X3209" s="39"/>
      <c r="Y3209" s="39"/>
      <c r="Z3209" s="39"/>
      <c r="AA3209" s="39"/>
      <c r="AB3209" s="39"/>
      <c r="AC3209" s="39"/>
      <c r="AD3209" s="39"/>
      <c r="AE3209" s="39"/>
      <c r="AF3209" s="39"/>
      <c r="AG3209" s="39"/>
      <c r="AH3209" s="39"/>
      <c r="AI3209" s="39"/>
      <c r="AJ3209" s="39"/>
      <c r="AK3209" s="39"/>
      <c r="AL3209" s="39"/>
      <c r="AM3209" s="39"/>
      <c r="AN3209" s="39"/>
      <c r="AO3209" s="39"/>
      <c r="AP3209" s="39"/>
      <c r="AQ3209" s="39"/>
      <c r="AR3209" s="39"/>
      <c r="AS3209" s="39"/>
      <c r="AT3209" s="39"/>
      <c r="AU3209" s="39"/>
      <c r="AV3209" s="39"/>
      <c r="AW3209" s="39"/>
    </row>
    <row r="3210" spans="15:49" x14ac:dyDescent="0.2">
      <c r="O3210" s="39"/>
      <c r="P3210" s="39"/>
      <c r="Q3210" s="39"/>
      <c r="R3210" s="39"/>
      <c r="S3210" s="39"/>
      <c r="T3210" s="39"/>
      <c r="U3210" s="39"/>
      <c r="V3210" s="39"/>
      <c r="W3210" s="39"/>
      <c r="X3210" s="39"/>
      <c r="Y3210" s="39"/>
      <c r="Z3210" s="39"/>
      <c r="AA3210" s="39"/>
      <c r="AB3210" s="39"/>
      <c r="AC3210" s="39"/>
      <c r="AD3210" s="39"/>
      <c r="AE3210" s="39"/>
      <c r="AF3210" s="39"/>
      <c r="AG3210" s="39"/>
      <c r="AH3210" s="39"/>
      <c r="AI3210" s="39"/>
      <c r="AJ3210" s="39"/>
      <c r="AK3210" s="39"/>
      <c r="AL3210" s="39"/>
      <c r="AM3210" s="39"/>
      <c r="AN3210" s="39"/>
      <c r="AO3210" s="39"/>
      <c r="AP3210" s="39"/>
      <c r="AQ3210" s="39"/>
      <c r="AR3210" s="39"/>
      <c r="AS3210" s="39"/>
      <c r="AT3210" s="39"/>
      <c r="AU3210" s="39"/>
      <c r="AV3210" s="39"/>
      <c r="AW3210" s="39"/>
    </row>
    <row r="3211" spans="15:49" x14ac:dyDescent="0.2">
      <c r="O3211" s="39"/>
      <c r="P3211" s="39"/>
      <c r="Q3211" s="39"/>
      <c r="R3211" s="39"/>
      <c r="S3211" s="39"/>
      <c r="T3211" s="39"/>
      <c r="U3211" s="39"/>
      <c r="V3211" s="39"/>
      <c r="W3211" s="39"/>
      <c r="X3211" s="39"/>
      <c r="Y3211" s="39"/>
      <c r="Z3211" s="39"/>
      <c r="AA3211" s="39"/>
      <c r="AB3211" s="39"/>
      <c r="AC3211" s="39"/>
      <c r="AD3211" s="39"/>
      <c r="AE3211" s="39"/>
      <c r="AF3211" s="39"/>
      <c r="AG3211" s="39"/>
      <c r="AH3211" s="39"/>
      <c r="AI3211" s="39"/>
      <c r="AJ3211" s="39"/>
      <c r="AK3211" s="39"/>
      <c r="AL3211" s="39"/>
      <c r="AM3211" s="39"/>
      <c r="AN3211" s="39"/>
      <c r="AO3211" s="39"/>
      <c r="AP3211" s="39"/>
      <c r="AQ3211" s="39"/>
      <c r="AR3211" s="39"/>
      <c r="AS3211" s="39"/>
      <c r="AT3211" s="39"/>
      <c r="AU3211" s="39"/>
      <c r="AV3211" s="39"/>
      <c r="AW3211" s="39"/>
    </row>
    <row r="3212" spans="15:49" x14ac:dyDescent="0.2">
      <c r="O3212" s="39"/>
      <c r="P3212" s="39"/>
      <c r="Q3212" s="39"/>
      <c r="R3212" s="39"/>
      <c r="S3212" s="39"/>
      <c r="T3212" s="39"/>
      <c r="U3212" s="39"/>
      <c r="V3212" s="39"/>
      <c r="W3212" s="39"/>
      <c r="X3212" s="39"/>
      <c r="Y3212" s="39"/>
      <c r="Z3212" s="39"/>
      <c r="AA3212" s="39"/>
      <c r="AB3212" s="39"/>
      <c r="AC3212" s="39"/>
      <c r="AD3212" s="39"/>
      <c r="AE3212" s="39"/>
      <c r="AF3212" s="39"/>
      <c r="AG3212" s="39"/>
      <c r="AH3212" s="39"/>
      <c r="AI3212" s="39"/>
      <c r="AJ3212" s="39"/>
      <c r="AK3212" s="39"/>
      <c r="AL3212" s="39"/>
      <c r="AM3212" s="39"/>
      <c r="AN3212" s="39"/>
      <c r="AO3212" s="39"/>
      <c r="AP3212" s="39"/>
      <c r="AQ3212" s="39"/>
      <c r="AR3212" s="39"/>
      <c r="AS3212" s="39"/>
      <c r="AT3212" s="39"/>
      <c r="AU3212" s="39"/>
      <c r="AV3212" s="39"/>
      <c r="AW3212" s="39"/>
    </row>
    <row r="3213" spans="15:49" x14ac:dyDescent="0.2">
      <c r="O3213" s="39"/>
      <c r="P3213" s="39"/>
      <c r="Q3213" s="39"/>
      <c r="R3213" s="39"/>
      <c r="S3213" s="39"/>
      <c r="T3213" s="39"/>
      <c r="U3213" s="39"/>
      <c r="V3213" s="39"/>
      <c r="W3213" s="39"/>
      <c r="X3213" s="39"/>
      <c r="Y3213" s="39"/>
      <c r="Z3213" s="39"/>
      <c r="AA3213" s="39"/>
      <c r="AB3213" s="39"/>
      <c r="AC3213" s="39"/>
      <c r="AD3213" s="39"/>
      <c r="AE3213" s="39"/>
      <c r="AF3213" s="39"/>
      <c r="AG3213" s="39"/>
      <c r="AH3213" s="39"/>
      <c r="AI3213" s="39"/>
      <c r="AJ3213" s="39"/>
      <c r="AK3213" s="39"/>
      <c r="AL3213" s="39"/>
      <c r="AM3213" s="39"/>
      <c r="AN3213" s="39"/>
      <c r="AO3213" s="39"/>
      <c r="AP3213" s="39"/>
      <c r="AQ3213" s="39"/>
      <c r="AR3213" s="39"/>
      <c r="AS3213" s="39"/>
      <c r="AT3213" s="39"/>
      <c r="AU3213" s="39"/>
      <c r="AV3213" s="39"/>
      <c r="AW3213" s="39"/>
    </row>
    <row r="3214" spans="15:49" x14ac:dyDescent="0.2">
      <c r="O3214" s="39"/>
      <c r="P3214" s="39"/>
      <c r="Q3214" s="39"/>
      <c r="R3214" s="39"/>
      <c r="S3214" s="39"/>
      <c r="T3214" s="39"/>
      <c r="U3214" s="39"/>
      <c r="V3214" s="39"/>
      <c r="W3214" s="39"/>
      <c r="X3214" s="39"/>
      <c r="Y3214" s="39"/>
      <c r="Z3214" s="39"/>
      <c r="AA3214" s="39"/>
      <c r="AB3214" s="39"/>
      <c r="AC3214" s="39"/>
      <c r="AD3214" s="39"/>
      <c r="AE3214" s="39"/>
      <c r="AF3214" s="39"/>
      <c r="AG3214" s="39"/>
      <c r="AH3214" s="39"/>
      <c r="AI3214" s="39"/>
      <c r="AJ3214" s="39"/>
      <c r="AK3214" s="39"/>
      <c r="AL3214" s="39"/>
      <c r="AM3214" s="39"/>
      <c r="AN3214" s="39"/>
      <c r="AO3214" s="39"/>
      <c r="AP3214" s="39"/>
      <c r="AQ3214" s="39"/>
      <c r="AR3214" s="39"/>
      <c r="AS3214" s="39"/>
      <c r="AT3214" s="39"/>
      <c r="AU3214" s="39"/>
      <c r="AV3214" s="39"/>
      <c r="AW3214" s="39"/>
    </row>
    <row r="3215" spans="15:49" x14ac:dyDescent="0.2">
      <c r="O3215" s="39"/>
      <c r="P3215" s="39"/>
      <c r="Q3215" s="39"/>
      <c r="R3215" s="39"/>
      <c r="S3215" s="39"/>
      <c r="T3215" s="39"/>
      <c r="U3215" s="39"/>
      <c r="V3215" s="39"/>
      <c r="W3215" s="39"/>
      <c r="X3215" s="39"/>
      <c r="Y3215" s="39"/>
      <c r="Z3215" s="39"/>
      <c r="AA3215" s="39"/>
      <c r="AB3215" s="39"/>
      <c r="AC3215" s="39"/>
      <c r="AD3215" s="39"/>
      <c r="AE3215" s="39"/>
      <c r="AF3215" s="39"/>
      <c r="AG3215" s="39"/>
      <c r="AH3215" s="39"/>
      <c r="AI3215" s="39"/>
      <c r="AJ3215" s="39"/>
      <c r="AK3215" s="39"/>
      <c r="AL3215" s="39"/>
      <c r="AM3215" s="39"/>
      <c r="AN3215" s="39"/>
      <c r="AO3215" s="39"/>
      <c r="AP3215" s="39"/>
      <c r="AQ3215" s="39"/>
      <c r="AR3215" s="39"/>
      <c r="AS3215" s="39"/>
      <c r="AT3215" s="39"/>
      <c r="AU3215" s="39"/>
      <c r="AV3215" s="39"/>
      <c r="AW3215" s="39"/>
    </row>
    <row r="3216" spans="15:49" x14ac:dyDescent="0.2">
      <c r="O3216" s="39"/>
      <c r="P3216" s="39"/>
      <c r="Q3216" s="39"/>
      <c r="R3216" s="39"/>
      <c r="S3216" s="39"/>
      <c r="T3216" s="39"/>
      <c r="U3216" s="39"/>
      <c r="V3216" s="39"/>
      <c r="W3216" s="39"/>
      <c r="X3216" s="39"/>
      <c r="Y3216" s="39"/>
      <c r="Z3216" s="39"/>
      <c r="AA3216" s="39"/>
      <c r="AB3216" s="39"/>
      <c r="AC3216" s="39"/>
      <c r="AD3216" s="39"/>
      <c r="AE3216" s="39"/>
      <c r="AF3216" s="39"/>
      <c r="AG3216" s="39"/>
      <c r="AH3216" s="39"/>
      <c r="AI3216" s="39"/>
      <c r="AJ3216" s="39"/>
      <c r="AK3216" s="39"/>
      <c r="AL3216" s="39"/>
      <c r="AM3216" s="39"/>
      <c r="AN3216" s="39"/>
      <c r="AO3216" s="39"/>
      <c r="AP3216" s="39"/>
      <c r="AQ3216" s="39"/>
      <c r="AR3216" s="39"/>
      <c r="AS3216" s="39"/>
      <c r="AT3216" s="39"/>
      <c r="AU3216" s="39"/>
      <c r="AV3216" s="39"/>
      <c r="AW3216" s="39"/>
    </row>
    <row r="3217" spans="15:49" x14ac:dyDescent="0.2">
      <c r="O3217" s="39"/>
      <c r="P3217" s="39"/>
      <c r="Q3217" s="39"/>
      <c r="R3217" s="39"/>
      <c r="S3217" s="39"/>
      <c r="T3217" s="39"/>
      <c r="U3217" s="39"/>
      <c r="V3217" s="39"/>
      <c r="W3217" s="39"/>
      <c r="X3217" s="39"/>
      <c r="Y3217" s="39"/>
      <c r="Z3217" s="39"/>
      <c r="AA3217" s="39"/>
      <c r="AB3217" s="39"/>
      <c r="AC3217" s="39"/>
      <c r="AD3217" s="39"/>
      <c r="AE3217" s="39"/>
      <c r="AF3217" s="39"/>
      <c r="AG3217" s="39"/>
      <c r="AH3217" s="39"/>
      <c r="AI3217" s="39"/>
      <c r="AJ3217" s="39"/>
      <c r="AK3217" s="39"/>
      <c r="AL3217" s="39"/>
      <c r="AM3217" s="39"/>
      <c r="AN3217" s="39"/>
      <c r="AO3217" s="39"/>
      <c r="AP3217" s="39"/>
      <c r="AQ3217" s="39"/>
      <c r="AR3217" s="39"/>
      <c r="AS3217" s="39"/>
      <c r="AT3217" s="39"/>
      <c r="AU3217" s="39"/>
      <c r="AV3217" s="39"/>
      <c r="AW3217" s="39"/>
    </row>
    <row r="3218" spans="15:49" x14ac:dyDescent="0.2">
      <c r="O3218" s="39"/>
      <c r="P3218" s="39"/>
      <c r="Q3218" s="39"/>
      <c r="R3218" s="39"/>
      <c r="S3218" s="39"/>
      <c r="T3218" s="39"/>
      <c r="U3218" s="39"/>
      <c r="V3218" s="39"/>
      <c r="W3218" s="39"/>
      <c r="X3218" s="39"/>
      <c r="Y3218" s="39"/>
      <c r="Z3218" s="39"/>
      <c r="AA3218" s="39"/>
      <c r="AB3218" s="39"/>
      <c r="AC3218" s="39"/>
      <c r="AD3218" s="39"/>
      <c r="AE3218" s="39"/>
      <c r="AF3218" s="39"/>
      <c r="AG3218" s="39"/>
      <c r="AH3218" s="39"/>
      <c r="AI3218" s="39"/>
      <c r="AJ3218" s="39"/>
      <c r="AK3218" s="39"/>
      <c r="AL3218" s="39"/>
      <c r="AM3218" s="39"/>
      <c r="AN3218" s="39"/>
      <c r="AO3218" s="39"/>
      <c r="AP3218" s="39"/>
      <c r="AQ3218" s="39"/>
      <c r="AR3218" s="39"/>
      <c r="AS3218" s="39"/>
      <c r="AT3218" s="39"/>
      <c r="AU3218" s="39"/>
      <c r="AV3218" s="39"/>
      <c r="AW3218" s="39"/>
    </row>
    <row r="3219" spans="15:49" x14ac:dyDescent="0.2">
      <c r="O3219" s="39"/>
      <c r="P3219" s="39"/>
      <c r="Q3219" s="39"/>
      <c r="R3219" s="39"/>
      <c r="S3219" s="39"/>
      <c r="T3219" s="39"/>
      <c r="U3219" s="39"/>
      <c r="V3219" s="39"/>
      <c r="W3219" s="39"/>
      <c r="X3219" s="39"/>
      <c r="Y3219" s="39"/>
      <c r="Z3219" s="39"/>
      <c r="AA3219" s="39"/>
      <c r="AB3219" s="39"/>
      <c r="AC3219" s="39"/>
      <c r="AD3219" s="39"/>
      <c r="AE3219" s="39"/>
      <c r="AF3219" s="39"/>
      <c r="AG3219" s="39"/>
      <c r="AH3219" s="39"/>
      <c r="AI3219" s="39"/>
      <c r="AJ3219" s="39"/>
      <c r="AK3219" s="39"/>
      <c r="AL3219" s="39"/>
      <c r="AM3219" s="39"/>
      <c r="AN3219" s="39"/>
      <c r="AO3219" s="39"/>
      <c r="AP3219" s="39"/>
      <c r="AQ3219" s="39"/>
      <c r="AR3219" s="39"/>
      <c r="AS3219" s="39"/>
      <c r="AT3219" s="39"/>
      <c r="AU3219" s="39"/>
      <c r="AV3219" s="39"/>
      <c r="AW3219" s="39"/>
    </row>
    <row r="3220" spans="15:49" x14ac:dyDescent="0.2">
      <c r="O3220" s="39"/>
      <c r="P3220" s="39"/>
      <c r="Q3220" s="39"/>
      <c r="R3220" s="39"/>
      <c r="S3220" s="39"/>
      <c r="T3220" s="39"/>
      <c r="U3220" s="39"/>
      <c r="V3220" s="39"/>
      <c r="W3220" s="39"/>
      <c r="X3220" s="39"/>
      <c r="Y3220" s="39"/>
      <c r="Z3220" s="39"/>
      <c r="AA3220" s="39"/>
      <c r="AB3220" s="39"/>
      <c r="AC3220" s="39"/>
      <c r="AD3220" s="39"/>
      <c r="AE3220" s="39"/>
      <c r="AF3220" s="39"/>
      <c r="AG3220" s="39"/>
      <c r="AH3220" s="39"/>
      <c r="AI3220" s="39"/>
      <c r="AJ3220" s="39"/>
      <c r="AK3220" s="39"/>
      <c r="AL3220" s="39"/>
      <c r="AM3220" s="39"/>
      <c r="AN3220" s="39"/>
      <c r="AO3220" s="39"/>
      <c r="AP3220" s="39"/>
      <c r="AQ3220" s="39"/>
      <c r="AR3220" s="39"/>
      <c r="AS3220" s="39"/>
      <c r="AT3220" s="39"/>
      <c r="AU3220" s="39"/>
      <c r="AV3220" s="39"/>
      <c r="AW3220" s="39"/>
    </row>
    <row r="3221" spans="15:49" x14ac:dyDescent="0.2">
      <c r="O3221" s="39"/>
      <c r="P3221" s="39"/>
      <c r="Q3221" s="39"/>
      <c r="R3221" s="39"/>
      <c r="S3221" s="39"/>
      <c r="T3221" s="39"/>
      <c r="U3221" s="39"/>
      <c r="V3221" s="39"/>
      <c r="W3221" s="39"/>
      <c r="X3221" s="39"/>
      <c r="Y3221" s="39"/>
      <c r="Z3221" s="39"/>
      <c r="AA3221" s="39"/>
      <c r="AB3221" s="39"/>
      <c r="AC3221" s="39"/>
      <c r="AD3221" s="39"/>
      <c r="AE3221" s="39"/>
      <c r="AF3221" s="39"/>
      <c r="AG3221" s="39"/>
      <c r="AH3221" s="39"/>
      <c r="AI3221" s="39"/>
      <c r="AJ3221" s="39"/>
      <c r="AK3221" s="39"/>
      <c r="AL3221" s="39"/>
      <c r="AM3221" s="39"/>
      <c r="AN3221" s="39"/>
      <c r="AO3221" s="39"/>
      <c r="AP3221" s="39"/>
      <c r="AQ3221" s="39"/>
      <c r="AR3221" s="39"/>
      <c r="AS3221" s="39"/>
      <c r="AT3221" s="39"/>
      <c r="AU3221" s="39"/>
      <c r="AV3221" s="39"/>
      <c r="AW3221" s="39"/>
    </row>
    <row r="3222" spans="15:49" x14ac:dyDescent="0.2">
      <c r="O3222" s="39"/>
      <c r="P3222" s="39"/>
      <c r="Q3222" s="39"/>
      <c r="R3222" s="39"/>
      <c r="S3222" s="39"/>
      <c r="T3222" s="39"/>
      <c r="U3222" s="39"/>
      <c r="V3222" s="39"/>
      <c r="W3222" s="39"/>
      <c r="X3222" s="39"/>
      <c r="Y3222" s="39"/>
      <c r="Z3222" s="39"/>
      <c r="AA3222" s="39"/>
      <c r="AB3222" s="39"/>
      <c r="AC3222" s="39"/>
      <c r="AD3222" s="39"/>
      <c r="AE3222" s="39"/>
      <c r="AF3222" s="39"/>
      <c r="AG3222" s="39"/>
      <c r="AH3222" s="39"/>
      <c r="AI3222" s="39"/>
      <c r="AJ3222" s="39"/>
      <c r="AK3222" s="39"/>
      <c r="AL3222" s="39"/>
      <c r="AM3222" s="39"/>
      <c r="AN3222" s="39"/>
      <c r="AO3222" s="39"/>
      <c r="AP3222" s="39"/>
      <c r="AQ3222" s="39"/>
      <c r="AR3222" s="39"/>
      <c r="AS3222" s="39"/>
      <c r="AT3222" s="39"/>
      <c r="AU3222" s="39"/>
      <c r="AV3222" s="39"/>
      <c r="AW3222" s="39"/>
    </row>
    <row r="3223" spans="15:49" x14ac:dyDescent="0.2">
      <c r="O3223" s="39"/>
      <c r="P3223" s="39"/>
      <c r="Q3223" s="39"/>
      <c r="R3223" s="39"/>
      <c r="S3223" s="39"/>
      <c r="T3223" s="39"/>
      <c r="U3223" s="39"/>
      <c r="V3223" s="39"/>
      <c r="W3223" s="39"/>
      <c r="X3223" s="39"/>
      <c r="Y3223" s="39"/>
      <c r="Z3223" s="39"/>
      <c r="AA3223" s="39"/>
      <c r="AB3223" s="39"/>
      <c r="AC3223" s="39"/>
      <c r="AD3223" s="39"/>
      <c r="AE3223" s="39"/>
      <c r="AF3223" s="39"/>
      <c r="AG3223" s="39"/>
      <c r="AH3223" s="39"/>
      <c r="AI3223" s="39"/>
      <c r="AJ3223" s="39"/>
      <c r="AK3223" s="39"/>
      <c r="AL3223" s="39"/>
      <c r="AM3223" s="39"/>
      <c r="AN3223" s="39"/>
      <c r="AO3223" s="39"/>
      <c r="AP3223" s="39"/>
      <c r="AQ3223" s="39"/>
      <c r="AR3223" s="39"/>
      <c r="AS3223" s="39"/>
      <c r="AT3223" s="39"/>
      <c r="AU3223" s="39"/>
      <c r="AV3223" s="39"/>
      <c r="AW3223" s="39"/>
    </row>
    <row r="3224" spans="15:49" x14ac:dyDescent="0.2">
      <c r="O3224" s="39"/>
      <c r="P3224" s="39"/>
      <c r="Q3224" s="39"/>
      <c r="R3224" s="39"/>
      <c r="S3224" s="39"/>
      <c r="T3224" s="39"/>
      <c r="U3224" s="39"/>
      <c r="V3224" s="39"/>
      <c r="W3224" s="39"/>
      <c r="X3224" s="39"/>
      <c r="Y3224" s="39"/>
      <c r="Z3224" s="39"/>
      <c r="AA3224" s="39"/>
      <c r="AB3224" s="39"/>
      <c r="AC3224" s="39"/>
      <c r="AD3224" s="39"/>
      <c r="AE3224" s="39"/>
      <c r="AF3224" s="39"/>
      <c r="AG3224" s="39"/>
      <c r="AH3224" s="39"/>
      <c r="AI3224" s="39"/>
      <c r="AJ3224" s="39"/>
      <c r="AK3224" s="39"/>
      <c r="AL3224" s="39"/>
      <c r="AM3224" s="39"/>
      <c r="AN3224" s="39"/>
      <c r="AO3224" s="39"/>
      <c r="AP3224" s="39"/>
      <c r="AQ3224" s="39"/>
      <c r="AR3224" s="39"/>
      <c r="AS3224" s="39"/>
      <c r="AT3224" s="39"/>
      <c r="AU3224" s="39"/>
      <c r="AV3224" s="39"/>
      <c r="AW3224" s="39"/>
    </row>
    <row r="3225" spans="15:49" x14ac:dyDescent="0.2">
      <c r="O3225" s="39"/>
      <c r="P3225" s="39"/>
      <c r="Q3225" s="39"/>
      <c r="R3225" s="39"/>
      <c r="S3225" s="39"/>
      <c r="T3225" s="39"/>
      <c r="U3225" s="39"/>
      <c r="V3225" s="39"/>
      <c r="W3225" s="39"/>
      <c r="X3225" s="39"/>
      <c r="Y3225" s="39"/>
      <c r="Z3225" s="39"/>
      <c r="AA3225" s="39"/>
      <c r="AB3225" s="39"/>
      <c r="AC3225" s="39"/>
      <c r="AD3225" s="39"/>
      <c r="AE3225" s="39"/>
      <c r="AF3225" s="39"/>
      <c r="AG3225" s="39"/>
      <c r="AH3225" s="39"/>
      <c r="AI3225" s="39"/>
      <c r="AJ3225" s="39"/>
      <c r="AK3225" s="39"/>
      <c r="AL3225" s="39"/>
      <c r="AM3225" s="39"/>
      <c r="AN3225" s="39"/>
      <c r="AO3225" s="39"/>
      <c r="AP3225" s="39"/>
      <c r="AQ3225" s="39"/>
      <c r="AR3225" s="39"/>
      <c r="AS3225" s="39"/>
      <c r="AT3225" s="39"/>
      <c r="AU3225" s="39"/>
      <c r="AV3225" s="39"/>
      <c r="AW3225" s="39"/>
    </row>
    <row r="3226" spans="15:49" x14ac:dyDescent="0.2">
      <c r="O3226" s="39"/>
      <c r="P3226" s="39"/>
      <c r="Q3226" s="39"/>
      <c r="R3226" s="39"/>
      <c r="S3226" s="39"/>
      <c r="T3226" s="39"/>
      <c r="U3226" s="39"/>
      <c r="V3226" s="39"/>
      <c r="W3226" s="39"/>
      <c r="X3226" s="39"/>
      <c r="Y3226" s="39"/>
      <c r="Z3226" s="39"/>
      <c r="AA3226" s="39"/>
      <c r="AB3226" s="39"/>
      <c r="AC3226" s="39"/>
      <c r="AD3226" s="39"/>
      <c r="AE3226" s="39"/>
      <c r="AF3226" s="39"/>
      <c r="AG3226" s="39"/>
      <c r="AH3226" s="39"/>
      <c r="AI3226" s="39"/>
      <c r="AJ3226" s="39"/>
      <c r="AK3226" s="39"/>
      <c r="AL3226" s="39"/>
      <c r="AM3226" s="39"/>
      <c r="AN3226" s="39"/>
      <c r="AO3226" s="39"/>
      <c r="AP3226" s="39"/>
      <c r="AQ3226" s="39"/>
      <c r="AR3226" s="39"/>
      <c r="AS3226" s="39"/>
      <c r="AT3226" s="39"/>
      <c r="AU3226" s="39"/>
      <c r="AV3226" s="39"/>
      <c r="AW3226" s="39"/>
    </row>
    <row r="3227" spans="15:49" x14ac:dyDescent="0.2">
      <c r="O3227" s="39"/>
      <c r="P3227" s="39"/>
      <c r="Q3227" s="39"/>
      <c r="R3227" s="39"/>
      <c r="S3227" s="39"/>
      <c r="T3227" s="39"/>
      <c r="U3227" s="39"/>
      <c r="V3227" s="39"/>
      <c r="W3227" s="39"/>
      <c r="X3227" s="39"/>
      <c r="Y3227" s="39"/>
      <c r="Z3227" s="39"/>
      <c r="AA3227" s="39"/>
      <c r="AB3227" s="39"/>
      <c r="AC3227" s="39"/>
      <c r="AD3227" s="39"/>
      <c r="AE3227" s="39"/>
      <c r="AF3227" s="39"/>
      <c r="AG3227" s="39"/>
      <c r="AH3227" s="39"/>
      <c r="AI3227" s="39"/>
      <c r="AJ3227" s="39"/>
      <c r="AK3227" s="39"/>
      <c r="AL3227" s="39"/>
      <c r="AM3227" s="39"/>
      <c r="AN3227" s="39"/>
      <c r="AO3227" s="39"/>
      <c r="AP3227" s="39"/>
      <c r="AQ3227" s="39"/>
      <c r="AR3227" s="39"/>
      <c r="AS3227" s="39"/>
      <c r="AT3227" s="39"/>
      <c r="AU3227" s="39"/>
      <c r="AV3227" s="39"/>
      <c r="AW3227" s="39"/>
    </row>
    <row r="3228" spans="15:49" x14ac:dyDescent="0.2">
      <c r="O3228" s="39"/>
      <c r="P3228" s="39"/>
      <c r="Q3228" s="39"/>
      <c r="R3228" s="39"/>
      <c r="S3228" s="39"/>
      <c r="T3228" s="39"/>
      <c r="U3228" s="39"/>
      <c r="V3228" s="39"/>
      <c r="W3228" s="39"/>
      <c r="X3228" s="39"/>
      <c r="Y3228" s="39"/>
      <c r="Z3228" s="39"/>
      <c r="AA3228" s="39"/>
      <c r="AB3228" s="39"/>
      <c r="AC3228" s="39"/>
      <c r="AD3228" s="39"/>
      <c r="AE3228" s="39"/>
      <c r="AF3228" s="39"/>
      <c r="AG3228" s="39"/>
      <c r="AH3228" s="39"/>
      <c r="AI3228" s="39"/>
      <c r="AJ3228" s="39"/>
      <c r="AK3228" s="39"/>
      <c r="AL3228" s="39"/>
      <c r="AM3228" s="39"/>
      <c r="AN3228" s="39"/>
      <c r="AO3228" s="39"/>
      <c r="AP3228" s="39"/>
      <c r="AQ3228" s="39"/>
      <c r="AR3228" s="39"/>
      <c r="AS3228" s="39"/>
      <c r="AT3228" s="39"/>
      <c r="AU3228" s="39"/>
      <c r="AV3228" s="39"/>
      <c r="AW3228" s="39"/>
    </row>
    <row r="3229" spans="15:49" x14ac:dyDescent="0.2">
      <c r="O3229" s="39"/>
      <c r="P3229" s="39"/>
      <c r="Q3229" s="39"/>
      <c r="R3229" s="39"/>
      <c r="S3229" s="39"/>
      <c r="T3229" s="39"/>
      <c r="U3229" s="39"/>
      <c r="V3229" s="39"/>
      <c r="W3229" s="39"/>
      <c r="X3229" s="39"/>
      <c r="Y3229" s="39"/>
      <c r="Z3229" s="39"/>
      <c r="AA3229" s="39"/>
      <c r="AB3229" s="39"/>
      <c r="AC3229" s="39"/>
      <c r="AD3229" s="39"/>
      <c r="AE3229" s="39"/>
      <c r="AF3229" s="39"/>
      <c r="AG3229" s="39"/>
      <c r="AH3229" s="39"/>
      <c r="AI3229" s="39"/>
      <c r="AJ3229" s="39"/>
      <c r="AK3229" s="39"/>
      <c r="AL3229" s="39"/>
      <c r="AM3229" s="39"/>
      <c r="AN3229" s="39"/>
      <c r="AO3229" s="39"/>
      <c r="AP3229" s="39"/>
      <c r="AQ3229" s="39"/>
      <c r="AR3229" s="39"/>
      <c r="AS3229" s="39"/>
      <c r="AT3229" s="39"/>
      <c r="AU3229" s="39"/>
      <c r="AV3229" s="39"/>
      <c r="AW3229" s="39"/>
    </row>
    <row r="3230" spans="15:49" x14ac:dyDescent="0.2">
      <c r="O3230" s="39"/>
      <c r="P3230" s="39"/>
      <c r="Q3230" s="39"/>
      <c r="R3230" s="39"/>
      <c r="S3230" s="39"/>
      <c r="T3230" s="39"/>
      <c r="U3230" s="39"/>
      <c r="V3230" s="39"/>
      <c r="W3230" s="39"/>
      <c r="X3230" s="39"/>
      <c r="Y3230" s="39"/>
      <c r="Z3230" s="39"/>
      <c r="AA3230" s="39"/>
      <c r="AB3230" s="39"/>
      <c r="AC3230" s="39"/>
      <c r="AD3230" s="39"/>
      <c r="AE3230" s="39"/>
      <c r="AF3230" s="39"/>
      <c r="AG3230" s="39"/>
      <c r="AH3230" s="39"/>
      <c r="AI3230" s="39"/>
      <c r="AJ3230" s="39"/>
      <c r="AK3230" s="39"/>
      <c r="AL3230" s="39"/>
      <c r="AM3230" s="39"/>
      <c r="AN3230" s="39"/>
      <c r="AO3230" s="39"/>
      <c r="AP3230" s="39"/>
      <c r="AQ3230" s="39"/>
      <c r="AR3230" s="39"/>
      <c r="AS3230" s="39"/>
      <c r="AT3230" s="39"/>
      <c r="AU3230" s="39"/>
      <c r="AV3230" s="39"/>
      <c r="AW3230" s="39"/>
    </row>
    <row r="3231" spans="15:49" x14ac:dyDescent="0.2">
      <c r="O3231" s="39"/>
      <c r="P3231" s="39"/>
      <c r="Q3231" s="39"/>
      <c r="R3231" s="39"/>
      <c r="S3231" s="39"/>
      <c r="T3231" s="39"/>
      <c r="U3231" s="39"/>
      <c r="V3231" s="39"/>
      <c r="W3231" s="39"/>
      <c r="X3231" s="39"/>
      <c r="Y3231" s="39"/>
      <c r="Z3231" s="39"/>
      <c r="AA3231" s="39"/>
      <c r="AB3231" s="39"/>
      <c r="AC3231" s="39"/>
      <c r="AD3231" s="39"/>
      <c r="AE3231" s="39"/>
      <c r="AF3231" s="39"/>
      <c r="AG3231" s="39"/>
      <c r="AH3231" s="39"/>
      <c r="AI3231" s="39"/>
      <c r="AJ3231" s="39"/>
      <c r="AK3231" s="39"/>
      <c r="AL3231" s="39"/>
      <c r="AM3231" s="39"/>
      <c r="AN3231" s="39"/>
      <c r="AO3231" s="39"/>
      <c r="AP3231" s="39"/>
      <c r="AQ3231" s="39"/>
      <c r="AR3231" s="39"/>
      <c r="AS3231" s="39"/>
      <c r="AT3231" s="39"/>
      <c r="AU3231" s="39"/>
      <c r="AV3231" s="39"/>
      <c r="AW3231" s="39"/>
    </row>
    <row r="3232" spans="15:49" x14ac:dyDescent="0.2">
      <c r="O3232" s="39"/>
      <c r="P3232" s="39"/>
      <c r="Q3232" s="39"/>
      <c r="R3232" s="39"/>
      <c r="S3232" s="39"/>
      <c r="T3232" s="39"/>
      <c r="U3232" s="39"/>
      <c r="V3232" s="39"/>
      <c r="W3232" s="39"/>
      <c r="X3232" s="39"/>
      <c r="Y3232" s="39"/>
      <c r="Z3232" s="39"/>
      <c r="AA3232" s="39"/>
      <c r="AB3232" s="39"/>
      <c r="AC3232" s="39"/>
      <c r="AD3232" s="39"/>
      <c r="AE3232" s="39"/>
      <c r="AF3232" s="39"/>
      <c r="AG3232" s="39"/>
      <c r="AH3232" s="39"/>
      <c r="AI3232" s="39"/>
      <c r="AJ3232" s="39"/>
      <c r="AK3232" s="39"/>
      <c r="AL3232" s="39"/>
      <c r="AM3232" s="39"/>
      <c r="AN3232" s="39"/>
      <c r="AO3232" s="39"/>
      <c r="AP3232" s="39"/>
      <c r="AQ3232" s="39"/>
      <c r="AR3232" s="39"/>
      <c r="AS3232" s="39"/>
      <c r="AT3232" s="39"/>
      <c r="AU3232" s="39"/>
      <c r="AV3232" s="39"/>
      <c r="AW3232" s="39"/>
    </row>
    <row r="3233" spans="15:49" x14ac:dyDescent="0.2">
      <c r="O3233" s="39"/>
      <c r="P3233" s="39"/>
      <c r="Q3233" s="39"/>
      <c r="R3233" s="39"/>
      <c r="S3233" s="39"/>
      <c r="T3233" s="39"/>
      <c r="U3233" s="39"/>
      <c r="V3233" s="39"/>
      <c r="W3233" s="39"/>
      <c r="X3233" s="39"/>
      <c r="Y3233" s="39"/>
      <c r="Z3233" s="39"/>
      <c r="AA3233" s="39"/>
      <c r="AB3233" s="39"/>
      <c r="AC3233" s="39"/>
      <c r="AD3233" s="39"/>
      <c r="AE3233" s="39"/>
      <c r="AF3233" s="39"/>
      <c r="AG3233" s="39"/>
      <c r="AH3233" s="39"/>
      <c r="AI3233" s="39"/>
      <c r="AJ3233" s="39"/>
      <c r="AK3233" s="39"/>
      <c r="AL3233" s="39"/>
      <c r="AM3233" s="39"/>
      <c r="AN3233" s="39"/>
      <c r="AO3233" s="39"/>
      <c r="AP3233" s="39"/>
      <c r="AQ3233" s="39"/>
      <c r="AR3233" s="39"/>
      <c r="AS3233" s="39"/>
      <c r="AT3233" s="39"/>
      <c r="AU3233" s="39"/>
      <c r="AV3233" s="39"/>
      <c r="AW3233" s="39"/>
    </row>
    <row r="3234" spans="15:49" x14ac:dyDescent="0.2">
      <c r="O3234" s="39"/>
      <c r="P3234" s="39"/>
      <c r="Q3234" s="39"/>
      <c r="R3234" s="39"/>
      <c r="S3234" s="39"/>
      <c r="T3234" s="39"/>
      <c r="U3234" s="39"/>
      <c r="V3234" s="39"/>
      <c r="W3234" s="39"/>
      <c r="X3234" s="39"/>
      <c r="Y3234" s="39"/>
      <c r="Z3234" s="39"/>
      <c r="AA3234" s="39"/>
      <c r="AB3234" s="39"/>
      <c r="AC3234" s="39"/>
      <c r="AD3234" s="39"/>
      <c r="AE3234" s="39"/>
      <c r="AF3234" s="39"/>
      <c r="AG3234" s="39"/>
      <c r="AH3234" s="39"/>
      <c r="AI3234" s="39"/>
      <c r="AJ3234" s="39"/>
      <c r="AK3234" s="39"/>
      <c r="AL3234" s="39"/>
      <c r="AM3234" s="39"/>
      <c r="AN3234" s="39"/>
      <c r="AO3234" s="39"/>
      <c r="AP3234" s="39"/>
      <c r="AQ3234" s="39"/>
      <c r="AR3234" s="39"/>
      <c r="AS3234" s="39"/>
      <c r="AT3234" s="39"/>
      <c r="AU3234" s="39"/>
      <c r="AV3234" s="39"/>
      <c r="AW3234" s="39"/>
    </row>
    <row r="3235" spans="15:49" x14ac:dyDescent="0.2">
      <c r="O3235" s="39"/>
      <c r="P3235" s="39"/>
      <c r="Q3235" s="39"/>
      <c r="R3235" s="39"/>
      <c r="S3235" s="39"/>
      <c r="T3235" s="39"/>
      <c r="U3235" s="39"/>
      <c r="V3235" s="39"/>
      <c r="W3235" s="39"/>
      <c r="X3235" s="39"/>
      <c r="Y3235" s="39"/>
      <c r="Z3235" s="39"/>
      <c r="AA3235" s="39"/>
      <c r="AB3235" s="39"/>
      <c r="AC3235" s="39"/>
      <c r="AD3235" s="39"/>
      <c r="AE3235" s="39"/>
      <c r="AF3235" s="39"/>
      <c r="AG3235" s="39"/>
      <c r="AH3235" s="39"/>
      <c r="AI3235" s="39"/>
      <c r="AJ3235" s="39"/>
      <c r="AK3235" s="39"/>
      <c r="AL3235" s="39"/>
      <c r="AM3235" s="39"/>
      <c r="AN3235" s="39"/>
      <c r="AO3235" s="39"/>
      <c r="AP3235" s="39"/>
      <c r="AQ3235" s="39"/>
      <c r="AR3235" s="39"/>
      <c r="AS3235" s="39"/>
      <c r="AT3235" s="39"/>
      <c r="AU3235" s="39"/>
      <c r="AV3235" s="39"/>
      <c r="AW3235" s="39"/>
    </row>
    <row r="3236" spans="15:49" x14ac:dyDescent="0.2">
      <c r="O3236" s="39"/>
      <c r="P3236" s="39"/>
      <c r="Q3236" s="39"/>
      <c r="R3236" s="39"/>
      <c r="S3236" s="39"/>
      <c r="T3236" s="39"/>
      <c r="U3236" s="39"/>
      <c r="V3236" s="39"/>
      <c r="W3236" s="39"/>
      <c r="X3236" s="39"/>
      <c r="Y3236" s="39"/>
      <c r="Z3236" s="39"/>
      <c r="AA3236" s="39"/>
      <c r="AB3236" s="39"/>
      <c r="AC3236" s="39"/>
      <c r="AD3236" s="39"/>
      <c r="AE3236" s="39"/>
      <c r="AF3236" s="39"/>
      <c r="AG3236" s="39"/>
      <c r="AH3236" s="39"/>
      <c r="AI3236" s="39"/>
      <c r="AJ3236" s="39"/>
      <c r="AK3236" s="39"/>
      <c r="AL3236" s="39"/>
      <c r="AM3236" s="39"/>
      <c r="AN3236" s="39"/>
      <c r="AO3236" s="39"/>
      <c r="AP3236" s="39"/>
      <c r="AQ3236" s="39"/>
      <c r="AR3236" s="39"/>
      <c r="AS3236" s="39"/>
      <c r="AT3236" s="39"/>
      <c r="AU3236" s="39"/>
      <c r="AV3236" s="39"/>
      <c r="AW3236" s="39"/>
    </row>
    <row r="3237" spans="15:49" x14ac:dyDescent="0.2">
      <c r="O3237" s="39"/>
      <c r="P3237" s="39"/>
      <c r="Q3237" s="39"/>
      <c r="R3237" s="39"/>
      <c r="S3237" s="39"/>
      <c r="T3237" s="39"/>
      <c r="U3237" s="39"/>
      <c r="V3237" s="39"/>
      <c r="W3237" s="39"/>
      <c r="X3237" s="39"/>
      <c r="Y3237" s="39"/>
      <c r="Z3237" s="39"/>
      <c r="AA3237" s="39"/>
      <c r="AB3237" s="39"/>
      <c r="AC3237" s="39"/>
      <c r="AD3237" s="39"/>
      <c r="AE3237" s="39"/>
      <c r="AF3237" s="39"/>
      <c r="AG3237" s="39"/>
      <c r="AH3237" s="39"/>
      <c r="AI3237" s="39"/>
      <c r="AJ3237" s="39"/>
      <c r="AK3237" s="39"/>
      <c r="AL3237" s="39"/>
      <c r="AM3237" s="39"/>
      <c r="AN3237" s="39"/>
      <c r="AO3237" s="39"/>
      <c r="AP3237" s="39"/>
      <c r="AQ3237" s="39"/>
      <c r="AR3237" s="39"/>
      <c r="AS3237" s="39"/>
      <c r="AT3237" s="39"/>
      <c r="AU3237" s="39"/>
      <c r="AV3237" s="39"/>
      <c r="AW3237" s="39"/>
    </row>
    <row r="3238" spans="15:49" x14ac:dyDescent="0.2">
      <c r="O3238" s="39"/>
      <c r="P3238" s="39"/>
      <c r="Q3238" s="39"/>
      <c r="R3238" s="39"/>
      <c r="S3238" s="39"/>
      <c r="T3238" s="39"/>
      <c r="U3238" s="39"/>
      <c r="V3238" s="39"/>
      <c r="W3238" s="39"/>
      <c r="X3238" s="39"/>
      <c r="Y3238" s="39"/>
      <c r="Z3238" s="39"/>
      <c r="AA3238" s="39"/>
      <c r="AB3238" s="39"/>
      <c r="AC3238" s="39"/>
      <c r="AD3238" s="39"/>
      <c r="AE3238" s="39"/>
      <c r="AF3238" s="39"/>
      <c r="AG3238" s="39"/>
      <c r="AH3238" s="39"/>
      <c r="AI3238" s="39"/>
      <c r="AJ3238" s="39"/>
      <c r="AK3238" s="39"/>
      <c r="AL3238" s="39"/>
      <c r="AM3238" s="39"/>
      <c r="AN3238" s="39"/>
      <c r="AO3238" s="39"/>
      <c r="AP3238" s="39"/>
      <c r="AQ3238" s="39"/>
      <c r="AR3238" s="39"/>
      <c r="AS3238" s="39"/>
      <c r="AT3238" s="39"/>
      <c r="AU3238" s="39"/>
      <c r="AV3238" s="39"/>
      <c r="AW3238" s="39"/>
    </row>
    <row r="3239" spans="15:49" x14ac:dyDescent="0.2">
      <c r="O3239" s="39"/>
      <c r="P3239" s="39"/>
      <c r="Q3239" s="39"/>
      <c r="R3239" s="39"/>
      <c r="S3239" s="39"/>
      <c r="T3239" s="39"/>
      <c r="U3239" s="39"/>
      <c r="V3239" s="39"/>
      <c r="W3239" s="39"/>
      <c r="X3239" s="39"/>
      <c r="Y3239" s="39"/>
      <c r="Z3239" s="39"/>
      <c r="AA3239" s="39"/>
      <c r="AB3239" s="39"/>
      <c r="AC3239" s="39"/>
      <c r="AD3239" s="39"/>
      <c r="AE3239" s="39"/>
      <c r="AF3239" s="39"/>
      <c r="AG3239" s="39"/>
      <c r="AH3239" s="39"/>
      <c r="AI3239" s="39"/>
      <c r="AJ3239" s="39"/>
      <c r="AK3239" s="39"/>
      <c r="AL3239" s="39"/>
      <c r="AM3239" s="39"/>
      <c r="AN3239" s="39"/>
      <c r="AO3239" s="39"/>
      <c r="AP3239" s="39"/>
      <c r="AQ3239" s="39"/>
      <c r="AR3239" s="39"/>
      <c r="AS3239" s="39"/>
      <c r="AT3239" s="39"/>
      <c r="AU3239" s="39"/>
      <c r="AV3239" s="39"/>
      <c r="AW3239" s="39"/>
    </row>
    <row r="3240" spans="15:49" x14ac:dyDescent="0.2">
      <c r="O3240" s="39"/>
      <c r="P3240" s="39"/>
      <c r="Q3240" s="39"/>
      <c r="R3240" s="39"/>
      <c r="S3240" s="39"/>
      <c r="T3240" s="39"/>
      <c r="U3240" s="39"/>
      <c r="V3240" s="39"/>
      <c r="W3240" s="39"/>
      <c r="X3240" s="39"/>
      <c r="Y3240" s="39"/>
      <c r="Z3240" s="39"/>
      <c r="AA3240" s="39"/>
      <c r="AB3240" s="39"/>
      <c r="AC3240" s="39"/>
      <c r="AD3240" s="39"/>
      <c r="AE3240" s="39"/>
      <c r="AF3240" s="39"/>
      <c r="AG3240" s="39"/>
      <c r="AH3240" s="39"/>
      <c r="AI3240" s="39"/>
      <c r="AJ3240" s="39"/>
      <c r="AK3240" s="39"/>
      <c r="AL3240" s="39"/>
      <c r="AM3240" s="39"/>
      <c r="AN3240" s="39"/>
      <c r="AO3240" s="39"/>
      <c r="AP3240" s="39"/>
      <c r="AQ3240" s="39"/>
      <c r="AR3240" s="39"/>
      <c r="AS3240" s="39"/>
      <c r="AT3240" s="39"/>
      <c r="AU3240" s="39"/>
      <c r="AV3240" s="39"/>
      <c r="AW3240" s="39"/>
    </row>
    <row r="3241" spans="15:49" x14ac:dyDescent="0.2">
      <c r="O3241" s="39"/>
      <c r="P3241" s="39"/>
      <c r="Q3241" s="39"/>
      <c r="R3241" s="39"/>
      <c r="S3241" s="39"/>
      <c r="T3241" s="39"/>
      <c r="U3241" s="39"/>
      <c r="V3241" s="39"/>
      <c r="W3241" s="39"/>
      <c r="X3241" s="39"/>
      <c r="Y3241" s="39"/>
      <c r="Z3241" s="39"/>
      <c r="AA3241" s="39"/>
      <c r="AB3241" s="39"/>
      <c r="AC3241" s="39"/>
      <c r="AD3241" s="39"/>
      <c r="AE3241" s="39"/>
      <c r="AF3241" s="39"/>
      <c r="AG3241" s="39"/>
      <c r="AH3241" s="39"/>
      <c r="AI3241" s="39"/>
      <c r="AJ3241" s="39"/>
      <c r="AK3241" s="39"/>
      <c r="AL3241" s="39"/>
      <c r="AM3241" s="39"/>
      <c r="AN3241" s="39"/>
      <c r="AO3241" s="39"/>
      <c r="AP3241" s="39"/>
      <c r="AQ3241" s="39"/>
      <c r="AR3241" s="39"/>
      <c r="AS3241" s="39"/>
      <c r="AT3241" s="39"/>
      <c r="AU3241" s="39"/>
      <c r="AV3241" s="39"/>
      <c r="AW3241" s="39"/>
    </row>
    <row r="3242" spans="15:49" x14ac:dyDescent="0.2">
      <c r="O3242" s="39"/>
      <c r="P3242" s="39"/>
      <c r="Q3242" s="39"/>
      <c r="R3242" s="39"/>
      <c r="S3242" s="39"/>
      <c r="T3242" s="39"/>
      <c r="U3242" s="39"/>
      <c r="V3242" s="39"/>
      <c r="W3242" s="39"/>
      <c r="X3242" s="39"/>
      <c r="Y3242" s="39"/>
      <c r="Z3242" s="39"/>
      <c r="AA3242" s="39"/>
      <c r="AB3242" s="39"/>
      <c r="AC3242" s="39"/>
      <c r="AD3242" s="39"/>
      <c r="AE3242" s="39"/>
      <c r="AF3242" s="39"/>
      <c r="AG3242" s="39"/>
      <c r="AH3242" s="39"/>
      <c r="AI3242" s="39"/>
      <c r="AJ3242" s="39"/>
      <c r="AK3242" s="39"/>
      <c r="AL3242" s="39"/>
      <c r="AM3242" s="39"/>
      <c r="AN3242" s="39"/>
      <c r="AO3242" s="39"/>
      <c r="AP3242" s="39"/>
      <c r="AQ3242" s="39"/>
      <c r="AR3242" s="39"/>
      <c r="AS3242" s="39"/>
      <c r="AT3242" s="39"/>
      <c r="AU3242" s="39"/>
      <c r="AV3242" s="39"/>
      <c r="AW3242" s="39"/>
    </row>
    <row r="3243" spans="15:49" x14ac:dyDescent="0.2">
      <c r="O3243" s="39"/>
      <c r="P3243" s="39"/>
      <c r="Q3243" s="39"/>
      <c r="R3243" s="39"/>
      <c r="S3243" s="39"/>
      <c r="T3243" s="39"/>
      <c r="U3243" s="39"/>
      <c r="V3243" s="39"/>
      <c r="W3243" s="39"/>
      <c r="X3243" s="39"/>
      <c r="Y3243" s="39"/>
      <c r="Z3243" s="39"/>
      <c r="AA3243" s="39"/>
      <c r="AB3243" s="39"/>
      <c r="AC3243" s="39"/>
      <c r="AD3243" s="39"/>
      <c r="AE3243" s="39"/>
      <c r="AF3243" s="39"/>
      <c r="AG3243" s="39"/>
      <c r="AH3243" s="39"/>
      <c r="AI3243" s="39"/>
      <c r="AJ3243" s="39"/>
      <c r="AK3243" s="39"/>
      <c r="AL3243" s="39"/>
      <c r="AM3243" s="39"/>
      <c r="AN3243" s="39"/>
      <c r="AO3243" s="39"/>
      <c r="AP3243" s="39"/>
      <c r="AQ3243" s="39"/>
      <c r="AR3243" s="39"/>
      <c r="AS3243" s="39"/>
      <c r="AT3243" s="39"/>
      <c r="AU3243" s="39"/>
      <c r="AV3243" s="39"/>
      <c r="AW3243" s="39"/>
    </row>
    <row r="3244" spans="15:49" x14ac:dyDescent="0.2">
      <c r="O3244" s="39"/>
      <c r="P3244" s="39"/>
      <c r="Q3244" s="39"/>
      <c r="R3244" s="39"/>
      <c r="S3244" s="39"/>
      <c r="T3244" s="39"/>
      <c r="U3244" s="39"/>
      <c r="V3244" s="39"/>
      <c r="W3244" s="39"/>
      <c r="X3244" s="39"/>
      <c r="Y3244" s="39"/>
      <c r="Z3244" s="39"/>
      <c r="AA3244" s="39"/>
      <c r="AB3244" s="39"/>
      <c r="AC3244" s="39"/>
      <c r="AD3244" s="39"/>
      <c r="AE3244" s="39"/>
      <c r="AF3244" s="39"/>
      <c r="AG3244" s="39"/>
      <c r="AH3244" s="39"/>
      <c r="AI3244" s="39"/>
      <c r="AJ3244" s="39"/>
      <c r="AK3244" s="39"/>
      <c r="AL3244" s="39"/>
      <c r="AM3244" s="39"/>
      <c r="AN3244" s="39"/>
      <c r="AO3244" s="39"/>
      <c r="AP3244" s="39"/>
      <c r="AQ3244" s="39"/>
      <c r="AR3244" s="39"/>
      <c r="AS3244" s="39"/>
      <c r="AT3244" s="39"/>
      <c r="AU3244" s="39"/>
      <c r="AV3244" s="39"/>
      <c r="AW3244" s="39"/>
    </row>
    <row r="3245" spans="15:49" x14ac:dyDescent="0.2">
      <c r="O3245" s="39"/>
      <c r="P3245" s="39"/>
      <c r="Q3245" s="39"/>
      <c r="R3245" s="39"/>
      <c r="S3245" s="39"/>
      <c r="T3245" s="39"/>
      <c r="U3245" s="39"/>
      <c r="V3245" s="39"/>
      <c r="W3245" s="39"/>
      <c r="X3245" s="39"/>
      <c r="Y3245" s="39"/>
      <c r="Z3245" s="39"/>
      <c r="AA3245" s="39"/>
      <c r="AB3245" s="39"/>
      <c r="AC3245" s="39"/>
      <c r="AD3245" s="39"/>
      <c r="AE3245" s="39"/>
      <c r="AF3245" s="39"/>
      <c r="AG3245" s="39"/>
      <c r="AH3245" s="39"/>
      <c r="AI3245" s="39"/>
      <c r="AJ3245" s="39"/>
      <c r="AK3245" s="39"/>
      <c r="AL3245" s="39"/>
      <c r="AM3245" s="39"/>
      <c r="AN3245" s="39"/>
      <c r="AO3245" s="39"/>
      <c r="AP3245" s="39"/>
      <c r="AQ3245" s="39"/>
      <c r="AR3245" s="39"/>
      <c r="AS3245" s="39"/>
      <c r="AT3245" s="39"/>
      <c r="AU3245" s="39"/>
      <c r="AV3245" s="39"/>
      <c r="AW3245" s="39"/>
    </row>
    <row r="3246" spans="15:49" x14ac:dyDescent="0.2">
      <c r="O3246" s="39"/>
      <c r="P3246" s="39"/>
      <c r="Q3246" s="39"/>
      <c r="R3246" s="39"/>
      <c r="S3246" s="39"/>
      <c r="T3246" s="39"/>
      <c r="U3246" s="39"/>
      <c r="V3246" s="39"/>
      <c r="W3246" s="39"/>
      <c r="X3246" s="39"/>
      <c r="Y3246" s="39"/>
      <c r="Z3246" s="39"/>
      <c r="AA3246" s="39"/>
      <c r="AB3246" s="39"/>
      <c r="AC3246" s="39"/>
      <c r="AD3246" s="39"/>
      <c r="AE3246" s="39"/>
      <c r="AF3246" s="39"/>
      <c r="AG3246" s="39"/>
      <c r="AH3246" s="39"/>
      <c r="AI3246" s="39"/>
      <c r="AJ3246" s="39"/>
      <c r="AK3246" s="39"/>
      <c r="AL3246" s="39"/>
      <c r="AM3246" s="39"/>
      <c r="AN3246" s="39"/>
      <c r="AO3246" s="39"/>
      <c r="AP3246" s="39"/>
      <c r="AQ3246" s="39"/>
      <c r="AR3246" s="39"/>
      <c r="AS3246" s="39"/>
      <c r="AT3246" s="39"/>
      <c r="AU3246" s="39"/>
      <c r="AV3246" s="39"/>
      <c r="AW3246" s="39"/>
    </row>
    <row r="3247" spans="15:49" x14ac:dyDescent="0.2">
      <c r="O3247" s="39"/>
      <c r="P3247" s="39"/>
      <c r="Q3247" s="39"/>
      <c r="R3247" s="39"/>
      <c r="S3247" s="39"/>
      <c r="T3247" s="39"/>
      <c r="U3247" s="39"/>
      <c r="V3247" s="39"/>
      <c r="W3247" s="39"/>
      <c r="X3247" s="39"/>
      <c r="Y3247" s="39"/>
      <c r="Z3247" s="39"/>
      <c r="AA3247" s="39"/>
      <c r="AB3247" s="39"/>
      <c r="AC3247" s="39"/>
      <c r="AD3247" s="39"/>
      <c r="AE3247" s="39"/>
      <c r="AF3247" s="39"/>
      <c r="AG3247" s="39"/>
      <c r="AH3247" s="39"/>
      <c r="AI3247" s="39"/>
      <c r="AJ3247" s="39"/>
      <c r="AK3247" s="39"/>
      <c r="AL3247" s="39"/>
      <c r="AM3247" s="39"/>
      <c r="AN3247" s="39"/>
      <c r="AO3247" s="39"/>
      <c r="AP3247" s="39"/>
      <c r="AQ3247" s="39"/>
      <c r="AR3247" s="39"/>
      <c r="AS3247" s="39"/>
      <c r="AT3247" s="39"/>
      <c r="AU3247" s="39"/>
      <c r="AV3247" s="39"/>
      <c r="AW3247" s="39"/>
    </row>
    <row r="3248" spans="15:49" x14ac:dyDescent="0.2">
      <c r="O3248" s="39"/>
      <c r="P3248" s="39"/>
      <c r="Q3248" s="39"/>
      <c r="R3248" s="39"/>
      <c r="S3248" s="39"/>
      <c r="T3248" s="39"/>
      <c r="U3248" s="39"/>
      <c r="V3248" s="39"/>
      <c r="W3248" s="39"/>
      <c r="X3248" s="39"/>
      <c r="Y3248" s="39"/>
      <c r="Z3248" s="39"/>
      <c r="AA3248" s="39"/>
      <c r="AB3248" s="39"/>
      <c r="AC3248" s="39"/>
      <c r="AD3248" s="39"/>
      <c r="AE3248" s="39"/>
      <c r="AF3248" s="39"/>
      <c r="AG3248" s="39"/>
      <c r="AH3248" s="39"/>
      <c r="AI3248" s="39"/>
      <c r="AJ3248" s="39"/>
      <c r="AK3248" s="39"/>
      <c r="AL3248" s="39"/>
      <c r="AM3248" s="39"/>
      <c r="AN3248" s="39"/>
      <c r="AO3248" s="39"/>
      <c r="AP3248" s="39"/>
      <c r="AQ3248" s="39"/>
      <c r="AR3248" s="39"/>
      <c r="AS3248" s="39"/>
      <c r="AT3248" s="39"/>
      <c r="AU3248" s="39"/>
      <c r="AV3248" s="39"/>
      <c r="AW3248" s="39"/>
    </row>
    <row r="3249" spans="15:49" x14ac:dyDescent="0.2">
      <c r="O3249" s="39"/>
      <c r="P3249" s="39"/>
      <c r="Q3249" s="39"/>
      <c r="R3249" s="39"/>
      <c r="S3249" s="39"/>
      <c r="T3249" s="39"/>
      <c r="U3249" s="39"/>
      <c r="V3249" s="39"/>
      <c r="W3249" s="39"/>
      <c r="X3249" s="39"/>
      <c r="Y3249" s="39"/>
      <c r="Z3249" s="39"/>
      <c r="AA3249" s="39"/>
      <c r="AB3249" s="39"/>
      <c r="AC3249" s="39"/>
      <c r="AD3249" s="39"/>
      <c r="AE3249" s="39"/>
      <c r="AF3249" s="39"/>
      <c r="AG3249" s="39"/>
      <c r="AH3249" s="39"/>
      <c r="AI3249" s="39"/>
      <c r="AJ3249" s="39"/>
      <c r="AK3249" s="39"/>
      <c r="AL3249" s="39"/>
      <c r="AM3249" s="39"/>
      <c r="AN3249" s="39"/>
      <c r="AO3249" s="39"/>
      <c r="AP3249" s="39"/>
      <c r="AQ3249" s="39"/>
      <c r="AR3249" s="39"/>
      <c r="AS3249" s="39"/>
      <c r="AT3249" s="39"/>
      <c r="AU3249" s="39"/>
      <c r="AV3249" s="39"/>
      <c r="AW3249" s="39"/>
    </row>
    <row r="3250" spans="15:49" x14ac:dyDescent="0.2">
      <c r="O3250" s="39"/>
      <c r="P3250" s="39"/>
      <c r="Q3250" s="39"/>
      <c r="R3250" s="39"/>
      <c r="S3250" s="39"/>
      <c r="T3250" s="39"/>
      <c r="U3250" s="39"/>
      <c r="V3250" s="39"/>
      <c r="W3250" s="39"/>
      <c r="X3250" s="39"/>
      <c r="Y3250" s="39"/>
      <c r="Z3250" s="39"/>
      <c r="AA3250" s="39"/>
      <c r="AB3250" s="39"/>
      <c r="AC3250" s="39"/>
      <c r="AD3250" s="39"/>
      <c r="AE3250" s="39"/>
      <c r="AF3250" s="39"/>
      <c r="AG3250" s="39"/>
      <c r="AH3250" s="39"/>
      <c r="AI3250" s="39"/>
      <c r="AJ3250" s="39"/>
      <c r="AK3250" s="39"/>
      <c r="AL3250" s="39"/>
      <c r="AM3250" s="39"/>
      <c r="AN3250" s="39"/>
      <c r="AO3250" s="39"/>
      <c r="AP3250" s="39"/>
      <c r="AQ3250" s="39"/>
      <c r="AR3250" s="39"/>
      <c r="AS3250" s="39"/>
      <c r="AT3250" s="39"/>
      <c r="AU3250" s="39"/>
      <c r="AV3250" s="39"/>
      <c r="AW3250" s="39"/>
    </row>
    <row r="3251" spans="15:49" x14ac:dyDescent="0.2">
      <c r="O3251" s="39"/>
      <c r="P3251" s="39"/>
      <c r="Q3251" s="39"/>
      <c r="R3251" s="39"/>
      <c r="S3251" s="39"/>
      <c r="T3251" s="39"/>
      <c r="U3251" s="39"/>
      <c r="V3251" s="39"/>
      <c r="W3251" s="39"/>
      <c r="X3251" s="39"/>
      <c r="Y3251" s="39"/>
      <c r="Z3251" s="39"/>
      <c r="AA3251" s="39"/>
      <c r="AB3251" s="39"/>
      <c r="AC3251" s="39"/>
      <c r="AD3251" s="39"/>
      <c r="AE3251" s="39"/>
      <c r="AF3251" s="39"/>
      <c r="AG3251" s="39"/>
      <c r="AH3251" s="39"/>
      <c r="AI3251" s="39"/>
      <c r="AJ3251" s="39"/>
      <c r="AK3251" s="39"/>
      <c r="AL3251" s="39"/>
      <c r="AM3251" s="39"/>
      <c r="AN3251" s="39"/>
      <c r="AO3251" s="39"/>
      <c r="AP3251" s="39"/>
      <c r="AQ3251" s="39"/>
      <c r="AR3251" s="39"/>
      <c r="AS3251" s="39"/>
      <c r="AT3251" s="39"/>
      <c r="AU3251" s="39"/>
      <c r="AV3251" s="39"/>
      <c r="AW3251" s="39"/>
    </row>
    <row r="3252" spans="15:49" x14ac:dyDescent="0.2">
      <c r="O3252" s="39"/>
      <c r="P3252" s="39"/>
      <c r="Q3252" s="39"/>
      <c r="R3252" s="39"/>
      <c r="S3252" s="39"/>
      <c r="T3252" s="39"/>
      <c r="U3252" s="39"/>
      <c r="V3252" s="39"/>
      <c r="W3252" s="39"/>
      <c r="X3252" s="39"/>
      <c r="Y3252" s="39"/>
      <c r="Z3252" s="39"/>
      <c r="AA3252" s="39"/>
      <c r="AB3252" s="39"/>
      <c r="AC3252" s="39"/>
      <c r="AD3252" s="39"/>
      <c r="AE3252" s="39"/>
      <c r="AF3252" s="39"/>
      <c r="AG3252" s="39"/>
      <c r="AH3252" s="39"/>
      <c r="AI3252" s="39"/>
      <c r="AJ3252" s="39"/>
      <c r="AK3252" s="39"/>
      <c r="AL3252" s="39"/>
      <c r="AM3252" s="39"/>
      <c r="AN3252" s="39"/>
      <c r="AO3252" s="39"/>
      <c r="AP3252" s="39"/>
      <c r="AQ3252" s="39"/>
      <c r="AR3252" s="39"/>
      <c r="AS3252" s="39"/>
      <c r="AT3252" s="39"/>
      <c r="AU3252" s="39"/>
      <c r="AV3252" s="39"/>
      <c r="AW3252" s="39"/>
    </row>
    <row r="3253" spans="15:49" x14ac:dyDescent="0.2">
      <c r="O3253" s="39"/>
      <c r="P3253" s="39"/>
      <c r="Q3253" s="39"/>
      <c r="R3253" s="39"/>
      <c r="S3253" s="39"/>
      <c r="T3253" s="39"/>
      <c r="U3253" s="39"/>
      <c r="V3253" s="39"/>
      <c r="W3253" s="39"/>
      <c r="X3253" s="39"/>
      <c r="Y3253" s="39"/>
      <c r="Z3253" s="39"/>
      <c r="AA3253" s="39"/>
      <c r="AB3253" s="39"/>
      <c r="AC3253" s="39"/>
      <c r="AD3253" s="39"/>
      <c r="AE3253" s="39"/>
      <c r="AF3253" s="39"/>
      <c r="AG3253" s="39"/>
      <c r="AH3253" s="39"/>
      <c r="AI3253" s="39"/>
      <c r="AJ3253" s="39"/>
      <c r="AK3253" s="39"/>
      <c r="AL3253" s="39"/>
      <c r="AM3253" s="39"/>
      <c r="AN3253" s="39"/>
      <c r="AO3253" s="39"/>
      <c r="AP3253" s="39"/>
      <c r="AQ3253" s="39"/>
      <c r="AR3253" s="39"/>
      <c r="AS3253" s="39"/>
      <c r="AT3253" s="39"/>
      <c r="AU3253" s="39"/>
      <c r="AV3253" s="39"/>
      <c r="AW3253" s="39"/>
    </row>
    <row r="3254" spans="15:49" x14ac:dyDescent="0.2">
      <c r="O3254" s="39"/>
      <c r="P3254" s="39"/>
      <c r="Q3254" s="39"/>
      <c r="R3254" s="39"/>
      <c r="S3254" s="39"/>
      <c r="T3254" s="39"/>
      <c r="U3254" s="39"/>
      <c r="V3254" s="39"/>
      <c r="W3254" s="39"/>
      <c r="X3254" s="39"/>
      <c r="Y3254" s="39"/>
      <c r="Z3254" s="39"/>
      <c r="AA3254" s="39"/>
      <c r="AB3254" s="39"/>
      <c r="AC3254" s="39"/>
      <c r="AD3254" s="39"/>
      <c r="AE3254" s="39"/>
      <c r="AF3254" s="39"/>
      <c r="AG3254" s="39"/>
      <c r="AH3254" s="39"/>
      <c r="AI3254" s="39"/>
      <c r="AJ3254" s="39"/>
      <c r="AK3254" s="39"/>
      <c r="AL3254" s="39"/>
      <c r="AM3254" s="39"/>
      <c r="AN3254" s="39"/>
      <c r="AO3254" s="39"/>
      <c r="AP3254" s="39"/>
      <c r="AQ3254" s="39"/>
      <c r="AR3254" s="39"/>
      <c r="AS3254" s="39"/>
      <c r="AT3254" s="39"/>
      <c r="AU3254" s="39"/>
      <c r="AV3254" s="39"/>
      <c r="AW3254" s="39"/>
    </row>
    <row r="3255" spans="15:49" x14ac:dyDescent="0.2">
      <c r="O3255" s="39"/>
      <c r="P3255" s="39"/>
      <c r="Q3255" s="39"/>
      <c r="R3255" s="39"/>
      <c r="S3255" s="39"/>
      <c r="T3255" s="39"/>
      <c r="U3255" s="39"/>
      <c r="V3255" s="39"/>
      <c r="W3255" s="39"/>
      <c r="X3255" s="39"/>
      <c r="Y3255" s="39"/>
      <c r="Z3255" s="39"/>
      <c r="AA3255" s="39"/>
      <c r="AB3255" s="39"/>
      <c r="AC3255" s="39"/>
      <c r="AD3255" s="39"/>
      <c r="AE3255" s="39"/>
      <c r="AF3255" s="39"/>
      <c r="AG3255" s="39"/>
      <c r="AH3255" s="39"/>
      <c r="AI3255" s="39"/>
      <c r="AJ3255" s="39"/>
      <c r="AK3255" s="39"/>
      <c r="AL3255" s="39"/>
      <c r="AM3255" s="39"/>
      <c r="AN3255" s="39"/>
      <c r="AO3255" s="39"/>
      <c r="AP3255" s="39"/>
      <c r="AQ3255" s="39"/>
      <c r="AR3255" s="39"/>
      <c r="AS3255" s="39"/>
      <c r="AT3255" s="39"/>
      <c r="AU3255" s="39"/>
      <c r="AV3255" s="39"/>
      <c r="AW3255" s="39"/>
    </row>
    <row r="3256" spans="15:49" x14ac:dyDescent="0.2">
      <c r="O3256" s="39"/>
      <c r="P3256" s="39"/>
      <c r="Q3256" s="39"/>
      <c r="R3256" s="39"/>
      <c r="S3256" s="39"/>
      <c r="T3256" s="39"/>
      <c r="U3256" s="39"/>
      <c r="V3256" s="39"/>
      <c r="W3256" s="39"/>
      <c r="X3256" s="39"/>
      <c r="Y3256" s="39"/>
      <c r="Z3256" s="39"/>
      <c r="AA3256" s="39"/>
      <c r="AB3256" s="39"/>
      <c r="AC3256" s="39"/>
      <c r="AD3256" s="39"/>
      <c r="AE3256" s="39"/>
      <c r="AF3256" s="39"/>
      <c r="AG3256" s="39"/>
      <c r="AH3256" s="39"/>
      <c r="AI3256" s="39"/>
      <c r="AJ3256" s="39"/>
      <c r="AK3256" s="39"/>
      <c r="AL3256" s="39"/>
      <c r="AM3256" s="39"/>
      <c r="AN3256" s="39"/>
      <c r="AO3256" s="39"/>
      <c r="AP3256" s="39"/>
      <c r="AQ3256" s="39"/>
      <c r="AR3256" s="39"/>
      <c r="AS3256" s="39"/>
      <c r="AT3256" s="39"/>
      <c r="AU3256" s="39"/>
      <c r="AV3256" s="39"/>
      <c r="AW3256" s="39"/>
    </row>
    <row r="3257" spans="15:49" x14ac:dyDescent="0.2">
      <c r="O3257" s="39"/>
      <c r="P3257" s="39"/>
      <c r="Q3257" s="39"/>
      <c r="R3257" s="39"/>
      <c r="S3257" s="39"/>
      <c r="T3257" s="39"/>
      <c r="U3257" s="39"/>
      <c r="V3257" s="39"/>
      <c r="W3257" s="39"/>
      <c r="X3257" s="39"/>
      <c r="Y3257" s="39"/>
      <c r="Z3257" s="39"/>
      <c r="AA3257" s="39"/>
      <c r="AB3257" s="39"/>
      <c r="AC3257" s="39"/>
      <c r="AD3257" s="39"/>
      <c r="AE3257" s="39"/>
      <c r="AF3257" s="39"/>
      <c r="AG3257" s="39"/>
      <c r="AH3257" s="39"/>
      <c r="AI3257" s="39"/>
      <c r="AJ3257" s="39"/>
      <c r="AK3257" s="39"/>
      <c r="AL3257" s="39"/>
      <c r="AM3257" s="39"/>
      <c r="AN3257" s="39"/>
      <c r="AO3257" s="39"/>
      <c r="AP3257" s="39"/>
      <c r="AQ3257" s="39"/>
      <c r="AR3257" s="39"/>
      <c r="AS3257" s="39"/>
      <c r="AT3257" s="39"/>
      <c r="AU3257" s="39"/>
      <c r="AV3257" s="39"/>
      <c r="AW3257" s="39"/>
    </row>
    <row r="3258" spans="15:49" x14ac:dyDescent="0.2">
      <c r="O3258" s="39"/>
      <c r="P3258" s="39"/>
      <c r="Q3258" s="39"/>
      <c r="R3258" s="39"/>
      <c r="S3258" s="39"/>
      <c r="T3258" s="39"/>
      <c r="U3258" s="39"/>
      <c r="V3258" s="39"/>
      <c r="W3258" s="39"/>
      <c r="X3258" s="39"/>
      <c r="Y3258" s="39"/>
      <c r="Z3258" s="39"/>
      <c r="AA3258" s="39"/>
      <c r="AB3258" s="39"/>
      <c r="AC3258" s="39"/>
      <c r="AD3258" s="39"/>
      <c r="AE3258" s="39"/>
      <c r="AF3258" s="39"/>
      <c r="AG3258" s="39"/>
      <c r="AH3258" s="39"/>
      <c r="AI3258" s="39"/>
      <c r="AJ3258" s="39"/>
      <c r="AK3258" s="39"/>
      <c r="AL3258" s="39"/>
      <c r="AM3258" s="39"/>
      <c r="AN3258" s="39"/>
      <c r="AO3258" s="39"/>
      <c r="AP3258" s="39"/>
      <c r="AQ3258" s="39"/>
      <c r="AR3258" s="39"/>
      <c r="AS3258" s="39"/>
      <c r="AT3258" s="39"/>
      <c r="AU3258" s="39"/>
      <c r="AV3258" s="39"/>
      <c r="AW3258" s="39"/>
    </row>
    <row r="3259" spans="15:49" x14ac:dyDescent="0.2">
      <c r="O3259" s="39"/>
      <c r="P3259" s="39"/>
      <c r="Q3259" s="39"/>
      <c r="R3259" s="39"/>
      <c r="S3259" s="39"/>
      <c r="T3259" s="39"/>
      <c r="U3259" s="39"/>
      <c r="V3259" s="39"/>
      <c r="W3259" s="39"/>
      <c r="X3259" s="39"/>
      <c r="Y3259" s="39"/>
      <c r="Z3259" s="39"/>
      <c r="AA3259" s="39"/>
      <c r="AB3259" s="39"/>
      <c r="AC3259" s="39"/>
      <c r="AD3259" s="39"/>
      <c r="AE3259" s="39"/>
      <c r="AF3259" s="39"/>
      <c r="AG3259" s="39"/>
      <c r="AH3259" s="39"/>
      <c r="AI3259" s="39"/>
      <c r="AJ3259" s="39"/>
      <c r="AK3259" s="39"/>
      <c r="AL3259" s="39"/>
      <c r="AM3259" s="39"/>
      <c r="AN3259" s="39"/>
      <c r="AO3259" s="39"/>
      <c r="AP3259" s="39"/>
      <c r="AQ3259" s="39"/>
      <c r="AR3259" s="39"/>
      <c r="AS3259" s="39"/>
      <c r="AT3259" s="39"/>
      <c r="AU3259" s="39"/>
      <c r="AV3259" s="39"/>
      <c r="AW3259" s="39"/>
    </row>
    <row r="3260" spans="15:49" x14ac:dyDescent="0.2">
      <c r="O3260" s="39"/>
      <c r="P3260" s="39"/>
      <c r="Q3260" s="39"/>
      <c r="R3260" s="39"/>
      <c r="S3260" s="39"/>
      <c r="T3260" s="39"/>
      <c r="U3260" s="39"/>
      <c r="V3260" s="39"/>
      <c r="W3260" s="39"/>
      <c r="X3260" s="39"/>
      <c r="Y3260" s="39"/>
      <c r="Z3260" s="39"/>
      <c r="AA3260" s="39"/>
      <c r="AB3260" s="39"/>
      <c r="AC3260" s="39"/>
      <c r="AD3260" s="39"/>
      <c r="AE3260" s="39"/>
      <c r="AF3260" s="39"/>
      <c r="AG3260" s="39"/>
      <c r="AH3260" s="39"/>
      <c r="AI3260" s="39"/>
      <c r="AJ3260" s="39"/>
      <c r="AK3260" s="39"/>
      <c r="AL3260" s="39"/>
      <c r="AM3260" s="39"/>
      <c r="AN3260" s="39"/>
      <c r="AO3260" s="39"/>
      <c r="AP3260" s="39"/>
      <c r="AQ3260" s="39"/>
      <c r="AR3260" s="39"/>
      <c r="AS3260" s="39"/>
      <c r="AT3260" s="39"/>
      <c r="AU3260" s="39"/>
      <c r="AV3260" s="39"/>
      <c r="AW3260" s="39"/>
    </row>
    <row r="3261" spans="15:49" x14ac:dyDescent="0.2">
      <c r="O3261" s="39"/>
      <c r="P3261" s="39"/>
      <c r="Q3261" s="39"/>
      <c r="R3261" s="39"/>
      <c r="S3261" s="39"/>
      <c r="T3261" s="39"/>
      <c r="U3261" s="39"/>
      <c r="V3261" s="39"/>
      <c r="W3261" s="39"/>
      <c r="X3261" s="39"/>
      <c r="Y3261" s="39"/>
      <c r="Z3261" s="39"/>
      <c r="AA3261" s="39"/>
      <c r="AB3261" s="39"/>
      <c r="AC3261" s="39"/>
      <c r="AD3261" s="39"/>
      <c r="AE3261" s="39"/>
      <c r="AF3261" s="39"/>
      <c r="AG3261" s="39"/>
      <c r="AH3261" s="39"/>
      <c r="AI3261" s="39"/>
      <c r="AJ3261" s="39"/>
      <c r="AK3261" s="39"/>
      <c r="AL3261" s="39"/>
      <c r="AM3261" s="39"/>
      <c r="AN3261" s="39"/>
      <c r="AO3261" s="39"/>
      <c r="AP3261" s="39"/>
      <c r="AQ3261" s="39"/>
      <c r="AR3261" s="39"/>
      <c r="AS3261" s="39"/>
      <c r="AT3261" s="39"/>
      <c r="AU3261" s="39"/>
      <c r="AV3261" s="39"/>
      <c r="AW3261" s="39"/>
    </row>
    <row r="3262" spans="15:49" x14ac:dyDescent="0.2">
      <c r="O3262" s="39"/>
      <c r="P3262" s="39"/>
      <c r="Q3262" s="39"/>
      <c r="R3262" s="39"/>
      <c r="S3262" s="39"/>
      <c r="T3262" s="39"/>
      <c r="U3262" s="39"/>
      <c r="V3262" s="39"/>
      <c r="W3262" s="39"/>
      <c r="X3262" s="39"/>
      <c r="Y3262" s="39"/>
      <c r="Z3262" s="39"/>
      <c r="AA3262" s="39"/>
      <c r="AB3262" s="39"/>
      <c r="AC3262" s="39"/>
      <c r="AD3262" s="39"/>
      <c r="AE3262" s="39"/>
      <c r="AF3262" s="39"/>
      <c r="AG3262" s="39"/>
      <c r="AH3262" s="39"/>
      <c r="AI3262" s="39"/>
      <c r="AJ3262" s="39"/>
      <c r="AK3262" s="39"/>
      <c r="AL3262" s="39"/>
      <c r="AM3262" s="39"/>
      <c r="AN3262" s="39"/>
      <c r="AO3262" s="39"/>
      <c r="AP3262" s="39"/>
      <c r="AQ3262" s="39"/>
      <c r="AR3262" s="39"/>
      <c r="AS3262" s="39"/>
      <c r="AT3262" s="39"/>
      <c r="AU3262" s="39"/>
      <c r="AV3262" s="39"/>
      <c r="AW3262" s="39"/>
    </row>
    <row r="3263" spans="15:49" x14ac:dyDescent="0.2">
      <c r="O3263" s="39"/>
      <c r="P3263" s="39"/>
      <c r="Q3263" s="39"/>
      <c r="R3263" s="39"/>
      <c r="S3263" s="39"/>
      <c r="T3263" s="39"/>
      <c r="U3263" s="39"/>
      <c r="V3263" s="39"/>
      <c r="W3263" s="39"/>
      <c r="X3263" s="39"/>
      <c r="Y3263" s="39"/>
      <c r="Z3263" s="39"/>
      <c r="AA3263" s="39"/>
      <c r="AB3263" s="39"/>
      <c r="AC3263" s="39"/>
      <c r="AD3263" s="39"/>
      <c r="AE3263" s="39"/>
      <c r="AF3263" s="39"/>
      <c r="AG3263" s="39"/>
      <c r="AH3263" s="39"/>
      <c r="AI3263" s="39"/>
      <c r="AJ3263" s="39"/>
      <c r="AK3263" s="39"/>
      <c r="AL3263" s="39"/>
      <c r="AM3263" s="39"/>
      <c r="AN3263" s="39"/>
      <c r="AO3263" s="39"/>
      <c r="AP3263" s="39"/>
      <c r="AQ3263" s="39"/>
      <c r="AR3263" s="39"/>
      <c r="AS3263" s="39"/>
      <c r="AT3263" s="39"/>
      <c r="AU3263" s="39"/>
      <c r="AV3263" s="39"/>
      <c r="AW3263" s="39"/>
    </row>
    <row r="3264" spans="15:49" x14ac:dyDescent="0.2">
      <c r="O3264" s="39"/>
      <c r="P3264" s="39"/>
      <c r="Q3264" s="39"/>
      <c r="R3264" s="39"/>
      <c r="S3264" s="39"/>
      <c r="T3264" s="39"/>
      <c r="U3264" s="39"/>
      <c r="V3264" s="39"/>
      <c r="W3264" s="39"/>
      <c r="X3264" s="39"/>
      <c r="Y3264" s="39"/>
      <c r="Z3264" s="39"/>
      <c r="AA3264" s="39"/>
      <c r="AB3264" s="39"/>
      <c r="AC3264" s="39"/>
      <c r="AD3264" s="39"/>
      <c r="AE3264" s="39"/>
      <c r="AF3264" s="39"/>
      <c r="AG3264" s="39"/>
      <c r="AH3264" s="39"/>
      <c r="AI3264" s="39"/>
      <c r="AJ3264" s="39"/>
      <c r="AK3264" s="39"/>
      <c r="AL3264" s="39"/>
      <c r="AM3264" s="39"/>
      <c r="AN3264" s="39"/>
      <c r="AO3264" s="39"/>
      <c r="AP3264" s="39"/>
      <c r="AQ3264" s="39"/>
      <c r="AR3264" s="39"/>
      <c r="AS3264" s="39"/>
      <c r="AT3264" s="39"/>
      <c r="AU3264" s="39"/>
      <c r="AV3264" s="39"/>
      <c r="AW3264" s="39"/>
    </row>
    <row r="3265" spans="15:49" x14ac:dyDescent="0.2">
      <c r="O3265" s="39"/>
      <c r="P3265" s="39"/>
      <c r="Q3265" s="39"/>
      <c r="R3265" s="39"/>
      <c r="S3265" s="39"/>
      <c r="T3265" s="39"/>
      <c r="U3265" s="39"/>
      <c r="V3265" s="39"/>
      <c r="W3265" s="39"/>
      <c r="X3265" s="39"/>
      <c r="Y3265" s="39"/>
      <c r="Z3265" s="39"/>
      <c r="AA3265" s="39"/>
      <c r="AB3265" s="39"/>
      <c r="AC3265" s="39"/>
      <c r="AD3265" s="39"/>
      <c r="AE3265" s="39"/>
      <c r="AF3265" s="39"/>
      <c r="AG3265" s="39"/>
      <c r="AH3265" s="39"/>
      <c r="AI3265" s="39"/>
      <c r="AJ3265" s="39"/>
      <c r="AK3265" s="39"/>
      <c r="AL3265" s="39"/>
      <c r="AM3265" s="39"/>
      <c r="AN3265" s="39"/>
      <c r="AO3265" s="39"/>
      <c r="AP3265" s="39"/>
      <c r="AQ3265" s="39"/>
      <c r="AR3265" s="39"/>
      <c r="AS3265" s="39"/>
      <c r="AT3265" s="39"/>
      <c r="AU3265" s="39"/>
      <c r="AV3265" s="39"/>
      <c r="AW3265" s="39"/>
    </row>
    <row r="3266" spans="15:49" x14ac:dyDescent="0.2">
      <c r="O3266" s="39"/>
      <c r="P3266" s="39"/>
      <c r="Q3266" s="39"/>
      <c r="R3266" s="39"/>
      <c r="S3266" s="39"/>
      <c r="T3266" s="39"/>
      <c r="U3266" s="39"/>
      <c r="V3266" s="39"/>
      <c r="W3266" s="39"/>
      <c r="X3266" s="39"/>
      <c r="Y3266" s="39"/>
      <c r="Z3266" s="39"/>
      <c r="AA3266" s="39"/>
      <c r="AB3266" s="39"/>
      <c r="AC3266" s="39"/>
      <c r="AD3266" s="39"/>
      <c r="AE3266" s="39"/>
      <c r="AF3266" s="39"/>
      <c r="AG3266" s="39"/>
      <c r="AH3266" s="39"/>
      <c r="AI3266" s="39"/>
      <c r="AJ3266" s="39"/>
      <c r="AK3266" s="39"/>
      <c r="AL3266" s="39"/>
      <c r="AM3266" s="39"/>
      <c r="AN3266" s="39"/>
      <c r="AO3266" s="39"/>
      <c r="AP3266" s="39"/>
      <c r="AQ3266" s="39"/>
      <c r="AR3266" s="39"/>
      <c r="AS3266" s="39"/>
      <c r="AT3266" s="39"/>
      <c r="AU3266" s="39"/>
      <c r="AV3266" s="39"/>
      <c r="AW3266" s="39"/>
    </row>
    <row r="3267" spans="15:49" x14ac:dyDescent="0.2">
      <c r="O3267" s="39"/>
      <c r="P3267" s="39"/>
      <c r="Q3267" s="39"/>
      <c r="R3267" s="39"/>
      <c r="S3267" s="39"/>
      <c r="T3267" s="39"/>
      <c r="U3267" s="39"/>
      <c r="V3267" s="39"/>
      <c r="W3267" s="39"/>
      <c r="X3267" s="39"/>
      <c r="Y3267" s="39"/>
      <c r="Z3267" s="39"/>
      <c r="AA3267" s="39"/>
      <c r="AB3267" s="39"/>
      <c r="AC3267" s="39"/>
      <c r="AD3267" s="39"/>
      <c r="AE3267" s="39"/>
      <c r="AF3267" s="39"/>
      <c r="AG3267" s="39"/>
      <c r="AH3267" s="39"/>
      <c r="AI3267" s="39"/>
      <c r="AJ3267" s="39"/>
      <c r="AK3267" s="39"/>
      <c r="AL3267" s="39"/>
      <c r="AM3267" s="39"/>
      <c r="AN3267" s="39"/>
      <c r="AO3267" s="39"/>
      <c r="AP3267" s="39"/>
      <c r="AQ3267" s="39"/>
      <c r="AR3267" s="39"/>
      <c r="AS3267" s="39"/>
      <c r="AT3267" s="39"/>
      <c r="AU3267" s="39"/>
      <c r="AV3267" s="39"/>
      <c r="AW3267" s="39"/>
    </row>
    <row r="3268" spans="15:49" x14ac:dyDescent="0.2">
      <c r="O3268" s="39"/>
      <c r="P3268" s="39"/>
      <c r="Q3268" s="39"/>
      <c r="R3268" s="39"/>
      <c r="S3268" s="39"/>
      <c r="T3268" s="39"/>
      <c r="U3268" s="39"/>
      <c r="V3268" s="39"/>
      <c r="W3268" s="39"/>
      <c r="X3268" s="39"/>
      <c r="Y3268" s="39"/>
      <c r="Z3268" s="39"/>
      <c r="AA3268" s="39"/>
      <c r="AB3268" s="39"/>
      <c r="AC3268" s="39"/>
      <c r="AD3268" s="39"/>
      <c r="AE3268" s="39"/>
      <c r="AF3268" s="39"/>
      <c r="AG3268" s="39"/>
      <c r="AH3268" s="39"/>
      <c r="AI3268" s="39"/>
      <c r="AJ3268" s="39"/>
      <c r="AK3268" s="39"/>
      <c r="AL3268" s="39"/>
      <c r="AM3268" s="39"/>
      <c r="AN3268" s="39"/>
      <c r="AO3268" s="39"/>
      <c r="AP3268" s="39"/>
      <c r="AQ3268" s="39"/>
      <c r="AR3268" s="39"/>
      <c r="AS3268" s="39"/>
      <c r="AT3268" s="39"/>
      <c r="AU3268" s="39"/>
      <c r="AV3268" s="39"/>
      <c r="AW3268" s="39"/>
    </row>
    <row r="3269" spans="15:49" x14ac:dyDescent="0.2">
      <c r="O3269" s="39"/>
      <c r="P3269" s="39"/>
      <c r="Q3269" s="39"/>
      <c r="R3269" s="39"/>
      <c r="S3269" s="39"/>
      <c r="T3269" s="39"/>
      <c r="U3269" s="39"/>
      <c r="V3269" s="39"/>
      <c r="W3269" s="39"/>
      <c r="X3269" s="39"/>
      <c r="Y3269" s="39"/>
      <c r="Z3269" s="39"/>
      <c r="AA3269" s="39"/>
      <c r="AB3269" s="39"/>
      <c r="AC3269" s="39"/>
      <c r="AD3269" s="39"/>
      <c r="AE3269" s="39"/>
      <c r="AF3269" s="39"/>
      <c r="AG3269" s="39"/>
      <c r="AH3269" s="39"/>
      <c r="AI3269" s="39"/>
      <c r="AJ3269" s="39"/>
      <c r="AK3269" s="39"/>
      <c r="AL3269" s="39"/>
      <c r="AM3269" s="39"/>
      <c r="AN3269" s="39"/>
      <c r="AO3269" s="39"/>
      <c r="AP3269" s="39"/>
      <c r="AQ3269" s="39"/>
      <c r="AR3269" s="39"/>
      <c r="AS3269" s="39"/>
      <c r="AT3269" s="39"/>
      <c r="AU3269" s="39"/>
      <c r="AV3269" s="39"/>
      <c r="AW3269" s="39"/>
    </row>
    <row r="3270" spans="15:49" x14ac:dyDescent="0.2">
      <c r="O3270" s="39"/>
      <c r="P3270" s="39"/>
      <c r="Q3270" s="39"/>
      <c r="R3270" s="39"/>
      <c r="S3270" s="39"/>
      <c r="T3270" s="39"/>
      <c r="U3270" s="39"/>
      <c r="V3270" s="39"/>
      <c r="W3270" s="39"/>
      <c r="X3270" s="39"/>
      <c r="Y3270" s="39"/>
      <c r="Z3270" s="39"/>
      <c r="AA3270" s="39"/>
      <c r="AB3270" s="39"/>
      <c r="AC3270" s="39"/>
      <c r="AD3270" s="39"/>
      <c r="AE3270" s="39"/>
      <c r="AF3270" s="39"/>
      <c r="AG3270" s="39"/>
      <c r="AH3270" s="39"/>
      <c r="AI3270" s="39"/>
      <c r="AJ3270" s="39"/>
      <c r="AK3270" s="39"/>
      <c r="AL3270" s="39"/>
      <c r="AM3270" s="39"/>
      <c r="AN3270" s="39"/>
      <c r="AO3270" s="39"/>
      <c r="AP3270" s="39"/>
      <c r="AQ3270" s="39"/>
      <c r="AR3270" s="39"/>
      <c r="AS3270" s="39"/>
      <c r="AT3270" s="39"/>
      <c r="AU3270" s="39"/>
      <c r="AV3270" s="39"/>
      <c r="AW3270" s="39"/>
    </row>
    <row r="3271" spans="15:49" x14ac:dyDescent="0.2">
      <c r="O3271" s="39"/>
      <c r="P3271" s="39"/>
      <c r="Q3271" s="39"/>
      <c r="R3271" s="39"/>
      <c r="S3271" s="39"/>
      <c r="T3271" s="39"/>
      <c r="U3271" s="39"/>
      <c r="V3271" s="39"/>
      <c r="W3271" s="39"/>
      <c r="X3271" s="39"/>
      <c r="Y3271" s="39"/>
      <c r="Z3271" s="39"/>
      <c r="AA3271" s="39"/>
      <c r="AB3271" s="39"/>
      <c r="AC3271" s="39"/>
      <c r="AD3271" s="39"/>
      <c r="AE3271" s="39"/>
      <c r="AF3271" s="39"/>
      <c r="AG3271" s="39"/>
      <c r="AH3271" s="39"/>
      <c r="AI3271" s="39"/>
      <c r="AJ3271" s="39"/>
      <c r="AK3271" s="39"/>
      <c r="AL3271" s="39"/>
      <c r="AM3271" s="39"/>
      <c r="AN3271" s="39"/>
      <c r="AO3271" s="39"/>
      <c r="AP3271" s="39"/>
      <c r="AQ3271" s="39"/>
      <c r="AR3271" s="39"/>
      <c r="AS3271" s="39"/>
      <c r="AT3271" s="39"/>
      <c r="AU3271" s="39"/>
      <c r="AV3271" s="39"/>
      <c r="AW3271" s="39"/>
    </row>
    <row r="3272" spans="15:49" x14ac:dyDescent="0.2">
      <c r="O3272" s="39"/>
      <c r="P3272" s="39"/>
      <c r="Q3272" s="39"/>
      <c r="R3272" s="39"/>
      <c r="S3272" s="39"/>
      <c r="T3272" s="39"/>
      <c r="U3272" s="39"/>
      <c r="V3272" s="39"/>
      <c r="W3272" s="39"/>
      <c r="X3272" s="39"/>
      <c r="Y3272" s="39"/>
      <c r="Z3272" s="39"/>
      <c r="AA3272" s="39"/>
      <c r="AB3272" s="39"/>
      <c r="AC3272" s="39"/>
      <c r="AD3272" s="39"/>
      <c r="AE3272" s="39"/>
      <c r="AF3272" s="39"/>
      <c r="AG3272" s="39"/>
      <c r="AH3272" s="39"/>
      <c r="AI3272" s="39"/>
      <c r="AJ3272" s="39"/>
      <c r="AK3272" s="39"/>
      <c r="AL3272" s="39"/>
      <c r="AM3272" s="39"/>
      <c r="AN3272" s="39"/>
      <c r="AO3272" s="39"/>
      <c r="AP3272" s="39"/>
      <c r="AQ3272" s="39"/>
      <c r="AR3272" s="39"/>
      <c r="AS3272" s="39"/>
      <c r="AT3272" s="39"/>
      <c r="AU3272" s="39"/>
      <c r="AV3272" s="39"/>
      <c r="AW3272" s="39"/>
    </row>
    <row r="3273" spans="15:49" x14ac:dyDescent="0.2">
      <c r="O3273" s="39"/>
      <c r="P3273" s="39"/>
      <c r="Q3273" s="39"/>
      <c r="R3273" s="39"/>
      <c r="S3273" s="39"/>
      <c r="T3273" s="39"/>
      <c r="U3273" s="39"/>
      <c r="V3273" s="39"/>
      <c r="W3273" s="39"/>
      <c r="X3273" s="39"/>
      <c r="Y3273" s="39"/>
      <c r="Z3273" s="39"/>
      <c r="AA3273" s="39"/>
      <c r="AB3273" s="39"/>
      <c r="AC3273" s="39"/>
      <c r="AD3273" s="39"/>
      <c r="AE3273" s="39"/>
      <c r="AF3273" s="39"/>
      <c r="AG3273" s="39"/>
      <c r="AH3273" s="39"/>
      <c r="AI3273" s="39"/>
      <c r="AJ3273" s="39"/>
      <c r="AK3273" s="39"/>
      <c r="AL3273" s="39"/>
      <c r="AM3273" s="39"/>
      <c r="AN3273" s="39"/>
      <c r="AO3273" s="39"/>
      <c r="AP3273" s="39"/>
      <c r="AQ3273" s="39"/>
      <c r="AR3273" s="39"/>
      <c r="AS3273" s="39"/>
      <c r="AT3273" s="39"/>
      <c r="AU3273" s="39"/>
      <c r="AV3273" s="39"/>
      <c r="AW3273" s="39"/>
    </row>
    <row r="3274" spans="15:49" x14ac:dyDescent="0.2">
      <c r="O3274" s="39"/>
      <c r="P3274" s="39"/>
      <c r="Q3274" s="39"/>
      <c r="R3274" s="39"/>
      <c r="S3274" s="39"/>
      <c r="T3274" s="39"/>
      <c r="U3274" s="39"/>
      <c r="V3274" s="39"/>
      <c r="W3274" s="39"/>
      <c r="X3274" s="39"/>
      <c r="Y3274" s="39"/>
      <c r="Z3274" s="39"/>
      <c r="AA3274" s="39"/>
      <c r="AB3274" s="39"/>
      <c r="AC3274" s="39"/>
      <c r="AD3274" s="39"/>
      <c r="AE3274" s="39"/>
      <c r="AF3274" s="39"/>
      <c r="AG3274" s="39"/>
      <c r="AH3274" s="39"/>
      <c r="AI3274" s="39"/>
      <c r="AJ3274" s="39"/>
      <c r="AK3274" s="39"/>
      <c r="AL3274" s="39"/>
      <c r="AM3274" s="39"/>
      <c r="AN3274" s="39"/>
      <c r="AO3274" s="39"/>
      <c r="AP3274" s="39"/>
      <c r="AQ3274" s="39"/>
      <c r="AR3274" s="39"/>
      <c r="AS3274" s="39"/>
      <c r="AT3274" s="39"/>
      <c r="AU3274" s="39"/>
      <c r="AV3274" s="39"/>
      <c r="AW3274" s="39"/>
    </row>
    <row r="3275" spans="15:49" x14ac:dyDescent="0.2">
      <c r="O3275" s="39"/>
      <c r="P3275" s="39"/>
      <c r="Q3275" s="39"/>
      <c r="R3275" s="39"/>
      <c r="S3275" s="39"/>
      <c r="T3275" s="39"/>
      <c r="U3275" s="39"/>
      <c r="V3275" s="39"/>
      <c r="W3275" s="39"/>
      <c r="X3275" s="39"/>
      <c r="Y3275" s="39"/>
      <c r="Z3275" s="39"/>
      <c r="AA3275" s="39"/>
      <c r="AB3275" s="39"/>
      <c r="AC3275" s="39"/>
      <c r="AD3275" s="39"/>
      <c r="AE3275" s="39"/>
      <c r="AF3275" s="39"/>
      <c r="AG3275" s="39"/>
      <c r="AH3275" s="39"/>
      <c r="AI3275" s="39"/>
      <c r="AJ3275" s="39"/>
      <c r="AK3275" s="39"/>
      <c r="AL3275" s="39"/>
      <c r="AM3275" s="39"/>
      <c r="AN3275" s="39"/>
      <c r="AO3275" s="39"/>
      <c r="AP3275" s="39"/>
      <c r="AQ3275" s="39"/>
      <c r="AR3275" s="39"/>
      <c r="AS3275" s="39"/>
      <c r="AT3275" s="39"/>
      <c r="AU3275" s="39"/>
      <c r="AV3275" s="39"/>
      <c r="AW3275" s="39"/>
    </row>
    <row r="3276" spans="15:49" x14ac:dyDescent="0.2">
      <c r="O3276" s="39"/>
      <c r="P3276" s="39"/>
      <c r="Q3276" s="39"/>
      <c r="R3276" s="39"/>
      <c r="S3276" s="39"/>
      <c r="T3276" s="39"/>
      <c r="U3276" s="39"/>
      <c r="V3276" s="39"/>
      <c r="W3276" s="39"/>
      <c r="X3276" s="39"/>
      <c r="Y3276" s="39"/>
      <c r="Z3276" s="39"/>
      <c r="AA3276" s="39"/>
      <c r="AB3276" s="39"/>
      <c r="AC3276" s="39"/>
      <c r="AD3276" s="39"/>
      <c r="AE3276" s="39"/>
      <c r="AF3276" s="39"/>
      <c r="AG3276" s="39"/>
      <c r="AH3276" s="39"/>
      <c r="AI3276" s="39"/>
      <c r="AJ3276" s="39"/>
      <c r="AK3276" s="39"/>
      <c r="AL3276" s="39"/>
      <c r="AM3276" s="39"/>
      <c r="AN3276" s="39"/>
      <c r="AO3276" s="39"/>
      <c r="AP3276" s="39"/>
      <c r="AQ3276" s="39"/>
      <c r="AR3276" s="39"/>
      <c r="AS3276" s="39"/>
      <c r="AT3276" s="39"/>
      <c r="AU3276" s="39"/>
      <c r="AV3276" s="39"/>
      <c r="AW3276" s="39"/>
    </row>
    <row r="3277" spans="15:49" x14ac:dyDescent="0.2">
      <c r="O3277" s="39"/>
      <c r="P3277" s="39"/>
      <c r="Q3277" s="39"/>
      <c r="R3277" s="39"/>
      <c r="S3277" s="39"/>
      <c r="T3277" s="39"/>
      <c r="U3277" s="39"/>
      <c r="V3277" s="39"/>
      <c r="W3277" s="39"/>
      <c r="X3277" s="39"/>
      <c r="Y3277" s="39"/>
      <c r="Z3277" s="39"/>
      <c r="AA3277" s="39"/>
      <c r="AB3277" s="39"/>
      <c r="AC3277" s="39"/>
      <c r="AD3277" s="39"/>
      <c r="AE3277" s="39"/>
      <c r="AF3277" s="39"/>
      <c r="AG3277" s="39"/>
      <c r="AH3277" s="39"/>
      <c r="AI3277" s="39"/>
      <c r="AJ3277" s="39"/>
      <c r="AK3277" s="39"/>
      <c r="AL3277" s="39"/>
      <c r="AM3277" s="39"/>
      <c r="AN3277" s="39"/>
      <c r="AO3277" s="39"/>
      <c r="AP3277" s="39"/>
      <c r="AQ3277" s="39"/>
      <c r="AR3277" s="39"/>
      <c r="AS3277" s="39"/>
      <c r="AT3277" s="39"/>
      <c r="AU3277" s="39"/>
      <c r="AV3277" s="39"/>
      <c r="AW3277" s="39"/>
    </row>
    <row r="3278" spans="15:49" x14ac:dyDescent="0.2">
      <c r="O3278" s="39"/>
      <c r="P3278" s="39"/>
      <c r="Q3278" s="39"/>
      <c r="R3278" s="39"/>
      <c r="S3278" s="39"/>
      <c r="T3278" s="39"/>
      <c r="U3278" s="39"/>
      <c r="V3278" s="39"/>
      <c r="W3278" s="39"/>
      <c r="X3278" s="39"/>
      <c r="Y3278" s="39"/>
      <c r="Z3278" s="39"/>
      <c r="AA3278" s="39"/>
      <c r="AB3278" s="39"/>
      <c r="AC3278" s="39"/>
      <c r="AD3278" s="39"/>
      <c r="AE3278" s="39"/>
      <c r="AF3278" s="39"/>
      <c r="AG3278" s="39"/>
      <c r="AH3278" s="39"/>
      <c r="AI3278" s="39"/>
      <c r="AJ3278" s="39"/>
      <c r="AK3278" s="39"/>
      <c r="AL3278" s="39"/>
      <c r="AM3278" s="39"/>
      <c r="AN3278" s="39"/>
      <c r="AO3278" s="39"/>
      <c r="AP3278" s="39"/>
      <c r="AQ3278" s="39"/>
      <c r="AR3278" s="39"/>
      <c r="AS3278" s="39"/>
      <c r="AT3278" s="39"/>
      <c r="AU3278" s="39"/>
      <c r="AV3278" s="39"/>
      <c r="AW3278" s="39"/>
    </row>
    <row r="3279" spans="15:49" x14ac:dyDescent="0.2">
      <c r="O3279" s="39"/>
      <c r="P3279" s="39"/>
      <c r="Q3279" s="39"/>
      <c r="R3279" s="39"/>
      <c r="S3279" s="39"/>
      <c r="T3279" s="39"/>
      <c r="U3279" s="39"/>
      <c r="V3279" s="39"/>
      <c r="W3279" s="39"/>
      <c r="X3279" s="39"/>
      <c r="Y3279" s="39"/>
      <c r="Z3279" s="39"/>
      <c r="AA3279" s="39"/>
      <c r="AB3279" s="39"/>
      <c r="AC3279" s="39"/>
      <c r="AD3279" s="39"/>
      <c r="AE3279" s="39"/>
      <c r="AF3279" s="39"/>
      <c r="AG3279" s="39"/>
      <c r="AH3279" s="39"/>
      <c r="AI3279" s="39"/>
      <c r="AJ3279" s="39"/>
      <c r="AK3279" s="39"/>
      <c r="AL3279" s="39"/>
      <c r="AM3279" s="39"/>
      <c r="AN3279" s="39"/>
      <c r="AO3279" s="39"/>
      <c r="AP3279" s="39"/>
      <c r="AQ3279" s="39"/>
      <c r="AR3279" s="39"/>
      <c r="AS3279" s="39"/>
      <c r="AT3279" s="39"/>
      <c r="AU3279" s="39"/>
      <c r="AV3279" s="39"/>
      <c r="AW3279" s="39"/>
    </row>
    <row r="3280" spans="15:49" x14ac:dyDescent="0.2">
      <c r="O3280" s="39"/>
      <c r="P3280" s="39"/>
      <c r="Q3280" s="39"/>
      <c r="R3280" s="39"/>
      <c r="S3280" s="39"/>
      <c r="T3280" s="39"/>
      <c r="U3280" s="39"/>
      <c r="V3280" s="39"/>
      <c r="W3280" s="39"/>
      <c r="X3280" s="39"/>
      <c r="Y3280" s="39"/>
      <c r="Z3280" s="39"/>
      <c r="AA3280" s="39"/>
      <c r="AB3280" s="39"/>
      <c r="AC3280" s="39"/>
      <c r="AD3280" s="39"/>
      <c r="AE3280" s="39"/>
      <c r="AF3280" s="39"/>
      <c r="AG3280" s="39"/>
      <c r="AH3280" s="39"/>
      <c r="AI3280" s="39"/>
      <c r="AJ3280" s="39"/>
      <c r="AK3280" s="39"/>
      <c r="AL3280" s="39"/>
      <c r="AM3280" s="39"/>
      <c r="AN3280" s="39"/>
      <c r="AO3280" s="39"/>
      <c r="AP3280" s="39"/>
      <c r="AQ3280" s="39"/>
      <c r="AR3280" s="39"/>
      <c r="AS3280" s="39"/>
      <c r="AT3280" s="39"/>
      <c r="AU3280" s="39"/>
      <c r="AV3280" s="39"/>
      <c r="AW3280" s="39"/>
    </row>
    <row r="3281" spans="15:49" x14ac:dyDescent="0.2">
      <c r="O3281" s="39"/>
      <c r="P3281" s="39"/>
      <c r="Q3281" s="39"/>
      <c r="R3281" s="39"/>
      <c r="S3281" s="39"/>
      <c r="T3281" s="39"/>
      <c r="U3281" s="39"/>
      <c r="V3281" s="39"/>
      <c r="W3281" s="39"/>
      <c r="X3281" s="39"/>
      <c r="Y3281" s="39"/>
      <c r="Z3281" s="39"/>
      <c r="AA3281" s="39"/>
      <c r="AB3281" s="39"/>
      <c r="AC3281" s="39"/>
      <c r="AD3281" s="39"/>
      <c r="AE3281" s="39"/>
      <c r="AF3281" s="39"/>
      <c r="AG3281" s="39"/>
      <c r="AH3281" s="39"/>
      <c r="AI3281" s="39"/>
      <c r="AJ3281" s="39"/>
      <c r="AK3281" s="39"/>
      <c r="AL3281" s="39"/>
      <c r="AM3281" s="39"/>
      <c r="AN3281" s="39"/>
      <c r="AO3281" s="39"/>
      <c r="AP3281" s="39"/>
      <c r="AQ3281" s="39"/>
      <c r="AR3281" s="39"/>
      <c r="AS3281" s="39"/>
      <c r="AT3281" s="39"/>
      <c r="AU3281" s="39"/>
      <c r="AV3281" s="39"/>
      <c r="AW3281" s="39"/>
    </row>
    <row r="3282" spans="15:49" x14ac:dyDescent="0.2">
      <c r="O3282" s="39"/>
      <c r="P3282" s="39"/>
      <c r="Q3282" s="39"/>
      <c r="R3282" s="39"/>
      <c r="S3282" s="39"/>
      <c r="T3282" s="39"/>
      <c r="U3282" s="39"/>
      <c r="V3282" s="39"/>
      <c r="W3282" s="39"/>
      <c r="X3282" s="39"/>
      <c r="Y3282" s="39"/>
      <c r="Z3282" s="39"/>
      <c r="AA3282" s="39"/>
      <c r="AB3282" s="39"/>
      <c r="AC3282" s="39"/>
      <c r="AD3282" s="39"/>
      <c r="AE3282" s="39"/>
      <c r="AF3282" s="39"/>
      <c r="AG3282" s="39"/>
      <c r="AH3282" s="39"/>
      <c r="AI3282" s="39"/>
      <c r="AJ3282" s="39"/>
      <c r="AK3282" s="39"/>
      <c r="AL3282" s="39"/>
      <c r="AM3282" s="39"/>
      <c r="AN3282" s="39"/>
      <c r="AO3282" s="39"/>
      <c r="AP3282" s="39"/>
      <c r="AQ3282" s="39"/>
      <c r="AR3282" s="39"/>
      <c r="AS3282" s="39"/>
      <c r="AT3282" s="39"/>
      <c r="AU3282" s="39"/>
      <c r="AV3282" s="39"/>
      <c r="AW3282" s="39"/>
    </row>
    <row r="3283" spans="15:49" x14ac:dyDescent="0.2">
      <c r="O3283" s="39"/>
      <c r="P3283" s="39"/>
      <c r="Q3283" s="39"/>
      <c r="R3283" s="39"/>
      <c r="S3283" s="39"/>
      <c r="T3283" s="39"/>
      <c r="U3283" s="39"/>
      <c r="V3283" s="39"/>
      <c r="W3283" s="39"/>
      <c r="X3283" s="39"/>
      <c r="Y3283" s="39"/>
      <c r="Z3283" s="39"/>
      <c r="AA3283" s="39"/>
      <c r="AB3283" s="39"/>
      <c r="AC3283" s="39"/>
      <c r="AD3283" s="39"/>
      <c r="AE3283" s="39"/>
      <c r="AF3283" s="39"/>
      <c r="AG3283" s="39"/>
      <c r="AH3283" s="39"/>
      <c r="AI3283" s="39"/>
      <c r="AJ3283" s="39"/>
      <c r="AK3283" s="39"/>
      <c r="AL3283" s="39"/>
      <c r="AM3283" s="39"/>
      <c r="AN3283" s="39"/>
      <c r="AO3283" s="39"/>
      <c r="AP3283" s="39"/>
      <c r="AQ3283" s="39"/>
      <c r="AR3283" s="39"/>
      <c r="AS3283" s="39"/>
      <c r="AT3283" s="39"/>
      <c r="AU3283" s="39"/>
      <c r="AV3283" s="39"/>
      <c r="AW3283" s="39"/>
    </row>
    <row r="3284" spans="15:49" x14ac:dyDescent="0.2">
      <c r="O3284" s="39"/>
      <c r="P3284" s="39"/>
      <c r="Q3284" s="39"/>
      <c r="R3284" s="39"/>
      <c r="S3284" s="39"/>
      <c r="T3284" s="39"/>
      <c r="U3284" s="39"/>
      <c r="V3284" s="39"/>
      <c r="W3284" s="39"/>
      <c r="X3284" s="39"/>
      <c r="Y3284" s="39"/>
      <c r="Z3284" s="39"/>
      <c r="AA3284" s="39"/>
      <c r="AB3284" s="39"/>
      <c r="AC3284" s="39"/>
      <c r="AD3284" s="39"/>
      <c r="AE3284" s="39"/>
      <c r="AF3284" s="39"/>
      <c r="AG3284" s="39"/>
      <c r="AH3284" s="39"/>
      <c r="AI3284" s="39"/>
      <c r="AJ3284" s="39"/>
      <c r="AK3284" s="39"/>
      <c r="AL3284" s="39"/>
      <c r="AM3284" s="39"/>
      <c r="AN3284" s="39"/>
      <c r="AO3284" s="39"/>
      <c r="AP3284" s="39"/>
      <c r="AQ3284" s="39"/>
      <c r="AR3284" s="39"/>
      <c r="AS3284" s="39"/>
      <c r="AT3284" s="39"/>
      <c r="AU3284" s="39"/>
      <c r="AV3284" s="39"/>
      <c r="AW3284" s="39"/>
    </row>
    <row r="3285" spans="15:49" x14ac:dyDescent="0.2">
      <c r="O3285" s="39"/>
      <c r="P3285" s="39"/>
      <c r="Q3285" s="39"/>
      <c r="R3285" s="39"/>
      <c r="S3285" s="39"/>
      <c r="T3285" s="39"/>
      <c r="U3285" s="39"/>
      <c r="V3285" s="39"/>
      <c r="W3285" s="39"/>
      <c r="X3285" s="39"/>
      <c r="Y3285" s="39"/>
      <c r="Z3285" s="39"/>
      <c r="AA3285" s="39"/>
      <c r="AB3285" s="39"/>
      <c r="AC3285" s="39"/>
      <c r="AD3285" s="39"/>
      <c r="AE3285" s="39"/>
      <c r="AF3285" s="39"/>
      <c r="AG3285" s="39"/>
      <c r="AH3285" s="39"/>
      <c r="AI3285" s="39"/>
      <c r="AJ3285" s="39"/>
      <c r="AK3285" s="39"/>
      <c r="AL3285" s="39"/>
      <c r="AM3285" s="39"/>
      <c r="AN3285" s="39"/>
      <c r="AO3285" s="39"/>
      <c r="AP3285" s="39"/>
      <c r="AQ3285" s="39"/>
      <c r="AR3285" s="39"/>
      <c r="AS3285" s="39"/>
      <c r="AT3285" s="39"/>
      <c r="AU3285" s="39"/>
      <c r="AV3285" s="39"/>
      <c r="AW3285" s="39"/>
    </row>
    <row r="3286" spans="15:49" x14ac:dyDescent="0.2">
      <c r="O3286" s="39"/>
      <c r="P3286" s="39"/>
      <c r="Q3286" s="39"/>
      <c r="R3286" s="39"/>
      <c r="S3286" s="39"/>
      <c r="T3286" s="39"/>
      <c r="U3286" s="39"/>
      <c r="V3286" s="39"/>
      <c r="W3286" s="39"/>
      <c r="X3286" s="39"/>
      <c r="Y3286" s="39"/>
      <c r="Z3286" s="39"/>
      <c r="AA3286" s="39"/>
      <c r="AB3286" s="39"/>
      <c r="AC3286" s="39"/>
      <c r="AD3286" s="39"/>
      <c r="AE3286" s="39"/>
      <c r="AF3286" s="39"/>
      <c r="AG3286" s="39"/>
      <c r="AH3286" s="39"/>
      <c r="AI3286" s="39"/>
      <c r="AJ3286" s="39"/>
      <c r="AK3286" s="39"/>
      <c r="AL3286" s="39"/>
      <c r="AM3286" s="39"/>
      <c r="AN3286" s="39"/>
      <c r="AO3286" s="39"/>
      <c r="AP3286" s="39"/>
      <c r="AQ3286" s="39"/>
      <c r="AR3286" s="39"/>
      <c r="AS3286" s="39"/>
      <c r="AT3286" s="39"/>
      <c r="AU3286" s="39"/>
      <c r="AV3286" s="39"/>
      <c r="AW3286" s="39"/>
    </row>
    <row r="3287" spans="15:49" x14ac:dyDescent="0.2">
      <c r="O3287" s="39"/>
      <c r="P3287" s="39"/>
      <c r="Q3287" s="39"/>
      <c r="R3287" s="39"/>
      <c r="S3287" s="39"/>
      <c r="T3287" s="39"/>
      <c r="U3287" s="39"/>
      <c r="V3287" s="39"/>
      <c r="W3287" s="39"/>
      <c r="X3287" s="39"/>
      <c r="Y3287" s="39"/>
      <c r="Z3287" s="39"/>
      <c r="AA3287" s="39"/>
      <c r="AB3287" s="39"/>
      <c r="AC3287" s="39"/>
      <c r="AD3287" s="39"/>
      <c r="AE3287" s="39"/>
      <c r="AF3287" s="39"/>
      <c r="AG3287" s="39"/>
      <c r="AH3287" s="39"/>
      <c r="AI3287" s="39"/>
      <c r="AJ3287" s="39"/>
      <c r="AK3287" s="39"/>
      <c r="AL3287" s="39"/>
      <c r="AM3287" s="39"/>
      <c r="AN3287" s="39"/>
      <c r="AO3287" s="39"/>
      <c r="AP3287" s="39"/>
      <c r="AQ3287" s="39"/>
      <c r="AR3287" s="39"/>
      <c r="AS3287" s="39"/>
      <c r="AT3287" s="39"/>
      <c r="AU3287" s="39"/>
      <c r="AV3287" s="39"/>
      <c r="AW3287" s="39"/>
    </row>
    <row r="3288" spans="15:49" x14ac:dyDescent="0.2">
      <c r="O3288" s="39"/>
      <c r="P3288" s="39"/>
      <c r="Q3288" s="39"/>
      <c r="R3288" s="39"/>
      <c r="S3288" s="39"/>
      <c r="T3288" s="39"/>
      <c r="U3288" s="39"/>
      <c r="V3288" s="39"/>
      <c r="W3288" s="39"/>
      <c r="X3288" s="39"/>
      <c r="Y3288" s="39"/>
      <c r="Z3288" s="39"/>
      <c r="AA3288" s="39"/>
      <c r="AB3288" s="39"/>
      <c r="AC3288" s="39"/>
      <c r="AD3288" s="39"/>
      <c r="AE3288" s="39"/>
      <c r="AF3288" s="39"/>
      <c r="AG3288" s="39"/>
      <c r="AH3288" s="39"/>
      <c r="AI3288" s="39"/>
      <c r="AJ3288" s="39"/>
      <c r="AK3288" s="39"/>
      <c r="AL3288" s="39"/>
      <c r="AM3288" s="39"/>
      <c r="AN3288" s="39"/>
      <c r="AO3288" s="39"/>
      <c r="AP3288" s="39"/>
      <c r="AQ3288" s="39"/>
      <c r="AR3288" s="39"/>
      <c r="AS3288" s="39"/>
      <c r="AT3288" s="39"/>
      <c r="AU3288" s="39"/>
      <c r="AV3288" s="39"/>
      <c r="AW3288" s="39"/>
    </row>
    <row r="3289" spans="15:49" x14ac:dyDescent="0.2">
      <c r="O3289" s="39"/>
      <c r="P3289" s="39"/>
      <c r="Q3289" s="39"/>
      <c r="R3289" s="39"/>
      <c r="S3289" s="39"/>
      <c r="T3289" s="39"/>
      <c r="U3289" s="39"/>
      <c r="V3289" s="39"/>
      <c r="W3289" s="39"/>
      <c r="X3289" s="39"/>
      <c r="Y3289" s="39"/>
      <c r="Z3289" s="39"/>
      <c r="AA3289" s="39"/>
      <c r="AB3289" s="39"/>
      <c r="AC3289" s="39"/>
      <c r="AD3289" s="39"/>
      <c r="AE3289" s="39"/>
      <c r="AF3289" s="39"/>
      <c r="AG3289" s="39"/>
      <c r="AH3289" s="39"/>
      <c r="AI3289" s="39"/>
      <c r="AJ3289" s="39"/>
      <c r="AK3289" s="39"/>
      <c r="AL3289" s="39"/>
      <c r="AM3289" s="39"/>
      <c r="AN3289" s="39"/>
      <c r="AO3289" s="39"/>
      <c r="AP3289" s="39"/>
      <c r="AQ3289" s="39"/>
      <c r="AR3289" s="39"/>
      <c r="AS3289" s="39"/>
      <c r="AT3289" s="39"/>
      <c r="AU3289" s="39"/>
      <c r="AV3289" s="39"/>
      <c r="AW3289" s="39"/>
    </row>
    <row r="3290" spans="15:49" x14ac:dyDescent="0.2">
      <c r="O3290" s="39"/>
      <c r="P3290" s="39"/>
      <c r="Q3290" s="39"/>
      <c r="R3290" s="39"/>
      <c r="S3290" s="39"/>
      <c r="T3290" s="39"/>
      <c r="U3290" s="39"/>
      <c r="V3290" s="39"/>
      <c r="W3290" s="39"/>
      <c r="X3290" s="39"/>
      <c r="Y3290" s="39"/>
      <c r="Z3290" s="39"/>
      <c r="AA3290" s="39"/>
      <c r="AB3290" s="39"/>
      <c r="AC3290" s="39"/>
      <c r="AD3290" s="39"/>
      <c r="AE3290" s="39"/>
      <c r="AF3290" s="39"/>
      <c r="AG3290" s="39"/>
      <c r="AH3290" s="39"/>
      <c r="AI3290" s="39"/>
      <c r="AJ3290" s="39"/>
      <c r="AK3290" s="39"/>
      <c r="AL3290" s="39"/>
      <c r="AM3290" s="39"/>
      <c r="AN3290" s="39"/>
      <c r="AO3290" s="39"/>
      <c r="AP3290" s="39"/>
      <c r="AQ3290" s="39"/>
      <c r="AR3290" s="39"/>
      <c r="AS3290" s="39"/>
      <c r="AT3290" s="39"/>
      <c r="AU3290" s="39"/>
      <c r="AV3290" s="39"/>
      <c r="AW3290" s="39"/>
    </row>
    <row r="3291" spans="15:49" x14ac:dyDescent="0.2">
      <c r="O3291" s="39"/>
      <c r="P3291" s="39"/>
      <c r="Q3291" s="39"/>
      <c r="R3291" s="39"/>
      <c r="S3291" s="39"/>
      <c r="T3291" s="39"/>
      <c r="U3291" s="39"/>
      <c r="V3291" s="39"/>
      <c r="W3291" s="39"/>
      <c r="X3291" s="39"/>
      <c r="Y3291" s="39"/>
      <c r="Z3291" s="39"/>
      <c r="AA3291" s="39"/>
      <c r="AB3291" s="39"/>
      <c r="AC3291" s="39"/>
      <c r="AD3291" s="39"/>
      <c r="AE3291" s="39"/>
      <c r="AF3291" s="39"/>
      <c r="AG3291" s="39"/>
      <c r="AH3291" s="39"/>
      <c r="AI3291" s="39"/>
      <c r="AJ3291" s="39"/>
      <c r="AK3291" s="39"/>
      <c r="AL3291" s="39"/>
      <c r="AM3291" s="39"/>
      <c r="AN3291" s="39"/>
      <c r="AO3291" s="39"/>
      <c r="AP3291" s="39"/>
      <c r="AQ3291" s="39"/>
      <c r="AR3291" s="39"/>
      <c r="AS3291" s="39"/>
      <c r="AT3291" s="39"/>
      <c r="AU3291" s="39"/>
      <c r="AV3291" s="39"/>
      <c r="AW3291" s="39"/>
    </row>
    <row r="3292" spans="15:49" x14ac:dyDescent="0.2">
      <c r="O3292" s="39"/>
      <c r="P3292" s="39"/>
      <c r="Q3292" s="39"/>
      <c r="R3292" s="39"/>
      <c r="S3292" s="39"/>
      <c r="T3292" s="39"/>
      <c r="U3292" s="39"/>
      <c r="V3292" s="39"/>
      <c r="W3292" s="39"/>
      <c r="X3292" s="39"/>
      <c r="Y3292" s="39"/>
      <c r="Z3292" s="39"/>
      <c r="AA3292" s="39"/>
      <c r="AB3292" s="39"/>
      <c r="AC3292" s="39"/>
      <c r="AD3292" s="39"/>
      <c r="AE3292" s="39"/>
      <c r="AF3292" s="39"/>
      <c r="AG3292" s="39"/>
      <c r="AH3292" s="39"/>
      <c r="AI3292" s="39"/>
      <c r="AJ3292" s="39"/>
      <c r="AK3292" s="39"/>
      <c r="AL3292" s="39"/>
      <c r="AM3292" s="39"/>
      <c r="AN3292" s="39"/>
      <c r="AO3292" s="39"/>
      <c r="AP3292" s="39"/>
      <c r="AQ3292" s="39"/>
      <c r="AR3292" s="39"/>
      <c r="AS3292" s="39"/>
      <c r="AT3292" s="39"/>
      <c r="AU3292" s="39"/>
      <c r="AV3292" s="39"/>
      <c r="AW3292" s="39"/>
    </row>
    <row r="3293" spans="15:49" x14ac:dyDescent="0.2">
      <c r="O3293" s="39"/>
      <c r="P3293" s="39"/>
      <c r="Q3293" s="39"/>
      <c r="R3293" s="39"/>
      <c r="S3293" s="39"/>
      <c r="T3293" s="39"/>
      <c r="U3293" s="39"/>
      <c r="V3293" s="39"/>
      <c r="W3293" s="39"/>
      <c r="X3293" s="39"/>
      <c r="Y3293" s="39"/>
      <c r="Z3293" s="39"/>
      <c r="AA3293" s="39"/>
      <c r="AB3293" s="39"/>
      <c r="AC3293" s="39"/>
      <c r="AD3293" s="39"/>
      <c r="AE3293" s="39"/>
      <c r="AF3293" s="39"/>
      <c r="AG3293" s="39"/>
      <c r="AH3293" s="39"/>
      <c r="AI3293" s="39"/>
      <c r="AJ3293" s="39"/>
      <c r="AK3293" s="39"/>
      <c r="AL3293" s="39"/>
      <c r="AM3293" s="39"/>
      <c r="AN3293" s="39"/>
      <c r="AO3293" s="39"/>
      <c r="AP3293" s="39"/>
      <c r="AQ3293" s="39"/>
      <c r="AR3293" s="39"/>
      <c r="AS3293" s="39"/>
      <c r="AT3293" s="39"/>
      <c r="AU3293" s="39"/>
      <c r="AV3293" s="39"/>
      <c r="AW3293" s="39"/>
    </row>
    <row r="3294" spans="15:49" x14ac:dyDescent="0.2">
      <c r="O3294" s="39"/>
      <c r="P3294" s="39"/>
      <c r="Q3294" s="39"/>
      <c r="R3294" s="39"/>
      <c r="S3294" s="39"/>
      <c r="T3294" s="39"/>
      <c r="U3294" s="39"/>
      <c r="V3294" s="39"/>
      <c r="W3294" s="39"/>
      <c r="X3294" s="39"/>
      <c r="Y3294" s="39"/>
      <c r="Z3294" s="39"/>
      <c r="AA3294" s="39"/>
      <c r="AB3294" s="39"/>
      <c r="AC3294" s="39"/>
      <c r="AD3294" s="39"/>
      <c r="AE3294" s="39"/>
      <c r="AF3294" s="39"/>
      <c r="AG3294" s="39"/>
      <c r="AH3294" s="39"/>
      <c r="AI3294" s="39"/>
      <c r="AJ3294" s="39"/>
      <c r="AK3294" s="39"/>
      <c r="AL3294" s="39"/>
      <c r="AM3294" s="39"/>
      <c r="AN3294" s="39"/>
      <c r="AO3294" s="39"/>
      <c r="AP3294" s="39"/>
      <c r="AQ3294" s="39"/>
      <c r="AR3294" s="39"/>
      <c r="AS3294" s="39"/>
      <c r="AT3294" s="39"/>
      <c r="AU3294" s="39"/>
      <c r="AV3294" s="39"/>
      <c r="AW3294" s="39"/>
    </row>
    <row r="3295" spans="15:49" x14ac:dyDescent="0.2">
      <c r="O3295" s="39"/>
      <c r="P3295" s="39"/>
      <c r="Q3295" s="39"/>
      <c r="R3295" s="39"/>
      <c r="S3295" s="39"/>
      <c r="T3295" s="39"/>
      <c r="U3295" s="39"/>
      <c r="V3295" s="39"/>
      <c r="W3295" s="39"/>
      <c r="X3295" s="39"/>
      <c r="Y3295" s="39"/>
      <c r="Z3295" s="39"/>
      <c r="AA3295" s="39"/>
      <c r="AB3295" s="39"/>
      <c r="AC3295" s="39"/>
      <c r="AD3295" s="39"/>
      <c r="AE3295" s="39"/>
      <c r="AF3295" s="39"/>
      <c r="AG3295" s="39"/>
      <c r="AH3295" s="39"/>
      <c r="AI3295" s="39"/>
      <c r="AJ3295" s="39"/>
      <c r="AK3295" s="39"/>
      <c r="AL3295" s="39"/>
      <c r="AM3295" s="39"/>
      <c r="AN3295" s="39"/>
      <c r="AO3295" s="39"/>
      <c r="AP3295" s="39"/>
      <c r="AQ3295" s="39"/>
      <c r="AR3295" s="39"/>
      <c r="AS3295" s="39"/>
      <c r="AT3295" s="39"/>
      <c r="AU3295" s="39"/>
      <c r="AV3295" s="39"/>
      <c r="AW3295" s="39"/>
    </row>
    <row r="3296" spans="15:49" x14ac:dyDescent="0.2">
      <c r="O3296" s="39"/>
      <c r="P3296" s="39"/>
      <c r="Q3296" s="39"/>
      <c r="R3296" s="39"/>
      <c r="S3296" s="39"/>
      <c r="T3296" s="39"/>
      <c r="U3296" s="39"/>
      <c r="V3296" s="39"/>
      <c r="W3296" s="39"/>
      <c r="X3296" s="39"/>
      <c r="Y3296" s="39"/>
      <c r="Z3296" s="39"/>
      <c r="AA3296" s="39"/>
      <c r="AB3296" s="39"/>
      <c r="AC3296" s="39"/>
      <c r="AD3296" s="39"/>
      <c r="AE3296" s="39"/>
      <c r="AF3296" s="39"/>
      <c r="AG3296" s="39"/>
      <c r="AH3296" s="39"/>
      <c r="AI3296" s="39"/>
      <c r="AJ3296" s="39"/>
      <c r="AK3296" s="39"/>
      <c r="AL3296" s="39"/>
      <c r="AM3296" s="39"/>
      <c r="AN3296" s="39"/>
      <c r="AO3296" s="39"/>
      <c r="AP3296" s="39"/>
      <c r="AQ3296" s="39"/>
      <c r="AR3296" s="39"/>
      <c r="AS3296" s="39"/>
      <c r="AT3296" s="39"/>
      <c r="AU3296" s="39"/>
      <c r="AV3296" s="39"/>
      <c r="AW3296" s="39"/>
    </row>
    <row r="3297" spans="15:49" x14ac:dyDescent="0.2">
      <c r="O3297" s="39"/>
      <c r="P3297" s="39"/>
      <c r="Q3297" s="39"/>
      <c r="R3297" s="39"/>
      <c r="S3297" s="39"/>
      <c r="T3297" s="39"/>
      <c r="U3297" s="39"/>
      <c r="V3297" s="39"/>
      <c r="W3297" s="39"/>
      <c r="X3297" s="39"/>
      <c r="Y3297" s="39"/>
      <c r="Z3297" s="39"/>
      <c r="AA3297" s="39"/>
      <c r="AB3297" s="39"/>
      <c r="AC3297" s="39"/>
      <c r="AD3297" s="39"/>
      <c r="AE3297" s="39"/>
      <c r="AF3297" s="39"/>
      <c r="AG3297" s="39"/>
      <c r="AH3297" s="39"/>
      <c r="AI3297" s="39"/>
      <c r="AJ3297" s="39"/>
      <c r="AK3297" s="39"/>
      <c r="AL3297" s="39"/>
      <c r="AM3297" s="39"/>
      <c r="AN3297" s="39"/>
      <c r="AO3297" s="39"/>
      <c r="AP3297" s="39"/>
      <c r="AQ3297" s="39"/>
      <c r="AR3297" s="39"/>
      <c r="AS3297" s="39"/>
      <c r="AT3297" s="39"/>
      <c r="AU3297" s="39"/>
      <c r="AV3297" s="39"/>
      <c r="AW3297" s="39"/>
    </row>
    <row r="3298" spans="15:49" x14ac:dyDescent="0.2">
      <c r="O3298" s="39"/>
      <c r="P3298" s="39"/>
      <c r="Q3298" s="39"/>
      <c r="R3298" s="39"/>
      <c r="S3298" s="39"/>
      <c r="T3298" s="39"/>
      <c r="U3298" s="39"/>
      <c r="V3298" s="39"/>
      <c r="W3298" s="39"/>
      <c r="X3298" s="39"/>
      <c r="Y3298" s="39"/>
      <c r="Z3298" s="39"/>
      <c r="AA3298" s="39"/>
      <c r="AB3298" s="39"/>
      <c r="AC3298" s="39"/>
      <c r="AD3298" s="39"/>
      <c r="AE3298" s="39"/>
      <c r="AF3298" s="39"/>
      <c r="AG3298" s="39"/>
      <c r="AH3298" s="39"/>
      <c r="AI3298" s="39"/>
      <c r="AJ3298" s="39"/>
      <c r="AK3298" s="39"/>
      <c r="AL3298" s="39"/>
      <c r="AM3298" s="39"/>
      <c r="AN3298" s="39"/>
      <c r="AO3298" s="39"/>
      <c r="AP3298" s="39"/>
      <c r="AQ3298" s="39"/>
      <c r="AR3298" s="39"/>
      <c r="AS3298" s="39"/>
      <c r="AT3298" s="39"/>
      <c r="AU3298" s="39"/>
      <c r="AV3298" s="39"/>
      <c r="AW3298" s="39"/>
    </row>
    <row r="3299" spans="15:49" x14ac:dyDescent="0.2">
      <c r="O3299" s="39"/>
      <c r="P3299" s="39"/>
      <c r="Q3299" s="39"/>
      <c r="R3299" s="39"/>
      <c r="S3299" s="39"/>
      <c r="T3299" s="39"/>
      <c r="U3299" s="39"/>
      <c r="V3299" s="39"/>
      <c r="W3299" s="39"/>
      <c r="X3299" s="39"/>
      <c r="Y3299" s="39"/>
      <c r="Z3299" s="39"/>
      <c r="AA3299" s="39"/>
      <c r="AB3299" s="39"/>
      <c r="AC3299" s="39"/>
      <c r="AD3299" s="39"/>
      <c r="AE3299" s="39"/>
      <c r="AF3299" s="39"/>
      <c r="AG3299" s="39"/>
      <c r="AH3299" s="39"/>
      <c r="AI3299" s="39"/>
      <c r="AJ3299" s="39"/>
      <c r="AK3299" s="39"/>
      <c r="AL3299" s="39"/>
      <c r="AM3299" s="39"/>
      <c r="AN3299" s="39"/>
      <c r="AO3299" s="39"/>
      <c r="AP3299" s="39"/>
      <c r="AQ3299" s="39"/>
      <c r="AR3299" s="39"/>
      <c r="AS3299" s="39"/>
      <c r="AT3299" s="39"/>
      <c r="AU3299" s="39"/>
      <c r="AV3299" s="39"/>
      <c r="AW3299" s="39"/>
    </row>
    <row r="3300" spans="15:49" x14ac:dyDescent="0.2">
      <c r="O3300" s="39"/>
      <c r="P3300" s="39"/>
      <c r="Q3300" s="39"/>
      <c r="R3300" s="39"/>
      <c r="S3300" s="39"/>
      <c r="T3300" s="39"/>
      <c r="U3300" s="39"/>
      <c r="V3300" s="39"/>
      <c r="W3300" s="39"/>
      <c r="X3300" s="39"/>
      <c r="Y3300" s="39"/>
      <c r="Z3300" s="39"/>
      <c r="AA3300" s="39"/>
      <c r="AB3300" s="39"/>
      <c r="AC3300" s="39"/>
      <c r="AD3300" s="39"/>
      <c r="AE3300" s="39"/>
      <c r="AF3300" s="39"/>
      <c r="AG3300" s="39"/>
      <c r="AH3300" s="39"/>
      <c r="AI3300" s="39"/>
      <c r="AJ3300" s="39"/>
      <c r="AK3300" s="39"/>
      <c r="AL3300" s="39"/>
      <c r="AM3300" s="39"/>
      <c r="AN3300" s="39"/>
      <c r="AO3300" s="39"/>
      <c r="AP3300" s="39"/>
      <c r="AQ3300" s="39"/>
      <c r="AR3300" s="39"/>
      <c r="AS3300" s="39"/>
      <c r="AT3300" s="39"/>
      <c r="AU3300" s="39"/>
      <c r="AV3300" s="39"/>
      <c r="AW3300" s="39"/>
    </row>
    <row r="3301" spans="15:49" x14ac:dyDescent="0.2">
      <c r="O3301" s="39"/>
      <c r="P3301" s="39"/>
      <c r="Q3301" s="39"/>
      <c r="R3301" s="39"/>
      <c r="S3301" s="39"/>
      <c r="T3301" s="39"/>
      <c r="U3301" s="39"/>
      <c r="V3301" s="39"/>
      <c r="W3301" s="39"/>
      <c r="X3301" s="39"/>
      <c r="Y3301" s="39"/>
      <c r="Z3301" s="39"/>
      <c r="AA3301" s="39"/>
      <c r="AB3301" s="39"/>
      <c r="AC3301" s="39"/>
      <c r="AD3301" s="39"/>
      <c r="AE3301" s="39"/>
      <c r="AF3301" s="39"/>
      <c r="AG3301" s="39"/>
      <c r="AH3301" s="39"/>
      <c r="AI3301" s="39"/>
      <c r="AJ3301" s="39"/>
      <c r="AK3301" s="39"/>
      <c r="AL3301" s="39"/>
      <c r="AM3301" s="39"/>
      <c r="AN3301" s="39"/>
      <c r="AO3301" s="39"/>
      <c r="AP3301" s="39"/>
      <c r="AQ3301" s="39"/>
      <c r="AR3301" s="39"/>
      <c r="AS3301" s="39"/>
      <c r="AT3301" s="39"/>
      <c r="AU3301" s="39"/>
      <c r="AV3301" s="39"/>
      <c r="AW3301" s="39"/>
    </row>
    <row r="3302" spans="15:49" x14ac:dyDescent="0.2">
      <c r="O3302" s="39"/>
      <c r="P3302" s="39"/>
      <c r="Q3302" s="39"/>
      <c r="R3302" s="39"/>
      <c r="S3302" s="39"/>
      <c r="T3302" s="39"/>
      <c r="U3302" s="39"/>
      <c r="V3302" s="39"/>
      <c r="W3302" s="39"/>
      <c r="X3302" s="39"/>
      <c r="Y3302" s="39"/>
      <c r="Z3302" s="39"/>
      <c r="AA3302" s="39"/>
      <c r="AB3302" s="39"/>
      <c r="AC3302" s="39"/>
      <c r="AD3302" s="39"/>
      <c r="AE3302" s="39"/>
      <c r="AF3302" s="39"/>
      <c r="AG3302" s="39"/>
      <c r="AH3302" s="39"/>
      <c r="AI3302" s="39"/>
      <c r="AJ3302" s="39"/>
      <c r="AK3302" s="39"/>
      <c r="AL3302" s="39"/>
      <c r="AM3302" s="39"/>
      <c r="AN3302" s="39"/>
      <c r="AO3302" s="39"/>
      <c r="AP3302" s="39"/>
      <c r="AQ3302" s="39"/>
      <c r="AR3302" s="39"/>
      <c r="AS3302" s="39"/>
      <c r="AT3302" s="39"/>
      <c r="AU3302" s="39"/>
      <c r="AV3302" s="39"/>
      <c r="AW3302" s="39"/>
    </row>
    <row r="3303" spans="15:49" x14ac:dyDescent="0.2">
      <c r="O3303" s="39"/>
      <c r="P3303" s="39"/>
      <c r="Q3303" s="39"/>
      <c r="R3303" s="39"/>
      <c r="S3303" s="39"/>
      <c r="T3303" s="39"/>
      <c r="U3303" s="39"/>
      <c r="V3303" s="39"/>
      <c r="W3303" s="39"/>
      <c r="X3303" s="39"/>
      <c r="Y3303" s="39"/>
      <c r="Z3303" s="39"/>
      <c r="AA3303" s="39"/>
      <c r="AB3303" s="39"/>
      <c r="AC3303" s="39"/>
      <c r="AD3303" s="39"/>
      <c r="AE3303" s="39"/>
      <c r="AF3303" s="39"/>
      <c r="AG3303" s="39"/>
      <c r="AH3303" s="39"/>
      <c r="AI3303" s="39"/>
      <c r="AJ3303" s="39"/>
      <c r="AK3303" s="39"/>
      <c r="AL3303" s="39"/>
      <c r="AM3303" s="39"/>
      <c r="AN3303" s="39"/>
      <c r="AO3303" s="39"/>
      <c r="AP3303" s="39"/>
      <c r="AQ3303" s="39"/>
      <c r="AR3303" s="39"/>
      <c r="AS3303" s="39"/>
      <c r="AT3303" s="39"/>
      <c r="AU3303" s="39"/>
      <c r="AV3303" s="39"/>
      <c r="AW3303" s="39"/>
    </row>
    <row r="3304" spans="15:49" x14ac:dyDescent="0.2">
      <c r="O3304" s="39"/>
      <c r="P3304" s="39"/>
      <c r="Q3304" s="39"/>
      <c r="R3304" s="39"/>
      <c r="S3304" s="39"/>
      <c r="T3304" s="39"/>
      <c r="U3304" s="39"/>
      <c r="V3304" s="39"/>
      <c r="W3304" s="39"/>
      <c r="X3304" s="39"/>
      <c r="Y3304" s="39"/>
      <c r="Z3304" s="39"/>
      <c r="AA3304" s="39"/>
      <c r="AB3304" s="39"/>
      <c r="AC3304" s="39"/>
      <c r="AD3304" s="39"/>
      <c r="AE3304" s="39"/>
      <c r="AF3304" s="39"/>
      <c r="AG3304" s="39"/>
      <c r="AH3304" s="39"/>
      <c r="AI3304" s="39"/>
      <c r="AJ3304" s="39"/>
      <c r="AK3304" s="39"/>
      <c r="AL3304" s="39"/>
      <c r="AM3304" s="39"/>
      <c r="AN3304" s="39"/>
      <c r="AO3304" s="39"/>
      <c r="AP3304" s="39"/>
      <c r="AQ3304" s="39"/>
      <c r="AR3304" s="39"/>
      <c r="AS3304" s="39"/>
      <c r="AT3304" s="39"/>
      <c r="AU3304" s="39"/>
      <c r="AV3304" s="39"/>
      <c r="AW3304" s="39"/>
    </row>
    <row r="3305" spans="15:49" x14ac:dyDescent="0.2">
      <c r="O3305" s="39"/>
      <c r="P3305" s="39"/>
      <c r="Q3305" s="39"/>
      <c r="R3305" s="39"/>
      <c r="S3305" s="39"/>
      <c r="T3305" s="39"/>
      <c r="U3305" s="39"/>
      <c r="V3305" s="39"/>
      <c r="W3305" s="39"/>
      <c r="X3305" s="39"/>
      <c r="Y3305" s="39"/>
      <c r="Z3305" s="39"/>
      <c r="AA3305" s="39"/>
      <c r="AB3305" s="39"/>
      <c r="AC3305" s="39"/>
      <c r="AD3305" s="39"/>
      <c r="AE3305" s="39"/>
      <c r="AF3305" s="39"/>
      <c r="AG3305" s="39"/>
      <c r="AH3305" s="39"/>
      <c r="AI3305" s="39"/>
      <c r="AJ3305" s="39"/>
      <c r="AK3305" s="39"/>
      <c r="AL3305" s="39"/>
      <c r="AM3305" s="39"/>
      <c r="AN3305" s="39"/>
      <c r="AO3305" s="39"/>
      <c r="AP3305" s="39"/>
      <c r="AQ3305" s="39"/>
      <c r="AR3305" s="39"/>
      <c r="AS3305" s="39"/>
      <c r="AT3305" s="39"/>
      <c r="AU3305" s="39"/>
      <c r="AV3305" s="39"/>
      <c r="AW3305" s="39"/>
    </row>
    <row r="3306" spans="15:49" x14ac:dyDescent="0.2">
      <c r="O3306" s="39"/>
      <c r="P3306" s="39"/>
      <c r="Q3306" s="39"/>
      <c r="R3306" s="39"/>
      <c r="S3306" s="39"/>
      <c r="T3306" s="39"/>
      <c r="U3306" s="39"/>
      <c r="V3306" s="39"/>
      <c r="W3306" s="39"/>
      <c r="X3306" s="39"/>
      <c r="Y3306" s="39"/>
      <c r="Z3306" s="39"/>
      <c r="AA3306" s="39"/>
      <c r="AB3306" s="39"/>
      <c r="AC3306" s="39"/>
      <c r="AD3306" s="39"/>
      <c r="AE3306" s="39"/>
      <c r="AF3306" s="39"/>
      <c r="AG3306" s="39"/>
      <c r="AH3306" s="39"/>
      <c r="AI3306" s="39"/>
      <c r="AJ3306" s="39"/>
      <c r="AK3306" s="39"/>
      <c r="AL3306" s="39"/>
      <c r="AM3306" s="39"/>
      <c r="AN3306" s="39"/>
      <c r="AO3306" s="39"/>
      <c r="AP3306" s="39"/>
      <c r="AQ3306" s="39"/>
      <c r="AR3306" s="39"/>
      <c r="AS3306" s="39"/>
      <c r="AT3306" s="39"/>
      <c r="AU3306" s="39"/>
      <c r="AV3306" s="39"/>
      <c r="AW3306" s="39"/>
    </row>
    <row r="3307" spans="15:49" x14ac:dyDescent="0.2">
      <c r="O3307" s="39"/>
      <c r="P3307" s="39"/>
      <c r="Q3307" s="39"/>
      <c r="R3307" s="39"/>
      <c r="S3307" s="39"/>
      <c r="T3307" s="39"/>
      <c r="U3307" s="39"/>
      <c r="V3307" s="39"/>
      <c r="W3307" s="39"/>
      <c r="X3307" s="39"/>
      <c r="Y3307" s="39"/>
      <c r="Z3307" s="39"/>
      <c r="AA3307" s="39"/>
      <c r="AB3307" s="39"/>
      <c r="AC3307" s="39"/>
      <c r="AD3307" s="39"/>
      <c r="AE3307" s="39"/>
      <c r="AF3307" s="39"/>
      <c r="AG3307" s="39"/>
      <c r="AH3307" s="39"/>
      <c r="AI3307" s="39"/>
      <c r="AJ3307" s="39"/>
      <c r="AK3307" s="39"/>
      <c r="AL3307" s="39"/>
      <c r="AM3307" s="39"/>
      <c r="AN3307" s="39"/>
      <c r="AO3307" s="39"/>
      <c r="AP3307" s="39"/>
      <c r="AQ3307" s="39"/>
      <c r="AR3307" s="39"/>
      <c r="AS3307" s="39"/>
      <c r="AT3307" s="39"/>
      <c r="AU3307" s="39"/>
      <c r="AV3307" s="39"/>
      <c r="AW3307" s="39"/>
    </row>
    <row r="3308" spans="15:49" x14ac:dyDescent="0.2">
      <c r="O3308" s="39"/>
      <c r="P3308" s="39"/>
      <c r="Q3308" s="39"/>
      <c r="R3308" s="39"/>
      <c r="S3308" s="39"/>
      <c r="T3308" s="39"/>
      <c r="U3308" s="39"/>
      <c r="V3308" s="39"/>
      <c r="W3308" s="39"/>
      <c r="X3308" s="39"/>
      <c r="Y3308" s="39"/>
      <c r="Z3308" s="39"/>
      <c r="AA3308" s="39"/>
      <c r="AB3308" s="39"/>
      <c r="AC3308" s="39"/>
      <c r="AD3308" s="39"/>
      <c r="AE3308" s="39"/>
      <c r="AF3308" s="39"/>
      <c r="AG3308" s="39"/>
      <c r="AH3308" s="39"/>
      <c r="AI3308" s="39"/>
      <c r="AJ3308" s="39"/>
      <c r="AK3308" s="39"/>
      <c r="AL3308" s="39"/>
      <c r="AM3308" s="39"/>
      <c r="AN3308" s="39"/>
      <c r="AO3308" s="39"/>
      <c r="AP3308" s="39"/>
      <c r="AQ3308" s="39"/>
      <c r="AR3308" s="39"/>
      <c r="AS3308" s="39"/>
      <c r="AT3308" s="39"/>
      <c r="AU3308" s="39"/>
      <c r="AV3308" s="39"/>
      <c r="AW3308" s="39"/>
    </row>
    <row r="3309" spans="15:49" x14ac:dyDescent="0.2">
      <c r="O3309" s="39"/>
      <c r="P3309" s="39"/>
      <c r="Q3309" s="39"/>
      <c r="R3309" s="39"/>
      <c r="S3309" s="39"/>
      <c r="T3309" s="39"/>
      <c r="U3309" s="39"/>
      <c r="V3309" s="39"/>
      <c r="W3309" s="39"/>
      <c r="X3309" s="39"/>
      <c r="Y3309" s="39"/>
      <c r="Z3309" s="39"/>
      <c r="AA3309" s="39"/>
      <c r="AB3309" s="39"/>
      <c r="AC3309" s="39"/>
      <c r="AD3309" s="39"/>
      <c r="AE3309" s="39"/>
      <c r="AF3309" s="39"/>
      <c r="AG3309" s="39"/>
      <c r="AH3309" s="39"/>
      <c r="AI3309" s="39"/>
      <c r="AJ3309" s="39"/>
      <c r="AK3309" s="39"/>
      <c r="AL3309" s="39"/>
      <c r="AM3309" s="39"/>
      <c r="AN3309" s="39"/>
      <c r="AO3309" s="39"/>
      <c r="AP3309" s="39"/>
      <c r="AQ3309" s="39"/>
      <c r="AR3309" s="39"/>
      <c r="AS3309" s="39"/>
      <c r="AT3309" s="39"/>
      <c r="AU3309" s="39"/>
      <c r="AV3309" s="39"/>
      <c r="AW3309" s="39"/>
    </row>
    <row r="3310" spans="15:49" x14ac:dyDescent="0.2">
      <c r="O3310" s="39"/>
      <c r="P3310" s="39"/>
      <c r="Q3310" s="39"/>
      <c r="R3310" s="39"/>
      <c r="S3310" s="39"/>
      <c r="T3310" s="39"/>
      <c r="U3310" s="39"/>
      <c r="V3310" s="39"/>
      <c r="W3310" s="39"/>
      <c r="X3310" s="39"/>
      <c r="Y3310" s="39"/>
      <c r="Z3310" s="39"/>
      <c r="AA3310" s="39"/>
      <c r="AB3310" s="39"/>
      <c r="AC3310" s="39"/>
      <c r="AD3310" s="39"/>
      <c r="AE3310" s="39"/>
      <c r="AF3310" s="39"/>
      <c r="AG3310" s="39"/>
      <c r="AH3310" s="39"/>
      <c r="AI3310" s="39"/>
      <c r="AJ3310" s="39"/>
      <c r="AK3310" s="39"/>
      <c r="AL3310" s="39"/>
      <c r="AM3310" s="39"/>
      <c r="AN3310" s="39"/>
      <c r="AO3310" s="39"/>
      <c r="AP3310" s="39"/>
      <c r="AQ3310" s="39"/>
      <c r="AR3310" s="39"/>
      <c r="AS3310" s="39"/>
      <c r="AT3310" s="39"/>
      <c r="AU3310" s="39"/>
      <c r="AV3310" s="39"/>
      <c r="AW3310" s="39"/>
    </row>
    <row r="3311" spans="15:49" x14ac:dyDescent="0.2">
      <c r="O3311" s="39"/>
      <c r="P3311" s="39"/>
      <c r="Q3311" s="39"/>
      <c r="R3311" s="39"/>
      <c r="S3311" s="39"/>
      <c r="T3311" s="39"/>
      <c r="U3311" s="39"/>
      <c r="V3311" s="39"/>
      <c r="W3311" s="39"/>
      <c r="X3311" s="39"/>
      <c r="Y3311" s="39"/>
      <c r="Z3311" s="39"/>
      <c r="AA3311" s="39"/>
      <c r="AB3311" s="39"/>
      <c r="AC3311" s="39"/>
      <c r="AD3311" s="39"/>
      <c r="AE3311" s="39"/>
      <c r="AF3311" s="39"/>
      <c r="AG3311" s="39"/>
      <c r="AH3311" s="39"/>
      <c r="AI3311" s="39"/>
      <c r="AJ3311" s="39"/>
      <c r="AK3311" s="39"/>
      <c r="AL3311" s="39"/>
      <c r="AM3311" s="39"/>
      <c r="AN3311" s="39"/>
      <c r="AO3311" s="39"/>
      <c r="AP3311" s="39"/>
      <c r="AQ3311" s="39"/>
      <c r="AR3311" s="39"/>
      <c r="AS3311" s="39"/>
      <c r="AT3311" s="39"/>
      <c r="AU3311" s="39"/>
      <c r="AV3311" s="39"/>
      <c r="AW3311" s="39"/>
    </row>
    <row r="3312" spans="15:49" x14ac:dyDescent="0.2">
      <c r="O3312" s="39"/>
      <c r="P3312" s="39"/>
      <c r="Q3312" s="39"/>
      <c r="R3312" s="39"/>
      <c r="S3312" s="39"/>
      <c r="T3312" s="39"/>
      <c r="U3312" s="39"/>
      <c r="V3312" s="39"/>
      <c r="W3312" s="39"/>
      <c r="X3312" s="39"/>
      <c r="Y3312" s="39"/>
      <c r="Z3312" s="39"/>
      <c r="AA3312" s="39"/>
      <c r="AB3312" s="39"/>
      <c r="AC3312" s="39"/>
      <c r="AD3312" s="39"/>
      <c r="AE3312" s="39"/>
      <c r="AF3312" s="39"/>
      <c r="AG3312" s="39"/>
      <c r="AH3312" s="39"/>
      <c r="AI3312" s="39"/>
      <c r="AJ3312" s="39"/>
      <c r="AK3312" s="39"/>
      <c r="AL3312" s="39"/>
      <c r="AM3312" s="39"/>
      <c r="AN3312" s="39"/>
      <c r="AO3312" s="39"/>
      <c r="AP3312" s="39"/>
      <c r="AQ3312" s="39"/>
      <c r="AR3312" s="39"/>
      <c r="AS3312" s="39"/>
      <c r="AT3312" s="39"/>
      <c r="AU3312" s="39"/>
      <c r="AV3312" s="39"/>
      <c r="AW3312" s="39"/>
    </row>
    <row r="3313" spans="15:49" x14ac:dyDescent="0.2">
      <c r="O3313" s="39"/>
      <c r="P3313" s="39"/>
      <c r="Q3313" s="39"/>
      <c r="R3313" s="39"/>
      <c r="S3313" s="39"/>
      <c r="T3313" s="39"/>
      <c r="U3313" s="39"/>
      <c r="V3313" s="39"/>
      <c r="W3313" s="39"/>
      <c r="X3313" s="39"/>
      <c r="Y3313" s="39"/>
      <c r="Z3313" s="39"/>
      <c r="AA3313" s="39"/>
      <c r="AB3313" s="39"/>
      <c r="AC3313" s="39"/>
      <c r="AD3313" s="39"/>
      <c r="AE3313" s="39"/>
      <c r="AF3313" s="39"/>
      <c r="AG3313" s="39"/>
      <c r="AH3313" s="39"/>
      <c r="AI3313" s="39"/>
      <c r="AJ3313" s="39"/>
      <c r="AK3313" s="39"/>
      <c r="AL3313" s="39"/>
      <c r="AM3313" s="39"/>
      <c r="AN3313" s="39"/>
      <c r="AO3313" s="39"/>
      <c r="AP3313" s="39"/>
      <c r="AQ3313" s="39"/>
      <c r="AR3313" s="39"/>
      <c r="AS3313" s="39"/>
      <c r="AT3313" s="39"/>
      <c r="AU3313" s="39"/>
      <c r="AV3313" s="39"/>
      <c r="AW3313" s="39"/>
    </row>
    <row r="3314" spans="15:49" x14ac:dyDescent="0.2">
      <c r="O3314" s="39"/>
      <c r="P3314" s="39"/>
      <c r="Q3314" s="39"/>
      <c r="R3314" s="39"/>
      <c r="S3314" s="39"/>
      <c r="T3314" s="39"/>
      <c r="U3314" s="39"/>
      <c r="V3314" s="39"/>
      <c r="W3314" s="39"/>
      <c r="X3314" s="39"/>
      <c r="Y3314" s="39"/>
      <c r="Z3314" s="39"/>
      <c r="AA3314" s="39"/>
      <c r="AB3314" s="39"/>
      <c r="AC3314" s="39"/>
      <c r="AD3314" s="39"/>
      <c r="AE3314" s="39"/>
      <c r="AF3314" s="39"/>
      <c r="AG3314" s="39"/>
      <c r="AH3314" s="39"/>
      <c r="AI3314" s="39"/>
      <c r="AJ3314" s="39"/>
      <c r="AK3314" s="39"/>
      <c r="AL3314" s="39"/>
      <c r="AM3314" s="39"/>
      <c r="AN3314" s="39"/>
      <c r="AO3314" s="39"/>
      <c r="AP3314" s="39"/>
      <c r="AQ3314" s="39"/>
      <c r="AR3314" s="39"/>
      <c r="AS3314" s="39"/>
      <c r="AT3314" s="39"/>
      <c r="AU3314" s="39"/>
      <c r="AV3314" s="39"/>
      <c r="AW3314" s="39"/>
    </row>
    <row r="3315" spans="15:49" x14ac:dyDescent="0.2">
      <c r="O3315" s="39"/>
      <c r="P3315" s="39"/>
      <c r="Q3315" s="39"/>
      <c r="R3315" s="39"/>
      <c r="S3315" s="39"/>
      <c r="T3315" s="39"/>
      <c r="U3315" s="39"/>
      <c r="V3315" s="39"/>
      <c r="W3315" s="39"/>
      <c r="X3315" s="39"/>
      <c r="Y3315" s="39"/>
      <c r="Z3315" s="39"/>
      <c r="AA3315" s="39"/>
      <c r="AB3315" s="39"/>
      <c r="AC3315" s="39"/>
      <c r="AD3315" s="39"/>
      <c r="AE3315" s="39"/>
      <c r="AF3315" s="39"/>
      <c r="AG3315" s="39"/>
      <c r="AH3315" s="39"/>
      <c r="AI3315" s="39"/>
      <c r="AJ3315" s="39"/>
      <c r="AK3315" s="39"/>
      <c r="AL3315" s="39"/>
      <c r="AM3315" s="39"/>
      <c r="AN3315" s="39"/>
      <c r="AO3315" s="39"/>
      <c r="AP3315" s="39"/>
      <c r="AQ3315" s="39"/>
      <c r="AR3315" s="39"/>
      <c r="AS3315" s="39"/>
      <c r="AT3315" s="39"/>
      <c r="AU3315" s="39"/>
      <c r="AV3315" s="39"/>
      <c r="AW3315" s="39"/>
    </row>
    <row r="3316" spans="15:49" x14ac:dyDescent="0.2">
      <c r="O3316" s="39"/>
      <c r="P3316" s="39"/>
      <c r="Q3316" s="39"/>
      <c r="R3316" s="39"/>
      <c r="S3316" s="39"/>
      <c r="T3316" s="39"/>
      <c r="U3316" s="39"/>
      <c r="V3316" s="39"/>
      <c r="W3316" s="39"/>
      <c r="X3316" s="39"/>
      <c r="Y3316" s="39"/>
      <c r="Z3316" s="39"/>
      <c r="AA3316" s="39"/>
      <c r="AB3316" s="39"/>
      <c r="AC3316" s="39"/>
      <c r="AD3316" s="39"/>
      <c r="AE3316" s="39"/>
      <c r="AF3316" s="39"/>
      <c r="AG3316" s="39"/>
      <c r="AH3316" s="39"/>
      <c r="AI3316" s="39"/>
      <c r="AJ3316" s="39"/>
      <c r="AK3316" s="39"/>
      <c r="AL3316" s="39"/>
      <c r="AM3316" s="39"/>
      <c r="AN3316" s="39"/>
      <c r="AO3316" s="39"/>
      <c r="AP3316" s="39"/>
      <c r="AQ3316" s="39"/>
      <c r="AR3316" s="39"/>
      <c r="AS3316" s="39"/>
      <c r="AT3316" s="39"/>
      <c r="AU3316" s="39"/>
      <c r="AV3316" s="39"/>
      <c r="AW3316" s="39"/>
    </row>
    <row r="3317" spans="15:49" x14ac:dyDescent="0.2">
      <c r="O3317" s="39"/>
      <c r="P3317" s="39"/>
      <c r="Q3317" s="39"/>
      <c r="R3317" s="39"/>
      <c r="S3317" s="39"/>
      <c r="T3317" s="39"/>
      <c r="U3317" s="39"/>
      <c r="V3317" s="39"/>
      <c r="W3317" s="39"/>
      <c r="X3317" s="39"/>
      <c r="Y3317" s="39"/>
      <c r="Z3317" s="39"/>
      <c r="AA3317" s="39"/>
      <c r="AB3317" s="39"/>
      <c r="AC3317" s="39"/>
      <c r="AD3317" s="39"/>
      <c r="AE3317" s="39"/>
      <c r="AF3317" s="39"/>
      <c r="AG3317" s="39"/>
      <c r="AH3317" s="39"/>
      <c r="AI3317" s="39"/>
      <c r="AJ3317" s="39"/>
      <c r="AK3317" s="39"/>
      <c r="AL3317" s="39"/>
      <c r="AM3317" s="39"/>
      <c r="AN3317" s="39"/>
      <c r="AO3317" s="39"/>
      <c r="AP3317" s="39"/>
      <c r="AQ3317" s="39"/>
      <c r="AR3317" s="39"/>
      <c r="AS3317" s="39"/>
      <c r="AT3317" s="39"/>
      <c r="AU3317" s="39"/>
      <c r="AV3317" s="39"/>
      <c r="AW3317" s="39"/>
    </row>
    <row r="3318" spans="15:49" x14ac:dyDescent="0.2">
      <c r="O3318" s="39"/>
      <c r="P3318" s="39"/>
      <c r="Q3318" s="39"/>
      <c r="R3318" s="39"/>
      <c r="S3318" s="39"/>
      <c r="T3318" s="39"/>
      <c r="U3318" s="39"/>
      <c r="V3318" s="39"/>
      <c r="W3318" s="39"/>
      <c r="X3318" s="39"/>
      <c r="Y3318" s="39"/>
      <c r="Z3318" s="39"/>
      <c r="AA3318" s="39"/>
      <c r="AB3318" s="39"/>
      <c r="AC3318" s="39"/>
      <c r="AD3318" s="39"/>
      <c r="AE3318" s="39"/>
      <c r="AF3318" s="39"/>
      <c r="AG3318" s="39"/>
      <c r="AH3318" s="39"/>
      <c r="AI3318" s="39"/>
      <c r="AJ3318" s="39"/>
      <c r="AK3318" s="39"/>
      <c r="AL3318" s="39"/>
      <c r="AM3318" s="39"/>
      <c r="AN3318" s="39"/>
      <c r="AO3318" s="39"/>
      <c r="AP3318" s="39"/>
      <c r="AQ3318" s="39"/>
      <c r="AR3318" s="39"/>
      <c r="AS3318" s="39"/>
      <c r="AT3318" s="39"/>
      <c r="AU3318" s="39"/>
      <c r="AV3318" s="39"/>
      <c r="AW3318" s="39"/>
    </row>
    <row r="3319" spans="15:49" x14ac:dyDescent="0.2">
      <c r="O3319" s="39"/>
      <c r="P3319" s="39"/>
      <c r="Q3319" s="39"/>
      <c r="R3319" s="39"/>
      <c r="S3319" s="39"/>
      <c r="T3319" s="39"/>
      <c r="U3319" s="39"/>
      <c r="V3319" s="39"/>
      <c r="W3319" s="39"/>
      <c r="X3319" s="39"/>
      <c r="Y3319" s="39"/>
      <c r="Z3319" s="39"/>
      <c r="AA3319" s="39"/>
      <c r="AB3319" s="39"/>
      <c r="AC3319" s="39"/>
      <c r="AD3319" s="39"/>
      <c r="AE3319" s="39"/>
      <c r="AF3319" s="39"/>
      <c r="AG3319" s="39"/>
      <c r="AH3319" s="39"/>
      <c r="AI3319" s="39"/>
      <c r="AJ3319" s="39"/>
      <c r="AK3319" s="39"/>
      <c r="AL3319" s="39"/>
      <c r="AM3319" s="39"/>
      <c r="AN3319" s="39"/>
      <c r="AO3319" s="39"/>
      <c r="AP3319" s="39"/>
      <c r="AQ3319" s="39"/>
      <c r="AR3319" s="39"/>
      <c r="AS3319" s="39"/>
      <c r="AT3319" s="39"/>
      <c r="AU3319" s="39"/>
      <c r="AV3319" s="39"/>
      <c r="AW3319" s="39"/>
    </row>
    <row r="3320" spans="15:49" x14ac:dyDescent="0.2">
      <c r="O3320" s="39"/>
      <c r="P3320" s="39"/>
      <c r="Q3320" s="39"/>
      <c r="R3320" s="39"/>
      <c r="S3320" s="39"/>
      <c r="T3320" s="39"/>
      <c r="U3320" s="39"/>
      <c r="V3320" s="39"/>
      <c r="W3320" s="39"/>
      <c r="X3320" s="39"/>
      <c r="Y3320" s="39"/>
      <c r="Z3320" s="39"/>
      <c r="AA3320" s="39"/>
      <c r="AB3320" s="39"/>
      <c r="AC3320" s="39"/>
      <c r="AD3320" s="39"/>
      <c r="AE3320" s="39"/>
      <c r="AF3320" s="39"/>
      <c r="AG3320" s="39"/>
      <c r="AH3320" s="39"/>
      <c r="AI3320" s="39"/>
      <c r="AJ3320" s="39"/>
      <c r="AK3320" s="39"/>
      <c r="AL3320" s="39"/>
      <c r="AM3320" s="39"/>
      <c r="AN3320" s="39"/>
      <c r="AO3320" s="39"/>
      <c r="AP3320" s="39"/>
      <c r="AQ3320" s="39"/>
      <c r="AR3320" s="39"/>
      <c r="AS3320" s="39"/>
      <c r="AT3320" s="39"/>
      <c r="AU3320" s="39"/>
      <c r="AV3320" s="39"/>
      <c r="AW3320" s="39"/>
    </row>
    <row r="3321" spans="15:49" x14ac:dyDescent="0.2">
      <c r="O3321" s="39"/>
      <c r="P3321" s="39"/>
      <c r="Q3321" s="39"/>
      <c r="R3321" s="39"/>
      <c r="S3321" s="39"/>
      <c r="T3321" s="39"/>
      <c r="U3321" s="39"/>
      <c r="V3321" s="39"/>
      <c r="W3321" s="39"/>
      <c r="X3321" s="39"/>
      <c r="Y3321" s="39"/>
      <c r="Z3321" s="39"/>
      <c r="AA3321" s="39"/>
      <c r="AB3321" s="39"/>
      <c r="AC3321" s="39"/>
      <c r="AD3321" s="39"/>
      <c r="AE3321" s="39"/>
      <c r="AF3321" s="39"/>
      <c r="AG3321" s="39"/>
      <c r="AH3321" s="39"/>
      <c r="AI3321" s="39"/>
      <c r="AJ3321" s="39"/>
      <c r="AK3321" s="39"/>
      <c r="AL3321" s="39"/>
      <c r="AM3321" s="39"/>
      <c r="AN3321" s="39"/>
      <c r="AO3321" s="39"/>
      <c r="AP3321" s="39"/>
      <c r="AQ3321" s="39"/>
      <c r="AR3321" s="39"/>
      <c r="AS3321" s="39"/>
      <c r="AT3321" s="39"/>
      <c r="AU3321" s="39"/>
      <c r="AV3321" s="39"/>
      <c r="AW3321" s="39"/>
    </row>
    <row r="3322" spans="15:49" x14ac:dyDescent="0.2">
      <c r="O3322" s="39"/>
      <c r="P3322" s="39"/>
      <c r="Q3322" s="39"/>
      <c r="R3322" s="39"/>
      <c r="S3322" s="39"/>
      <c r="T3322" s="39"/>
      <c r="U3322" s="39"/>
      <c r="V3322" s="39"/>
      <c r="W3322" s="39"/>
      <c r="X3322" s="39"/>
      <c r="Y3322" s="39"/>
      <c r="Z3322" s="39"/>
      <c r="AA3322" s="39"/>
      <c r="AB3322" s="39"/>
      <c r="AC3322" s="39"/>
      <c r="AD3322" s="39"/>
      <c r="AE3322" s="39"/>
      <c r="AF3322" s="39"/>
      <c r="AG3322" s="39"/>
      <c r="AH3322" s="39"/>
      <c r="AI3322" s="39"/>
      <c r="AJ3322" s="39"/>
      <c r="AK3322" s="39"/>
      <c r="AL3322" s="39"/>
      <c r="AM3322" s="39"/>
      <c r="AN3322" s="39"/>
      <c r="AO3322" s="39"/>
      <c r="AP3322" s="39"/>
      <c r="AQ3322" s="39"/>
      <c r="AR3322" s="39"/>
      <c r="AS3322" s="39"/>
      <c r="AT3322" s="39"/>
      <c r="AU3322" s="39"/>
      <c r="AV3322" s="39"/>
      <c r="AW3322" s="39"/>
    </row>
    <row r="3323" spans="15:49" x14ac:dyDescent="0.2">
      <c r="O3323" s="39"/>
      <c r="P3323" s="39"/>
      <c r="Q3323" s="39"/>
      <c r="R3323" s="39"/>
      <c r="S3323" s="39"/>
      <c r="T3323" s="39"/>
      <c r="U3323" s="39"/>
      <c r="V3323" s="39"/>
      <c r="W3323" s="39"/>
      <c r="X3323" s="39"/>
      <c r="Y3323" s="39"/>
      <c r="Z3323" s="39"/>
      <c r="AA3323" s="39"/>
      <c r="AB3323" s="39"/>
      <c r="AC3323" s="39"/>
      <c r="AD3323" s="39"/>
      <c r="AE3323" s="39"/>
      <c r="AF3323" s="39"/>
      <c r="AG3323" s="39"/>
      <c r="AH3323" s="39"/>
      <c r="AI3323" s="39"/>
      <c r="AJ3323" s="39"/>
      <c r="AK3323" s="39"/>
      <c r="AL3323" s="39"/>
      <c r="AM3323" s="39"/>
      <c r="AN3323" s="39"/>
      <c r="AO3323" s="39"/>
      <c r="AP3323" s="39"/>
      <c r="AQ3323" s="39"/>
      <c r="AR3323" s="39"/>
      <c r="AS3323" s="39"/>
      <c r="AT3323" s="39"/>
      <c r="AU3323" s="39"/>
      <c r="AV3323" s="39"/>
      <c r="AW3323" s="39"/>
    </row>
    <row r="3324" spans="15:49" x14ac:dyDescent="0.2">
      <c r="O3324" s="39"/>
      <c r="P3324" s="39"/>
      <c r="Q3324" s="39"/>
      <c r="R3324" s="39"/>
      <c r="S3324" s="39"/>
      <c r="T3324" s="39"/>
      <c r="U3324" s="39"/>
      <c r="V3324" s="39"/>
      <c r="W3324" s="39"/>
      <c r="X3324" s="39"/>
      <c r="Y3324" s="39"/>
      <c r="Z3324" s="39"/>
      <c r="AA3324" s="39"/>
      <c r="AB3324" s="39"/>
      <c r="AC3324" s="39"/>
      <c r="AD3324" s="39"/>
      <c r="AE3324" s="39"/>
      <c r="AF3324" s="39"/>
      <c r="AG3324" s="39"/>
      <c r="AH3324" s="39"/>
      <c r="AI3324" s="39"/>
      <c r="AJ3324" s="39"/>
      <c r="AK3324" s="39"/>
      <c r="AL3324" s="39"/>
      <c r="AM3324" s="39"/>
      <c r="AN3324" s="39"/>
      <c r="AO3324" s="39"/>
      <c r="AP3324" s="39"/>
      <c r="AQ3324" s="39"/>
      <c r="AR3324" s="39"/>
      <c r="AS3324" s="39"/>
      <c r="AT3324" s="39"/>
      <c r="AU3324" s="39"/>
      <c r="AV3324" s="39"/>
      <c r="AW3324" s="39"/>
    </row>
    <row r="3325" spans="15:49" x14ac:dyDescent="0.2">
      <c r="O3325" s="39"/>
      <c r="P3325" s="39"/>
      <c r="Q3325" s="39"/>
      <c r="R3325" s="39"/>
      <c r="S3325" s="39"/>
      <c r="T3325" s="39"/>
      <c r="U3325" s="39"/>
      <c r="V3325" s="39"/>
      <c r="W3325" s="39"/>
      <c r="X3325" s="39"/>
      <c r="Y3325" s="39"/>
      <c r="Z3325" s="39"/>
      <c r="AA3325" s="39"/>
      <c r="AB3325" s="39"/>
      <c r="AC3325" s="39"/>
      <c r="AD3325" s="39"/>
      <c r="AE3325" s="39"/>
      <c r="AF3325" s="39"/>
      <c r="AG3325" s="39"/>
      <c r="AH3325" s="39"/>
      <c r="AI3325" s="39"/>
      <c r="AJ3325" s="39"/>
      <c r="AK3325" s="39"/>
      <c r="AL3325" s="39"/>
      <c r="AM3325" s="39"/>
      <c r="AN3325" s="39"/>
      <c r="AO3325" s="39"/>
      <c r="AP3325" s="39"/>
      <c r="AQ3325" s="39"/>
      <c r="AR3325" s="39"/>
      <c r="AS3325" s="39"/>
      <c r="AT3325" s="39"/>
      <c r="AU3325" s="39"/>
      <c r="AV3325" s="39"/>
      <c r="AW3325" s="39"/>
    </row>
    <row r="3326" spans="15:49" x14ac:dyDescent="0.2">
      <c r="O3326" s="39"/>
      <c r="P3326" s="39"/>
      <c r="Q3326" s="39"/>
      <c r="R3326" s="39"/>
      <c r="S3326" s="39"/>
      <c r="T3326" s="39"/>
      <c r="U3326" s="39"/>
      <c r="V3326" s="39"/>
      <c r="W3326" s="39"/>
      <c r="X3326" s="39"/>
      <c r="Y3326" s="39"/>
      <c r="Z3326" s="39"/>
      <c r="AA3326" s="39"/>
      <c r="AB3326" s="39"/>
      <c r="AC3326" s="39"/>
      <c r="AD3326" s="39"/>
      <c r="AE3326" s="39"/>
      <c r="AF3326" s="39"/>
      <c r="AG3326" s="39"/>
      <c r="AH3326" s="39"/>
      <c r="AI3326" s="39"/>
      <c r="AJ3326" s="39"/>
      <c r="AK3326" s="39"/>
      <c r="AL3326" s="39"/>
      <c r="AM3326" s="39"/>
      <c r="AN3326" s="39"/>
      <c r="AO3326" s="39"/>
      <c r="AP3326" s="39"/>
      <c r="AQ3326" s="39"/>
      <c r="AR3326" s="39"/>
      <c r="AS3326" s="39"/>
      <c r="AT3326" s="39"/>
      <c r="AU3326" s="39"/>
      <c r="AV3326" s="39"/>
      <c r="AW3326" s="39"/>
    </row>
    <row r="3327" spans="15:49" x14ac:dyDescent="0.2">
      <c r="O3327" s="39"/>
      <c r="P3327" s="39"/>
      <c r="Q3327" s="39"/>
      <c r="R3327" s="39"/>
      <c r="S3327" s="39"/>
      <c r="T3327" s="39"/>
      <c r="U3327" s="39"/>
      <c r="V3327" s="39"/>
      <c r="W3327" s="39"/>
      <c r="X3327" s="39"/>
      <c r="Y3327" s="39"/>
      <c r="Z3327" s="39"/>
      <c r="AA3327" s="39"/>
      <c r="AB3327" s="39"/>
      <c r="AC3327" s="39"/>
      <c r="AD3327" s="39"/>
      <c r="AE3327" s="39"/>
      <c r="AF3327" s="39"/>
      <c r="AG3327" s="39"/>
      <c r="AH3327" s="39"/>
      <c r="AI3327" s="39"/>
      <c r="AJ3327" s="39"/>
      <c r="AK3327" s="39"/>
      <c r="AL3327" s="39"/>
      <c r="AM3327" s="39"/>
      <c r="AN3327" s="39"/>
      <c r="AO3327" s="39"/>
      <c r="AP3327" s="39"/>
      <c r="AQ3327" s="39"/>
      <c r="AR3327" s="39"/>
      <c r="AS3327" s="39"/>
      <c r="AT3327" s="39"/>
      <c r="AU3327" s="39"/>
      <c r="AV3327" s="39"/>
      <c r="AW3327" s="39"/>
    </row>
    <row r="3328" spans="15:49" x14ac:dyDescent="0.2">
      <c r="O3328" s="39"/>
      <c r="P3328" s="39"/>
      <c r="Q3328" s="39"/>
      <c r="R3328" s="39"/>
      <c r="S3328" s="39"/>
      <c r="T3328" s="39"/>
      <c r="U3328" s="39"/>
      <c r="V3328" s="39"/>
      <c r="W3328" s="39"/>
      <c r="X3328" s="39"/>
      <c r="Y3328" s="39"/>
      <c r="Z3328" s="39"/>
      <c r="AA3328" s="39"/>
      <c r="AB3328" s="39"/>
      <c r="AC3328" s="39"/>
      <c r="AD3328" s="39"/>
      <c r="AE3328" s="39"/>
      <c r="AF3328" s="39"/>
      <c r="AG3328" s="39"/>
      <c r="AH3328" s="39"/>
      <c r="AI3328" s="39"/>
      <c r="AJ3328" s="39"/>
      <c r="AK3328" s="39"/>
      <c r="AL3328" s="39"/>
      <c r="AM3328" s="39"/>
      <c r="AN3328" s="39"/>
      <c r="AO3328" s="39"/>
      <c r="AP3328" s="39"/>
      <c r="AQ3328" s="39"/>
      <c r="AR3328" s="39"/>
      <c r="AS3328" s="39"/>
      <c r="AT3328" s="39"/>
      <c r="AU3328" s="39"/>
      <c r="AV3328" s="39"/>
      <c r="AW3328" s="39"/>
    </row>
    <row r="3329" spans="15:49" x14ac:dyDescent="0.2">
      <c r="O3329" s="39"/>
      <c r="P3329" s="39"/>
      <c r="Q3329" s="39"/>
      <c r="R3329" s="39"/>
      <c r="S3329" s="39"/>
      <c r="T3329" s="39"/>
      <c r="U3329" s="39"/>
      <c r="V3329" s="39"/>
      <c r="W3329" s="39"/>
      <c r="X3329" s="39"/>
      <c r="Y3329" s="39"/>
      <c r="Z3329" s="39"/>
      <c r="AA3329" s="39"/>
      <c r="AB3329" s="39"/>
      <c r="AC3329" s="39"/>
      <c r="AD3329" s="39"/>
      <c r="AE3329" s="39"/>
      <c r="AF3329" s="39"/>
      <c r="AG3329" s="39"/>
      <c r="AH3329" s="39"/>
      <c r="AI3329" s="39"/>
      <c r="AJ3329" s="39"/>
      <c r="AK3329" s="39"/>
      <c r="AL3329" s="39"/>
      <c r="AM3329" s="39"/>
      <c r="AN3329" s="39"/>
      <c r="AO3329" s="39"/>
      <c r="AP3329" s="39"/>
      <c r="AQ3329" s="39"/>
      <c r="AR3329" s="39"/>
      <c r="AS3329" s="39"/>
      <c r="AT3329" s="39"/>
      <c r="AU3329" s="39"/>
      <c r="AV3329" s="39"/>
      <c r="AW3329" s="39"/>
    </row>
    <row r="3330" spans="15:49" x14ac:dyDescent="0.2">
      <c r="O3330" s="39"/>
      <c r="P3330" s="39"/>
      <c r="Q3330" s="39"/>
      <c r="R3330" s="39"/>
      <c r="S3330" s="39"/>
      <c r="T3330" s="39"/>
      <c r="U3330" s="39"/>
      <c r="V3330" s="39"/>
      <c r="W3330" s="39"/>
      <c r="X3330" s="39"/>
      <c r="Y3330" s="39"/>
      <c r="Z3330" s="39"/>
      <c r="AA3330" s="39"/>
      <c r="AB3330" s="39"/>
      <c r="AC3330" s="39"/>
      <c r="AD3330" s="39"/>
      <c r="AE3330" s="39"/>
      <c r="AF3330" s="39"/>
      <c r="AG3330" s="39"/>
      <c r="AH3330" s="39"/>
      <c r="AI3330" s="39"/>
      <c r="AJ3330" s="39"/>
      <c r="AK3330" s="39"/>
      <c r="AL3330" s="39"/>
      <c r="AM3330" s="39"/>
      <c r="AN3330" s="39"/>
      <c r="AO3330" s="39"/>
      <c r="AP3330" s="39"/>
      <c r="AQ3330" s="39"/>
      <c r="AR3330" s="39"/>
      <c r="AS3330" s="39"/>
      <c r="AT3330" s="39"/>
      <c r="AU3330" s="39"/>
      <c r="AV3330" s="39"/>
      <c r="AW3330" s="39"/>
    </row>
    <row r="3331" spans="15:49" x14ac:dyDescent="0.2">
      <c r="O3331" s="39"/>
      <c r="P3331" s="39"/>
      <c r="Q3331" s="39"/>
      <c r="R3331" s="39"/>
      <c r="S3331" s="39"/>
      <c r="T3331" s="39"/>
      <c r="U3331" s="39"/>
      <c r="V3331" s="39"/>
      <c r="W3331" s="39"/>
      <c r="X3331" s="39"/>
      <c r="Y3331" s="39"/>
      <c r="Z3331" s="39"/>
      <c r="AA3331" s="39"/>
      <c r="AB3331" s="39"/>
      <c r="AC3331" s="39"/>
      <c r="AD3331" s="39"/>
      <c r="AE3331" s="39"/>
      <c r="AF3331" s="39"/>
      <c r="AG3331" s="39"/>
      <c r="AH3331" s="39"/>
      <c r="AI3331" s="39"/>
      <c r="AJ3331" s="39"/>
      <c r="AK3331" s="39"/>
      <c r="AL3331" s="39"/>
      <c r="AM3331" s="39"/>
      <c r="AN3331" s="39"/>
      <c r="AO3331" s="39"/>
      <c r="AP3331" s="39"/>
      <c r="AQ3331" s="39"/>
      <c r="AR3331" s="39"/>
      <c r="AS3331" s="39"/>
      <c r="AT3331" s="39"/>
      <c r="AU3331" s="39"/>
      <c r="AV3331" s="39"/>
      <c r="AW3331" s="39"/>
    </row>
    <row r="3332" spans="15:49" x14ac:dyDescent="0.2">
      <c r="O3332" s="39"/>
      <c r="P3332" s="39"/>
      <c r="Q3332" s="39"/>
      <c r="R3332" s="39"/>
      <c r="S3332" s="39"/>
      <c r="T3332" s="39"/>
      <c r="U3332" s="39"/>
      <c r="V3332" s="39"/>
      <c r="W3332" s="39"/>
      <c r="X3332" s="39"/>
      <c r="Y3332" s="39"/>
      <c r="Z3332" s="39"/>
      <c r="AA3332" s="39"/>
      <c r="AB3332" s="39"/>
      <c r="AC3332" s="39"/>
      <c r="AD3332" s="39"/>
      <c r="AE3332" s="39"/>
      <c r="AF3332" s="39"/>
      <c r="AG3332" s="39"/>
      <c r="AH3332" s="39"/>
      <c r="AI3332" s="39"/>
      <c r="AJ3332" s="39"/>
      <c r="AK3332" s="39"/>
      <c r="AL3332" s="39"/>
      <c r="AM3332" s="39"/>
      <c r="AN3332" s="39"/>
      <c r="AO3332" s="39"/>
      <c r="AP3332" s="39"/>
      <c r="AQ3332" s="39"/>
      <c r="AR3332" s="39"/>
      <c r="AS3332" s="39"/>
      <c r="AT3332" s="39"/>
      <c r="AU3332" s="39"/>
      <c r="AV3332" s="39"/>
      <c r="AW3332" s="39"/>
    </row>
    <row r="3333" spans="15:49" x14ac:dyDescent="0.2">
      <c r="O3333" s="39"/>
      <c r="P3333" s="39"/>
      <c r="Q3333" s="39"/>
      <c r="R3333" s="39"/>
      <c r="S3333" s="39"/>
      <c r="T3333" s="39"/>
      <c r="U3333" s="39"/>
      <c r="V3333" s="39"/>
      <c r="W3333" s="39"/>
      <c r="X3333" s="39"/>
      <c r="Y3333" s="39"/>
      <c r="Z3333" s="39"/>
      <c r="AA3333" s="39"/>
      <c r="AB3333" s="39"/>
      <c r="AC3333" s="39"/>
      <c r="AD3333" s="39"/>
      <c r="AE3333" s="39"/>
      <c r="AF3333" s="39"/>
      <c r="AG3333" s="39"/>
      <c r="AH3333" s="39"/>
      <c r="AI3333" s="39"/>
      <c r="AJ3333" s="39"/>
      <c r="AK3333" s="39"/>
      <c r="AL3333" s="39"/>
      <c r="AM3333" s="39"/>
      <c r="AN3333" s="39"/>
      <c r="AO3333" s="39"/>
      <c r="AP3333" s="39"/>
      <c r="AQ3333" s="39"/>
      <c r="AR3333" s="39"/>
      <c r="AS3333" s="39"/>
      <c r="AT3333" s="39"/>
      <c r="AU3333" s="39"/>
      <c r="AV3333" s="39"/>
      <c r="AW3333" s="39"/>
    </row>
    <row r="3334" spans="15:49" x14ac:dyDescent="0.2">
      <c r="O3334" s="39"/>
      <c r="P3334" s="39"/>
      <c r="Q3334" s="39"/>
      <c r="R3334" s="39"/>
      <c r="S3334" s="39"/>
      <c r="T3334" s="39"/>
      <c r="U3334" s="39"/>
      <c r="V3334" s="39"/>
      <c r="W3334" s="39"/>
      <c r="X3334" s="39"/>
      <c r="Y3334" s="39"/>
      <c r="Z3334" s="39"/>
      <c r="AA3334" s="39"/>
      <c r="AB3334" s="39"/>
      <c r="AC3334" s="39"/>
      <c r="AD3334" s="39"/>
      <c r="AE3334" s="39"/>
      <c r="AF3334" s="39"/>
      <c r="AG3334" s="39"/>
      <c r="AH3334" s="39"/>
      <c r="AI3334" s="39"/>
      <c r="AJ3334" s="39"/>
      <c r="AK3334" s="39"/>
      <c r="AL3334" s="39"/>
      <c r="AM3334" s="39"/>
      <c r="AN3334" s="39"/>
      <c r="AO3334" s="39"/>
      <c r="AP3334" s="39"/>
      <c r="AQ3334" s="39"/>
      <c r="AR3334" s="39"/>
      <c r="AS3334" s="39"/>
      <c r="AT3334" s="39"/>
      <c r="AU3334" s="39"/>
      <c r="AV3334" s="39"/>
      <c r="AW3334" s="39"/>
    </row>
    <row r="3335" spans="15:49" x14ac:dyDescent="0.2">
      <c r="O3335" s="39"/>
      <c r="P3335" s="39"/>
      <c r="Q3335" s="39"/>
      <c r="R3335" s="39"/>
      <c r="S3335" s="39"/>
      <c r="T3335" s="39"/>
      <c r="U3335" s="39"/>
      <c r="V3335" s="39"/>
      <c r="W3335" s="39"/>
      <c r="X3335" s="39"/>
      <c r="Y3335" s="39"/>
      <c r="Z3335" s="39"/>
      <c r="AA3335" s="39"/>
      <c r="AB3335" s="39"/>
      <c r="AC3335" s="39"/>
      <c r="AD3335" s="39"/>
      <c r="AE3335" s="39"/>
      <c r="AF3335" s="39"/>
      <c r="AG3335" s="39"/>
      <c r="AH3335" s="39"/>
      <c r="AI3335" s="39"/>
      <c r="AJ3335" s="39"/>
      <c r="AK3335" s="39"/>
      <c r="AL3335" s="39"/>
      <c r="AM3335" s="39"/>
      <c r="AN3335" s="39"/>
      <c r="AO3335" s="39"/>
      <c r="AP3335" s="39"/>
      <c r="AQ3335" s="39"/>
      <c r="AR3335" s="39"/>
      <c r="AS3335" s="39"/>
      <c r="AT3335" s="39"/>
      <c r="AU3335" s="39"/>
      <c r="AV3335" s="39"/>
      <c r="AW3335" s="39"/>
    </row>
    <row r="3336" spans="15:49" x14ac:dyDescent="0.2">
      <c r="O3336" s="39"/>
      <c r="P3336" s="39"/>
      <c r="Q3336" s="39"/>
      <c r="R3336" s="39"/>
      <c r="S3336" s="39"/>
      <c r="T3336" s="39"/>
      <c r="U3336" s="39"/>
      <c r="V3336" s="39"/>
      <c r="W3336" s="39"/>
      <c r="X3336" s="39"/>
      <c r="Y3336" s="39"/>
      <c r="Z3336" s="39"/>
      <c r="AA3336" s="39"/>
      <c r="AB3336" s="39"/>
      <c r="AC3336" s="39"/>
      <c r="AD3336" s="39"/>
      <c r="AE3336" s="39"/>
      <c r="AF3336" s="39"/>
      <c r="AG3336" s="39"/>
      <c r="AH3336" s="39"/>
      <c r="AI3336" s="39"/>
      <c r="AJ3336" s="39"/>
      <c r="AK3336" s="39"/>
      <c r="AL3336" s="39"/>
      <c r="AM3336" s="39"/>
      <c r="AN3336" s="39"/>
      <c r="AO3336" s="39"/>
      <c r="AP3336" s="39"/>
      <c r="AQ3336" s="39"/>
      <c r="AR3336" s="39"/>
      <c r="AS3336" s="39"/>
      <c r="AT3336" s="39"/>
      <c r="AU3336" s="39"/>
      <c r="AV3336" s="39"/>
      <c r="AW3336" s="39"/>
    </row>
    <row r="3337" spans="15:49" x14ac:dyDescent="0.2">
      <c r="O3337" s="39"/>
      <c r="P3337" s="39"/>
      <c r="Q3337" s="39"/>
      <c r="R3337" s="39"/>
      <c r="S3337" s="39"/>
      <c r="T3337" s="39"/>
      <c r="U3337" s="39"/>
      <c r="V3337" s="39"/>
      <c r="W3337" s="39"/>
      <c r="X3337" s="39"/>
      <c r="Y3337" s="39"/>
      <c r="Z3337" s="39"/>
      <c r="AA3337" s="39"/>
      <c r="AB3337" s="39"/>
      <c r="AC3337" s="39"/>
      <c r="AD3337" s="39"/>
      <c r="AE3337" s="39"/>
      <c r="AF3337" s="39"/>
      <c r="AG3337" s="39"/>
      <c r="AH3337" s="39"/>
      <c r="AI3337" s="39"/>
      <c r="AJ3337" s="39"/>
      <c r="AK3337" s="39"/>
      <c r="AL3337" s="39"/>
      <c r="AM3337" s="39"/>
      <c r="AN3337" s="39"/>
      <c r="AO3337" s="39"/>
      <c r="AP3337" s="39"/>
      <c r="AQ3337" s="39"/>
      <c r="AR3337" s="39"/>
      <c r="AS3337" s="39"/>
      <c r="AT3337" s="39"/>
      <c r="AU3337" s="39"/>
      <c r="AV3337" s="39"/>
      <c r="AW3337" s="39"/>
    </row>
    <row r="3338" spans="15:49" x14ac:dyDescent="0.2">
      <c r="O3338" s="39"/>
      <c r="P3338" s="39"/>
      <c r="Q3338" s="39"/>
      <c r="R3338" s="39"/>
      <c r="S3338" s="39"/>
      <c r="T3338" s="39"/>
      <c r="U3338" s="39"/>
      <c r="V3338" s="39"/>
      <c r="W3338" s="39"/>
      <c r="X3338" s="39"/>
      <c r="Y3338" s="39"/>
      <c r="Z3338" s="39"/>
      <c r="AA3338" s="39"/>
      <c r="AB3338" s="39"/>
      <c r="AC3338" s="39"/>
      <c r="AD3338" s="39"/>
      <c r="AE3338" s="39"/>
      <c r="AF3338" s="39"/>
      <c r="AG3338" s="39"/>
      <c r="AH3338" s="39"/>
      <c r="AI3338" s="39"/>
      <c r="AJ3338" s="39"/>
      <c r="AK3338" s="39"/>
      <c r="AL3338" s="39"/>
      <c r="AM3338" s="39"/>
      <c r="AN3338" s="39"/>
      <c r="AO3338" s="39"/>
      <c r="AP3338" s="39"/>
      <c r="AQ3338" s="39"/>
      <c r="AR3338" s="39"/>
      <c r="AS3338" s="39"/>
      <c r="AT3338" s="39"/>
      <c r="AU3338" s="39"/>
      <c r="AV3338" s="39"/>
      <c r="AW3338" s="39"/>
    </row>
    <row r="3339" spans="15:49" x14ac:dyDescent="0.2">
      <c r="O3339" s="39"/>
      <c r="P3339" s="39"/>
      <c r="Q3339" s="39"/>
      <c r="R3339" s="39"/>
      <c r="S3339" s="39"/>
      <c r="T3339" s="39"/>
      <c r="U3339" s="39"/>
      <c r="V3339" s="39"/>
      <c r="W3339" s="39"/>
      <c r="X3339" s="39"/>
      <c r="Y3339" s="39"/>
      <c r="Z3339" s="39"/>
      <c r="AA3339" s="39"/>
      <c r="AB3339" s="39"/>
      <c r="AC3339" s="39"/>
      <c r="AD3339" s="39"/>
      <c r="AE3339" s="39"/>
      <c r="AF3339" s="39"/>
      <c r="AG3339" s="39"/>
      <c r="AH3339" s="39"/>
      <c r="AI3339" s="39"/>
      <c r="AJ3339" s="39"/>
      <c r="AK3339" s="39"/>
      <c r="AL3339" s="39"/>
      <c r="AM3339" s="39"/>
      <c r="AN3339" s="39"/>
      <c r="AO3339" s="39"/>
      <c r="AP3339" s="39"/>
      <c r="AQ3339" s="39"/>
      <c r="AR3339" s="39"/>
      <c r="AS3339" s="39"/>
      <c r="AT3339" s="39"/>
      <c r="AU3339" s="39"/>
      <c r="AV3339" s="39"/>
      <c r="AW3339" s="39"/>
    </row>
    <row r="3340" spans="15:49" x14ac:dyDescent="0.2">
      <c r="O3340" s="39"/>
      <c r="P3340" s="39"/>
      <c r="Q3340" s="39"/>
      <c r="R3340" s="39"/>
      <c r="S3340" s="39"/>
      <c r="T3340" s="39"/>
      <c r="U3340" s="39"/>
      <c r="V3340" s="39"/>
      <c r="W3340" s="39"/>
      <c r="X3340" s="39"/>
      <c r="Y3340" s="39"/>
      <c r="Z3340" s="39"/>
      <c r="AA3340" s="39"/>
      <c r="AB3340" s="39"/>
      <c r="AC3340" s="39"/>
      <c r="AD3340" s="39"/>
      <c r="AE3340" s="39"/>
      <c r="AF3340" s="39"/>
      <c r="AG3340" s="39"/>
      <c r="AH3340" s="39"/>
      <c r="AI3340" s="39"/>
      <c r="AJ3340" s="39"/>
      <c r="AK3340" s="39"/>
      <c r="AL3340" s="39"/>
      <c r="AM3340" s="39"/>
      <c r="AN3340" s="39"/>
      <c r="AO3340" s="39"/>
      <c r="AP3340" s="39"/>
      <c r="AQ3340" s="39"/>
      <c r="AR3340" s="39"/>
      <c r="AS3340" s="39"/>
      <c r="AT3340" s="39"/>
      <c r="AU3340" s="39"/>
      <c r="AV3340" s="39"/>
      <c r="AW3340" s="39"/>
    </row>
    <row r="3341" spans="15:49" x14ac:dyDescent="0.2">
      <c r="O3341" s="39"/>
      <c r="P3341" s="39"/>
      <c r="Q3341" s="39"/>
      <c r="R3341" s="39"/>
      <c r="S3341" s="39"/>
      <c r="T3341" s="39"/>
      <c r="U3341" s="39"/>
      <c r="V3341" s="39"/>
      <c r="W3341" s="39"/>
      <c r="X3341" s="39"/>
      <c r="Y3341" s="39"/>
      <c r="Z3341" s="39"/>
      <c r="AA3341" s="39"/>
      <c r="AB3341" s="39"/>
      <c r="AC3341" s="39"/>
      <c r="AD3341" s="39"/>
      <c r="AE3341" s="39"/>
      <c r="AF3341" s="39"/>
      <c r="AG3341" s="39"/>
      <c r="AH3341" s="39"/>
      <c r="AI3341" s="39"/>
      <c r="AJ3341" s="39"/>
      <c r="AK3341" s="39"/>
      <c r="AL3341" s="39"/>
      <c r="AM3341" s="39"/>
      <c r="AN3341" s="39"/>
      <c r="AO3341" s="39"/>
      <c r="AP3341" s="39"/>
      <c r="AQ3341" s="39"/>
      <c r="AR3341" s="39"/>
      <c r="AS3341" s="39"/>
      <c r="AT3341" s="39"/>
      <c r="AU3341" s="39"/>
      <c r="AV3341" s="39"/>
      <c r="AW3341" s="39"/>
    </row>
    <row r="3342" spans="15:49" x14ac:dyDescent="0.2">
      <c r="O3342" s="39"/>
      <c r="P3342" s="39"/>
      <c r="Q3342" s="39"/>
      <c r="R3342" s="39"/>
      <c r="S3342" s="39"/>
      <c r="T3342" s="39"/>
      <c r="U3342" s="39"/>
      <c r="V3342" s="39"/>
      <c r="W3342" s="39"/>
      <c r="X3342" s="39"/>
      <c r="Y3342" s="39"/>
      <c r="Z3342" s="39"/>
      <c r="AA3342" s="39"/>
      <c r="AB3342" s="39"/>
      <c r="AC3342" s="39"/>
      <c r="AD3342" s="39"/>
      <c r="AE3342" s="39"/>
      <c r="AF3342" s="39"/>
      <c r="AG3342" s="39"/>
      <c r="AH3342" s="39"/>
      <c r="AI3342" s="39"/>
      <c r="AJ3342" s="39"/>
      <c r="AK3342" s="39"/>
      <c r="AL3342" s="39"/>
      <c r="AM3342" s="39"/>
      <c r="AN3342" s="39"/>
      <c r="AO3342" s="39"/>
      <c r="AP3342" s="39"/>
      <c r="AQ3342" s="39"/>
      <c r="AR3342" s="39"/>
      <c r="AS3342" s="39"/>
      <c r="AT3342" s="39"/>
      <c r="AU3342" s="39"/>
      <c r="AV3342" s="39"/>
      <c r="AW3342" s="39"/>
    </row>
    <row r="3343" spans="15:49" x14ac:dyDescent="0.2">
      <c r="O3343" s="39"/>
      <c r="P3343" s="39"/>
      <c r="Q3343" s="39"/>
      <c r="R3343" s="39"/>
      <c r="S3343" s="39"/>
      <c r="T3343" s="39"/>
      <c r="U3343" s="39"/>
      <c r="V3343" s="39"/>
      <c r="W3343" s="39"/>
      <c r="X3343" s="39"/>
      <c r="Y3343" s="39"/>
      <c r="Z3343" s="39"/>
      <c r="AA3343" s="39"/>
      <c r="AB3343" s="39"/>
      <c r="AC3343" s="39"/>
      <c r="AD3343" s="39"/>
      <c r="AE3343" s="39"/>
      <c r="AF3343" s="39"/>
      <c r="AG3343" s="39"/>
      <c r="AH3343" s="39"/>
      <c r="AI3343" s="39"/>
      <c r="AJ3343" s="39"/>
      <c r="AK3343" s="39"/>
      <c r="AL3343" s="39"/>
      <c r="AM3343" s="39"/>
      <c r="AN3343" s="39"/>
      <c r="AO3343" s="39"/>
      <c r="AP3343" s="39"/>
      <c r="AQ3343" s="39"/>
      <c r="AR3343" s="39"/>
      <c r="AS3343" s="39"/>
      <c r="AT3343" s="39"/>
      <c r="AU3343" s="39"/>
      <c r="AV3343" s="39"/>
      <c r="AW3343" s="39"/>
    </row>
    <row r="3344" spans="15:49" x14ac:dyDescent="0.2">
      <c r="O3344" s="39"/>
      <c r="P3344" s="39"/>
      <c r="Q3344" s="39"/>
      <c r="R3344" s="39"/>
      <c r="S3344" s="39"/>
      <c r="T3344" s="39"/>
      <c r="U3344" s="39"/>
      <c r="V3344" s="39"/>
      <c r="W3344" s="39"/>
      <c r="X3344" s="39"/>
      <c r="Y3344" s="39"/>
      <c r="Z3344" s="39"/>
      <c r="AA3344" s="39"/>
      <c r="AB3344" s="39"/>
      <c r="AC3344" s="39"/>
      <c r="AD3344" s="39"/>
      <c r="AE3344" s="39"/>
      <c r="AF3344" s="39"/>
      <c r="AG3344" s="39"/>
      <c r="AH3344" s="39"/>
      <c r="AI3344" s="39"/>
      <c r="AJ3344" s="39"/>
      <c r="AK3344" s="39"/>
      <c r="AL3344" s="39"/>
      <c r="AM3344" s="39"/>
      <c r="AN3344" s="39"/>
      <c r="AO3344" s="39"/>
      <c r="AP3344" s="39"/>
      <c r="AQ3344" s="39"/>
      <c r="AR3344" s="39"/>
      <c r="AS3344" s="39"/>
      <c r="AT3344" s="39"/>
      <c r="AU3344" s="39"/>
      <c r="AV3344" s="39"/>
      <c r="AW3344" s="39"/>
    </row>
    <row r="3345" spans="15:49" x14ac:dyDescent="0.2">
      <c r="O3345" s="39"/>
      <c r="P3345" s="39"/>
      <c r="Q3345" s="39"/>
      <c r="R3345" s="39"/>
      <c r="S3345" s="39"/>
      <c r="T3345" s="39"/>
      <c r="U3345" s="39"/>
      <c r="V3345" s="39"/>
      <c r="W3345" s="39"/>
      <c r="X3345" s="39"/>
      <c r="Y3345" s="39"/>
      <c r="Z3345" s="39"/>
      <c r="AA3345" s="39"/>
      <c r="AB3345" s="39"/>
      <c r="AC3345" s="39"/>
      <c r="AD3345" s="39"/>
      <c r="AE3345" s="39"/>
      <c r="AF3345" s="39"/>
      <c r="AG3345" s="39"/>
      <c r="AH3345" s="39"/>
      <c r="AI3345" s="39"/>
      <c r="AJ3345" s="39"/>
      <c r="AK3345" s="39"/>
      <c r="AL3345" s="39"/>
      <c r="AM3345" s="39"/>
      <c r="AN3345" s="39"/>
      <c r="AO3345" s="39"/>
      <c r="AP3345" s="39"/>
      <c r="AQ3345" s="39"/>
      <c r="AR3345" s="39"/>
      <c r="AS3345" s="39"/>
      <c r="AT3345" s="39"/>
      <c r="AU3345" s="39"/>
      <c r="AV3345" s="39"/>
      <c r="AW3345" s="39"/>
    </row>
    <row r="3346" spans="15:49" x14ac:dyDescent="0.2">
      <c r="O3346" s="39"/>
      <c r="P3346" s="39"/>
      <c r="Q3346" s="39"/>
      <c r="R3346" s="39"/>
      <c r="S3346" s="39"/>
      <c r="T3346" s="39"/>
      <c r="U3346" s="39"/>
      <c r="V3346" s="39"/>
      <c r="W3346" s="39"/>
      <c r="X3346" s="39"/>
      <c r="Y3346" s="39"/>
      <c r="Z3346" s="39"/>
      <c r="AA3346" s="39"/>
      <c r="AB3346" s="39"/>
      <c r="AC3346" s="39"/>
      <c r="AD3346" s="39"/>
      <c r="AE3346" s="39"/>
      <c r="AF3346" s="39"/>
      <c r="AG3346" s="39"/>
      <c r="AH3346" s="39"/>
      <c r="AI3346" s="39"/>
      <c r="AJ3346" s="39"/>
      <c r="AK3346" s="39"/>
      <c r="AL3346" s="39"/>
      <c r="AM3346" s="39"/>
      <c r="AN3346" s="39"/>
      <c r="AO3346" s="39"/>
      <c r="AP3346" s="39"/>
      <c r="AQ3346" s="39"/>
      <c r="AR3346" s="39"/>
      <c r="AS3346" s="39"/>
      <c r="AT3346" s="39"/>
      <c r="AU3346" s="39"/>
      <c r="AV3346" s="39"/>
      <c r="AW3346" s="39"/>
    </row>
    <row r="3347" spans="15:49" x14ac:dyDescent="0.2">
      <c r="O3347" s="39"/>
      <c r="P3347" s="39"/>
      <c r="Q3347" s="39"/>
      <c r="R3347" s="39"/>
      <c r="S3347" s="39"/>
      <c r="T3347" s="39"/>
      <c r="U3347" s="39"/>
      <c r="V3347" s="39"/>
      <c r="W3347" s="39"/>
      <c r="X3347" s="39"/>
      <c r="Y3347" s="39"/>
      <c r="Z3347" s="39"/>
      <c r="AA3347" s="39"/>
      <c r="AB3347" s="39"/>
      <c r="AC3347" s="39"/>
      <c r="AD3347" s="39"/>
      <c r="AE3347" s="39"/>
      <c r="AF3347" s="39"/>
      <c r="AG3347" s="39"/>
      <c r="AH3347" s="39"/>
      <c r="AI3347" s="39"/>
      <c r="AJ3347" s="39"/>
      <c r="AK3347" s="39"/>
      <c r="AL3347" s="39"/>
      <c r="AM3347" s="39"/>
      <c r="AN3347" s="39"/>
      <c r="AO3347" s="39"/>
      <c r="AP3347" s="39"/>
      <c r="AQ3347" s="39"/>
      <c r="AR3347" s="39"/>
      <c r="AS3347" s="39"/>
      <c r="AT3347" s="39"/>
      <c r="AU3347" s="39"/>
      <c r="AV3347" s="39"/>
      <c r="AW3347" s="39"/>
    </row>
    <row r="3348" spans="15:49" x14ac:dyDescent="0.2">
      <c r="O3348" s="39"/>
      <c r="P3348" s="39"/>
      <c r="Q3348" s="39"/>
      <c r="R3348" s="39"/>
      <c r="S3348" s="39"/>
      <c r="T3348" s="39"/>
      <c r="U3348" s="39"/>
      <c r="V3348" s="39"/>
      <c r="W3348" s="39"/>
      <c r="X3348" s="39"/>
      <c r="Y3348" s="39"/>
      <c r="Z3348" s="39"/>
      <c r="AA3348" s="39"/>
      <c r="AB3348" s="39"/>
      <c r="AC3348" s="39"/>
      <c r="AD3348" s="39"/>
      <c r="AE3348" s="39"/>
      <c r="AF3348" s="39"/>
      <c r="AG3348" s="39"/>
      <c r="AH3348" s="39"/>
      <c r="AI3348" s="39"/>
      <c r="AJ3348" s="39"/>
      <c r="AK3348" s="39"/>
      <c r="AL3348" s="39"/>
      <c r="AM3348" s="39"/>
      <c r="AN3348" s="39"/>
      <c r="AO3348" s="39"/>
      <c r="AP3348" s="39"/>
      <c r="AQ3348" s="39"/>
      <c r="AR3348" s="39"/>
      <c r="AS3348" s="39"/>
      <c r="AT3348" s="39"/>
      <c r="AU3348" s="39"/>
      <c r="AV3348" s="39"/>
      <c r="AW3348" s="39"/>
    </row>
    <row r="3349" spans="15:49" x14ac:dyDescent="0.2">
      <c r="O3349" s="39"/>
      <c r="P3349" s="39"/>
      <c r="Q3349" s="39"/>
      <c r="R3349" s="39"/>
      <c r="S3349" s="39"/>
      <c r="T3349" s="39"/>
      <c r="U3349" s="39"/>
      <c r="V3349" s="39"/>
      <c r="W3349" s="39"/>
      <c r="X3349" s="39"/>
      <c r="Y3349" s="39"/>
      <c r="Z3349" s="39"/>
      <c r="AA3349" s="39"/>
      <c r="AB3349" s="39"/>
      <c r="AC3349" s="39"/>
      <c r="AD3349" s="39"/>
      <c r="AE3349" s="39"/>
      <c r="AF3349" s="39"/>
      <c r="AG3349" s="39"/>
      <c r="AH3349" s="39"/>
      <c r="AI3349" s="39"/>
      <c r="AJ3349" s="39"/>
      <c r="AK3349" s="39"/>
      <c r="AL3349" s="39"/>
      <c r="AM3349" s="39"/>
      <c r="AN3349" s="39"/>
      <c r="AO3349" s="39"/>
      <c r="AP3349" s="39"/>
      <c r="AQ3349" s="39"/>
      <c r="AR3349" s="39"/>
      <c r="AS3349" s="39"/>
      <c r="AT3349" s="39"/>
      <c r="AU3349" s="39"/>
      <c r="AV3349" s="39"/>
      <c r="AW3349" s="39"/>
    </row>
    <row r="3350" spans="15:49" x14ac:dyDescent="0.2">
      <c r="O3350" s="39"/>
      <c r="P3350" s="39"/>
      <c r="Q3350" s="39"/>
      <c r="R3350" s="39"/>
      <c r="S3350" s="39"/>
      <c r="T3350" s="39"/>
      <c r="U3350" s="39"/>
      <c r="V3350" s="39"/>
      <c r="W3350" s="39"/>
      <c r="X3350" s="39"/>
      <c r="Y3350" s="39"/>
      <c r="Z3350" s="39"/>
      <c r="AA3350" s="39"/>
      <c r="AB3350" s="39"/>
      <c r="AC3350" s="39"/>
      <c r="AD3350" s="39"/>
      <c r="AE3350" s="39"/>
      <c r="AF3350" s="39"/>
      <c r="AG3350" s="39"/>
      <c r="AH3350" s="39"/>
      <c r="AI3350" s="39"/>
      <c r="AJ3350" s="39"/>
      <c r="AK3350" s="39"/>
      <c r="AL3350" s="39"/>
      <c r="AM3350" s="39"/>
      <c r="AN3350" s="39"/>
      <c r="AO3350" s="39"/>
      <c r="AP3350" s="39"/>
      <c r="AQ3350" s="39"/>
      <c r="AR3350" s="39"/>
      <c r="AS3350" s="39"/>
      <c r="AT3350" s="39"/>
      <c r="AU3350" s="39"/>
      <c r="AV3350" s="39"/>
      <c r="AW3350" s="39"/>
    </row>
    <row r="3351" spans="15:49" x14ac:dyDescent="0.2">
      <c r="O3351" s="39"/>
      <c r="P3351" s="39"/>
      <c r="Q3351" s="39"/>
      <c r="R3351" s="39"/>
      <c r="S3351" s="39"/>
      <c r="T3351" s="39"/>
      <c r="U3351" s="39"/>
      <c r="V3351" s="39"/>
      <c r="W3351" s="39"/>
      <c r="X3351" s="39"/>
      <c r="Y3351" s="39"/>
      <c r="Z3351" s="39"/>
      <c r="AA3351" s="39"/>
      <c r="AB3351" s="39"/>
      <c r="AC3351" s="39"/>
      <c r="AD3351" s="39"/>
      <c r="AE3351" s="39"/>
      <c r="AF3351" s="39"/>
      <c r="AG3351" s="39"/>
      <c r="AH3351" s="39"/>
      <c r="AI3351" s="39"/>
      <c r="AJ3351" s="39"/>
      <c r="AK3351" s="39"/>
      <c r="AL3351" s="39"/>
      <c r="AM3351" s="39"/>
      <c r="AN3351" s="39"/>
      <c r="AO3351" s="39"/>
      <c r="AP3351" s="39"/>
      <c r="AQ3351" s="39"/>
      <c r="AR3351" s="39"/>
      <c r="AS3351" s="39"/>
      <c r="AT3351" s="39"/>
      <c r="AU3351" s="39"/>
      <c r="AV3351" s="39"/>
      <c r="AW3351" s="39"/>
    </row>
    <row r="3352" spans="15:49" x14ac:dyDescent="0.2">
      <c r="O3352" s="39"/>
      <c r="P3352" s="39"/>
      <c r="Q3352" s="39"/>
      <c r="R3352" s="39"/>
      <c r="S3352" s="39"/>
      <c r="T3352" s="39"/>
      <c r="U3352" s="39"/>
      <c r="V3352" s="39"/>
      <c r="W3352" s="39"/>
      <c r="X3352" s="39"/>
      <c r="Y3352" s="39"/>
      <c r="Z3352" s="39"/>
      <c r="AA3352" s="39"/>
      <c r="AB3352" s="39"/>
      <c r="AC3352" s="39"/>
      <c r="AD3352" s="39"/>
      <c r="AE3352" s="39"/>
      <c r="AF3352" s="39"/>
      <c r="AG3352" s="39"/>
      <c r="AH3352" s="39"/>
      <c r="AI3352" s="39"/>
      <c r="AJ3352" s="39"/>
      <c r="AK3352" s="39"/>
      <c r="AL3352" s="39"/>
      <c r="AM3352" s="39"/>
      <c r="AN3352" s="39"/>
      <c r="AO3352" s="39"/>
      <c r="AP3352" s="39"/>
      <c r="AQ3352" s="39"/>
      <c r="AR3352" s="39"/>
      <c r="AS3352" s="39"/>
      <c r="AT3352" s="39"/>
      <c r="AU3352" s="39"/>
      <c r="AV3352" s="39"/>
      <c r="AW3352" s="39"/>
    </row>
    <row r="3353" spans="15:49" x14ac:dyDescent="0.2">
      <c r="O3353" s="39"/>
      <c r="P3353" s="39"/>
      <c r="Q3353" s="39"/>
      <c r="R3353" s="39"/>
      <c r="S3353" s="39"/>
      <c r="T3353" s="39"/>
      <c r="U3353" s="39"/>
      <c r="V3353" s="39"/>
      <c r="W3353" s="39"/>
      <c r="X3353" s="39"/>
      <c r="Y3353" s="39"/>
      <c r="Z3353" s="39"/>
      <c r="AA3353" s="39"/>
      <c r="AB3353" s="39"/>
      <c r="AC3353" s="39"/>
      <c r="AD3353" s="39"/>
      <c r="AE3353" s="39"/>
      <c r="AF3353" s="39"/>
      <c r="AG3353" s="39"/>
      <c r="AH3353" s="39"/>
      <c r="AI3353" s="39"/>
      <c r="AJ3353" s="39"/>
      <c r="AK3353" s="39"/>
      <c r="AL3353" s="39"/>
      <c r="AM3353" s="39"/>
      <c r="AN3353" s="39"/>
      <c r="AO3353" s="39"/>
      <c r="AP3353" s="39"/>
      <c r="AQ3353" s="39"/>
      <c r="AR3353" s="39"/>
      <c r="AS3353" s="39"/>
      <c r="AT3353" s="39"/>
      <c r="AU3353" s="39"/>
      <c r="AV3353" s="39"/>
      <c r="AW3353" s="39"/>
    </row>
    <row r="3354" spans="15:49" x14ac:dyDescent="0.2">
      <c r="O3354" s="39"/>
      <c r="P3354" s="39"/>
      <c r="Q3354" s="39"/>
      <c r="R3354" s="39"/>
      <c r="S3354" s="39"/>
      <c r="T3354" s="39"/>
      <c r="U3354" s="39"/>
      <c r="V3354" s="39"/>
      <c r="W3354" s="39"/>
      <c r="X3354" s="39"/>
      <c r="Y3354" s="39"/>
      <c r="Z3354" s="39"/>
      <c r="AA3354" s="39"/>
      <c r="AB3354" s="39"/>
      <c r="AC3354" s="39"/>
      <c r="AD3354" s="39"/>
      <c r="AE3354" s="39"/>
      <c r="AF3354" s="39"/>
      <c r="AG3354" s="39"/>
      <c r="AH3354" s="39"/>
      <c r="AI3354" s="39"/>
      <c r="AJ3354" s="39"/>
      <c r="AK3354" s="39"/>
      <c r="AL3354" s="39"/>
      <c r="AM3354" s="39"/>
      <c r="AN3354" s="39"/>
      <c r="AO3354" s="39"/>
      <c r="AP3354" s="39"/>
      <c r="AQ3354" s="39"/>
      <c r="AR3354" s="39"/>
      <c r="AS3354" s="39"/>
      <c r="AT3354" s="39"/>
      <c r="AU3354" s="39"/>
      <c r="AV3354" s="39"/>
      <c r="AW3354" s="39"/>
    </row>
    <row r="3355" spans="15:49" x14ac:dyDescent="0.2">
      <c r="O3355" s="39"/>
      <c r="P3355" s="39"/>
      <c r="Q3355" s="39"/>
      <c r="R3355" s="39"/>
      <c r="S3355" s="39"/>
      <c r="T3355" s="39"/>
      <c r="U3355" s="39"/>
      <c r="V3355" s="39"/>
      <c r="W3355" s="39"/>
      <c r="X3355" s="39"/>
      <c r="Y3355" s="39"/>
      <c r="Z3355" s="39"/>
      <c r="AA3355" s="39"/>
      <c r="AB3355" s="39"/>
      <c r="AC3355" s="39"/>
      <c r="AD3355" s="39"/>
      <c r="AE3355" s="39"/>
      <c r="AF3355" s="39"/>
      <c r="AG3355" s="39"/>
      <c r="AH3355" s="39"/>
      <c r="AI3355" s="39"/>
      <c r="AJ3355" s="39"/>
      <c r="AK3355" s="39"/>
      <c r="AL3355" s="39"/>
      <c r="AM3355" s="39"/>
      <c r="AN3355" s="39"/>
      <c r="AO3355" s="39"/>
      <c r="AP3355" s="39"/>
      <c r="AQ3355" s="39"/>
      <c r="AR3355" s="39"/>
      <c r="AS3355" s="39"/>
      <c r="AT3355" s="39"/>
      <c r="AU3355" s="39"/>
      <c r="AV3355" s="39"/>
      <c r="AW3355" s="39"/>
    </row>
    <row r="3356" spans="15:49" x14ac:dyDescent="0.2">
      <c r="O3356" s="39"/>
      <c r="P3356" s="39"/>
      <c r="Q3356" s="39"/>
      <c r="R3356" s="39"/>
      <c r="S3356" s="39"/>
      <c r="T3356" s="39"/>
      <c r="U3356" s="39"/>
      <c r="V3356" s="39"/>
      <c r="W3356" s="39"/>
      <c r="X3356" s="39"/>
      <c r="Y3356" s="39"/>
      <c r="Z3356" s="39"/>
      <c r="AA3356" s="39"/>
      <c r="AB3356" s="39"/>
      <c r="AC3356" s="39"/>
      <c r="AD3356" s="39"/>
      <c r="AE3356" s="39"/>
      <c r="AF3356" s="39"/>
      <c r="AG3356" s="39"/>
      <c r="AH3356" s="39"/>
      <c r="AI3356" s="39"/>
      <c r="AJ3356" s="39"/>
      <c r="AK3356" s="39"/>
      <c r="AL3356" s="39"/>
      <c r="AM3356" s="39"/>
      <c r="AN3356" s="39"/>
      <c r="AO3356" s="39"/>
      <c r="AP3356" s="39"/>
      <c r="AQ3356" s="39"/>
      <c r="AR3356" s="39"/>
      <c r="AS3356" s="39"/>
      <c r="AT3356" s="39"/>
      <c r="AU3356" s="39"/>
      <c r="AV3356" s="39"/>
      <c r="AW3356" s="39"/>
    </row>
    <row r="3357" spans="15:49" x14ac:dyDescent="0.2">
      <c r="O3357" s="39"/>
      <c r="P3357" s="39"/>
      <c r="Q3357" s="39"/>
      <c r="R3357" s="39"/>
      <c r="S3357" s="39"/>
      <c r="T3357" s="39"/>
      <c r="U3357" s="39"/>
      <c r="V3357" s="39"/>
      <c r="W3357" s="39"/>
      <c r="X3357" s="39"/>
      <c r="Y3357" s="39"/>
      <c r="Z3357" s="39"/>
      <c r="AA3357" s="39"/>
      <c r="AB3357" s="39"/>
      <c r="AC3357" s="39"/>
      <c r="AD3357" s="39"/>
      <c r="AE3357" s="39"/>
      <c r="AF3357" s="39"/>
      <c r="AG3357" s="39"/>
      <c r="AH3357" s="39"/>
      <c r="AI3357" s="39"/>
      <c r="AJ3357" s="39"/>
      <c r="AK3357" s="39"/>
      <c r="AL3357" s="39"/>
      <c r="AM3357" s="39"/>
      <c r="AN3357" s="39"/>
      <c r="AO3357" s="39"/>
      <c r="AP3357" s="39"/>
      <c r="AQ3357" s="39"/>
      <c r="AR3357" s="39"/>
      <c r="AS3357" s="39"/>
      <c r="AT3357" s="39"/>
      <c r="AU3357" s="39"/>
      <c r="AV3357" s="39"/>
      <c r="AW3357" s="39"/>
    </row>
    <row r="3358" spans="15:49" x14ac:dyDescent="0.2">
      <c r="O3358" s="39"/>
      <c r="P3358" s="39"/>
      <c r="Q3358" s="39"/>
      <c r="R3358" s="39"/>
      <c r="S3358" s="39"/>
      <c r="T3358" s="39"/>
      <c r="U3358" s="39"/>
      <c r="V3358" s="39"/>
      <c r="W3358" s="39"/>
      <c r="X3358" s="39"/>
      <c r="Y3358" s="39"/>
      <c r="Z3358" s="39"/>
      <c r="AA3358" s="39"/>
      <c r="AB3358" s="39"/>
      <c r="AC3358" s="39"/>
      <c r="AD3358" s="39"/>
      <c r="AE3358" s="39"/>
      <c r="AF3358" s="39"/>
      <c r="AG3358" s="39"/>
      <c r="AH3358" s="39"/>
      <c r="AI3358" s="39"/>
      <c r="AJ3358" s="39"/>
      <c r="AK3358" s="39"/>
      <c r="AL3358" s="39"/>
      <c r="AM3358" s="39"/>
      <c r="AN3358" s="39"/>
      <c r="AO3358" s="39"/>
      <c r="AP3358" s="39"/>
      <c r="AQ3358" s="39"/>
      <c r="AR3358" s="39"/>
      <c r="AS3358" s="39"/>
      <c r="AT3358" s="39"/>
      <c r="AU3358" s="39"/>
      <c r="AV3358" s="39"/>
      <c r="AW3358" s="39"/>
    </row>
    <row r="3359" spans="15:49" x14ac:dyDescent="0.2">
      <c r="O3359" s="39"/>
      <c r="P3359" s="39"/>
      <c r="Q3359" s="39"/>
      <c r="R3359" s="39"/>
      <c r="S3359" s="39"/>
      <c r="T3359" s="39"/>
      <c r="U3359" s="39"/>
      <c r="V3359" s="39"/>
      <c r="W3359" s="39"/>
      <c r="X3359" s="39"/>
      <c r="Y3359" s="39"/>
      <c r="Z3359" s="39"/>
      <c r="AA3359" s="39"/>
      <c r="AB3359" s="39"/>
      <c r="AC3359" s="39"/>
      <c r="AD3359" s="39"/>
      <c r="AE3359" s="39"/>
      <c r="AF3359" s="39"/>
      <c r="AG3359" s="39"/>
      <c r="AH3359" s="39"/>
      <c r="AI3359" s="39"/>
      <c r="AJ3359" s="39"/>
      <c r="AK3359" s="39"/>
      <c r="AL3359" s="39"/>
      <c r="AM3359" s="39"/>
      <c r="AN3359" s="39"/>
      <c r="AO3359" s="39"/>
      <c r="AP3359" s="39"/>
      <c r="AQ3359" s="39"/>
      <c r="AR3359" s="39"/>
      <c r="AS3359" s="39"/>
      <c r="AT3359" s="39"/>
      <c r="AU3359" s="39"/>
      <c r="AV3359" s="39"/>
      <c r="AW3359" s="39"/>
    </row>
    <row r="3360" spans="15:49" x14ac:dyDescent="0.2">
      <c r="O3360" s="39"/>
      <c r="P3360" s="39"/>
      <c r="Q3360" s="39"/>
      <c r="R3360" s="39"/>
      <c r="S3360" s="39"/>
      <c r="T3360" s="39"/>
      <c r="U3360" s="39"/>
      <c r="V3360" s="39"/>
      <c r="W3360" s="39"/>
      <c r="X3360" s="39"/>
      <c r="Y3360" s="39"/>
      <c r="Z3360" s="39"/>
      <c r="AA3360" s="39"/>
      <c r="AB3360" s="39"/>
      <c r="AC3360" s="39"/>
      <c r="AD3360" s="39"/>
      <c r="AE3360" s="39"/>
      <c r="AF3360" s="39"/>
      <c r="AG3360" s="39"/>
      <c r="AH3360" s="39"/>
      <c r="AI3360" s="39"/>
      <c r="AJ3360" s="39"/>
      <c r="AK3360" s="39"/>
      <c r="AL3360" s="39"/>
      <c r="AM3360" s="39"/>
      <c r="AN3360" s="39"/>
      <c r="AO3360" s="39"/>
      <c r="AP3360" s="39"/>
      <c r="AQ3360" s="39"/>
      <c r="AR3360" s="39"/>
      <c r="AS3360" s="39"/>
      <c r="AT3360" s="39"/>
      <c r="AU3360" s="39"/>
      <c r="AV3360" s="39"/>
      <c r="AW3360" s="39"/>
    </row>
    <row r="3361" spans="15:49" x14ac:dyDescent="0.2">
      <c r="O3361" s="39"/>
      <c r="P3361" s="39"/>
      <c r="Q3361" s="39"/>
      <c r="R3361" s="39"/>
      <c r="S3361" s="39"/>
      <c r="T3361" s="39"/>
      <c r="U3361" s="39"/>
      <c r="V3361" s="39"/>
      <c r="W3361" s="39"/>
      <c r="X3361" s="39"/>
      <c r="Y3361" s="39"/>
      <c r="Z3361" s="39"/>
      <c r="AA3361" s="39"/>
      <c r="AB3361" s="39"/>
      <c r="AC3361" s="39"/>
      <c r="AD3361" s="39"/>
      <c r="AE3361" s="39"/>
      <c r="AF3361" s="39"/>
      <c r="AG3361" s="39"/>
      <c r="AH3361" s="39"/>
      <c r="AI3361" s="39"/>
      <c r="AJ3361" s="39"/>
      <c r="AK3361" s="39"/>
      <c r="AL3361" s="39"/>
      <c r="AM3361" s="39"/>
      <c r="AN3361" s="39"/>
      <c r="AO3361" s="39"/>
      <c r="AP3361" s="39"/>
      <c r="AQ3361" s="39"/>
      <c r="AR3361" s="39"/>
      <c r="AS3361" s="39"/>
      <c r="AT3361" s="39"/>
      <c r="AU3361" s="39"/>
      <c r="AV3361" s="39"/>
      <c r="AW3361" s="39"/>
    </row>
    <row r="3362" spans="15:49" x14ac:dyDescent="0.2">
      <c r="O3362" s="39"/>
      <c r="P3362" s="39"/>
      <c r="Q3362" s="39"/>
      <c r="R3362" s="39"/>
      <c r="S3362" s="39"/>
      <c r="T3362" s="39"/>
      <c r="U3362" s="39"/>
      <c r="V3362" s="39"/>
      <c r="W3362" s="39"/>
      <c r="X3362" s="39"/>
      <c r="Y3362" s="39"/>
      <c r="Z3362" s="39"/>
      <c r="AA3362" s="39"/>
      <c r="AB3362" s="39"/>
      <c r="AC3362" s="39"/>
      <c r="AD3362" s="39"/>
      <c r="AE3362" s="39"/>
      <c r="AF3362" s="39"/>
      <c r="AG3362" s="39"/>
      <c r="AH3362" s="39"/>
      <c r="AI3362" s="39"/>
      <c r="AJ3362" s="39"/>
      <c r="AK3362" s="39"/>
      <c r="AL3362" s="39"/>
      <c r="AM3362" s="39"/>
      <c r="AN3362" s="39"/>
      <c r="AO3362" s="39"/>
      <c r="AP3362" s="39"/>
      <c r="AQ3362" s="39"/>
      <c r="AR3362" s="39"/>
      <c r="AS3362" s="39"/>
      <c r="AT3362" s="39"/>
      <c r="AU3362" s="39"/>
      <c r="AV3362" s="39"/>
      <c r="AW3362" s="39"/>
    </row>
    <row r="3363" spans="15:49" x14ac:dyDescent="0.2">
      <c r="O3363" s="39"/>
      <c r="P3363" s="39"/>
      <c r="Q3363" s="39"/>
      <c r="R3363" s="39"/>
      <c r="S3363" s="39"/>
      <c r="T3363" s="39"/>
      <c r="U3363" s="39"/>
      <c r="V3363" s="39"/>
      <c r="W3363" s="39"/>
      <c r="X3363" s="39"/>
      <c r="Y3363" s="39"/>
      <c r="Z3363" s="39"/>
      <c r="AA3363" s="39"/>
      <c r="AB3363" s="39"/>
      <c r="AC3363" s="39"/>
      <c r="AD3363" s="39"/>
      <c r="AE3363" s="39"/>
      <c r="AF3363" s="39"/>
      <c r="AG3363" s="39"/>
      <c r="AH3363" s="39"/>
      <c r="AI3363" s="39"/>
      <c r="AJ3363" s="39"/>
      <c r="AK3363" s="39"/>
      <c r="AL3363" s="39"/>
      <c r="AM3363" s="39"/>
      <c r="AN3363" s="39"/>
      <c r="AO3363" s="39"/>
      <c r="AP3363" s="39"/>
      <c r="AQ3363" s="39"/>
      <c r="AR3363" s="39"/>
      <c r="AS3363" s="39"/>
      <c r="AT3363" s="39"/>
      <c r="AU3363" s="39"/>
      <c r="AV3363" s="39"/>
      <c r="AW3363" s="39"/>
    </row>
    <row r="3364" spans="15:49" x14ac:dyDescent="0.2">
      <c r="O3364" s="39"/>
      <c r="P3364" s="39"/>
      <c r="Q3364" s="39"/>
      <c r="R3364" s="39"/>
      <c r="S3364" s="39"/>
      <c r="T3364" s="39"/>
      <c r="U3364" s="39"/>
      <c r="V3364" s="39"/>
      <c r="W3364" s="39"/>
      <c r="X3364" s="39"/>
      <c r="Y3364" s="39"/>
      <c r="Z3364" s="39"/>
      <c r="AA3364" s="39"/>
      <c r="AB3364" s="39"/>
      <c r="AC3364" s="39"/>
      <c r="AD3364" s="39"/>
      <c r="AE3364" s="39"/>
      <c r="AF3364" s="39"/>
      <c r="AG3364" s="39"/>
      <c r="AH3364" s="39"/>
      <c r="AI3364" s="39"/>
      <c r="AJ3364" s="39"/>
      <c r="AK3364" s="39"/>
      <c r="AL3364" s="39"/>
      <c r="AM3364" s="39"/>
      <c r="AN3364" s="39"/>
      <c r="AO3364" s="39"/>
      <c r="AP3364" s="39"/>
      <c r="AQ3364" s="39"/>
      <c r="AR3364" s="39"/>
      <c r="AS3364" s="39"/>
      <c r="AT3364" s="39"/>
      <c r="AU3364" s="39"/>
      <c r="AV3364" s="39"/>
      <c r="AW3364" s="39"/>
    </row>
    <row r="3365" spans="15:49" x14ac:dyDescent="0.2">
      <c r="O3365" s="39"/>
      <c r="P3365" s="39"/>
      <c r="Q3365" s="39"/>
      <c r="R3365" s="39"/>
      <c r="S3365" s="39"/>
      <c r="T3365" s="39"/>
      <c r="U3365" s="39"/>
      <c r="V3365" s="39"/>
      <c r="W3365" s="39"/>
      <c r="X3365" s="39"/>
      <c r="Y3365" s="39"/>
      <c r="Z3365" s="39"/>
      <c r="AA3365" s="39"/>
      <c r="AB3365" s="39"/>
      <c r="AC3365" s="39"/>
      <c r="AD3365" s="39"/>
      <c r="AE3365" s="39"/>
      <c r="AF3365" s="39"/>
      <c r="AG3365" s="39"/>
      <c r="AH3365" s="39"/>
      <c r="AI3365" s="39"/>
      <c r="AJ3365" s="39"/>
      <c r="AK3365" s="39"/>
      <c r="AL3365" s="39"/>
      <c r="AM3365" s="39"/>
      <c r="AN3365" s="39"/>
      <c r="AO3365" s="39"/>
      <c r="AP3365" s="39"/>
      <c r="AQ3365" s="39"/>
      <c r="AR3365" s="39"/>
      <c r="AS3365" s="39"/>
      <c r="AT3365" s="39"/>
      <c r="AU3365" s="39"/>
      <c r="AV3365" s="39"/>
      <c r="AW3365" s="39"/>
    </row>
    <row r="3366" spans="15:49" x14ac:dyDescent="0.2">
      <c r="O3366" s="39"/>
      <c r="P3366" s="39"/>
      <c r="Q3366" s="39"/>
      <c r="R3366" s="39"/>
      <c r="S3366" s="39"/>
      <c r="T3366" s="39"/>
      <c r="U3366" s="39"/>
      <c r="V3366" s="39"/>
      <c r="W3366" s="39"/>
      <c r="X3366" s="39"/>
      <c r="Y3366" s="39"/>
      <c r="Z3366" s="39"/>
      <c r="AA3366" s="39"/>
      <c r="AB3366" s="39"/>
      <c r="AC3366" s="39"/>
      <c r="AD3366" s="39"/>
      <c r="AE3366" s="39"/>
      <c r="AF3366" s="39"/>
      <c r="AG3366" s="39"/>
      <c r="AH3366" s="39"/>
      <c r="AI3366" s="39"/>
      <c r="AJ3366" s="39"/>
      <c r="AK3366" s="39"/>
      <c r="AL3366" s="39"/>
      <c r="AM3366" s="39"/>
      <c r="AN3366" s="39"/>
      <c r="AO3366" s="39"/>
      <c r="AP3366" s="39"/>
      <c r="AQ3366" s="39"/>
      <c r="AR3366" s="39"/>
      <c r="AS3366" s="39"/>
      <c r="AT3366" s="39"/>
      <c r="AU3366" s="39"/>
      <c r="AV3366" s="39"/>
      <c r="AW3366" s="39"/>
    </row>
    <row r="3367" spans="15:49" x14ac:dyDescent="0.2">
      <c r="O3367" s="39"/>
      <c r="P3367" s="39"/>
      <c r="Q3367" s="39"/>
      <c r="R3367" s="39"/>
      <c r="S3367" s="39"/>
      <c r="T3367" s="39"/>
      <c r="U3367" s="39"/>
      <c r="V3367" s="39"/>
      <c r="W3367" s="39"/>
      <c r="X3367" s="39"/>
      <c r="Y3367" s="39"/>
      <c r="Z3367" s="39"/>
      <c r="AA3367" s="39"/>
      <c r="AB3367" s="39"/>
      <c r="AC3367" s="39"/>
      <c r="AD3367" s="39"/>
      <c r="AE3367" s="39"/>
      <c r="AF3367" s="39"/>
      <c r="AG3367" s="39"/>
      <c r="AH3367" s="39"/>
      <c r="AI3367" s="39"/>
      <c r="AJ3367" s="39"/>
      <c r="AK3367" s="39"/>
      <c r="AL3367" s="39"/>
      <c r="AM3367" s="39"/>
      <c r="AN3367" s="39"/>
      <c r="AO3367" s="39"/>
      <c r="AP3367" s="39"/>
      <c r="AQ3367" s="39"/>
      <c r="AR3367" s="39"/>
      <c r="AS3367" s="39"/>
      <c r="AT3367" s="39"/>
      <c r="AU3367" s="39"/>
      <c r="AV3367" s="39"/>
      <c r="AW3367" s="39"/>
    </row>
    <row r="3368" spans="15:49" x14ac:dyDescent="0.2">
      <c r="O3368" s="39"/>
      <c r="P3368" s="39"/>
      <c r="Q3368" s="39"/>
      <c r="R3368" s="39"/>
      <c r="S3368" s="39"/>
      <c r="T3368" s="39"/>
      <c r="U3368" s="39"/>
      <c r="V3368" s="39"/>
      <c r="W3368" s="39"/>
      <c r="X3368" s="39"/>
      <c r="Y3368" s="39"/>
      <c r="Z3368" s="39"/>
      <c r="AA3368" s="39"/>
      <c r="AB3368" s="39"/>
      <c r="AC3368" s="39"/>
      <c r="AD3368" s="39"/>
      <c r="AE3368" s="39"/>
      <c r="AF3368" s="39"/>
      <c r="AG3368" s="39"/>
      <c r="AH3368" s="39"/>
      <c r="AI3368" s="39"/>
      <c r="AJ3368" s="39"/>
      <c r="AK3368" s="39"/>
      <c r="AL3368" s="39"/>
      <c r="AM3368" s="39"/>
      <c r="AN3368" s="39"/>
      <c r="AO3368" s="39"/>
      <c r="AP3368" s="39"/>
      <c r="AQ3368" s="39"/>
      <c r="AR3368" s="39"/>
      <c r="AS3368" s="39"/>
      <c r="AT3368" s="39"/>
      <c r="AU3368" s="39"/>
      <c r="AV3368" s="39"/>
      <c r="AW3368" s="39"/>
    </row>
    <row r="3369" spans="15:49" x14ac:dyDescent="0.2">
      <c r="O3369" s="39"/>
      <c r="P3369" s="39"/>
      <c r="Q3369" s="39"/>
      <c r="R3369" s="39"/>
      <c r="S3369" s="39"/>
      <c r="T3369" s="39"/>
      <c r="U3369" s="39"/>
      <c r="V3369" s="39"/>
      <c r="W3369" s="39"/>
      <c r="X3369" s="39"/>
      <c r="Y3369" s="39"/>
      <c r="Z3369" s="39"/>
      <c r="AA3369" s="39"/>
      <c r="AB3369" s="39"/>
      <c r="AC3369" s="39"/>
      <c r="AD3369" s="39"/>
      <c r="AE3369" s="39"/>
      <c r="AF3369" s="39"/>
      <c r="AG3369" s="39"/>
      <c r="AH3369" s="39"/>
      <c r="AI3369" s="39"/>
      <c r="AJ3369" s="39"/>
      <c r="AK3369" s="39"/>
      <c r="AL3369" s="39"/>
      <c r="AM3369" s="39"/>
      <c r="AN3369" s="39"/>
      <c r="AO3369" s="39"/>
      <c r="AP3369" s="39"/>
      <c r="AQ3369" s="39"/>
      <c r="AR3369" s="39"/>
      <c r="AS3369" s="39"/>
      <c r="AT3369" s="39"/>
      <c r="AU3369" s="39"/>
      <c r="AV3369" s="39"/>
      <c r="AW3369" s="39"/>
    </row>
    <row r="3370" spans="15:49" x14ac:dyDescent="0.2">
      <c r="O3370" s="39"/>
      <c r="P3370" s="39"/>
      <c r="Q3370" s="39"/>
      <c r="R3370" s="39"/>
      <c r="S3370" s="39"/>
      <c r="T3370" s="39"/>
      <c r="U3370" s="39"/>
      <c r="V3370" s="39"/>
      <c r="W3370" s="39"/>
      <c r="X3370" s="39"/>
      <c r="Y3370" s="39"/>
      <c r="Z3370" s="39"/>
      <c r="AA3370" s="39"/>
      <c r="AB3370" s="39"/>
      <c r="AC3370" s="39"/>
      <c r="AD3370" s="39"/>
      <c r="AE3370" s="39"/>
      <c r="AF3370" s="39"/>
      <c r="AG3370" s="39"/>
      <c r="AH3370" s="39"/>
      <c r="AI3370" s="39"/>
      <c r="AJ3370" s="39"/>
      <c r="AK3370" s="39"/>
      <c r="AL3370" s="39"/>
      <c r="AM3370" s="39"/>
      <c r="AN3370" s="39"/>
      <c r="AO3370" s="39"/>
      <c r="AP3370" s="39"/>
      <c r="AQ3370" s="39"/>
      <c r="AR3370" s="39"/>
      <c r="AS3370" s="39"/>
      <c r="AT3370" s="39"/>
      <c r="AU3370" s="39"/>
      <c r="AV3370" s="39"/>
      <c r="AW3370" s="39"/>
    </row>
    <row r="3371" spans="15:49" x14ac:dyDescent="0.2">
      <c r="O3371" s="39"/>
      <c r="P3371" s="39"/>
      <c r="Q3371" s="39"/>
      <c r="R3371" s="39"/>
      <c r="S3371" s="39"/>
      <c r="T3371" s="39"/>
      <c r="U3371" s="39"/>
      <c r="V3371" s="39"/>
      <c r="W3371" s="39"/>
      <c r="X3371" s="39"/>
      <c r="Y3371" s="39"/>
      <c r="Z3371" s="39"/>
      <c r="AA3371" s="39"/>
      <c r="AB3371" s="39"/>
      <c r="AC3371" s="39"/>
      <c r="AD3371" s="39"/>
      <c r="AE3371" s="39"/>
      <c r="AF3371" s="39"/>
      <c r="AG3371" s="39"/>
      <c r="AH3371" s="39"/>
      <c r="AI3371" s="39"/>
      <c r="AJ3371" s="39"/>
      <c r="AK3371" s="39"/>
      <c r="AL3371" s="39"/>
      <c r="AM3371" s="39"/>
      <c r="AN3371" s="39"/>
      <c r="AO3371" s="39"/>
      <c r="AP3371" s="39"/>
      <c r="AQ3371" s="39"/>
      <c r="AR3371" s="39"/>
      <c r="AS3371" s="39"/>
      <c r="AT3371" s="39"/>
      <c r="AU3371" s="39"/>
      <c r="AV3371" s="39"/>
      <c r="AW3371" s="39"/>
    </row>
    <row r="3372" spans="15:49" x14ac:dyDescent="0.2">
      <c r="O3372" s="39"/>
      <c r="P3372" s="39"/>
      <c r="Q3372" s="39"/>
      <c r="R3372" s="39"/>
      <c r="S3372" s="39"/>
      <c r="T3372" s="39"/>
      <c r="U3372" s="39"/>
      <c r="V3372" s="39"/>
      <c r="W3372" s="39"/>
      <c r="X3372" s="39"/>
      <c r="Y3372" s="39"/>
      <c r="Z3372" s="39"/>
      <c r="AA3372" s="39"/>
      <c r="AB3372" s="39"/>
      <c r="AC3372" s="39"/>
      <c r="AD3372" s="39"/>
      <c r="AE3372" s="39"/>
      <c r="AF3372" s="39"/>
      <c r="AG3372" s="39"/>
      <c r="AH3372" s="39"/>
      <c r="AI3372" s="39"/>
      <c r="AJ3372" s="39"/>
      <c r="AK3372" s="39"/>
      <c r="AL3372" s="39"/>
      <c r="AM3372" s="39"/>
      <c r="AN3372" s="39"/>
      <c r="AO3372" s="39"/>
      <c r="AP3372" s="39"/>
      <c r="AQ3372" s="39"/>
      <c r="AR3372" s="39"/>
      <c r="AS3372" s="39"/>
      <c r="AT3372" s="39"/>
      <c r="AU3372" s="39"/>
      <c r="AV3372" s="39"/>
      <c r="AW3372" s="39"/>
    </row>
    <row r="3373" spans="15:49" x14ac:dyDescent="0.2">
      <c r="O3373" s="39"/>
      <c r="P3373" s="39"/>
      <c r="Q3373" s="39"/>
      <c r="R3373" s="39"/>
      <c r="S3373" s="39"/>
      <c r="T3373" s="39"/>
      <c r="U3373" s="39"/>
      <c r="V3373" s="39"/>
      <c r="W3373" s="39"/>
      <c r="X3373" s="39"/>
      <c r="Y3373" s="39"/>
      <c r="Z3373" s="39"/>
      <c r="AA3373" s="39"/>
      <c r="AB3373" s="39"/>
      <c r="AC3373" s="39"/>
      <c r="AD3373" s="39"/>
      <c r="AE3373" s="39"/>
      <c r="AF3373" s="39"/>
      <c r="AG3373" s="39"/>
      <c r="AH3373" s="39"/>
      <c r="AI3373" s="39"/>
      <c r="AJ3373" s="39"/>
      <c r="AK3373" s="39"/>
      <c r="AL3373" s="39"/>
      <c r="AM3373" s="39"/>
      <c r="AN3373" s="39"/>
      <c r="AO3373" s="39"/>
      <c r="AP3373" s="39"/>
      <c r="AQ3373" s="39"/>
      <c r="AR3373" s="39"/>
      <c r="AS3373" s="39"/>
      <c r="AT3373" s="39"/>
      <c r="AU3373" s="39"/>
      <c r="AV3373" s="39"/>
      <c r="AW3373" s="39"/>
    </row>
    <row r="3374" spans="15:49" x14ac:dyDescent="0.2">
      <c r="O3374" s="39"/>
      <c r="P3374" s="39"/>
      <c r="Q3374" s="39"/>
      <c r="R3374" s="39"/>
      <c r="S3374" s="39"/>
      <c r="T3374" s="39"/>
      <c r="U3374" s="39"/>
      <c r="V3374" s="39"/>
      <c r="W3374" s="39"/>
      <c r="X3374" s="39"/>
      <c r="Y3374" s="39"/>
      <c r="Z3374" s="39"/>
      <c r="AA3374" s="39"/>
      <c r="AB3374" s="39"/>
      <c r="AC3374" s="39"/>
      <c r="AD3374" s="39"/>
      <c r="AE3374" s="39"/>
      <c r="AF3374" s="39"/>
      <c r="AG3374" s="39"/>
      <c r="AH3374" s="39"/>
      <c r="AI3374" s="39"/>
      <c r="AJ3374" s="39"/>
      <c r="AK3374" s="39"/>
      <c r="AL3374" s="39"/>
      <c r="AM3374" s="39"/>
      <c r="AN3374" s="39"/>
      <c r="AO3374" s="39"/>
      <c r="AP3374" s="39"/>
      <c r="AQ3374" s="39"/>
      <c r="AR3374" s="39"/>
      <c r="AS3374" s="39"/>
      <c r="AT3374" s="39"/>
      <c r="AU3374" s="39"/>
      <c r="AV3374" s="39"/>
      <c r="AW3374" s="39"/>
    </row>
    <row r="3375" spans="15:49" x14ac:dyDescent="0.2">
      <c r="O3375" s="39"/>
      <c r="P3375" s="39"/>
      <c r="Q3375" s="39"/>
      <c r="R3375" s="39"/>
      <c r="S3375" s="39"/>
      <c r="T3375" s="39"/>
      <c r="U3375" s="39"/>
      <c r="V3375" s="39"/>
      <c r="W3375" s="39"/>
      <c r="X3375" s="39"/>
      <c r="Y3375" s="39"/>
      <c r="Z3375" s="39"/>
      <c r="AA3375" s="39"/>
      <c r="AB3375" s="39"/>
      <c r="AC3375" s="39"/>
      <c r="AD3375" s="39"/>
      <c r="AE3375" s="39"/>
      <c r="AF3375" s="39"/>
      <c r="AG3375" s="39"/>
      <c r="AH3375" s="39"/>
      <c r="AI3375" s="39"/>
      <c r="AJ3375" s="39"/>
      <c r="AK3375" s="39"/>
      <c r="AL3375" s="39"/>
      <c r="AM3375" s="39"/>
      <c r="AN3375" s="39"/>
      <c r="AO3375" s="39"/>
      <c r="AP3375" s="39"/>
      <c r="AQ3375" s="39"/>
      <c r="AR3375" s="39"/>
      <c r="AS3375" s="39"/>
      <c r="AT3375" s="39"/>
      <c r="AU3375" s="39"/>
      <c r="AV3375" s="39"/>
      <c r="AW3375" s="39"/>
    </row>
    <row r="3376" spans="15:49" x14ac:dyDescent="0.2">
      <c r="O3376" s="39"/>
      <c r="P3376" s="39"/>
      <c r="Q3376" s="39"/>
      <c r="R3376" s="39"/>
      <c r="S3376" s="39"/>
      <c r="T3376" s="39"/>
      <c r="U3376" s="39"/>
      <c r="V3376" s="39"/>
      <c r="W3376" s="39"/>
      <c r="X3376" s="39"/>
      <c r="Y3376" s="39"/>
      <c r="Z3376" s="39"/>
      <c r="AA3376" s="39"/>
      <c r="AB3376" s="39"/>
      <c r="AC3376" s="39"/>
      <c r="AD3376" s="39"/>
      <c r="AE3376" s="39"/>
      <c r="AF3376" s="39"/>
      <c r="AG3376" s="39"/>
      <c r="AH3376" s="39"/>
      <c r="AI3376" s="39"/>
      <c r="AJ3376" s="39"/>
      <c r="AK3376" s="39"/>
      <c r="AL3376" s="39"/>
      <c r="AM3376" s="39"/>
      <c r="AN3376" s="39"/>
      <c r="AO3376" s="39"/>
      <c r="AP3376" s="39"/>
      <c r="AQ3376" s="39"/>
      <c r="AR3376" s="39"/>
      <c r="AS3376" s="39"/>
      <c r="AT3376" s="39"/>
      <c r="AU3376" s="39"/>
      <c r="AV3376" s="39"/>
      <c r="AW3376" s="39"/>
    </row>
    <row r="3377" spans="15:49" x14ac:dyDescent="0.2">
      <c r="O3377" s="39"/>
      <c r="P3377" s="39"/>
      <c r="Q3377" s="39"/>
      <c r="R3377" s="39"/>
      <c r="S3377" s="39"/>
      <c r="T3377" s="39"/>
      <c r="U3377" s="39"/>
      <c r="V3377" s="39"/>
      <c r="W3377" s="39"/>
      <c r="X3377" s="39"/>
      <c r="Y3377" s="39"/>
      <c r="Z3377" s="39"/>
      <c r="AA3377" s="39"/>
      <c r="AB3377" s="39"/>
      <c r="AC3377" s="39"/>
      <c r="AD3377" s="39"/>
      <c r="AE3377" s="39"/>
      <c r="AF3377" s="39"/>
      <c r="AG3377" s="39"/>
      <c r="AH3377" s="39"/>
      <c r="AI3377" s="39"/>
      <c r="AJ3377" s="39"/>
      <c r="AK3377" s="39"/>
      <c r="AL3377" s="39"/>
      <c r="AM3377" s="39"/>
      <c r="AN3377" s="39"/>
      <c r="AO3377" s="39"/>
      <c r="AP3377" s="39"/>
      <c r="AQ3377" s="39"/>
      <c r="AR3377" s="39"/>
      <c r="AS3377" s="39"/>
      <c r="AT3377" s="39"/>
      <c r="AU3377" s="39"/>
      <c r="AV3377" s="39"/>
      <c r="AW3377" s="39"/>
    </row>
    <row r="3378" spans="15:49" x14ac:dyDescent="0.2">
      <c r="O3378" s="39"/>
      <c r="P3378" s="39"/>
      <c r="Q3378" s="39"/>
      <c r="R3378" s="39"/>
      <c r="S3378" s="39"/>
      <c r="T3378" s="39"/>
      <c r="U3378" s="39"/>
      <c r="V3378" s="39"/>
      <c r="W3378" s="39"/>
      <c r="X3378" s="39"/>
      <c r="Y3378" s="39"/>
      <c r="Z3378" s="39"/>
      <c r="AA3378" s="39"/>
      <c r="AB3378" s="39"/>
      <c r="AC3378" s="39"/>
      <c r="AD3378" s="39"/>
      <c r="AE3378" s="39"/>
      <c r="AF3378" s="39"/>
      <c r="AG3378" s="39"/>
      <c r="AH3378" s="39"/>
      <c r="AI3378" s="39"/>
      <c r="AJ3378" s="39"/>
      <c r="AK3378" s="39"/>
      <c r="AL3378" s="39"/>
      <c r="AM3378" s="39"/>
      <c r="AN3378" s="39"/>
      <c r="AO3378" s="39"/>
      <c r="AP3378" s="39"/>
      <c r="AQ3378" s="39"/>
      <c r="AR3378" s="39"/>
      <c r="AS3378" s="39"/>
      <c r="AT3378" s="39"/>
      <c r="AU3378" s="39"/>
      <c r="AV3378" s="39"/>
      <c r="AW3378" s="39"/>
    </row>
    <row r="3379" spans="15:49" x14ac:dyDescent="0.2">
      <c r="O3379" s="39"/>
      <c r="P3379" s="39"/>
      <c r="Q3379" s="39"/>
      <c r="R3379" s="39"/>
      <c r="S3379" s="39"/>
      <c r="T3379" s="39"/>
      <c r="U3379" s="39"/>
      <c r="V3379" s="39"/>
      <c r="W3379" s="39"/>
      <c r="X3379" s="39"/>
      <c r="Y3379" s="39"/>
      <c r="Z3379" s="39"/>
      <c r="AA3379" s="39"/>
      <c r="AB3379" s="39"/>
      <c r="AC3379" s="39"/>
      <c r="AD3379" s="39"/>
      <c r="AE3379" s="39"/>
      <c r="AF3379" s="39"/>
      <c r="AG3379" s="39"/>
      <c r="AH3379" s="39"/>
      <c r="AI3379" s="39"/>
      <c r="AJ3379" s="39"/>
      <c r="AK3379" s="39"/>
      <c r="AL3379" s="39"/>
      <c r="AM3379" s="39"/>
      <c r="AN3379" s="39"/>
      <c r="AO3379" s="39"/>
      <c r="AP3379" s="39"/>
      <c r="AQ3379" s="39"/>
      <c r="AR3379" s="39"/>
      <c r="AS3379" s="39"/>
      <c r="AT3379" s="39"/>
      <c r="AU3379" s="39"/>
      <c r="AV3379" s="39"/>
      <c r="AW3379" s="39"/>
    </row>
    <row r="3380" spans="15:49" x14ac:dyDescent="0.2">
      <c r="O3380" s="39"/>
      <c r="P3380" s="39"/>
      <c r="Q3380" s="39"/>
      <c r="R3380" s="39"/>
      <c r="S3380" s="39"/>
      <c r="T3380" s="39"/>
      <c r="U3380" s="39"/>
      <c r="V3380" s="39"/>
      <c r="W3380" s="39"/>
      <c r="X3380" s="39"/>
      <c r="Y3380" s="39"/>
      <c r="Z3380" s="39"/>
      <c r="AA3380" s="39"/>
      <c r="AB3380" s="39"/>
      <c r="AC3380" s="39"/>
      <c r="AD3380" s="39"/>
      <c r="AE3380" s="39"/>
      <c r="AF3380" s="39"/>
      <c r="AG3380" s="39"/>
      <c r="AH3380" s="39"/>
      <c r="AI3380" s="39"/>
      <c r="AJ3380" s="39"/>
      <c r="AK3380" s="39"/>
      <c r="AL3380" s="39"/>
      <c r="AM3380" s="39"/>
      <c r="AN3380" s="39"/>
      <c r="AO3380" s="39"/>
      <c r="AP3380" s="39"/>
      <c r="AQ3380" s="39"/>
      <c r="AR3380" s="39"/>
      <c r="AS3380" s="39"/>
      <c r="AT3380" s="39"/>
      <c r="AU3380" s="39"/>
      <c r="AV3380" s="39"/>
      <c r="AW3380" s="39"/>
    </row>
    <row r="3381" spans="15:49" x14ac:dyDescent="0.2">
      <c r="O3381" s="39"/>
      <c r="P3381" s="39"/>
      <c r="Q3381" s="39"/>
      <c r="R3381" s="39"/>
      <c r="S3381" s="39"/>
      <c r="T3381" s="39"/>
      <c r="U3381" s="39"/>
      <c r="V3381" s="39"/>
      <c r="W3381" s="39"/>
      <c r="X3381" s="39"/>
      <c r="Y3381" s="39"/>
      <c r="Z3381" s="39"/>
      <c r="AA3381" s="39"/>
      <c r="AB3381" s="39"/>
      <c r="AC3381" s="39"/>
      <c r="AD3381" s="39"/>
      <c r="AE3381" s="39"/>
      <c r="AF3381" s="39"/>
      <c r="AG3381" s="39"/>
      <c r="AH3381" s="39"/>
      <c r="AI3381" s="39"/>
      <c r="AJ3381" s="39"/>
      <c r="AK3381" s="39"/>
      <c r="AL3381" s="39"/>
      <c r="AM3381" s="39"/>
      <c r="AN3381" s="39"/>
      <c r="AO3381" s="39"/>
      <c r="AP3381" s="39"/>
      <c r="AQ3381" s="39"/>
      <c r="AR3381" s="39"/>
      <c r="AS3381" s="39"/>
      <c r="AT3381" s="39"/>
      <c r="AU3381" s="39"/>
      <c r="AV3381" s="39"/>
      <c r="AW3381" s="39"/>
    </row>
    <row r="3382" spans="15:49" x14ac:dyDescent="0.2">
      <c r="O3382" s="39"/>
      <c r="P3382" s="39"/>
      <c r="Q3382" s="39"/>
      <c r="R3382" s="39"/>
      <c r="S3382" s="39"/>
      <c r="T3382" s="39"/>
      <c r="U3382" s="39"/>
      <c r="V3382" s="39"/>
      <c r="W3382" s="39"/>
      <c r="X3382" s="39"/>
      <c r="Y3382" s="39"/>
      <c r="Z3382" s="39"/>
      <c r="AA3382" s="39"/>
      <c r="AB3382" s="39"/>
      <c r="AC3382" s="39"/>
      <c r="AD3382" s="39"/>
      <c r="AE3382" s="39"/>
      <c r="AF3382" s="39"/>
      <c r="AG3382" s="39"/>
      <c r="AH3382" s="39"/>
      <c r="AI3382" s="39"/>
      <c r="AJ3382" s="39"/>
      <c r="AK3382" s="39"/>
      <c r="AL3382" s="39"/>
      <c r="AM3382" s="39"/>
      <c r="AN3382" s="39"/>
      <c r="AO3382" s="39"/>
      <c r="AP3382" s="39"/>
      <c r="AQ3382" s="39"/>
      <c r="AR3382" s="39"/>
      <c r="AS3382" s="39"/>
      <c r="AT3382" s="39"/>
      <c r="AU3382" s="39"/>
      <c r="AV3382" s="39"/>
      <c r="AW3382" s="39"/>
    </row>
    <row r="3383" spans="15:49" x14ac:dyDescent="0.2">
      <c r="O3383" s="39"/>
      <c r="P3383" s="39"/>
      <c r="Q3383" s="39"/>
      <c r="R3383" s="39"/>
      <c r="S3383" s="39"/>
      <c r="T3383" s="39"/>
      <c r="U3383" s="39"/>
      <c r="V3383" s="39"/>
      <c r="W3383" s="39"/>
      <c r="X3383" s="39"/>
      <c r="Y3383" s="39"/>
      <c r="Z3383" s="39"/>
      <c r="AA3383" s="39"/>
      <c r="AB3383" s="39"/>
      <c r="AC3383" s="39"/>
      <c r="AD3383" s="39"/>
      <c r="AE3383" s="39"/>
      <c r="AF3383" s="39"/>
      <c r="AG3383" s="39"/>
      <c r="AH3383" s="39"/>
      <c r="AI3383" s="39"/>
      <c r="AJ3383" s="39"/>
      <c r="AK3383" s="39"/>
      <c r="AL3383" s="39"/>
      <c r="AM3383" s="39"/>
      <c r="AN3383" s="39"/>
      <c r="AO3383" s="39"/>
      <c r="AP3383" s="39"/>
      <c r="AQ3383" s="39"/>
      <c r="AR3383" s="39"/>
      <c r="AS3383" s="39"/>
      <c r="AT3383" s="39"/>
      <c r="AU3383" s="39"/>
      <c r="AV3383" s="39"/>
      <c r="AW3383" s="39"/>
    </row>
    <row r="3384" spans="15:49" x14ac:dyDescent="0.2">
      <c r="O3384" s="39"/>
      <c r="P3384" s="39"/>
      <c r="Q3384" s="39"/>
      <c r="R3384" s="39"/>
      <c r="S3384" s="39"/>
      <c r="T3384" s="39"/>
      <c r="U3384" s="39"/>
      <c r="V3384" s="39"/>
      <c r="W3384" s="39"/>
      <c r="X3384" s="39"/>
      <c r="Y3384" s="39"/>
      <c r="Z3384" s="39"/>
      <c r="AA3384" s="39"/>
      <c r="AB3384" s="39"/>
      <c r="AC3384" s="39"/>
      <c r="AD3384" s="39"/>
      <c r="AE3384" s="39"/>
      <c r="AF3384" s="39"/>
      <c r="AG3384" s="39"/>
      <c r="AH3384" s="39"/>
      <c r="AI3384" s="39"/>
      <c r="AJ3384" s="39"/>
      <c r="AK3384" s="39"/>
      <c r="AL3384" s="39"/>
      <c r="AM3384" s="39"/>
      <c r="AN3384" s="39"/>
      <c r="AO3384" s="39"/>
      <c r="AP3384" s="39"/>
      <c r="AQ3384" s="39"/>
      <c r="AR3384" s="39"/>
      <c r="AS3384" s="39"/>
      <c r="AT3384" s="39"/>
      <c r="AU3384" s="39"/>
      <c r="AV3384" s="39"/>
      <c r="AW3384" s="39"/>
    </row>
    <row r="3385" spans="15:49" x14ac:dyDescent="0.2">
      <c r="O3385" s="39"/>
      <c r="P3385" s="39"/>
      <c r="Q3385" s="39"/>
      <c r="R3385" s="39"/>
      <c r="S3385" s="39"/>
      <c r="T3385" s="39"/>
      <c r="U3385" s="39"/>
      <c r="V3385" s="39"/>
      <c r="W3385" s="39"/>
      <c r="X3385" s="39"/>
      <c r="Y3385" s="39"/>
      <c r="Z3385" s="39"/>
      <c r="AA3385" s="39"/>
      <c r="AB3385" s="39"/>
      <c r="AC3385" s="39"/>
      <c r="AD3385" s="39"/>
      <c r="AE3385" s="39"/>
      <c r="AF3385" s="39"/>
      <c r="AG3385" s="39"/>
      <c r="AH3385" s="39"/>
      <c r="AI3385" s="39"/>
      <c r="AJ3385" s="39"/>
      <c r="AK3385" s="39"/>
      <c r="AL3385" s="39"/>
      <c r="AM3385" s="39"/>
      <c r="AN3385" s="39"/>
      <c r="AO3385" s="39"/>
      <c r="AP3385" s="39"/>
      <c r="AQ3385" s="39"/>
      <c r="AR3385" s="39"/>
      <c r="AS3385" s="39"/>
      <c r="AT3385" s="39"/>
      <c r="AU3385" s="39"/>
      <c r="AV3385" s="39"/>
      <c r="AW3385" s="39"/>
    </row>
    <row r="3386" spans="15:49" x14ac:dyDescent="0.2">
      <c r="O3386" s="39"/>
      <c r="P3386" s="39"/>
      <c r="Q3386" s="39"/>
      <c r="R3386" s="39"/>
      <c r="S3386" s="39"/>
      <c r="T3386" s="39"/>
      <c r="U3386" s="39"/>
      <c r="V3386" s="39"/>
      <c r="W3386" s="39"/>
      <c r="X3386" s="39"/>
      <c r="Y3386" s="39"/>
      <c r="Z3386" s="39"/>
      <c r="AA3386" s="39"/>
      <c r="AB3386" s="39"/>
      <c r="AC3386" s="39"/>
      <c r="AD3386" s="39"/>
      <c r="AE3386" s="39"/>
      <c r="AF3386" s="39"/>
      <c r="AG3386" s="39"/>
      <c r="AH3386" s="39"/>
      <c r="AI3386" s="39"/>
      <c r="AJ3386" s="39"/>
      <c r="AK3386" s="39"/>
      <c r="AL3386" s="39"/>
      <c r="AM3386" s="39"/>
      <c r="AN3386" s="39"/>
      <c r="AO3386" s="39"/>
      <c r="AP3386" s="39"/>
      <c r="AQ3386" s="39"/>
      <c r="AR3386" s="39"/>
      <c r="AS3386" s="39"/>
      <c r="AT3386" s="39"/>
      <c r="AU3386" s="39"/>
      <c r="AV3386" s="39"/>
      <c r="AW3386" s="39"/>
    </row>
    <row r="3387" spans="15:49" x14ac:dyDescent="0.2">
      <c r="O3387" s="39"/>
      <c r="P3387" s="39"/>
      <c r="Q3387" s="39"/>
      <c r="R3387" s="39"/>
      <c r="S3387" s="39"/>
      <c r="T3387" s="39"/>
      <c r="U3387" s="39"/>
      <c r="V3387" s="39"/>
      <c r="W3387" s="39"/>
      <c r="X3387" s="39"/>
      <c r="Y3387" s="39"/>
      <c r="Z3387" s="39"/>
      <c r="AA3387" s="39"/>
      <c r="AB3387" s="39"/>
      <c r="AC3387" s="39"/>
      <c r="AD3387" s="39"/>
      <c r="AE3387" s="39"/>
      <c r="AF3387" s="39"/>
      <c r="AG3387" s="39"/>
      <c r="AH3387" s="39"/>
      <c r="AI3387" s="39"/>
      <c r="AJ3387" s="39"/>
      <c r="AK3387" s="39"/>
      <c r="AL3387" s="39"/>
      <c r="AM3387" s="39"/>
      <c r="AN3387" s="39"/>
      <c r="AO3387" s="39"/>
      <c r="AP3387" s="39"/>
      <c r="AQ3387" s="39"/>
      <c r="AR3387" s="39"/>
      <c r="AS3387" s="39"/>
      <c r="AT3387" s="39"/>
      <c r="AU3387" s="39"/>
      <c r="AV3387" s="39"/>
      <c r="AW3387" s="39"/>
    </row>
    <row r="3388" spans="15:49" x14ac:dyDescent="0.2">
      <c r="O3388" s="39"/>
      <c r="P3388" s="39"/>
      <c r="Q3388" s="39"/>
      <c r="R3388" s="39"/>
      <c r="S3388" s="39"/>
      <c r="T3388" s="39"/>
      <c r="U3388" s="39"/>
      <c r="V3388" s="39"/>
      <c r="W3388" s="39"/>
      <c r="X3388" s="39"/>
      <c r="Y3388" s="39"/>
      <c r="Z3388" s="39"/>
      <c r="AA3388" s="39"/>
      <c r="AB3388" s="39"/>
      <c r="AC3388" s="39"/>
      <c r="AD3388" s="39"/>
      <c r="AE3388" s="39"/>
      <c r="AF3388" s="39"/>
      <c r="AG3388" s="39"/>
      <c r="AH3388" s="39"/>
      <c r="AI3388" s="39"/>
      <c r="AJ3388" s="39"/>
      <c r="AK3388" s="39"/>
      <c r="AL3388" s="39"/>
      <c r="AM3388" s="39"/>
      <c r="AN3388" s="39"/>
      <c r="AO3388" s="39"/>
      <c r="AP3388" s="39"/>
      <c r="AQ3388" s="39"/>
      <c r="AR3388" s="39"/>
      <c r="AS3388" s="39"/>
      <c r="AT3388" s="39"/>
      <c r="AU3388" s="39"/>
      <c r="AV3388" s="39"/>
      <c r="AW3388" s="39"/>
    </row>
    <row r="3389" spans="15:49" x14ac:dyDescent="0.2">
      <c r="O3389" s="39"/>
      <c r="P3389" s="39"/>
      <c r="Q3389" s="39"/>
      <c r="R3389" s="39"/>
      <c r="S3389" s="39"/>
      <c r="T3389" s="39"/>
      <c r="U3389" s="39"/>
      <c r="V3389" s="39"/>
      <c r="W3389" s="39"/>
      <c r="X3389" s="39"/>
      <c r="Y3389" s="39"/>
      <c r="Z3389" s="39"/>
      <c r="AA3389" s="39"/>
      <c r="AB3389" s="39"/>
      <c r="AC3389" s="39"/>
      <c r="AD3389" s="39"/>
      <c r="AE3389" s="39"/>
      <c r="AF3389" s="39"/>
      <c r="AG3389" s="39"/>
      <c r="AH3389" s="39"/>
      <c r="AI3389" s="39"/>
      <c r="AJ3389" s="39"/>
      <c r="AK3389" s="39"/>
      <c r="AL3389" s="39"/>
      <c r="AM3389" s="39"/>
      <c r="AN3389" s="39"/>
      <c r="AO3389" s="39"/>
      <c r="AP3389" s="39"/>
      <c r="AQ3389" s="39"/>
      <c r="AR3389" s="39"/>
      <c r="AS3389" s="39"/>
      <c r="AT3389" s="39"/>
      <c r="AU3389" s="39"/>
      <c r="AV3389" s="39"/>
      <c r="AW3389" s="39"/>
    </row>
    <row r="3390" spans="15:49" x14ac:dyDescent="0.2">
      <c r="O3390" s="39"/>
      <c r="P3390" s="39"/>
      <c r="Q3390" s="39"/>
      <c r="R3390" s="39"/>
      <c r="S3390" s="39"/>
      <c r="T3390" s="39"/>
      <c r="U3390" s="39"/>
      <c r="V3390" s="39"/>
      <c r="W3390" s="39"/>
      <c r="X3390" s="39"/>
      <c r="Y3390" s="39"/>
      <c r="Z3390" s="39"/>
      <c r="AA3390" s="39"/>
      <c r="AB3390" s="39"/>
      <c r="AC3390" s="39"/>
      <c r="AD3390" s="39"/>
      <c r="AE3390" s="39"/>
      <c r="AF3390" s="39"/>
      <c r="AG3390" s="39"/>
      <c r="AH3390" s="39"/>
      <c r="AI3390" s="39"/>
      <c r="AJ3390" s="39"/>
      <c r="AK3390" s="39"/>
      <c r="AL3390" s="39"/>
      <c r="AM3390" s="39"/>
      <c r="AN3390" s="39"/>
      <c r="AO3390" s="39"/>
      <c r="AP3390" s="39"/>
      <c r="AQ3390" s="39"/>
      <c r="AR3390" s="39"/>
      <c r="AS3390" s="39"/>
      <c r="AT3390" s="39"/>
      <c r="AU3390" s="39"/>
      <c r="AV3390" s="39"/>
      <c r="AW3390" s="39"/>
    </row>
    <row r="3391" spans="15:49" x14ac:dyDescent="0.2">
      <c r="O3391" s="39"/>
      <c r="P3391" s="39"/>
      <c r="Q3391" s="39"/>
      <c r="R3391" s="39"/>
      <c r="S3391" s="39"/>
      <c r="T3391" s="39"/>
      <c r="U3391" s="39"/>
      <c r="V3391" s="39"/>
      <c r="W3391" s="39"/>
      <c r="X3391" s="39"/>
      <c r="Y3391" s="39"/>
      <c r="Z3391" s="39"/>
      <c r="AA3391" s="39"/>
      <c r="AB3391" s="39"/>
      <c r="AC3391" s="39"/>
      <c r="AD3391" s="39"/>
      <c r="AE3391" s="39"/>
      <c r="AF3391" s="39"/>
      <c r="AG3391" s="39"/>
      <c r="AH3391" s="39"/>
      <c r="AI3391" s="39"/>
      <c r="AJ3391" s="39"/>
      <c r="AK3391" s="39"/>
      <c r="AL3391" s="39"/>
      <c r="AM3391" s="39"/>
      <c r="AN3391" s="39"/>
      <c r="AO3391" s="39"/>
      <c r="AP3391" s="39"/>
      <c r="AQ3391" s="39"/>
      <c r="AR3391" s="39"/>
      <c r="AS3391" s="39"/>
      <c r="AT3391" s="39"/>
      <c r="AU3391" s="39"/>
      <c r="AV3391" s="39"/>
      <c r="AW3391" s="39"/>
    </row>
    <row r="3392" spans="15:49" x14ac:dyDescent="0.2">
      <c r="O3392" s="39"/>
      <c r="P3392" s="39"/>
      <c r="Q3392" s="39"/>
      <c r="R3392" s="39"/>
      <c r="S3392" s="39"/>
      <c r="T3392" s="39"/>
      <c r="U3392" s="39"/>
      <c r="V3392" s="39"/>
      <c r="W3392" s="39"/>
      <c r="X3392" s="39"/>
      <c r="Y3392" s="39"/>
      <c r="Z3392" s="39"/>
      <c r="AA3392" s="39"/>
      <c r="AB3392" s="39"/>
      <c r="AC3392" s="39"/>
      <c r="AD3392" s="39"/>
      <c r="AE3392" s="39"/>
      <c r="AF3392" s="39"/>
      <c r="AG3392" s="39"/>
      <c r="AH3392" s="39"/>
      <c r="AI3392" s="39"/>
      <c r="AJ3392" s="39"/>
      <c r="AK3392" s="39"/>
      <c r="AL3392" s="39"/>
      <c r="AM3392" s="39"/>
      <c r="AN3392" s="39"/>
      <c r="AO3392" s="39"/>
      <c r="AP3392" s="39"/>
      <c r="AQ3392" s="39"/>
      <c r="AR3392" s="39"/>
      <c r="AS3392" s="39"/>
      <c r="AT3392" s="39"/>
      <c r="AU3392" s="39"/>
      <c r="AV3392" s="39"/>
      <c r="AW3392" s="39"/>
    </row>
    <row r="3393" spans="15:49" x14ac:dyDescent="0.2">
      <c r="O3393" s="39"/>
      <c r="P3393" s="39"/>
      <c r="Q3393" s="39"/>
      <c r="R3393" s="39"/>
      <c r="S3393" s="39"/>
      <c r="T3393" s="39"/>
      <c r="U3393" s="39"/>
      <c r="V3393" s="39"/>
      <c r="W3393" s="39"/>
      <c r="X3393" s="39"/>
      <c r="Y3393" s="39"/>
      <c r="Z3393" s="39"/>
      <c r="AA3393" s="39"/>
      <c r="AB3393" s="39"/>
      <c r="AC3393" s="39"/>
      <c r="AD3393" s="39"/>
      <c r="AE3393" s="39"/>
      <c r="AF3393" s="39"/>
      <c r="AG3393" s="39"/>
      <c r="AH3393" s="39"/>
      <c r="AI3393" s="39"/>
      <c r="AJ3393" s="39"/>
      <c r="AK3393" s="39"/>
      <c r="AL3393" s="39"/>
      <c r="AM3393" s="39"/>
      <c r="AN3393" s="39"/>
      <c r="AO3393" s="39"/>
      <c r="AP3393" s="39"/>
      <c r="AQ3393" s="39"/>
      <c r="AR3393" s="39"/>
      <c r="AS3393" s="39"/>
      <c r="AT3393" s="39"/>
      <c r="AU3393" s="39"/>
      <c r="AV3393" s="39"/>
      <c r="AW3393" s="39"/>
    </row>
    <row r="3394" spans="15:49" x14ac:dyDescent="0.2">
      <c r="O3394" s="39"/>
      <c r="P3394" s="39"/>
      <c r="Q3394" s="39"/>
      <c r="R3394" s="39"/>
      <c r="S3394" s="39"/>
      <c r="T3394" s="39"/>
      <c r="U3394" s="39"/>
      <c r="V3394" s="39"/>
      <c r="W3394" s="39"/>
      <c r="X3394" s="39"/>
      <c r="Y3394" s="39"/>
      <c r="Z3394" s="39"/>
      <c r="AA3394" s="39"/>
      <c r="AB3394" s="39"/>
      <c r="AC3394" s="39"/>
      <c r="AD3394" s="39"/>
      <c r="AE3394" s="39"/>
      <c r="AF3394" s="39"/>
      <c r="AG3394" s="39"/>
      <c r="AH3394" s="39"/>
      <c r="AI3394" s="39"/>
      <c r="AJ3394" s="39"/>
      <c r="AK3394" s="39"/>
      <c r="AL3394" s="39"/>
      <c r="AM3394" s="39"/>
      <c r="AN3394" s="39"/>
      <c r="AO3394" s="39"/>
      <c r="AP3394" s="39"/>
      <c r="AQ3394" s="39"/>
      <c r="AR3394" s="39"/>
      <c r="AS3394" s="39"/>
      <c r="AT3394" s="39"/>
      <c r="AU3394" s="39"/>
      <c r="AV3394" s="39"/>
      <c r="AW3394" s="39"/>
    </row>
    <row r="3395" spans="15:49" x14ac:dyDescent="0.2">
      <c r="O3395" s="39"/>
      <c r="P3395" s="39"/>
      <c r="Q3395" s="39"/>
      <c r="R3395" s="39"/>
      <c r="S3395" s="39"/>
      <c r="T3395" s="39"/>
      <c r="U3395" s="39"/>
      <c r="V3395" s="39"/>
      <c r="W3395" s="39"/>
      <c r="X3395" s="39"/>
      <c r="Y3395" s="39"/>
      <c r="Z3395" s="39"/>
      <c r="AA3395" s="39"/>
      <c r="AB3395" s="39"/>
      <c r="AC3395" s="39"/>
      <c r="AD3395" s="39"/>
      <c r="AE3395" s="39"/>
      <c r="AF3395" s="39"/>
      <c r="AG3395" s="39"/>
      <c r="AH3395" s="39"/>
      <c r="AI3395" s="39"/>
      <c r="AJ3395" s="39"/>
      <c r="AK3395" s="39"/>
      <c r="AL3395" s="39"/>
      <c r="AM3395" s="39"/>
      <c r="AN3395" s="39"/>
      <c r="AO3395" s="39"/>
      <c r="AP3395" s="39"/>
      <c r="AQ3395" s="39"/>
      <c r="AR3395" s="39"/>
      <c r="AS3395" s="39"/>
      <c r="AT3395" s="39"/>
      <c r="AU3395" s="39"/>
      <c r="AV3395" s="39"/>
      <c r="AW3395" s="39"/>
    </row>
    <row r="3396" spans="15:49" x14ac:dyDescent="0.2">
      <c r="O3396" s="39"/>
      <c r="P3396" s="39"/>
      <c r="Q3396" s="39"/>
      <c r="R3396" s="39"/>
      <c r="S3396" s="39"/>
      <c r="T3396" s="39"/>
      <c r="U3396" s="39"/>
      <c r="V3396" s="39"/>
      <c r="W3396" s="39"/>
      <c r="X3396" s="39"/>
      <c r="Y3396" s="39"/>
      <c r="Z3396" s="39"/>
      <c r="AA3396" s="39"/>
      <c r="AB3396" s="39"/>
      <c r="AC3396" s="39"/>
      <c r="AD3396" s="39"/>
      <c r="AE3396" s="39"/>
      <c r="AF3396" s="39"/>
      <c r="AG3396" s="39"/>
      <c r="AH3396" s="39"/>
      <c r="AI3396" s="39"/>
      <c r="AJ3396" s="39"/>
      <c r="AK3396" s="39"/>
      <c r="AL3396" s="39"/>
      <c r="AM3396" s="39"/>
      <c r="AN3396" s="39"/>
      <c r="AO3396" s="39"/>
      <c r="AP3396" s="39"/>
      <c r="AQ3396" s="39"/>
      <c r="AR3396" s="39"/>
      <c r="AS3396" s="39"/>
      <c r="AT3396" s="39"/>
      <c r="AU3396" s="39"/>
      <c r="AV3396" s="39"/>
      <c r="AW3396" s="39"/>
    </row>
    <row r="3397" spans="15:49" x14ac:dyDescent="0.2">
      <c r="O3397" s="39"/>
      <c r="P3397" s="39"/>
      <c r="Q3397" s="39"/>
      <c r="R3397" s="39"/>
      <c r="S3397" s="39"/>
      <c r="T3397" s="39"/>
      <c r="U3397" s="39"/>
      <c r="V3397" s="39"/>
      <c r="W3397" s="39"/>
      <c r="X3397" s="39"/>
      <c r="Y3397" s="39"/>
      <c r="Z3397" s="39"/>
      <c r="AA3397" s="39"/>
      <c r="AB3397" s="39"/>
      <c r="AC3397" s="39"/>
      <c r="AD3397" s="39"/>
      <c r="AE3397" s="39"/>
      <c r="AF3397" s="39"/>
      <c r="AG3397" s="39"/>
      <c r="AH3397" s="39"/>
      <c r="AI3397" s="39"/>
      <c r="AJ3397" s="39"/>
      <c r="AK3397" s="39"/>
      <c r="AL3397" s="39"/>
      <c r="AM3397" s="39"/>
      <c r="AN3397" s="39"/>
      <c r="AO3397" s="39"/>
      <c r="AP3397" s="39"/>
      <c r="AQ3397" s="39"/>
      <c r="AR3397" s="39"/>
      <c r="AS3397" s="39"/>
      <c r="AT3397" s="39"/>
      <c r="AU3397" s="39"/>
      <c r="AV3397" s="39"/>
      <c r="AW3397" s="39"/>
    </row>
    <row r="3398" spans="15:49" x14ac:dyDescent="0.2">
      <c r="O3398" s="39"/>
      <c r="P3398" s="39"/>
      <c r="Q3398" s="39"/>
      <c r="R3398" s="39"/>
      <c r="S3398" s="39"/>
      <c r="T3398" s="39"/>
      <c r="U3398" s="39"/>
      <c r="V3398" s="39"/>
      <c r="W3398" s="39"/>
      <c r="X3398" s="39"/>
      <c r="Y3398" s="39"/>
      <c r="Z3398" s="39"/>
      <c r="AA3398" s="39"/>
      <c r="AB3398" s="39"/>
      <c r="AC3398" s="39"/>
      <c r="AD3398" s="39"/>
      <c r="AE3398" s="39"/>
      <c r="AF3398" s="39"/>
      <c r="AG3398" s="39"/>
      <c r="AH3398" s="39"/>
      <c r="AI3398" s="39"/>
      <c r="AJ3398" s="39"/>
      <c r="AK3398" s="39"/>
      <c r="AL3398" s="39"/>
      <c r="AM3398" s="39"/>
      <c r="AN3398" s="39"/>
      <c r="AO3398" s="39"/>
      <c r="AP3398" s="39"/>
      <c r="AQ3398" s="39"/>
      <c r="AR3398" s="39"/>
      <c r="AS3398" s="39"/>
      <c r="AT3398" s="39"/>
      <c r="AU3398" s="39"/>
      <c r="AV3398" s="39"/>
      <c r="AW3398" s="39"/>
    </row>
    <row r="3399" spans="15:49" x14ac:dyDescent="0.2">
      <c r="O3399" s="39"/>
      <c r="P3399" s="39"/>
      <c r="Q3399" s="39"/>
      <c r="R3399" s="39"/>
      <c r="S3399" s="39"/>
      <c r="T3399" s="39"/>
      <c r="U3399" s="39"/>
      <c r="V3399" s="39"/>
      <c r="W3399" s="39"/>
      <c r="X3399" s="39"/>
      <c r="Y3399" s="39"/>
      <c r="Z3399" s="39"/>
      <c r="AA3399" s="39"/>
      <c r="AB3399" s="39"/>
      <c r="AC3399" s="39"/>
      <c r="AD3399" s="39"/>
      <c r="AE3399" s="39"/>
      <c r="AF3399" s="39"/>
      <c r="AG3399" s="39"/>
      <c r="AH3399" s="39"/>
      <c r="AI3399" s="39"/>
      <c r="AJ3399" s="39"/>
      <c r="AK3399" s="39"/>
      <c r="AL3399" s="39"/>
      <c r="AM3399" s="39"/>
      <c r="AN3399" s="39"/>
      <c r="AO3399" s="39"/>
      <c r="AP3399" s="39"/>
      <c r="AQ3399" s="39"/>
      <c r="AR3399" s="39"/>
      <c r="AS3399" s="39"/>
      <c r="AT3399" s="39"/>
      <c r="AU3399" s="39"/>
      <c r="AV3399" s="39"/>
      <c r="AW3399" s="39"/>
    </row>
    <row r="3400" spans="15:49" x14ac:dyDescent="0.2">
      <c r="O3400" s="39"/>
      <c r="P3400" s="39"/>
      <c r="Q3400" s="39"/>
      <c r="R3400" s="39"/>
      <c r="S3400" s="39"/>
      <c r="T3400" s="39"/>
      <c r="U3400" s="39"/>
      <c r="V3400" s="39"/>
      <c r="W3400" s="39"/>
      <c r="X3400" s="39"/>
      <c r="Y3400" s="39"/>
      <c r="Z3400" s="39"/>
      <c r="AA3400" s="39"/>
      <c r="AB3400" s="39"/>
      <c r="AC3400" s="39"/>
      <c r="AD3400" s="39"/>
      <c r="AE3400" s="39"/>
      <c r="AF3400" s="39"/>
      <c r="AG3400" s="39"/>
      <c r="AH3400" s="39"/>
      <c r="AI3400" s="39"/>
      <c r="AJ3400" s="39"/>
      <c r="AK3400" s="39"/>
      <c r="AL3400" s="39"/>
      <c r="AM3400" s="39"/>
      <c r="AN3400" s="39"/>
      <c r="AO3400" s="39"/>
      <c r="AP3400" s="39"/>
      <c r="AQ3400" s="39"/>
      <c r="AR3400" s="39"/>
      <c r="AS3400" s="39"/>
      <c r="AT3400" s="39"/>
      <c r="AU3400" s="39"/>
      <c r="AV3400" s="39"/>
      <c r="AW3400" s="39"/>
    </row>
    <row r="3401" spans="15:49" x14ac:dyDescent="0.2">
      <c r="O3401" s="39"/>
      <c r="P3401" s="39"/>
      <c r="Q3401" s="39"/>
      <c r="R3401" s="39"/>
      <c r="S3401" s="39"/>
      <c r="T3401" s="39"/>
      <c r="U3401" s="39"/>
      <c r="V3401" s="39"/>
      <c r="W3401" s="39"/>
      <c r="X3401" s="39"/>
      <c r="Y3401" s="39"/>
      <c r="Z3401" s="39"/>
      <c r="AA3401" s="39"/>
      <c r="AB3401" s="39"/>
      <c r="AC3401" s="39"/>
      <c r="AD3401" s="39"/>
      <c r="AE3401" s="39"/>
      <c r="AF3401" s="39"/>
      <c r="AG3401" s="39"/>
      <c r="AH3401" s="39"/>
      <c r="AI3401" s="39"/>
      <c r="AJ3401" s="39"/>
      <c r="AK3401" s="39"/>
      <c r="AL3401" s="39"/>
      <c r="AM3401" s="39"/>
      <c r="AN3401" s="39"/>
      <c r="AO3401" s="39"/>
      <c r="AP3401" s="39"/>
      <c r="AQ3401" s="39"/>
      <c r="AR3401" s="39"/>
      <c r="AS3401" s="39"/>
      <c r="AT3401" s="39"/>
      <c r="AU3401" s="39"/>
      <c r="AV3401" s="39"/>
      <c r="AW3401" s="39"/>
    </row>
    <row r="3402" spans="15:49" x14ac:dyDescent="0.2">
      <c r="O3402" s="39"/>
      <c r="P3402" s="39"/>
      <c r="Q3402" s="39"/>
      <c r="R3402" s="39"/>
      <c r="S3402" s="39"/>
      <c r="T3402" s="39"/>
      <c r="U3402" s="39"/>
      <c r="V3402" s="39"/>
      <c r="W3402" s="39"/>
      <c r="X3402" s="39"/>
      <c r="Y3402" s="39"/>
      <c r="Z3402" s="39"/>
      <c r="AA3402" s="39"/>
      <c r="AB3402" s="39"/>
      <c r="AC3402" s="39"/>
      <c r="AD3402" s="39"/>
      <c r="AE3402" s="39"/>
      <c r="AF3402" s="39"/>
      <c r="AG3402" s="39"/>
      <c r="AH3402" s="39"/>
      <c r="AI3402" s="39"/>
      <c r="AJ3402" s="39"/>
      <c r="AK3402" s="39"/>
      <c r="AL3402" s="39"/>
      <c r="AM3402" s="39"/>
      <c r="AN3402" s="39"/>
      <c r="AO3402" s="39"/>
      <c r="AP3402" s="39"/>
      <c r="AQ3402" s="39"/>
      <c r="AR3402" s="39"/>
      <c r="AS3402" s="39"/>
      <c r="AT3402" s="39"/>
      <c r="AU3402" s="39"/>
      <c r="AV3402" s="39"/>
      <c r="AW3402" s="39"/>
    </row>
    <row r="3403" spans="15:49" x14ac:dyDescent="0.2">
      <c r="O3403" s="39"/>
      <c r="P3403" s="39"/>
      <c r="Q3403" s="39"/>
      <c r="R3403" s="39"/>
      <c r="S3403" s="39"/>
      <c r="T3403" s="39"/>
      <c r="U3403" s="39"/>
      <c r="V3403" s="39"/>
      <c r="W3403" s="39"/>
      <c r="X3403" s="39"/>
      <c r="Y3403" s="39"/>
      <c r="Z3403" s="39"/>
      <c r="AA3403" s="39"/>
      <c r="AB3403" s="39"/>
      <c r="AC3403" s="39"/>
      <c r="AD3403" s="39"/>
      <c r="AE3403" s="39"/>
      <c r="AF3403" s="39"/>
      <c r="AG3403" s="39"/>
      <c r="AH3403" s="39"/>
      <c r="AI3403" s="39"/>
      <c r="AJ3403" s="39"/>
      <c r="AK3403" s="39"/>
      <c r="AL3403" s="39"/>
      <c r="AM3403" s="39"/>
      <c r="AN3403" s="39"/>
      <c r="AO3403" s="39"/>
      <c r="AP3403" s="39"/>
      <c r="AQ3403" s="39"/>
      <c r="AR3403" s="39"/>
      <c r="AS3403" s="39"/>
      <c r="AT3403" s="39"/>
      <c r="AU3403" s="39"/>
      <c r="AV3403" s="39"/>
      <c r="AW3403" s="39"/>
    </row>
    <row r="3404" spans="15:49" x14ac:dyDescent="0.2">
      <c r="O3404" s="39"/>
      <c r="P3404" s="39"/>
      <c r="Q3404" s="39"/>
      <c r="R3404" s="39"/>
      <c r="S3404" s="39"/>
      <c r="T3404" s="39"/>
      <c r="U3404" s="39"/>
      <c r="V3404" s="39"/>
      <c r="W3404" s="39"/>
      <c r="X3404" s="39"/>
      <c r="Y3404" s="39"/>
      <c r="Z3404" s="39"/>
      <c r="AA3404" s="39"/>
      <c r="AB3404" s="39"/>
      <c r="AC3404" s="39"/>
      <c r="AD3404" s="39"/>
      <c r="AE3404" s="39"/>
      <c r="AF3404" s="39"/>
      <c r="AG3404" s="39"/>
      <c r="AH3404" s="39"/>
      <c r="AI3404" s="39"/>
      <c r="AJ3404" s="39"/>
      <c r="AK3404" s="39"/>
      <c r="AL3404" s="39"/>
      <c r="AM3404" s="39"/>
      <c r="AN3404" s="39"/>
      <c r="AO3404" s="39"/>
      <c r="AP3404" s="39"/>
      <c r="AQ3404" s="39"/>
      <c r="AR3404" s="39"/>
      <c r="AS3404" s="39"/>
      <c r="AT3404" s="39"/>
      <c r="AU3404" s="39"/>
      <c r="AV3404" s="39"/>
      <c r="AW3404" s="39"/>
    </row>
    <row r="3405" spans="15:49" x14ac:dyDescent="0.2">
      <c r="O3405" s="39"/>
      <c r="P3405" s="39"/>
      <c r="Q3405" s="39"/>
      <c r="R3405" s="39"/>
      <c r="S3405" s="39"/>
      <c r="T3405" s="39"/>
      <c r="U3405" s="39"/>
      <c r="V3405" s="39"/>
      <c r="W3405" s="39"/>
      <c r="X3405" s="39"/>
      <c r="Y3405" s="39"/>
      <c r="Z3405" s="39"/>
      <c r="AA3405" s="39"/>
      <c r="AB3405" s="39"/>
      <c r="AC3405" s="39"/>
      <c r="AD3405" s="39"/>
      <c r="AE3405" s="39"/>
      <c r="AF3405" s="39"/>
      <c r="AG3405" s="39"/>
      <c r="AH3405" s="39"/>
      <c r="AI3405" s="39"/>
      <c r="AJ3405" s="39"/>
      <c r="AK3405" s="39"/>
      <c r="AL3405" s="39"/>
      <c r="AM3405" s="39"/>
      <c r="AN3405" s="39"/>
      <c r="AO3405" s="39"/>
      <c r="AP3405" s="39"/>
      <c r="AQ3405" s="39"/>
      <c r="AR3405" s="39"/>
      <c r="AS3405" s="39"/>
      <c r="AT3405" s="39"/>
      <c r="AU3405" s="39"/>
      <c r="AV3405" s="39"/>
      <c r="AW3405" s="39"/>
    </row>
    <row r="3406" spans="15:49" x14ac:dyDescent="0.2">
      <c r="O3406" s="39"/>
      <c r="P3406" s="39"/>
      <c r="Q3406" s="39"/>
      <c r="R3406" s="39"/>
      <c r="S3406" s="39"/>
      <c r="T3406" s="39"/>
      <c r="U3406" s="39"/>
      <c r="V3406" s="39"/>
      <c r="W3406" s="39"/>
      <c r="X3406" s="39"/>
      <c r="Y3406" s="39"/>
      <c r="Z3406" s="39"/>
      <c r="AA3406" s="39"/>
      <c r="AB3406" s="39"/>
      <c r="AC3406" s="39"/>
      <c r="AD3406" s="39"/>
      <c r="AE3406" s="39"/>
      <c r="AF3406" s="39"/>
      <c r="AG3406" s="39"/>
      <c r="AH3406" s="39"/>
      <c r="AI3406" s="39"/>
      <c r="AJ3406" s="39"/>
      <c r="AK3406" s="39"/>
      <c r="AL3406" s="39"/>
      <c r="AM3406" s="39"/>
      <c r="AN3406" s="39"/>
      <c r="AO3406" s="39"/>
      <c r="AP3406" s="39"/>
      <c r="AQ3406" s="39"/>
      <c r="AR3406" s="39"/>
      <c r="AS3406" s="39"/>
      <c r="AT3406" s="39"/>
      <c r="AU3406" s="39"/>
      <c r="AV3406" s="39"/>
      <c r="AW3406" s="39"/>
    </row>
    <row r="3407" spans="15:49" x14ac:dyDescent="0.2">
      <c r="O3407" s="39"/>
      <c r="P3407" s="39"/>
      <c r="Q3407" s="39"/>
      <c r="R3407" s="39"/>
      <c r="S3407" s="39"/>
      <c r="T3407" s="39"/>
      <c r="U3407" s="39"/>
      <c r="V3407" s="39"/>
      <c r="W3407" s="39"/>
      <c r="X3407" s="39"/>
      <c r="Y3407" s="39"/>
      <c r="Z3407" s="39"/>
      <c r="AA3407" s="39"/>
      <c r="AB3407" s="39"/>
      <c r="AC3407" s="39"/>
      <c r="AD3407" s="39"/>
      <c r="AE3407" s="39"/>
      <c r="AF3407" s="39"/>
      <c r="AG3407" s="39"/>
      <c r="AH3407" s="39"/>
      <c r="AI3407" s="39"/>
      <c r="AJ3407" s="39"/>
      <c r="AK3407" s="39"/>
      <c r="AL3407" s="39"/>
      <c r="AM3407" s="39"/>
      <c r="AN3407" s="39"/>
      <c r="AO3407" s="39"/>
      <c r="AP3407" s="39"/>
      <c r="AQ3407" s="39"/>
      <c r="AR3407" s="39"/>
      <c r="AS3407" s="39"/>
      <c r="AT3407" s="39"/>
      <c r="AU3407" s="39"/>
      <c r="AV3407" s="39"/>
      <c r="AW3407" s="39"/>
    </row>
    <row r="3408" spans="15:49" x14ac:dyDescent="0.2">
      <c r="O3408" s="39"/>
      <c r="P3408" s="39"/>
      <c r="Q3408" s="39"/>
      <c r="R3408" s="39"/>
      <c r="S3408" s="39"/>
      <c r="T3408" s="39"/>
      <c r="U3408" s="39"/>
      <c r="V3408" s="39"/>
      <c r="W3408" s="39"/>
      <c r="X3408" s="39"/>
      <c r="Y3408" s="39"/>
      <c r="Z3408" s="39"/>
      <c r="AA3408" s="39"/>
      <c r="AB3408" s="39"/>
      <c r="AC3408" s="39"/>
      <c r="AD3408" s="39"/>
      <c r="AE3408" s="39"/>
      <c r="AF3408" s="39"/>
      <c r="AG3408" s="39"/>
      <c r="AH3408" s="39"/>
      <c r="AI3408" s="39"/>
      <c r="AJ3408" s="39"/>
      <c r="AK3408" s="39"/>
      <c r="AL3408" s="39"/>
      <c r="AM3408" s="39"/>
      <c r="AN3408" s="39"/>
      <c r="AO3408" s="39"/>
      <c r="AP3408" s="39"/>
      <c r="AQ3408" s="39"/>
      <c r="AR3408" s="39"/>
      <c r="AS3408" s="39"/>
      <c r="AT3408" s="39"/>
      <c r="AU3408" s="39"/>
      <c r="AV3408" s="39"/>
      <c r="AW3408" s="39"/>
    </row>
    <row r="3409" spans="15:49" x14ac:dyDescent="0.2">
      <c r="O3409" s="39"/>
      <c r="P3409" s="39"/>
      <c r="Q3409" s="39"/>
      <c r="R3409" s="39"/>
      <c r="S3409" s="39"/>
      <c r="T3409" s="39"/>
      <c r="U3409" s="39"/>
      <c r="V3409" s="39"/>
      <c r="W3409" s="39"/>
      <c r="X3409" s="39"/>
      <c r="Y3409" s="39"/>
      <c r="Z3409" s="39"/>
      <c r="AA3409" s="39"/>
      <c r="AB3409" s="39"/>
      <c r="AC3409" s="39"/>
      <c r="AD3409" s="39"/>
      <c r="AE3409" s="39"/>
      <c r="AF3409" s="39"/>
      <c r="AG3409" s="39"/>
      <c r="AH3409" s="39"/>
      <c r="AI3409" s="39"/>
      <c r="AJ3409" s="39"/>
      <c r="AK3409" s="39"/>
      <c r="AL3409" s="39"/>
      <c r="AM3409" s="39"/>
      <c r="AN3409" s="39"/>
      <c r="AO3409" s="39"/>
      <c r="AP3409" s="39"/>
      <c r="AQ3409" s="39"/>
      <c r="AR3409" s="39"/>
      <c r="AS3409" s="39"/>
      <c r="AT3409" s="39"/>
      <c r="AU3409" s="39"/>
      <c r="AV3409" s="39"/>
      <c r="AW3409" s="39"/>
    </row>
    <row r="3410" spans="15:49" x14ac:dyDescent="0.2">
      <c r="O3410" s="39"/>
      <c r="P3410" s="39"/>
      <c r="Q3410" s="39"/>
      <c r="R3410" s="39"/>
      <c r="S3410" s="39"/>
      <c r="T3410" s="39"/>
      <c r="U3410" s="39"/>
      <c r="V3410" s="39"/>
      <c r="W3410" s="39"/>
      <c r="X3410" s="39"/>
      <c r="Y3410" s="39"/>
      <c r="Z3410" s="39"/>
      <c r="AA3410" s="39"/>
      <c r="AB3410" s="39"/>
      <c r="AC3410" s="39"/>
      <c r="AD3410" s="39"/>
      <c r="AE3410" s="39"/>
      <c r="AF3410" s="39"/>
      <c r="AG3410" s="39"/>
      <c r="AH3410" s="39"/>
      <c r="AI3410" s="39"/>
      <c r="AJ3410" s="39"/>
      <c r="AK3410" s="39"/>
      <c r="AL3410" s="39"/>
      <c r="AM3410" s="39"/>
      <c r="AN3410" s="39"/>
      <c r="AO3410" s="39"/>
      <c r="AP3410" s="39"/>
      <c r="AQ3410" s="39"/>
      <c r="AR3410" s="39"/>
      <c r="AS3410" s="39"/>
      <c r="AT3410" s="39"/>
      <c r="AU3410" s="39"/>
      <c r="AV3410" s="39"/>
      <c r="AW3410" s="39"/>
    </row>
    <row r="3411" spans="15:49" x14ac:dyDescent="0.2">
      <c r="O3411" s="39"/>
      <c r="P3411" s="39"/>
      <c r="Q3411" s="39"/>
      <c r="R3411" s="39"/>
      <c r="S3411" s="39"/>
      <c r="T3411" s="39"/>
      <c r="U3411" s="39"/>
      <c r="V3411" s="39"/>
      <c r="W3411" s="39"/>
      <c r="X3411" s="39"/>
      <c r="Y3411" s="39"/>
      <c r="Z3411" s="39"/>
      <c r="AA3411" s="39"/>
      <c r="AB3411" s="39"/>
      <c r="AC3411" s="39"/>
      <c r="AD3411" s="39"/>
      <c r="AE3411" s="39"/>
      <c r="AF3411" s="39"/>
      <c r="AG3411" s="39"/>
      <c r="AH3411" s="39"/>
      <c r="AI3411" s="39"/>
      <c r="AJ3411" s="39"/>
      <c r="AK3411" s="39"/>
      <c r="AL3411" s="39"/>
      <c r="AM3411" s="39"/>
      <c r="AN3411" s="39"/>
      <c r="AO3411" s="39"/>
      <c r="AP3411" s="39"/>
      <c r="AQ3411" s="39"/>
      <c r="AR3411" s="39"/>
      <c r="AS3411" s="39"/>
      <c r="AT3411" s="39"/>
      <c r="AU3411" s="39"/>
      <c r="AV3411" s="39"/>
      <c r="AW3411" s="39"/>
    </row>
    <row r="3412" spans="15:49" x14ac:dyDescent="0.2">
      <c r="O3412" s="39"/>
      <c r="P3412" s="39"/>
      <c r="Q3412" s="39"/>
      <c r="R3412" s="39"/>
      <c r="S3412" s="39"/>
      <c r="T3412" s="39"/>
      <c r="U3412" s="39"/>
      <c r="V3412" s="39"/>
      <c r="W3412" s="39"/>
      <c r="X3412" s="39"/>
      <c r="Y3412" s="39"/>
      <c r="Z3412" s="39"/>
      <c r="AA3412" s="39"/>
      <c r="AB3412" s="39"/>
      <c r="AC3412" s="39"/>
      <c r="AD3412" s="39"/>
      <c r="AE3412" s="39"/>
      <c r="AF3412" s="39"/>
      <c r="AG3412" s="39"/>
      <c r="AH3412" s="39"/>
      <c r="AI3412" s="39"/>
      <c r="AJ3412" s="39"/>
      <c r="AK3412" s="39"/>
      <c r="AL3412" s="39"/>
      <c r="AM3412" s="39"/>
      <c r="AN3412" s="39"/>
      <c r="AO3412" s="39"/>
      <c r="AP3412" s="39"/>
      <c r="AQ3412" s="39"/>
      <c r="AR3412" s="39"/>
      <c r="AS3412" s="39"/>
      <c r="AT3412" s="39"/>
      <c r="AU3412" s="39"/>
      <c r="AV3412" s="39"/>
      <c r="AW3412" s="39"/>
    </row>
    <row r="3413" spans="15:49" x14ac:dyDescent="0.2">
      <c r="O3413" s="39"/>
      <c r="P3413" s="39"/>
      <c r="Q3413" s="39"/>
      <c r="R3413" s="39"/>
      <c r="S3413" s="39"/>
      <c r="T3413" s="39"/>
      <c r="U3413" s="39"/>
      <c r="V3413" s="39"/>
      <c r="W3413" s="39"/>
      <c r="X3413" s="39"/>
      <c r="Y3413" s="39"/>
      <c r="Z3413" s="39"/>
      <c r="AA3413" s="39"/>
      <c r="AB3413" s="39"/>
      <c r="AC3413" s="39"/>
      <c r="AD3413" s="39"/>
      <c r="AE3413" s="39"/>
      <c r="AF3413" s="39"/>
      <c r="AG3413" s="39"/>
      <c r="AH3413" s="39"/>
      <c r="AI3413" s="39"/>
      <c r="AJ3413" s="39"/>
      <c r="AK3413" s="39"/>
      <c r="AL3413" s="39"/>
      <c r="AM3413" s="39"/>
      <c r="AN3413" s="39"/>
      <c r="AO3413" s="39"/>
      <c r="AP3413" s="39"/>
      <c r="AQ3413" s="39"/>
      <c r="AR3413" s="39"/>
      <c r="AS3413" s="39"/>
      <c r="AT3413" s="39"/>
      <c r="AU3413" s="39"/>
      <c r="AV3413" s="39"/>
      <c r="AW3413" s="39"/>
    </row>
    <row r="3414" spans="15:49" x14ac:dyDescent="0.2">
      <c r="O3414" s="39"/>
      <c r="P3414" s="39"/>
      <c r="Q3414" s="39"/>
      <c r="R3414" s="39"/>
      <c r="S3414" s="39"/>
      <c r="T3414" s="39"/>
      <c r="U3414" s="39"/>
      <c r="V3414" s="39"/>
      <c r="W3414" s="39"/>
      <c r="X3414" s="39"/>
      <c r="Y3414" s="39"/>
      <c r="Z3414" s="39"/>
      <c r="AA3414" s="39"/>
      <c r="AB3414" s="39"/>
      <c r="AC3414" s="39"/>
      <c r="AD3414" s="39"/>
      <c r="AE3414" s="39"/>
      <c r="AF3414" s="39"/>
      <c r="AG3414" s="39"/>
      <c r="AH3414" s="39"/>
      <c r="AI3414" s="39"/>
      <c r="AJ3414" s="39"/>
      <c r="AK3414" s="39"/>
      <c r="AL3414" s="39"/>
      <c r="AM3414" s="39"/>
      <c r="AN3414" s="39"/>
      <c r="AO3414" s="39"/>
      <c r="AP3414" s="39"/>
      <c r="AQ3414" s="39"/>
      <c r="AR3414" s="39"/>
      <c r="AS3414" s="39"/>
      <c r="AT3414" s="39"/>
      <c r="AU3414" s="39"/>
      <c r="AV3414" s="39"/>
      <c r="AW3414" s="39"/>
    </row>
    <row r="3415" spans="15:49" x14ac:dyDescent="0.2">
      <c r="O3415" s="39"/>
      <c r="P3415" s="39"/>
      <c r="Q3415" s="39"/>
      <c r="R3415" s="39"/>
      <c r="S3415" s="39"/>
      <c r="T3415" s="39"/>
      <c r="U3415" s="39"/>
      <c r="V3415" s="39"/>
      <c r="W3415" s="39"/>
      <c r="X3415" s="39"/>
      <c r="Y3415" s="39"/>
      <c r="Z3415" s="39"/>
      <c r="AA3415" s="39"/>
      <c r="AB3415" s="39"/>
      <c r="AC3415" s="39"/>
      <c r="AD3415" s="39"/>
      <c r="AE3415" s="39"/>
      <c r="AF3415" s="39"/>
      <c r="AG3415" s="39"/>
      <c r="AH3415" s="39"/>
      <c r="AI3415" s="39"/>
      <c r="AJ3415" s="39"/>
      <c r="AK3415" s="39"/>
      <c r="AL3415" s="39"/>
      <c r="AM3415" s="39"/>
      <c r="AN3415" s="39"/>
      <c r="AO3415" s="39"/>
      <c r="AP3415" s="39"/>
      <c r="AQ3415" s="39"/>
      <c r="AR3415" s="39"/>
      <c r="AS3415" s="39"/>
      <c r="AT3415" s="39"/>
      <c r="AU3415" s="39"/>
      <c r="AV3415" s="39"/>
      <c r="AW3415" s="39"/>
    </row>
    <row r="3416" spans="15:49" x14ac:dyDescent="0.2">
      <c r="O3416" s="39"/>
      <c r="P3416" s="39"/>
      <c r="Q3416" s="39"/>
      <c r="R3416" s="39"/>
      <c r="S3416" s="39"/>
      <c r="T3416" s="39"/>
      <c r="U3416" s="39"/>
      <c r="V3416" s="39"/>
      <c r="W3416" s="39"/>
      <c r="X3416" s="39"/>
      <c r="Y3416" s="39"/>
      <c r="Z3416" s="39"/>
      <c r="AA3416" s="39"/>
      <c r="AB3416" s="39"/>
      <c r="AC3416" s="39"/>
      <c r="AD3416" s="39"/>
      <c r="AE3416" s="39"/>
      <c r="AF3416" s="39"/>
      <c r="AG3416" s="39"/>
      <c r="AH3416" s="39"/>
      <c r="AI3416" s="39"/>
      <c r="AJ3416" s="39"/>
      <c r="AK3416" s="39"/>
      <c r="AL3416" s="39"/>
      <c r="AM3416" s="39"/>
      <c r="AN3416" s="39"/>
      <c r="AO3416" s="39"/>
      <c r="AP3416" s="39"/>
      <c r="AQ3416" s="39"/>
      <c r="AR3416" s="39"/>
      <c r="AS3416" s="39"/>
      <c r="AT3416" s="39"/>
      <c r="AU3416" s="39"/>
      <c r="AV3416" s="39"/>
      <c r="AW3416" s="39"/>
    </row>
    <row r="3417" spans="15:49" x14ac:dyDescent="0.2">
      <c r="O3417" s="39"/>
      <c r="P3417" s="39"/>
      <c r="Q3417" s="39"/>
      <c r="R3417" s="39"/>
      <c r="S3417" s="39"/>
      <c r="T3417" s="39"/>
      <c r="U3417" s="39"/>
      <c r="V3417" s="39"/>
      <c r="W3417" s="39"/>
      <c r="X3417" s="39"/>
      <c r="Y3417" s="39"/>
      <c r="Z3417" s="39"/>
      <c r="AA3417" s="39"/>
      <c r="AB3417" s="39"/>
      <c r="AC3417" s="39"/>
      <c r="AD3417" s="39"/>
      <c r="AE3417" s="39"/>
      <c r="AF3417" s="39"/>
      <c r="AG3417" s="39"/>
      <c r="AH3417" s="39"/>
      <c r="AI3417" s="39"/>
      <c r="AJ3417" s="39"/>
      <c r="AK3417" s="39"/>
      <c r="AL3417" s="39"/>
      <c r="AM3417" s="39"/>
      <c r="AN3417" s="39"/>
      <c r="AO3417" s="39"/>
      <c r="AP3417" s="39"/>
      <c r="AQ3417" s="39"/>
      <c r="AR3417" s="39"/>
      <c r="AS3417" s="39"/>
      <c r="AT3417" s="39"/>
      <c r="AU3417" s="39"/>
      <c r="AV3417" s="39"/>
      <c r="AW3417" s="39"/>
    </row>
    <row r="3418" spans="15:49" x14ac:dyDescent="0.2">
      <c r="O3418" s="39"/>
      <c r="P3418" s="39"/>
      <c r="Q3418" s="39"/>
      <c r="R3418" s="39"/>
      <c r="S3418" s="39"/>
      <c r="T3418" s="39"/>
      <c r="U3418" s="39"/>
      <c r="V3418" s="39"/>
      <c r="W3418" s="39"/>
      <c r="X3418" s="39"/>
      <c r="Y3418" s="39"/>
      <c r="Z3418" s="39"/>
      <c r="AA3418" s="39"/>
      <c r="AB3418" s="39"/>
      <c r="AC3418" s="39"/>
      <c r="AD3418" s="39"/>
      <c r="AE3418" s="39"/>
      <c r="AF3418" s="39"/>
      <c r="AG3418" s="39"/>
      <c r="AH3418" s="39"/>
      <c r="AI3418" s="39"/>
      <c r="AJ3418" s="39"/>
      <c r="AK3418" s="39"/>
      <c r="AL3418" s="39"/>
      <c r="AM3418" s="39"/>
      <c r="AN3418" s="39"/>
      <c r="AO3418" s="39"/>
      <c r="AP3418" s="39"/>
      <c r="AQ3418" s="39"/>
      <c r="AR3418" s="39"/>
      <c r="AS3418" s="39"/>
      <c r="AT3418" s="39"/>
      <c r="AU3418" s="39"/>
      <c r="AV3418" s="39"/>
      <c r="AW3418" s="39"/>
    </row>
    <row r="3419" spans="15:49" x14ac:dyDescent="0.2">
      <c r="O3419" s="39"/>
      <c r="P3419" s="39"/>
      <c r="Q3419" s="39"/>
      <c r="R3419" s="39"/>
      <c r="S3419" s="39"/>
      <c r="T3419" s="39"/>
      <c r="U3419" s="39"/>
      <c r="V3419" s="39"/>
      <c r="W3419" s="39"/>
      <c r="X3419" s="39"/>
      <c r="Y3419" s="39"/>
      <c r="Z3419" s="39"/>
      <c r="AA3419" s="39"/>
      <c r="AB3419" s="39"/>
      <c r="AC3419" s="39"/>
      <c r="AD3419" s="39"/>
      <c r="AE3419" s="39"/>
      <c r="AF3419" s="39"/>
      <c r="AG3419" s="39"/>
      <c r="AH3419" s="39"/>
      <c r="AI3419" s="39"/>
      <c r="AJ3419" s="39"/>
      <c r="AK3419" s="39"/>
      <c r="AL3419" s="39"/>
      <c r="AM3419" s="39"/>
      <c r="AN3419" s="39"/>
      <c r="AO3419" s="39"/>
      <c r="AP3419" s="39"/>
      <c r="AQ3419" s="39"/>
      <c r="AR3419" s="39"/>
      <c r="AS3419" s="39"/>
      <c r="AT3419" s="39"/>
      <c r="AU3419" s="39"/>
      <c r="AV3419" s="39"/>
      <c r="AW3419" s="39"/>
    </row>
    <row r="3420" spans="15:49" x14ac:dyDescent="0.2">
      <c r="O3420" s="39"/>
      <c r="P3420" s="39"/>
      <c r="Q3420" s="39"/>
      <c r="R3420" s="39"/>
      <c r="S3420" s="39"/>
      <c r="T3420" s="39"/>
      <c r="U3420" s="39"/>
      <c r="V3420" s="39"/>
      <c r="W3420" s="39"/>
      <c r="X3420" s="39"/>
      <c r="Y3420" s="39"/>
      <c r="Z3420" s="39"/>
      <c r="AA3420" s="39"/>
      <c r="AB3420" s="39"/>
      <c r="AC3420" s="39"/>
      <c r="AD3420" s="39"/>
      <c r="AE3420" s="39"/>
      <c r="AF3420" s="39"/>
      <c r="AG3420" s="39"/>
      <c r="AH3420" s="39"/>
      <c r="AI3420" s="39"/>
      <c r="AJ3420" s="39"/>
      <c r="AK3420" s="39"/>
      <c r="AL3420" s="39"/>
      <c r="AM3420" s="39"/>
      <c r="AN3420" s="39"/>
      <c r="AO3420" s="39"/>
      <c r="AP3420" s="39"/>
      <c r="AQ3420" s="39"/>
      <c r="AR3420" s="39"/>
      <c r="AS3420" s="39"/>
      <c r="AT3420" s="39"/>
      <c r="AU3420" s="39"/>
      <c r="AV3420" s="39"/>
      <c r="AW3420" s="39"/>
    </row>
    <row r="3421" spans="15:49" x14ac:dyDescent="0.2">
      <c r="O3421" s="39"/>
      <c r="P3421" s="39"/>
      <c r="Q3421" s="39"/>
      <c r="R3421" s="39"/>
      <c r="S3421" s="39"/>
      <c r="T3421" s="39"/>
      <c r="U3421" s="39"/>
      <c r="V3421" s="39"/>
      <c r="W3421" s="39"/>
      <c r="X3421" s="39"/>
      <c r="Y3421" s="39"/>
      <c r="Z3421" s="39"/>
      <c r="AA3421" s="39"/>
      <c r="AB3421" s="39"/>
      <c r="AC3421" s="39"/>
      <c r="AD3421" s="39"/>
      <c r="AE3421" s="39"/>
      <c r="AF3421" s="39"/>
      <c r="AG3421" s="39"/>
      <c r="AH3421" s="39"/>
      <c r="AI3421" s="39"/>
      <c r="AJ3421" s="39"/>
      <c r="AK3421" s="39"/>
      <c r="AL3421" s="39"/>
      <c r="AM3421" s="39"/>
      <c r="AN3421" s="39"/>
      <c r="AO3421" s="39"/>
      <c r="AP3421" s="39"/>
      <c r="AQ3421" s="39"/>
      <c r="AR3421" s="39"/>
      <c r="AS3421" s="39"/>
      <c r="AT3421" s="39"/>
      <c r="AU3421" s="39"/>
      <c r="AV3421" s="39"/>
      <c r="AW3421" s="39"/>
    </row>
    <row r="3422" spans="15:49" x14ac:dyDescent="0.2">
      <c r="O3422" s="39"/>
      <c r="P3422" s="39"/>
      <c r="Q3422" s="39"/>
      <c r="R3422" s="39"/>
      <c r="S3422" s="39"/>
      <c r="T3422" s="39"/>
      <c r="U3422" s="39"/>
      <c r="V3422" s="39"/>
      <c r="W3422" s="39"/>
      <c r="X3422" s="39"/>
      <c r="Y3422" s="39"/>
      <c r="Z3422" s="39"/>
      <c r="AA3422" s="39"/>
      <c r="AB3422" s="39"/>
      <c r="AC3422" s="39"/>
      <c r="AD3422" s="39"/>
      <c r="AE3422" s="39"/>
      <c r="AF3422" s="39"/>
      <c r="AG3422" s="39"/>
      <c r="AH3422" s="39"/>
      <c r="AI3422" s="39"/>
      <c r="AJ3422" s="39"/>
      <c r="AK3422" s="39"/>
      <c r="AL3422" s="39"/>
      <c r="AM3422" s="39"/>
      <c r="AN3422" s="39"/>
      <c r="AO3422" s="39"/>
      <c r="AP3422" s="39"/>
      <c r="AQ3422" s="39"/>
      <c r="AR3422" s="39"/>
      <c r="AS3422" s="39"/>
      <c r="AT3422" s="39"/>
      <c r="AU3422" s="39"/>
      <c r="AV3422" s="39"/>
      <c r="AW3422" s="39"/>
    </row>
    <row r="3423" spans="15:49" x14ac:dyDescent="0.2">
      <c r="O3423" s="39"/>
      <c r="P3423" s="39"/>
      <c r="Q3423" s="39"/>
      <c r="R3423" s="39"/>
      <c r="S3423" s="39"/>
      <c r="T3423" s="39"/>
      <c r="U3423" s="39"/>
      <c r="V3423" s="39"/>
      <c r="W3423" s="39"/>
      <c r="X3423" s="39"/>
      <c r="Y3423" s="39"/>
      <c r="Z3423" s="39"/>
      <c r="AA3423" s="39"/>
      <c r="AB3423" s="39"/>
      <c r="AC3423" s="39"/>
      <c r="AD3423" s="39"/>
      <c r="AE3423" s="39"/>
      <c r="AF3423" s="39"/>
      <c r="AG3423" s="39"/>
      <c r="AH3423" s="39"/>
      <c r="AI3423" s="39"/>
      <c r="AJ3423" s="39"/>
      <c r="AK3423" s="39"/>
      <c r="AL3423" s="39"/>
      <c r="AM3423" s="39"/>
      <c r="AN3423" s="39"/>
      <c r="AO3423" s="39"/>
      <c r="AP3423" s="39"/>
      <c r="AQ3423" s="39"/>
      <c r="AR3423" s="39"/>
      <c r="AS3423" s="39"/>
      <c r="AT3423" s="39"/>
      <c r="AU3423" s="39"/>
      <c r="AV3423" s="39"/>
      <c r="AW3423" s="39"/>
    </row>
    <row r="3424" spans="15:49" x14ac:dyDescent="0.2">
      <c r="O3424" s="39"/>
      <c r="P3424" s="39"/>
      <c r="Q3424" s="39"/>
      <c r="R3424" s="39"/>
      <c r="S3424" s="39"/>
      <c r="T3424" s="39"/>
      <c r="U3424" s="39"/>
      <c r="V3424" s="39"/>
      <c r="W3424" s="39"/>
      <c r="X3424" s="39"/>
      <c r="Y3424" s="39"/>
      <c r="Z3424" s="39"/>
      <c r="AA3424" s="39"/>
      <c r="AB3424" s="39"/>
      <c r="AC3424" s="39"/>
      <c r="AD3424" s="39"/>
      <c r="AE3424" s="39"/>
      <c r="AF3424" s="39"/>
      <c r="AG3424" s="39"/>
      <c r="AH3424" s="39"/>
      <c r="AI3424" s="39"/>
      <c r="AJ3424" s="39"/>
      <c r="AK3424" s="39"/>
      <c r="AL3424" s="39"/>
      <c r="AM3424" s="39"/>
      <c r="AN3424" s="39"/>
      <c r="AO3424" s="39"/>
      <c r="AP3424" s="39"/>
      <c r="AQ3424" s="39"/>
      <c r="AR3424" s="39"/>
      <c r="AS3424" s="39"/>
      <c r="AT3424" s="39"/>
      <c r="AU3424" s="39"/>
      <c r="AV3424" s="39"/>
      <c r="AW3424" s="39"/>
    </row>
    <row r="3425" spans="15:49" x14ac:dyDescent="0.2">
      <c r="O3425" s="39"/>
      <c r="P3425" s="39"/>
      <c r="Q3425" s="39"/>
      <c r="R3425" s="39"/>
      <c r="S3425" s="39"/>
      <c r="T3425" s="39"/>
      <c r="U3425" s="39"/>
      <c r="V3425" s="39"/>
      <c r="W3425" s="39"/>
      <c r="X3425" s="39"/>
      <c r="Y3425" s="39"/>
      <c r="Z3425" s="39"/>
      <c r="AA3425" s="39"/>
      <c r="AB3425" s="39"/>
      <c r="AC3425" s="39"/>
      <c r="AD3425" s="39"/>
      <c r="AE3425" s="39"/>
      <c r="AF3425" s="39"/>
      <c r="AG3425" s="39"/>
      <c r="AH3425" s="39"/>
      <c r="AI3425" s="39"/>
      <c r="AJ3425" s="39"/>
      <c r="AK3425" s="39"/>
      <c r="AL3425" s="39"/>
      <c r="AM3425" s="39"/>
      <c r="AN3425" s="39"/>
      <c r="AO3425" s="39"/>
      <c r="AP3425" s="39"/>
      <c r="AQ3425" s="39"/>
      <c r="AR3425" s="39"/>
      <c r="AS3425" s="39"/>
      <c r="AT3425" s="39"/>
      <c r="AU3425" s="39"/>
      <c r="AV3425" s="39"/>
      <c r="AW3425" s="39"/>
    </row>
    <row r="3426" spans="15:49" x14ac:dyDescent="0.2">
      <c r="O3426" s="39"/>
      <c r="P3426" s="39"/>
      <c r="Q3426" s="39"/>
      <c r="R3426" s="39"/>
      <c r="S3426" s="39"/>
      <c r="T3426" s="39"/>
      <c r="U3426" s="39"/>
      <c r="V3426" s="39"/>
      <c r="W3426" s="39"/>
      <c r="X3426" s="39"/>
      <c r="Y3426" s="39"/>
      <c r="Z3426" s="39"/>
      <c r="AA3426" s="39"/>
      <c r="AB3426" s="39"/>
      <c r="AC3426" s="39"/>
      <c r="AD3426" s="39"/>
      <c r="AE3426" s="39"/>
      <c r="AF3426" s="39"/>
      <c r="AG3426" s="39"/>
      <c r="AH3426" s="39"/>
      <c r="AI3426" s="39"/>
      <c r="AJ3426" s="39"/>
      <c r="AK3426" s="39"/>
      <c r="AL3426" s="39"/>
      <c r="AM3426" s="39"/>
      <c r="AN3426" s="39"/>
      <c r="AO3426" s="39"/>
      <c r="AP3426" s="39"/>
      <c r="AQ3426" s="39"/>
      <c r="AR3426" s="39"/>
      <c r="AS3426" s="39"/>
      <c r="AT3426" s="39"/>
      <c r="AU3426" s="39"/>
      <c r="AV3426" s="39"/>
      <c r="AW3426" s="39"/>
    </row>
    <row r="3427" spans="15:49" x14ac:dyDescent="0.2">
      <c r="O3427" s="39"/>
      <c r="P3427" s="39"/>
      <c r="Q3427" s="39"/>
      <c r="R3427" s="39"/>
      <c r="S3427" s="39"/>
      <c r="T3427" s="39"/>
      <c r="U3427" s="39"/>
      <c r="V3427" s="39"/>
      <c r="W3427" s="39"/>
      <c r="X3427" s="39"/>
      <c r="Y3427" s="39"/>
      <c r="Z3427" s="39"/>
      <c r="AA3427" s="39"/>
      <c r="AB3427" s="39"/>
      <c r="AC3427" s="39"/>
      <c r="AD3427" s="39"/>
      <c r="AE3427" s="39"/>
      <c r="AF3427" s="39"/>
      <c r="AG3427" s="39"/>
      <c r="AH3427" s="39"/>
      <c r="AI3427" s="39"/>
      <c r="AJ3427" s="39"/>
      <c r="AK3427" s="39"/>
      <c r="AL3427" s="39"/>
      <c r="AM3427" s="39"/>
      <c r="AN3427" s="39"/>
      <c r="AO3427" s="39"/>
      <c r="AP3427" s="39"/>
      <c r="AQ3427" s="39"/>
      <c r="AR3427" s="39"/>
      <c r="AS3427" s="39"/>
      <c r="AT3427" s="39"/>
      <c r="AU3427" s="39"/>
      <c r="AV3427" s="39"/>
      <c r="AW3427" s="39"/>
    </row>
    <row r="3428" spans="15:49" x14ac:dyDescent="0.2">
      <c r="O3428" s="39"/>
      <c r="P3428" s="39"/>
      <c r="Q3428" s="39"/>
      <c r="R3428" s="39"/>
      <c r="S3428" s="39"/>
      <c r="T3428" s="39"/>
      <c r="U3428" s="39"/>
      <c r="V3428" s="39"/>
      <c r="W3428" s="39"/>
      <c r="X3428" s="39"/>
      <c r="Y3428" s="39"/>
      <c r="Z3428" s="39"/>
      <c r="AA3428" s="39"/>
      <c r="AB3428" s="39"/>
      <c r="AC3428" s="39"/>
      <c r="AD3428" s="39"/>
      <c r="AE3428" s="39"/>
      <c r="AF3428" s="39"/>
      <c r="AG3428" s="39"/>
      <c r="AH3428" s="39"/>
      <c r="AI3428" s="39"/>
      <c r="AJ3428" s="39"/>
      <c r="AK3428" s="39"/>
      <c r="AL3428" s="39"/>
      <c r="AM3428" s="39"/>
      <c r="AN3428" s="39"/>
      <c r="AO3428" s="39"/>
      <c r="AP3428" s="39"/>
      <c r="AQ3428" s="39"/>
      <c r="AR3428" s="39"/>
      <c r="AS3428" s="39"/>
      <c r="AT3428" s="39"/>
      <c r="AU3428" s="39"/>
      <c r="AV3428" s="39"/>
      <c r="AW3428" s="39"/>
    </row>
    <row r="3429" spans="15:49" x14ac:dyDescent="0.2">
      <c r="O3429" s="39"/>
      <c r="P3429" s="39"/>
      <c r="Q3429" s="39"/>
      <c r="R3429" s="39"/>
      <c r="S3429" s="39"/>
      <c r="T3429" s="39"/>
      <c r="U3429" s="39"/>
      <c r="V3429" s="39"/>
      <c r="W3429" s="39"/>
      <c r="X3429" s="39"/>
      <c r="Y3429" s="39"/>
      <c r="Z3429" s="39"/>
      <c r="AA3429" s="39"/>
      <c r="AB3429" s="39"/>
      <c r="AC3429" s="39"/>
      <c r="AD3429" s="39"/>
      <c r="AE3429" s="39"/>
      <c r="AF3429" s="39"/>
      <c r="AG3429" s="39"/>
      <c r="AH3429" s="39"/>
      <c r="AI3429" s="39"/>
      <c r="AJ3429" s="39"/>
      <c r="AK3429" s="39"/>
      <c r="AL3429" s="39"/>
      <c r="AM3429" s="39"/>
      <c r="AN3429" s="39"/>
      <c r="AO3429" s="39"/>
      <c r="AP3429" s="39"/>
      <c r="AQ3429" s="39"/>
      <c r="AR3429" s="39"/>
      <c r="AS3429" s="39"/>
      <c r="AT3429" s="39"/>
      <c r="AU3429" s="39"/>
      <c r="AV3429" s="39"/>
      <c r="AW3429" s="39"/>
    </row>
    <row r="3430" spans="15:49" x14ac:dyDescent="0.2">
      <c r="O3430" s="39"/>
      <c r="P3430" s="39"/>
      <c r="Q3430" s="39"/>
      <c r="R3430" s="39"/>
      <c r="S3430" s="39"/>
      <c r="T3430" s="39"/>
      <c r="U3430" s="39"/>
      <c r="V3430" s="39"/>
      <c r="W3430" s="39"/>
      <c r="X3430" s="39"/>
      <c r="Y3430" s="39"/>
      <c r="Z3430" s="39"/>
      <c r="AA3430" s="39"/>
      <c r="AB3430" s="39"/>
      <c r="AC3430" s="39"/>
      <c r="AD3430" s="39"/>
      <c r="AE3430" s="39"/>
      <c r="AF3430" s="39"/>
      <c r="AG3430" s="39"/>
      <c r="AH3430" s="39"/>
      <c r="AI3430" s="39"/>
      <c r="AJ3430" s="39"/>
      <c r="AK3430" s="39"/>
      <c r="AL3430" s="39"/>
      <c r="AM3430" s="39"/>
      <c r="AN3430" s="39"/>
      <c r="AO3430" s="39"/>
      <c r="AP3430" s="39"/>
      <c r="AQ3430" s="39"/>
      <c r="AR3430" s="39"/>
      <c r="AS3430" s="39"/>
      <c r="AT3430" s="39"/>
      <c r="AU3430" s="39"/>
      <c r="AV3430" s="39"/>
      <c r="AW3430" s="39"/>
    </row>
    <row r="3431" spans="15:49" x14ac:dyDescent="0.2">
      <c r="O3431" s="39"/>
      <c r="P3431" s="39"/>
      <c r="Q3431" s="39"/>
      <c r="R3431" s="39"/>
      <c r="S3431" s="39"/>
      <c r="T3431" s="39"/>
      <c r="U3431" s="39"/>
      <c r="V3431" s="39"/>
      <c r="W3431" s="39"/>
      <c r="X3431" s="39"/>
      <c r="Y3431" s="39"/>
      <c r="Z3431" s="39"/>
      <c r="AA3431" s="39"/>
      <c r="AB3431" s="39"/>
      <c r="AC3431" s="39"/>
      <c r="AD3431" s="39"/>
      <c r="AE3431" s="39"/>
      <c r="AF3431" s="39"/>
      <c r="AG3431" s="39"/>
      <c r="AH3431" s="39"/>
      <c r="AI3431" s="39"/>
      <c r="AJ3431" s="39"/>
      <c r="AK3431" s="39"/>
      <c r="AL3431" s="39"/>
      <c r="AM3431" s="39"/>
      <c r="AN3431" s="39"/>
      <c r="AO3431" s="39"/>
      <c r="AP3431" s="39"/>
      <c r="AQ3431" s="39"/>
      <c r="AR3431" s="39"/>
      <c r="AS3431" s="39"/>
      <c r="AT3431" s="39"/>
      <c r="AU3431" s="39"/>
      <c r="AV3431" s="39"/>
      <c r="AW3431" s="39"/>
    </row>
    <row r="3432" spans="15:49" x14ac:dyDescent="0.2">
      <c r="O3432" s="39"/>
      <c r="P3432" s="39"/>
      <c r="Q3432" s="39"/>
      <c r="R3432" s="39"/>
      <c r="S3432" s="39"/>
      <c r="T3432" s="39"/>
      <c r="U3432" s="39"/>
      <c r="V3432" s="39"/>
      <c r="W3432" s="39"/>
      <c r="X3432" s="39"/>
      <c r="Y3432" s="39"/>
      <c r="Z3432" s="39"/>
      <c r="AA3432" s="39"/>
      <c r="AB3432" s="39"/>
      <c r="AC3432" s="39"/>
      <c r="AD3432" s="39"/>
      <c r="AE3432" s="39"/>
      <c r="AF3432" s="39"/>
      <c r="AG3432" s="39"/>
      <c r="AH3432" s="39"/>
      <c r="AI3432" s="39"/>
      <c r="AJ3432" s="39"/>
      <c r="AK3432" s="39"/>
      <c r="AL3432" s="39"/>
      <c r="AM3432" s="39"/>
      <c r="AN3432" s="39"/>
      <c r="AO3432" s="39"/>
      <c r="AP3432" s="39"/>
      <c r="AQ3432" s="39"/>
      <c r="AR3432" s="39"/>
      <c r="AS3432" s="39"/>
      <c r="AT3432" s="39"/>
      <c r="AU3432" s="39"/>
      <c r="AV3432" s="39"/>
      <c r="AW3432" s="39"/>
    </row>
    <row r="3433" spans="15:49" x14ac:dyDescent="0.2">
      <c r="O3433" s="39"/>
      <c r="P3433" s="39"/>
      <c r="Q3433" s="39"/>
      <c r="R3433" s="39"/>
      <c r="S3433" s="39"/>
      <c r="T3433" s="39"/>
      <c r="U3433" s="39"/>
      <c r="V3433" s="39"/>
      <c r="W3433" s="39"/>
      <c r="X3433" s="39"/>
      <c r="Y3433" s="39"/>
      <c r="Z3433" s="39"/>
      <c r="AA3433" s="39"/>
      <c r="AB3433" s="39"/>
      <c r="AC3433" s="39"/>
      <c r="AD3433" s="39"/>
      <c r="AE3433" s="39"/>
      <c r="AF3433" s="39"/>
      <c r="AG3433" s="39"/>
      <c r="AH3433" s="39"/>
      <c r="AI3433" s="39"/>
      <c r="AJ3433" s="39"/>
      <c r="AK3433" s="39"/>
      <c r="AL3433" s="39"/>
      <c r="AM3433" s="39"/>
      <c r="AN3433" s="39"/>
      <c r="AO3433" s="39"/>
      <c r="AP3433" s="39"/>
      <c r="AQ3433" s="39"/>
      <c r="AR3433" s="39"/>
      <c r="AS3433" s="39"/>
      <c r="AT3433" s="39"/>
      <c r="AU3433" s="39"/>
      <c r="AV3433" s="39"/>
      <c r="AW3433" s="39"/>
    </row>
    <row r="3434" spans="15:49" x14ac:dyDescent="0.2">
      <c r="O3434" s="39"/>
      <c r="P3434" s="39"/>
      <c r="Q3434" s="39"/>
      <c r="R3434" s="39"/>
      <c r="S3434" s="39"/>
      <c r="T3434" s="39"/>
      <c r="U3434" s="39"/>
      <c r="V3434" s="39"/>
      <c r="W3434" s="39"/>
      <c r="X3434" s="39"/>
      <c r="Y3434" s="39"/>
      <c r="Z3434" s="39"/>
      <c r="AA3434" s="39"/>
      <c r="AB3434" s="39"/>
      <c r="AC3434" s="39"/>
      <c r="AD3434" s="39"/>
      <c r="AE3434" s="39"/>
      <c r="AF3434" s="39"/>
      <c r="AG3434" s="39"/>
      <c r="AH3434" s="39"/>
      <c r="AI3434" s="39"/>
      <c r="AJ3434" s="39"/>
      <c r="AK3434" s="39"/>
      <c r="AL3434" s="39"/>
      <c r="AM3434" s="39"/>
      <c r="AN3434" s="39"/>
      <c r="AO3434" s="39"/>
      <c r="AP3434" s="39"/>
      <c r="AQ3434" s="39"/>
      <c r="AR3434" s="39"/>
      <c r="AS3434" s="39"/>
      <c r="AT3434" s="39"/>
      <c r="AU3434" s="39"/>
      <c r="AV3434" s="39"/>
      <c r="AW3434" s="39"/>
    </row>
    <row r="3435" spans="15:49" x14ac:dyDescent="0.2">
      <c r="O3435" s="39"/>
      <c r="P3435" s="39"/>
      <c r="Q3435" s="39"/>
      <c r="R3435" s="39"/>
      <c r="S3435" s="39"/>
      <c r="T3435" s="39"/>
      <c r="U3435" s="39"/>
      <c r="V3435" s="39"/>
      <c r="W3435" s="39"/>
      <c r="X3435" s="39"/>
      <c r="Y3435" s="39"/>
      <c r="Z3435" s="39"/>
      <c r="AA3435" s="39"/>
      <c r="AB3435" s="39"/>
      <c r="AC3435" s="39"/>
      <c r="AD3435" s="39"/>
      <c r="AE3435" s="39"/>
      <c r="AF3435" s="39"/>
      <c r="AG3435" s="39"/>
      <c r="AH3435" s="39"/>
      <c r="AI3435" s="39"/>
      <c r="AJ3435" s="39"/>
      <c r="AK3435" s="39"/>
      <c r="AL3435" s="39"/>
      <c r="AM3435" s="39"/>
      <c r="AN3435" s="39"/>
      <c r="AO3435" s="39"/>
      <c r="AP3435" s="39"/>
      <c r="AQ3435" s="39"/>
      <c r="AR3435" s="39"/>
      <c r="AS3435" s="39"/>
      <c r="AT3435" s="39"/>
      <c r="AU3435" s="39"/>
      <c r="AV3435" s="39"/>
      <c r="AW3435" s="39"/>
    </row>
    <row r="3436" spans="15:49" x14ac:dyDescent="0.2">
      <c r="O3436" s="39"/>
      <c r="P3436" s="39"/>
      <c r="Q3436" s="39"/>
      <c r="R3436" s="39"/>
      <c r="S3436" s="39"/>
      <c r="T3436" s="39"/>
      <c r="U3436" s="39"/>
      <c r="V3436" s="39"/>
      <c r="W3436" s="39"/>
      <c r="X3436" s="39"/>
      <c r="Y3436" s="39"/>
      <c r="Z3436" s="39"/>
      <c r="AA3436" s="39"/>
      <c r="AB3436" s="39"/>
      <c r="AC3436" s="39"/>
      <c r="AD3436" s="39"/>
      <c r="AE3436" s="39"/>
      <c r="AF3436" s="39"/>
      <c r="AG3436" s="39"/>
      <c r="AH3436" s="39"/>
      <c r="AI3436" s="39"/>
      <c r="AJ3436" s="39"/>
      <c r="AK3436" s="39"/>
      <c r="AL3436" s="39"/>
      <c r="AM3436" s="39"/>
      <c r="AN3436" s="39"/>
      <c r="AO3436" s="39"/>
      <c r="AP3436" s="39"/>
      <c r="AQ3436" s="39"/>
      <c r="AR3436" s="39"/>
      <c r="AS3436" s="39"/>
      <c r="AT3436" s="39"/>
      <c r="AU3436" s="39"/>
      <c r="AV3436" s="39"/>
      <c r="AW3436" s="39"/>
    </row>
    <row r="3437" spans="15:49" x14ac:dyDescent="0.2">
      <c r="O3437" s="39"/>
      <c r="P3437" s="39"/>
      <c r="Q3437" s="39"/>
      <c r="R3437" s="39"/>
      <c r="S3437" s="39"/>
      <c r="T3437" s="39"/>
      <c r="U3437" s="39"/>
      <c r="V3437" s="39"/>
      <c r="W3437" s="39"/>
      <c r="X3437" s="39"/>
      <c r="Y3437" s="39"/>
      <c r="Z3437" s="39"/>
      <c r="AA3437" s="39"/>
      <c r="AB3437" s="39"/>
      <c r="AC3437" s="39"/>
      <c r="AD3437" s="39"/>
      <c r="AE3437" s="39"/>
      <c r="AF3437" s="39"/>
      <c r="AG3437" s="39"/>
      <c r="AH3437" s="39"/>
      <c r="AI3437" s="39"/>
      <c r="AJ3437" s="39"/>
      <c r="AK3437" s="39"/>
      <c r="AL3437" s="39"/>
      <c r="AM3437" s="39"/>
      <c r="AN3437" s="39"/>
      <c r="AO3437" s="39"/>
      <c r="AP3437" s="39"/>
      <c r="AQ3437" s="39"/>
      <c r="AR3437" s="39"/>
      <c r="AS3437" s="39"/>
      <c r="AT3437" s="39"/>
      <c r="AU3437" s="39"/>
      <c r="AV3437" s="39"/>
      <c r="AW3437" s="39"/>
    </row>
    <row r="3438" spans="15:49" x14ac:dyDescent="0.2">
      <c r="O3438" s="39"/>
      <c r="P3438" s="39"/>
      <c r="Q3438" s="39"/>
      <c r="R3438" s="39"/>
      <c r="S3438" s="39"/>
      <c r="T3438" s="39"/>
      <c r="U3438" s="39"/>
      <c r="V3438" s="39"/>
      <c r="W3438" s="39"/>
      <c r="X3438" s="39"/>
      <c r="Y3438" s="39"/>
      <c r="Z3438" s="39"/>
      <c r="AA3438" s="39"/>
      <c r="AB3438" s="39"/>
      <c r="AC3438" s="39"/>
      <c r="AD3438" s="39"/>
      <c r="AE3438" s="39"/>
      <c r="AF3438" s="39"/>
      <c r="AG3438" s="39"/>
      <c r="AH3438" s="39"/>
      <c r="AI3438" s="39"/>
      <c r="AJ3438" s="39"/>
      <c r="AK3438" s="39"/>
      <c r="AL3438" s="39"/>
      <c r="AM3438" s="39"/>
      <c r="AN3438" s="39"/>
      <c r="AO3438" s="39"/>
      <c r="AP3438" s="39"/>
      <c r="AQ3438" s="39"/>
      <c r="AR3438" s="39"/>
      <c r="AS3438" s="39"/>
      <c r="AT3438" s="39"/>
      <c r="AU3438" s="39"/>
      <c r="AV3438" s="39"/>
      <c r="AW3438" s="39"/>
    </row>
    <row r="3439" spans="15:49" x14ac:dyDescent="0.2">
      <c r="O3439" s="39"/>
      <c r="P3439" s="39"/>
      <c r="Q3439" s="39"/>
      <c r="R3439" s="39"/>
      <c r="S3439" s="39"/>
      <c r="T3439" s="39"/>
      <c r="U3439" s="39"/>
      <c r="V3439" s="39"/>
      <c r="W3439" s="39"/>
      <c r="X3439" s="39"/>
      <c r="Y3439" s="39"/>
      <c r="Z3439" s="39"/>
      <c r="AA3439" s="39"/>
      <c r="AB3439" s="39"/>
      <c r="AC3439" s="39"/>
      <c r="AD3439" s="39"/>
      <c r="AE3439" s="39"/>
      <c r="AF3439" s="39"/>
      <c r="AG3439" s="39"/>
      <c r="AH3439" s="39"/>
      <c r="AI3439" s="39"/>
      <c r="AJ3439" s="39"/>
      <c r="AK3439" s="39"/>
      <c r="AL3439" s="39"/>
      <c r="AM3439" s="39"/>
      <c r="AN3439" s="39"/>
      <c r="AO3439" s="39"/>
      <c r="AP3439" s="39"/>
      <c r="AQ3439" s="39"/>
      <c r="AR3439" s="39"/>
      <c r="AS3439" s="39"/>
      <c r="AT3439" s="39"/>
      <c r="AU3439" s="39"/>
      <c r="AV3439" s="39"/>
      <c r="AW3439" s="39"/>
    </row>
    <row r="3440" spans="15:49" x14ac:dyDescent="0.2">
      <c r="O3440" s="39"/>
      <c r="P3440" s="39"/>
      <c r="Q3440" s="39"/>
      <c r="R3440" s="39"/>
      <c r="S3440" s="39"/>
      <c r="T3440" s="39"/>
      <c r="U3440" s="39"/>
      <c r="V3440" s="39"/>
      <c r="W3440" s="39"/>
      <c r="X3440" s="39"/>
      <c r="Y3440" s="39"/>
      <c r="Z3440" s="39"/>
      <c r="AA3440" s="39"/>
      <c r="AB3440" s="39"/>
      <c r="AC3440" s="39"/>
      <c r="AD3440" s="39"/>
      <c r="AE3440" s="39"/>
      <c r="AF3440" s="39"/>
      <c r="AG3440" s="39"/>
      <c r="AH3440" s="39"/>
      <c r="AI3440" s="39"/>
      <c r="AJ3440" s="39"/>
      <c r="AK3440" s="39"/>
      <c r="AL3440" s="39"/>
      <c r="AM3440" s="39"/>
      <c r="AN3440" s="39"/>
      <c r="AO3440" s="39"/>
      <c r="AP3440" s="39"/>
      <c r="AQ3440" s="39"/>
      <c r="AR3440" s="39"/>
      <c r="AS3440" s="39"/>
      <c r="AT3440" s="39"/>
      <c r="AU3440" s="39"/>
      <c r="AV3440" s="39"/>
      <c r="AW3440" s="39"/>
    </row>
    <row r="3441" spans="15:49" x14ac:dyDescent="0.2">
      <c r="O3441" s="39"/>
      <c r="P3441" s="39"/>
      <c r="Q3441" s="39"/>
      <c r="R3441" s="39"/>
      <c r="S3441" s="39"/>
      <c r="T3441" s="39"/>
      <c r="U3441" s="39"/>
      <c r="V3441" s="39"/>
      <c r="W3441" s="39"/>
      <c r="X3441" s="39"/>
      <c r="Y3441" s="39"/>
      <c r="Z3441" s="39"/>
      <c r="AA3441" s="39"/>
      <c r="AB3441" s="39"/>
      <c r="AC3441" s="39"/>
      <c r="AD3441" s="39"/>
      <c r="AE3441" s="39"/>
      <c r="AF3441" s="39"/>
      <c r="AG3441" s="39"/>
      <c r="AH3441" s="39"/>
      <c r="AI3441" s="39"/>
      <c r="AJ3441" s="39"/>
      <c r="AK3441" s="39"/>
      <c r="AL3441" s="39"/>
      <c r="AM3441" s="39"/>
      <c r="AN3441" s="39"/>
      <c r="AO3441" s="39"/>
      <c r="AP3441" s="39"/>
      <c r="AQ3441" s="39"/>
      <c r="AR3441" s="39"/>
      <c r="AS3441" s="39"/>
      <c r="AT3441" s="39"/>
      <c r="AU3441" s="39"/>
      <c r="AV3441" s="39"/>
      <c r="AW3441" s="39"/>
    </row>
    <row r="3442" spans="15:49" x14ac:dyDescent="0.2">
      <c r="O3442" s="39"/>
      <c r="P3442" s="39"/>
      <c r="Q3442" s="39"/>
      <c r="R3442" s="39"/>
      <c r="S3442" s="39"/>
      <c r="T3442" s="39"/>
      <c r="U3442" s="39"/>
      <c r="V3442" s="39"/>
      <c r="W3442" s="39"/>
      <c r="X3442" s="39"/>
      <c r="Y3442" s="39"/>
      <c r="Z3442" s="39"/>
      <c r="AA3442" s="39"/>
      <c r="AB3442" s="39"/>
      <c r="AC3442" s="39"/>
      <c r="AD3442" s="39"/>
      <c r="AE3442" s="39"/>
      <c r="AF3442" s="39"/>
      <c r="AG3442" s="39"/>
      <c r="AH3442" s="39"/>
      <c r="AI3442" s="39"/>
      <c r="AJ3442" s="39"/>
      <c r="AK3442" s="39"/>
      <c r="AL3442" s="39"/>
      <c r="AM3442" s="39"/>
      <c r="AN3442" s="39"/>
      <c r="AO3442" s="39"/>
      <c r="AP3442" s="39"/>
      <c r="AQ3442" s="39"/>
      <c r="AR3442" s="39"/>
      <c r="AS3442" s="39"/>
      <c r="AT3442" s="39"/>
      <c r="AU3442" s="39"/>
      <c r="AV3442" s="39"/>
      <c r="AW3442" s="39"/>
    </row>
    <row r="3443" spans="15:49" x14ac:dyDescent="0.2">
      <c r="O3443" s="39"/>
      <c r="P3443" s="39"/>
      <c r="Q3443" s="39"/>
      <c r="R3443" s="39"/>
      <c r="S3443" s="39"/>
      <c r="T3443" s="39"/>
      <c r="U3443" s="39"/>
      <c r="V3443" s="39"/>
      <c r="W3443" s="39"/>
      <c r="X3443" s="39"/>
      <c r="Y3443" s="39"/>
      <c r="Z3443" s="39"/>
      <c r="AA3443" s="39"/>
      <c r="AB3443" s="39"/>
      <c r="AC3443" s="39"/>
      <c r="AD3443" s="39"/>
      <c r="AE3443" s="39"/>
      <c r="AF3443" s="39"/>
      <c r="AG3443" s="39"/>
      <c r="AH3443" s="39"/>
      <c r="AI3443" s="39"/>
      <c r="AJ3443" s="39"/>
      <c r="AK3443" s="39"/>
      <c r="AL3443" s="39"/>
      <c r="AM3443" s="39"/>
      <c r="AN3443" s="39"/>
      <c r="AO3443" s="39"/>
      <c r="AP3443" s="39"/>
      <c r="AQ3443" s="39"/>
      <c r="AR3443" s="39"/>
      <c r="AS3443" s="39"/>
      <c r="AT3443" s="39"/>
      <c r="AU3443" s="39"/>
      <c r="AV3443" s="39"/>
      <c r="AW3443" s="39"/>
    </row>
    <row r="3444" spans="15:49" x14ac:dyDescent="0.2">
      <c r="O3444" s="39"/>
      <c r="P3444" s="39"/>
      <c r="Q3444" s="39"/>
      <c r="R3444" s="39"/>
      <c r="S3444" s="39"/>
      <c r="T3444" s="39"/>
      <c r="U3444" s="39"/>
      <c r="V3444" s="39"/>
      <c r="W3444" s="39"/>
      <c r="X3444" s="39"/>
      <c r="Y3444" s="39"/>
      <c r="Z3444" s="39"/>
      <c r="AA3444" s="39"/>
      <c r="AB3444" s="39"/>
      <c r="AC3444" s="39"/>
      <c r="AD3444" s="39"/>
      <c r="AE3444" s="39"/>
      <c r="AF3444" s="39"/>
      <c r="AG3444" s="39"/>
      <c r="AH3444" s="39"/>
      <c r="AI3444" s="39"/>
      <c r="AJ3444" s="39"/>
      <c r="AK3444" s="39"/>
      <c r="AL3444" s="39"/>
      <c r="AM3444" s="39"/>
      <c r="AN3444" s="39"/>
      <c r="AO3444" s="39"/>
      <c r="AP3444" s="39"/>
      <c r="AQ3444" s="39"/>
      <c r="AR3444" s="39"/>
      <c r="AS3444" s="39"/>
      <c r="AT3444" s="39"/>
      <c r="AU3444" s="39"/>
      <c r="AV3444" s="39"/>
      <c r="AW3444" s="39"/>
    </row>
    <row r="3445" spans="15:49" x14ac:dyDescent="0.2">
      <c r="O3445" s="39"/>
      <c r="P3445" s="39"/>
      <c r="Q3445" s="39"/>
      <c r="R3445" s="39"/>
      <c r="S3445" s="39"/>
      <c r="T3445" s="39"/>
      <c r="U3445" s="39"/>
      <c r="V3445" s="39"/>
      <c r="W3445" s="39"/>
      <c r="X3445" s="39"/>
      <c r="Y3445" s="39"/>
      <c r="Z3445" s="39"/>
      <c r="AA3445" s="39"/>
      <c r="AB3445" s="39"/>
      <c r="AC3445" s="39"/>
      <c r="AD3445" s="39"/>
      <c r="AE3445" s="39"/>
      <c r="AF3445" s="39"/>
      <c r="AG3445" s="39"/>
      <c r="AH3445" s="39"/>
      <c r="AI3445" s="39"/>
      <c r="AJ3445" s="39"/>
      <c r="AK3445" s="39"/>
      <c r="AL3445" s="39"/>
      <c r="AM3445" s="39"/>
      <c r="AN3445" s="39"/>
      <c r="AO3445" s="39"/>
      <c r="AP3445" s="39"/>
      <c r="AQ3445" s="39"/>
      <c r="AR3445" s="39"/>
      <c r="AS3445" s="39"/>
      <c r="AT3445" s="39"/>
      <c r="AU3445" s="39"/>
      <c r="AV3445" s="39"/>
      <c r="AW3445" s="39"/>
    </row>
    <row r="3446" spans="15:49" x14ac:dyDescent="0.2">
      <c r="O3446" s="39"/>
      <c r="P3446" s="39"/>
      <c r="Q3446" s="39"/>
      <c r="R3446" s="39"/>
      <c r="S3446" s="39"/>
      <c r="T3446" s="39"/>
      <c r="U3446" s="39"/>
      <c r="V3446" s="39"/>
      <c r="W3446" s="39"/>
      <c r="X3446" s="39"/>
      <c r="Y3446" s="39"/>
      <c r="Z3446" s="39"/>
      <c r="AA3446" s="39"/>
      <c r="AB3446" s="39"/>
      <c r="AC3446" s="39"/>
      <c r="AD3446" s="39"/>
      <c r="AE3446" s="39"/>
      <c r="AF3446" s="39"/>
      <c r="AG3446" s="39"/>
      <c r="AH3446" s="39"/>
      <c r="AI3446" s="39"/>
      <c r="AJ3446" s="39"/>
      <c r="AK3446" s="39"/>
      <c r="AL3446" s="39"/>
      <c r="AM3446" s="39"/>
      <c r="AN3446" s="39"/>
      <c r="AO3446" s="39"/>
      <c r="AP3446" s="39"/>
      <c r="AQ3446" s="39"/>
      <c r="AR3446" s="39"/>
      <c r="AS3446" s="39"/>
      <c r="AT3446" s="39"/>
      <c r="AU3446" s="39"/>
      <c r="AV3446" s="39"/>
      <c r="AW3446" s="39"/>
    </row>
    <row r="3447" spans="15:49" x14ac:dyDescent="0.2">
      <c r="O3447" s="39"/>
      <c r="P3447" s="39"/>
      <c r="Q3447" s="39"/>
      <c r="R3447" s="39"/>
      <c r="S3447" s="39"/>
      <c r="T3447" s="39"/>
      <c r="U3447" s="39"/>
      <c r="V3447" s="39"/>
      <c r="W3447" s="39"/>
      <c r="X3447" s="39"/>
      <c r="Y3447" s="39"/>
      <c r="Z3447" s="39"/>
      <c r="AA3447" s="39"/>
      <c r="AB3447" s="39"/>
      <c r="AC3447" s="39"/>
      <c r="AD3447" s="39"/>
      <c r="AE3447" s="39"/>
      <c r="AF3447" s="39"/>
      <c r="AG3447" s="39"/>
      <c r="AH3447" s="39"/>
      <c r="AI3447" s="39"/>
      <c r="AJ3447" s="39"/>
      <c r="AK3447" s="39"/>
      <c r="AL3447" s="39"/>
      <c r="AM3447" s="39"/>
      <c r="AN3447" s="39"/>
      <c r="AO3447" s="39"/>
      <c r="AP3447" s="39"/>
      <c r="AQ3447" s="39"/>
      <c r="AR3447" s="39"/>
      <c r="AS3447" s="39"/>
      <c r="AT3447" s="39"/>
      <c r="AU3447" s="39"/>
      <c r="AV3447" s="39"/>
      <c r="AW3447" s="39"/>
    </row>
    <row r="3448" spans="15:49" x14ac:dyDescent="0.2">
      <c r="O3448" s="39"/>
      <c r="P3448" s="39"/>
      <c r="Q3448" s="39"/>
      <c r="R3448" s="39"/>
      <c r="S3448" s="39"/>
      <c r="T3448" s="39"/>
      <c r="U3448" s="39"/>
      <c r="V3448" s="39"/>
      <c r="W3448" s="39"/>
      <c r="X3448" s="39"/>
      <c r="Y3448" s="39"/>
      <c r="Z3448" s="39"/>
      <c r="AA3448" s="39"/>
      <c r="AB3448" s="39"/>
      <c r="AC3448" s="39"/>
      <c r="AD3448" s="39"/>
      <c r="AE3448" s="39"/>
      <c r="AF3448" s="39"/>
      <c r="AG3448" s="39"/>
      <c r="AH3448" s="39"/>
      <c r="AI3448" s="39"/>
      <c r="AJ3448" s="39"/>
      <c r="AK3448" s="39"/>
      <c r="AL3448" s="39"/>
      <c r="AM3448" s="39"/>
      <c r="AN3448" s="39"/>
      <c r="AO3448" s="39"/>
      <c r="AP3448" s="39"/>
      <c r="AQ3448" s="39"/>
      <c r="AR3448" s="39"/>
      <c r="AS3448" s="39"/>
      <c r="AT3448" s="39"/>
      <c r="AU3448" s="39"/>
      <c r="AV3448" s="39"/>
      <c r="AW3448" s="39"/>
    </row>
    <row r="3449" spans="15:49" x14ac:dyDescent="0.2">
      <c r="O3449" s="39"/>
      <c r="P3449" s="39"/>
      <c r="Q3449" s="39"/>
      <c r="R3449" s="39"/>
      <c r="S3449" s="39"/>
      <c r="T3449" s="39"/>
      <c r="U3449" s="39"/>
      <c r="V3449" s="39"/>
      <c r="W3449" s="39"/>
      <c r="X3449" s="39"/>
      <c r="Y3449" s="39"/>
      <c r="Z3449" s="39"/>
      <c r="AA3449" s="39"/>
      <c r="AB3449" s="39"/>
      <c r="AC3449" s="39"/>
      <c r="AD3449" s="39"/>
      <c r="AE3449" s="39"/>
      <c r="AF3449" s="39"/>
      <c r="AG3449" s="39"/>
      <c r="AH3449" s="39"/>
      <c r="AI3449" s="39"/>
      <c r="AJ3449" s="39"/>
      <c r="AK3449" s="39"/>
      <c r="AL3449" s="39"/>
      <c r="AM3449" s="39"/>
      <c r="AN3449" s="39"/>
      <c r="AO3449" s="39"/>
      <c r="AP3449" s="39"/>
      <c r="AQ3449" s="39"/>
      <c r="AR3449" s="39"/>
      <c r="AS3449" s="39"/>
      <c r="AT3449" s="39"/>
      <c r="AU3449" s="39"/>
      <c r="AV3449" s="39"/>
      <c r="AW3449" s="39"/>
    </row>
    <row r="3450" spans="15:49" x14ac:dyDescent="0.2">
      <c r="O3450" s="39"/>
      <c r="P3450" s="39"/>
      <c r="Q3450" s="39"/>
      <c r="R3450" s="39"/>
      <c r="S3450" s="39"/>
      <c r="T3450" s="39"/>
      <c r="U3450" s="39"/>
      <c r="V3450" s="39"/>
      <c r="W3450" s="39"/>
      <c r="X3450" s="39"/>
      <c r="Y3450" s="39"/>
      <c r="Z3450" s="39"/>
      <c r="AA3450" s="39"/>
      <c r="AB3450" s="39"/>
      <c r="AC3450" s="39"/>
      <c r="AD3450" s="39"/>
      <c r="AE3450" s="39"/>
      <c r="AF3450" s="39"/>
      <c r="AG3450" s="39"/>
      <c r="AH3450" s="39"/>
      <c r="AI3450" s="39"/>
      <c r="AJ3450" s="39"/>
      <c r="AK3450" s="39"/>
      <c r="AL3450" s="39"/>
      <c r="AM3450" s="39"/>
      <c r="AN3450" s="39"/>
      <c r="AO3450" s="39"/>
      <c r="AP3450" s="39"/>
      <c r="AQ3450" s="39"/>
      <c r="AR3450" s="39"/>
      <c r="AS3450" s="39"/>
      <c r="AT3450" s="39"/>
      <c r="AU3450" s="39"/>
      <c r="AV3450" s="39"/>
      <c r="AW3450" s="39"/>
    </row>
    <row r="3451" spans="15:49" x14ac:dyDescent="0.2">
      <c r="O3451" s="39"/>
      <c r="P3451" s="39"/>
      <c r="Q3451" s="39"/>
      <c r="R3451" s="39"/>
      <c r="S3451" s="39"/>
      <c r="T3451" s="39"/>
      <c r="U3451" s="39"/>
      <c r="V3451" s="39"/>
      <c r="W3451" s="39"/>
      <c r="X3451" s="39"/>
      <c r="Y3451" s="39"/>
      <c r="Z3451" s="39"/>
      <c r="AA3451" s="39"/>
      <c r="AB3451" s="39"/>
      <c r="AC3451" s="39"/>
      <c r="AD3451" s="39"/>
      <c r="AE3451" s="39"/>
      <c r="AF3451" s="39"/>
      <c r="AG3451" s="39"/>
      <c r="AH3451" s="39"/>
      <c r="AI3451" s="39"/>
      <c r="AJ3451" s="39"/>
      <c r="AK3451" s="39"/>
      <c r="AL3451" s="39"/>
      <c r="AM3451" s="39"/>
      <c r="AN3451" s="39"/>
      <c r="AO3451" s="39"/>
      <c r="AP3451" s="39"/>
      <c r="AQ3451" s="39"/>
      <c r="AR3451" s="39"/>
      <c r="AS3451" s="39"/>
      <c r="AT3451" s="39"/>
      <c r="AU3451" s="39"/>
      <c r="AV3451" s="39"/>
      <c r="AW3451" s="39"/>
    </row>
    <row r="3452" spans="15:49" x14ac:dyDescent="0.2">
      <c r="O3452" s="39"/>
      <c r="P3452" s="39"/>
      <c r="Q3452" s="39"/>
      <c r="R3452" s="39"/>
      <c r="S3452" s="39"/>
      <c r="T3452" s="39"/>
      <c r="U3452" s="39"/>
      <c r="V3452" s="39"/>
      <c r="W3452" s="39"/>
      <c r="X3452" s="39"/>
      <c r="Y3452" s="39"/>
      <c r="Z3452" s="39"/>
      <c r="AA3452" s="39"/>
      <c r="AB3452" s="39"/>
      <c r="AC3452" s="39"/>
      <c r="AD3452" s="39"/>
      <c r="AE3452" s="39"/>
      <c r="AF3452" s="39"/>
      <c r="AG3452" s="39"/>
      <c r="AH3452" s="39"/>
      <c r="AI3452" s="39"/>
      <c r="AJ3452" s="39"/>
      <c r="AK3452" s="39"/>
      <c r="AL3452" s="39"/>
      <c r="AM3452" s="39"/>
      <c r="AN3452" s="39"/>
      <c r="AO3452" s="39"/>
      <c r="AP3452" s="39"/>
      <c r="AQ3452" s="39"/>
      <c r="AR3452" s="39"/>
      <c r="AS3452" s="39"/>
      <c r="AT3452" s="39"/>
      <c r="AU3452" s="39"/>
      <c r="AV3452" s="39"/>
      <c r="AW3452" s="39"/>
    </row>
    <row r="3453" spans="15:49" x14ac:dyDescent="0.2">
      <c r="O3453" s="39"/>
      <c r="P3453" s="39"/>
      <c r="Q3453" s="39"/>
      <c r="R3453" s="39"/>
      <c r="S3453" s="39"/>
      <c r="T3453" s="39"/>
      <c r="U3453" s="39"/>
      <c r="V3453" s="39"/>
      <c r="W3453" s="39"/>
      <c r="X3453" s="39"/>
      <c r="Y3453" s="39"/>
      <c r="Z3453" s="39"/>
      <c r="AA3453" s="39"/>
      <c r="AB3453" s="39"/>
      <c r="AC3453" s="39"/>
      <c r="AD3453" s="39"/>
      <c r="AE3453" s="39"/>
      <c r="AF3453" s="39"/>
      <c r="AG3453" s="39"/>
      <c r="AH3453" s="39"/>
      <c r="AI3453" s="39"/>
      <c r="AJ3453" s="39"/>
      <c r="AK3453" s="39"/>
      <c r="AL3453" s="39"/>
      <c r="AM3453" s="39"/>
      <c r="AN3453" s="39"/>
      <c r="AO3453" s="39"/>
      <c r="AP3453" s="39"/>
      <c r="AQ3453" s="39"/>
      <c r="AR3453" s="39"/>
      <c r="AS3453" s="39"/>
      <c r="AT3453" s="39"/>
      <c r="AU3453" s="39"/>
      <c r="AV3453" s="39"/>
      <c r="AW3453" s="39"/>
    </row>
    <row r="3454" spans="15:49" x14ac:dyDescent="0.2">
      <c r="O3454" s="39"/>
      <c r="P3454" s="39"/>
      <c r="Q3454" s="39"/>
      <c r="R3454" s="39"/>
      <c r="S3454" s="39"/>
      <c r="T3454" s="39"/>
      <c r="U3454" s="39"/>
      <c r="V3454" s="39"/>
      <c r="W3454" s="39"/>
      <c r="X3454" s="39"/>
      <c r="Y3454" s="39"/>
      <c r="Z3454" s="39"/>
      <c r="AA3454" s="39"/>
      <c r="AB3454" s="39"/>
      <c r="AC3454" s="39"/>
      <c r="AD3454" s="39"/>
      <c r="AE3454" s="39"/>
      <c r="AF3454" s="39"/>
      <c r="AG3454" s="39"/>
      <c r="AH3454" s="39"/>
      <c r="AI3454" s="39"/>
      <c r="AJ3454" s="39"/>
      <c r="AK3454" s="39"/>
      <c r="AL3454" s="39"/>
      <c r="AM3454" s="39"/>
      <c r="AN3454" s="39"/>
      <c r="AO3454" s="39"/>
      <c r="AP3454" s="39"/>
      <c r="AQ3454" s="39"/>
      <c r="AR3454" s="39"/>
      <c r="AS3454" s="39"/>
      <c r="AT3454" s="39"/>
      <c r="AU3454" s="39"/>
      <c r="AV3454" s="39"/>
      <c r="AW3454" s="39"/>
    </row>
    <row r="3455" spans="15:49" x14ac:dyDescent="0.2">
      <c r="O3455" s="39"/>
      <c r="P3455" s="39"/>
      <c r="Q3455" s="39"/>
      <c r="R3455" s="39"/>
      <c r="S3455" s="39"/>
      <c r="T3455" s="39"/>
      <c r="U3455" s="39"/>
      <c r="V3455" s="39"/>
      <c r="W3455" s="39"/>
      <c r="X3455" s="39"/>
      <c r="Y3455" s="39"/>
      <c r="Z3455" s="39"/>
      <c r="AA3455" s="39"/>
      <c r="AB3455" s="39"/>
      <c r="AC3455" s="39"/>
      <c r="AD3455" s="39"/>
      <c r="AE3455" s="39"/>
      <c r="AF3455" s="39"/>
      <c r="AG3455" s="39"/>
      <c r="AH3455" s="39"/>
      <c r="AI3455" s="39"/>
      <c r="AJ3455" s="39"/>
      <c r="AK3455" s="39"/>
      <c r="AL3455" s="39"/>
      <c r="AM3455" s="39"/>
      <c r="AN3455" s="39"/>
      <c r="AO3455" s="39"/>
      <c r="AP3455" s="39"/>
      <c r="AQ3455" s="39"/>
      <c r="AR3455" s="39"/>
      <c r="AS3455" s="39"/>
      <c r="AT3455" s="39"/>
      <c r="AU3455" s="39"/>
      <c r="AV3455" s="39"/>
      <c r="AW3455" s="39"/>
    </row>
    <row r="3456" spans="15:49" x14ac:dyDescent="0.2">
      <c r="O3456" s="39"/>
      <c r="P3456" s="39"/>
      <c r="Q3456" s="39"/>
      <c r="R3456" s="39"/>
      <c r="S3456" s="39"/>
      <c r="T3456" s="39"/>
      <c r="U3456" s="39"/>
      <c r="V3456" s="39"/>
      <c r="W3456" s="39"/>
      <c r="X3456" s="39"/>
      <c r="Y3456" s="39"/>
      <c r="Z3456" s="39"/>
      <c r="AA3456" s="39"/>
      <c r="AB3456" s="39"/>
      <c r="AC3456" s="39"/>
      <c r="AD3456" s="39"/>
      <c r="AE3456" s="39"/>
      <c r="AF3456" s="39"/>
      <c r="AG3456" s="39"/>
      <c r="AH3456" s="39"/>
      <c r="AI3456" s="39"/>
      <c r="AJ3456" s="39"/>
      <c r="AK3456" s="39"/>
      <c r="AL3456" s="39"/>
      <c r="AM3456" s="39"/>
      <c r="AN3456" s="39"/>
      <c r="AO3456" s="39"/>
      <c r="AP3456" s="39"/>
      <c r="AQ3456" s="39"/>
      <c r="AR3456" s="39"/>
      <c r="AS3456" s="39"/>
      <c r="AT3456" s="39"/>
      <c r="AU3456" s="39"/>
      <c r="AV3456" s="39"/>
      <c r="AW3456" s="39"/>
    </row>
    <row r="3457" spans="15:49" x14ac:dyDescent="0.2">
      <c r="O3457" s="39"/>
      <c r="P3457" s="39"/>
      <c r="Q3457" s="39"/>
      <c r="R3457" s="39"/>
      <c r="S3457" s="39"/>
      <c r="T3457" s="39"/>
      <c r="U3457" s="39"/>
      <c r="V3457" s="39"/>
      <c r="W3457" s="39"/>
      <c r="X3457" s="39"/>
      <c r="Y3457" s="39"/>
      <c r="Z3457" s="39"/>
      <c r="AA3457" s="39"/>
      <c r="AB3457" s="39"/>
      <c r="AC3457" s="39"/>
      <c r="AD3457" s="39"/>
      <c r="AE3457" s="39"/>
      <c r="AF3457" s="39"/>
      <c r="AG3457" s="39"/>
      <c r="AH3457" s="39"/>
      <c r="AI3457" s="39"/>
      <c r="AJ3457" s="39"/>
      <c r="AK3457" s="39"/>
      <c r="AL3457" s="39"/>
      <c r="AM3457" s="39"/>
      <c r="AN3457" s="39"/>
      <c r="AO3457" s="39"/>
      <c r="AP3457" s="39"/>
      <c r="AQ3457" s="39"/>
      <c r="AR3457" s="39"/>
      <c r="AS3457" s="39"/>
      <c r="AT3457" s="39"/>
      <c r="AU3457" s="39"/>
      <c r="AV3457" s="39"/>
      <c r="AW3457" s="39"/>
    </row>
    <row r="3458" spans="15:49" x14ac:dyDescent="0.2">
      <c r="O3458" s="39"/>
      <c r="P3458" s="39"/>
      <c r="Q3458" s="39"/>
      <c r="R3458" s="39"/>
      <c r="S3458" s="39"/>
      <c r="T3458" s="39"/>
      <c r="U3458" s="39"/>
      <c r="V3458" s="39"/>
      <c r="W3458" s="39"/>
      <c r="X3458" s="39"/>
      <c r="Y3458" s="39"/>
      <c r="Z3458" s="39"/>
      <c r="AA3458" s="39"/>
      <c r="AB3458" s="39"/>
      <c r="AC3458" s="39"/>
      <c r="AD3458" s="39"/>
      <c r="AE3458" s="39"/>
      <c r="AF3458" s="39"/>
      <c r="AG3458" s="39"/>
      <c r="AH3458" s="39"/>
      <c r="AI3458" s="39"/>
      <c r="AJ3458" s="39"/>
      <c r="AK3458" s="39"/>
      <c r="AL3458" s="39"/>
      <c r="AM3458" s="39"/>
      <c r="AN3458" s="39"/>
      <c r="AO3458" s="39"/>
      <c r="AP3458" s="39"/>
      <c r="AQ3458" s="39"/>
      <c r="AR3458" s="39"/>
      <c r="AS3458" s="39"/>
      <c r="AT3458" s="39"/>
      <c r="AU3458" s="39"/>
      <c r="AV3458" s="39"/>
      <c r="AW3458" s="39"/>
    </row>
    <row r="3459" spans="15:49" x14ac:dyDescent="0.2">
      <c r="O3459" s="39"/>
      <c r="P3459" s="39"/>
      <c r="Q3459" s="39"/>
      <c r="R3459" s="39"/>
      <c r="S3459" s="39"/>
      <c r="T3459" s="39"/>
      <c r="U3459" s="39"/>
      <c r="V3459" s="39"/>
      <c r="W3459" s="39"/>
      <c r="X3459" s="39"/>
      <c r="Y3459" s="39"/>
      <c r="Z3459" s="39"/>
      <c r="AA3459" s="39"/>
      <c r="AB3459" s="39"/>
      <c r="AC3459" s="39"/>
      <c r="AD3459" s="39"/>
      <c r="AE3459" s="39"/>
      <c r="AF3459" s="39"/>
      <c r="AG3459" s="39"/>
      <c r="AH3459" s="39"/>
      <c r="AI3459" s="39"/>
      <c r="AJ3459" s="39"/>
      <c r="AK3459" s="39"/>
      <c r="AL3459" s="39"/>
      <c r="AM3459" s="39"/>
      <c r="AN3459" s="39"/>
      <c r="AO3459" s="39"/>
      <c r="AP3459" s="39"/>
      <c r="AQ3459" s="39"/>
      <c r="AR3459" s="39"/>
      <c r="AS3459" s="39"/>
      <c r="AT3459" s="39"/>
      <c r="AU3459" s="39"/>
      <c r="AV3459" s="39"/>
      <c r="AW3459" s="39"/>
    </row>
    <row r="3460" spans="15:49" x14ac:dyDescent="0.2">
      <c r="O3460" s="39"/>
      <c r="P3460" s="39"/>
      <c r="Q3460" s="39"/>
      <c r="R3460" s="39"/>
      <c r="S3460" s="39"/>
      <c r="T3460" s="39"/>
      <c r="U3460" s="39"/>
      <c r="V3460" s="39"/>
      <c r="W3460" s="39"/>
      <c r="X3460" s="39"/>
      <c r="Y3460" s="39"/>
      <c r="Z3460" s="39"/>
      <c r="AA3460" s="39"/>
      <c r="AB3460" s="39"/>
      <c r="AC3460" s="39"/>
      <c r="AD3460" s="39"/>
      <c r="AE3460" s="39"/>
      <c r="AF3460" s="39"/>
      <c r="AG3460" s="39"/>
      <c r="AH3460" s="39"/>
      <c r="AI3460" s="39"/>
      <c r="AJ3460" s="39"/>
      <c r="AK3460" s="39"/>
      <c r="AL3460" s="39"/>
      <c r="AM3460" s="39"/>
      <c r="AN3460" s="39"/>
      <c r="AO3460" s="39"/>
      <c r="AP3460" s="39"/>
      <c r="AQ3460" s="39"/>
      <c r="AR3460" s="39"/>
      <c r="AS3460" s="39"/>
      <c r="AT3460" s="39"/>
      <c r="AU3460" s="39"/>
      <c r="AV3460" s="39"/>
      <c r="AW3460" s="39"/>
    </row>
    <row r="3461" spans="15:49" x14ac:dyDescent="0.2">
      <c r="O3461" s="39"/>
      <c r="P3461" s="39"/>
      <c r="Q3461" s="39"/>
      <c r="R3461" s="39"/>
      <c r="S3461" s="39"/>
      <c r="T3461" s="39"/>
      <c r="U3461" s="39"/>
      <c r="V3461" s="39"/>
      <c r="W3461" s="39"/>
      <c r="X3461" s="39"/>
      <c r="Y3461" s="39"/>
      <c r="Z3461" s="39"/>
      <c r="AA3461" s="39"/>
      <c r="AB3461" s="39"/>
      <c r="AC3461" s="39"/>
      <c r="AD3461" s="39"/>
      <c r="AE3461" s="39"/>
      <c r="AF3461" s="39"/>
      <c r="AG3461" s="39"/>
      <c r="AH3461" s="39"/>
      <c r="AI3461" s="39"/>
      <c r="AJ3461" s="39"/>
      <c r="AK3461" s="39"/>
      <c r="AL3461" s="39"/>
      <c r="AM3461" s="39"/>
      <c r="AN3461" s="39"/>
      <c r="AO3461" s="39"/>
      <c r="AP3461" s="39"/>
      <c r="AQ3461" s="39"/>
      <c r="AR3461" s="39"/>
      <c r="AS3461" s="39"/>
      <c r="AT3461" s="39"/>
      <c r="AU3461" s="39"/>
      <c r="AV3461" s="39"/>
      <c r="AW3461" s="39"/>
    </row>
    <row r="3462" spans="15:49" x14ac:dyDescent="0.2">
      <c r="O3462" s="39"/>
      <c r="P3462" s="39"/>
      <c r="Q3462" s="39"/>
      <c r="R3462" s="39"/>
      <c r="S3462" s="39"/>
      <c r="T3462" s="39"/>
      <c r="U3462" s="39"/>
      <c r="V3462" s="39"/>
      <c r="W3462" s="39"/>
      <c r="X3462" s="39"/>
      <c r="Y3462" s="39"/>
      <c r="Z3462" s="39"/>
      <c r="AA3462" s="39"/>
      <c r="AB3462" s="39"/>
      <c r="AC3462" s="39"/>
      <c r="AD3462" s="39"/>
      <c r="AE3462" s="39"/>
      <c r="AF3462" s="39"/>
      <c r="AG3462" s="39"/>
      <c r="AH3462" s="39"/>
      <c r="AI3462" s="39"/>
      <c r="AJ3462" s="39"/>
      <c r="AK3462" s="39"/>
      <c r="AL3462" s="39"/>
      <c r="AM3462" s="39"/>
      <c r="AN3462" s="39"/>
      <c r="AO3462" s="39"/>
      <c r="AP3462" s="39"/>
      <c r="AQ3462" s="39"/>
      <c r="AR3462" s="39"/>
      <c r="AS3462" s="39"/>
      <c r="AT3462" s="39"/>
      <c r="AU3462" s="39"/>
      <c r="AV3462" s="39"/>
      <c r="AW3462" s="39"/>
    </row>
    <row r="3463" spans="15:49" x14ac:dyDescent="0.2">
      <c r="O3463" s="39"/>
      <c r="P3463" s="39"/>
      <c r="Q3463" s="39"/>
      <c r="R3463" s="39"/>
      <c r="S3463" s="39"/>
      <c r="T3463" s="39"/>
      <c r="U3463" s="39"/>
      <c r="V3463" s="39"/>
      <c r="W3463" s="39"/>
      <c r="X3463" s="39"/>
      <c r="Y3463" s="39"/>
      <c r="Z3463" s="39"/>
      <c r="AA3463" s="39"/>
      <c r="AB3463" s="39"/>
      <c r="AC3463" s="39"/>
      <c r="AD3463" s="39"/>
      <c r="AE3463" s="39"/>
      <c r="AF3463" s="39"/>
      <c r="AG3463" s="39"/>
      <c r="AH3463" s="39"/>
      <c r="AI3463" s="39"/>
      <c r="AJ3463" s="39"/>
      <c r="AK3463" s="39"/>
      <c r="AL3463" s="39"/>
      <c r="AM3463" s="39"/>
      <c r="AN3463" s="39"/>
      <c r="AO3463" s="39"/>
      <c r="AP3463" s="39"/>
      <c r="AQ3463" s="39"/>
      <c r="AR3463" s="39"/>
      <c r="AS3463" s="39"/>
      <c r="AT3463" s="39"/>
      <c r="AU3463" s="39"/>
      <c r="AV3463" s="39"/>
      <c r="AW3463" s="39"/>
    </row>
    <row r="3464" spans="15:49" x14ac:dyDescent="0.2">
      <c r="O3464" s="39"/>
      <c r="P3464" s="39"/>
      <c r="Q3464" s="39"/>
      <c r="R3464" s="39"/>
      <c r="S3464" s="39"/>
      <c r="T3464" s="39"/>
      <c r="U3464" s="39"/>
      <c r="V3464" s="39"/>
      <c r="W3464" s="39"/>
      <c r="X3464" s="39"/>
      <c r="Y3464" s="39"/>
      <c r="Z3464" s="39"/>
      <c r="AA3464" s="39"/>
      <c r="AB3464" s="39"/>
      <c r="AC3464" s="39"/>
      <c r="AD3464" s="39"/>
      <c r="AE3464" s="39"/>
      <c r="AF3464" s="39"/>
      <c r="AG3464" s="39"/>
      <c r="AH3464" s="39"/>
      <c r="AI3464" s="39"/>
      <c r="AJ3464" s="39"/>
      <c r="AK3464" s="39"/>
      <c r="AL3464" s="39"/>
      <c r="AM3464" s="39"/>
      <c r="AN3464" s="39"/>
      <c r="AO3464" s="39"/>
      <c r="AP3464" s="39"/>
      <c r="AQ3464" s="39"/>
      <c r="AR3464" s="39"/>
      <c r="AS3464" s="39"/>
      <c r="AT3464" s="39"/>
      <c r="AU3464" s="39"/>
      <c r="AV3464" s="39"/>
      <c r="AW3464" s="39"/>
    </row>
    <row r="3465" spans="15:49" x14ac:dyDescent="0.2">
      <c r="O3465" s="39"/>
      <c r="P3465" s="39"/>
      <c r="Q3465" s="39"/>
      <c r="R3465" s="39"/>
      <c r="S3465" s="39"/>
      <c r="T3465" s="39"/>
      <c r="U3465" s="39"/>
      <c r="V3465" s="39"/>
      <c r="W3465" s="39"/>
      <c r="X3465" s="39"/>
      <c r="Y3465" s="39"/>
      <c r="Z3465" s="39"/>
      <c r="AA3465" s="39"/>
      <c r="AB3465" s="39"/>
      <c r="AC3465" s="39"/>
      <c r="AD3465" s="39"/>
      <c r="AE3465" s="39"/>
      <c r="AF3465" s="39"/>
      <c r="AG3465" s="39"/>
      <c r="AH3465" s="39"/>
      <c r="AI3465" s="39"/>
      <c r="AJ3465" s="39"/>
      <c r="AK3465" s="39"/>
      <c r="AL3465" s="39"/>
      <c r="AM3465" s="39"/>
      <c r="AN3465" s="39"/>
      <c r="AO3465" s="39"/>
      <c r="AP3465" s="39"/>
      <c r="AQ3465" s="39"/>
      <c r="AR3465" s="39"/>
      <c r="AS3465" s="39"/>
      <c r="AT3465" s="39"/>
      <c r="AU3465" s="39"/>
      <c r="AV3465" s="39"/>
      <c r="AW3465" s="39"/>
    </row>
    <row r="3466" spans="15:49" x14ac:dyDescent="0.2">
      <c r="O3466" s="39"/>
      <c r="P3466" s="39"/>
      <c r="Q3466" s="39"/>
      <c r="R3466" s="39"/>
      <c r="S3466" s="39"/>
      <c r="T3466" s="39"/>
      <c r="U3466" s="39"/>
      <c r="V3466" s="39"/>
      <c r="W3466" s="39"/>
      <c r="X3466" s="39"/>
      <c r="Y3466" s="39"/>
      <c r="Z3466" s="39"/>
      <c r="AA3466" s="39"/>
      <c r="AB3466" s="39"/>
      <c r="AC3466" s="39"/>
      <c r="AD3466" s="39"/>
      <c r="AE3466" s="39"/>
      <c r="AF3466" s="39"/>
      <c r="AG3466" s="39"/>
      <c r="AH3466" s="39"/>
      <c r="AI3466" s="39"/>
      <c r="AJ3466" s="39"/>
      <c r="AK3466" s="39"/>
      <c r="AL3466" s="39"/>
      <c r="AM3466" s="39"/>
      <c r="AN3466" s="39"/>
      <c r="AO3466" s="39"/>
      <c r="AP3466" s="39"/>
      <c r="AQ3466" s="39"/>
      <c r="AR3466" s="39"/>
      <c r="AS3466" s="39"/>
      <c r="AT3466" s="39"/>
      <c r="AU3466" s="39"/>
      <c r="AV3466" s="39"/>
      <c r="AW3466" s="39"/>
    </row>
    <row r="3467" spans="15:49" x14ac:dyDescent="0.2">
      <c r="O3467" s="39"/>
      <c r="P3467" s="39"/>
      <c r="Q3467" s="39"/>
      <c r="R3467" s="39"/>
      <c r="S3467" s="39"/>
      <c r="T3467" s="39"/>
      <c r="U3467" s="39"/>
      <c r="V3467" s="39"/>
      <c r="W3467" s="39"/>
      <c r="X3467" s="39"/>
      <c r="Y3467" s="39"/>
      <c r="Z3467" s="39"/>
      <c r="AA3467" s="39"/>
      <c r="AB3467" s="39"/>
      <c r="AC3467" s="39"/>
      <c r="AD3467" s="39"/>
      <c r="AE3467" s="39"/>
      <c r="AF3467" s="39"/>
      <c r="AG3467" s="39"/>
      <c r="AH3467" s="39"/>
      <c r="AI3467" s="39"/>
      <c r="AJ3467" s="39"/>
      <c r="AK3467" s="39"/>
      <c r="AL3467" s="39"/>
      <c r="AM3467" s="39"/>
      <c r="AN3467" s="39"/>
      <c r="AO3467" s="39"/>
      <c r="AP3467" s="39"/>
      <c r="AQ3467" s="39"/>
      <c r="AR3467" s="39"/>
      <c r="AS3467" s="39"/>
      <c r="AT3467" s="39"/>
      <c r="AU3467" s="39"/>
      <c r="AV3467" s="39"/>
      <c r="AW3467" s="39"/>
    </row>
    <row r="3468" spans="15:49" x14ac:dyDescent="0.2">
      <c r="O3468" s="39"/>
      <c r="P3468" s="39"/>
      <c r="Q3468" s="39"/>
      <c r="R3468" s="39"/>
      <c r="S3468" s="39"/>
      <c r="T3468" s="39"/>
      <c r="U3468" s="39"/>
      <c r="V3468" s="39"/>
      <c r="W3468" s="39"/>
      <c r="X3468" s="39"/>
      <c r="Y3468" s="39"/>
      <c r="Z3468" s="39"/>
      <c r="AA3468" s="39"/>
      <c r="AB3468" s="39"/>
      <c r="AC3468" s="39"/>
      <c r="AD3468" s="39"/>
      <c r="AE3468" s="39"/>
      <c r="AF3468" s="39"/>
      <c r="AG3468" s="39"/>
      <c r="AH3468" s="39"/>
      <c r="AI3468" s="39"/>
      <c r="AJ3468" s="39"/>
      <c r="AK3468" s="39"/>
      <c r="AL3468" s="39"/>
      <c r="AM3468" s="39"/>
      <c r="AN3468" s="39"/>
      <c r="AO3468" s="39"/>
      <c r="AP3468" s="39"/>
      <c r="AQ3468" s="39"/>
      <c r="AR3468" s="39"/>
      <c r="AS3468" s="39"/>
      <c r="AT3468" s="39"/>
      <c r="AU3468" s="39"/>
      <c r="AV3468" s="39"/>
      <c r="AW3468" s="39"/>
    </row>
    <row r="3469" spans="15:49" x14ac:dyDescent="0.2">
      <c r="O3469" s="39"/>
      <c r="P3469" s="39"/>
      <c r="Q3469" s="39"/>
      <c r="R3469" s="39"/>
      <c r="S3469" s="39"/>
      <c r="T3469" s="39"/>
      <c r="U3469" s="39"/>
      <c r="V3469" s="39"/>
      <c r="W3469" s="39"/>
      <c r="X3469" s="39"/>
      <c r="Y3469" s="39"/>
      <c r="Z3469" s="39"/>
      <c r="AA3469" s="39"/>
      <c r="AB3469" s="39"/>
      <c r="AC3469" s="39"/>
      <c r="AD3469" s="39"/>
      <c r="AE3469" s="39"/>
      <c r="AF3469" s="39"/>
      <c r="AG3469" s="39"/>
      <c r="AH3469" s="39"/>
      <c r="AI3469" s="39"/>
      <c r="AJ3469" s="39"/>
      <c r="AK3469" s="39"/>
      <c r="AL3469" s="39"/>
      <c r="AM3469" s="39"/>
      <c r="AN3469" s="39"/>
      <c r="AO3469" s="39"/>
      <c r="AP3469" s="39"/>
      <c r="AQ3469" s="39"/>
      <c r="AR3469" s="39"/>
      <c r="AS3469" s="39"/>
      <c r="AT3469" s="39"/>
      <c r="AU3469" s="39"/>
      <c r="AV3469" s="39"/>
      <c r="AW3469" s="39"/>
    </row>
    <row r="3470" spans="15:49" x14ac:dyDescent="0.2">
      <c r="O3470" s="39"/>
      <c r="P3470" s="39"/>
      <c r="Q3470" s="39"/>
      <c r="R3470" s="39"/>
      <c r="S3470" s="39"/>
      <c r="T3470" s="39"/>
      <c r="U3470" s="39"/>
      <c r="V3470" s="39"/>
      <c r="W3470" s="39"/>
      <c r="X3470" s="39"/>
      <c r="Y3470" s="39"/>
      <c r="Z3470" s="39"/>
      <c r="AA3470" s="39"/>
      <c r="AB3470" s="39"/>
      <c r="AC3470" s="39"/>
      <c r="AD3470" s="39"/>
      <c r="AE3470" s="39"/>
      <c r="AF3470" s="39"/>
      <c r="AG3470" s="39"/>
      <c r="AH3470" s="39"/>
      <c r="AI3470" s="39"/>
      <c r="AJ3470" s="39"/>
      <c r="AK3470" s="39"/>
      <c r="AL3470" s="39"/>
      <c r="AM3470" s="39"/>
      <c r="AN3470" s="39"/>
      <c r="AO3470" s="39"/>
      <c r="AP3470" s="39"/>
      <c r="AQ3470" s="39"/>
      <c r="AR3470" s="39"/>
      <c r="AS3470" s="39"/>
      <c r="AT3470" s="39"/>
      <c r="AU3470" s="39"/>
      <c r="AV3470" s="39"/>
      <c r="AW3470" s="39"/>
    </row>
    <row r="3471" spans="15:49" x14ac:dyDescent="0.2">
      <c r="O3471" s="39"/>
      <c r="P3471" s="39"/>
      <c r="Q3471" s="39"/>
      <c r="R3471" s="39"/>
      <c r="S3471" s="39"/>
      <c r="T3471" s="39"/>
      <c r="U3471" s="39"/>
      <c r="V3471" s="39"/>
      <c r="W3471" s="39"/>
      <c r="X3471" s="39"/>
      <c r="Y3471" s="39"/>
      <c r="Z3471" s="39"/>
      <c r="AA3471" s="39"/>
      <c r="AB3471" s="39"/>
      <c r="AC3471" s="39"/>
      <c r="AD3471" s="39"/>
      <c r="AE3471" s="39"/>
      <c r="AF3471" s="39"/>
      <c r="AG3471" s="39"/>
      <c r="AH3471" s="39"/>
      <c r="AI3471" s="39"/>
      <c r="AJ3471" s="39"/>
      <c r="AK3471" s="39"/>
      <c r="AL3471" s="39"/>
      <c r="AM3471" s="39"/>
      <c r="AN3471" s="39"/>
      <c r="AO3471" s="39"/>
      <c r="AP3471" s="39"/>
      <c r="AQ3471" s="39"/>
      <c r="AR3471" s="39"/>
      <c r="AS3471" s="39"/>
      <c r="AT3471" s="39"/>
      <c r="AU3471" s="39"/>
      <c r="AV3471" s="39"/>
      <c r="AW3471" s="39"/>
    </row>
    <row r="3472" spans="15:49" x14ac:dyDescent="0.2">
      <c r="O3472" s="39"/>
      <c r="P3472" s="39"/>
      <c r="Q3472" s="39"/>
      <c r="R3472" s="39"/>
      <c r="S3472" s="39"/>
      <c r="T3472" s="39"/>
      <c r="U3472" s="39"/>
      <c r="V3472" s="39"/>
      <c r="W3472" s="39"/>
      <c r="X3472" s="39"/>
      <c r="Y3472" s="39"/>
      <c r="Z3472" s="39"/>
      <c r="AA3472" s="39"/>
      <c r="AB3472" s="39"/>
      <c r="AC3472" s="39"/>
      <c r="AD3472" s="39"/>
      <c r="AE3472" s="39"/>
      <c r="AF3472" s="39"/>
      <c r="AG3472" s="39"/>
      <c r="AH3472" s="39"/>
      <c r="AI3472" s="39"/>
      <c r="AJ3472" s="39"/>
      <c r="AK3472" s="39"/>
      <c r="AL3472" s="39"/>
      <c r="AM3472" s="39"/>
      <c r="AN3472" s="39"/>
      <c r="AO3472" s="39"/>
      <c r="AP3472" s="39"/>
      <c r="AQ3472" s="39"/>
      <c r="AR3472" s="39"/>
      <c r="AS3472" s="39"/>
      <c r="AT3472" s="39"/>
      <c r="AU3472" s="39"/>
      <c r="AV3472" s="39"/>
      <c r="AW3472" s="39"/>
    </row>
    <row r="3473" spans="15:49" x14ac:dyDescent="0.2">
      <c r="O3473" s="39"/>
      <c r="P3473" s="39"/>
      <c r="Q3473" s="39"/>
      <c r="R3473" s="39"/>
      <c r="S3473" s="39"/>
      <c r="T3473" s="39"/>
      <c r="U3473" s="39"/>
      <c r="V3473" s="39"/>
      <c r="W3473" s="39"/>
      <c r="X3473" s="39"/>
      <c r="Y3473" s="39"/>
      <c r="Z3473" s="39"/>
      <c r="AA3473" s="39"/>
      <c r="AB3473" s="39"/>
      <c r="AC3473" s="39"/>
      <c r="AD3473" s="39"/>
      <c r="AE3473" s="39"/>
      <c r="AF3473" s="39"/>
      <c r="AG3473" s="39"/>
      <c r="AH3473" s="39"/>
      <c r="AI3473" s="39"/>
      <c r="AJ3473" s="39"/>
      <c r="AK3473" s="39"/>
      <c r="AL3473" s="39"/>
      <c r="AM3473" s="39"/>
      <c r="AN3473" s="39"/>
      <c r="AO3473" s="39"/>
      <c r="AP3473" s="39"/>
      <c r="AQ3473" s="39"/>
      <c r="AR3473" s="39"/>
      <c r="AS3473" s="39"/>
      <c r="AT3473" s="39"/>
      <c r="AU3473" s="39"/>
      <c r="AV3473" s="39"/>
      <c r="AW3473" s="39"/>
    </row>
    <row r="3474" spans="15:49" x14ac:dyDescent="0.2">
      <c r="O3474" s="39"/>
      <c r="P3474" s="39"/>
      <c r="Q3474" s="39"/>
      <c r="R3474" s="39"/>
      <c r="S3474" s="39"/>
      <c r="T3474" s="39"/>
      <c r="U3474" s="39"/>
      <c r="V3474" s="39"/>
      <c r="W3474" s="39"/>
      <c r="X3474" s="39"/>
      <c r="Y3474" s="39"/>
      <c r="Z3474" s="39"/>
      <c r="AA3474" s="39"/>
      <c r="AB3474" s="39"/>
      <c r="AC3474" s="39"/>
      <c r="AD3474" s="39"/>
      <c r="AE3474" s="39"/>
      <c r="AF3474" s="39"/>
      <c r="AG3474" s="39"/>
      <c r="AH3474" s="39"/>
      <c r="AI3474" s="39"/>
      <c r="AJ3474" s="39"/>
      <c r="AK3474" s="39"/>
      <c r="AL3474" s="39"/>
      <c r="AM3474" s="39"/>
      <c r="AN3474" s="39"/>
      <c r="AO3474" s="39"/>
      <c r="AP3474" s="39"/>
      <c r="AQ3474" s="39"/>
      <c r="AR3474" s="39"/>
      <c r="AS3474" s="39"/>
      <c r="AT3474" s="39"/>
      <c r="AU3474" s="39"/>
      <c r="AV3474" s="39"/>
      <c r="AW3474" s="39"/>
    </row>
    <row r="3475" spans="15:49" x14ac:dyDescent="0.2">
      <c r="O3475" s="39"/>
      <c r="P3475" s="39"/>
      <c r="Q3475" s="39"/>
      <c r="R3475" s="39"/>
      <c r="S3475" s="39"/>
      <c r="T3475" s="39"/>
      <c r="U3475" s="39"/>
      <c r="V3475" s="39"/>
      <c r="W3475" s="39"/>
      <c r="X3475" s="39"/>
      <c r="Y3475" s="39"/>
      <c r="Z3475" s="39"/>
      <c r="AA3475" s="39"/>
      <c r="AB3475" s="39"/>
      <c r="AC3475" s="39"/>
      <c r="AD3475" s="39"/>
      <c r="AE3475" s="39"/>
      <c r="AF3475" s="39"/>
      <c r="AG3475" s="39"/>
      <c r="AH3475" s="39"/>
      <c r="AI3475" s="39"/>
      <c r="AJ3475" s="39"/>
      <c r="AK3475" s="39"/>
      <c r="AL3475" s="39"/>
      <c r="AM3475" s="39"/>
      <c r="AN3475" s="39"/>
      <c r="AO3475" s="39"/>
      <c r="AP3475" s="39"/>
      <c r="AQ3475" s="39"/>
      <c r="AR3475" s="39"/>
      <c r="AS3475" s="39"/>
      <c r="AT3475" s="39"/>
      <c r="AU3475" s="39"/>
      <c r="AV3475" s="39"/>
      <c r="AW3475" s="39"/>
    </row>
    <row r="3476" spans="15:49" x14ac:dyDescent="0.2">
      <c r="O3476" s="39"/>
      <c r="P3476" s="39"/>
      <c r="Q3476" s="39"/>
      <c r="R3476" s="39"/>
      <c r="S3476" s="39"/>
      <c r="T3476" s="39"/>
      <c r="U3476" s="39"/>
      <c r="V3476" s="39"/>
      <c r="W3476" s="39"/>
      <c r="X3476" s="39"/>
      <c r="Y3476" s="39"/>
      <c r="Z3476" s="39"/>
      <c r="AA3476" s="39"/>
      <c r="AB3476" s="39"/>
      <c r="AC3476" s="39"/>
      <c r="AD3476" s="39"/>
      <c r="AE3476" s="39"/>
      <c r="AF3476" s="39"/>
      <c r="AG3476" s="39"/>
      <c r="AH3476" s="39"/>
      <c r="AI3476" s="39"/>
      <c r="AJ3476" s="39"/>
      <c r="AK3476" s="39"/>
      <c r="AL3476" s="39"/>
      <c r="AM3476" s="39"/>
      <c r="AN3476" s="39"/>
      <c r="AO3476" s="39"/>
      <c r="AP3476" s="39"/>
      <c r="AQ3476" s="39"/>
      <c r="AR3476" s="39"/>
      <c r="AS3476" s="39"/>
      <c r="AT3476" s="39"/>
      <c r="AU3476" s="39"/>
      <c r="AV3476" s="39"/>
      <c r="AW3476" s="39"/>
    </row>
    <row r="3477" spans="15:49" x14ac:dyDescent="0.2">
      <c r="O3477" s="39"/>
      <c r="P3477" s="39"/>
      <c r="Q3477" s="39"/>
      <c r="R3477" s="39"/>
      <c r="S3477" s="39"/>
      <c r="T3477" s="39"/>
      <c r="U3477" s="39"/>
      <c r="V3477" s="39"/>
      <c r="W3477" s="39"/>
      <c r="X3477" s="39"/>
      <c r="Y3477" s="39"/>
      <c r="Z3477" s="39"/>
      <c r="AA3477" s="39"/>
      <c r="AB3477" s="39"/>
      <c r="AC3477" s="39"/>
      <c r="AD3477" s="39"/>
      <c r="AE3477" s="39"/>
      <c r="AF3477" s="39"/>
      <c r="AG3477" s="39"/>
      <c r="AH3477" s="39"/>
      <c r="AI3477" s="39"/>
      <c r="AJ3477" s="39"/>
      <c r="AK3477" s="39"/>
      <c r="AL3477" s="39"/>
      <c r="AM3477" s="39"/>
      <c r="AN3477" s="39"/>
      <c r="AO3477" s="39"/>
      <c r="AP3477" s="39"/>
      <c r="AQ3477" s="39"/>
      <c r="AR3477" s="39"/>
      <c r="AS3477" s="39"/>
      <c r="AT3477" s="39"/>
      <c r="AU3477" s="39"/>
      <c r="AV3477" s="39"/>
      <c r="AW3477" s="39"/>
    </row>
    <row r="3478" spans="15:49" x14ac:dyDescent="0.2">
      <c r="O3478" s="39"/>
      <c r="P3478" s="39"/>
      <c r="Q3478" s="39"/>
      <c r="R3478" s="39"/>
      <c r="S3478" s="39"/>
      <c r="T3478" s="39"/>
      <c r="U3478" s="39"/>
      <c r="V3478" s="39"/>
      <c r="W3478" s="39"/>
      <c r="X3478" s="39"/>
      <c r="Y3478" s="39"/>
      <c r="Z3478" s="39"/>
      <c r="AA3478" s="39"/>
      <c r="AB3478" s="39"/>
      <c r="AC3478" s="39"/>
      <c r="AD3478" s="39"/>
      <c r="AE3478" s="39"/>
      <c r="AF3478" s="39"/>
      <c r="AG3478" s="39"/>
      <c r="AH3478" s="39"/>
      <c r="AI3478" s="39"/>
      <c r="AJ3478" s="39"/>
      <c r="AK3478" s="39"/>
      <c r="AL3478" s="39"/>
      <c r="AM3478" s="39"/>
      <c r="AN3478" s="39"/>
      <c r="AO3478" s="39"/>
      <c r="AP3478" s="39"/>
      <c r="AQ3478" s="39"/>
      <c r="AR3478" s="39"/>
      <c r="AS3478" s="39"/>
      <c r="AT3478" s="39"/>
      <c r="AU3478" s="39"/>
      <c r="AV3478" s="39"/>
      <c r="AW3478" s="39"/>
    </row>
    <row r="3479" spans="15:49" x14ac:dyDescent="0.2">
      <c r="O3479" s="39"/>
      <c r="P3479" s="39"/>
      <c r="Q3479" s="39"/>
      <c r="R3479" s="39"/>
      <c r="S3479" s="39"/>
      <c r="T3479" s="39"/>
      <c r="U3479" s="39"/>
      <c r="V3479" s="39"/>
      <c r="W3479" s="39"/>
      <c r="X3479" s="39"/>
      <c r="Y3479" s="39"/>
      <c r="Z3479" s="39"/>
      <c r="AA3479" s="39"/>
      <c r="AB3479" s="39"/>
      <c r="AC3479" s="39"/>
      <c r="AD3479" s="39"/>
      <c r="AE3479" s="39"/>
      <c r="AF3479" s="39"/>
      <c r="AG3479" s="39"/>
      <c r="AH3479" s="39"/>
      <c r="AI3479" s="39"/>
      <c r="AJ3479" s="39"/>
      <c r="AK3479" s="39"/>
      <c r="AL3479" s="39"/>
      <c r="AM3479" s="39"/>
      <c r="AN3479" s="39"/>
      <c r="AO3479" s="39"/>
      <c r="AP3479" s="39"/>
      <c r="AQ3479" s="39"/>
      <c r="AR3479" s="39"/>
      <c r="AS3479" s="39"/>
      <c r="AT3479" s="39"/>
      <c r="AU3479" s="39"/>
      <c r="AV3479" s="39"/>
      <c r="AW3479" s="39"/>
    </row>
    <row r="3480" spans="15:49" x14ac:dyDescent="0.2">
      <c r="O3480" s="39"/>
      <c r="P3480" s="39"/>
      <c r="Q3480" s="39"/>
      <c r="R3480" s="39"/>
      <c r="S3480" s="39"/>
      <c r="T3480" s="39"/>
      <c r="U3480" s="39"/>
      <c r="V3480" s="39"/>
      <c r="W3480" s="39"/>
      <c r="X3480" s="39"/>
      <c r="Y3480" s="39"/>
      <c r="Z3480" s="39"/>
      <c r="AA3480" s="39"/>
      <c r="AB3480" s="39"/>
      <c r="AC3480" s="39"/>
      <c r="AD3480" s="39"/>
      <c r="AE3480" s="39"/>
      <c r="AF3480" s="39"/>
      <c r="AG3480" s="39"/>
      <c r="AH3480" s="39"/>
      <c r="AI3480" s="39"/>
      <c r="AJ3480" s="39"/>
      <c r="AK3480" s="39"/>
      <c r="AL3480" s="39"/>
      <c r="AM3480" s="39"/>
      <c r="AN3480" s="39"/>
      <c r="AO3480" s="39"/>
      <c r="AP3480" s="39"/>
      <c r="AQ3480" s="39"/>
      <c r="AR3480" s="39"/>
      <c r="AS3480" s="39"/>
      <c r="AT3480" s="39"/>
      <c r="AU3480" s="39"/>
      <c r="AV3480" s="39"/>
      <c r="AW3480" s="39"/>
    </row>
    <row r="3481" spans="15:49" x14ac:dyDescent="0.2">
      <c r="O3481" s="39"/>
      <c r="P3481" s="39"/>
      <c r="Q3481" s="39"/>
      <c r="R3481" s="39"/>
      <c r="S3481" s="39"/>
      <c r="T3481" s="39"/>
      <c r="U3481" s="39"/>
      <c r="V3481" s="39"/>
      <c r="W3481" s="39"/>
      <c r="X3481" s="39"/>
      <c r="Y3481" s="39"/>
      <c r="Z3481" s="39"/>
      <c r="AA3481" s="39"/>
      <c r="AB3481" s="39"/>
      <c r="AC3481" s="39"/>
      <c r="AD3481" s="39"/>
      <c r="AE3481" s="39"/>
      <c r="AF3481" s="39"/>
      <c r="AG3481" s="39"/>
      <c r="AH3481" s="39"/>
      <c r="AI3481" s="39"/>
      <c r="AJ3481" s="39"/>
      <c r="AK3481" s="39"/>
      <c r="AL3481" s="39"/>
      <c r="AM3481" s="39"/>
      <c r="AN3481" s="39"/>
      <c r="AO3481" s="39"/>
      <c r="AP3481" s="39"/>
      <c r="AQ3481" s="39"/>
      <c r="AR3481" s="39"/>
      <c r="AS3481" s="39"/>
      <c r="AT3481" s="39"/>
      <c r="AU3481" s="39"/>
      <c r="AV3481" s="39"/>
      <c r="AW3481" s="39"/>
    </row>
    <row r="3482" spans="15:49" x14ac:dyDescent="0.2">
      <c r="O3482" s="39"/>
      <c r="P3482" s="39"/>
      <c r="Q3482" s="39"/>
      <c r="R3482" s="39"/>
      <c r="S3482" s="39"/>
      <c r="T3482" s="39"/>
      <c r="U3482" s="39"/>
      <c r="V3482" s="39"/>
      <c r="W3482" s="39"/>
      <c r="X3482" s="39"/>
      <c r="Y3482" s="39"/>
      <c r="Z3482" s="39"/>
      <c r="AA3482" s="39"/>
      <c r="AB3482" s="39"/>
      <c r="AC3482" s="39"/>
      <c r="AD3482" s="39"/>
      <c r="AE3482" s="39"/>
      <c r="AF3482" s="39"/>
      <c r="AG3482" s="39"/>
      <c r="AH3482" s="39"/>
      <c r="AI3482" s="39"/>
      <c r="AJ3482" s="39"/>
      <c r="AK3482" s="39"/>
      <c r="AL3482" s="39"/>
      <c r="AM3482" s="39"/>
      <c r="AN3482" s="39"/>
      <c r="AO3482" s="39"/>
      <c r="AP3482" s="39"/>
      <c r="AQ3482" s="39"/>
      <c r="AR3482" s="39"/>
      <c r="AS3482" s="39"/>
      <c r="AT3482" s="39"/>
      <c r="AU3482" s="39"/>
      <c r="AV3482" s="39"/>
      <c r="AW3482" s="39"/>
    </row>
    <row r="3483" spans="15:49" x14ac:dyDescent="0.2">
      <c r="O3483" s="39"/>
      <c r="P3483" s="39"/>
      <c r="Q3483" s="39"/>
      <c r="R3483" s="39"/>
      <c r="S3483" s="39"/>
      <c r="T3483" s="39"/>
      <c r="U3483" s="39"/>
      <c r="V3483" s="39"/>
      <c r="W3483" s="39"/>
      <c r="X3483" s="39"/>
      <c r="Y3483" s="39"/>
      <c r="Z3483" s="39"/>
      <c r="AA3483" s="39"/>
      <c r="AB3483" s="39"/>
      <c r="AC3483" s="39"/>
      <c r="AD3483" s="39"/>
      <c r="AE3483" s="39"/>
      <c r="AF3483" s="39"/>
      <c r="AG3483" s="39"/>
      <c r="AH3483" s="39"/>
      <c r="AI3483" s="39"/>
      <c r="AJ3483" s="39"/>
      <c r="AK3483" s="39"/>
      <c r="AL3483" s="39"/>
      <c r="AM3483" s="39"/>
      <c r="AN3483" s="39"/>
      <c r="AO3483" s="39"/>
      <c r="AP3483" s="39"/>
      <c r="AQ3483" s="39"/>
      <c r="AR3483" s="39"/>
      <c r="AS3483" s="39"/>
      <c r="AT3483" s="39"/>
      <c r="AU3483" s="39"/>
      <c r="AV3483" s="39"/>
      <c r="AW3483" s="39"/>
    </row>
    <row r="3484" spans="15:49" x14ac:dyDescent="0.2">
      <c r="O3484" s="39"/>
      <c r="P3484" s="39"/>
      <c r="Q3484" s="39"/>
      <c r="R3484" s="39"/>
      <c r="S3484" s="39"/>
      <c r="T3484" s="39"/>
      <c r="U3484" s="39"/>
      <c r="V3484" s="39"/>
      <c r="W3484" s="39"/>
      <c r="X3484" s="39"/>
      <c r="Y3484" s="39"/>
      <c r="Z3484" s="39"/>
      <c r="AA3484" s="39"/>
      <c r="AB3484" s="39"/>
      <c r="AC3484" s="39"/>
      <c r="AD3484" s="39"/>
      <c r="AE3484" s="39"/>
      <c r="AF3484" s="39"/>
      <c r="AG3484" s="39"/>
      <c r="AH3484" s="39"/>
      <c r="AI3484" s="39"/>
      <c r="AJ3484" s="39"/>
      <c r="AK3484" s="39"/>
      <c r="AL3484" s="39"/>
      <c r="AM3484" s="39"/>
      <c r="AN3484" s="39"/>
      <c r="AO3484" s="39"/>
      <c r="AP3484" s="39"/>
      <c r="AQ3484" s="39"/>
      <c r="AR3484" s="39"/>
      <c r="AS3484" s="39"/>
      <c r="AT3484" s="39"/>
      <c r="AU3484" s="39"/>
      <c r="AV3484" s="39"/>
      <c r="AW3484" s="39"/>
    </row>
    <row r="3485" spans="15:49" x14ac:dyDescent="0.2">
      <c r="O3485" s="39"/>
      <c r="P3485" s="39"/>
      <c r="Q3485" s="39"/>
      <c r="R3485" s="39"/>
      <c r="S3485" s="39"/>
      <c r="T3485" s="39"/>
      <c r="U3485" s="39"/>
      <c r="V3485" s="39"/>
      <c r="W3485" s="39"/>
      <c r="X3485" s="39"/>
      <c r="Y3485" s="39"/>
      <c r="Z3485" s="39"/>
      <c r="AA3485" s="39"/>
      <c r="AB3485" s="39"/>
      <c r="AC3485" s="39"/>
      <c r="AD3485" s="39"/>
      <c r="AE3485" s="39"/>
      <c r="AF3485" s="39"/>
      <c r="AG3485" s="39"/>
      <c r="AH3485" s="39"/>
      <c r="AI3485" s="39"/>
      <c r="AJ3485" s="39"/>
      <c r="AK3485" s="39"/>
      <c r="AL3485" s="39"/>
      <c r="AM3485" s="39"/>
      <c r="AN3485" s="39"/>
      <c r="AO3485" s="39"/>
      <c r="AP3485" s="39"/>
      <c r="AQ3485" s="39"/>
      <c r="AR3485" s="39"/>
      <c r="AS3485" s="39"/>
      <c r="AT3485" s="39"/>
      <c r="AU3485" s="39"/>
      <c r="AV3485" s="39"/>
      <c r="AW3485" s="39"/>
    </row>
    <row r="3486" spans="15:49" x14ac:dyDescent="0.2">
      <c r="O3486" s="39"/>
      <c r="P3486" s="39"/>
      <c r="Q3486" s="39"/>
      <c r="R3486" s="39"/>
      <c r="S3486" s="39"/>
      <c r="T3486" s="39"/>
      <c r="U3486" s="39"/>
      <c r="V3486" s="39"/>
      <c r="W3486" s="39"/>
      <c r="X3486" s="39"/>
      <c r="Y3486" s="39"/>
      <c r="Z3486" s="39"/>
      <c r="AA3486" s="39"/>
      <c r="AB3486" s="39"/>
      <c r="AC3486" s="39"/>
      <c r="AD3486" s="39"/>
      <c r="AE3486" s="39"/>
      <c r="AF3486" s="39"/>
      <c r="AG3486" s="39"/>
      <c r="AH3486" s="39"/>
      <c r="AI3486" s="39"/>
      <c r="AJ3486" s="39"/>
      <c r="AK3486" s="39"/>
      <c r="AL3486" s="39"/>
      <c r="AM3486" s="39"/>
      <c r="AN3486" s="39"/>
      <c r="AO3486" s="39"/>
      <c r="AP3486" s="39"/>
      <c r="AQ3486" s="39"/>
      <c r="AR3486" s="39"/>
      <c r="AS3486" s="39"/>
      <c r="AT3486" s="39"/>
      <c r="AU3486" s="39"/>
      <c r="AV3486" s="39"/>
      <c r="AW3486" s="39"/>
    </row>
    <row r="3487" spans="15:49" x14ac:dyDescent="0.2">
      <c r="O3487" s="39"/>
      <c r="P3487" s="39"/>
      <c r="Q3487" s="39"/>
      <c r="R3487" s="39"/>
      <c r="S3487" s="39"/>
      <c r="T3487" s="39"/>
      <c r="U3487" s="39"/>
      <c r="V3487" s="39"/>
      <c r="W3487" s="39"/>
      <c r="X3487" s="39"/>
      <c r="Y3487" s="39"/>
      <c r="Z3487" s="39"/>
      <c r="AA3487" s="39"/>
      <c r="AB3487" s="39"/>
      <c r="AC3487" s="39"/>
      <c r="AD3487" s="39"/>
      <c r="AE3487" s="39"/>
      <c r="AF3487" s="39"/>
      <c r="AG3487" s="39"/>
      <c r="AH3487" s="39"/>
      <c r="AI3487" s="39"/>
      <c r="AJ3487" s="39"/>
      <c r="AK3487" s="39"/>
      <c r="AL3487" s="39"/>
      <c r="AM3487" s="39"/>
      <c r="AN3487" s="39"/>
      <c r="AO3487" s="39"/>
      <c r="AP3487" s="39"/>
      <c r="AQ3487" s="39"/>
      <c r="AR3487" s="39"/>
      <c r="AS3487" s="39"/>
      <c r="AT3487" s="39"/>
      <c r="AU3487" s="39"/>
      <c r="AV3487" s="39"/>
      <c r="AW3487" s="39"/>
    </row>
    <row r="3488" spans="15:49" x14ac:dyDescent="0.2">
      <c r="O3488" s="39"/>
      <c r="P3488" s="39"/>
      <c r="Q3488" s="39"/>
      <c r="R3488" s="39"/>
      <c r="S3488" s="39"/>
      <c r="T3488" s="39"/>
      <c r="U3488" s="39"/>
      <c r="V3488" s="39"/>
      <c r="W3488" s="39"/>
      <c r="X3488" s="39"/>
      <c r="Y3488" s="39"/>
      <c r="Z3488" s="39"/>
      <c r="AA3488" s="39"/>
      <c r="AB3488" s="39"/>
      <c r="AC3488" s="39"/>
      <c r="AD3488" s="39"/>
      <c r="AE3488" s="39"/>
      <c r="AF3488" s="39"/>
      <c r="AG3488" s="39"/>
      <c r="AH3488" s="39"/>
      <c r="AI3488" s="39"/>
      <c r="AJ3488" s="39"/>
      <c r="AK3488" s="39"/>
      <c r="AL3488" s="39"/>
      <c r="AM3488" s="39"/>
      <c r="AN3488" s="39"/>
      <c r="AO3488" s="39"/>
      <c r="AP3488" s="39"/>
      <c r="AQ3488" s="39"/>
      <c r="AR3488" s="39"/>
      <c r="AS3488" s="39"/>
      <c r="AT3488" s="39"/>
      <c r="AU3488" s="39"/>
      <c r="AV3488" s="39"/>
      <c r="AW3488" s="39"/>
    </row>
    <row r="3489" spans="15:49" x14ac:dyDescent="0.2">
      <c r="O3489" s="39"/>
      <c r="P3489" s="39"/>
      <c r="Q3489" s="39"/>
      <c r="R3489" s="39"/>
      <c r="S3489" s="39"/>
      <c r="T3489" s="39"/>
      <c r="U3489" s="39"/>
      <c r="V3489" s="39"/>
      <c r="W3489" s="39"/>
      <c r="X3489" s="39"/>
      <c r="Y3489" s="39"/>
      <c r="Z3489" s="39"/>
      <c r="AA3489" s="39"/>
      <c r="AB3489" s="39"/>
      <c r="AC3489" s="39"/>
      <c r="AD3489" s="39"/>
      <c r="AE3489" s="39"/>
      <c r="AF3489" s="39"/>
      <c r="AG3489" s="39"/>
      <c r="AH3489" s="39"/>
      <c r="AI3489" s="39"/>
      <c r="AJ3489" s="39"/>
      <c r="AK3489" s="39"/>
      <c r="AL3489" s="39"/>
      <c r="AM3489" s="39"/>
      <c r="AN3489" s="39"/>
      <c r="AO3489" s="39"/>
      <c r="AP3489" s="39"/>
      <c r="AQ3489" s="39"/>
      <c r="AR3489" s="39"/>
      <c r="AS3489" s="39"/>
      <c r="AT3489" s="39"/>
      <c r="AU3489" s="39"/>
      <c r="AV3489" s="39"/>
      <c r="AW3489" s="39"/>
    </row>
    <row r="3490" spans="15:49" x14ac:dyDescent="0.2">
      <c r="O3490" s="39"/>
      <c r="P3490" s="39"/>
      <c r="Q3490" s="39"/>
      <c r="R3490" s="39"/>
      <c r="S3490" s="39"/>
      <c r="T3490" s="39"/>
      <c r="U3490" s="39"/>
      <c r="V3490" s="39"/>
      <c r="W3490" s="39"/>
      <c r="X3490" s="39"/>
      <c r="Y3490" s="39"/>
      <c r="Z3490" s="39"/>
      <c r="AA3490" s="39"/>
      <c r="AB3490" s="39"/>
      <c r="AC3490" s="39"/>
      <c r="AD3490" s="39"/>
      <c r="AE3490" s="39"/>
      <c r="AF3490" s="39"/>
      <c r="AG3490" s="39"/>
      <c r="AH3490" s="39"/>
      <c r="AI3490" s="39"/>
      <c r="AJ3490" s="39"/>
      <c r="AK3490" s="39"/>
      <c r="AL3490" s="39"/>
      <c r="AM3490" s="39"/>
      <c r="AN3490" s="39"/>
      <c r="AO3490" s="39"/>
      <c r="AP3490" s="39"/>
      <c r="AQ3490" s="39"/>
      <c r="AR3490" s="39"/>
      <c r="AS3490" s="39"/>
      <c r="AT3490" s="39"/>
      <c r="AU3490" s="39"/>
      <c r="AV3490" s="39"/>
      <c r="AW3490" s="39"/>
    </row>
    <row r="3491" spans="15:49" x14ac:dyDescent="0.2">
      <c r="O3491" s="39"/>
      <c r="P3491" s="39"/>
      <c r="Q3491" s="39"/>
      <c r="R3491" s="39"/>
      <c r="S3491" s="39"/>
      <c r="T3491" s="39"/>
      <c r="U3491" s="39"/>
      <c r="V3491" s="39"/>
      <c r="W3491" s="39"/>
      <c r="X3491" s="39"/>
      <c r="Y3491" s="39"/>
      <c r="Z3491" s="39"/>
      <c r="AA3491" s="39"/>
      <c r="AB3491" s="39"/>
      <c r="AC3491" s="39"/>
      <c r="AD3491" s="39"/>
      <c r="AE3491" s="39"/>
      <c r="AF3491" s="39"/>
      <c r="AG3491" s="39"/>
      <c r="AH3491" s="39"/>
      <c r="AI3491" s="39"/>
      <c r="AJ3491" s="39"/>
      <c r="AK3491" s="39"/>
      <c r="AL3491" s="39"/>
      <c r="AM3491" s="39"/>
      <c r="AN3491" s="39"/>
      <c r="AO3491" s="39"/>
      <c r="AP3491" s="39"/>
      <c r="AQ3491" s="39"/>
      <c r="AR3491" s="39"/>
      <c r="AS3491" s="39"/>
      <c r="AT3491" s="39"/>
      <c r="AU3491" s="39"/>
      <c r="AV3491" s="39"/>
      <c r="AW3491" s="39"/>
    </row>
    <row r="3492" spans="15:49" x14ac:dyDescent="0.2">
      <c r="O3492" s="39"/>
      <c r="P3492" s="39"/>
      <c r="Q3492" s="39"/>
      <c r="R3492" s="39"/>
      <c r="S3492" s="39"/>
      <c r="T3492" s="39"/>
      <c r="U3492" s="39"/>
      <c r="V3492" s="39"/>
      <c r="W3492" s="39"/>
      <c r="X3492" s="39"/>
      <c r="Y3492" s="39"/>
      <c r="Z3492" s="39"/>
      <c r="AA3492" s="39"/>
      <c r="AB3492" s="39"/>
      <c r="AC3492" s="39"/>
      <c r="AD3492" s="39"/>
      <c r="AE3492" s="39"/>
      <c r="AF3492" s="39"/>
      <c r="AG3492" s="39"/>
      <c r="AH3492" s="39"/>
      <c r="AI3492" s="39"/>
      <c r="AJ3492" s="39"/>
      <c r="AK3492" s="39"/>
      <c r="AL3492" s="39"/>
      <c r="AM3492" s="39"/>
      <c r="AN3492" s="39"/>
      <c r="AO3492" s="39"/>
      <c r="AP3492" s="39"/>
      <c r="AQ3492" s="39"/>
      <c r="AR3492" s="39"/>
      <c r="AS3492" s="39"/>
      <c r="AT3492" s="39"/>
      <c r="AU3492" s="39"/>
      <c r="AV3492" s="39"/>
      <c r="AW3492" s="39"/>
    </row>
    <row r="3493" spans="15:49" x14ac:dyDescent="0.2">
      <c r="O3493" s="39"/>
      <c r="P3493" s="39"/>
      <c r="Q3493" s="39"/>
      <c r="R3493" s="39"/>
      <c r="S3493" s="39"/>
      <c r="T3493" s="39"/>
      <c r="U3493" s="39"/>
      <c r="V3493" s="39"/>
      <c r="W3493" s="39"/>
      <c r="X3493" s="39"/>
      <c r="Y3493" s="39"/>
      <c r="Z3493" s="39"/>
      <c r="AA3493" s="39"/>
      <c r="AB3493" s="39"/>
      <c r="AC3493" s="39"/>
      <c r="AD3493" s="39"/>
      <c r="AE3493" s="39"/>
      <c r="AF3493" s="39"/>
      <c r="AG3493" s="39"/>
      <c r="AH3493" s="39"/>
      <c r="AI3493" s="39"/>
      <c r="AJ3493" s="39"/>
      <c r="AK3493" s="39"/>
      <c r="AL3493" s="39"/>
      <c r="AM3493" s="39"/>
      <c r="AN3493" s="39"/>
      <c r="AO3493" s="39"/>
      <c r="AP3493" s="39"/>
      <c r="AQ3493" s="39"/>
      <c r="AR3493" s="39"/>
      <c r="AS3493" s="39"/>
      <c r="AT3493" s="39"/>
      <c r="AU3493" s="39"/>
      <c r="AV3493" s="39"/>
      <c r="AW3493" s="39"/>
    </row>
    <row r="3494" spans="15:49" x14ac:dyDescent="0.2">
      <c r="O3494" s="39"/>
      <c r="P3494" s="39"/>
      <c r="Q3494" s="39"/>
      <c r="R3494" s="39"/>
      <c r="S3494" s="39"/>
      <c r="T3494" s="39"/>
      <c r="U3494" s="39"/>
      <c r="V3494" s="39"/>
      <c r="W3494" s="39"/>
      <c r="X3494" s="39"/>
      <c r="Y3494" s="39"/>
      <c r="Z3494" s="39"/>
      <c r="AA3494" s="39"/>
      <c r="AB3494" s="39"/>
      <c r="AC3494" s="39"/>
      <c r="AD3494" s="39"/>
      <c r="AE3494" s="39"/>
      <c r="AF3494" s="39"/>
      <c r="AG3494" s="39"/>
      <c r="AH3494" s="39"/>
      <c r="AI3494" s="39"/>
      <c r="AJ3494" s="39"/>
      <c r="AK3494" s="39"/>
      <c r="AL3494" s="39"/>
      <c r="AM3494" s="39"/>
      <c r="AN3494" s="39"/>
      <c r="AO3494" s="39"/>
      <c r="AP3494" s="39"/>
      <c r="AQ3494" s="39"/>
      <c r="AR3494" s="39"/>
      <c r="AS3494" s="39"/>
      <c r="AT3494" s="39"/>
      <c r="AU3494" s="39"/>
      <c r="AV3494" s="39"/>
      <c r="AW3494" s="39"/>
    </row>
    <row r="3495" spans="15:49" x14ac:dyDescent="0.2">
      <c r="O3495" s="39"/>
      <c r="P3495" s="39"/>
      <c r="Q3495" s="39"/>
      <c r="R3495" s="39"/>
      <c r="S3495" s="39"/>
      <c r="T3495" s="39"/>
      <c r="U3495" s="39"/>
      <c r="V3495" s="39"/>
      <c r="W3495" s="39"/>
      <c r="X3495" s="39"/>
      <c r="Y3495" s="39"/>
      <c r="Z3495" s="39"/>
      <c r="AA3495" s="39"/>
      <c r="AB3495" s="39"/>
      <c r="AC3495" s="39"/>
      <c r="AD3495" s="39"/>
      <c r="AE3495" s="39"/>
      <c r="AF3495" s="39"/>
      <c r="AG3495" s="39"/>
      <c r="AH3495" s="39"/>
      <c r="AI3495" s="39"/>
      <c r="AJ3495" s="39"/>
      <c r="AK3495" s="39"/>
      <c r="AL3495" s="39"/>
      <c r="AM3495" s="39"/>
      <c r="AN3495" s="39"/>
      <c r="AO3495" s="39"/>
      <c r="AP3495" s="39"/>
      <c r="AQ3495" s="39"/>
      <c r="AR3495" s="39"/>
      <c r="AS3495" s="39"/>
      <c r="AT3495" s="39"/>
      <c r="AU3495" s="39"/>
      <c r="AV3495" s="39"/>
      <c r="AW3495" s="39"/>
    </row>
    <row r="3496" spans="15:49" x14ac:dyDescent="0.2">
      <c r="O3496" s="39"/>
      <c r="P3496" s="39"/>
      <c r="Q3496" s="39"/>
      <c r="R3496" s="39"/>
      <c r="S3496" s="39"/>
      <c r="T3496" s="39"/>
      <c r="U3496" s="39"/>
      <c r="V3496" s="39"/>
      <c r="W3496" s="39"/>
      <c r="X3496" s="39"/>
      <c r="Y3496" s="39"/>
      <c r="Z3496" s="39"/>
      <c r="AA3496" s="39"/>
      <c r="AB3496" s="39"/>
      <c r="AC3496" s="39"/>
      <c r="AD3496" s="39"/>
      <c r="AE3496" s="39"/>
      <c r="AF3496" s="39"/>
      <c r="AG3496" s="39"/>
      <c r="AH3496" s="39"/>
      <c r="AI3496" s="39"/>
      <c r="AJ3496" s="39"/>
      <c r="AK3496" s="39"/>
      <c r="AL3496" s="39"/>
      <c r="AM3496" s="39"/>
      <c r="AN3496" s="39"/>
      <c r="AO3496" s="39"/>
      <c r="AP3496" s="39"/>
      <c r="AQ3496" s="39"/>
      <c r="AR3496" s="39"/>
      <c r="AS3496" s="39"/>
      <c r="AT3496" s="39"/>
      <c r="AU3496" s="39"/>
      <c r="AV3496" s="39"/>
      <c r="AW3496" s="39"/>
    </row>
    <row r="3497" spans="15:49" x14ac:dyDescent="0.2">
      <c r="O3497" s="39"/>
      <c r="P3497" s="39"/>
      <c r="Q3497" s="39"/>
      <c r="R3497" s="39"/>
      <c r="S3497" s="39"/>
      <c r="T3497" s="39"/>
      <c r="U3497" s="39"/>
      <c r="V3497" s="39"/>
      <c r="W3497" s="39"/>
      <c r="X3497" s="39"/>
      <c r="Y3497" s="39"/>
      <c r="Z3497" s="39"/>
      <c r="AA3497" s="39"/>
      <c r="AB3497" s="39"/>
      <c r="AC3497" s="39"/>
      <c r="AD3497" s="39"/>
      <c r="AE3497" s="39"/>
      <c r="AF3497" s="39"/>
      <c r="AG3497" s="39"/>
      <c r="AH3497" s="39"/>
      <c r="AI3497" s="39"/>
      <c r="AJ3497" s="39"/>
      <c r="AK3497" s="39"/>
      <c r="AL3497" s="39"/>
      <c r="AM3497" s="39"/>
      <c r="AN3497" s="39"/>
      <c r="AO3497" s="39"/>
      <c r="AP3497" s="39"/>
      <c r="AQ3497" s="39"/>
      <c r="AR3497" s="39"/>
      <c r="AS3497" s="39"/>
      <c r="AT3497" s="39"/>
      <c r="AU3497" s="39"/>
      <c r="AV3497" s="39"/>
      <c r="AW3497" s="39"/>
    </row>
    <row r="3498" spans="15:49" x14ac:dyDescent="0.2">
      <c r="O3498" s="39"/>
      <c r="P3498" s="39"/>
      <c r="Q3498" s="39"/>
      <c r="R3498" s="39"/>
      <c r="S3498" s="39"/>
      <c r="T3498" s="39"/>
      <c r="U3498" s="39"/>
      <c r="V3498" s="39"/>
      <c r="W3498" s="39"/>
      <c r="X3498" s="39"/>
      <c r="Y3498" s="39"/>
      <c r="Z3498" s="39"/>
      <c r="AA3498" s="39"/>
      <c r="AB3498" s="39"/>
      <c r="AC3498" s="39"/>
      <c r="AD3498" s="39"/>
      <c r="AE3498" s="39"/>
      <c r="AF3498" s="39"/>
      <c r="AG3498" s="39"/>
      <c r="AH3498" s="39"/>
      <c r="AI3498" s="39"/>
      <c r="AJ3498" s="39"/>
      <c r="AK3498" s="39"/>
      <c r="AL3498" s="39"/>
      <c r="AM3498" s="39"/>
      <c r="AN3498" s="39"/>
      <c r="AO3498" s="39"/>
      <c r="AP3498" s="39"/>
      <c r="AQ3498" s="39"/>
      <c r="AR3498" s="39"/>
      <c r="AS3498" s="39"/>
      <c r="AT3498" s="39"/>
      <c r="AU3498" s="39"/>
      <c r="AV3498" s="39"/>
      <c r="AW3498" s="39"/>
    </row>
    <row r="3499" spans="15:49" x14ac:dyDescent="0.2">
      <c r="O3499" s="39"/>
      <c r="P3499" s="39"/>
      <c r="Q3499" s="39"/>
      <c r="R3499" s="39"/>
      <c r="S3499" s="39"/>
      <c r="T3499" s="39"/>
      <c r="U3499" s="39"/>
      <c r="V3499" s="39"/>
      <c r="W3499" s="39"/>
      <c r="X3499" s="39"/>
      <c r="Y3499" s="39"/>
      <c r="Z3499" s="39"/>
      <c r="AA3499" s="39"/>
      <c r="AB3499" s="39"/>
      <c r="AC3499" s="39"/>
      <c r="AD3499" s="39"/>
      <c r="AE3499" s="39"/>
      <c r="AF3499" s="39"/>
      <c r="AG3499" s="39"/>
      <c r="AH3499" s="39"/>
      <c r="AI3499" s="39"/>
      <c r="AJ3499" s="39"/>
      <c r="AK3499" s="39"/>
      <c r="AL3499" s="39"/>
      <c r="AM3499" s="39"/>
      <c r="AN3499" s="39"/>
      <c r="AO3499" s="39"/>
      <c r="AP3499" s="39"/>
      <c r="AQ3499" s="39"/>
      <c r="AR3499" s="39"/>
      <c r="AS3499" s="39"/>
      <c r="AT3499" s="39"/>
      <c r="AU3499" s="39"/>
      <c r="AV3499" s="39"/>
      <c r="AW3499" s="39"/>
    </row>
    <row r="3500" spans="15:49" x14ac:dyDescent="0.2">
      <c r="O3500" s="39"/>
      <c r="P3500" s="39"/>
      <c r="Q3500" s="39"/>
      <c r="R3500" s="39"/>
      <c r="S3500" s="39"/>
      <c r="T3500" s="39"/>
      <c r="U3500" s="39"/>
      <c r="V3500" s="39"/>
      <c r="W3500" s="39"/>
      <c r="X3500" s="39"/>
      <c r="Y3500" s="39"/>
      <c r="Z3500" s="39"/>
      <c r="AA3500" s="39"/>
      <c r="AB3500" s="39"/>
      <c r="AC3500" s="39"/>
      <c r="AD3500" s="39"/>
      <c r="AE3500" s="39"/>
      <c r="AF3500" s="39"/>
      <c r="AG3500" s="39"/>
      <c r="AH3500" s="39"/>
      <c r="AI3500" s="39"/>
      <c r="AJ3500" s="39"/>
      <c r="AK3500" s="39"/>
      <c r="AL3500" s="39"/>
      <c r="AM3500" s="39"/>
      <c r="AN3500" s="39"/>
      <c r="AO3500" s="39"/>
      <c r="AP3500" s="39"/>
      <c r="AQ3500" s="39"/>
      <c r="AR3500" s="39"/>
      <c r="AS3500" s="39"/>
      <c r="AT3500" s="39"/>
      <c r="AU3500" s="39"/>
      <c r="AV3500" s="39"/>
      <c r="AW3500" s="39"/>
    </row>
    <row r="3501" spans="15:49" x14ac:dyDescent="0.2">
      <c r="O3501" s="39"/>
      <c r="P3501" s="39"/>
      <c r="Q3501" s="39"/>
      <c r="R3501" s="39"/>
      <c r="S3501" s="39"/>
      <c r="T3501" s="39"/>
      <c r="U3501" s="39"/>
      <c r="V3501" s="39"/>
      <c r="W3501" s="39"/>
      <c r="X3501" s="39"/>
      <c r="Y3501" s="39"/>
      <c r="Z3501" s="39"/>
      <c r="AA3501" s="39"/>
      <c r="AB3501" s="39"/>
      <c r="AC3501" s="39"/>
      <c r="AD3501" s="39"/>
      <c r="AE3501" s="39"/>
      <c r="AF3501" s="39"/>
      <c r="AG3501" s="39"/>
      <c r="AH3501" s="39"/>
      <c r="AI3501" s="39"/>
      <c r="AJ3501" s="39"/>
      <c r="AK3501" s="39"/>
      <c r="AL3501" s="39"/>
      <c r="AM3501" s="39"/>
      <c r="AN3501" s="39"/>
      <c r="AO3501" s="39"/>
      <c r="AP3501" s="39"/>
      <c r="AQ3501" s="39"/>
      <c r="AR3501" s="39"/>
      <c r="AS3501" s="39"/>
      <c r="AT3501" s="39"/>
      <c r="AU3501" s="39"/>
      <c r="AV3501" s="39"/>
      <c r="AW3501" s="39"/>
    </row>
    <row r="3502" spans="15:49" x14ac:dyDescent="0.2">
      <c r="O3502" s="39"/>
      <c r="P3502" s="39"/>
      <c r="Q3502" s="39"/>
      <c r="R3502" s="39"/>
      <c r="S3502" s="39"/>
      <c r="T3502" s="39"/>
      <c r="U3502" s="39"/>
      <c r="V3502" s="39"/>
      <c r="W3502" s="39"/>
      <c r="X3502" s="39"/>
      <c r="Y3502" s="39"/>
      <c r="Z3502" s="39"/>
      <c r="AA3502" s="39"/>
      <c r="AB3502" s="39"/>
      <c r="AC3502" s="39"/>
      <c r="AD3502" s="39"/>
      <c r="AE3502" s="39"/>
      <c r="AF3502" s="39"/>
      <c r="AG3502" s="39"/>
      <c r="AH3502" s="39"/>
      <c r="AI3502" s="39"/>
      <c r="AJ3502" s="39"/>
      <c r="AK3502" s="39"/>
      <c r="AL3502" s="39"/>
      <c r="AM3502" s="39"/>
      <c r="AN3502" s="39"/>
      <c r="AO3502" s="39"/>
      <c r="AP3502" s="39"/>
      <c r="AQ3502" s="39"/>
      <c r="AR3502" s="39"/>
      <c r="AS3502" s="39"/>
      <c r="AT3502" s="39"/>
      <c r="AU3502" s="39"/>
      <c r="AV3502" s="39"/>
      <c r="AW3502" s="39"/>
    </row>
    <row r="3503" spans="15:49" x14ac:dyDescent="0.2">
      <c r="O3503" s="39"/>
      <c r="P3503" s="39"/>
      <c r="Q3503" s="39"/>
      <c r="R3503" s="39"/>
      <c r="S3503" s="39"/>
      <c r="T3503" s="39"/>
      <c r="U3503" s="39"/>
      <c r="V3503" s="39"/>
      <c r="W3503" s="39"/>
      <c r="X3503" s="39"/>
      <c r="Y3503" s="39"/>
      <c r="Z3503" s="39"/>
      <c r="AA3503" s="39"/>
      <c r="AB3503" s="39"/>
      <c r="AC3503" s="39"/>
      <c r="AD3503" s="39"/>
      <c r="AE3503" s="39"/>
      <c r="AF3503" s="39"/>
      <c r="AG3503" s="39"/>
      <c r="AH3503" s="39"/>
      <c r="AI3503" s="39"/>
      <c r="AJ3503" s="39"/>
      <c r="AK3503" s="39"/>
      <c r="AL3503" s="39"/>
      <c r="AM3503" s="39"/>
      <c r="AN3503" s="39"/>
      <c r="AO3503" s="39"/>
      <c r="AP3503" s="39"/>
      <c r="AQ3503" s="39"/>
      <c r="AR3503" s="39"/>
      <c r="AS3503" s="39"/>
      <c r="AT3503" s="39"/>
      <c r="AU3503" s="39"/>
      <c r="AV3503" s="39"/>
      <c r="AW3503" s="39"/>
    </row>
    <row r="3504" spans="15:49" x14ac:dyDescent="0.2">
      <c r="O3504" s="39"/>
      <c r="P3504" s="39"/>
      <c r="Q3504" s="39"/>
      <c r="R3504" s="39"/>
      <c r="S3504" s="39"/>
      <c r="T3504" s="39"/>
      <c r="U3504" s="39"/>
      <c r="V3504" s="39"/>
      <c r="W3504" s="39"/>
      <c r="X3504" s="39"/>
      <c r="Y3504" s="39"/>
      <c r="Z3504" s="39"/>
      <c r="AA3504" s="39"/>
      <c r="AB3504" s="39"/>
      <c r="AC3504" s="39"/>
      <c r="AD3504" s="39"/>
      <c r="AE3504" s="39"/>
      <c r="AF3504" s="39"/>
      <c r="AG3504" s="39"/>
      <c r="AH3504" s="39"/>
      <c r="AI3504" s="39"/>
      <c r="AJ3504" s="39"/>
      <c r="AK3504" s="39"/>
      <c r="AL3504" s="39"/>
      <c r="AM3504" s="39"/>
      <c r="AN3504" s="39"/>
      <c r="AO3504" s="39"/>
      <c r="AP3504" s="39"/>
      <c r="AQ3504" s="39"/>
      <c r="AR3504" s="39"/>
      <c r="AS3504" s="39"/>
      <c r="AT3504" s="39"/>
      <c r="AU3504" s="39"/>
      <c r="AV3504" s="39"/>
      <c r="AW3504" s="39"/>
    </row>
    <row r="3505" spans="15:49" x14ac:dyDescent="0.2">
      <c r="O3505" s="39"/>
      <c r="P3505" s="39"/>
      <c r="Q3505" s="39"/>
      <c r="R3505" s="39"/>
      <c r="S3505" s="39"/>
      <c r="T3505" s="39"/>
      <c r="U3505" s="39"/>
      <c r="V3505" s="39"/>
      <c r="W3505" s="39"/>
      <c r="X3505" s="39"/>
      <c r="Y3505" s="39"/>
      <c r="Z3505" s="39"/>
      <c r="AA3505" s="39"/>
      <c r="AB3505" s="39"/>
      <c r="AC3505" s="39"/>
      <c r="AD3505" s="39"/>
      <c r="AE3505" s="39"/>
      <c r="AF3505" s="39"/>
      <c r="AG3505" s="39"/>
      <c r="AH3505" s="39"/>
      <c r="AI3505" s="39"/>
      <c r="AJ3505" s="39"/>
      <c r="AK3505" s="39"/>
      <c r="AL3505" s="39"/>
      <c r="AM3505" s="39"/>
      <c r="AN3505" s="39"/>
      <c r="AO3505" s="39"/>
      <c r="AP3505" s="39"/>
      <c r="AQ3505" s="39"/>
      <c r="AR3505" s="39"/>
      <c r="AS3505" s="39"/>
      <c r="AT3505" s="39"/>
      <c r="AU3505" s="39"/>
      <c r="AV3505" s="39"/>
      <c r="AW3505" s="39"/>
    </row>
    <row r="3506" spans="15:49" x14ac:dyDescent="0.2">
      <c r="O3506" s="39"/>
      <c r="P3506" s="39"/>
      <c r="Q3506" s="39"/>
      <c r="R3506" s="39"/>
      <c r="S3506" s="39"/>
      <c r="T3506" s="39"/>
      <c r="U3506" s="39"/>
      <c r="V3506" s="39"/>
      <c r="W3506" s="39"/>
      <c r="X3506" s="39"/>
      <c r="Y3506" s="39"/>
      <c r="Z3506" s="39"/>
      <c r="AA3506" s="39"/>
      <c r="AB3506" s="39"/>
      <c r="AC3506" s="39"/>
      <c r="AD3506" s="39"/>
      <c r="AE3506" s="39"/>
      <c r="AF3506" s="39"/>
      <c r="AG3506" s="39"/>
      <c r="AH3506" s="39"/>
      <c r="AI3506" s="39"/>
      <c r="AJ3506" s="39"/>
      <c r="AK3506" s="39"/>
      <c r="AL3506" s="39"/>
      <c r="AM3506" s="39"/>
      <c r="AN3506" s="39"/>
      <c r="AO3506" s="39"/>
      <c r="AP3506" s="39"/>
      <c r="AQ3506" s="39"/>
      <c r="AR3506" s="39"/>
      <c r="AS3506" s="39"/>
      <c r="AT3506" s="39"/>
      <c r="AU3506" s="39"/>
      <c r="AV3506" s="39"/>
      <c r="AW3506" s="39"/>
    </row>
    <row r="3507" spans="15:49" x14ac:dyDescent="0.2">
      <c r="O3507" s="39"/>
      <c r="P3507" s="39"/>
      <c r="Q3507" s="39"/>
      <c r="R3507" s="39"/>
      <c r="S3507" s="39"/>
      <c r="T3507" s="39"/>
      <c r="U3507" s="39"/>
      <c r="V3507" s="39"/>
      <c r="W3507" s="39"/>
      <c r="X3507" s="39"/>
      <c r="Y3507" s="39"/>
      <c r="Z3507" s="39"/>
      <c r="AA3507" s="39"/>
      <c r="AB3507" s="39"/>
      <c r="AC3507" s="39"/>
      <c r="AD3507" s="39"/>
      <c r="AE3507" s="39"/>
      <c r="AF3507" s="39"/>
      <c r="AG3507" s="39"/>
      <c r="AH3507" s="39"/>
      <c r="AI3507" s="39"/>
      <c r="AJ3507" s="39"/>
      <c r="AK3507" s="39"/>
      <c r="AL3507" s="39"/>
      <c r="AM3507" s="39"/>
      <c r="AN3507" s="39"/>
      <c r="AO3507" s="39"/>
      <c r="AP3507" s="39"/>
      <c r="AQ3507" s="39"/>
      <c r="AR3507" s="39"/>
      <c r="AS3507" s="39"/>
      <c r="AT3507" s="39"/>
      <c r="AU3507" s="39"/>
      <c r="AV3507" s="39"/>
      <c r="AW3507" s="39"/>
    </row>
    <row r="3508" spans="15:49" x14ac:dyDescent="0.2">
      <c r="O3508" s="39"/>
      <c r="P3508" s="39"/>
      <c r="Q3508" s="39"/>
      <c r="R3508" s="39"/>
      <c r="S3508" s="39"/>
      <c r="T3508" s="39"/>
      <c r="U3508" s="39"/>
      <c r="V3508" s="39"/>
      <c r="W3508" s="39"/>
      <c r="X3508" s="39"/>
      <c r="Y3508" s="39"/>
      <c r="Z3508" s="39"/>
      <c r="AA3508" s="39"/>
      <c r="AB3508" s="39"/>
      <c r="AC3508" s="39"/>
      <c r="AD3508" s="39"/>
      <c r="AE3508" s="39"/>
      <c r="AF3508" s="39"/>
      <c r="AG3508" s="39"/>
      <c r="AH3508" s="39"/>
      <c r="AI3508" s="39"/>
      <c r="AJ3508" s="39"/>
      <c r="AK3508" s="39"/>
      <c r="AL3508" s="39"/>
      <c r="AM3508" s="39"/>
      <c r="AN3508" s="39"/>
      <c r="AO3508" s="39"/>
      <c r="AP3508" s="39"/>
      <c r="AQ3508" s="39"/>
      <c r="AR3508" s="39"/>
      <c r="AS3508" s="39"/>
      <c r="AT3508" s="39"/>
      <c r="AU3508" s="39"/>
      <c r="AV3508" s="39"/>
      <c r="AW3508" s="39"/>
    </row>
    <row r="3509" spans="15:49" x14ac:dyDescent="0.2">
      <c r="O3509" s="39"/>
      <c r="P3509" s="39"/>
      <c r="Q3509" s="39"/>
      <c r="R3509" s="39"/>
      <c r="S3509" s="39"/>
      <c r="T3509" s="39"/>
      <c r="U3509" s="39"/>
      <c r="V3509" s="39"/>
      <c r="W3509" s="39"/>
      <c r="X3509" s="39"/>
      <c r="Y3509" s="39"/>
      <c r="Z3509" s="39"/>
      <c r="AA3509" s="39"/>
      <c r="AB3509" s="39"/>
      <c r="AC3509" s="39"/>
      <c r="AD3509" s="39"/>
      <c r="AE3509" s="39"/>
      <c r="AF3509" s="39"/>
      <c r="AG3509" s="39"/>
      <c r="AH3509" s="39"/>
      <c r="AI3509" s="39"/>
      <c r="AJ3509" s="39"/>
      <c r="AK3509" s="39"/>
      <c r="AL3509" s="39"/>
      <c r="AM3509" s="39"/>
      <c r="AN3509" s="39"/>
      <c r="AO3509" s="39"/>
      <c r="AP3509" s="39"/>
      <c r="AQ3509" s="39"/>
      <c r="AR3509" s="39"/>
      <c r="AS3509" s="39"/>
      <c r="AT3509" s="39"/>
      <c r="AU3509" s="39"/>
      <c r="AV3509" s="39"/>
      <c r="AW3509" s="39"/>
    </row>
    <row r="3510" spans="15:49" x14ac:dyDescent="0.2">
      <c r="O3510" s="39"/>
      <c r="P3510" s="39"/>
      <c r="Q3510" s="39"/>
      <c r="R3510" s="39"/>
      <c r="S3510" s="39"/>
      <c r="T3510" s="39"/>
      <c r="U3510" s="39"/>
      <c r="V3510" s="39"/>
      <c r="W3510" s="39"/>
      <c r="X3510" s="39"/>
      <c r="Y3510" s="39"/>
      <c r="Z3510" s="39"/>
      <c r="AA3510" s="39"/>
      <c r="AB3510" s="39"/>
      <c r="AC3510" s="39"/>
      <c r="AD3510" s="39"/>
      <c r="AE3510" s="39"/>
      <c r="AF3510" s="39"/>
      <c r="AG3510" s="39"/>
      <c r="AH3510" s="39"/>
      <c r="AI3510" s="39"/>
      <c r="AJ3510" s="39"/>
      <c r="AK3510" s="39"/>
      <c r="AL3510" s="39"/>
      <c r="AM3510" s="39"/>
      <c r="AN3510" s="39"/>
      <c r="AO3510" s="39"/>
      <c r="AP3510" s="39"/>
      <c r="AQ3510" s="39"/>
      <c r="AR3510" s="39"/>
      <c r="AS3510" s="39"/>
      <c r="AT3510" s="39"/>
      <c r="AU3510" s="39"/>
      <c r="AV3510" s="39"/>
      <c r="AW3510" s="39"/>
    </row>
    <row r="3511" spans="15:49" x14ac:dyDescent="0.2">
      <c r="O3511" s="39"/>
      <c r="P3511" s="39"/>
      <c r="Q3511" s="39"/>
      <c r="R3511" s="39"/>
      <c r="S3511" s="39"/>
      <c r="T3511" s="39"/>
      <c r="U3511" s="39"/>
      <c r="V3511" s="39"/>
      <c r="W3511" s="39"/>
      <c r="X3511" s="39"/>
      <c r="Y3511" s="39"/>
      <c r="Z3511" s="39"/>
      <c r="AA3511" s="39"/>
      <c r="AB3511" s="39"/>
      <c r="AC3511" s="39"/>
      <c r="AD3511" s="39"/>
      <c r="AE3511" s="39"/>
      <c r="AF3511" s="39"/>
      <c r="AG3511" s="39"/>
      <c r="AH3511" s="39"/>
      <c r="AI3511" s="39"/>
      <c r="AJ3511" s="39"/>
      <c r="AK3511" s="39"/>
      <c r="AL3511" s="39"/>
      <c r="AM3511" s="39"/>
      <c r="AN3511" s="39"/>
      <c r="AO3511" s="39"/>
      <c r="AP3511" s="39"/>
      <c r="AQ3511" s="39"/>
      <c r="AR3511" s="39"/>
      <c r="AS3511" s="39"/>
      <c r="AT3511" s="39"/>
      <c r="AU3511" s="39"/>
      <c r="AV3511" s="39"/>
      <c r="AW3511" s="39"/>
    </row>
    <row r="3512" spans="15:49" x14ac:dyDescent="0.2">
      <c r="O3512" s="39"/>
      <c r="P3512" s="39"/>
      <c r="Q3512" s="39"/>
      <c r="R3512" s="39"/>
      <c r="S3512" s="39"/>
      <c r="T3512" s="39"/>
      <c r="U3512" s="39"/>
      <c r="V3512" s="39"/>
      <c r="W3512" s="39"/>
      <c r="X3512" s="39"/>
      <c r="Y3512" s="39"/>
      <c r="Z3512" s="39"/>
      <c r="AA3512" s="39"/>
      <c r="AB3512" s="39"/>
      <c r="AC3512" s="39"/>
      <c r="AD3512" s="39"/>
      <c r="AE3512" s="39"/>
      <c r="AF3512" s="39"/>
      <c r="AG3512" s="39"/>
      <c r="AH3512" s="39"/>
      <c r="AI3512" s="39"/>
      <c r="AJ3512" s="39"/>
      <c r="AK3512" s="39"/>
      <c r="AL3512" s="39"/>
      <c r="AM3512" s="39"/>
      <c r="AN3512" s="39"/>
      <c r="AO3512" s="39"/>
      <c r="AP3512" s="39"/>
      <c r="AQ3512" s="39"/>
      <c r="AR3512" s="39"/>
      <c r="AS3512" s="39"/>
      <c r="AT3512" s="39"/>
      <c r="AU3512" s="39"/>
      <c r="AV3512" s="39"/>
      <c r="AW3512" s="39"/>
    </row>
    <row r="3513" spans="15:49" x14ac:dyDescent="0.2">
      <c r="O3513" s="39"/>
      <c r="P3513" s="39"/>
      <c r="Q3513" s="39"/>
      <c r="R3513" s="39"/>
      <c r="S3513" s="39"/>
      <c r="T3513" s="39"/>
      <c r="U3513" s="39"/>
      <c r="V3513" s="39"/>
      <c r="W3513" s="39"/>
      <c r="X3513" s="39"/>
      <c r="Y3513" s="39"/>
      <c r="Z3513" s="39"/>
      <c r="AA3513" s="39"/>
      <c r="AB3513" s="39"/>
      <c r="AC3513" s="39"/>
      <c r="AD3513" s="39"/>
      <c r="AE3513" s="39"/>
      <c r="AF3513" s="39"/>
      <c r="AG3513" s="39"/>
      <c r="AH3513" s="39"/>
      <c r="AI3513" s="39"/>
      <c r="AJ3513" s="39"/>
      <c r="AK3513" s="39"/>
      <c r="AL3513" s="39"/>
      <c r="AM3513" s="39"/>
      <c r="AN3513" s="39"/>
      <c r="AO3513" s="39"/>
      <c r="AP3513" s="39"/>
      <c r="AQ3513" s="39"/>
      <c r="AR3513" s="39"/>
      <c r="AS3513" s="39"/>
      <c r="AT3513" s="39"/>
      <c r="AU3513" s="39"/>
      <c r="AV3513" s="39"/>
      <c r="AW3513" s="39"/>
    </row>
    <row r="3514" spans="15:49" x14ac:dyDescent="0.2">
      <c r="O3514" s="39"/>
      <c r="P3514" s="39"/>
      <c r="Q3514" s="39"/>
      <c r="R3514" s="39"/>
      <c r="S3514" s="39"/>
      <c r="T3514" s="39"/>
      <c r="U3514" s="39"/>
      <c r="V3514" s="39"/>
      <c r="W3514" s="39"/>
      <c r="X3514" s="39"/>
      <c r="Y3514" s="39"/>
      <c r="Z3514" s="39"/>
      <c r="AA3514" s="39"/>
      <c r="AB3514" s="39"/>
      <c r="AC3514" s="39"/>
      <c r="AD3514" s="39"/>
      <c r="AE3514" s="39"/>
      <c r="AF3514" s="39"/>
      <c r="AG3514" s="39"/>
      <c r="AH3514" s="39"/>
      <c r="AI3514" s="39"/>
      <c r="AJ3514" s="39"/>
      <c r="AK3514" s="39"/>
      <c r="AL3514" s="39"/>
      <c r="AM3514" s="39"/>
      <c r="AN3514" s="39"/>
      <c r="AO3514" s="39"/>
      <c r="AP3514" s="39"/>
      <c r="AQ3514" s="39"/>
      <c r="AR3514" s="39"/>
      <c r="AS3514" s="39"/>
      <c r="AT3514" s="39"/>
      <c r="AU3514" s="39"/>
      <c r="AV3514" s="39"/>
      <c r="AW3514" s="39"/>
    </row>
    <row r="3515" spans="15:49" x14ac:dyDescent="0.2">
      <c r="O3515" s="39"/>
      <c r="P3515" s="39"/>
      <c r="Q3515" s="39"/>
      <c r="R3515" s="39"/>
      <c r="S3515" s="39"/>
      <c r="T3515" s="39"/>
      <c r="U3515" s="39"/>
      <c r="V3515" s="39"/>
      <c r="W3515" s="39"/>
      <c r="X3515" s="39"/>
      <c r="Y3515" s="39"/>
      <c r="Z3515" s="39"/>
      <c r="AA3515" s="39"/>
      <c r="AB3515" s="39"/>
      <c r="AC3515" s="39"/>
      <c r="AD3515" s="39"/>
      <c r="AE3515" s="39"/>
      <c r="AF3515" s="39"/>
      <c r="AG3515" s="39"/>
      <c r="AH3515" s="39"/>
      <c r="AI3515" s="39"/>
      <c r="AJ3515" s="39"/>
      <c r="AK3515" s="39"/>
      <c r="AL3515" s="39"/>
      <c r="AM3515" s="39"/>
      <c r="AN3515" s="39"/>
      <c r="AO3515" s="39"/>
      <c r="AP3515" s="39"/>
      <c r="AQ3515" s="39"/>
      <c r="AR3515" s="39"/>
      <c r="AS3515" s="39"/>
      <c r="AT3515" s="39"/>
      <c r="AU3515" s="39"/>
      <c r="AV3515" s="39"/>
      <c r="AW3515" s="39"/>
    </row>
    <row r="3516" spans="15:49" x14ac:dyDescent="0.2">
      <c r="O3516" s="39"/>
      <c r="P3516" s="39"/>
      <c r="Q3516" s="39"/>
      <c r="R3516" s="39"/>
      <c r="S3516" s="39"/>
      <c r="T3516" s="39"/>
      <c r="U3516" s="39"/>
      <c r="V3516" s="39"/>
      <c r="W3516" s="39"/>
      <c r="X3516" s="39"/>
      <c r="Y3516" s="39"/>
      <c r="Z3516" s="39"/>
      <c r="AA3516" s="39"/>
      <c r="AB3516" s="39"/>
      <c r="AC3516" s="39"/>
      <c r="AD3516" s="39"/>
      <c r="AE3516" s="39"/>
      <c r="AF3516" s="39"/>
      <c r="AG3516" s="39"/>
      <c r="AH3516" s="39"/>
      <c r="AI3516" s="39"/>
      <c r="AJ3516" s="39"/>
      <c r="AK3516" s="39"/>
      <c r="AL3516" s="39"/>
      <c r="AM3516" s="39"/>
      <c r="AN3516" s="39"/>
      <c r="AO3516" s="39"/>
      <c r="AP3516" s="39"/>
      <c r="AQ3516" s="39"/>
      <c r="AR3516" s="39"/>
      <c r="AS3516" s="39"/>
      <c r="AT3516" s="39"/>
      <c r="AU3516" s="39"/>
      <c r="AV3516" s="39"/>
      <c r="AW3516" s="39"/>
    </row>
    <row r="3517" spans="15:49" x14ac:dyDescent="0.2">
      <c r="O3517" s="39"/>
      <c r="P3517" s="39"/>
      <c r="Q3517" s="39"/>
      <c r="R3517" s="39"/>
      <c r="S3517" s="39"/>
      <c r="T3517" s="39"/>
      <c r="U3517" s="39"/>
      <c r="V3517" s="39"/>
      <c r="W3517" s="39"/>
      <c r="X3517" s="39"/>
      <c r="Y3517" s="39"/>
      <c r="Z3517" s="39"/>
      <c r="AA3517" s="39"/>
      <c r="AB3517" s="39"/>
      <c r="AC3517" s="39"/>
      <c r="AD3517" s="39"/>
      <c r="AE3517" s="39"/>
      <c r="AF3517" s="39"/>
      <c r="AG3517" s="39"/>
      <c r="AH3517" s="39"/>
      <c r="AI3517" s="39"/>
      <c r="AJ3517" s="39"/>
      <c r="AK3517" s="39"/>
      <c r="AL3517" s="39"/>
      <c r="AM3517" s="39"/>
      <c r="AN3517" s="39"/>
      <c r="AO3517" s="39"/>
      <c r="AP3517" s="39"/>
      <c r="AQ3517" s="39"/>
      <c r="AR3517" s="39"/>
      <c r="AS3517" s="39"/>
      <c r="AT3517" s="39"/>
      <c r="AU3517" s="39"/>
      <c r="AV3517" s="39"/>
      <c r="AW3517" s="39"/>
    </row>
    <row r="3518" spans="15:49" x14ac:dyDescent="0.2">
      <c r="O3518" s="39"/>
      <c r="P3518" s="39"/>
      <c r="Q3518" s="39"/>
      <c r="R3518" s="39"/>
      <c r="S3518" s="39"/>
      <c r="T3518" s="39"/>
      <c r="U3518" s="39"/>
      <c r="V3518" s="39"/>
      <c r="W3518" s="39"/>
      <c r="X3518" s="39"/>
      <c r="Y3518" s="39"/>
      <c r="Z3518" s="39"/>
      <c r="AA3518" s="39"/>
      <c r="AB3518" s="39"/>
      <c r="AC3518" s="39"/>
      <c r="AD3518" s="39"/>
      <c r="AE3518" s="39"/>
      <c r="AF3518" s="39"/>
      <c r="AG3518" s="39"/>
      <c r="AH3518" s="39"/>
      <c r="AI3518" s="39"/>
      <c r="AJ3518" s="39"/>
      <c r="AK3518" s="39"/>
      <c r="AL3518" s="39"/>
      <c r="AM3518" s="39"/>
      <c r="AN3518" s="39"/>
      <c r="AO3518" s="39"/>
      <c r="AP3518" s="39"/>
      <c r="AQ3518" s="39"/>
      <c r="AR3518" s="39"/>
      <c r="AS3518" s="39"/>
      <c r="AT3518" s="39"/>
      <c r="AU3518" s="39"/>
      <c r="AV3518" s="39"/>
      <c r="AW3518" s="39"/>
    </row>
    <row r="3519" spans="15:49" x14ac:dyDescent="0.2">
      <c r="O3519" s="39"/>
      <c r="P3519" s="39"/>
      <c r="Q3519" s="39"/>
      <c r="R3519" s="39"/>
      <c r="S3519" s="39"/>
      <c r="T3519" s="39"/>
      <c r="U3519" s="39"/>
      <c r="V3519" s="39"/>
      <c r="W3519" s="39"/>
      <c r="X3519" s="39"/>
      <c r="Y3519" s="39"/>
      <c r="Z3519" s="39"/>
      <c r="AA3519" s="39"/>
      <c r="AB3519" s="39"/>
      <c r="AC3519" s="39"/>
      <c r="AD3519" s="39"/>
      <c r="AE3519" s="39"/>
      <c r="AF3519" s="39"/>
      <c r="AG3519" s="39"/>
      <c r="AH3519" s="39"/>
      <c r="AI3519" s="39"/>
      <c r="AJ3519" s="39"/>
      <c r="AK3519" s="39"/>
      <c r="AL3519" s="39"/>
      <c r="AM3519" s="39"/>
      <c r="AN3519" s="39"/>
      <c r="AO3519" s="39"/>
      <c r="AP3519" s="39"/>
      <c r="AQ3519" s="39"/>
      <c r="AR3519" s="39"/>
      <c r="AS3519" s="39"/>
      <c r="AT3519" s="39"/>
      <c r="AU3519" s="39"/>
      <c r="AV3519" s="39"/>
      <c r="AW3519" s="39"/>
    </row>
    <row r="3520" spans="15:49" x14ac:dyDescent="0.2">
      <c r="O3520" s="39"/>
      <c r="P3520" s="39"/>
      <c r="Q3520" s="39"/>
      <c r="R3520" s="39"/>
      <c r="S3520" s="39"/>
      <c r="T3520" s="39"/>
      <c r="U3520" s="39"/>
      <c r="V3520" s="39"/>
      <c r="W3520" s="39"/>
      <c r="X3520" s="39"/>
      <c r="Y3520" s="39"/>
      <c r="Z3520" s="39"/>
      <c r="AA3520" s="39"/>
      <c r="AB3520" s="39"/>
      <c r="AC3520" s="39"/>
      <c r="AD3520" s="39"/>
      <c r="AE3520" s="39"/>
      <c r="AF3520" s="39"/>
      <c r="AG3520" s="39"/>
      <c r="AH3520" s="39"/>
      <c r="AI3520" s="39"/>
      <c r="AJ3520" s="39"/>
      <c r="AK3520" s="39"/>
      <c r="AL3520" s="39"/>
      <c r="AM3520" s="39"/>
      <c r="AN3520" s="39"/>
      <c r="AO3520" s="39"/>
      <c r="AP3520" s="39"/>
      <c r="AQ3520" s="39"/>
      <c r="AR3520" s="39"/>
      <c r="AS3520" s="39"/>
      <c r="AT3520" s="39"/>
      <c r="AU3520" s="39"/>
      <c r="AV3520" s="39"/>
      <c r="AW3520" s="39"/>
    </row>
    <row r="3521" spans="15:49" x14ac:dyDescent="0.2">
      <c r="O3521" s="39"/>
      <c r="P3521" s="39"/>
      <c r="Q3521" s="39"/>
      <c r="R3521" s="39"/>
      <c r="S3521" s="39"/>
      <c r="T3521" s="39"/>
      <c r="U3521" s="39"/>
      <c r="V3521" s="39"/>
      <c r="W3521" s="39"/>
      <c r="X3521" s="39"/>
      <c r="Y3521" s="39"/>
      <c r="Z3521" s="39"/>
      <c r="AA3521" s="39"/>
      <c r="AB3521" s="39"/>
      <c r="AC3521" s="39"/>
      <c r="AD3521" s="39"/>
      <c r="AE3521" s="39"/>
      <c r="AF3521" s="39"/>
      <c r="AG3521" s="39"/>
      <c r="AH3521" s="39"/>
      <c r="AI3521" s="39"/>
      <c r="AJ3521" s="39"/>
      <c r="AK3521" s="39"/>
      <c r="AL3521" s="39"/>
      <c r="AM3521" s="39"/>
      <c r="AN3521" s="39"/>
      <c r="AO3521" s="39"/>
      <c r="AP3521" s="39"/>
      <c r="AQ3521" s="39"/>
      <c r="AR3521" s="39"/>
      <c r="AS3521" s="39"/>
      <c r="AT3521" s="39"/>
      <c r="AU3521" s="39"/>
      <c r="AV3521" s="39"/>
      <c r="AW3521" s="39"/>
    </row>
    <row r="3522" spans="15:49" x14ac:dyDescent="0.2">
      <c r="O3522" s="39"/>
      <c r="P3522" s="39"/>
      <c r="Q3522" s="39"/>
      <c r="R3522" s="39"/>
      <c r="S3522" s="39"/>
      <c r="T3522" s="39"/>
      <c r="U3522" s="39"/>
      <c r="V3522" s="39"/>
      <c r="W3522" s="39"/>
      <c r="X3522" s="39"/>
      <c r="Y3522" s="39"/>
      <c r="Z3522" s="39"/>
      <c r="AA3522" s="39"/>
      <c r="AB3522" s="39"/>
      <c r="AC3522" s="39"/>
      <c r="AD3522" s="39"/>
      <c r="AE3522" s="39"/>
      <c r="AF3522" s="39"/>
      <c r="AG3522" s="39"/>
      <c r="AH3522" s="39"/>
      <c r="AI3522" s="39"/>
      <c r="AJ3522" s="39"/>
      <c r="AK3522" s="39"/>
      <c r="AL3522" s="39"/>
      <c r="AM3522" s="39"/>
      <c r="AN3522" s="39"/>
      <c r="AO3522" s="39"/>
      <c r="AP3522" s="39"/>
      <c r="AQ3522" s="39"/>
      <c r="AR3522" s="39"/>
      <c r="AS3522" s="39"/>
      <c r="AT3522" s="39"/>
      <c r="AU3522" s="39"/>
      <c r="AV3522" s="39"/>
      <c r="AW3522" s="39"/>
    </row>
    <row r="3523" spans="15:49" x14ac:dyDescent="0.2">
      <c r="O3523" s="39"/>
      <c r="P3523" s="39"/>
      <c r="Q3523" s="39"/>
      <c r="R3523" s="39"/>
      <c r="S3523" s="39"/>
      <c r="T3523" s="39"/>
      <c r="U3523" s="39"/>
      <c r="V3523" s="39"/>
      <c r="W3523" s="39"/>
      <c r="X3523" s="39"/>
      <c r="Y3523" s="39"/>
      <c r="Z3523" s="39"/>
      <c r="AA3523" s="39"/>
      <c r="AB3523" s="39"/>
      <c r="AC3523" s="39"/>
      <c r="AD3523" s="39"/>
      <c r="AE3523" s="39"/>
      <c r="AF3523" s="39"/>
      <c r="AG3523" s="39"/>
      <c r="AH3523" s="39"/>
      <c r="AI3523" s="39"/>
      <c r="AJ3523" s="39"/>
      <c r="AK3523" s="39"/>
      <c r="AL3523" s="39"/>
      <c r="AM3523" s="39"/>
      <c r="AN3523" s="39"/>
      <c r="AO3523" s="39"/>
      <c r="AP3523" s="39"/>
      <c r="AQ3523" s="39"/>
      <c r="AR3523" s="39"/>
      <c r="AS3523" s="39"/>
      <c r="AT3523" s="39"/>
      <c r="AU3523" s="39"/>
      <c r="AV3523" s="39"/>
      <c r="AW3523" s="39"/>
    </row>
    <row r="3524" spans="15:49" x14ac:dyDescent="0.2">
      <c r="O3524" s="39"/>
      <c r="P3524" s="39"/>
      <c r="Q3524" s="39"/>
      <c r="R3524" s="39"/>
      <c r="S3524" s="39"/>
      <c r="T3524" s="39"/>
      <c r="U3524" s="39"/>
      <c r="V3524" s="39"/>
      <c r="W3524" s="39"/>
      <c r="X3524" s="39"/>
      <c r="Y3524" s="39"/>
      <c r="Z3524" s="39"/>
      <c r="AA3524" s="39"/>
      <c r="AB3524" s="39"/>
      <c r="AC3524" s="39"/>
      <c r="AD3524" s="39"/>
      <c r="AE3524" s="39"/>
      <c r="AF3524" s="39"/>
      <c r="AG3524" s="39"/>
      <c r="AH3524" s="39"/>
      <c r="AI3524" s="39"/>
      <c r="AJ3524" s="39"/>
      <c r="AK3524" s="39"/>
      <c r="AL3524" s="39"/>
      <c r="AM3524" s="39"/>
      <c r="AN3524" s="39"/>
      <c r="AO3524" s="39"/>
      <c r="AP3524" s="39"/>
      <c r="AQ3524" s="39"/>
      <c r="AR3524" s="39"/>
      <c r="AS3524" s="39"/>
      <c r="AT3524" s="39"/>
      <c r="AU3524" s="39"/>
      <c r="AV3524" s="39"/>
      <c r="AW3524" s="39"/>
    </row>
    <row r="3525" spans="15:49" x14ac:dyDescent="0.2">
      <c r="O3525" s="39"/>
      <c r="P3525" s="39"/>
      <c r="Q3525" s="39"/>
      <c r="R3525" s="39"/>
      <c r="S3525" s="39"/>
      <c r="T3525" s="39"/>
      <c r="U3525" s="39"/>
      <c r="V3525" s="39"/>
      <c r="W3525" s="39"/>
      <c r="X3525" s="39"/>
      <c r="Y3525" s="39"/>
      <c r="Z3525" s="39"/>
      <c r="AA3525" s="39"/>
      <c r="AB3525" s="39"/>
      <c r="AC3525" s="39"/>
      <c r="AD3525" s="39"/>
      <c r="AE3525" s="39"/>
      <c r="AF3525" s="39"/>
      <c r="AG3525" s="39"/>
      <c r="AH3525" s="39"/>
      <c r="AI3525" s="39"/>
      <c r="AJ3525" s="39"/>
      <c r="AK3525" s="39"/>
      <c r="AL3525" s="39"/>
      <c r="AM3525" s="39"/>
      <c r="AN3525" s="39"/>
      <c r="AO3525" s="39"/>
      <c r="AP3525" s="39"/>
      <c r="AQ3525" s="39"/>
      <c r="AR3525" s="39"/>
      <c r="AS3525" s="39"/>
      <c r="AT3525" s="39"/>
      <c r="AU3525" s="39"/>
      <c r="AV3525" s="39"/>
      <c r="AW3525" s="39"/>
    </row>
    <row r="3526" spans="15:49" x14ac:dyDescent="0.2">
      <c r="O3526" s="39"/>
      <c r="P3526" s="39"/>
      <c r="Q3526" s="39"/>
      <c r="R3526" s="39"/>
      <c r="S3526" s="39"/>
      <c r="T3526" s="39"/>
      <c r="U3526" s="39"/>
      <c r="V3526" s="39"/>
      <c r="W3526" s="39"/>
      <c r="X3526" s="39"/>
      <c r="Y3526" s="39"/>
      <c r="Z3526" s="39"/>
      <c r="AA3526" s="39"/>
      <c r="AB3526" s="39"/>
      <c r="AC3526" s="39"/>
      <c r="AD3526" s="39"/>
      <c r="AE3526" s="39"/>
      <c r="AF3526" s="39"/>
      <c r="AG3526" s="39"/>
      <c r="AH3526" s="39"/>
      <c r="AI3526" s="39"/>
      <c r="AJ3526" s="39"/>
      <c r="AK3526" s="39"/>
      <c r="AL3526" s="39"/>
      <c r="AM3526" s="39"/>
      <c r="AN3526" s="39"/>
      <c r="AO3526" s="39"/>
      <c r="AP3526" s="39"/>
      <c r="AQ3526" s="39"/>
      <c r="AR3526" s="39"/>
      <c r="AS3526" s="39"/>
      <c r="AT3526" s="39"/>
      <c r="AU3526" s="39"/>
      <c r="AV3526" s="39"/>
      <c r="AW3526" s="39"/>
    </row>
    <row r="3527" spans="15:49" x14ac:dyDescent="0.2">
      <c r="O3527" s="39"/>
      <c r="P3527" s="39"/>
      <c r="Q3527" s="39"/>
      <c r="R3527" s="39"/>
      <c r="S3527" s="39"/>
      <c r="T3527" s="39"/>
      <c r="U3527" s="39"/>
      <c r="V3527" s="39"/>
      <c r="W3527" s="39"/>
      <c r="X3527" s="39"/>
      <c r="Y3527" s="39"/>
      <c r="Z3527" s="39"/>
      <c r="AA3527" s="39"/>
      <c r="AB3527" s="39"/>
      <c r="AC3527" s="39"/>
      <c r="AD3527" s="39"/>
      <c r="AE3527" s="39"/>
      <c r="AF3527" s="39"/>
      <c r="AG3527" s="39"/>
      <c r="AH3527" s="39"/>
      <c r="AI3527" s="39"/>
      <c r="AJ3527" s="39"/>
      <c r="AK3527" s="39"/>
      <c r="AL3527" s="39"/>
      <c r="AM3527" s="39"/>
      <c r="AN3527" s="39"/>
      <c r="AO3527" s="39"/>
      <c r="AP3527" s="39"/>
      <c r="AQ3527" s="39"/>
      <c r="AR3527" s="39"/>
      <c r="AS3527" s="39"/>
      <c r="AT3527" s="39"/>
      <c r="AU3527" s="39"/>
      <c r="AV3527" s="39"/>
      <c r="AW3527" s="39"/>
    </row>
    <row r="3528" spans="15:49" x14ac:dyDescent="0.2">
      <c r="O3528" s="39"/>
      <c r="P3528" s="39"/>
      <c r="Q3528" s="39"/>
      <c r="R3528" s="39"/>
      <c r="S3528" s="39"/>
      <c r="T3528" s="39"/>
      <c r="U3528" s="39"/>
      <c r="V3528" s="39"/>
      <c r="W3528" s="39"/>
      <c r="X3528" s="39"/>
      <c r="Y3528" s="39"/>
      <c r="Z3528" s="39"/>
      <c r="AA3528" s="39"/>
      <c r="AB3528" s="39"/>
      <c r="AC3528" s="39"/>
      <c r="AD3528" s="39"/>
      <c r="AE3528" s="39"/>
      <c r="AF3528" s="39"/>
      <c r="AG3528" s="39"/>
      <c r="AH3528" s="39"/>
      <c r="AI3528" s="39"/>
      <c r="AJ3528" s="39"/>
      <c r="AK3528" s="39"/>
      <c r="AL3528" s="39"/>
      <c r="AM3528" s="39"/>
      <c r="AN3528" s="39"/>
      <c r="AO3528" s="39"/>
      <c r="AP3528" s="39"/>
      <c r="AQ3528" s="39"/>
      <c r="AR3528" s="39"/>
      <c r="AS3528" s="39"/>
      <c r="AT3528" s="39"/>
      <c r="AU3528" s="39"/>
      <c r="AV3528" s="39"/>
      <c r="AW3528" s="39"/>
    </row>
    <row r="3529" spans="15:49" x14ac:dyDescent="0.2">
      <c r="O3529" s="39"/>
      <c r="P3529" s="39"/>
      <c r="Q3529" s="39"/>
      <c r="R3529" s="39"/>
      <c r="S3529" s="39"/>
      <c r="T3529" s="39"/>
      <c r="U3529" s="39"/>
      <c r="V3529" s="39"/>
      <c r="W3529" s="39"/>
      <c r="X3529" s="39"/>
      <c r="Y3529" s="39"/>
      <c r="Z3529" s="39"/>
      <c r="AA3529" s="39"/>
      <c r="AB3529" s="39"/>
      <c r="AC3529" s="39"/>
      <c r="AD3529" s="39"/>
      <c r="AE3529" s="39"/>
      <c r="AF3529" s="39"/>
      <c r="AG3529" s="39"/>
      <c r="AH3529" s="39"/>
      <c r="AI3529" s="39"/>
      <c r="AJ3529" s="39"/>
      <c r="AK3529" s="39"/>
      <c r="AL3529" s="39"/>
      <c r="AM3529" s="39"/>
      <c r="AN3529" s="39"/>
      <c r="AO3529" s="39"/>
      <c r="AP3529" s="39"/>
      <c r="AQ3529" s="39"/>
      <c r="AR3529" s="39"/>
      <c r="AS3529" s="39"/>
      <c r="AT3529" s="39"/>
      <c r="AU3529" s="39"/>
      <c r="AV3529" s="39"/>
      <c r="AW3529" s="39"/>
    </row>
    <row r="3530" spans="15:49" x14ac:dyDescent="0.2">
      <c r="O3530" s="39"/>
      <c r="P3530" s="39"/>
      <c r="Q3530" s="39"/>
      <c r="R3530" s="39"/>
      <c r="S3530" s="39"/>
      <c r="T3530" s="39"/>
      <c r="U3530" s="39"/>
      <c r="V3530" s="39"/>
      <c r="W3530" s="39"/>
      <c r="X3530" s="39"/>
      <c r="Y3530" s="39"/>
      <c r="Z3530" s="39"/>
      <c r="AA3530" s="39"/>
      <c r="AB3530" s="39"/>
      <c r="AC3530" s="39"/>
      <c r="AD3530" s="39"/>
      <c r="AE3530" s="39"/>
      <c r="AF3530" s="39"/>
      <c r="AG3530" s="39"/>
      <c r="AH3530" s="39"/>
      <c r="AI3530" s="39"/>
      <c r="AJ3530" s="39"/>
      <c r="AK3530" s="39"/>
      <c r="AL3530" s="39"/>
      <c r="AM3530" s="39"/>
      <c r="AN3530" s="39"/>
      <c r="AO3530" s="39"/>
      <c r="AP3530" s="39"/>
      <c r="AQ3530" s="39"/>
      <c r="AR3530" s="39"/>
      <c r="AS3530" s="39"/>
      <c r="AT3530" s="39"/>
      <c r="AU3530" s="39"/>
      <c r="AV3530" s="39"/>
      <c r="AW3530" s="39"/>
    </row>
    <row r="3531" spans="15:49" x14ac:dyDescent="0.2">
      <c r="O3531" s="39"/>
      <c r="P3531" s="39"/>
      <c r="Q3531" s="39"/>
      <c r="R3531" s="39"/>
      <c r="S3531" s="39"/>
      <c r="T3531" s="39"/>
      <c r="U3531" s="39"/>
      <c r="V3531" s="39"/>
      <c r="W3531" s="39"/>
      <c r="X3531" s="39"/>
      <c r="Y3531" s="39"/>
      <c r="Z3531" s="39"/>
      <c r="AA3531" s="39"/>
      <c r="AB3531" s="39"/>
      <c r="AC3531" s="39"/>
      <c r="AD3531" s="39"/>
      <c r="AE3531" s="39"/>
      <c r="AF3531" s="39"/>
      <c r="AG3531" s="39"/>
      <c r="AH3531" s="39"/>
      <c r="AI3531" s="39"/>
      <c r="AJ3531" s="39"/>
      <c r="AK3531" s="39"/>
      <c r="AL3531" s="39"/>
      <c r="AM3531" s="39"/>
      <c r="AN3531" s="39"/>
      <c r="AO3531" s="39"/>
      <c r="AP3531" s="39"/>
      <c r="AQ3531" s="39"/>
      <c r="AR3531" s="39"/>
      <c r="AS3531" s="39"/>
      <c r="AT3531" s="39"/>
      <c r="AU3531" s="39"/>
      <c r="AV3531" s="39"/>
      <c r="AW3531" s="39"/>
    </row>
    <row r="3532" spans="15:49" x14ac:dyDescent="0.2">
      <c r="O3532" s="39"/>
      <c r="P3532" s="39"/>
      <c r="Q3532" s="39"/>
      <c r="R3532" s="39"/>
      <c r="S3532" s="39"/>
      <c r="T3532" s="39"/>
      <c r="U3532" s="39"/>
      <c r="V3532" s="39"/>
      <c r="W3532" s="39"/>
      <c r="X3532" s="39"/>
      <c r="Y3532" s="39"/>
      <c r="Z3532" s="39"/>
      <c r="AA3532" s="39"/>
      <c r="AB3532" s="39"/>
      <c r="AC3532" s="39"/>
      <c r="AD3532" s="39"/>
      <c r="AE3532" s="39"/>
      <c r="AF3532" s="39"/>
      <c r="AG3532" s="39"/>
      <c r="AH3532" s="39"/>
      <c r="AI3532" s="39"/>
      <c r="AJ3532" s="39"/>
      <c r="AK3532" s="39"/>
      <c r="AL3532" s="39"/>
      <c r="AM3532" s="39"/>
      <c r="AN3532" s="39"/>
      <c r="AO3532" s="39"/>
      <c r="AP3532" s="39"/>
      <c r="AQ3532" s="39"/>
      <c r="AR3532" s="39"/>
      <c r="AS3532" s="39"/>
      <c r="AT3532" s="39"/>
      <c r="AU3532" s="39"/>
      <c r="AV3532" s="39"/>
      <c r="AW3532" s="39"/>
    </row>
    <row r="3533" spans="15:49" x14ac:dyDescent="0.2">
      <c r="O3533" s="39"/>
      <c r="P3533" s="39"/>
      <c r="Q3533" s="39"/>
      <c r="R3533" s="39"/>
      <c r="S3533" s="39"/>
      <c r="T3533" s="39"/>
      <c r="U3533" s="39"/>
      <c r="V3533" s="39"/>
      <c r="W3533" s="39"/>
      <c r="X3533" s="39"/>
      <c r="Y3533" s="39"/>
      <c r="Z3533" s="39"/>
      <c r="AA3533" s="39"/>
      <c r="AB3533" s="39"/>
      <c r="AC3533" s="39"/>
      <c r="AD3533" s="39"/>
      <c r="AE3533" s="39"/>
      <c r="AF3533" s="39"/>
      <c r="AG3533" s="39"/>
      <c r="AH3533" s="39"/>
      <c r="AI3533" s="39"/>
      <c r="AJ3533" s="39"/>
      <c r="AK3533" s="39"/>
      <c r="AL3533" s="39"/>
      <c r="AM3533" s="39"/>
      <c r="AN3533" s="39"/>
      <c r="AO3533" s="39"/>
      <c r="AP3533" s="39"/>
      <c r="AQ3533" s="39"/>
      <c r="AR3533" s="39"/>
      <c r="AS3533" s="39"/>
      <c r="AT3533" s="39"/>
      <c r="AU3533" s="39"/>
      <c r="AV3533" s="39"/>
      <c r="AW3533" s="39"/>
    </row>
    <row r="3534" spans="15:49" x14ac:dyDescent="0.2">
      <c r="O3534" s="39"/>
      <c r="P3534" s="39"/>
      <c r="Q3534" s="39"/>
      <c r="R3534" s="39"/>
      <c r="S3534" s="39"/>
      <c r="T3534" s="39"/>
      <c r="U3534" s="39"/>
      <c r="V3534" s="39"/>
      <c r="W3534" s="39"/>
      <c r="X3534" s="39"/>
      <c r="Y3534" s="39"/>
      <c r="Z3534" s="39"/>
      <c r="AA3534" s="39"/>
      <c r="AB3534" s="39"/>
      <c r="AC3534" s="39"/>
      <c r="AD3534" s="39"/>
      <c r="AE3534" s="39"/>
      <c r="AF3534" s="39"/>
      <c r="AG3534" s="39"/>
      <c r="AH3534" s="39"/>
      <c r="AI3534" s="39"/>
      <c r="AJ3534" s="39"/>
      <c r="AK3534" s="39"/>
      <c r="AL3534" s="39"/>
      <c r="AM3534" s="39"/>
      <c r="AN3534" s="39"/>
      <c r="AO3534" s="39"/>
      <c r="AP3534" s="39"/>
      <c r="AQ3534" s="39"/>
      <c r="AR3534" s="39"/>
      <c r="AS3534" s="39"/>
      <c r="AT3534" s="39"/>
      <c r="AU3534" s="39"/>
      <c r="AV3534" s="39"/>
      <c r="AW3534" s="39"/>
    </row>
    <row r="3535" spans="15:49" x14ac:dyDescent="0.2">
      <c r="O3535" s="39"/>
      <c r="P3535" s="39"/>
      <c r="Q3535" s="39"/>
      <c r="R3535" s="39"/>
      <c r="S3535" s="39"/>
      <c r="T3535" s="39"/>
      <c r="U3535" s="39"/>
      <c r="V3535" s="39"/>
      <c r="W3535" s="39"/>
      <c r="X3535" s="39"/>
      <c r="Y3535" s="39"/>
      <c r="Z3535" s="39"/>
      <c r="AA3535" s="39"/>
      <c r="AB3535" s="39"/>
      <c r="AC3535" s="39"/>
      <c r="AD3535" s="39"/>
      <c r="AE3535" s="39"/>
      <c r="AF3535" s="39"/>
      <c r="AG3535" s="39"/>
      <c r="AH3535" s="39"/>
      <c r="AI3535" s="39"/>
      <c r="AJ3535" s="39"/>
      <c r="AK3535" s="39"/>
      <c r="AL3535" s="39"/>
      <c r="AM3535" s="39"/>
      <c r="AN3535" s="39"/>
      <c r="AO3535" s="39"/>
      <c r="AP3535" s="39"/>
      <c r="AQ3535" s="39"/>
      <c r="AR3535" s="39"/>
      <c r="AS3535" s="39"/>
      <c r="AT3535" s="39"/>
      <c r="AU3535" s="39"/>
      <c r="AV3535" s="39"/>
      <c r="AW3535" s="39"/>
    </row>
    <row r="3536" spans="15:49" x14ac:dyDescent="0.2">
      <c r="O3536" s="39"/>
      <c r="P3536" s="39"/>
      <c r="Q3536" s="39"/>
      <c r="R3536" s="39"/>
      <c r="S3536" s="39"/>
      <c r="T3536" s="39"/>
      <c r="U3536" s="39"/>
      <c r="V3536" s="39"/>
      <c r="W3536" s="39"/>
      <c r="X3536" s="39"/>
      <c r="Y3536" s="39"/>
      <c r="Z3536" s="39"/>
      <c r="AA3536" s="39"/>
      <c r="AB3536" s="39"/>
      <c r="AC3536" s="39"/>
      <c r="AD3536" s="39"/>
      <c r="AE3536" s="39"/>
      <c r="AF3536" s="39"/>
      <c r="AG3536" s="39"/>
      <c r="AH3536" s="39"/>
      <c r="AI3536" s="39"/>
      <c r="AJ3536" s="39"/>
      <c r="AK3536" s="39"/>
      <c r="AL3536" s="39"/>
      <c r="AM3536" s="39"/>
      <c r="AN3536" s="39"/>
      <c r="AO3536" s="39"/>
      <c r="AP3536" s="39"/>
      <c r="AQ3536" s="39"/>
      <c r="AR3536" s="39"/>
      <c r="AS3536" s="39"/>
      <c r="AT3536" s="39"/>
      <c r="AU3536" s="39"/>
      <c r="AV3536" s="39"/>
      <c r="AW3536" s="39"/>
    </row>
    <row r="3537" spans="15:49" x14ac:dyDescent="0.2">
      <c r="O3537" s="39"/>
      <c r="P3537" s="39"/>
      <c r="Q3537" s="39"/>
      <c r="R3537" s="39"/>
      <c r="S3537" s="39"/>
      <c r="T3537" s="39"/>
      <c r="U3537" s="39"/>
      <c r="V3537" s="39"/>
      <c r="W3537" s="39"/>
      <c r="X3537" s="39"/>
      <c r="Y3537" s="39"/>
      <c r="Z3537" s="39"/>
      <c r="AA3537" s="39"/>
      <c r="AB3537" s="39"/>
      <c r="AC3537" s="39"/>
      <c r="AD3537" s="39"/>
      <c r="AE3537" s="39"/>
      <c r="AF3537" s="39"/>
      <c r="AG3537" s="39"/>
      <c r="AH3537" s="39"/>
      <c r="AI3537" s="39"/>
      <c r="AJ3537" s="39"/>
      <c r="AK3537" s="39"/>
      <c r="AL3537" s="39"/>
      <c r="AM3537" s="39"/>
      <c r="AN3537" s="39"/>
      <c r="AO3537" s="39"/>
      <c r="AP3537" s="39"/>
      <c r="AQ3537" s="39"/>
      <c r="AR3537" s="39"/>
      <c r="AS3537" s="39"/>
      <c r="AT3537" s="39"/>
      <c r="AU3537" s="39"/>
      <c r="AV3537" s="39"/>
      <c r="AW3537" s="39"/>
    </row>
    <row r="3538" spans="15:49" x14ac:dyDescent="0.2">
      <c r="O3538" s="39"/>
      <c r="P3538" s="39"/>
      <c r="Q3538" s="39"/>
      <c r="R3538" s="39"/>
      <c r="S3538" s="39"/>
      <c r="T3538" s="39"/>
      <c r="U3538" s="39"/>
      <c r="V3538" s="39"/>
      <c r="W3538" s="39"/>
      <c r="X3538" s="39"/>
      <c r="Y3538" s="39"/>
      <c r="Z3538" s="39"/>
      <c r="AA3538" s="39"/>
      <c r="AB3538" s="39"/>
      <c r="AC3538" s="39"/>
      <c r="AD3538" s="39"/>
      <c r="AE3538" s="39"/>
      <c r="AF3538" s="39"/>
      <c r="AG3538" s="39"/>
      <c r="AH3538" s="39"/>
      <c r="AI3538" s="39"/>
      <c r="AJ3538" s="39"/>
      <c r="AK3538" s="39"/>
      <c r="AL3538" s="39"/>
      <c r="AM3538" s="39"/>
      <c r="AN3538" s="39"/>
      <c r="AO3538" s="39"/>
      <c r="AP3538" s="39"/>
      <c r="AQ3538" s="39"/>
      <c r="AR3538" s="39"/>
      <c r="AS3538" s="39"/>
      <c r="AT3538" s="39"/>
      <c r="AU3538" s="39"/>
      <c r="AV3538" s="39"/>
      <c r="AW3538" s="39"/>
    </row>
    <row r="3539" spans="15:49" x14ac:dyDescent="0.2">
      <c r="O3539" s="39"/>
      <c r="P3539" s="39"/>
      <c r="Q3539" s="39"/>
      <c r="R3539" s="39"/>
      <c r="S3539" s="39"/>
      <c r="T3539" s="39"/>
      <c r="U3539" s="39"/>
      <c r="V3539" s="39"/>
      <c r="W3539" s="39"/>
      <c r="X3539" s="39"/>
      <c r="Y3539" s="39"/>
      <c r="Z3539" s="39"/>
      <c r="AA3539" s="39"/>
      <c r="AB3539" s="39"/>
      <c r="AC3539" s="39"/>
      <c r="AD3539" s="39"/>
      <c r="AE3539" s="39"/>
      <c r="AF3539" s="39"/>
      <c r="AG3539" s="39"/>
      <c r="AH3539" s="39"/>
      <c r="AI3539" s="39"/>
      <c r="AJ3539" s="39"/>
      <c r="AK3539" s="39"/>
      <c r="AL3539" s="39"/>
      <c r="AM3539" s="39"/>
      <c r="AN3539" s="39"/>
      <c r="AO3539" s="39"/>
      <c r="AP3539" s="39"/>
      <c r="AQ3539" s="39"/>
      <c r="AR3539" s="39"/>
      <c r="AS3539" s="39"/>
      <c r="AT3539" s="39"/>
      <c r="AU3539" s="39"/>
      <c r="AV3539" s="39"/>
      <c r="AW3539" s="39"/>
    </row>
    <row r="3540" spans="15:49" x14ac:dyDescent="0.2">
      <c r="O3540" s="39"/>
      <c r="P3540" s="39"/>
      <c r="Q3540" s="39"/>
      <c r="R3540" s="39"/>
      <c r="S3540" s="39"/>
      <c r="T3540" s="39"/>
      <c r="U3540" s="39"/>
      <c r="V3540" s="39"/>
      <c r="W3540" s="39"/>
      <c r="X3540" s="39"/>
      <c r="Y3540" s="39"/>
      <c r="Z3540" s="39"/>
      <c r="AA3540" s="39"/>
      <c r="AB3540" s="39"/>
      <c r="AC3540" s="39"/>
      <c r="AD3540" s="39"/>
      <c r="AE3540" s="39"/>
      <c r="AF3540" s="39"/>
      <c r="AG3540" s="39"/>
      <c r="AH3540" s="39"/>
      <c r="AI3540" s="39"/>
      <c r="AJ3540" s="39"/>
      <c r="AK3540" s="39"/>
      <c r="AL3540" s="39"/>
      <c r="AM3540" s="39"/>
      <c r="AN3540" s="39"/>
      <c r="AO3540" s="39"/>
      <c r="AP3540" s="39"/>
      <c r="AQ3540" s="39"/>
      <c r="AR3540" s="39"/>
      <c r="AS3540" s="39"/>
      <c r="AT3540" s="39"/>
      <c r="AU3540" s="39"/>
      <c r="AV3540" s="39"/>
      <c r="AW3540" s="39"/>
    </row>
    <row r="3541" spans="15:49" x14ac:dyDescent="0.2">
      <c r="O3541" s="39"/>
      <c r="P3541" s="39"/>
      <c r="Q3541" s="39"/>
      <c r="R3541" s="39"/>
      <c r="S3541" s="39"/>
      <c r="T3541" s="39"/>
      <c r="U3541" s="39"/>
      <c r="V3541" s="39"/>
      <c r="W3541" s="39"/>
      <c r="X3541" s="39"/>
      <c r="Y3541" s="39"/>
      <c r="Z3541" s="39"/>
      <c r="AA3541" s="39"/>
      <c r="AB3541" s="39"/>
      <c r="AC3541" s="39"/>
      <c r="AD3541" s="39"/>
      <c r="AE3541" s="39"/>
      <c r="AF3541" s="39"/>
      <c r="AG3541" s="39"/>
      <c r="AH3541" s="39"/>
      <c r="AI3541" s="39"/>
      <c r="AJ3541" s="39"/>
      <c r="AK3541" s="39"/>
      <c r="AL3541" s="39"/>
      <c r="AM3541" s="39"/>
      <c r="AN3541" s="39"/>
      <c r="AO3541" s="39"/>
      <c r="AP3541" s="39"/>
      <c r="AQ3541" s="39"/>
      <c r="AR3541" s="39"/>
      <c r="AS3541" s="39"/>
      <c r="AT3541" s="39"/>
      <c r="AU3541" s="39"/>
      <c r="AV3541" s="39"/>
      <c r="AW3541" s="39"/>
    </row>
    <row r="3542" spans="15:49" x14ac:dyDescent="0.2">
      <c r="O3542" s="39"/>
      <c r="P3542" s="39"/>
      <c r="Q3542" s="39"/>
      <c r="R3542" s="39"/>
      <c r="S3542" s="39"/>
      <c r="T3542" s="39"/>
      <c r="U3542" s="39"/>
      <c r="V3542" s="39"/>
      <c r="W3542" s="39"/>
      <c r="X3542" s="39"/>
      <c r="Y3542" s="39"/>
      <c r="Z3542" s="39"/>
      <c r="AA3542" s="39"/>
      <c r="AB3542" s="39"/>
      <c r="AC3542" s="39"/>
      <c r="AD3542" s="39"/>
      <c r="AE3542" s="39"/>
      <c r="AF3542" s="39"/>
      <c r="AG3542" s="39"/>
      <c r="AH3542" s="39"/>
      <c r="AI3542" s="39"/>
      <c r="AJ3542" s="39"/>
      <c r="AK3542" s="39"/>
      <c r="AL3542" s="39"/>
      <c r="AM3542" s="39"/>
      <c r="AN3542" s="39"/>
      <c r="AO3542" s="39"/>
      <c r="AP3542" s="39"/>
      <c r="AQ3542" s="39"/>
      <c r="AR3542" s="39"/>
      <c r="AS3542" s="39"/>
      <c r="AT3542" s="39"/>
      <c r="AU3542" s="39"/>
      <c r="AV3542" s="39"/>
      <c r="AW3542" s="39"/>
    </row>
    <row r="3543" spans="15:49" x14ac:dyDescent="0.2">
      <c r="O3543" s="39"/>
      <c r="P3543" s="39"/>
      <c r="Q3543" s="39"/>
      <c r="R3543" s="39"/>
      <c r="S3543" s="39"/>
      <c r="T3543" s="39"/>
      <c r="U3543" s="39"/>
      <c r="V3543" s="39"/>
      <c r="W3543" s="39"/>
      <c r="X3543" s="39"/>
      <c r="Y3543" s="39"/>
      <c r="Z3543" s="39"/>
      <c r="AA3543" s="39"/>
      <c r="AB3543" s="39"/>
      <c r="AC3543" s="39"/>
      <c r="AD3543" s="39"/>
      <c r="AE3543" s="39"/>
      <c r="AF3543" s="39"/>
      <c r="AG3543" s="39"/>
      <c r="AH3543" s="39"/>
      <c r="AI3543" s="39"/>
      <c r="AJ3543" s="39"/>
      <c r="AK3543" s="39"/>
      <c r="AL3543" s="39"/>
      <c r="AM3543" s="39"/>
      <c r="AN3543" s="39"/>
      <c r="AO3543" s="39"/>
      <c r="AP3543" s="39"/>
      <c r="AQ3543" s="39"/>
      <c r="AR3543" s="39"/>
      <c r="AS3543" s="39"/>
      <c r="AT3543" s="39"/>
      <c r="AU3543" s="39"/>
      <c r="AV3543" s="39"/>
      <c r="AW3543" s="39"/>
    </row>
    <row r="3544" spans="15:49" x14ac:dyDescent="0.2">
      <c r="O3544" s="39"/>
      <c r="P3544" s="39"/>
      <c r="Q3544" s="39"/>
      <c r="R3544" s="39"/>
      <c r="S3544" s="39"/>
      <c r="T3544" s="39"/>
      <c r="U3544" s="39"/>
      <c r="V3544" s="39"/>
      <c r="W3544" s="39"/>
      <c r="X3544" s="39"/>
      <c r="Y3544" s="39"/>
      <c r="Z3544" s="39"/>
      <c r="AA3544" s="39"/>
      <c r="AB3544" s="39"/>
      <c r="AC3544" s="39"/>
      <c r="AD3544" s="39"/>
      <c r="AE3544" s="39"/>
      <c r="AF3544" s="39"/>
      <c r="AG3544" s="39"/>
      <c r="AH3544" s="39"/>
      <c r="AI3544" s="39"/>
      <c r="AJ3544" s="39"/>
      <c r="AK3544" s="39"/>
      <c r="AL3544" s="39"/>
      <c r="AM3544" s="39"/>
      <c r="AN3544" s="39"/>
      <c r="AO3544" s="39"/>
      <c r="AP3544" s="39"/>
      <c r="AQ3544" s="39"/>
      <c r="AR3544" s="39"/>
      <c r="AS3544" s="39"/>
      <c r="AT3544" s="39"/>
      <c r="AU3544" s="39"/>
      <c r="AV3544" s="39"/>
      <c r="AW3544" s="39"/>
    </row>
    <row r="3545" spans="15:49" x14ac:dyDescent="0.2">
      <c r="O3545" s="39"/>
      <c r="P3545" s="39"/>
      <c r="Q3545" s="39"/>
      <c r="R3545" s="39"/>
      <c r="S3545" s="39"/>
      <c r="T3545" s="39"/>
      <c r="U3545" s="39"/>
      <c r="V3545" s="39"/>
      <c r="W3545" s="39"/>
      <c r="X3545" s="39"/>
      <c r="Y3545" s="39"/>
      <c r="Z3545" s="39"/>
      <c r="AA3545" s="39"/>
      <c r="AB3545" s="39"/>
      <c r="AC3545" s="39"/>
      <c r="AD3545" s="39"/>
      <c r="AE3545" s="39"/>
      <c r="AF3545" s="39"/>
      <c r="AG3545" s="39"/>
      <c r="AH3545" s="39"/>
      <c r="AI3545" s="39"/>
      <c r="AJ3545" s="39"/>
      <c r="AK3545" s="39"/>
      <c r="AL3545" s="39"/>
      <c r="AM3545" s="39"/>
      <c r="AN3545" s="39"/>
      <c r="AO3545" s="39"/>
      <c r="AP3545" s="39"/>
      <c r="AQ3545" s="39"/>
      <c r="AR3545" s="39"/>
      <c r="AS3545" s="39"/>
      <c r="AT3545" s="39"/>
      <c r="AU3545" s="39"/>
      <c r="AV3545" s="39"/>
      <c r="AW3545" s="39"/>
    </row>
    <row r="3546" spans="15:49" x14ac:dyDescent="0.2">
      <c r="O3546" s="39"/>
      <c r="P3546" s="39"/>
      <c r="Q3546" s="39"/>
      <c r="R3546" s="39"/>
      <c r="S3546" s="39"/>
      <c r="T3546" s="39"/>
      <c r="U3546" s="39"/>
      <c r="V3546" s="39"/>
      <c r="W3546" s="39"/>
      <c r="X3546" s="39"/>
      <c r="Y3546" s="39"/>
      <c r="Z3546" s="39"/>
      <c r="AA3546" s="39"/>
      <c r="AB3546" s="39"/>
      <c r="AC3546" s="39"/>
      <c r="AD3546" s="39"/>
      <c r="AE3546" s="39"/>
      <c r="AF3546" s="39"/>
      <c r="AG3546" s="39"/>
      <c r="AH3546" s="39"/>
      <c r="AI3546" s="39"/>
      <c r="AJ3546" s="39"/>
      <c r="AK3546" s="39"/>
      <c r="AL3546" s="39"/>
      <c r="AM3546" s="39"/>
      <c r="AN3546" s="39"/>
      <c r="AO3546" s="39"/>
      <c r="AP3546" s="39"/>
      <c r="AQ3546" s="39"/>
      <c r="AR3546" s="39"/>
      <c r="AS3546" s="39"/>
      <c r="AT3546" s="39"/>
      <c r="AU3546" s="39"/>
      <c r="AV3546" s="39"/>
      <c r="AW3546" s="39"/>
    </row>
    <row r="3547" spans="15:49" x14ac:dyDescent="0.2">
      <c r="O3547" s="39"/>
      <c r="P3547" s="39"/>
      <c r="Q3547" s="39"/>
      <c r="R3547" s="39"/>
      <c r="S3547" s="39"/>
      <c r="T3547" s="39"/>
      <c r="U3547" s="39"/>
      <c r="V3547" s="39"/>
      <c r="W3547" s="39"/>
      <c r="X3547" s="39"/>
      <c r="Y3547" s="39"/>
      <c r="Z3547" s="39"/>
      <c r="AA3547" s="39"/>
      <c r="AB3547" s="39"/>
      <c r="AC3547" s="39"/>
      <c r="AD3547" s="39"/>
      <c r="AE3547" s="39"/>
      <c r="AF3547" s="39"/>
      <c r="AG3547" s="39"/>
      <c r="AH3547" s="39"/>
      <c r="AI3547" s="39"/>
      <c r="AJ3547" s="39"/>
      <c r="AK3547" s="39"/>
      <c r="AL3547" s="39"/>
      <c r="AM3547" s="39"/>
      <c r="AN3547" s="39"/>
      <c r="AO3547" s="39"/>
      <c r="AP3547" s="39"/>
      <c r="AQ3547" s="39"/>
      <c r="AR3547" s="39"/>
      <c r="AS3547" s="39"/>
      <c r="AT3547" s="39"/>
      <c r="AU3547" s="39"/>
      <c r="AV3547" s="39"/>
      <c r="AW3547" s="39"/>
    </row>
    <row r="3548" spans="15:49" x14ac:dyDescent="0.2">
      <c r="O3548" s="39"/>
      <c r="P3548" s="39"/>
      <c r="Q3548" s="39"/>
      <c r="R3548" s="39"/>
      <c r="S3548" s="39"/>
      <c r="T3548" s="39"/>
      <c r="U3548" s="39"/>
      <c r="V3548" s="39"/>
      <c r="W3548" s="39"/>
      <c r="X3548" s="39"/>
      <c r="Y3548" s="39"/>
      <c r="Z3548" s="39"/>
      <c r="AA3548" s="39"/>
      <c r="AB3548" s="39"/>
      <c r="AC3548" s="39"/>
      <c r="AD3548" s="39"/>
      <c r="AE3548" s="39"/>
      <c r="AF3548" s="39"/>
      <c r="AG3548" s="39"/>
      <c r="AH3548" s="39"/>
      <c r="AI3548" s="39"/>
      <c r="AJ3548" s="39"/>
      <c r="AK3548" s="39"/>
      <c r="AL3548" s="39"/>
      <c r="AM3548" s="39"/>
      <c r="AN3548" s="39"/>
      <c r="AO3548" s="39"/>
      <c r="AP3548" s="39"/>
      <c r="AQ3548" s="39"/>
      <c r="AR3548" s="39"/>
      <c r="AS3548" s="39"/>
      <c r="AT3548" s="39"/>
      <c r="AU3548" s="39"/>
      <c r="AV3548" s="39"/>
      <c r="AW3548" s="39"/>
    </row>
    <row r="3549" spans="15:49" x14ac:dyDescent="0.2">
      <c r="O3549" s="39"/>
      <c r="P3549" s="39"/>
      <c r="Q3549" s="39"/>
      <c r="R3549" s="39"/>
      <c r="S3549" s="39"/>
      <c r="T3549" s="39"/>
      <c r="U3549" s="39"/>
      <c r="V3549" s="39"/>
      <c r="W3549" s="39"/>
      <c r="X3549" s="39"/>
      <c r="Y3549" s="39"/>
      <c r="Z3549" s="39"/>
      <c r="AA3549" s="39"/>
      <c r="AB3549" s="39"/>
      <c r="AC3549" s="39"/>
      <c r="AD3549" s="39"/>
      <c r="AE3549" s="39"/>
      <c r="AF3549" s="39"/>
      <c r="AG3549" s="39"/>
      <c r="AH3549" s="39"/>
      <c r="AI3549" s="39"/>
      <c r="AJ3549" s="39"/>
      <c r="AK3549" s="39"/>
      <c r="AL3549" s="39"/>
      <c r="AM3549" s="39"/>
      <c r="AN3549" s="39"/>
      <c r="AO3549" s="39"/>
      <c r="AP3549" s="39"/>
      <c r="AQ3549" s="39"/>
      <c r="AR3549" s="39"/>
      <c r="AS3549" s="39"/>
      <c r="AT3549" s="39"/>
      <c r="AU3549" s="39"/>
      <c r="AV3549" s="39"/>
      <c r="AW3549" s="39"/>
    </row>
    <row r="3550" spans="15:49" x14ac:dyDescent="0.2">
      <c r="O3550" s="39"/>
      <c r="P3550" s="39"/>
      <c r="Q3550" s="39"/>
      <c r="R3550" s="39"/>
      <c r="S3550" s="39"/>
      <c r="T3550" s="39"/>
      <c r="U3550" s="39"/>
      <c r="V3550" s="39"/>
      <c r="W3550" s="39"/>
      <c r="X3550" s="39"/>
      <c r="Y3550" s="39"/>
      <c r="Z3550" s="39"/>
      <c r="AA3550" s="39"/>
      <c r="AB3550" s="39"/>
      <c r="AC3550" s="39"/>
      <c r="AD3550" s="39"/>
      <c r="AE3550" s="39"/>
      <c r="AF3550" s="39"/>
      <c r="AG3550" s="39"/>
      <c r="AH3550" s="39"/>
      <c r="AI3550" s="39"/>
      <c r="AJ3550" s="39"/>
      <c r="AK3550" s="39"/>
      <c r="AL3550" s="39"/>
      <c r="AM3550" s="39"/>
      <c r="AN3550" s="39"/>
      <c r="AO3550" s="39"/>
      <c r="AP3550" s="39"/>
      <c r="AQ3550" s="39"/>
      <c r="AR3550" s="39"/>
      <c r="AS3550" s="39"/>
      <c r="AT3550" s="39"/>
      <c r="AU3550" s="39"/>
      <c r="AV3550" s="39"/>
      <c r="AW3550" s="39"/>
    </row>
    <row r="3551" spans="15:49" x14ac:dyDescent="0.2">
      <c r="O3551" s="39"/>
      <c r="P3551" s="39"/>
      <c r="Q3551" s="39"/>
      <c r="R3551" s="39"/>
      <c r="S3551" s="39"/>
      <c r="T3551" s="39"/>
      <c r="U3551" s="39"/>
      <c r="V3551" s="39"/>
      <c r="W3551" s="39"/>
      <c r="X3551" s="39"/>
      <c r="Y3551" s="39"/>
      <c r="Z3551" s="39"/>
      <c r="AA3551" s="39"/>
      <c r="AB3551" s="39"/>
      <c r="AC3551" s="39"/>
      <c r="AD3551" s="39"/>
      <c r="AE3551" s="39"/>
      <c r="AF3551" s="39"/>
      <c r="AG3551" s="39"/>
      <c r="AH3551" s="39"/>
      <c r="AI3551" s="39"/>
      <c r="AJ3551" s="39"/>
      <c r="AK3551" s="39"/>
      <c r="AL3551" s="39"/>
      <c r="AM3551" s="39"/>
      <c r="AN3551" s="39"/>
      <c r="AO3551" s="39"/>
      <c r="AP3551" s="39"/>
      <c r="AQ3551" s="39"/>
      <c r="AR3551" s="39"/>
      <c r="AS3551" s="39"/>
      <c r="AT3551" s="39"/>
      <c r="AU3551" s="39"/>
      <c r="AV3551" s="39"/>
      <c r="AW3551" s="39"/>
    </row>
    <row r="3552" spans="15:49" x14ac:dyDescent="0.2">
      <c r="O3552" s="39"/>
      <c r="P3552" s="39"/>
      <c r="Q3552" s="39"/>
      <c r="R3552" s="39"/>
      <c r="S3552" s="39"/>
      <c r="T3552" s="39"/>
      <c r="U3552" s="39"/>
      <c r="V3552" s="39"/>
      <c r="W3552" s="39"/>
      <c r="X3552" s="39"/>
      <c r="Y3552" s="39"/>
      <c r="Z3552" s="39"/>
      <c r="AA3552" s="39"/>
      <c r="AB3552" s="39"/>
      <c r="AC3552" s="39"/>
      <c r="AD3552" s="39"/>
      <c r="AE3552" s="39"/>
      <c r="AF3552" s="39"/>
      <c r="AG3552" s="39"/>
      <c r="AH3552" s="39"/>
      <c r="AI3552" s="39"/>
      <c r="AJ3552" s="39"/>
      <c r="AK3552" s="39"/>
      <c r="AL3552" s="39"/>
      <c r="AM3552" s="39"/>
      <c r="AN3552" s="39"/>
      <c r="AO3552" s="39"/>
      <c r="AP3552" s="39"/>
      <c r="AQ3552" s="39"/>
      <c r="AR3552" s="39"/>
      <c r="AS3552" s="39"/>
      <c r="AT3552" s="39"/>
      <c r="AU3552" s="39"/>
      <c r="AV3552" s="39"/>
      <c r="AW3552" s="39"/>
    </row>
    <row r="3553" spans="15:49" x14ac:dyDescent="0.2">
      <c r="O3553" s="39"/>
      <c r="P3553" s="39"/>
      <c r="Q3553" s="39"/>
      <c r="R3553" s="39"/>
      <c r="S3553" s="39"/>
      <c r="T3553" s="39"/>
      <c r="U3553" s="39"/>
      <c r="V3553" s="39"/>
      <c r="W3553" s="39"/>
      <c r="X3553" s="39"/>
      <c r="Y3553" s="39"/>
      <c r="Z3553" s="39"/>
      <c r="AA3553" s="39"/>
      <c r="AB3553" s="39"/>
      <c r="AC3553" s="39"/>
      <c r="AD3553" s="39"/>
      <c r="AE3553" s="39"/>
      <c r="AF3553" s="39"/>
      <c r="AG3553" s="39"/>
      <c r="AH3553" s="39"/>
      <c r="AI3553" s="39"/>
      <c r="AJ3553" s="39"/>
      <c r="AK3553" s="39"/>
      <c r="AL3553" s="39"/>
      <c r="AM3553" s="39"/>
      <c r="AN3553" s="39"/>
      <c r="AO3553" s="39"/>
      <c r="AP3553" s="39"/>
      <c r="AQ3553" s="39"/>
      <c r="AR3553" s="39"/>
      <c r="AS3553" s="39"/>
      <c r="AT3553" s="39"/>
      <c r="AU3553" s="39"/>
      <c r="AV3553" s="39"/>
      <c r="AW3553" s="39"/>
    </row>
    <row r="3554" spans="15:49" x14ac:dyDescent="0.2">
      <c r="O3554" s="39"/>
      <c r="P3554" s="39"/>
      <c r="Q3554" s="39"/>
      <c r="R3554" s="39"/>
      <c r="S3554" s="39"/>
      <c r="T3554" s="39"/>
      <c r="U3554" s="39"/>
      <c r="V3554" s="39"/>
      <c r="W3554" s="39"/>
      <c r="X3554" s="39"/>
      <c r="Y3554" s="39"/>
      <c r="Z3554" s="39"/>
      <c r="AA3554" s="39"/>
      <c r="AB3554" s="39"/>
      <c r="AC3554" s="39"/>
      <c r="AD3554" s="39"/>
      <c r="AE3554" s="39"/>
      <c r="AF3554" s="39"/>
      <c r="AG3554" s="39"/>
      <c r="AH3554" s="39"/>
      <c r="AI3554" s="39"/>
      <c r="AJ3554" s="39"/>
      <c r="AK3554" s="39"/>
      <c r="AL3554" s="39"/>
      <c r="AM3554" s="39"/>
      <c r="AN3554" s="39"/>
      <c r="AO3554" s="39"/>
      <c r="AP3554" s="39"/>
      <c r="AQ3554" s="39"/>
      <c r="AR3554" s="39"/>
      <c r="AS3554" s="39"/>
      <c r="AT3554" s="39"/>
      <c r="AU3554" s="39"/>
      <c r="AV3554" s="39"/>
      <c r="AW3554" s="39"/>
    </row>
    <row r="3555" spans="15:49" x14ac:dyDescent="0.2">
      <c r="O3555" s="39"/>
      <c r="P3555" s="39"/>
      <c r="Q3555" s="39"/>
      <c r="R3555" s="39"/>
      <c r="S3555" s="39"/>
      <c r="T3555" s="39"/>
      <c r="U3555" s="39"/>
      <c r="V3555" s="39"/>
      <c r="W3555" s="39"/>
      <c r="X3555" s="39"/>
      <c r="Y3555" s="39"/>
      <c r="Z3555" s="39"/>
      <c r="AA3555" s="39"/>
      <c r="AB3555" s="39"/>
      <c r="AC3555" s="39"/>
      <c r="AD3555" s="39"/>
      <c r="AE3555" s="39"/>
      <c r="AF3555" s="39"/>
      <c r="AG3555" s="39"/>
      <c r="AH3555" s="39"/>
      <c r="AI3555" s="39"/>
      <c r="AJ3555" s="39"/>
      <c r="AK3555" s="39"/>
      <c r="AL3555" s="39"/>
      <c r="AM3555" s="39"/>
      <c r="AN3555" s="39"/>
      <c r="AO3555" s="39"/>
      <c r="AP3555" s="39"/>
      <c r="AQ3555" s="39"/>
      <c r="AR3555" s="39"/>
      <c r="AS3555" s="39"/>
      <c r="AT3555" s="39"/>
      <c r="AU3555" s="39"/>
      <c r="AV3555" s="39"/>
      <c r="AW3555" s="39"/>
    </row>
    <row r="3556" spans="15:49" x14ac:dyDescent="0.2">
      <c r="O3556" s="39"/>
      <c r="P3556" s="39"/>
      <c r="Q3556" s="39"/>
      <c r="R3556" s="39"/>
      <c r="S3556" s="39"/>
      <c r="T3556" s="39"/>
      <c r="U3556" s="39"/>
      <c r="V3556" s="39"/>
      <c r="W3556" s="39"/>
      <c r="X3556" s="39"/>
      <c r="Y3556" s="39"/>
      <c r="Z3556" s="39"/>
      <c r="AA3556" s="39"/>
      <c r="AB3556" s="39"/>
      <c r="AC3556" s="39"/>
      <c r="AD3556" s="39"/>
      <c r="AE3556" s="39"/>
      <c r="AF3556" s="39"/>
      <c r="AG3556" s="39"/>
      <c r="AH3556" s="39"/>
      <c r="AI3556" s="39"/>
      <c r="AJ3556" s="39"/>
      <c r="AK3556" s="39"/>
      <c r="AL3556" s="39"/>
      <c r="AM3556" s="39"/>
      <c r="AN3556" s="39"/>
      <c r="AO3556" s="39"/>
      <c r="AP3556" s="39"/>
      <c r="AQ3556" s="39"/>
      <c r="AR3556" s="39"/>
      <c r="AS3556" s="39"/>
      <c r="AT3556" s="39"/>
      <c r="AU3556" s="39"/>
      <c r="AV3556" s="39"/>
      <c r="AW3556" s="39"/>
    </row>
    <row r="3557" spans="15:49" x14ac:dyDescent="0.2">
      <c r="O3557" s="39"/>
      <c r="P3557" s="39"/>
      <c r="Q3557" s="39"/>
      <c r="R3557" s="39"/>
      <c r="S3557" s="39"/>
      <c r="T3557" s="39"/>
      <c r="U3557" s="39"/>
      <c r="V3557" s="39"/>
      <c r="W3557" s="39"/>
      <c r="X3557" s="39"/>
      <c r="Y3557" s="39"/>
      <c r="Z3557" s="39"/>
      <c r="AA3557" s="39"/>
      <c r="AB3557" s="39"/>
      <c r="AC3557" s="39"/>
      <c r="AD3557" s="39"/>
      <c r="AE3557" s="39"/>
      <c r="AF3557" s="39"/>
      <c r="AG3557" s="39"/>
      <c r="AH3557" s="39"/>
      <c r="AI3557" s="39"/>
      <c r="AJ3557" s="39"/>
      <c r="AK3557" s="39"/>
      <c r="AL3557" s="39"/>
      <c r="AM3557" s="39"/>
      <c r="AN3557" s="39"/>
      <c r="AO3557" s="39"/>
      <c r="AP3557" s="39"/>
      <c r="AQ3557" s="39"/>
      <c r="AR3557" s="39"/>
      <c r="AS3557" s="39"/>
      <c r="AT3557" s="39"/>
      <c r="AU3557" s="39"/>
      <c r="AV3557" s="39"/>
      <c r="AW3557" s="39"/>
    </row>
    <row r="3558" spans="15:49" x14ac:dyDescent="0.2">
      <c r="O3558" s="39"/>
      <c r="P3558" s="39"/>
      <c r="Q3558" s="39"/>
      <c r="R3558" s="39"/>
      <c r="S3558" s="39"/>
      <c r="T3558" s="39"/>
      <c r="U3558" s="39"/>
      <c r="V3558" s="39"/>
      <c r="W3558" s="39"/>
      <c r="X3558" s="39"/>
      <c r="Y3558" s="39"/>
      <c r="Z3558" s="39"/>
      <c r="AA3558" s="39"/>
      <c r="AB3558" s="39"/>
      <c r="AC3558" s="39"/>
      <c r="AD3558" s="39"/>
      <c r="AE3558" s="39"/>
      <c r="AF3558" s="39"/>
      <c r="AG3558" s="39"/>
      <c r="AH3558" s="39"/>
      <c r="AI3558" s="39"/>
      <c r="AJ3558" s="39"/>
      <c r="AK3558" s="39"/>
      <c r="AL3558" s="39"/>
      <c r="AM3558" s="39"/>
      <c r="AN3558" s="39"/>
      <c r="AO3558" s="39"/>
      <c r="AP3558" s="39"/>
      <c r="AQ3558" s="39"/>
      <c r="AR3558" s="39"/>
      <c r="AS3558" s="39"/>
      <c r="AT3558" s="39"/>
      <c r="AU3558" s="39"/>
      <c r="AV3558" s="39"/>
      <c r="AW3558" s="39"/>
    </row>
    <row r="3559" spans="15:49" x14ac:dyDescent="0.2">
      <c r="O3559" s="39"/>
      <c r="P3559" s="39"/>
      <c r="Q3559" s="39"/>
      <c r="R3559" s="39"/>
      <c r="S3559" s="39"/>
      <c r="T3559" s="39"/>
      <c r="U3559" s="39"/>
      <c r="V3559" s="39"/>
      <c r="W3559" s="39"/>
      <c r="X3559" s="39"/>
      <c r="Y3559" s="39"/>
      <c r="Z3559" s="39"/>
      <c r="AA3559" s="39"/>
      <c r="AB3559" s="39"/>
      <c r="AC3559" s="39"/>
      <c r="AD3559" s="39"/>
      <c r="AE3559" s="39"/>
      <c r="AF3559" s="39"/>
      <c r="AG3559" s="39"/>
      <c r="AH3559" s="39"/>
      <c r="AI3559" s="39"/>
      <c r="AJ3559" s="39"/>
      <c r="AK3559" s="39"/>
      <c r="AL3559" s="39"/>
      <c r="AM3559" s="39"/>
      <c r="AN3559" s="39"/>
      <c r="AO3559" s="39"/>
      <c r="AP3559" s="39"/>
      <c r="AQ3559" s="39"/>
      <c r="AR3559" s="39"/>
      <c r="AS3559" s="39"/>
      <c r="AT3559" s="39"/>
      <c r="AU3559" s="39"/>
      <c r="AV3559" s="39"/>
      <c r="AW3559" s="39"/>
    </row>
    <row r="3560" spans="15:49" x14ac:dyDescent="0.2">
      <c r="O3560" s="39"/>
      <c r="P3560" s="39"/>
      <c r="Q3560" s="39"/>
      <c r="R3560" s="39"/>
      <c r="S3560" s="39"/>
      <c r="T3560" s="39"/>
      <c r="U3560" s="39"/>
      <c r="V3560" s="39"/>
      <c r="W3560" s="39"/>
      <c r="X3560" s="39"/>
      <c r="Y3560" s="39"/>
      <c r="Z3560" s="39"/>
      <c r="AA3560" s="39"/>
      <c r="AB3560" s="39"/>
      <c r="AC3560" s="39"/>
      <c r="AD3560" s="39"/>
      <c r="AE3560" s="39"/>
      <c r="AF3560" s="39"/>
      <c r="AG3560" s="39"/>
      <c r="AH3560" s="39"/>
      <c r="AI3560" s="39"/>
      <c r="AJ3560" s="39"/>
      <c r="AK3560" s="39"/>
      <c r="AL3560" s="39"/>
      <c r="AM3560" s="39"/>
      <c r="AN3560" s="39"/>
      <c r="AO3560" s="39"/>
      <c r="AP3560" s="39"/>
      <c r="AQ3560" s="39"/>
      <c r="AR3560" s="39"/>
      <c r="AS3560" s="39"/>
      <c r="AT3560" s="39"/>
      <c r="AU3560" s="39"/>
      <c r="AV3560" s="39"/>
      <c r="AW3560" s="39"/>
    </row>
    <row r="3561" spans="15:49" x14ac:dyDescent="0.2">
      <c r="O3561" s="39"/>
      <c r="P3561" s="39"/>
      <c r="Q3561" s="39"/>
      <c r="R3561" s="39"/>
      <c r="S3561" s="39"/>
      <c r="T3561" s="39"/>
      <c r="U3561" s="39"/>
      <c r="V3561" s="39"/>
      <c r="W3561" s="39"/>
      <c r="X3561" s="39"/>
      <c r="Y3561" s="39"/>
      <c r="Z3561" s="39"/>
      <c r="AA3561" s="39"/>
      <c r="AB3561" s="39"/>
      <c r="AC3561" s="39"/>
      <c r="AD3561" s="39"/>
      <c r="AE3561" s="39"/>
      <c r="AF3561" s="39"/>
      <c r="AG3561" s="39"/>
      <c r="AH3561" s="39"/>
      <c r="AI3561" s="39"/>
      <c r="AJ3561" s="39"/>
      <c r="AK3561" s="39"/>
      <c r="AL3561" s="39"/>
      <c r="AM3561" s="39"/>
      <c r="AN3561" s="39"/>
      <c r="AO3561" s="39"/>
      <c r="AP3561" s="39"/>
      <c r="AQ3561" s="39"/>
      <c r="AR3561" s="39"/>
      <c r="AS3561" s="39"/>
      <c r="AT3561" s="39"/>
      <c r="AU3561" s="39"/>
      <c r="AV3561" s="39"/>
      <c r="AW3561" s="39"/>
    </row>
    <row r="3562" spans="15:49" x14ac:dyDescent="0.2">
      <c r="O3562" s="39"/>
      <c r="P3562" s="39"/>
      <c r="Q3562" s="39"/>
      <c r="R3562" s="39"/>
      <c r="S3562" s="39"/>
      <c r="T3562" s="39"/>
      <c r="U3562" s="39"/>
      <c r="V3562" s="39"/>
      <c r="W3562" s="39"/>
      <c r="X3562" s="39"/>
      <c r="Y3562" s="39"/>
      <c r="Z3562" s="39"/>
      <c r="AA3562" s="39"/>
      <c r="AB3562" s="39"/>
      <c r="AC3562" s="39"/>
      <c r="AD3562" s="39"/>
      <c r="AE3562" s="39"/>
      <c r="AF3562" s="39"/>
      <c r="AG3562" s="39"/>
      <c r="AH3562" s="39"/>
      <c r="AI3562" s="39"/>
      <c r="AJ3562" s="39"/>
      <c r="AK3562" s="39"/>
      <c r="AL3562" s="39"/>
      <c r="AM3562" s="39"/>
      <c r="AN3562" s="39"/>
      <c r="AO3562" s="39"/>
      <c r="AP3562" s="39"/>
      <c r="AQ3562" s="39"/>
      <c r="AR3562" s="39"/>
      <c r="AS3562" s="39"/>
      <c r="AT3562" s="39"/>
      <c r="AU3562" s="39"/>
      <c r="AV3562" s="39"/>
      <c r="AW3562" s="39"/>
    </row>
    <row r="3563" spans="15:49" x14ac:dyDescent="0.2">
      <c r="O3563" s="39"/>
      <c r="P3563" s="39"/>
      <c r="Q3563" s="39"/>
      <c r="R3563" s="39"/>
      <c r="S3563" s="39"/>
      <c r="T3563" s="39"/>
      <c r="U3563" s="39"/>
      <c r="V3563" s="39"/>
      <c r="W3563" s="39"/>
      <c r="X3563" s="39"/>
      <c r="Y3563" s="39"/>
      <c r="Z3563" s="39"/>
      <c r="AA3563" s="39"/>
      <c r="AB3563" s="39"/>
      <c r="AC3563" s="39"/>
      <c r="AD3563" s="39"/>
      <c r="AE3563" s="39"/>
      <c r="AF3563" s="39"/>
      <c r="AG3563" s="39"/>
      <c r="AH3563" s="39"/>
      <c r="AI3563" s="39"/>
      <c r="AJ3563" s="39"/>
      <c r="AK3563" s="39"/>
      <c r="AL3563" s="39"/>
      <c r="AM3563" s="39"/>
      <c r="AN3563" s="39"/>
      <c r="AO3563" s="39"/>
      <c r="AP3563" s="39"/>
      <c r="AQ3563" s="39"/>
      <c r="AR3563" s="39"/>
      <c r="AS3563" s="39"/>
      <c r="AT3563" s="39"/>
      <c r="AU3563" s="39"/>
      <c r="AV3563" s="39"/>
      <c r="AW3563" s="39"/>
    </row>
    <row r="3564" spans="15:49" x14ac:dyDescent="0.2">
      <c r="O3564" s="39"/>
      <c r="P3564" s="39"/>
      <c r="Q3564" s="39"/>
      <c r="R3564" s="39"/>
      <c r="S3564" s="39"/>
      <c r="T3564" s="39"/>
      <c r="U3564" s="39"/>
      <c r="V3564" s="39"/>
      <c r="W3564" s="39"/>
      <c r="X3564" s="39"/>
      <c r="Y3564" s="39"/>
      <c r="Z3564" s="39"/>
      <c r="AA3564" s="39"/>
      <c r="AB3564" s="39"/>
      <c r="AC3564" s="39"/>
      <c r="AD3564" s="39"/>
      <c r="AE3564" s="39"/>
      <c r="AF3564" s="39"/>
      <c r="AG3564" s="39"/>
      <c r="AH3564" s="39"/>
      <c r="AI3564" s="39"/>
      <c r="AJ3564" s="39"/>
      <c r="AK3564" s="39"/>
      <c r="AL3564" s="39"/>
      <c r="AM3564" s="39"/>
      <c r="AN3564" s="39"/>
      <c r="AO3564" s="39"/>
      <c r="AP3564" s="39"/>
      <c r="AQ3564" s="39"/>
      <c r="AR3564" s="39"/>
      <c r="AS3564" s="39"/>
      <c r="AT3564" s="39"/>
      <c r="AU3564" s="39"/>
      <c r="AV3564" s="39"/>
      <c r="AW3564" s="39"/>
    </row>
    <row r="3565" spans="15:49" x14ac:dyDescent="0.2">
      <c r="O3565" s="39"/>
      <c r="P3565" s="39"/>
      <c r="Q3565" s="39"/>
      <c r="R3565" s="39"/>
      <c r="S3565" s="39"/>
      <c r="T3565" s="39"/>
      <c r="U3565" s="39"/>
      <c r="V3565" s="39"/>
      <c r="W3565" s="39"/>
      <c r="X3565" s="39"/>
      <c r="Y3565" s="39"/>
      <c r="Z3565" s="39"/>
      <c r="AA3565" s="39"/>
      <c r="AB3565" s="39"/>
      <c r="AC3565" s="39"/>
      <c r="AD3565" s="39"/>
      <c r="AE3565" s="39"/>
      <c r="AF3565" s="39"/>
      <c r="AG3565" s="39"/>
      <c r="AH3565" s="39"/>
      <c r="AI3565" s="39"/>
      <c r="AJ3565" s="39"/>
      <c r="AK3565" s="39"/>
      <c r="AL3565" s="39"/>
      <c r="AM3565" s="39"/>
      <c r="AN3565" s="39"/>
      <c r="AO3565" s="39"/>
      <c r="AP3565" s="39"/>
      <c r="AQ3565" s="39"/>
      <c r="AR3565" s="39"/>
      <c r="AS3565" s="39"/>
      <c r="AT3565" s="39"/>
      <c r="AU3565" s="39"/>
      <c r="AV3565" s="39"/>
      <c r="AW3565" s="39"/>
    </row>
    <row r="3566" spans="15:49" x14ac:dyDescent="0.2">
      <c r="O3566" s="39"/>
      <c r="P3566" s="39"/>
      <c r="Q3566" s="39"/>
      <c r="R3566" s="39"/>
      <c r="S3566" s="39"/>
      <c r="T3566" s="39"/>
      <c r="U3566" s="39"/>
      <c r="V3566" s="39"/>
      <c r="W3566" s="39"/>
      <c r="X3566" s="39"/>
      <c r="Y3566" s="39"/>
      <c r="Z3566" s="39"/>
      <c r="AA3566" s="39"/>
      <c r="AB3566" s="39"/>
      <c r="AC3566" s="39"/>
      <c r="AD3566" s="39"/>
      <c r="AE3566" s="39"/>
      <c r="AF3566" s="39"/>
      <c r="AG3566" s="39"/>
      <c r="AH3566" s="39"/>
      <c r="AI3566" s="39"/>
      <c r="AJ3566" s="39"/>
      <c r="AK3566" s="39"/>
      <c r="AL3566" s="39"/>
      <c r="AM3566" s="39"/>
      <c r="AN3566" s="39"/>
      <c r="AO3566" s="39"/>
      <c r="AP3566" s="39"/>
      <c r="AQ3566" s="39"/>
      <c r="AR3566" s="39"/>
      <c r="AS3566" s="39"/>
      <c r="AT3566" s="39"/>
      <c r="AU3566" s="39"/>
      <c r="AV3566" s="39"/>
      <c r="AW3566" s="39"/>
    </row>
    <row r="3567" spans="15:49" x14ac:dyDescent="0.2">
      <c r="O3567" s="39"/>
      <c r="P3567" s="39"/>
      <c r="Q3567" s="39"/>
      <c r="R3567" s="39"/>
      <c r="S3567" s="39"/>
      <c r="T3567" s="39"/>
      <c r="U3567" s="39"/>
      <c r="V3567" s="39"/>
      <c r="W3567" s="39"/>
      <c r="X3567" s="39"/>
      <c r="Y3567" s="39"/>
      <c r="Z3567" s="39"/>
      <c r="AA3567" s="39"/>
      <c r="AB3567" s="39"/>
      <c r="AC3567" s="39"/>
      <c r="AD3567" s="39"/>
      <c r="AE3567" s="39"/>
      <c r="AF3567" s="39"/>
      <c r="AG3567" s="39"/>
      <c r="AH3567" s="39"/>
      <c r="AI3567" s="39"/>
      <c r="AJ3567" s="39"/>
      <c r="AK3567" s="39"/>
      <c r="AL3567" s="39"/>
      <c r="AM3567" s="39"/>
      <c r="AN3567" s="39"/>
      <c r="AO3567" s="39"/>
      <c r="AP3567" s="39"/>
      <c r="AQ3567" s="39"/>
      <c r="AR3567" s="39"/>
      <c r="AS3567" s="39"/>
      <c r="AT3567" s="39"/>
      <c r="AU3567" s="39"/>
      <c r="AV3567" s="39"/>
      <c r="AW3567" s="39"/>
    </row>
    <row r="3568" spans="15:49" x14ac:dyDescent="0.2">
      <c r="O3568" s="39"/>
      <c r="P3568" s="39"/>
      <c r="Q3568" s="39"/>
      <c r="R3568" s="39"/>
      <c r="S3568" s="39"/>
      <c r="T3568" s="39"/>
      <c r="U3568" s="39"/>
      <c r="V3568" s="39"/>
      <c r="W3568" s="39"/>
      <c r="X3568" s="39"/>
      <c r="Y3568" s="39"/>
      <c r="Z3568" s="39"/>
      <c r="AA3568" s="39"/>
      <c r="AB3568" s="39"/>
      <c r="AC3568" s="39"/>
      <c r="AD3568" s="39"/>
      <c r="AE3568" s="39"/>
      <c r="AF3568" s="39"/>
      <c r="AG3568" s="39"/>
      <c r="AH3568" s="39"/>
      <c r="AI3568" s="39"/>
      <c r="AJ3568" s="39"/>
      <c r="AK3568" s="39"/>
      <c r="AL3568" s="39"/>
      <c r="AM3568" s="39"/>
      <c r="AN3568" s="39"/>
      <c r="AO3568" s="39"/>
      <c r="AP3568" s="39"/>
      <c r="AQ3568" s="39"/>
      <c r="AR3568" s="39"/>
      <c r="AS3568" s="39"/>
      <c r="AT3568" s="39"/>
      <c r="AU3568" s="39"/>
      <c r="AV3568" s="39"/>
      <c r="AW3568" s="39"/>
    </row>
    <row r="3569" spans="15:49" x14ac:dyDescent="0.2">
      <c r="O3569" s="39"/>
      <c r="P3569" s="39"/>
      <c r="Q3569" s="39"/>
      <c r="R3569" s="39"/>
      <c r="S3569" s="39"/>
      <c r="T3569" s="39"/>
      <c r="U3569" s="39"/>
      <c r="V3569" s="39"/>
      <c r="W3569" s="39"/>
      <c r="X3569" s="39"/>
      <c r="Y3569" s="39"/>
      <c r="Z3569" s="39"/>
      <c r="AA3569" s="39"/>
      <c r="AB3569" s="39"/>
      <c r="AC3569" s="39"/>
      <c r="AD3569" s="39"/>
      <c r="AE3569" s="39"/>
      <c r="AF3569" s="39"/>
      <c r="AG3569" s="39"/>
      <c r="AH3569" s="39"/>
      <c r="AI3569" s="39"/>
      <c r="AJ3569" s="39"/>
      <c r="AK3569" s="39"/>
      <c r="AL3569" s="39"/>
      <c r="AM3569" s="39"/>
      <c r="AN3569" s="39"/>
      <c r="AO3569" s="39"/>
      <c r="AP3569" s="39"/>
      <c r="AQ3569" s="39"/>
      <c r="AR3569" s="39"/>
      <c r="AS3569" s="39"/>
      <c r="AT3569" s="39"/>
      <c r="AU3569" s="39"/>
      <c r="AV3569" s="39"/>
      <c r="AW3569" s="39"/>
    </row>
    <row r="3570" spans="15:49" x14ac:dyDescent="0.2">
      <c r="O3570" s="39"/>
      <c r="P3570" s="39"/>
      <c r="Q3570" s="39"/>
      <c r="R3570" s="39"/>
      <c r="S3570" s="39"/>
      <c r="T3570" s="39"/>
      <c r="U3570" s="39"/>
      <c r="V3570" s="39"/>
      <c r="W3570" s="39"/>
      <c r="X3570" s="39"/>
      <c r="Y3570" s="39"/>
      <c r="Z3570" s="39"/>
      <c r="AA3570" s="39"/>
      <c r="AB3570" s="39"/>
      <c r="AC3570" s="39"/>
      <c r="AD3570" s="39"/>
      <c r="AE3570" s="39"/>
      <c r="AF3570" s="39"/>
      <c r="AG3570" s="39"/>
      <c r="AH3570" s="39"/>
      <c r="AI3570" s="39"/>
      <c r="AJ3570" s="39"/>
      <c r="AK3570" s="39"/>
      <c r="AL3570" s="39"/>
      <c r="AM3570" s="39"/>
      <c r="AN3570" s="39"/>
      <c r="AO3570" s="39"/>
      <c r="AP3570" s="39"/>
      <c r="AQ3570" s="39"/>
      <c r="AR3570" s="39"/>
      <c r="AS3570" s="39"/>
      <c r="AT3570" s="39"/>
      <c r="AU3570" s="39"/>
      <c r="AV3570" s="39"/>
      <c r="AW3570" s="39"/>
    </row>
    <row r="3571" spans="15:49" x14ac:dyDescent="0.2">
      <c r="O3571" s="39"/>
      <c r="P3571" s="39"/>
      <c r="Q3571" s="39"/>
      <c r="R3571" s="39"/>
      <c r="S3571" s="39"/>
      <c r="T3571" s="39"/>
      <c r="U3571" s="39"/>
      <c r="V3571" s="39"/>
      <c r="W3571" s="39"/>
      <c r="X3571" s="39"/>
      <c r="Y3571" s="39"/>
      <c r="Z3571" s="39"/>
      <c r="AA3571" s="39"/>
      <c r="AB3571" s="39"/>
      <c r="AC3571" s="39"/>
      <c r="AD3571" s="39"/>
      <c r="AE3571" s="39"/>
      <c r="AF3571" s="39"/>
      <c r="AG3571" s="39"/>
      <c r="AH3571" s="39"/>
      <c r="AI3571" s="39"/>
      <c r="AJ3571" s="39"/>
      <c r="AK3571" s="39"/>
      <c r="AL3571" s="39"/>
      <c r="AM3571" s="39"/>
      <c r="AN3571" s="39"/>
      <c r="AO3571" s="39"/>
      <c r="AP3571" s="39"/>
      <c r="AQ3571" s="39"/>
      <c r="AR3571" s="39"/>
      <c r="AS3571" s="39"/>
      <c r="AT3571" s="39"/>
      <c r="AU3571" s="39"/>
      <c r="AV3571" s="39"/>
      <c r="AW3571" s="39"/>
    </row>
    <row r="3572" spans="15:49" x14ac:dyDescent="0.2">
      <c r="O3572" s="39"/>
      <c r="P3572" s="39"/>
      <c r="Q3572" s="39"/>
      <c r="R3572" s="39"/>
      <c r="S3572" s="39"/>
      <c r="T3572" s="39"/>
      <c r="U3572" s="39"/>
      <c r="V3572" s="39"/>
      <c r="W3572" s="39"/>
      <c r="X3572" s="39"/>
      <c r="Y3572" s="39"/>
      <c r="Z3572" s="39"/>
      <c r="AA3572" s="39"/>
      <c r="AB3572" s="39"/>
      <c r="AC3572" s="39"/>
      <c r="AD3572" s="39"/>
      <c r="AE3572" s="39"/>
      <c r="AF3572" s="39"/>
      <c r="AG3572" s="39"/>
      <c r="AH3572" s="39"/>
      <c r="AI3572" s="39"/>
      <c r="AJ3572" s="39"/>
      <c r="AK3572" s="39"/>
      <c r="AL3572" s="39"/>
      <c r="AM3572" s="39"/>
      <c r="AN3572" s="39"/>
      <c r="AO3572" s="39"/>
      <c r="AP3572" s="39"/>
      <c r="AQ3572" s="39"/>
      <c r="AR3572" s="39"/>
      <c r="AS3572" s="39"/>
      <c r="AT3572" s="39"/>
      <c r="AU3572" s="39"/>
      <c r="AV3572" s="39"/>
      <c r="AW3572" s="39"/>
    </row>
    <row r="3573" spans="15:49" x14ac:dyDescent="0.2">
      <c r="O3573" s="39"/>
      <c r="P3573" s="39"/>
      <c r="Q3573" s="39"/>
      <c r="R3573" s="39"/>
      <c r="S3573" s="39"/>
      <c r="T3573" s="39"/>
      <c r="U3573" s="39"/>
      <c r="V3573" s="39"/>
      <c r="W3573" s="39"/>
      <c r="X3573" s="39"/>
      <c r="Y3573" s="39"/>
      <c r="Z3573" s="39"/>
      <c r="AA3573" s="39"/>
      <c r="AB3573" s="39"/>
      <c r="AC3573" s="39"/>
      <c r="AD3573" s="39"/>
      <c r="AE3573" s="39"/>
      <c r="AF3573" s="39"/>
      <c r="AG3573" s="39"/>
      <c r="AH3573" s="39"/>
      <c r="AI3573" s="39"/>
      <c r="AJ3573" s="39"/>
      <c r="AK3573" s="39"/>
      <c r="AL3573" s="39"/>
      <c r="AM3573" s="39"/>
      <c r="AN3573" s="39"/>
      <c r="AO3573" s="39"/>
      <c r="AP3573" s="39"/>
      <c r="AQ3573" s="39"/>
      <c r="AR3573" s="39"/>
      <c r="AS3573" s="39"/>
      <c r="AT3573" s="39"/>
      <c r="AU3573" s="39"/>
      <c r="AV3573" s="39"/>
      <c r="AW3573" s="39"/>
    </row>
    <row r="3574" spans="15:49" x14ac:dyDescent="0.2">
      <c r="O3574" s="39"/>
      <c r="P3574" s="39"/>
      <c r="Q3574" s="39"/>
      <c r="R3574" s="39"/>
      <c r="S3574" s="39"/>
      <c r="T3574" s="39"/>
      <c r="U3574" s="39"/>
      <c r="V3574" s="39"/>
      <c r="W3574" s="39"/>
      <c r="X3574" s="39"/>
      <c r="Y3574" s="39"/>
      <c r="Z3574" s="39"/>
      <c r="AA3574" s="39"/>
      <c r="AB3574" s="39"/>
      <c r="AC3574" s="39"/>
      <c r="AD3574" s="39"/>
      <c r="AE3574" s="39"/>
      <c r="AF3574" s="39"/>
      <c r="AG3574" s="39"/>
      <c r="AH3574" s="39"/>
      <c r="AI3574" s="39"/>
      <c r="AJ3574" s="39"/>
      <c r="AK3574" s="39"/>
      <c r="AL3574" s="39"/>
      <c r="AM3574" s="39"/>
      <c r="AN3574" s="39"/>
      <c r="AO3574" s="39"/>
      <c r="AP3574" s="39"/>
      <c r="AQ3574" s="39"/>
      <c r="AR3574" s="39"/>
      <c r="AS3574" s="39"/>
      <c r="AT3574" s="39"/>
      <c r="AU3574" s="39"/>
      <c r="AV3574" s="39"/>
      <c r="AW3574" s="39"/>
    </row>
    <row r="3575" spans="15:49" x14ac:dyDescent="0.2">
      <c r="O3575" s="39"/>
      <c r="P3575" s="39"/>
      <c r="Q3575" s="39"/>
      <c r="R3575" s="39"/>
      <c r="S3575" s="39"/>
      <c r="T3575" s="39"/>
      <c r="U3575" s="39"/>
      <c r="V3575" s="39"/>
      <c r="W3575" s="39"/>
      <c r="X3575" s="39"/>
      <c r="Y3575" s="39"/>
      <c r="Z3575" s="39"/>
      <c r="AA3575" s="39"/>
      <c r="AB3575" s="39"/>
      <c r="AC3575" s="39"/>
      <c r="AD3575" s="39"/>
      <c r="AE3575" s="39"/>
      <c r="AF3575" s="39"/>
      <c r="AG3575" s="39"/>
      <c r="AH3575" s="39"/>
      <c r="AI3575" s="39"/>
      <c r="AJ3575" s="39"/>
      <c r="AK3575" s="39"/>
      <c r="AL3575" s="39"/>
      <c r="AM3575" s="39"/>
      <c r="AN3575" s="39"/>
      <c r="AO3575" s="39"/>
      <c r="AP3575" s="39"/>
      <c r="AQ3575" s="39"/>
      <c r="AR3575" s="39"/>
      <c r="AS3575" s="39"/>
      <c r="AT3575" s="39"/>
      <c r="AU3575" s="39"/>
      <c r="AV3575" s="39"/>
      <c r="AW3575" s="39"/>
    </row>
    <row r="3576" spans="15:49" x14ac:dyDescent="0.2">
      <c r="O3576" s="39"/>
      <c r="P3576" s="39"/>
      <c r="Q3576" s="39"/>
      <c r="R3576" s="39"/>
      <c r="S3576" s="39"/>
      <c r="T3576" s="39"/>
      <c r="U3576" s="39"/>
      <c r="V3576" s="39"/>
      <c r="W3576" s="39"/>
      <c r="X3576" s="39"/>
      <c r="Y3576" s="39"/>
      <c r="Z3576" s="39"/>
      <c r="AA3576" s="39"/>
      <c r="AB3576" s="39"/>
      <c r="AC3576" s="39"/>
      <c r="AD3576" s="39"/>
      <c r="AE3576" s="39"/>
      <c r="AF3576" s="39"/>
      <c r="AG3576" s="39"/>
      <c r="AH3576" s="39"/>
      <c r="AI3576" s="39"/>
      <c r="AJ3576" s="39"/>
      <c r="AK3576" s="39"/>
      <c r="AL3576" s="39"/>
      <c r="AM3576" s="39"/>
      <c r="AN3576" s="39"/>
      <c r="AO3576" s="39"/>
      <c r="AP3576" s="39"/>
      <c r="AQ3576" s="39"/>
      <c r="AR3576" s="39"/>
      <c r="AS3576" s="39"/>
      <c r="AT3576" s="39"/>
      <c r="AU3576" s="39"/>
      <c r="AV3576" s="39"/>
      <c r="AW3576" s="39"/>
    </row>
    <row r="3577" spans="15:49" x14ac:dyDescent="0.2">
      <c r="O3577" s="39"/>
      <c r="P3577" s="39"/>
      <c r="Q3577" s="39"/>
      <c r="R3577" s="39"/>
      <c r="S3577" s="39"/>
      <c r="T3577" s="39"/>
      <c r="U3577" s="39"/>
      <c r="V3577" s="39"/>
      <c r="W3577" s="39"/>
      <c r="X3577" s="39"/>
      <c r="Y3577" s="39"/>
      <c r="Z3577" s="39"/>
      <c r="AA3577" s="39"/>
      <c r="AB3577" s="39"/>
      <c r="AC3577" s="39"/>
      <c r="AD3577" s="39"/>
      <c r="AE3577" s="39"/>
      <c r="AF3577" s="39"/>
      <c r="AG3577" s="39"/>
      <c r="AH3577" s="39"/>
      <c r="AI3577" s="39"/>
      <c r="AJ3577" s="39"/>
      <c r="AK3577" s="39"/>
      <c r="AL3577" s="39"/>
      <c r="AM3577" s="39"/>
      <c r="AN3577" s="39"/>
      <c r="AO3577" s="39"/>
      <c r="AP3577" s="39"/>
      <c r="AQ3577" s="39"/>
      <c r="AR3577" s="39"/>
      <c r="AS3577" s="39"/>
      <c r="AT3577" s="39"/>
      <c r="AU3577" s="39"/>
      <c r="AV3577" s="39"/>
      <c r="AW3577" s="39"/>
    </row>
    <row r="3578" spans="15:49" x14ac:dyDescent="0.2">
      <c r="O3578" s="39"/>
      <c r="P3578" s="39"/>
      <c r="Q3578" s="39"/>
      <c r="R3578" s="39"/>
      <c r="S3578" s="39"/>
      <c r="T3578" s="39"/>
      <c r="U3578" s="39"/>
      <c r="V3578" s="39"/>
      <c r="W3578" s="39"/>
      <c r="X3578" s="39"/>
      <c r="Y3578" s="39"/>
      <c r="Z3578" s="39"/>
      <c r="AA3578" s="39"/>
      <c r="AB3578" s="39"/>
      <c r="AC3578" s="39"/>
      <c r="AD3578" s="39"/>
      <c r="AE3578" s="39"/>
      <c r="AF3578" s="39"/>
      <c r="AG3578" s="39"/>
      <c r="AH3578" s="39"/>
      <c r="AI3578" s="39"/>
      <c r="AJ3578" s="39"/>
      <c r="AK3578" s="39"/>
      <c r="AL3578" s="39"/>
      <c r="AM3578" s="39"/>
      <c r="AN3578" s="39"/>
      <c r="AO3578" s="39"/>
      <c r="AP3578" s="39"/>
      <c r="AQ3578" s="39"/>
      <c r="AR3578" s="39"/>
      <c r="AS3578" s="39"/>
      <c r="AT3578" s="39"/>
      <c r="AU3578" s="39"/>
      <c r="AV3578" s="39"/>
      <c r="AW3578" s="39"/>
    </row>
    <row r="3579" spans="15:49" x14ac:dyDescent="0.2">
      <c r="O3579" s="39"/>
      <c r="P3579" s="39"/>
      <c r="Q3579" s="39"/>
      <c r="R3579" s="39"/>
      <c r="S3579" s="39"/>
      <c r="T3579" s="39"/>
      <c r="U3579" s="39"/>
      <c r="V3579" s="39"/>
      <c r="W3579" s="39"/>
      <c r="X3579" s="39"/>
      <c r="Y3579" s="39"/>
      <c r="Z3579" s="39"/>
      <c r="AA3579" s="39"/>
      <c r="AB3579" s="39"/>
      <c r="AC3579" s="39"/>
      <c r="AD3579" s="39"/>
      <c r="AE3579" s="39"/>
      <c r="AF3579" s="39"/>
      <c r="AG3579" s="39"/>
      <c r="AH3579" s="39"/>
      <c r="AI3579" s="39"/>
      <c r="AJ3579" s="39"/>
      <c r="AK3579" s="39"/>
      <c r="AL3579" s="39"/>
      <c r="AM3579" s="39"/>
      <c r="AN3579" s="39"/>
      <c r="AO3579" s="39"/>
      <c r="AP3579" s="39"/>
      <c r="AQ3579" s="39"/>
      <c r="AR3579" s="39"/>
      <c r="AS3579" s="39"/>
      <c r="AT3579" s="39"/>
      <c r="AU3579" s="39"/>
      <c r="AV3579" s="39"/>
      <c r="AW3579" s="39"/>
    </row>
    <row r="3580" spans="15:49" x14ac:dyDescent="0.2">
      <c r="O3580" s="39"/>
      <c r="P3580" s="39"/>
      <c r="Q3580" s="39"/>
      <c r="R3580" s="39"/>
      <c r="S3580" s="39"/>
      <c r="T3580" s="39"/>
      <c r="U3580" s="39"/>
      <c r="V3580" s="39"/>
      <c r="W3580" s="39"/>
      <c r="X3580" s="39"/>
      <c r="Y3580" s="39"/>
      <c r="Z3580" s="39"/>
      <c r="AA3580" s="39"/>
      <c r="AB3580" s="39"/>
      <c r="AC3580" s="39"/>
      <c r="AD3580" s="39"/>
      <c r="AE3580" s="39"/>
      <c r="AF3580" s="39"/>
      <c r="AG3580" s="39"/>
      <c r="AH3580" s="39"/>
      <c r="AI3580" s="39"/>
      <c r="AJ3580" s="39"/>
      <c r="AK3580" s="39"/>
      <c r="AL3580" s="39"/>
      <c r="AM3580" s="39"/>
      <c r="AN3580" s="39"/>
      <c r="AO3580" s="39"/>
      <c r="AP3580" s="39"/>
      <c r="AQ3580" s="39"/>
      <c r="AR3580" s="39"/>
      <c r="AS3580" s="39"/>
      <c r="AT3580" s="39"/>
      <c r="AU3580" s="39"/>
      <c r="AV3580" s="39"/>
      <c r="AW3580" s="39"/>
    </row>
    <row r="3581" spans="15:49" x14ac:dyDescent="0.2">
      <c r="O3581" s="39"/>
      <c r="P3581" s="39"/>
      <c r="Q3581" s="39"/>
      <c r="R3581" s="39"/>
      <c r="S3581" s="39"/>
      <c r="T3581" s="39"/>
      <c r="U3581" s="39"/>
      <c r="V3581" s="39"/>
      <c r="W3581" s="39"/>
      <c r="X3581" s="39"/>
      <c r="Y3581" s="39"/>
      <c r="Z3581" s="39"/>
      <c r="AA3581" s="39"/>
      <c r="AB3581" s="39"/>
      <c r="AC3581" s="39"/>
      <c r="AD3581" s="39"/>
      <c r="AE3581" s="39"/>
      <c r="AF3581" s="39"/>
      <c r="AG3581" s="39"/>
      <c r="AH3581" s="39"/>
      <c r="AI3581" s="39"/>
      <c r="AJ3581" s="39"/>
      <c r="AK3581" s="39"/>
      <c r="AL3581" s="39"/>
      <c r="AM3581" s="39"/>
      <c r="AN3581" s="39"/>
      <c r="AO3581" s="39"/>
      <c r="AP3581" s="39"/>
      <c r="AQ3581" s="39"/>
      <c r="AR3581" s="39"/>
      <c r="AS3581" s="39"/>
      <c r="AT3581" s="39"/>
      <c r="AU3581" s="39"/>
      <c r="AV3581" s="39"/>
      <c r="AW3581" s="39"/>
    </row>
    <row r="3582" spans="15:49" x14ac:dyDescent="0.2">
      <c r="O3582" s="39"/>
      <c r="P3582" s="39"/>
      <c r="Q3582" s="39"/>
      <c r="R3582" s="39"/>
      <c r="S3582" s="39"/>
      <c r="T3582" s="39"/>
      <c r="U3582" s="39"/>
      <c r="V3582" s="39"/>
      <c r="W3582" s="39"/>
      <c r="X3582" s="39"/>
      <c r="Y3582" s="39"/>
      <c r="Z3582" s="39"/>
      <c r="AA3582" s="39"/>
      <c r="AB3582" s="39"/>
      <c r="AC3582" s="39"/>
      <c r="AD3582" s="39"/>
      <c r="AE3582" s="39"/>
      <c r="AF3582" s="39"/>
      <c r="AG3582" s="39"/>
      <c r="AH3582" s="39"/>
      <c r="AI3582" s="39"/>
      <c r="AJ3582" s="39"/>
      <c r="AK3582" s="39"/>
      <c r="AL3582" s="39"/>
      <c r="AM3582" s="39"/>
      <c r="AN3582" s="39"/>
      <c r="AO3582" s="39"/>
      <c r="AP3582" s="39"/>
      <c r="AQ3582" s="39"/>
      <c r="AR3582" s="39"/>
      <c r="AS3582" s="39"/>
      <c r="AT3582" s="39"/>
      <c r="AU3582" s="39"/>
      <c r="AV3582" s="39"/>
      <c r="AW3582" s="39"/>
    </row>
    <row r="3583" spans="15:49" x14ac:dyDescent="0.2">
      <c r="O3583" s="39"/>
      <c r="P3583" s="39"/>
      <c r="Q3583" s="39"/>
      <c r="R3583" s="39"/>
      <c r="S3583" s="39"/>
      <c r="T3583" s="39"/>
      <c r="U3583" s="39"/>
      <c r="V3583" s="39"/>
      <c r="W3583" s="39"/>
      <c r="X3583" s="39"/>
      <c r="Y3583" s="39"/>
      <c r="Z3583" s="39"/>
      <c r="AA3583" s="39"/>
      <c r="AB3583" s="39"/>
      <c r="AC3583" s="39"/>
      <c r="AD3583" s="39"/>
      <c r="AE3583" s="39"/>
      <c r="AF3583" s="39"/>
      <c r="AG3583" s="39"/>
      <c r="AH3583" s="39"/>
      <c r="AI3583" s="39"/>
      <c r="AJ3583" s="39"/>
      <c r="AK3583" s="39"/>
      <c r="AL3583" s="39"/>
      <c r="AM3583" s="39"/>
      <c r="AN3583" s="39"/>
      <c r="AO3583" s="39"/>
      <c r="AP3583" s="39"/>
      <c r="AQ3583" s="39"/>
      <c r="AR3583" s="39"/>
      <c r="AS3583" s="39"/>
      <c r="AT3583" s="39"/>
      <c r="AU3583" s="39"/>
      <c r="AV3583" s="39"/>
      <c r="AW3583" s="39"/>
    </row>
    <row r="3584" spans="15:49" x14ac:dyDescent="0.2">
      <c r="O3584" s="39"/>
      <c r="P3584" s="39"/>
      <c r="Q3584" s="39"/>
      <c r="R3584" s="39"/>
      <c r="S3584" s="39"/>
      <c r="T3584" s="39"/>
      <c r="U3584" s="39"/>
      <c r="V3584" s="39"/>
      <c r="W3584" s="39"/>
      <c r="X3584" s="39"/>
      <c r="Y3584" s="39"/>
      <c r="Z3584" s="39"/>
      <c r="AA3584" s="39"/>
      <c r="AB3584" s="39"/>
      <c r="AC3584" s="39"/>
      <c r="AD3584" s="39"/>
      <c r="AE3584" s="39"/>
      <c r="AF3584" s="39"/>
      <c r="AG3584" s="39"/>
      <c r="AH3584" s="39"/>
      <c r="AI3584" s="39"/>
      <c r="AJ3584" s="39"/>
      <c r="AK3584" s="39"/>
      <c r="AL3584" s="39"/>
      <c r="AM3584" s="39"/>
      <c r="AN3584" s="39"/>
      <c r="AO3584" s="39"/>
      <c r="AP3584" s="39"/>
      <c r="AQ3584" s="39"/>
      <c r="AR3584" s="39"/>
      <c r="AS3584" s="39"/>
      <c r="AT3584" s="39"/>
      <c r="AU3584" s="39"/>
      <c r="AV3584" s="39"/>
      <c r="AW3584" s="39"/>
    </row>
    <row r="3585" spans="15:49" x14ac:dyDescent="0.2">
      <c r="O3585" s="39"/>
      <c r="P3585" s="39"/>
      <c r="Q3585" s="39"/>
      <c r="R3585" s="39"/>
      <c r="S3585" s="39"/>
      <c r="T3585" s="39"/>
      <c r="U3585" s="39"/>
      <c r="V3585" s="39"/>
      <c r="W3585" s="39"/>
      <c r="X3585" s="39"/>
      <c r="Y3585" s="39"/>
      <c r="Z3585" s="39"/>
      <c r="AA3585" s="39"/>
      <c r="AB3585" s="39"/>
      <c r="AC3585" s="39"/>
      <c r="AD3585" s="39"/>
      <c r="AE3585" s="39"/>
      <c r="AF3585" s="39"/>
      <c r="AG3585" s="39"/>
      <c r="AH3585" s="39"/>
      <c r="AI3585" s="39"/>
      <c r="AJ3585" s="39"/>
      <c r="AK3585" s="39"/>
      <c r="AL3585" s="39"/>
      <c r="AM3585" s="39"/>
      <c r="AN3585" s="39"/>
      <c r="AO3585" s="39"/>
      <c r="AP3585" s="39"/>
      <c r="AQ3585" s="39"/>
      <c r="AR3585" s="39"/>
      <c r="AS3585" s="39"/>
      <c r="AT3585" s="39"/>
      <c r="AU3585" s="39"/>
      <c r="AV3585" s="39"/>
      <c r="AW3585" s="39"/>
    </row>
    <row r="3586" spans="15:49" x14ac:dyDescent="0.2">
      <c r="O3586" s="39"/>
      <c r="P3586" s="39"/>
      <c r="Q3586" s="39"/>
      <c r="R3586" s="39"/>
      <c r="S3586" s="39"/>
      <c r="T3586" s="39"/>
      <c r="U3586" s="39"/>
      <c r="V3586" s="39"/>
      <c r="W3586" s="39"/>
      <c r="X3586" s="39"/>
      <c r="Y3586" s="39"/>
      <c r="Z3586" s="39"/>
      <c r="AA3586" s="39"/>
      <c r="AB3586" s="39"/>
      <c r="AC3586" s="39"/>
      <c r="AD3586" s="39"/>
      <c r="AE3586" s="39"/>
      <c r="AF3586" s="39"/>
      <c r="AG3586" s="39"/>
      <c r="AH3586" s="39"/>
      <c r="AI3586" s="39"/>
      <c r="AJ3586" s="39"/>
      <c r="AK3586" s="39"/>
      <c r="AL3586" s="39"/>
      <c r="AM3586" s="39"/>
      <c r="AN3586" s="39"/>
      <c r="AO3586" s="39"/>
      <c r="AP3586" s="39"/>
      <c r="AQ3586" s="39"/>
      <c r="AR3586" s="39"/>
      <c r="AS3586" s="39"/>
      <c r="AT3586" s="39"/>
      <c r="AU3586" s="39"/>
      <c r="AV3586" s="39"/>
      <c r="AW3586" s="39"/>
    </row>
    <row r="3587" spans="15:49" x14ac:dyDescent="0.2">
      <c r="O3587" s="39"/>
      <c r="P3587" s="39"/>
      <c r="Q3587" s="39"/>
      <c r="R3587" s="39"/>
      <c r="S3587" s="39"/>
      <c r="T3587" s="39"/>
      <c r="U3587" s="39"/>
      <c r="V3587" s="39"/>
      <c r="W3587" s="39"/>
      <c r="X3587" s="39"/>
      <c r="Y3587" s="39"/>
      <c r="Z3587" s="39"/>
      <c r="AA3587" s="39"/>
      <c r="AB3587" s="39"/>
      <c r="AC3587" s="39"/>
      <c r="AD3587" s="39"/>
      <c r="AE3587" s="39"/>
      <c r="AF3587" s="39"/>
      <c r="AG3587" s="39"/>
      <c r="AH3587" s="39"/>
      <c r="AI3587" s="39"/>
      <c r="AJ3587" s="39"/>
      <c r="AK3587" s="39"/>
      <c r="AL3587" s="39"/>
      <c r="AM3587" s="39"/>
      <c r="AN3587" s="39"/>
      <c r="AO3587" s="39"/>
      <c r="AP3587" s="39"/>
      <c r="AQ3587" s="39"/>
      <c r="AR3587" s="39"/>
      <c r="AS3587" s="39"/>
      <c r="AT3587" s="39"/>
      <c r="AU3587" s="39"/>
      <c r="AV3587" s="39"/>
      <c r="AW3587" s="39"/>
    </row>
    <row r="3588" spans="15:49" x14ac:dyDescent="0.2">
      <c r="O3588" s="39"/>
      <c r="P3588" s="39"/>
      <c r="Q3588" s="39"/>
      <c r="R3588" s="39"/>
      <c r="S3588" s="39"/>
      <c r="T3588" s="39"/>
      <c r="U3588" s="39"/>
      <c r="V3588" s="39"/>
      <c r="W3588" s="39"/>
      <c r="X3588" s="39"/>
      <c r="Y3588" s="39"/>
      <c r="Z3588" s="39"/>
      <c r="AA3588" s="39"/>
      <c r="AB3588" s="39"/>
      <c r="AC3588" s="39"/>
      <c r="AD3588" s="39"/>
      <c r="AE3588" s="39"/>
      <c r="AF3588" s="39"/>
      <c r="AG3588" s="39"/>
      <c r="AH3588" s="39"/>
      <c r="AI3588" s="39"/>
      <c r="AJ3588" s="39"/>
      <c r="AK3588" s="39"/>
      <c r="AL3588" s="39"/>
      <c r="AM3588" s="39"/>
      <c r="AN3588" s="39"/>
      <c r="AO3588" s="39"/>
      <c r="AP3588" s="39"/>
      <c r="AQ3588" s="39"/>
      <c r="AR3588" s="39"/>
      <c r="AS3588" s="39"/>
      <c r="AT3588" s="39"/>
      <c r="AU3588" s="39"/>
      <c r="AV3588" s="39"/>
      <c r="AW3588" s="39"/>
    </row>
    <row r="3589" spans="15:49" x14ac:dyDescent="0.2">
      <c r="O3589" s="39"/>
      <c r="P3589" s="39"/>
      <c r="Q3589" s="39"/>
      <c r="R3589" s="39"/>
      <c r="S3589" s="39"/>
      <c r="T3589" s="39"/>
      <c r="U3589" s="39"/>
      <c r="V3589" s="39"/>
      <c r="W3589" s="39"/>
      <c r="X3589" s="39"/>
      <c r="Y3589" s="39"/>
      <c r="Z3589" s="39"/>
      <c r="AA3589" s="39"/>
      <c r="AB3589" s="39"/>
      <c r="AC3589" s="39"/>
      <c r="AD3589" s="39"/>
      <c r="AE3589" s="39"/>
      <c r="AF3589" s="39"/>
      <c r="AG3589" s="39"/>
      <c r="AH3589" s="39"/>
      <c r="AI3589" s="39"/>
      <c r="AJ3589" s="39"/>
      <c r="AK3589" s="39"/>
      <c r="AL3589" s="39"/>
      <c r="AM3589" s="39"/>
      <c r="AN3589" s="39"/>
      <c r="AO3589" s="39"/>
      <c r="AP3589" s="39"/>
      <c r="AQ3589" s="39"/>
      <c r="AR3589" s="39"/>
      <c r="AS3589" s="39"/>
      <c r="AT3589" s="39"/>
      <c r="AU3589" s="39"/>
      <c r="AV3589" s="39"/>
      <c r="AW3589" s="39"/>
    </row>
    <row r="3590" spans="15:49" x14ac:dyDescent="0.2">
      <c r="O3590" s="39"/>
      <c r="P3590" s="39"/>
      <c r="Q3590" s="39"/>
      <c r="R3590" s="39"/>
      <c r="S3590" s="39"/>
      <c r="T3590" s="39"/>
      <c r="U3590" s="39"/>
      <c r="V3590" s="39"/>
      <c r="W3590" s="39"/>
      <c r="X3590" s="39"/>
      <c r="Y3590" s="39"/>
      <c r="Z3590" s="39"/>
      <c r="AA3590" s="39"/>
      <c r="AB3590" s="39"/>
      <c r="AC3590" s="39"/>
      <c r="AD3590" s="39"/>
      <c r="AE3590" s="39"/>
      <c r="AF3590" s="39"/>
      <c r="AG3590" s="39"/>
      <c r="AH3590" s="39"/>
      <c r="AI3590" s="39"/>
      <c r="AJ3590" s="39"/>
      <c r="AK3590" s="39"/>
      <c r="AL3590" s="39"/>
      <c r="AM3590" s="39"/>
      <c r="AN3590" s="39"/>
      <c r="AO3590" s="39"/>
      <c r="AP3590" s="39"/>
      <c r="AQ3590" s="39"/>
      <c r="AR3590" s="39"/>
      <c r="AS3590" s="39"/>
      <c r="AT3590" s="39"/>
      <c r="AU3590" s="39"/>
      <c r="AV3590" s="39"/>
      <c r="AW3590" s="39"/>
    </row>
    <row r="3591" spans="15:49" x14ac:dyDescent="0.2">
      <c r="O3591" s="39"/>
      <c r="P3591" s="39"/>
      <c r="Q3591" s="39"/>
      <c r="R3591" s="39"/>
      <c r="S3591" s="39"/>
      <c r="T3591" s="39"/>
      <c r="U3591" s="39"/>
      <c r="V3591" s="39"/>
      <c r="W3591" s="39"/>
      <c r="X3591" s="39"/>
      <c r="Y3591" s="39"/>
      <c r="Z3591" s="39"/>
      <c r="AA3591" s="39"/>
      <c r="AB3591" s="39"/>
      <c r="AC3591" s="39"/>
      <c r="AD3591" s="39"/>
      <c r="AE3591" s="39"/>
      <c r="AF3591" s="39"/>
      <c r="AG3591" s="39"/>
      <c r="AH3591" s="39"/>
      <c r="AI3591" s="39"/>
      <c r="AJ3591" s="39"/>
      <c r="AK3591" s="39"/>
      <c r="AL3591" s="39"/>
      <c r="AM3591" s="39"/>
      <c r="AN3591" s="39"/>
      <c r="AO3591" s="39"/>
      <c r="AP3591" s="39"/>
      <c r="AQ3591" s="39"/>
      <c r="AR3591" s="39"/>
      <c r="AS3591" s="39"/>
      <c r="AT3591" s="39"/>
      <c r="AU3591" s="39"/>
      <c r="AV3591" s="39"/>
      <c r="AW3591" s="39"/>
    </row>
    <row r="3592" spans="15:49" x14ac:dyDescent="0.2">
      <c r="O3592" s="39"/>
      <c r="P3592" s="39"/>
      <c r="Q3592" s="39"/>
      <c r="R3592" s="39"/>
      <c r="S3592" s="39"/>
      <c r="T3592" s="39"/>
      <c r="U3592" s="39"/>
      <c r="V3592" s="39"/>
      <c r="W3592" s="39"/>
      <c r="X3592" s="39"/>
      <c r="Y3592" s="39"/>
      <c r="Z3592" s="39"/>
      <c r="AA3592" s="39"/>
      <c r="AB3592" s="39"/>
      <c r="AC3592" s="39"/>
      <c r="AD3592" s="39"/>
      <c r="AE3592" s="39"/>
      <c r="AF3592" s="39"/>
      <c r="AG3592" s="39"/>
      <c r="AH3592" s="39"/>
      <c r="AI3592" s="39"/>
      <c r="AJ3592" s="39"/>
      <c r="AK3592" s="39"/>
      <c r="AL3592" s="39"/>
      <c r="AM3592" s="39"/>
      <c r="AN3592" s="39"/>
      <c r="AO3592" s="39"/>
      <c r="AP3592" s="39"/>
      <c r="AQ3592" s="39"/>
      <c r="AR3592" s="39"/>
      <c r="AS3592" s="39"/>
      <c r="AT3592" s="39"/>
      <c r="AU3592" s="39"/>
      <c r="AV3592" s="39"/>
      <c r="AW3592" s="39"/>
    </row>
    <row r="3593" spans="15:49" x14ac:dyDescent="0.2">
      <c r="O3593" s="39"/>
      <c r="P3593" s="39"/>
      <c r="Q3593" s="39"/>
      <c r="R3593" s="39"/>
      <c r="S3593" s="39"/>
      <c r="T3593" s="39"/>
      <c r="U3593" s="39"/>
      <c r="V3593" s="39"/>
      <c r="W3593" s="39"/>
      <c r="X3593" s="39"/>
      <c r="Y3593" s="39"/>
      <c r="Z3593" s="39"/>
      <c r="AA3593" s="39"/>
      <c r="AB3593" s="39"/>
      <c r="AC3593" s="39"/>
      <c r="AD3593" s="39"/>
      <c r="AE3593" s="39"/>
      <c r="AF3593" s="39"/>
      <c r="AG3593" s="39"/>
      <c r="AH3593" s="39"/>
      <c r="AI3593" s="39"/>
      <c r="AJ3593" s="39"/>
      <c r="AK3593" s="39"/>
      <c r="AL3593" s="39"/>
      <c r="AM3593" s="39"/>
      <c r="AN3593" s="39"/>
      <c r="AO3593" s="39"/>
      <c r="AP3593" s="39"/>
      <c r="AQ3593" s="39"/>
      <c r="AR3593" s="39"/>
      <c r="AS3593" s="39"/>
      <c r="AT3593" s="39"/>
      <c r="AU3593" s="39"/>
      <c r="AV3593" s="39"/>
      <c r="AW3593" s="39"/>
    </row>
    <row r="3594" spans="15:49" x14ac:dyDescent="0.2">
      <c r="O3594" s="39"/>
      <c r="P3594" s="39"/>
      <c r="Q3594" s="39"/>
      <c r="R3594" s="39"/>
      <c r="S3594" s="39"/>
      <c r="T3594" s="39"/>
      <c r="U3594" s="39"/>
      <c r="V3594" s="39"/>
      <c r="W3594" s="39"/>
      <c r="X3594" s="39"/>
      <c r="Y3594" s="39"/>
      <c r="Z3594" s="39"/>
      <c r="AA3594" s="39"/>
      <c r="AB3594" s="39"/>
      <c r="AC3594" s="39"/>
      <c r="AD3594" s="39"/>
      <c r="AE3594" s="39"/>
      <c r="AF3594" s="39"/>
      <c r="AG3594" s="39"/>
      <c r="AH3594" s="39"/>
      <c r="AI3594" s="39"/>
      <c r="AJ3594" s="39"/>
      <c r="AK3594" s="39"/>
      <c r="AL3594" s="39"/>
      <c r="AM3594" s="39"/>
      <c r="AN3594" s="39"/>
      <c r="AO3594" s="39"/>
      <c r="AP3594" s="39"/>
      <c r="AQ3594" s="39"/>
      <c r="AR3594" s="39"/>
      <c r="AS3594" s="39"/>
      <c r="AT3594" s="39"/>
      <c r="AU3594" s="39"/>
      <c r="AV3594" s="39"/>
      <c r="AW3594" s="39"/>
    </row>
    <row r="3595" spans="15:49" x14ac:dyDescent="0.2">
      <c r="O3595" s="39"/>
      <c r="P3595" s="39"/>
      <c r="Q3595" s="39"/>
      <c r="R3595" s="39"/>
      <c r="S3595" s="39"/>
      <c r="T3595" s="39"/>
      <c r="U3595" s="39"/>
      <c r="V3595" s="39"/>
      <c r="W3595" s="39"/>
      <c r="X3595" s="39"/>
      <c r="Y3595" s="39"/>
      <c r="Z3595" s="39"/>
      <c r="AA3595" s="39"/>
      <c r="AB3595" s="39"/>
      <c r="AC3595" s="39"/>
      <c r="AD3595" s="39"/>
      <c r="AE3595" s="39"/>
      <c r="AF3595" s="39"/>
      <c r="AG3595" s="39"/>
      <c r="AH3595" s="39"/>
      <c r="AI3595" s="39"/>
      <c r="AJ3595" s="39"/>
      <c r="AK3595" s="39"/>
      <c r="AL3595" s="39"/>
      <c r="AM3595" s="39"/>
      <c r="AN3595" s="39"/>
      <c r="AO3595" s="39"/>
      <c r="AP3595" s="39"/>
      <c r="AQ3595" s="39"/>
      <c r="AR3595" s="39"/>
      <c r="AS3595" s="39"/>
      <c r="AT3595" s="39"/>
      <c r="AU3595" s="39"/>
      <c r="AV3595" s="39"/>
      <c r="AW3595" s="39"/>
    </row>
    <row r="3596" spans="15:49" x14ac:dyDescent="0.2">
      <c r="O3596" s="39"/>
      <c r="P3596" s="39"/>
      <c r="Q3596" s="39"/>
      <c r="R3596" s="39"/>
      <c r="S3596" s="39"/>
      <c r="T3596" s="39"/>
      <c r="U3596" s="39"/>
      <c r="V3596" s="39"/>
      <c r="W3596" s="39"/>
      <c r="X3596" s="39"/>
      <c r="Y3596" s="39"/>
      <c r="Z3596" s="39"/>
      <c r="AA3596" s="39"/>
      <c r="AB3596" s="39"/>
      <c r="AC3596" s="39"/>
      <c r="AD3596" s="39"/>
      <c r="AE3596" s="39"/>
      <c r="AF3596" s="39"/>
      <c r="AG3596" s="39"/>
      <c r="AH3596" s="39"/>
      <c r="AI3596" s="39"/>
      <c r="AJ3596" s="39"/>
      <c r="AK3596" s="39"/>
      <c r="AL3596" s="39"/>
      <c r="AM3596" s="39"/>
      <c r="AN3596" s="39"/>
      <c r="AO3596" s="39"/>
      <c r="AP3596" s="39"/>
      <c r="AQ3596" s="39"/>
      <c r="AR3596" s="39"/>
      <c r="AS3596" s="39"/>
      <c r="AT3596" s="39"/>
      <c r="AU3596" s="39"/>
      <c r="AV3596" s="39"/>
      <c r="AW3596" s="39"/>
    </row>
    <row r="3597" spans="15:49" x14ac:dyDescent="0.2">
      <c r="O3597" s="39"/>
      <c r="P3597" s="39"/>
      <c r="Q3597" s="39"/>
      <c r="R3597" s="39"/>
      <c r="S3597" s="39"/>
      <c r="T3597" s="39"/>
      <c r="U3597" s="39"/>
      <c r="V3597" s="39"/>
      <c r="W3597" s="39"/>
      <c r="X3597" s="39"/>
      <c r="Y3597" s="39"/>
      <c r="Z3597" s="39"/>
      <c r="AA3597" s="39"/>
      <c r="AB3597" s="39"/>
      <c r="AC3597" s="39"/>
      <c r="AD3597" s="39"/>
      <c r="AE3597" s="39"/>
      <c r="AF3597" s="39"/>
      <c r="AG3597" s="39"/>
      <c r="AH3597" s="39"/>
      <c r="AI3597" s="39"/>
      <c r="AJ3597" s="39"/>
      <c r="AK3597" s="39"/>
      <c r="AL3597" s="39"/>
      <c r="AM3597" s="39"/>
      <c r="AN3597" s="39"/>
      <c r="AO3597" s="39"/>
      <c r="AP3597" s="39"/>
      <c r="AQ3597" s="39"/>
      <c r="AR3597" s="39"/>
      <c r="AS3597" s="39"/>
      <c r="AT3597" s="39"/>
      <c r="AU3597" s="39"/>
      <c r="AV3597" s="39"/>
      <c r="AW3597" s="39"/>
    </row>
    <row r="3598" spans="15:49" x14ac:dyDescent="0.2">
      <c r="O3598" s="39"/>
      <c r="P3598" s="39"/>
      <c r="Q3598" s="39"/>
      <c r="R3598" s="39"/>
      <c r="S3598" s="39"/>
      <c r="T3598" s="39"/>
      <c r="U3598" s="39"/>
      <c r="V3598" s="39"/>
      <c r="W3598" s="39"/>
      <c r="X3598" s="39"/>
      <c r="Y3598" s="39"/>
      <c r="Z3598" s="39"/>
      <c r="AA3598" s="39"/>
      <c r="AB3598" s="39"/>
      <c r="AC3598" s="39"/>
      <c r="AD3598" s="39"/>
      <c r="AE3598" s="39"/>
      <c r="AF3598" s="39"/>
      <c r="AG3598" s="39"/>
      <c r="AH3598" s="39"/>
      <c r="AI3598" s="39"/>
      <c r="AJ3598" s="39"/>
      <c r="AK3598" s="39"/>
      <c r="AL3598" s="39"/>
      <c r="AM3598" s="39"/>
      <c r="AN3598" s="39"/>
      <c r="AO3598" s="39"/>
      <c r="AP3598" s="39"/>
      <c r="AQ3598" s="39"/>
      <c r="AR3598" s="39"/>
      <c r="AS3598" s="39"/>
      <c r="AT3598" s="39"/>
      <c r="AU3598" s="39"/>
      <c r="AV3598" s="39"/>
      <c r="AW3598" s="39"/>
    </row>
    <row r="3599" spans="15:49" x14ac:dyDescent="0.2">
      <c r="O3599" s="39"/>
      <c r="P3599" s="39"/>
      <c r="Q3599" s="39"/>
      <c r="R3599" s="39"/>
      <c r="S3599" s="39"/>
      <c r="T3599" s="39"/>
      <c r="U3599" s="39"/>
      <c r="V3599" s="39"/>
      <c r="W3599" s="39"/>
      <c r="X3599" s="39"/>
      <c r="Y3599" s="39"/>
      <c r="Z3599" s="39"/>
      <c r="AA3599" s="39"/>
      <c r="AB3599" s="39"/>
      <c r="AC3599" s="39"/>
      <c r="AD3599" s="39"/>
      <c r="AE3599" s="39"/>
      <c r="AF3599" s="39"/>
      <c r="AG3599" s="39"/>
      <c r="AH3599" s="39"/>
      <c r="AI3599" s="39"/>
      <c r="AJ3599" s="39"/>
      <c r="AK3599" s="39"/>
      <c r="AL3599" s="39"/>
      <c r="AM3599" s="39"/>
      <c r="AN3599" s="39"/>
      <c r="AO3599" s="39"/>
      <c r="AP3599" s="39"/>
      <c r="AQ3599" s="39"/>
      <c r="AR3599" s="39"/>
      <c r="AS3599" s="39"/>
      <c r="AT3599" s="39"/>
      <c r="AU3599" s="39"/>
      <c r="AV3599" s="39"/>
      <c r="AW3599" s="39"/>
    </row>
    <row r="3600" spans="15:49" x14ac:dyDescent="0.2">
      <c r="O3600" s="39"/>
      <c r="P3600" s="39"/>
      <c r="Q3600" s="39"/>
      <c r="R3600" s="39"/>
      <c r="S3600" s="39"/>
      <c r="T3600" s="39"/>
      <c r="U3600" s="39"/>
      <c r="V3600" s="39"/>
      <c r="W3600" s="39"/>
      <c r="X3600" s="39"/>
      <c r="Y3600" s="39"/>
      <c r="Z3600" s="39"/>
      <c r="AA3600" s="39"/>
      <c r="AB3600" s="39"/>
      <c r="AC3600" s="39"/>
      <c r="AD3600" s="39"/>
      <c r="AE3600" s="39"/>
      <c r="AF3600" s="39"/>
      <c r="AG3600" s="39"/>
      <c r="AH3600" s="39"/>
      <c r="AI3600" s="39"/>
      <c r="AJ3600" s="39"/>
      <c r="AK3600" s="39"/>
      <c r="AL3600" s="39"/>
      <c r="AM3600" s="39"/>
      <c r="AN3600" s="39"/>
      <c r="AO3600" s="39"/>
      <c r="AP3600" s="39"/>
      <c r="AQ3600" s="39"/>
      <c r="AR3600" s="39"/>
      <c r="AS3600" s="39"/>
      <c r="AT3600" s="39"/>
      <c r="AU3600" s="39"/>
      <c r="AV3600" s="39"/>
      <c r="AW3600" s="39"/>
    </row>
    <row r="3601" spans="15:49" x14ac:dyDescent="0.2">
      <c r="O3601" s="39"/>
      <c r="P3601" s="39"/>
      <c r="Q3601" s="39"/>
      <c r="R3601" s="39"/>
      <c r="S3601" s="39"/>
      <c r="T3601" s="39"/>
      <c r="U3601" s="39"/>
      <c r="V3601" s="39"/>
      <c r="W3601" s="39"/>
      <c r="X3601" s="39"/>
      <c r="Y3601" s="39"/>
      <c r="Z3601" s="39"/>
      <c r="AA3601" s="39"/>
      <c r="AB3601" s="39"/>
      <c r="AC3601" s="39"/>
      <c r="AD3601" s="39"/>
      <c r="AE3601" s="39"/>
      <c r="AF3601" s="39"/>
      <c r="AG3601" s="39"/>
      <c r="AH3601" s="39"/>
      <c r="AI3601" s="39"/>
      <c r="AJ3601" s="39"/>
      <c r="AK3601" s="39"/>
      <c r="AL3601" s="39"/>
      <c r="AM3601" s="39"/>
      <c r="AN3601" s="39"/>
      <c r="AO3601" s="39"/>
      <c r="AP3601" s="39"/>
      <c r="AQ3601" s="39"/>
      <c r="AR3601" s="39"/>
      <c r="AS3601" s="39"/>
      <c r="AT3601" s="39"/>
      <c r="AU3601" s="39"/>
      <c r="AV3601" s="39"/>
      <c r="AW3601" s="39"/>
    </row>
    <row r="3602" spans="15:49" x14ac:dyDescent="0.2">
      <c r="O3602" s="39"/>
      <c r="P3602" s="39"/>
      <c r="Q3602" s="39"/>
      <c r="R3602" s="39"/>
      <c r="S3602" s="39"/>
      <c r="T3602" s="39"/>
      <c r="U3602" s="39"/>
      <c r="V3602" s="39"/>
      <c r="W3602" s="39"/>
      <c r="X3602" s="39"/>
      <c r="Y3602" s="39"/>
      <c r="Z3602" s="39"/>
      <c r="AA3602" s="39"/>
      <c r="AB3602" s="39"/>
      <c r="AC3602" s="39"/>
      <c r="AD3602" s="39"/>
      <c r="AE3602" s="39"/>
      <c r="AF3602" s="39"/>
      <c r="AG3602" s="39"/>
      <c r="AH3602" s="39"/>
      <c r="AI3602" s="39"/>
      <c r="AJ3602" s="39"/>
      <c r="AK3602" s="39"/>
      <c r="AL3602" s="39"/>
      <c r="AM3602" s="39"/>
      <c r="AN3602" s="39"/>
      <c r="AO3602" s="39"/>
      <c r="AP3602" s="39"/>
      <c r="AQ3602" s="39"/>
      <c r="AR3602" s="39"/>
      <c r="AS3602" s="39"/>
      <c r="AT3602" s="39"/>
      <c r="AU3602" s="39"/>
      <c r="AV3602" s="39"/>
      <c r="AW3602" s="39"/>
    </row>
    <row r="3603" spans="15:49" x14ac:dyDescent="0.2">
      <c r="O3603" s="39"/>
      <c r="P3603" s="39"/>
      <c r="Q3603" s="39"/>
      <c r="R3603" s="39"/>
      <c r="S3603" s="39"/>
      <c r="T3603" s="39"/>
      <c r="U3603" s="39"/>
      <c r="V3603" s="39"/>
      <c r="W3603" s="39"/>
      <c r="X3603" s="39"/>
      <c r="Y3603" s="39"/>
      <c r="Z3603" s="39"/>
      <c r="AA3603" s="39"/>
      <c r="AB3603" s="39"/>
      <c r="AC3603" s="39"/>
      <c r="AD3603" s="39"/>
      <c r="AE3603" s="39"/>
      <c r="AF3603" s="39"/>
      <c r="AG3603" s="39"/>
      <c r="AH3603" s="39"/>
      <c r="AI3603" s="39"/>
      <c r="AJ3603" s="39"/>
      <c r="AK3603" s="39"/>
      <c r="AL3603" s="39"/>
      <c r="AM3603" s="39"/>
      <c r="AN3603" s="39"/>
      <c r="AO3603" s="39"/>
      <c r="AP3603" s="39"/>
      <c r="AQ3603" s="39"/>
      <c r="AR3603" s="39"/>
      <c r="AS3603" s="39"/>
      <c r="AT3603" s="39"/>
      <c r="AU3603" s="39"/>
      <c r="AV3603" s="39"/>
      <c r="AW3603" s="39"/>
    </row>
    <row r="3604" spans="15:49" x14ac:dyDescent="0.2">
      <c r="O3604" s="39"/>
      <c r="P3604" s="39"/>
      <c r="Q3604" s="39"/>
      <c r="R3604" s="39"/>
      <c r="S3604" s="39"/>
      <c r="T3604" s="39"/>
      <c r="U3604" s="39"/>
      <c r="V3604" s="39"/>
      <c r="W3604" s="39"/>
      <c r="X3604" s="39"/>
      <c r="Y3604" s="39"/>
      <c r="Z3604" s="39"/>
      <c r="AA3604" s="39"/>
      <c r="AB3604" s="39"/>
      <c r="AC3604" s="39"/>
      <c r="AD3604" s="39"/>
      <c r="AE3604" s="39"/>
      <c r="AF3604" s="39"/>
      <c r="AG3604" s="39"/>
      <c r="AH3604" s="39"/>
      <c r="AI3604" s="39"/>
      <c r="AJ3604" s="39"/>
      <c r="AK3604" s="39"/>
      <c r="AL3604" s="39"/>
      <c r="AM3604" s="39"/>
      <c r="AN3604" s="39"/>
      <c r="AO3604" s="39"/>
      <c r="AP3604" s="39"/>
      <c r="AQ3604" s="39"/>
      <c r="AR3604" s="39"/>
      <c r="AS3604" s="39"/>
      <c r="AT3604" s="39"/>
      <c r="AU3604" s="39"/>
      <c r="AV3604" s="39"/>
      <c r="AW3604" s="39"/>
    </row>
    <row r="3605" spans="15:49" x14ac:dyDescent="0.2">
      <c r="O3605" s="39"/>
      <c r="P3605" s="39"/>
      <c r="Q3605" s="39"/>
      <c r="R3605" s="39"/>
      <c r="S3605" s="39"/>
      <c r="T3605" s="39"/>
      <c r="U3605" s="39"/>
      <c r="V3605" s="39"/>
      <c r="W3605" s="39"/>
      <c r="X3605" s="39"/>
      <c r="Y3605" s="39"/>
      <c r="Z3605" s="39"/>
      <c r="AA3605" s="39"/>
      <c r="AB3605" s="39"/>
      <c r="AC3605" s="39"/>
      <c r="AD3605" s="39"/>
      <c r="AE3605" s="39"/>
      <c r="AF3605" s="39"/>
      <c r="AG3605" s="39"/>
      <c r="AH3605" s="39"/>
      <c r="AI3605" s="39"/>
      <c r="AJ3605" s="39"/>
      <c r="AK3605" s="39"/>
      <c r="AL3605" s="39"/>
      <c r="AM3605" s="39"/>
      <c r="AN3605" s="39"/>
      <c r="AO3605" s="39"/>
      <c r="AP3605" s="39"/>
      <c r="AQ3605" s="39"/>
      <c r="AR3605" s="39"/>
      <c r="AS3605" s="39"/>
      <c r="AT3605" s="39"/>
      <c r="AU3605" s="39"/>
      <c r="AV3605" s="39"/>
      <c r="AW3605" s="39"/>
    </row>
    <row r="3606" spans="15:49" x14ac:dyDescent="0.2">
      <c r="O3606" s="39"/>
      <c r="P3606" s="39"/>
      <c r="Q3606" s="39"/>
      <c r="R3606" s="39"/>
      <c r="S3606" s="39"/>
      <c r="T3606" s="39"/>
      <c r="U3606" s="39"/>
      <c r="V3606" s="39"/>
      <c r="W3606" s="39"/>
      <c r="X3606" s="39"/>
      <c r="Y3606" s="39"/>
      <c r="Z3606" s="39"/>
      <c r="AA3606" s="39"/>
      <c r="AB3606" s="39"/>
      <c r="AC3606" s="39"/>
      <c r="AD3606" s="39"/>
      <c r="AE3606" s="39"/>
      <c r="AF3606" s="39"/>
      <c r="AG3606" s="39"/>
      <c r="AH3606" s="39"/>
      <c r="AI3606" s="39"/>
      <c r="AJ3606" s="39"/>
      <c r="AK3606" s="39"/>
      <c r="AL3606" s="39"/>
      <c r="AM3606" s="39"/>
      <c r="AN3606" s="39"/>
      <c r="AO3606" s="39"/>
      <c r="AP3606" s="39"/>
      <c r="AQ3606" s="39"/>
      <c r="AR3606" s="39"/>
      <c r="AS3606" s="39"/>
      <c r="AT3606" s="39"/>
      <c r="AU3606" s="39"/>
      <c r="AV3606" s="39"/>
      <c r="AW3606" s="39"/>
    </row>
    <row r="3607" spans="15:49" x14ac:dyDescent="0.2">
      <c r="O3607" s="39"/>
      <c r="P3607" s="39"/>
      <c r="Q3607" s="39"/>
      <c r="R3607" s="39"/>
      <c r="S3607" s="39"/>
      <c r="T3607" s="39"/>
      <c r="U3607" s="39"/>
      <c r="V3607" s="39"/>
      <c r="W3607" s="39"/>
      <c r="X3607" s="39"/>
      <c r="Y3607" s="39"/>
      <c r="Z3607" s="39"/>
      <c r="AA3607" s="39"/>
      <c r="AB3607" s="39"/>
      <c r="AC3607" s="39"/>
      <c r="AD3607" s="39"/>
      <c r="AE3607" s="39"/>
      <c r="AF3607" s="39"/>
      <c r="AG3607" s="39"/>
      <c r="AH3607" s="39"/>
      <c r="AI3607" s="39"/>
      <c r="AJ3607" s="39"/>
      <c r="AK3607" s="39"/>
      <c r="AL3607" s="39"/>
      <c r="AM3607" s="39"/>
      <c r="AN3607" s="39"/>
      <c r="AO3607" s="39"/>
      <c r="AP3607" s="39"/>
      <c r="AQ3607" s="39"/>
      <c r="AR3607" s="39"/>
      <c r="AS3607" s="39"/>
      <c r="AT3607" s="39"/>
      <c r="AU3607" s="39"/>
      <c r="AV3607" s="39"/>
      <c r="AW3607" s="39"/>
    </row>
    <row r="3608" spans="15:49" x14ac:dyDescent="0.2">
      <c r="O3608" s="39"/>
      <c r="P3608" s="39"/>
      <c r="Q3608" s="39"/>
      <c r="R3608" s="39"/>
      <c r="S3608" s="39"/>
      <c r="T3608" s="39"/>
      <c r="U3608" s="39"/>
      <c r="V3608" s="39"/>
      <c r="W3608" s="39"/>
      <c r="X3608" s="39"/>
      <c r="Y3608" s="39"/>
      <c r="Z3608" s="39"/>
      <c r="AA3608" s="39"/>
      <c r="AB3608" s="39"/>
      <c r="AC3608" s="39"/>
      <c r="AD3608" s="39"/>
      <c r="AE3608" s="39"/>
      <c r="AF3608" s="39"/>
      <c r="AG3608" s="39"/>
      <c r="AH3608" s="39"/>
      <c r="AI3608" s="39"/>
      <c r="AJ3608" s="39"/>
      <c r="AK3608" s="39"/>
      <c r="AL3608" s="39"/>
      <c r="AM3608" s="39"/>
      <c r="AN3608" s="39"/>
      <c r="AO3608" s="39"/>
      <c r="AP3608" s="39"/>
      <c r="AQ3608" s="39"/>
      <c r="AR3608" s="39"/>
      <c r="AS3608" s="39"/>
      <c r="AT3608" s="39"/>
      <c r="AU3608" s="39"/>
      <c r="AV3608" s="39"/>
      <c r="AW3608" s="39"/>
    </row>
    <row r="3609" spans="15:49" x14ac:dyDescent="0.2">
      <c r="O3609" s="39"/>
      <c r="P3609" s="39"/>
      <c r="Q3609" s="39"/>
      <c r="R3609" s="39"/>
      <c r="S3609" s="39"/>
      <c r="T3609" s="39"/>
      <c r="U3609" s="39"/>
      <c r="V3609" s="39"/>
      <c r="W3609" s="39"/>
      <c r="X3609" s="39"/>
      <c r="Y3609" s="39"/>
      <c r="Z3609" s="39"/>
      <c r="AA3609" s="39"/>
      <c r="AB3609" s="39"/>
      <c r="AC3609" s="39"/>
      <c r="AD3609" s="39"/>
      <c r="AE3609" s="39"/>
      <c r="AF3609" s="39"/>
      <c r="AG3609" s="39"/>
      <c r="AH3609" s="39"/>
      <c r="AI3609" s="39"/>
      <c r="AJ3609" s="39"/>
      <c r="AK3609" s="39"/>
      <c r="AL3609" s="39"/>
      <c r="AM3609" s="39"/>
      <c r="AN3609" s="39"/>
      <c r="AO3609" s="39"/>
      <c r="AP3609" s="39"/>
      <c r="AQ3609" s="39"/>
      <c r="AR3609" s="39"/>
      <c r="AS3609" s="39"/>
      <c r="AT3609" s="39"/>
      <c r="AU3609" s="39"/>
      <c r="AV3609" s="39"/>
      <c r="AW3609" s="39"/>
    </row>
    <row r="3610" spans="15:49" x14ac:dyDescent="0.2">
      <c r="O3610" s="39"/>
      <c r="P3610" s="39"/>
      <c r="Q3610" s="39"/>
      <c r="R3610" s="39"/>
      <c r="S3610" s="39"/>
      <c r="T3610" s="39"/>
      <c r="U3610" s="39"/>
      <c r="V3610" s="39"/>
      <c r="W3610" s="39"/>
      <c r="X3610" s="39"/>
      <c r="Y3610" s="39"/>
      <c r="Z3610" s="39"/>
      <c r="AA3610" s="39"/>
      <c r="AB3610" s="39"/>
      <c r="AC3610" s="39"/>
      <c r="AD3610" s="39"/>
      <c r="AE3610" s="39"/>
      <c r="AF3610" s="39"/>
      <c r="AG3610" s="39"/>
      <c r="AH3610" s="39"/>
      <c r="AI3610" s="39"/>
      <c r="AJ3610" s="39"/>
      <c r="AK3610" s="39"/>
      <c r="AL3610" s="39"/>
      <c r="AM3610" s="39"/>
      <c r="AN3610" s="39"/>
      <c r="AO3610" s="39"/>
      <c r="AP3610" s="39"/>
      <c r="AQ3610" s="39"/>
      <c r="AR3610" s="39"/>
      <c r="AS3610" s="39"/>
      <c r="AT3610" s="39"/>
      <c r="AU3610" s="39"/>
      <c r="AV3610" s="39"/>
      <c r="AW3610" s="39"/>
    </row>
    <row r="3611" spans="15:49" x14ac:dyDescent="0.2">
      <c r="O3611" s="39"/>
      <c r="P3611" s="39"/>
      <c r="Q3611" s="39"/>
      <c r="R3611" s="39"/>
      <c r="S3611" s="39"/>
      <c r="T3611" s="39"/>
      <c r="U3611" s="39"/>
      <c r="V3611" s="39"/>
      <c r="W3611" s="39"/>
      <c r="X3611" s="39"/>
      <c r="Y3611" s="39"/>
      <c r="Z3611" s="39"/>
      <c r="AA3611" s="39"/>
      <c r="AB3611" s="39"/>
      <c r="AC3611" s="39"/>
      <c r="AD3611" s="39"/>
      <c r="AE3611" s="39"/>
      <c r="AF3611" s="39"/>
      <c r="AG3611" s="39"/>
      <c r="AH3611" s="39"/>
      <c r="AI3611" s="39"/>
      <c r="AJ3611" s="39"/>
      <c r="AK3611" s="39"/>
      <c r="AL3611" s="39"/>
      <c r="AM3611" s="39"/>
      <c r="AN3611" s="39"/>
      <c r="AO3611" s="39"/>
      <c r="AP3611" s="39"/>
      <c r="AQ3611" s="39"/>
      <c r="AR3611" s="39"/>
      <c r="AS3611" s="39"/>
      <c r="AT3611" s="39"/>
      <c r="AU3611" s="39"/>
      <c r="AV3611" s="39"/>
      <c r="AW3611" s="39"/>
    </row>
    <row r="3612" spans="15:49" x14ac:dyDescent="0.2">
      <c r="O3612" s="39"/>
      <c r="P3612" s="39"/>
      <c r="Q3612" s="39"/>
      <c r="R3612" s="39"/>
      <c r="S3612" s="39"/>
      <c r="T3612" s="39"/>
      <c r="U3612" s="39"/>
      <c r="V3612" s="39"/>
      <c r="W3612" s="39"/>
      <c r="X3612" s="39"/>
      <c r="Y3612" s="39"/>
      <c r="Z3612" s="39"/>
      <c r="AA3612" s="39"/>
      <c r="AB3612" s="39"/>
      <c r="AC3612" s="39"/>
      <c r="AD3612" s="39"/>
      <c r="AE3612" s="39"/>
      <c r="AF3612" s="39"/>
      <c r="AG3612" s="39"/>
      <c r="AH3612" s="39"/>
      <c r="AI3612" s="39"/>
      <c r="AJ3612" s="39"/>
      <c r="AK3612" s="39"/>
      <c r="AL3612" s="39"/>
      <c r="AM3612" s="39"/>
      <c r="AN3612" s="39"/>
      <c r="AO3612" s="39"/>
      <c r="AP3612" s="39"/>
      <c r="AQ3612" s="39"/>
      <c r="AR3612" s="39"/>
      <c r="AS3612" s="39"/>
      <c r="AT3612" s="39"/>
      <c r="AU3612" s="39"/>
      <c r="AV3612" s="39"/>
      <c r="AW3612" s="39"/>
    </row>
    <row r="3613" spans="15:49" x14ac:dyDescent="0.2">
      <c r="O3613" s="39"/>
      <c r="P3613" s="39"/>
      <c r="Q3613" s="39"/>
      <c r="R3613" s="39"/>
      <c r="S3613" s="39"/>
      <c r="T3613" s="39"/>
      <c r="U3613" s="39"/>
      <c r="V3613" s="39"/>
      <c r="W3613" s="39"/>
      <c r="X3613" s="39"/>
      <c r="Y3613" s="39"/>
      <c r="Z3613" s="39"/>
      <c r="AA3613" s="39"/>
      <c r="AB3613" s="39"/>
      <c r="AC3613" s="39"/>
      <c r="AD3613" s="39"/>
      <c r="AE3613" s="39"/>
      <c r="AF3613" s="39"/>
      <c r="AG3613" s="39"/>
      <c r="AH3613" s="39"/>
      <c r="AI3613" s="39"/>
      <c r="AJ3613" s="39"/>
      <c r="AK3613" s="39"/>
      <c r="AL3613" s="39"/>
      <c r="AM3613" s="39"/>
      <c r="AN3613" s="39"/>
      <c r="AO3613" s="39"/>
      <c r="AP3613" s="39"/>
      <c r="AQ3613" s="39"/>
      <c r="AR3613" s="39"/>
      <c r="AS3613" s="39"/>
      <c r="AT3613" s="39"/>
      <c r="AU3613" s="39"/>
      <c r="AV3613" s="39"/>
      <c r="AW3613" s="39"/>
    </row>
    <row r="3614" spans="15:49" x14ac:dyDescent="0.2">
      <c r="O3614" s="39"/>
      <c r="P3614" s="39"/>
      <c r="Q3614" s="39"/>
      <c r="R3614" s="39"/>
      <c r="S3614" s="39"/>
      <c r="T3614" s="39"/>
      <c r="U3614" s="39"/>
      <c r="V3614" s="39"/>
      <c r="W3614" s="39"/>
      <c r="X3614" s="39"/>
      <c r="Y3614" s="39"/>
      <c r="Z3614" s="39"/>
      <c r="AA3614" s="39"/>
      <c r="AB3614" s="39"/>
      <c r="AC3614" s="39"/>
      <c r="AD3614" s="39"/>
      <c r="AE3614" s="39"/>
      <c r="AF3614" s="39"/>
      <c r="AG3614" s="39"/>
      <c r="AH3614" s="39"/>
      <c r="AI3614" s="39"/>
      <c r="AJ3614" s="39"/>
      <c r="AK3614" s="39"/>
      <c r="AL3614" s="39"/>
      <c r="AM3614" s="39"/>
      <c r="AN3614" s="39"/>
      <c r="AO3614" s="39"/>
      <c r="AP3614" s="39"/>
      <c r="AQ3614" s="39"/>
      <c r="AR3614" s="39"/>
      <c r="AS3614" s="39"/>
      <c r="AT3614" s="39"/>
      <c r="AU3614" s="39"/>
      <c r="AV3614" s="39"/>
      <c r="AW3614" s="39"/>
    </row>
    <row r="3615" spans="15:49" x14ac:dyDescent="0.2">
      <c r="O3615" s="39"/>
      <c r="P3615" s="39"/>
      <c r="Q3615" s="39"/>
      <c r="R3615" s="39"/>
      <c r="S3615" s="39"/>
      <c r="T3615" s="39"/>
      <c r="U3615" s="39"/>
      <c r="V3615" s="39"/>
      <c r="W3615" s="39"/>
      <c r="X3615" s="39"/>
      <c r="Y3615" s="39"/>
      <c r="Z3615" s="39"/>
      <c r="AA3615" s="39"/>
      <c r="AB3615" s="39"/>
      <c r="AC3615" s="39"/>
      <c r="AD3615" s="39"/>
      <c r="AE3615" s="39"/>
      <c r="AF3615" s="39"/>
      <c r="AG3615" s="39"/>
      <c r="AH3615" s="39"/>
      <c r="AI3615" s="39"/>
      <c r="AJ3615" s="39"/>
      <c r="AK3615" s="39"/>
      <c r="AL3615" s="39"/>
      <c r="AM3615" s="39"/>
      <c r="AN3615" s="39"/>
      <c r="AO3615" s="39"/>
      <c r="AP3615" s="39"/>
      <c r="AQ3615" s="39"/>
      <c r="AR3615" s="39"/>
      <c r="AS3615" s="39"/>
      <c r="AT3615" s="39"/>
      <c r="AU3615" s="39"/>
      <c r="AV3615" s="39"/>
      <c r="AW3615" s="39"/>
    </row>
    <row r="3616" spans="15:49" x14ac:dyDescent="0.2">
      <c r="O3616" s="39"/>
      <c r="P3616" s="39"/>
      <c r="Q3616" s="39"/>
      <c r="R3616" s="39"/>
      <c r="S3616" s="39"/>
      <c r="T3616" s="39"/>
      <c r="U3616" s="39"/>
      <c r="V3616" s="39"/>
      <c r="W3616" s="39"/>
      <c r="X3616" s="39"/>
      <c r="Y3616" s="39"/>
      <c r="Z3616" s="39"/>
      <c r="AA3616" s="39"/>
      <c r="AB3616" s="39"/>
      <c r="AC3616" s="39"/>
      <c r="AD3616" s="39"/>
      <c r="AE3616" s="39"/>
      <c r="AF3616" s="39"/>
      <c r="AG3616" s="39"/>
      <c r="AH3616" s="39"/>
      <c r="AI3616" s="39"/>
      <c r="AJ3616" s="39"/>
      <c r="AK3616" s="39"/>
      <c r="AL3616" s="39"/>
      <c r="AM3616" s="39"/>
      <c r="AN3616" s="39"/>
      <c r="AO3616" s="39"/>
      <c r="AP3616" s="39"/>
      <c r="AQ3616" s="39"/>
      <c r="AR3616" s="39"/>
      <c r="AS3616" s="39"/>
      <c r="AT3616" s="39"/>
      <c r="AU3616" s="39"/>
      <c r="AV3616" s="39"/>
      <c r="AW3616" s="39"/>
    </row>
    <row r="3617" spans="15:49" x14ac:dyDescent="0.2">
      <c r="O3617" s="39"/>
      <c r="P3617" s="39"/>
      <c r="Q3617" s="39"/>
      <c r="R3617" s="39"/>
      <c r="S3617" s="39"/>
      <c r="T3617" s="39"/>
      <c r="U3617" s="39"/>
      <c r="V3617" s="39"/>
      <c r="W3617" s="39"/>
      <c r="X3617" s="39"/>
      <c r="Y3617" s="39"/>
      <c r="Z3617" s="39"/>
      <c r="AA3617" s="39"/>
      <c r="AB3617" s="39"/>
      <c r="AC3617" s="39"/>
      <c r="AD3617" s="39"/>
      <c r="AE3617" s="39"/>
      <c r="AF3617" s="39"/>
      <c r="AG3617" s="39"/>
      <c r="AH3617" s="39"/>
      <c r="AI3617" s="39"/>
      <c r="AJ3617" s="39"/>
      <c r="AK3617" s="39"/>
      <c r="AL3617" s="39"/>
      <c r="AM3617" s="39"/>
      <c r="AN3617" s="39"/>
      <c r="AO3617" s="39"/>
      <c r="AP3617" s="39"/>
      <c r="AQ3617" s="39"/>
      <c r="AR3617" s="39"/>
      <c r="AS3617" s="39"/>
      <c r="AT3617" s="39"/>
      <c r="AU3617" s="39"/>
      <c r="AV3617" s="39"/>
      <c r="AW3617" s="39"/>
    </row>
    <row r="3618" spans="15:49" x14ac:dyDescent="0.2">
      <c r="O3618" s="39"/>
      <c r="P3618" s="39"/>
      <c r="Q3618" s="39"/>
      <c r="R3618" s="39"/>
      <c r="S3618" s="39"/>
      <c r="T3618" s="39"/>
      <c r="U3618" s="39"/>
      <c r="V3618" s="39"/>
      <c r="W3618" s="39"/>
      <c r="X3618" s="39"/>
      <c r="Y3618" s="39"/>
      <c r="Z3618" s="39"/>
      <c r="AA3618" s="39"/>
      <c r="AB3618" s="39"/>
      <c r="AC3618" s="39"/>
      <c r="AD3618" s="39"/>
      <c r="AE3618" s="39"/>
      <c r="AF3618" s="39"/>
      <c r="AG3618" s="39"/>
      <c r="AH3618" s="39"/>
      <c r="AI3618" s="39"/>
      <c r="AJ3618" s="39"/>
      <c r="AK3618" s="39"/>
      <c r="AL3618" s="39"/>
      <c r="AM3618" s="39"/>
      <c r="AN3618" s="39"/>
      <c r="AO3618" s="39"/>
      <c r="AP3618" s="39"/>
      <c r="AQ3618" s="39"/>
      <c r="AR3618" s="39"/>
      <c r="AS3618" s="39"/>
      <c r="AT3618" s="39"/>
      <c r="AU3618" s="39"/>
      <c r="AV3618" s="39"/>
      <c r="AW3618" s="39"/>
    </row>
    <row r="3619" spans="15:49" x14ac:dyDescent="0.2">
      <c r="O3619" s="39"/>
      <c r="P3619" s="39"/>
      <c r="Q3619" s="39"/>
      <c r="R3619" s="39"/>
      <c r="S3619" s="39"/>
      <c r="T3619" s="39"/>
      <c r="U3619" s="39"/>
      <c r="V3619" s="39"/>
      <c r="W3619" s="39"/>
      <c r="X3619" s="39"/>
      <c r="Y3619" s="39"/>
      <c r="Z3619" s="39"/>
      <c r="AA3619" s="39"/>
      <c r="AB3619" s="39"/>
      <c r="AC3619" s="39"/>
      <c r="AD3619" s="39"/>
      <c r="AE3619" s="39"/>
      <c r="AF3619" s="39"/>
      <c r="AG3619" s="39"/>
      <c r="AH3619" s="39"/>
      <c r="AI3619" s="39"/>
      <c r="AJ3619" s="39"/>
      <c r="AK3619" s="39"/>
      <c r="AL3619" s="39"/>
      <c r="AM3619" s="39"/>
      <c r="AN3619" s="39"/>
      <c r="AO3619" s="39"/>
      <c r="AP3619" s="39"/>
      <c r="AQ3619" s="39"/>
      <c r="AR3619" s="39"/>
      <c r="AS3619" s="39"/>
      <c r="AT3619" s="39"/>
      <c r="AU3619" s="39"/>
      <c r="AV3619" s="39"/>
      <c r="AW3619" s="39"/>
    </row>
    <row r="3620" spans="15:49" x14ac:dyDescent="0.2">
      <c r="O3620" s="39"/>
      <c r="P3620" s="39"/>
      <c r="Q3620" s="39"/>
      <c r="R3620" s="39"/>
      <c r="S3620" s="39"/>
      <c r="T3620" s="39"/>
      <c r="U3620" s="39"/>
      <c r="V3620" s="39"/>
      <c r="W3620" s="39"/>
      <c r="X3620" s="39"/>
      <c r="Y3620" s="39"/>
      <c r="Z3620" s="39"/>
      <c r="AA3620" s="39"/>
      <c r="AB3620" s="39"/>
      <c r="AC3620" s="39"/>
      <c r="AD3620" s="39"/>
      <c r="AE3620" s="39"/>
      <c r="AF3620" s="39"/>
      <c r="AG3620" s="39"/>
      <c r="AH3620" s="39"/>
      <c r="AI3620" s="39"/>
      <c r="AJ3620" s="39"/>
      <c r="AK3620" s="39"/>
      <c r="AL3620" s="39"/>
      <c r="AM3620" s="39"/>
      <c r="AN3620" s="39"/>
      <c r="AO3620" s="39"/>
      <c r="AP3620" s="39"/>
      <c r="AQ3620" s="39"/>
      <c r="AR3620" s="39"/>
      <c r="AS3620" s="39"/>
      <c r="AT3620" s="39"/>
      <c r="AU3620" s="39"/>
      <c r="AV3620" s="39"/>
      <c r="AW3620" s="39"/>
    </row>
    <row r="3621" spans="15:49" x14ac:dyDescent="0.2">
      <c r="O3621" s="39"/>
      <c r="P3621" s="39"/>
      <c r="Q3621" s="39"/>
      <c r="R3621" s="39"/>
      <c r="S3621" s="39"/>
      <c r="T3621" s="39"/>
      <c r="U3621" s="39"/>
      <c r="V3621" s="39"/>
      <c r="W3621" s="39"/>
      <c r="X3621" s="39"/>
      <c r="Y3621" s="39"/>
      <c r="Z3621" s="39"/>
      <c r="AA3621" s="39"/>
      <c r="AB3621" s="39"/>
      <c r="AC3621" s="39"/>
      <c r="AD3621" s="39"/>
      <c r="AE3621" s="39"/>
      <c r="AF3621" s="39"/>
      <c r="AG3621" s="39"/>
      <c r="AH3621" s="39"/>
      <c r="AI3621" s="39"/>
      <c r="AJ3621" s="39"/>
      <c r="AK3621" s="39"/>
      <c r="AL3621" s="39"/>
      <c r="AM3621" s="39"/>
      <c r="AN3621" s="39"/>
      <c r="AO3621" s="39"/>
      <c r="AP3621" s="39"/>
      <c r="AQ3621" s="39"/>
      <c r="AR3621" s="39"/>
      <c r="AS3621" s="39"/>
      <c r="AT3621" s="39"/>
      <c r="AU3621" s="39"/>
      <c r="AV3621" s="39"/>
      <c r="AW3621" s="39"/>
    </row>
    <row r="3622" spans="15:49" x14ac:dyDescent="0.2">
      <c r="O3622" s="39"/>
      <c r="P3622" s="39"/>
      <c r="Q3622" s="39"/>
      <c r="R3622" s="39"/>
      <c r="S3622" s="39"/>
      <c r="T3622" s="39"/>
      <c r="U3622" s="39"/>
      <c r="V3622" s="39"/>
      <c r="W3622" s="39"/>
      <c r="X3622" s="39"/>
      <c r="Y3622" s="39"/>
      <c r="Z3622" s="39"/>
      <c r="AA3622" s="39"/>
      <c r="AB3622" s="39"/>
      <c r="AC3622" s="39"/>
      <c r="AD3622" s="39"/>
      <c r="AE3622" s="39"/>
      <c r="AF3622" s="39"/>
      <c r="AG3622" s="39"/>
      <c r="AH3622" s="39"/>
      <c r="AI3622" s="39"/>
      <c r="AJ3622" s="39"/>
      <c r="AK3622" s="39"/>
      <c r="AL3622" s="39"/>
      <c r="AM3622" s="39"/>
      <c r="AN3622" s="39"/>
      <c r="AO3622" s="39"/>
      <c r="AP3622" s="39"/>
      <c r="AQ3622" s="39"/>
      <c r="AR3622" s="39"/>
      <c r="AS3622" s="39"/>
      <c r="AT3622" s="39"/>
      <c r="AU3622" s="39"/>
      <c r="AV3622" s="39"/>
      <c r="AW3622" s="39"/>
    </row>
    <row r="3623" spans="15:49" x14ac:dyDescent="0.2">
      <c r="O3623" s="39"/>
      <c r="P3623" s="39"/>
      <c r="Q3623" s="39"/>
      <c r="R3623" s="39"/>
      <c r="S3623" s="39"/>
      <c r="T3623" s="39"/>
      <c r="U3623" s="39"/>
      <c r="V3623" s="39"/>
      <c r="W3623" s="39"/>
      <c r="X3623" s="39"/>
      <c r="Y3623" s="39"/>
      <c r="Z3623" s="39"/>
      <c r="AA3623" s="39"/>
      <c r="AB3623" s="39"/>
      <c r="AC3623" s="39"/>
      <c r="AD3623" s="39"/>
      <c r="AE3623" s="39"/>
      <c r="AF3623" s="39"/>
      <c r="AG3623" s="39"/>
      <c r="AH3623" s="39"/>
      <c r="AI3623" s="39"/>
      <c r="AJ3623" s="39"/>
      <c r="AK3623" s="39"/>
      <c r="AL3623" s="39"/>
      <c r="AM3623" s="39"/>
      <c r="AN3623" s="39"/>
      <c r="AO3623" s="39"/>
      <c r="AP3623" s="39"/>
      <c r="AQ3623" s="39"/>
      <c r="AR3623" s="39"/>
      <c r="AS3623" s="39"/>
      <c r="AT3623" s="39"/>
      <c r="AU3623" s="39"/>
      <c r="AV3623" s="39"/>
      <c r="AW3623" s="39"/>
    </row>
    <row r="3624" spans="15:49" x14ac:dyDescent="0.2">
      <c r="O3624" s="39"/>
      <c r="P3624" s="39"/>
      <c r="Q3624" s="39"/>
      <c r="R3624" s="39"/>
      <c r="S3624" s="39"/>
      <c r="T3624" s="39"/>
      <c r="U3624" s="39"/>
      <c r="V3624" s="39"/>
      <c r="W3624" s="39"/>
      <c r="X3624" s="39"/>
      <c r="Y3624" s="39"/>
      <c r="Z3624" s="39"/>
      <c r="AA3624" s="39"/>
      <c r="AB3624" s="39"/>
      <c r="AC3624" s="39"/>
      <c r="AD3624" s="39"/>
      <c r="AE3624" s="39"/>
      <c r="AF3624" s="39"/>
      <c r="AG3624" s="39"/>
      <c r="AH3624" s="39"/>
      <c r="AI3624" s="39"/>
      <c r="AJ3624" s="39"/>
      <c r="AK3624" s="39"/>
      <c r="AL3624" s="39"/>
      <c r="AM3624" s="39"/>
      <c r="AN3624" s="39"/>
      <c r="AO3624" s="39"/>
      <c r="AP3624" s="39"/>
      <c r="AQ3624" s="39"/>
      <c r="AR3624" s="39"/>
      <c r="AS3624" s="39"/>
      <c r="AT3624" s="39"/>
      <c r="AU3624" s="39"/>
      <c r="AV3624" s="39"/>
      <c r="AW3624" s="39"/>
    </row>
    <row r="3625" spans="15:49" x14ac:dyDescent="0.2">
      <c r="O3625" s="39"/>
      <c r="P3625" s="39"/>
      <c r="Q3625" s="39"/>
      <c r="R3625" s="39"/>
      <c r="S3625" s="39"/>
      <c r="T3625" s="39"/>
      <c r="U3625" s="39"/>
      <c r="V3625" s="39"/>
      <c r="W3625" s="39"/>
      <c r="X3625" s="39"/>
      <c r="Y3625" s="39"/>
      <c r="Z3625" s="39"/>
      <c r="AA3625" s="39"/>
      <c r="AB3625" s="39"/>
      <c r="AC3625" s="39"/>
      <c r="AD3625" s="39"/>
      <c r="AE3625" s="39"/>
      <c r="AF3625" s="39"/>
      <c r="AG3625" s="39"/>
      <c r="AH3625" s="39"/>
      <c r="AI3625" s="39"/>
      <c r="AJ3625" s="39"/>
      <c r="AK3625" s="39"/>
      <c r="AL3625" s="39"/>
      <c r="AM3625" s="39"/>
      <c r="AN3625" s="39"/>
      <c r="AO3625" s="39"/>
      <c r="AP3625" s="39"/>
      <c r="AQ3625" s="39"/>
      <c r="AR3625" s="39"/>
      <c r="AS3625" s="39"/>
      <c r="AT3625" s="39"/>
      <c r="AU3625" s="39"/>
      <c r="AV3625" s="39"/>
      <c r="AW3625" s="39"/>
    </row>
    <row r="3626" spans="15:49" x14ac:dyDescent="0.2">
      <c r="O3626" s="39"/>
      <c r="P3626" s="39"/>
      <c r="Q3626" s="39"/>
      <c r="R3626" s="39"/>
      <c r="S3626" s="39"/>
      <c r="T3626" s="39"/>
      <c r="U3626" s="39"/>
      <c r="V3626" s="39"/>
      <c r="W3626" s="39"/>
      <c r="X3626" s="39"/>
      <c r="Y3626" s="39"/>
      <c r="Z3626" s="39"/>
      <c r="AA3626" s="39"/>
      <c r="AB3626" s="39"/>
      <c r="AC3626" s="39"/>
      <c r="AD3626" s="39"/>
      <c r="AE3626" s="39"/>
      <c r="AF3626" s="39"/>
      <c r="AG3626" s="39"/>
      <c r="AH3626" s="39"/>
      <c r="AI3626" s="39"/>
      <c r="AJ3626" s="39"/>
      <c r="AK3626" s="39"/>
      <c r="AL3626" s="39"/>
      <c r="AM3626" s="39"/>
      <c r="AN3626" s="39"/>
      <c r="AO3626" s="39"/>
      <c r="AP3626" s="39"/>
      <c r="AQ3626" s="39"/>
      <c r="AR3626" s="39"/>
      <c r="AS3626" s="39"/>
      <c r="AT3626" s="39"/>
      <c r="AU3626" s="39"/>
      <c r="AV3626" s="39"/>
      <c r="AW3626" s="39"/>
    </row>
    <row r="3627" spans="15:49" x14ac:dyDescent="0.2">
      <c r="O3627" s="39"/>
      <c r="P3627" s="39"/>
      <c r="Q3627" s="39"/>
      <c r="R3627" s="39"/>
      <c r="S3627" s="39"/>
      <c r="T3627" s="39"/>
      <c r="U3627" s="39"/>
      <c r="V3627" s="39"/>
      <c r="W3627" s="39"/>
      <c r="X3627" s="39"/>
      <c r="Y3627" s="39"/>
      <c r="Z3627" s="39"/>
      <c r="AA3627" s="39"/>
      <c r="AB3627" s="39"/>
      <c r="AC3627" s="39"/>
      <c r="AD3627" s="39"/>
      <c r="AE3627" s="39"/>
      <c r="AF3627" s="39"/>
      <c r="AG3627" s="39"/>
      <c r="AH3627" s="39"/>
      <c r="AI3627" s="39"/>
      <c r="AJ3627" s="39"/>
      <c r="AK3627" s="39"/>
      <c r="AL3627" s="39"/>
      <c r="AM3627" s="39"/>
      <c r="AN3627" s="39"/>
      <c r="AO3627" s="39"/>
      <c r="AP3627" s="39"/>
      <c r="AQ3627" s="39"/>
      <c r="AR3627" s="39"/>
      <c r="AS3627" s="39"/>
      <c r="AT3627" s="39"/>
      <c r="AU3627" s="39"/>
      <c r="AV3627" s="39"/>
      <c r="AW3627" s="39"/>
    </row>
    <row r="3628" spans="15:49" x14ac:dyDescent="0.2">
      <c r="O3628" s="39"/>
      <c r="P3628" s="39"/>
      <c r="Q3628" s="39"/>
      <c r="R3628" s="39"/>
      <c r="S3628" s="39"/>
      <c r="T3628" s="39"/>
      <c r="U3628" s="39"/>
      <c r="V3628" s="39"/>
      <c r="W3628" s="39"/>
      <c r="X3628" s="39"/>
      <c r="Y3628" s="39"/>
      <c r="Z3628" s="39"/>
      <c r="AA3628" s="39"/>
      <c r="AB3628" s="39"/>
      <c r="AC3628" s="39"/>
      <c r="AD3628" s="39"/>
      <c r="AE3628" s="39"/>
      <c r="AF3628" s="39"/>
      <c r="AG3628" s="39"/>
      <c r="AH3628" s="39"/>
      <c r="AI3628" s="39"/>
      <c r="AJ3628" s="39"/>
      <c r="AK3628" s="39"/>
      <c r="AL3628" s="39"/>
      <c r="AM3628" s="39"/>
      <c r="AN3628" s="39"/>
      <c r="AO3628" s="39"/>
      <c r="AP3628" s="39"/>
      <c r="AQ3628" s="39"/>
      <c r="AR3628" s="39"/>
      <c r="AS3628" s="39"/>
      <c r="AT3628" s="39"/>
      <c r="AU3628" s="39"/>
      <c r="AV3628" s="39"/>
      <c r="AW3628" s="39"/>
    </row>
    <row r="3629" spans="15:49" x14ac:dyDescent="0.2">
      <c r="O3629" s="39"/>
      <c r="P3629" s="39"/>
      <c r="Q3629" s="39"/>
      <c r="R3629" s="39"/>
      <c r="S3629" s="39"/>
      <c r="T3629" s="39"/>
      <c r="U3629" s="39"/>
      <c r="V3629" s="39"/>
      <c r="W3629" s="39"/>
      <c r="X3629" s="39"/>
      <c r="Y3629" s="39"/>
      <c r="Z3629" s="39"/>
      <c r="AA3629" s="39"/>
      <c r="AB3629" s="39"/>
      <c r="AC3629" s="39"/>
      <c r="AD3629" s="39"/>
      <c r="AE3629" s="39"/>
      <c r="AF3629" s="39"/>
      <c r="AG3629" s="39"/>
      <c r="AH3629" s="39"/>
      <c r="AI3629" s="39"/>
      <c r="AJ3629" s="39"/>
      <c r="AK3629" s="39"/>
      <c r="AL3629" s="39"/>
      <c r="AM3629" s="39"/>
      <c r="AN3629" s="39"/>
      <c r="AO3629" s="39"/>
      <c r="AP3629" s="39"/>
      <c r="AQ3629" s="39"/>
      <c r="AR3629" s="39"/>
      <c r="AS3629" s="39"/>
      <c r="AT3629" s="39"/>
      <c r="AU3629" s="39"/>
      <c r="AV3629" s="39"/>
      <c r="AW3629" s="39"/>
    </row>
    <row r="3630" spans="15:49" x14ac:dyDescent="0.2">
      <c r="O3630" s="39"/>
      <c r="P3630" s="39"/>
      <c r="Q3630" s="39"/>
      <c r="R3630" s="39"/>
      <c r="S3630" s="39"/>
      <c r="T3630" s="39"/>
      <c r="U3630" s="39"/>
      <c r="V3630" s="39"/>
      <c r="W3630" s="39"/>
      <c r="X3630" s="39"/>
      <c r="Y3630" s="39"/>
      <c r="Z3630" s="39"/>
      <c r="AA3630" s="39"/>
      <c r="AB3630" s="39"/>
      <c r="AC3630" s="39"/>
      <c r="AD3630" s="39"/>
      <c r="AE3630" s="39"/>
      <c r="AF3630" s="39"/>
      <c r="AG3630" s="39"/>
      <c r="AH3630" s="39"/>
      <c r="AI3630" s="39"/>
      <c r="AJ3630" s="39"/>
      <c r="AK3630" s="39"/>
      <c r="AL3630" s="39"/>
      <c r="AM3630" s="39"/>
      <c r="AN3630" s="39"/>
      <c r="AO3630" s="39"/>
      <c r="AP3630" s="39"/>
      <c r="AQ3630" s="39"/>
      <c r="AR3630" s="39"/>
      <c r="AS3630" s="39"/>
      <c r="AT3630" s="39"/>
      <c r="AU3630" s="39"/>
      <c r="AV3630" s="39"/>
      <c r="AW3630" s="39"/>
    </row>
    <row r="3631" spans="15:49" x14ac:dyDescent="0.2">
      <c r="O3631" s="39"/>
      <c r="P3631" s="39"/>
      <c r="Q3631" s="39"/>
      <c r="R3631" s="39"/>
      <c r="S3631" s="39"/>
      <c r="T3631" s="39"/>
      <c r="U3631" s="39"/>
      <c r="V3631" s="39"/>
      <c r="W3631" s="39"/>
      <c r="X3631" s="39"/>
      <c r="Y3631" s="39"/>
      <c r="Z3631" s="39"/>
      <c r="AA3631" s="39"/>
      <c r="AB3631" s="39"/>
      <c r="AC3631" s="39"/>
      <c r="AD3631" s="39"/>
      <c r="AE3631" s="39"/>
      <c r="AF3631" s="39"/>
      <c r="AG3631" s="39"/>
      <c r="AH3631" s="39"/>
      <c r="AI3631" s="39"/>
      <c r="AJ3631" s="39"/>
      <c r="AK3631" s="39"/>
      <c r="AL3631" s="39"/>
      <c r="AM3631" s="39"/>
      <c r="AN3631" s="39"/>
      <c r="AO3631" s="39"/>
      <c r="AP3631" s="39"/>
      <c r="AQ3631" s="39"/>
      <c r="AR3631" s="39"/>
      <c r="AS3631" s="39"/>
      <c r="AT3631" s="39"/>
      <c r="AU3631" s="39"/>
      <c r="AV3631" s="39"/>
      <c r="AW3631" s="39"/>
    </row>
    <row r="3632" spans="15:49" x14ac:dyDescent="0.2">
      <c r="O3632" s="39"/>
      <c r="P3632" s="39"/>
      <c r="Q3632" s="39"/>
      <c r="R3632" s="39"/>
      <c r="S3632" s="39"/>
      <c r="T3632" s="39"/>
      <c r="U3632" s="39"/>
      <c r="V3632" s="39"/>
      <c r="W3632" s="39"/>
      <c r="X3632" s="39"/>
      <c r="Y3632" s="39"/>
      <c r="Z3632" s="39"/>
      <c r="AA3632" s="39"/>
      <c r="AB3632" s="39"/>
      <c r="AC3632" s="39"/>
      <c r="AD3632" s="39"/>
      <c r="AE3632" s="39"/>
      <c r="AF3632" s="39"/>
      <c r="AG3632" s="39"/>
      <c r="AH3632" s="39"/>
      <c r="AI3632" s="39"/>
      <c r="AJ3632" s="39"/>
      <c r="AK3632" s="39"/>
      <c r="AL3632" s="39"/>
      <c r="AM3632" s="39"/>
      <c r="AN3632" s="39"/>
      <c r="AO3632" s="39"/>
      <c r="AP3632" s="39"/>
      <c r="AQ3632" s="39"/>
      <c r="AR3632" s="39"/>
      <c r="AS3632" s="39"/>
      <c r="AT3632" s="39"/>
      <c r="AU3632" s="39"/>
      <c r="AV3632" s="39"/>
      <c r="AW3632" s="39"/>
    </row>
    <row r="3633" spans="15:49" x14ac:dyDescent="0.2">
      <c r="O3633" s="39"/>
      <c r="P3633" s="39"/>
      <c r="Q3633" s="39"/>
      <c r="R3633" s="39"/>
      <c r="S3633" s="39"/>
      <c r="T3633" s="39"/>
      <c r="U3633" s="39"/>
      <c r="V3633" s="39"/>
      <c r="W3633" s="39"/>
      <c r="X3633" s="39"/>
      <c r="Y3633" s="39"/>
      <c r="Z3633" s="39"/>
      <c r="AA3633" s="39"/>
      <c r="AB3633" s="39"/>
      <c r="AC3633" s="39"/>
      <c r="AD3633" s="39"/>
      <c r="AE3633" s="39"/>
      <c r="AF3633" s="39"/>
      <c r="AG3633" s="39"/>
      <c r="AH3633" s="39"/>
      <c r="AI3633" s="39"/>
      <c r="AJ3633" s="39"/>
      <c r="AK3633" s="39"/>
      <c r="AL3633" s="39"/>
      <c r="AM3633" s="39"/>
      <c r="AN3633" s="39"/>
      <c r="AO3633" s="39"/>
      <c r="AP3633" s="39"/>
      <c r="AQ3633" s="39"/>
      <c r="AR3633" s="39"/>
      <c r="AS3633" s="39"/>
      <c r="AT3633" s="39"/>
      <c r="AU3633" s="39"/>
      <c r="AV3633" s="39"/>
      <c r="AW3633" s="39"/>
    </row>
    <row r="3634" spans="15:49" x14ac:dyDescent="0.2">
      <c r="O3634" s="39"/>
      <c r="P3634" s="39"/>
      <c r="Q3634" s="39"/>
      <c r="R3634" s="39"/>
      <c r="S3634" s="39"/>
      <c r="T3634" s="39"/>
      <c r="U3634" s="39"/>
      <c r="V3634" s="39"/>
      <c r="W3634" s="39"/>
      <c r="X3634" s="39"/>
      <c r="Y3634" s="39"/>
      <c r="Z3634" s="39"/>
      <c r="AA3634" s="39"/>
      <c r="AB3634" s="39"/>
      <c r="AC3634" s="39"/>
      <c r="AD3634" s="39"/>
      <c r="AE3634" s="39"/>
      <c r="AF3634" s="39"/>
      <c r="AG3634" s="39"/>
      <c r="AH3634" s="39"/>
      <c r="AI3634" s="39"/>
      <c r="AJ3634" s="39"/>
      <c r="AK3634" s="39"/>
      <c r="AL3634" s="39"/>
      <c r="AM3634" s="39"/>
      <c r="AN3634" s="39"/>
      <c r="AO3634" s="39"/>
      <c r="AP3634" s="39"/>
      <c r="AQ3634" s="39"/>
      <c r="AR3634" s="39"/>
      <c r="AS3634" s="39"/>
      <c r="AT3634" s="39"/>
      <c r="AU3634" s="39"/>
      <c r="AV3634" s="39"/>
      <c r="AW3634" s="39"/>
    </row>
    <row r="3635" spans="15:49" x14ac:dyDescent="0.2">
      <c r="O3635" s="39"/>
      <c r="P3635" s="39"/>
      <c r="Q3635" s="39"/>
      <c r="R3635" s="39"/>
      <c r="S3635" s="39"/>
      <c r="T3635" s="39"/>
      <c r="U3635" s="39"/>
      <c r="V3635" s="39"/>
      <c r="W3635" s="39"/>
      <c r="X3635" s="39"/>
      <c r="Y3635" s="39"/>
      <c r="Z3635" s="39"/>
      <c r="AA3635" s="39"/>
      <c r="AB3635" s="39"/>
      <c r="AC3635" s="39"/>
      <c r="AD3635" s="39"/>
      <c r="AE3635" s="39"/>
      <c r="AF3635" s="39"/>
      <c r="AG3635" s="39"/>
      <c r="AH3635" s="39"/>
      <c r="AI3635" s="39"/>
      <c r="AJ3635" s="39"/>
      <c r="AK3635" s="39"/>
      <c r="AL3635" s="39"/>
      <c r="AM3635" s="39"/>
      <c r="AN3635" s="39"/>
      <c r="AO3635" s="39"/>
      <c r="AP3635" s="39"/>
      <c r="AQ3635" s="39"/>
      <c r="AR3635" s="39"/>
      <c r="AS3635" s="39"/>
      <c r="AT3635" s="39"/>
      <c r="AU3635" s="39"/>
      <c r="AV3635" s="39"/>
      <c r="AW3635" s="39"/>
    </row>
    <row r="3636" spans="15:49" x14ac:dyDescent="0.2">
      <c r="O3636" s="39"/>
      <c r="P3636" s="39"/>
      <c r="Q3636" s="39"/>
      <c r="R3636" s="39"/>
      <c r="S3636" s="39"/>
      <c r="T3636" s="39"/>
      <c r="U3636" s="39"/>
      <c r="V3636" s="39"/>
      <c r="W3636" s="39"/>
      <c r="X3636" s="39"/>
      <c r="Y3636" s="39"/>
      <c r="Z3636" s="39"/>
      <c r="AA3636" s="39"/>
      <c r="AB3636" s="39"/>
      <c r="AC3636" s="39"/>
      <c r="AD3636" s="39"/>
      <c r="AE3636" s="39"/>
      <c r="AF3636" s="39"/>
      <c r="AG3636" s="39"/>
      <c r="AH3636" s="39"/>
      <c r="AI3636" s="39"/>
      <c r="AJ3636" s="39"/>
      <c r="AK3636" s="39"/>
      <c r="AL3636" s="39"/>
      <c r="AM3636" s="39"/>
      <c r="AN3636" s="39"/>
      <c r="AO3636" s="39"/>
      <c r="AP3636" s="39"/>
      <c r="AQ3636" s="39"/>
      <c r="AR3636" s="39"/>
      <c r="AS3636" s="39"/>
      <c r="AT3636" s="39"/>
      <c r="AU3636" s="39"/>
      <c r="AV3636" s="39"/>
      <c r="AW3636" s="39"/>
    </row>
    <row r="3637" spans="15:49" x14ac:dyDescent="0.2">
      <c r="O3637" s="39"/>
      <c r="P3637" s="39"/>
      <c r="Q3637" s="39"/>
      <c r="R3637" s="39"/>
      <c r="S3637" s="39"/>
      <c r="T3637" s="39"/>
      <c r="U3637" s="39"/>
      <c r="V3637" s="39"/>
      <c r="W3637" s="39"/>
      <c r="X3637" s="39"/>
      <c r="Y3637" s="39"/>
      <c r="Z3637" s="39"/>
      <c r="AA3637" s="39"/>
      <c r="AB3637" s="39"/>
      <c r="AC3637" s="39"/>
      <c r="AD3637" s="39"/>
      <c r="AE3637" s="39"/>
      <c r="AF3637" s="39"/>
      <c r="AG3637" s="39"/>
      <c r="AH3637" s="39"/>
      <c r="AI3637" s="39"/>
      <c r="AJ3637" s="39"/>
      <c r="AK3637" s="39"/>
      <c r="AL3637" s="39"/>
      <c r="AM3637" s="39"/>
      <c r="AN3637" s="39"/>
      <c r="AO3637" s="39"/>
      <c r="AP3637" s="39"/>
      <c r="AQ3637" s="39"/>
      <c r="AR3637" s="39"/>
      <c r="AS3637" s="39"/>
      <c r="AT3637" s="39"/>
      <c r="AU3637" s="39"/>
      <c r="AV3637" s="39"/>
      <c r="AW3637" s="39"/>
    </row>
    <row r="3638" spans="15:49" x14ac:dyDescent="0.2">
      <c r="O3638" s="39"/>
      <c r="P3638" s="39"/>
      <c r="Q3638" s="39"/>
      <c r="R3638" s="39"/>
      <c r="S3638" s="39"/>
      <c r="T3638" s="39"/>
      <c r="U3638" s="39"/>
      <c r="V3638" s="39"/>
      <c r="W3638" s="39"/>
      <c r="X3638" s="39"/>
      <c r="Y3638" s="39"/>
      <c r="Z3638" s="39"/>
      <c r="AA3638" s="39"/>
      <c r="AB3638" s="39"/>
      <c r="AC3638" s="39"/>
      <c r="AD3638" s="39"/>
      <c r="AE3638" s="39"/>
      <c r="AF3638" s="39"/>
      <c r="AG3638" s="39"/>
      <c r="AH3638" s="39"/>
      <c r="AI3638" s="39"/>
      <c r="AJ3638" s="39"/>
      <c r="AK3638" s="39"/>
      <c r="AL3638" s="39"/>
      <c r="AM3638" s="39"/>
      <c r="AN3638" s="39"/>
      <c r="AO3638" s="39"/>
      <c r="AP3638" s="39"/>
      <c r="AQ3638" s="39"/>
      <c r="AR3638" s="39"/>
      <c r="AS3638" s="39"/>
      <c r="AT3638" s="39"/>
      <c r="AU3638" s="39"/>
      <c r="AV3638" s="39"/>
      <c r="AW3638" s="39"/>
    </row>
    <row r="3639" spans="15:49" x14ac:dyDescent="0.2">
      <c r="O3639" s="39"/>
      <c r="P3639" s="39"/>
      <c r="Q3639" s="39"/>
      <c r="R3639" s="39"/>
      <c r="S3639" s="39"/>
      <c r="T3639" s="39"/>
      <c r="U3639" s="39"/>
      <c r="V3639" s="39"/>
      <c r="W3639" s="39"/>
      <c r="X3639" s="39"/>
      <c r="Y3639" s="39"/>
      <c r="Z3639" s="39"/>
      <c r="AA3639" s="39"/>
      <c r="AB3639" s="39"/>
      <c r="AC3639" s="39"/>
      <c r="AD3639" s="39"/>
      <c r="AE3639" s="39"/>
      <c r="AF3639" s="39"/>
      <c r="AG3639" s="39"/>
      <c r="AH3639" s="39"/>
      <c r="AI3639" s="39"/>
      <c r="AJ3639" s="39"/>
      <c r="AK3639" s="39"/>
      <c r="AL3639" s="39"/>
      <c r="AM3639" s="39"/>
      <c r="AN3639" s="39"/>
      <c r="AO3639" s="39"/>
      <c r="AP3639" s="39"/>
      <c r="AQ3639" s="39"/>
      <c r="AR3639" s="39"/>
      <c r="AS3639" s="39"/>
      <c r="AT3639" s="39"/>
      <c r="AU3639" s="39"/>
      <c r="AV3639" s="39"/>
      <c r="AW3639" s="39"/>
    </row>
    <row r="3640" spans="15:49" x14ac:dyDescent="0.2">
      <c r="O3640" s="39"/>
      <c r="P3640" s="39"/>
      <c r="Q3640" s="39"/>
      <c r="R3640" s="39"/>
      <c r="S3640" s="39"/>
      <c r="T3640" s="39"/>
      <c r="U3640" s="39"/>
      <c r="V3640" s="39"/>
      <c r="W3640" s="39"/>
      <c r="X3640" s="39"/>
      <c r="Y3640" s="39"/>
      <c r="Z3640" s="39"/>
      <c r="AA3640" s="39"/>
      <c r="AB3640" s="39"/>
      <c r="AC3640" s="39"/>
      <c r="AD3640" s="39"/>
      <c r="AE3640" s="39"/>
      <c r="AF3640" s="39"/>
      <c r="AG3640" s="39"/>
      <c r="AH3640" s="39"/>
      <c r="AI3640" s="39"/>
      <c r="AJ3640" s="39"/>
      <c r="AK3640" s="39"/>
      <c r="AL3640" s="39"/>
      <c r="AM3640" s="39"/>
      <c r="AN3640" s="39"/>
      <c r="AO3640" s="39"/>
      <c r="AP3640" s="39"/>
      <c r="AQ3640" s="39"/>
      <c r="AR3640" s="39"/>
      <c r="AS3640" s="39"/>
      <c r="AT3640" s="39"/>
      <c r="AU3640" s="39"/>
      <c r="AV3640" s="39"/>
      <c r="AW3640" s="39"/>
    </row>
    <row r="3641" spans="15:49" x14ac:dyDescent="0.2">
      <c r="O3641" s="39"/>
      <c r="P3641" s="39"/>
      <c r="Q3641" s="39"/>
      <c r="R3641" s="39"/>
      <c r="S3641" s="39"/>
      <c r="T3641" s="39"/>
      <c r="U3641" s="39"/>
      <c r="V3641" s="39"/>
      <c r="W3641" s="39"/>
      <c r="X3641" s="39"/>
      <c r="Y3641" s="39"/>
      <c r="Z3641" s="39"/>
      <c r="AA3641" s="39"/>
      <c r="AB3641" s="39"/>
      <c r="AC3641" s="39"/>
      <c r="AD3641" s="39"/>
      <c r="AE3641" s="39"/>
      <c r="AF3641" s="39"/>
      <c r="AG3641" s="39"/>
      <c r="AH3641" s="39"/>
      <c r="AI3641" s="39"/>
      <c r="AJ3641" s="39"/>
      <c r="AK3641" s="39"/>
      <c r="AL3641" s="39"/>
      <c r="AM3641" s="39"/>
      <c r="AN3641" s="39"/>
      <c r="AO3641" s="39"/>
      <c r="AP3641" s="39"/>
      <c r="AQ3641" s="39"/>
      <c r="AR3641" s="39"/>
      <c r="AS3641" s="39"/>
      <c r="AT3641" s="39"/>
      <c r="AU3641" s="39"/>
      <c r="AV3641" s="39"/>
      <c r="AW3641" s="39"/>
    </row>
    <row r="3642" spans="15:49" x14ac:dyDescent="0.2">
      <c r="O3642" s="39"/>
      <c r="P3642" s="39"/>
      <c r="Q3642" s="39"/>
      <c r="R3642" s="39"/>
      <c r="S3642" s="39"/>
      <c r="T3642" s="39"/>
      <c r="U3642" s="39"/>
      <c r="V3642" s="39"/>
      <c r="W3642" s="39"/>
      <c r="X3642" s="39"/>
      <c r="Y3642" s="39"/>
      <c r="Z3642" s="39"/>
      <c r="AA3642" s="39"/>
      <c r="AB3642" s="39"/>
      <c r="AC3642" s="39"/>
      <c r="AD3642" s="39"/>
      <c r="AE3642" s="39"/>
      <c r="AF3642" s="39"/>
      <c r="AG3642" s="39"/>
      <c r="AH3642" s="39"/>
      <c r="AI3642" s="39"/>
      <c r="AJ3642" s="39"/>
      <c r="AK3642" s="39"/>
      <c r="AL3642" s="39"/>
      <c r="AM3642" s="39"/>
      <c r="AN3642" s="39"/>
      <c r="AO3642" s="39"/>
      <c r="AP3642" s="39"/>
      <c r="AQ3642" s="39"/>
      <c r="AR3642" s="39"/>
      <c r="AS3642" s="39"/>
      <c r="AT3642" s="39"/>
      <c r="AU3642" s="39"/>
      <c r="AV3642" s="39"/>
      <c r="AW3642" s="39"/>
    </row>
    <row r="3643" spans="15:49" x14ac:dyDescent="0.2">
      <c r="O3643" s="39"/>
      <c r="P3643" s="39"/>
      <c r="Q3643" s="39"/>
      <c r="R3643" s="39"/>
      <c r="S3643" s="39"/>
      <c r="T3643" s="39"/>
      <c r="U3643" s="39"/>
      <c r="V3643" s="39"/>
      <c r="W3643" s="39"/>
      <c r="X3643" s="39"/>
      <c r="Y3643" s="39"/>
      <c r="Z3643" s="39"/>
      <c r="AA3643" s="39"/>
      <c r="AB3643" s="39"/>
      <c r="AC3643" s="39"/>
      <c r="AD3643" s="39"/>
      <c r="AE3643" s="39"/>
      <c r="AF3643" s="39"/>
      <c r="AG3643" s="39"/>
      <c r="AH3643" s="39"/>
      <c r="AI3643" s="39"/>
      <c r="AJ3643" s="39"/>
      <c r="AK3643" s="39"/>
      <c r="AL3643" s="39"/>
      <c r="AM3643" s="39"/>
      <c r="AN3643" s="39"/>
      <c r="AO3643" s="39"/>
      <c r="AP3643" s="39"/>
      <c r="AQ3643" s="39"/>
      <c r="AR3643" s="39"/>
      <c r="AS3643" s="39"/>
      <c r="AT3643" s="39"/>
      <c r="AU3643" s="39"/>
      <c r="AV3643" s="39"/>
      <c r="AW3643" s="39"/>
    </row>
    <row r="3644" spans="15:49" x14ac:dyDescent="0.2">
      <c r="O3644" s="39"/>
      <c r="P3644" s="39"/>
      <c r="Q3644" s="39"/>
      <c r="R3644" s="39"/>
      <c r="S3644" s="39"/>
      <c r="T3644" s="39"/>
      <c r="U3644" s="39"/>
      <c r="V3644" s="39"/>
      <c r="W3644" s="39"/>
      <c r="X3644" s="39"/>
      <c r="Y3644" s="39"/>
      <c r="Z3644" s="39"/>
      <c r="AA3644" s="39"/>
      <c r="AB3644" s="39"/>
      <c r="AC3644" s="39"/>
      <c r="AD3644" s="39"/>
      <c r="AE3644" s="39"/>
      <c r="AF3644" s="39"/>
      <c r="AG3644" s="39"/>
      <c r="AH3644" s="39"/>
      <c r="AI3644" s="39"/>
      <c r="AJ3644" s="39"/>
      <c r="AK3644" s="39"/>
      <c r="AL3644" s="39"/>
      <c r="AM3644" s="39"/>
      <c r="AN3644" s="39"/>
      <c r="AO3644" s="39"/>
      <c r="AP3644" s="39"/>
      <c r="AQ3644" s="39"/>
      <c r="AR3644" s="39"/>
      <c r="AS3644" s="39"/>
      <c r="AT3644" s="39"/>
      <c r="AU3644" s="39"/>
      <c r="AV3644" s="39"/>
      <c r="AW3644" s="39"/>
    </row>
    <row r="3645" spans="15:49" x14ac:dyDescent="0.2">
      <c r="O3645" s="39"/>
      <c r="P3645" s="39"/>
      <c r="Q3645" s="39"/>
      <c r="R3645" s="39"/>
      <c r="S3645" s="39"/>
      <c r="T3645" s="39"/>
      <c r="U3645" s="39"/>
      <c r="V3645" s="39"/>
      <c r="W3645" s="39"/>
      <c r="X3645" s="39"/>
      <c r="Y3645" s="39"/>
      <c r="Z3645" s="39"/>
      <c r="AA3645" s="39"/>
      <c r="AB3645" s="39"/>
      <c r="AC3645" s="39"/>
      <c r="AD3645" s="39"/>
      <c r="AE3645" s="39"/>
      <c r="AF3645" s="39"/>
      <c r="AG3645" s="39"/>
      <c r="AH3645" s="39"/>
      <c r="AI3645" s="39"/>
      <c r="AJ3645" s="39"/>
      <c r="AK3645" s="39"/>
      <c r="AL3645" s="39"/>
      <c r="AM3645" s="39"/>
      <c r="AN3645" s="39"/>
      <c r="AO3645" s="39"/>
      <c r="AP3645" s="39"/>
      <c r="AQ3645" s="39"/>
      <c r="AR3645" s="39"/>
      <c r="AS3645" s="39"/>
      <c r="AT3645" s="39"/>
      <c r="AU3645" s="39"/>
      <c r="AV3645" s="39"/>
      <c r="AW3645" s="39"/>
    </row>
    <row r="3646" spans="15:49" x14ac:dyDescent="0.2">
      <c r="O3646" s="39"/>
      <c r="P3646" s="39"/>
      <c r="Q3646" s="39"/>
      <c r="R3646" s="39"/>
      <c r="S3646" s="39"/>
      <c r="T3646" s="39"/>
      <c r="U3646" s="39"/>
      <c r="V3646" s="39"/>
      <c r="W3646" s="39"/>
      <c r="X3646" s="39"/>
      <c r="Y3646" s="39"/>
      <c r="Z3646" s="39"/>
      <c r="AA3646" s="39"/>
      <c r="AB3646" s="39"/>
      <c r="AC3646" s="39"/>
      <c r="AD3646" s="39"/>
      <c r="AE3646" s="39"/>
      <c r="AF3646" s="39"/>
      <c r="AG3646" s="39"/>
      <c r="AH3646" s="39"/>
      <c r="AI3646" s="39"/>
      <c r="AJ3646" s="39"/>
      <c r="AK3646" s="39"/>
      <c r="AL3646" s="39"/>
      <c r="AM3646" s="39"/>
      <c r="AN3646" s="39"/>
      <c r="AO3646" s="39"/>
      <c r="AP3646" s="39"/>
      <c r="AQ3646" s="39"/>
      <c r="AR3646" s="39"/>
      <c r="AS3646" s="39"/>
      <c r="AT3646" s="39"/>
      <c r="AU3646" s="39"/>
      <c r="AV3646" s="39"/>
      <c r="AW3646" s="39"/>
    </row>
    <row r="3647" spans="15:49" x14ac:dyDescent="0.2">
      <c r="O3647" s="39"/>
      <c r="P3647" s="39"/>
      <c r="Q3647" s="39"/>
      <c r="R3647" s="39"/>
      <c r="S3647" s="39"/>
      <c r="T3647" s="39"/>
      <c r="U3647" s="39"/>
      <c r="V3647" s="39"/>
      <c r="W3647" s="39"/>
      <c r="X3647" s="39"/>
      <c r="Y3647" s="39"/>
      <c r="Z3647" s="39"/>
      <c r="AA3647" s="39"/>
      <c r="AB3647" s="39"/>
      <c r="AC3647" s="39"/>
      <c r="AD3647" s="39"/>
      <c r="AE3647" s="39"/>
      <c r="AF3647" s="39"/>
      <c r="AG3647" s="39"/>
      <c r="AH3647" s="39"/>
      <c r="AI3647" s="39"/>
      <c r="AJ3647" s="39"/>
      <c r="AK3647" s="39"/>
      <c r="AL3647" s="39"/>
      <c r="AM3647" s="39"/>
      <c r="AN3647" s="39"/>
      <c r="AO3647" s="39"/>
      <c r="AP3647" s="39"/>
      <c r="AQ3647" s="39"/>
      <c r="AR3647" s="39"/>
      <c r="AS3647" s="39"/>
      <c r="AT3647" s="39"/>
      <c r="AU3647" s="39"/>
      <c r="AV3647" s="39"/>
      <c r="AW3647" s="39"/>
    </row>
    <row r="3648" spans="15:49" x14ac:dyDescent="0.2">
      <c r="O3648" s="39"/>
      <c r="P3648" s="39"/>
      <c r="Q3648" s="39"/>
      <c r="R3648" s="39"/>
      <c r="S3648" s="39"/>
      <c r="T3648" s="39"/>
      <c r="U3648" s="39"/>
      <c r="V3648" s="39"/>
      <c r="W3648" s="39"/>
      <c r="X3648" s="39"/>
      <c r="Y3648" s="39"/>
      <c r="Z3648" s="39"/>
      <c r="AA3648" s="39"/>
      <c r="AB3648" s="39"/>
      <c r="AC3648" s="39"/>
      <c r="AD3648" s="39"/>
      <c r="AE3648" s="39"/>
      <c r="AF3648" s="39"/>
      <c r="AG3648" s="39"/>
      <c r="AH3648" s="39"/>
      <c r="AI3648" s="39"/>
      <c r="AJ3648" s="39"/>
      <c r="AK3648" s="39"/>
      <c r="AL3648" s="39"/>
      <c r="AM3648" s="39"/>
      <c r="AN3648" s="39"/>
      <c r="AO3648" s="39"/>
      <c r="AP3648" s="39"/>
      <c r="AQ3648" s="39"/>
      <c r="AR3648" s="39"/>
      <c r="AS3648" s="39"/>
      <c r="AT3648" s="39"/>
      <c r="AU3648" s="39"/>
      <c r="AV3648" s="39"/>
      <c r="AW3648" s="39"/>
    </row>
    <row r="3649" spans="15:49" x14ac:dyDescent="0.2">
      <c r="O3649" s="39"/>
      <c r="P3649" s="39"/>
      <c r="Q3649" s="39"/>
      <c r="R3649" s="39"/>
      <c r="S3649" s="39"/>
      <c r="T3649" s="39"/>
      <c r="U3649" s="39"/>
      <c r="V3649" s="39"/>
      <c r="W3649" s="39"/>
      <c r="X3649" s="39"/>
      <c r="Y3649" s="39"/>
      <c r="Z3649" s="39"/>
      <c r="AA3649" s="39"/>
      <c r="AB3649" s="39"/>
      <c r="AC3649" s="39"/>
      <c r="AD3649" s="39"/>
      <c r="AE3649" s="39"/>
      <c r="AF3649" s="39"/>
      <c r="AG3649" s="39"/>
      <c r="AH3649" s="39"/>
      <c r="AI3649" s="39"/>
      <c r="AJ3649" s="39"/>
      <c r="AK3649" s="39"/>
      <c r="AL3649" s="39"/>
      <c r="AM3649" s="39"/>
      <c r="AN3649" s="39"/>
      <c r="AO3649" s="39"/>
      <c r="AP3649" s="39"/>
      <c r="AQ3649" s="39"/>
      <c r="AR3649" s="39"/>
      <c r="AS3649" s="39"/>
      <c r="AT3649" s="39"/>
      <c r="AU3649" s="39"/>
      <c r="AV3649" s="39"/>
      <c r="AW3649" s="39"/>
    </row>
    <row r="3650" spans="15:49" x14ac:dyDescent="0.2">
      <c r="O3650" s="39"/>
      <c r="P3650" s="39"/>
      <c r="Q3650" s="39"/>
      <c r="R3650" s="39"/>
      <c r="S3650" s="39"/>
      <c r="T3650" s="39"/>
      <c r="U3650" s="39"/>
      <c r="V3650" s="39"/>
      <c r="W3650" s="39"/>
      <c r="X3650" s="39"/>
      <c r="Y3650" s="39"/>
      <c r="Z3650" s="39"/>
      <c r="AA3650" s="39"/>
      <c r="AB3650" s="39"/>
      <c r="AC3650" s="39"/>
      <c r="AD3650" s="39"/>
      <c r="AE3650" s="39"/>
      <c r="AF3650" s="39"/>
      <c r="AG3650" s="39"/>
      <c r="AH3650" s="39"/>
      <c r="AI3650" s="39"/>
      <c r="AJ3650" s="39"/>
      <c r="AK3650" s="39"/>
      <c r="AL3650" s="39"/>
      <c r="AM3650" s="39"/>
      <c r="AN3650" s="39"/>
      <c r="AO3650" s="39"/>
      <c r="AP3650" s="39"/>
      <c r="AQ3650" s="39"/>
      <c r="AR3650" s="39"/>
      <c r="AS3650" s="39"/>
      <c r="AT3650" s="39"/>
      <c r="AU3650" s="39"/>
      <c r="AV3650" s="39"/>
      <c r="AW3650" s="39"/>
    </row>
    <row r="3651" spans="15:49" x14ac:dyDescent="0.2">
      <c r="O3651" s="39"/>
      <c r="P3651" s="39"/>
      <c r="Q3651" s="39"/>
      <c r="R3651" s="39"/>
      <c r="S3651" s="39"/>
      <c r="T3651" s="39"/>
      <c r="U3651" s="39"/>
      <c r="V3651" s="39"/>
      <c r="W3651" s="39"/>
      <c r="X3651" s="39"/>
      <c r="Y3651" s="39"/>
      <c r="Z3651" s="39"/>
      <c r="AA3651" s="39"/>
      <c r="AB3651" s="39"/>
      <c r="AC3651" s="39"/>
      <c r="AD3651" s="39"/>
      <c r="AE3651" s="39"/>
      <c r="AF3651" s="39"/>
      <c r="AG3651" s="39"/>
      <c r="AH3651" s="39"/>
      <c r="AI3651" s="39"/>
      <c r="AJ3651" s="39"/>
      <c r="AK3651" s="39"/>
      <c r="AL3651" s="39"/>
      <c r="AM3651" s="39"/>
      <c r="AN3651" s="39"/>
      <c r="AO3651" s="39"/>
      <c r="AP3651" s="39"/>
      <c r="AQ3651" s="39"/>
      <c r="AR3651" s="39"/>
      <c r="AS3651" s="39"/>
      <c r="AT3651" s="39"/>
      <c r="AU3651" s="39"/>
      <c r="AV3651" s="39"/>
      <c r="AW3651" s="39"/>
    </row>
    <row r="3652" spans="15:49" x14ac:dyDescent="0.2">
      <c r="O3652" s="39"/>
      <c r="P3652" s="39"/>
      <c r="Q3652" s="39"/>
      <c r="R3652" s="39"/>
      <c r="S3652" s="39"/>
      <c r="T3652" s="39"/>
      <c r="U3652" s="39"/>
      <c r="V3652" s="39"/>
      <c r="W3652" s="39"/>
      <c r="X3652" s="39"/>
      <c r="Y3652" s="39"/>
      <c r="Z3652" s="39"/>
      <c r="AA3652" s="39"/>
      <c r="AB3652" s="39"/>
      <c r="AC3652" s="39"/>
      <c r="AD3652" s="39"/>
      <c r="AE3652" s="39"/>
      <c r="AF3652" s="39"/>
      <c r="AG3652" s="39"/>
      <c r="AH3652" s="39"/>
      <c r="AI3652" s="39"/>
      <c r="AJ3652" s="39"/>
      <c r="AK3652" s="39"/>
      <c r="AL3652" s="39"/>
      <c r="AM3652" s="39"/>
      <c r="AN3652" s="39"/>
      <c r="AO3652" s="39"/>
      <c r="AP3652" s="39"/>
      <c r="AQ3652" s="39"/>
      <c r="AR3652" s="39"/>
      <c r="AS3652" s="39"/>
      <c r="AT3652" s="39"/>
      <c r="AU3652" s="39"/>
      <c r="AV3652" s="39"/>
      <c r="AW3652" s="39"/>
    </row>
    <row r="3653" spans="15:49" x14ac:dyDescent="0.2">
      <c r="O3653" s="39"/>
      <c r="P3653" s="39"/>
      <c r="Q3653" s="39"/>
      <c r="R3653" s="39"/>
      <c r="S3653" s="39"/>
      <c r="T3653" s="39"/>
      <c r="U3653" s="39"/>
      <c r="V3653" s="39"/>
      <c r="W3653" s="39"/>
      <c r="X3653" s="39"/>
      <c r="Y3653" s="39"/>
      <c r="Z3653" s="39"/>
      <c r="AA3653" s="39"/>
      <c r="AB3653" s="39"/>
      <c r="AC3653" s="39"/>
      <c r="AD3653" s="39"/>
      <c r="AE3653" s="39"/>
      <c r="AF3653" s="39"/>
      <c r="AG3653" s="39"/>
      <c r="AH3653" s="39"/>
      <c r="AI3653" s="39"/>
      <c r="AJ3653" s="39"/>
      <c r="AK3653" s="39"/>
      <c r="AL3653" s="39"/>
      <c r="AM3653" s="39"/>
      <c r="AN3653" s="39"/>
      <c r="AO3653" s="39"/>
      <c r="AP3653" s="39"/>
      <c r="AQ3653" s="39"/>
      <c r="AR3653" s="39"/>
      <c r="AS3653" s="39"/>
      <c r="AT3653" s="39"/>
      <c r="AU3653" s="39"/>
      <c r="AV3653" s="39"/>
      <c r="AW3653" s="39"/>
    </row>
    <row r="3654" spans="15:49" x14ac:dyDescent="0.2">
      <c r="O3654" s="39"/>
      <c r="P3654" s="39"/>
      <c r="Q3654" s="39"/>
      <c r="R3654" s="39"/>
      <c r="S3654" s="39"/>
      <c r="T3654" s="39"/>
      <c r="U3654" s="39"/>
      <c r="V3654" s="39"/>
      <c r="W3654" s="39"/>
      <c r="X3654" s="39"/>
      <c r="Y3654" s="39"/>
      <c r="Z3654" s="39"/>
      <c r="AA3654" s="39"/>
      <c r="AB3654" s="39"/>
      <c r="AC3654" s="39"/>
      <c r="AD3654" s="39"/>
      <c r="AE3654" s="39"/>
      <c r="AF3654" s="39"/>
      <c r="AG3654" s="39"/>
      <c r="AH3654" s="39"/>
      <c r="AI3654" s="39"/>
      <c r="AJ3654" s="39"/>
      <c r="AK3654" s="39"/>
      <c r="AL3654" s="39"/>
      <c r="AM3654" s="39"/>
      <c r="AN3654" s="39"/>
      <c r="AO3654" s="39"/>
      <c r="AP3654" s="39"/>
      <c r="AQ3654" s="39"/>
      <c r="AR3654" s="39"/>
      <c r="AS3654" s="39"/>
      <c r="AT3654" s="39"/>
      <c r="AU3654" s="39"/>
      <c r="AV3654" s="39"/>
      <c r="AW3654" s="39"/>
    </row>
    <row r="3655" spans="15:49" x14ac:dyDescent="0.2">
      <c r="O3655" s="39"/>
      <c r="P3655" s="39"/>
      <c r="Q3655" s="39"/>
      <c r="R3655" s="39"/>
      <c r="S3655" s="39"/>
      <c r="T3655" s="39"/>
      <c r="U3655" s="39"/>
      <c r="V3655" s="39"/>
      <c r="W3655" s="39"/>
      <c r="X3655" s="39"/>
      <c r="Y3655" s="39"/>
      <c r="Z3655" s="39"/>
      <c r="AA3655" s="39"/>
      <c r="AB3655" s="39"/>
      <c r="AC3655" s="39"/>
      <c r="AD3655" s="39"/>
      <c r="AE3655" s="39"/>
      <c r="AF3655" s="39"/>
      <c r="AG3655" s="39"/>
      <c r="AH3655" s="39"/>
      <c r="AI3655" s="39"/>
      <c r="AJ3655" s="39"/>
      <c r="AK3655" s="39"/>
      <c r="AL3655" s="39"/>
      <c r="AM3655" s="39"/>
      <c r="AN3655" s="39"/>
      <c r="AO3655" s="39"/>
      <c r="AP3655" s="39"/>
      <c r="AQ3655" s="39"/>
      <c r="AR3655" s="39"/>
      <c r="AS3655" s="39"/>
      <c r="AT3655" s="39"/>
      <c r="AU3655" s="39"/>
      <c r="AV3655" s="39"/>
      <c r="AW3655" s="39"/>
    </row>
    <row r="3656" spans="15:49" x14ac:dyDescent="0.2">
      <c r="O3656" s="39"/>
      <c r="P3656" s="39"/>
      <c r="Q3656" s="39"/>
      <c r="R3656" s="39"/>
      <c r="S3656" s="39"/>
      <c r="T3656" s="39"/>
      <c r="U3656" s="39"/>
      <c r="V3656" s="39"/>
      <c r="W3656" s="39"/>
      <c r="X3656" s="39"/>
      <c r="Y3656" s="39"/>
      <c r="Z3656" s="39"/>
      <c r="AA3656" s="39"/>
      <c r="AB3656" s="39"/>
      <c r="AC3656" s="39"/>
      <c r="AD3656" s="39"/>
      <c r="AE3656" s="39"/>
      <c r="AF3656" s="39"/>
      <c r="AG3656" s="39"/>
      <c r="AH3656" s="39"/>
      <c r="AI3656" s="39"/>
      <c r="AJ3656" s="39"/>
      <c r="AK3656" s="39"/>
      <c r="AL3656" s="39"/>
      <c r="AM3656" s="39"/>
      <c r="AN3656" s="39"/>
      <c r="AO3656" s="39"/>
      <c r="AP3656" s="39"/>
      <c r="AQ3656" s="39"/>
      <c r="AR3656" s="39"/>
      <c r="AS3656" s="39"/>
      <c r="AT3656" s="39"/>
      <c r="AU3656" s="39"/>
      <c r="AV3656" s="39"/>
      <c r="AW3656" s="39"/>
    </row>
    <row r="3657" spans="15:49" x14ac:dyDescent="0.2">
      <c r="O3657" s="39"/>
      <c r="P3657" s="39"/>
      <c r="Q3657" s="39"/>
      <c r="R3657" s="39"/>
      <c r="S3657" s="39"/>
      <c r="T3657" s="39"/>
      <c r="U3657" s="39"/>
      <c r="V3657" s="39"/>
      <c r="W3657" s="39"/>
      <c r="X3657" s="39"/>
      <c r="Y3657" s="39"/>
      <c r="Z3657" s="39"/>
      <c r="AA3657" s="39"/>
      <c r="AB3657" s="39"/>
      <c r="AC3657" s="39"/>
      <c r="AD3657" s="39"/>
      <c r="AE3657" s="39"/>
      <c r="AF3657" s="39"/>
      <c r="AG3657" s="39"/>
      <c r="AH3657" s="39"/>
      <c r="AI3657" s="39"/>
      <c r="AJ3657" s="39"/>
      <c r="AK3657" s="39"/>
      <c r="AL3657" s="39"/>
      <c r="AM3657" s="39"/>
      <c r="AN3657" s="39"/>
      <c r="AO3657" s="39"/>
      <c r="AP3657" s="39"/>
      <c r="AQ3657" s="39"/>
      <c r="AR3657" s="39"/>
      <c r="AS3657" s="39"/>
      <c r="AT3657" s="39"/>
      <c r="AU3657" s="39"/>
      <c r="AV3657" s="39"/>
      <c r="AW3657" s="39"/>
    </row>
    <row r="3658" spans="15:49" x14ac:dyDescent="0.2">
      <c r="O3658" s="39"/>
      <c r="P3658" s="39"/>
      <c r="Q3658" s="39"/>
      <c r="R3658" s="39"/>
      <c r="S3658" s="39"/>
      <c r="T3658" s="39"/>
      <c r="U3658" s="39"/>
      <c r="V3658" s="39"/>
      <c r="W3658" s="39"/>
      <c r="X3658" s="39"/>
      <c r="Y3658" s="39"/>
      <c r="Z3658" s="39"/>
      <c r="AA3658" s="39"/>
      <c r="AB3658" s="39"/>
      <c r="AC3658" s="39"/>
      <c r="AD3658" s="39"/>
      <c r="AE3658" s="39"/>
      <c r="AF3658" s="39"/>
      <c r="AG3658" s="39"/>
      <c r="AH3658" s="39"/>
      <c r="AI3658" s="39"/>
      <c r="AJ3658" s="39"/>
      <c r="AK3658" s="39"/>
      <c r="AL3658" s="39"/>
      <c r="AM3658" s="39"/>
      <c r="AN3658" s="39"/>
      <c r="AO3658" s="39"/>
      <c r="AP3658" s="39"/>
      <c r="AQ3658" s="39"/>
      <c r="AR3658" s="39"/>
      <c r="AS3658" s="39"/>
      <c r="AT3658" s="39"/>
      <c r="AU3658" s="39"/>
      <c r="AV3658" s="39"/>
      <c r="AW3658" s="39"/>
    </row>
    <row r="3659" spans="15:49" x14ac:dyDescent="0.2">
      <c r="O3659" s="39"/>
      <c r="P3659" s="39"/>
      <c r="Q3659" s="39"/>
      <c r="R3659" s="39"/>
      <c r="S3659" s="39"/>
      <c r="T3659" s="39"/>
      <c r="U3659" s="39"/>
      <c r="V3659" s="39"/>
      <c r="W3659" s="39"/>
      <c r="X3659" s="39"/>
      <c r="Y3659" s="39"/>
      <c r="Z3659" s="39"/>
      <c r="AA3659" s="39"/>
      <c r="AB3659" s="39"/>
      <c r="AC3659" s="39"/>
      <c r="AD3659" s="39"/>
      <c r="AE3659" s="39"/>
      <c r="AF3659" s="39"/>
      <c r="AG3659" s="39"/>
      <c r="AH3659" s="39"/>
      <c r="AI3659" s="39"/>
      <c r="AJ3659" s="39"/>
      <c r="AK3659" s="39"/>
      <c r="AL3659" s="39"/>
      <c r="AM3659" s="39"/>
      <c r="AN3659" s="39"/>
      <c r="AO3659" s="39"/>
      <c r="AP3659" s="39"/>
      <c r="AQ3659" s="39"/>
      <c r="AR3659" s="39"/>
      <c r="AS3659" s="39"/>
      <c r="AT3659" s="39"/>
      <c r="AU3659" s="39"/>
      <c r="AV3659" s="39"/>
      <c r="AW3659" s="39"/>
    </row>
    <row r="3660" spans="15:49" x14ac:dyDescent="0.2">
      <c r="O3660" s="39"/>
      <c r="P3660" s="39"/>
      <c r="Q3660" s="39"/>
      <c r="R3660" s="39"/>
      <c r="S3660" s="39"/>
      <c r="T3660" s="39"/>
      <c r="U3660" s="39"/>
      <c r="V3660" s="39"/>
      <c r="W3660" s="39"/>
      <c r="X3660" s="39"/>
      <c r="Y3660" s="39"/>
      <c r="Z3660" s="39"/>
      <c r="AA3660" s="39"/>
      <c r="AB3660" s="39"/>
      <c r="AC3660" s="39"/>
      <c r="AD3660" s="39"/>
      <c r="AE3660" s="39"/>
      <c r="AF3660" s="39"/>
      <c r="AG3660" s="39"/>
      <c r="AH3660" s="39"/>
      <c r="AI3660" s="39"/>
      <c r="AJ3660" s="39"/>
      <c r="AK3660" s="39"/>
      <c r="AL3660" s="39"/>
      <c r="AM3660" s="39"/>
      <c r="AN3660" s="39"/>
      <c r="AO3660" s="39"/>
      <c r="AP3660" s="39"/>
      <c r="AQ3660" s="39"/>
      <c r="AR3660" s="39"/>
      <c r="AS3660" s="39"/>
      <c r="AT3660" s="39"/>
      <c r="AU3660" s="39"/>
      <c r="AV3660" s="39"/>
      <c r="AW3660" s="39"/>
    </row>
    <row r="3661" spans="15:49" x14ac:dyDescent="0.2">
      <c r="O3661" s="39"/>
      <c r="P3661" s="39"/>
      <c r="Q3661" s="39"/>
      <c r="R3661" s="39"/>
      <c r="S3661" s="39"/>
      <c r="T3661" s="39"/>
      <c r="U3661" s="39"/>
      <c r="V3661" s="39"/>
      <c r="W3661" s="39"/>
      <c r="X3661" s="39"/>
      <c r="Y3661" s="39"/>
      <c r="Z3661" s="39"/>
      <c r="AA3661" s="39"/>
      <c r="AB3661" s="39"/>
      <c r="AC3661" s="39"/>
      <c r="AD3661" s="39"/>
      <c r="AE3661" s="39"/>
      <c r="AF3661" s="39"/>
      <c r="AG3661" s="39"/>
      <c r="AH3661" s="39"/>
      <c r="AI3661" s="39"/>
      <c r="AJ3661" s="39"/>
      <c r="AK3661" s="39"/>
      <c r="AL3661" s="39"/>
      <c r="AM3661" s="39"/>
      <c r="AN3661" s="39"/>
      <c r="AO3661" s="39"/>
      <c r="AP3661" s="39"/>
      <c r="AQ3661" s="39"/>
      <c r="AR3661" s="39"/>
      <c r="AS3661" s="39"/>
      <c r="AT3661" s="39"/>
      <c r="AU3661" s="39"/>
      <c r="AV3661" s="39"/>
      <c r="AW3661" s="39"/>
    </row>
    <row r="3662" spans="15:49" x14ac:dyDescent="0.2">
      <c r="O3662" s="39"/>
      <c r="P3662" s="39"/>
      <c r="Q3662" s="39"/>
      <c r="R3662" s="39"/>
      <c r="S3662" s="39"/>
      <c r="T3662" s="39"/>
      <c r="U3662" s="39"/>
      <c r="V3662" s="39"/>
      <c r="W3662" s="39"/>
      <c r="X3662" s="39"/>
      <c r="Y3662" s="39"/>
      <c r="Z3662" s="39"/>
      <c r="AA3662" s="39"/>
      <c r="AB3662" s="39"/>
      <c r="AC3662" s="39"/>
      <c r="AD3662" s="39"/>
      <c r="AE3662" s="39"/>
      <c r="AF3662" s="39"/>
      <c r="AG3662" s="39"/>
      <c r="AH3662" s="39"/>
      <c r="AI3662" s="39"/>
      <c r="AJ3662" s="39"/>
      <c r="AK3662" s="39"/>
      <c r="AL3662" s="39"/>
      <c r="AM3662" s="39"/>
      <c r="AN3662" s="39"/>
      <c r="AO3662" s="39"/>
      <c r="AP3662" s="39"/>
      <c r="AQ3662" s="39"/>
      <c r="AR3662" s="39"/>
      <c r="AS3662" s="39"/>
      <c r="AT3662" s="39"/>
      <c r="AU3662" s="39"/>
      <c r="AV3662" s="39"/>
      <c r="AW3662" s="39"/>
    </row>
    <row r="3663" spans="15:49" x14ac:dyDescent="0.2">
      <c r="O3663" s="39"/>
      <c r="P3663" s="39"/>
      <c r="Q3663" s="39"/>
      <c r="R3663" s="39"/>
      <c r="S3663" s="39"/>
      <c r="T3663" s="39"/>
      <c r="U3663" s="39"/>
      <c r="V3663" s="39"/>
      <c r="W3663" s="39"/>
      <c r="X3663" s="39"/>
      <c r="Y3663" s="39"/>
      <c r="Z3663" s="39"/>
      <c r="AA3663" s="39"/>
      <c r="AB3663" s="39"/>
      <c r="AC3663" s="39"/>
      <c r="AD3663" s="39"/>
      <c r="AE3663" s="39"/>
      <c r="AF3663" s="39"/>
      <c r="AG3663" s="39"/>
      <c r="AH3663" s="39"/>
      <c r="AI3663" s="39"/>
      <c r="AJ3663" s="39"/>
      <c r="AK3663" s="39"/>
      <c r="AL3663" s="39"/>
      <c r="AM3663" s="39"/>
      <c r="AN3663" s="39"/>
      <c r="AO3663" s="39"/>
      <c r="AP3663" s="39"/>
      <c r="AQ3663" s="39"/>
      <c r="AR3663" s="39"/>
      <c r="AS3663" s="39"/>
      <c r="AT3663" s="39"/>
      <c r="AU3663" s="39"/>
      <c r="AV3663" s="39"/>
      <c r="AW3663" s="39"/>
    </row>
    <row r="3664" spans="15:49" x14ac:dyDescent="0.2">
      <c r="O3664" s="39"/>
      <c r="P3664" s="39"/>
      <c r="Q3664" s="39"/>
      <c r="R3664" s="39"/>
      <c r="S3664" s="39"/>
      <c r="T3664" s="39"/>
      <c r="U3664" s="39"/>
      <c r="V3664" s="39"/>
      <c r="W3664" s="39"/>
      <c r="X3664" s="39"/>
      <c r="Y3664" s="39"/>
      <c r="Z3664" s="39"/>
      <c r="AA3664" s="39"/>
      <c r="AB3664" s="39"/>
      <c r="AC3664" s="39"/>
      <c r="AD3664" s="39"/>
      <c r="AE3664" s="39"/>
      <c r="AF3664" s="39"/>
      <c r="AG3664" s="39"/>
      <c r="AH3664" s="39"/>
      <c r="AI3664" s="39"/>
      <c r="AJ3664" s="39"/>
      <c r="AK3664" s="39"/>
      <c r="AL3664" s="39"/>
      <c r="AM3664" s="39"/>
      <c r="AN3664" s="39"/>
      <c r="AO3664" s="39"/>
      <c r="AP3664" s="39"/>
      <c r="AQ3664" s="39"/>
      <c r="AR3664" s="39"/>
      <c r="AS3664" s="39"/>
      <c r="AT3664" s="39"/>
      <c r="AU3664" s="39"/>
      <c r="AV3664" s="39"/>
      <c r="AW3664" s="39"/>
    </row>
    <row r="3665" spans="15:49" x14ac:dyDescent="0.2">
      <c r="O3665" s="39"/>
      <c r="P3665" s="39"/>
      <c r="Q3665" s="39"/>
      <c r="R3665" s="39"/>
      <c r="S3665" s="39"/>
      <c r="T3665" s="39"/>
      <c r="U3665" s="39"/>
      <c r="V3665" s="39"/>
      <c r="W3665" s="39"/>
      <c r="X3665" s="39"/>
      <c r="Y3665" s="39"/>
      <c r="Z3665" s="39"/>
      <c r="AA3665" s="39"/>
      <c r="AB3665" s="39"/>
      <c r="AC3665" s="39"/>
      <c r="AD3665" s="39"/>
      <c r="AE3665" s="39"/>
      <c r="AF3665" s="39"/>
      <c r="AG3665" s="39"/>
      <c r="AH3665" s="39"/>
      <c r="AI3665" s="39"/>
      <c r="AJ3665" s="39"/>
      <c r="AK3665" s="39"/>
      <c r="AL3665" s="39"/>
      <c r="AM3665" s="39"/>
      <c r="AN3665" s="39"/>
      <c r="AO3665" s="39"/>
      <c r="AP3665" s="39"/>
      <c r="AQ3665" s="39"/>
      <c r="AR3665" s="39"/>
      <c r="AS3665" s="39"/>
      <c r="AT3665" s="39"/>
      <c r="AU3665" s="39"/>
      <c r="AV3665" s="39"/>
      <c r="AW3665" s="39"/>
    </row>
    <row r="3666" spans="15:49" x14ac:dyDescent="0.2">
      <c r="O3666" s="39"/>
      <c r="P3666" s="39"/>
      <c r="Q3666" s="39"/>
      <c r="R3666" s="39"/>
      <c r="S3666" s="39"/>
      <c r="T3666" s="39"/>
      <c r="U3666" s="39"/>
      <c r="V3666" s="39"/>
      <c r="W3666" s="39"/>
      <c r="X3666" s="39"/>
      <c r="Y3666" s="39"/>
      <c r="Z3666" s="39"/>
      <c r="AA3666" s="39"/>
      <c r="AB3666" s="39"/>
      <c r="AC3666" s="39"/>
      <c r="AD3666" s="39"/>
      <c r="AE3666" s="39"/>
      <c r="AF3666" s="39"/>
      <c r="AG3666" s="39"/>
      <c r="AH3666" s="39"/>
      <c r="AI3666" s="39"/>
      <c r="AJ3666" s="39"/>
      <c r="AK3666" s="39"/>
      <c r="AL3666" s="39"/>
      <c r="AM3666" s="39"/>
      <c r="AN3666" s="39"/>
      <c r="AO3666" s="39"/>
      <c r="AP3666" s="39"/>
      <c r="AQ3666" s="39"/>
      <c r="AR3666" s="39"/>
      <c r="AS3666" s="39"/>
      <c r="AT3666" s="39"/>
      <c r="AU3666" s="39"/>
      <c r="AV3666" s="39"/>
      <c r="AW3666" s="39"/>
    </row>
    <row r="3667" spans="15:49" x14ac:dyDescent="0.2">
      <c r="O3667" s="39"/>
      <c r="P3667" s="39"/>
      <c r="Q3667" s="39"/>
      <c r="R3667" s="39"/>
      <c r="S3667" s="39"/>
      <c r="T3667" s="39"/>
      <c r="U3667" s="39"/>
      <c r="V3667" s="39"/>
      <c r="W3667" s="39"/>
      <c r="X3667" s="39"/>
      <c r="Y3667" s="39"/>
      <c r="Z3667" s="39"/>
      <c r="AA3667" s="39"/>
      <c r="AB3667" s="39"/>
      <c r="AC3667" s="39"/>
      <c r="AD3667" s="39"/>
      <c r="AE3667" s="39"/>
      <c r="AF3667" s="39"/>
      <c r="AG3667" s="39"/>
      <c r="AH3667" s="39"/>
      <c r="AI3667" s="39"/>
      <c r="AJ3667" s="39"/>
      <c r="AK3667" s="39"/>
      <c r="AL3667" s="39"/>
      <c r="AM3667" s="39"/>
      <c r="AN3667" s="39"/>
      <c r="AO3667" s="39"/>
      <c r="AP3667" s="39"/>
      <c r="AQ3667" s="39"/>
      <c r="AR3667" s="39"/>
      <c r="AS3667" s="39"/>
      <c r="AT3667" s="39"/>
      <c r="AU3667" s="39"/>
      <c r="AV3667" s="39"/>
      <c r="AW3667" s="39"/>
    </row>
    <row r="3668" spans="15:49" x14ac:dyDescent="0.2">
      <c r="O3668" s="39"/>
      <c r="P3668" s="39"/>
      <c r="Q3668" s="39"/>
      <c r="R3668" s="39"/>
      <c r="S3668" s="39"/>
      <c r="T3668" s="39"/>
      <c r="U3668" s="39"/>
      <c r="V3668" s="39"/>
      <c r="W3668" s="39"/>
      <c r="X3668" s="39"/>
      <c r="Y3668" s="39"/>
      <c r="Z3668" s="39"/>
      <c r="AA3668" s="39"/>
      <c r="AB3668" s="39"/>
      <c r="AC3668" s="39"/>
      <c r="AD3668" s="39"/>
      <c r="AE3668" s="39"/>
      <c r="AF3668" s="39"/>
      <c r="AG3668" s="39"/>
      <c r="AH3668" s="39"/>
      <c r="AI3668" s="39"/>
      <c r="AJ3668" s="39"/>
      <c r="AK3668" s="39"/>
      <c r="AL3668" s="39"/>
      <c r="AM3668" s="39"/>
      <c r="AN3668" s="39"/>
      <c r="AO3668" s="39"/>
      <c r="AP3668" s="39"/>
      <c r="AQ3668" s="39"/>
      <c r="AR3668" s="39"/>
      <c r="AS3668" s="39"/>
      <c r="AT3668" s="39"/>
      <c r="AU3668" s="39"/>
      <c r="AV3668" s="39"/>
      <c r="AW3668" s="39"/>
    </row>
    <row r="3669" spans="15:49" x14ac:dyDescent="0.2">
      <c r="O3669" s="39"/>
      <c r="P3669" s="39"/>
      <c r="Q3669" s="39"/>
      <c r="R3669" s="39"/>
      <c r="S3669" s="39"/>
      <c r="T3669" s="39"/>
      <c r="U3669" s="39"/>
      <c r="V3669" s="39"/>
      <c r="W3669" s="39"/>
      <c r="X3669" s="39"/>
      <c r="Y3669" s="39"/>
      <c r="Z3669" s="39"/>
      <c r="AA3669" s="39"/>
      <c r="AB3669" s="39"/>
      <c r="AC3669" s="39"/>
      <c r="AD3669" s="39"/>
      <c r="AE3669" s="39"/>
      <c r="AF3669" s="39"/>
      <c r="AG3669" s="39"/>
      <c r="AH3669" s="39"/>
      <c r="AI3669" s="39"/>
      <c r="AJ3669" s="39"/>
      <c r="AK3669" s="39"/>
      <c r="AL3669" s="39"/>
      <c r="AM3669" s="39"/>
      <c r="AN3669" s="39"/>
      <c r="AO3669" s="39"/>
      <c r="AP3669" s="39"/>
      <c r="AQ3669" s="39"/>
      <c r="AR3669" s="39"/>
      <c r="AS3669" s="39"/>
      <c r="AT3669" s="39"/>
      <c r="AU3669" s="39"/>
      <c r="AV3669" s="39"/>
      <c r="AW3669" s="39"/>
    </row>
    <row r="3670" spans="15:49" x14ac:dyDescent="0.2">
      <c r="O3670" s="39"/>
      <c r="P3670" s="39"/>
      <c r="Q3670" s="39"/>
      <c r="R3670" s="39"/>
      <c r="S3670" s="39"/>
      <c r="T3670" s="39"/>
      <c r="U3670" s="39"/>
      <c r="V3670" s="39"/>
      <c r="W3670" s="39"/>
      <c r="X3670" s="39"/>
      <c r="Y3670" s="39"/>
      <c r="Z3670" s="39"/>
      <c r="AA3670" s="39"/>
      <c r="AB3670" s="39"/>
      <c r="AC3670" s="39"/>
      <c r="AD3670" s="39"/>
      <c r="AE3670" s="39"/>
      <c r="AF3670" s="39"/>
      <c r="AG3670" s="39"/>
      <c r="AH3670" s="39"/>
      <c r="AI3670" s="39"/>
      <c r="AJ3670" s="39"/>
      <c r="AK3670" s="39"/>
      <c r="AL3670" s="39"/>
      <c r="AM3670" s="39"/>
      <c r="AN3670" s="39"/>
      <c r="AO3670" s="39"/>
      <c r="AP3670" s="39"/>
      <c r="AQ3670" s="39"/>
      <c r="AR3670" s="39"/>
      <c r="AS3670" s="39"/>
      <c r="AT3670" s="39"/>
      <c r="AU3670" s="39"/>
      <c r="AV3670" s="39"/>
      <c r="AW3670" s="39"/>
    </row>
    <row r="3671" spans="15:49" x14ac:dyDescent="0.2">
      <c r="O3671" s="39"/>
      <c r="P3671" s="39"/>
      <c r="Q3671" s="39"/>
      <c r="R3671" s="39"/>
      <c r="S3671" s="39"/>
      <c r="T3671" s="39"/>
      <c r="U3671" s="39"/>
      <c r="V3671" s="39"/>
      <c r="W3671" s="39"/>
      <c r="X3671" s="39"/>
      <c r="Y3671" s="39"/>
      <c r="Z3671" s="39"/>
      <c r="AA3671" s="39"/>
      <c r="AB3671" s="39"/>
      <c r="AC3671" s="39"/>
      <c r="AD3671" s="39"/>
      <c r="AE3671" s="39"/>
      <c r="AF3671" s="39"/>
      <c r="AG3671" s="39"/>
      <c r="AH3671" s="39"/>
      <c r="AI3671" s="39"/>
      <c r="AJ3671" s="39"/>
      <c r="AK3671" s="39"/>
      <c r="AL3671" s="39"/>
      <c r="AM3671" s="39"/>
      <c r="AN3671" s="39"/>
      <c r="AO3671" s="39"/>
      <c r="AP3671" s="39"/>
      <c r="AQ3671" s="39"/>
      <c r="AR3671" s="39"/>
      <c r="AS3671" s="39"/>
      <c r="AT3671" s="39"/>
      <c r="AU3671" s="39"/>
      <c r="AV3671" s="39"/>
      <c r="AW3671" s="39"/>
    </row>
    <row r="3672" spans="15:49" x14ac:dyDescent="0.2">
      <c r="O3672" s="39"/>
      <c r="P3672" s="39"/>
      <c r="Q3672" s="39"/>
      <c r="R3672" s="39"/>
      <c r="S3672" s="39"/>
      <c r="T3672" s="39"/>
      <c r="U3672" s="39"/>
      <c r="V3672" s="39"/>
      <c r="W3672" s="39"/>
      <c r="X3672" s="39"/>
      <c r="Y3672" s="39"/>
      <c r="Z3672" s="39"/>
      <c r="AA3672" s="39"/>
      <c r="AB3672" s="39"/>
      <c r="AC3672" s="39"/>
      <c r="AD3672" s="39"/>
      <c r="AE3672" s="39"/>
      <c r="AF3672" s="39"/>
      <c r="AG3672" s="39"/>
      <c r="AH3672" s="39"/>
      <c r="AI3672" s="39"/>
      <c r="AJ3672" s="39"/>
      <c r="AK3672" s="39"/>
      <c r="AL3672" s="39"/>
      <c r="AM3672" s="39"/>
      <c r="AN3672" s="39"/>
      <c r="AO3672" s="39"/>
      <c r="AP3672" s="39"/>
      <c r="AQ3672" s="39"/>
      <c r="AR3672" s="39"/>
      <c r="AS3672" s="39"/>
      <c r="AT3672" s="39"/>
      <c r="AU3672" s="39"/>
      <c r="AV3672" s="39"/>
      <c r="AW3672" s="39"/>
    </row>
    <row r="3673" spans="15:49" x14ac:dyDescent="0.2">
      <c r="O3673" s="39"/>
      <c r="P3673" s="39"/>
      <c r="Q3673" s="39"/>
      <c r="R3673" s="39"/>
      <c r="S3673" s="39"/>
      <c r="T3673" s="39"/>
      <c r="U3673" s="39"/>
      <c r="V3673" s="39"/>
      <c r="W3673" s="39"/>
      <c r="X3673" s="39"/>
      <c r="Y3673" s="39"/>
      <c r="Z3673" s="39"/>
      <c r="AA3673" s="39"/>
      <c r="AB3673" s="39"/>
      <c r="AC3673" s="39"/>
      <c r="AD3673" s="39"/>
      <c r="AE3673" s="39"/>
      <c r="AF3673" s="39"/>
      <c r="AG3673" s="39"/>
      <c r="AH3673" s="39"/>
      <c r="AI3673" s="39"/>
      <c r="AJ3673" s="39"/>
      <c r="AK3673" s="39"/>
      <c r="AL3673" s="39"/>
      <c r="AM3673" s="39"/>
      <c r="AN3673" s="39"/>
      <c r="AO3673" s="39"/>
      <c r="AP3673" s="39"/>
      <c r="AQ3673" s="39"/>
      <c r="AR3673" s="39"/>
      <c r="AS3673" s="39"/>
      <c r="AT3673" s="39"/>
      <c r="AU3673" s="39"/>
      <c r="AV3673" s="39"/>
      <c r="AW3673" s="39"/>
    </row>
    <row r="3674" spans="15:49" x14ac:dyDescent="0.2">
      <c r="O3674" s="39"/>
      <c r="P3674" s="39"/>
      <c r="Q3674" s="39"/>
      <c r="R3674" s="39"/>
      <c r="S3674" s="39"/>
      <c r="T3674" s="39"/>
      <c r="U3674" s="39"/>
      <c r="V3674" s="39"/>
      <c r="W3674" s="39"/>
      <c r="X3674" s="39"/>
      <c r="Y3674" s="39"/>
      <c r="Z3674" s="39"/>
      <c r="AA3674" s="39"/>
      <c r="AB3674" s="39"/>
      <c r="AC3674" s="39"/>
      <c r="AD3674" s="39"/>
      <c r="AE3674" s="39"/>
      <c r="AF3674" s="39"/>
      <c r="AG3674" s="39"/>
      <c r="AH3674" s="39"/>
      <c r="AI3674" s="39"/>
      <c r="AJ3674" s="39"/>
      <c r="AK3674" s="39"/>
      <c r="AL3674" s="39"/>
      <c r="AM3674" s="39"/>
      <c r="AN3674" s="39"/>
      <c r="AO3674" s="39"/>
      <c r="AP3674" s="39"/>
      <c r="AQ3674" s="39"/>
      <c r="AR3674" s="39"/>
      <c r="AS3674" s="39"/>
      <c r="AT3674" s="39"/>
      <c r="AU3674" s="39"/>
      <c r="AV3674" s="39"/>
      <c r="AW3674" s="39"/>
    </row>
    <row r="3675" spans="15:49" x14ac:dyDescent="0.2">
      <c r="O3675" s="39"/>
      <c r="P3675" s="39"/>
      <c r="Q3675" s="39"/>
      <c r="R3675" s="39"/>
      <c r="S3675" s="39"/>
      <c r="T3675" s="39"/>
      <c r="U3675" s="39"/>
      <c r="V3675" s="39"/>
      <c r="W3675" s="39"/>
      <c r="X3675" s="39"/>
      <c r="Y3675" s="39"/>
      <c r="Z3675" s="39"/>
      <c r="AA3675" s="39"/>
      <c r="AB3675" s="39"/>
      <c r="AC3675" s="39"/>
      <c r="AD3675" s="39"/>
      <c r="AE3675" s="39"/>
      <c r="AF3675" s="39"/>
      <c r="AG3675" s="39"/>
      <c r="AH3675" s="39"/>
      <c r="AI3675" s="39"/>
      <c r="AJ3675" s="39"/>
      <c r="AK3675" s="39"/>
      <c r="AL3675" s="39"/>
      <c r="AM3675" s="39"/>
      <c r="AN3675" s="39"/>
      <c r="AO3675" s="39"/>
      <c r="AP3675" s="39"/>
      <c r="AQ3675" s="39"/>
      <c r="AR3675" s="39"/>
      <c r="AS3675" s="39"/>
      <c r="AT3675" s="39"/>
      <c r="AU3675" s="39"/>
      <c r="AV3675" s="39"/>
      <c r="AW3675" s="39"/>
    </row>
    <row r="3676" spans="15:49" x14ac:dyDescent="0.2">
      <c r="O3676" s="39"/>
      <c r="P3676" s="39"/>
      <c r="Q3676" s="39"/>
      <c r="R3676" s="39"/>
      <c r="S3676" s="39"/>
      <c r="T3676" s="39"/>
      <c r="U3676" s="39"/>
      <c r="V3676" s="39"/>
      <c r="W3676" s="39"/>
      <c r="X3676" s="39"/>
      <c r="Y3676" s="39"/>
      <c r="Z3676" s="39"/>
      <c r="AA3676" s="39"/>
      <c r="AB3676" s="39"/>
      <c r="AC3676" s="39"/>
      <c r="AD3676" s="39"/>
      <c r="AE3676" s="39"/>
      <c r="AF3676" s="39"/>
      <c r="AG3676" s="39"/>
      <c r="AH3676" s="39"/>
      <c r="AI3676" s="39"/>
      <c r="AJ3676" s="39"/>
      <c r="AK3676" s="39"/>
      <c r="AL3676" s="39"/>
      <c r="AM3676" s="39"/>
      <c r="AN3676" s="39"/>
      <c r="AO3676" s="39"/>
      <c r="AP3676" s="39"/>
      <c r="AQ3676" s="39"/>
      <c r="AR3676" s="39"/>
      <c r="AS3676" s="39"/>
      <c r="AT3676" s="39"/>
      <c r="AU3676" s="39"/>
      <c r="AV3676" s="39"/>
      <c r="AW3676" s="39"/>
    </row>
    <row r="3677" spans="15:49" x14ac:dyDescent="0.2">
      <c r="O3677" s="39"/>
      <c r="P3677" s="39"/>
      <c r="Q3677" s="39"/>
      <c r="R3677" s="39"/>
      <c r="S3677" s="39"/>
      <c r="T3677" s="39"/>
      <c r="U3677" s="39"/>
      <c r="V3677" s="39"/>
      <c r="W3677" s="39"/>
      <c r="X3677" s="39"/>
      <c r="Y3677" s="39"/>
      <c r="Z3677" s="39"/>
      <c r="AA3677" s="39"/>
      <c r="AB3677" s="39"/>
      <c r="AC3677" s="39"/>
      <c r="AD3677" s="39"/>
      <c r="AE3677" s="39"/>
      <c r="AF3677" s="39"/>
      <c r="AG3677" s="39"/>
      <c r="AH3677" s="39"/>
      <c r="AI3677" s="39"/>
      <c r="AJ3677" s="39"/>
      <c r="AK3677" s="39"/>
      <c r="AL3677" s="39"/>
      <c r="AM3677" s="39"/>
      <c r="AN3677" s="39"/>
      <c r="AO3677" s="39"/>
      <c r="AP3677" s="39"/>
      <c r="AQ3677" s="39"/>
      <c r="AR3677" s="39"/>
      <c r="AS3677" s="39"/>
      <c r="AT3677" s="39"/>
      <c r="AU3677" s="39"/>
      <c r="AV3677" s="39"/>
      <c r="AW3677" s="39"/>
    </row>
    <row r="3678" spans="15:49" x14ac:dyDescent="0.2">
      <c r="O3678" s="39"/>
      <c r="P3678" s="39"/>
      <c r="Q3678" s="39"/>
      <c r="R3678" s="39"/>
      <c r="S3678" s="39"/>
      <c r="T3678" s="39"/>
      <c r="U3678" s="39"/>
      <c r="V3678" s="39"/>
      <c r="W3678" s="39"/>
      <c r="X3678" s="39"/>
      <c r="Y3678" s="39"/>
      <c r="Z3678" s="39"/>
      <c r="AA3678" s="39"/>
      <c r="AB3678" s="39"/>
      <c r="AC3678" s="39"/>
      <c r="AD3678" s="39"/>
      <c r="AE3678" s="39"/>
      <c r="AF3678" s="39"/>
      <c r="AG3678" s="39"/>
      <c r="AH3678" s="39"/>
      <c r="AI3678" s="39"/>
      <c r="AJ3678" s="39"/>
      <c r="AK3678" s="39"/>
      <c r="AL3678" s="39"/>
      <c r="AM3678" s="39"/>
      <c r="AN3678" s="39"/>
      <c r="AO3678" s="39"/>
      <c r="AP3678" s="39"/>
      <c r="AQ3678" s="39"/>
      <c r="AR3678" s="39"/>
      <c r="AS3678" s="39"/>
      <c r="AT3678" s="39"/>
      <c r="AU3678" s="39"/>
      <c r="AV3678" s="39"/>
      <c r="AW3678" s="39"/>
    </row>
    <row r="3679" spans="15:49" x14ac:dyDescent="0.2">
      <c r="O3679" s="39"/>
      <c r="P3679" s="39"/>
      <c r="Q3679" s="39"/>
      <c r="R3679" s="39"/>
      <c r="S3679" s="39"/>
      <c r="T3679" s="39"/>
      <c r="U3679" s="39"/>
      <c r="V3679" s="39"/>
      <c r="W3679" s="39"/>
      <c r="X3679" s="39"/>
      <c r="Y3679" s="39"/>
      <c r="Z3679" s="39"/>
      <c r="AA3679" s="39"/>
      <c r="AB3679" s="39"/>
      <c r="AC3679" s="39"/>
      <c r="AD3679" s="39"/>
      <c r="AE3679" s="39"/>
      <c r="AF3679" s="39"/>
      <c r="AG3679" s="39"/>
      <c r="AH3679" s="39"/>
      <c r="AI3679" s="39"/>
      <c r="AJ3679" s="39"/>
      <c r="AK3679" s="39"/>
      <c r="AL3679" s="39"/>
      <c r="AM3679" s="39"/>
      <c r="AN3679" s="39"/>
      <c r="AO3679" s="39"/>
      <c r="AP3679" s="39"/>
      <c r="AQ3679" s="39"/>
      <c r="AR3679" s="39"/>
      <c r="AS3679" s="39"/>
      <c r="AT3679" s="39"/>
      <c r="AU3679" s="39"/>
      <c r="AV3679" s="39"/>
      <c r="AW3679" s="39"/>
    </row>
    <row r="3680" spans="15:49" x14ac:dyDescent="0.2">
      <c r="O3680" s="39"/>
      <c r="P3680" s="39"/>
      <c r="Q3680" s="39"/>
      <c r="R3680" s="39"/>
      <c r="S3680" s="39"/>
      <c r="T3680" s="39"/>
      <c r="U3680" s="39"/>
      <c r="V3680" s="39"/>
      <c r="W3680" s="39"/>
      <c r="X3680" s="39"/>
      <c r="Y3680" s="39"/>
      <c r="Z3680" s="39"/>
      <c r="AA3680" s="39"/>
      <c r="AB3680" s="39"/>
      <c r="AC3680" s="39"/>
      <c r="AD3680" s="39"/>
      <c r="AE3680" s="39"/>
      <c r="AF3680" s="39"/>
      <c r="AG3680" s="39"/>
      <c r="AH3680" s="39"/>
      <c r="AI3680" s="39"/>
      <c r="AJ3680" s="39"/>
      <c r="AK3680" s="39"/>
      <c r="AL3680" s="39"/>
      <c r="AM3680" s="39"/>
      <c r="AN3680" s="39"/>
      <c r="AO3680" s="39"/>
      <c r="AP3680" s="39"/>
      <c r="AQ3680" s="39"/>
      <c r="AR3680" s="39"/>
      <c r="AS3680" s="39"/>
      <c r="AT3680" s="39"/>
      <c r="AU3680" s="39"/>
      <c r="AV3680" s="39"/>
      <c r="AW3680" s="39"/>
    </row>
    <row r="3681" spans="15:49" x14ac:dyDescent="0.2">
      <c r="O3681" s="39"/>
      <c r="P3681" s="39"/>
      <c r="Q3681" s="39"/>
      <c r="R3681" s="39"/>
      <c r="S3681" s="39"/>
      <c r="T3681" s="39"/>
      <c r="U3681" s="39"/>
      <c r="V3681" s="39"/>
      <c r="W3681" s="39"/>
      <c r="X3681" s="39"/>
      <c r="Y3681" s="39"/>
      <c r="Z3681" s="39"/>
      <c r="AA3681" s="39"/>
      <c r="AB3681" s="39"/>
      <c r="AC3681" s="39"/>
      <c r="AD3681" s="39"/>
      <c r="AE3681" s="39"/>
      <c r="AF3681" s="39"/>
      <c r="AG3681" s="39"/>
      <c r="AH3681" s="39"/>
      <c r="AI3681" s="39"/>
      <c r="AJ3681" s="39"/>
      <c r="AK3681" s="39"/>
      <c r="AL3681" s="39"/>
      <c r="AM3681" s="39"/>
      <c r="AN3681" s="39"/>
      <c r="AO3681" s="39"/>
      <c r="AP3681" s="39"/>
      <c r="AQ3681" s="39"/>
      <c r="AR3681" s="39"/>
      <c r="AS3681" s="39"/>
      <c r="AT3681" s="39"/>
      <c r="AU3681" s="39"/>
      <c r="AV3681" s="39"/>
      <c r="AW3681" s="39"/>
    </row>
    <row r="3682" spans="15:49" x14ac:dyDescent="0.2">
      <c r="O3682" s="39"/>
      <c r="P3682" s="39"/>
      <c r="Q3682" s="39"/>
      <c r="R3682" s="39"/>
      <c r="S3682" s="39"/>
      <c r="T3682" s="39"/>
      <c r="U3682" s="39"/>
      <c r="V3682" s="39"/>
      <c r="W3682" s="39"/>
      <c r="X3682" s="39"/>
      <c r="Y3682" s="39"/>
      <c r="Z3682" s="39"/>
      <c r="AA3682" s="39"/>
      <c r="AB3682" s="39"/>
      <c r="AC3682" s="39"/>
      <c r="AD3682" s="39"/>
      <c r="AE3682" s="39"/>
      <c r="AF3682" s="39"/>
      <c r="AG3682" s="39"/>
      <c r="AH3682" s="39"/>
      <c r="AI3682" s="39"/>
      <c r="AJ3682" s="39"/>
      <c r="AK3682" s="39"/>
      <c r="AL3682" s="39"/>
      <c r="AM3682" s="39"/>
      <c r="AN3682" s="39"/>
      <c r="AO3682" s="39"/>
      <c r="AP3682" s="39"/>
      <c r="AQ3682" s="39"/>
      <c r="AR3682" s="39"/>
      <c r="AS3682" s="39"/>
      <c r="AT3682" s="39"/>
      <c r="AU3682" s="39"/>
      <c r="AV3682" s="39"/>
      <c r="AW3682" s="39"/>
    </row>
    <row r="3683" spans="15:49" x14ac:dyDescent="0.2">
      <c r="O3683" s="39"/>
      <c r="P3683" s="39"/>
      <c r="Q3683" s="39"/>
      <c r="R3683" s="39"/>
      <c r="S3683" s="39"/>
      <c r="T3683" s="39"/>
      <c r="U3683" s="39"/>
      <c r="V3683" s="39"/>
      <c r="W3683" s="39"/>
      <c r="X3683" s="39"/>
      <c r="Y3683" s="39"/>
      <c r="Z3683" s="39"/>
      <c r="AA3683" s="39"/>
      <c r="AB3683" s="39"/>
      <c r="AC3683" s="39"/>
      <c r="AD3683" s="39"/>
      <c r="AE3683" s="39"/>
      <c r="AF3683" s="39"/>
      <c r="AG3683" s="39"/>
      <c r="AH3683" s="39"/>
      <c r="AI3683" s="39"/>
      <c r="AJ3683" s="39"/>
      <c r="AK3683" s="39"/>
      <c r="AL3683" s="39"/>
      <c r="AM3683" s="39"/>
      <c r="AN3683" s="39"/>
      <c r="AO3683" s="39"/>
      <c r="AP3683" s="39"/>
      <c r="AQ3683" s="39"/>
      <c r="AR3683" s="39"/>
      <c r="AS3683" s="39"/>
      <c r="AT3683" s="39"/>
      <c r="AU3683" s="39"/>
      <c r="AV3683" s="39"/>
      <c r="AW3683" s="39"/>
    </row>
    <row r="3684" spans="15:49" x14ac:dyDescent="0.2">
      <c r="O3684" s="39"/>
      <c r="P3684" s="39"/>
      <c r="Q3684" s="39"/>
      <c r="R3684" s="39"/>
      <c r="S3684" s="39"/>
      <c r="T3684" s="39"/>
      <c r="U3684" s="39"/>
      <c r="V3684" s="39"/>
      <c r="W3684" s="39"/>
      <c r="X3684" s="39"/>
      <c r="Y3684" s="39"/>
      <c r="Z3684" s="39"/>
      <c r="AA3684" s="39"/>
      <c r="AB3684" s="39"/>
      <c r="AC3684" s="39"/>
      <c r="AD3684" s="39"/>
      <c r="AE3684" s="39"/>
      <c r="AF3684" s="39"/>
      <c r="AG3684" s="39"/>
      <c r="AH3684" s="39"/>
      <c r="AI3684" s="39"/>
      <c r="AJ3684" s="39"/>
      <c r="AK3684" s="39"/>
      <c r="AL3684" s="39"/>
      <c r="AM3684" s="39"/>
      <c r="AN3684" s="39"/>
      <c r="AO3684" s="39"/>
      <c r="AP3684" s="39"/>
      <c r="AQ3684" s="39"/>
      <c r="AR3684" s="39"/>
      <c r="AS3684" s="39"/>
      <c r="AT3684" s="39"/>
      <c r="AU3684" s="39"/>
      <c r="AV3684" s="39"/>
      <c r="AW3684" s="39"/>
    </row>
    <row r="3685" spans="15:49" x14ac:dyDescent="0.2">
      <c r="O3685" s="39"/>
      <c r="P3685" s="39"/>
      <c r="Q3685" s="39"/>
      <c r="R3685" s="39"/>
      <c r="S3685" s="39"/>
      <c r="T3685" s="39"/>
      <c r="U3685" s="39"/>
      <c r="V3685" s="39"/>
      <c r="W3685" s="39"/>
      <c r="X3685" s="39"/>
      <c r="Y3685" s="39"/>
      <c r="Z3685" s="39"/>
      <c r="AA3685" s="39"/>
      <c r="AB3685" s="39"/>
      <c r="AC3685" s="39"/>
      <c r="AD3685" s="39"/>
      <c r="AE3685" s="39"/>
      <c r="AF3685" s="39"/>
      <c r="AG3685" s="39"/>
      <c r="AH3685" s="39"/>
      <c r="AI3685" s="39"/>
      <c r="AJ3685" s="39"/>
      <c r="AK3685" s="39"/>
      <c r="AL3685" s="39"/>
      <c r="AM3685" s="39"/>
      <c r="AN3685" s="39"/>
      <c r="AO3685" s="39"/>
      <c r="AP3685" s="39"/>
      <c r="AQ3685" s="39"/>
      <c r="AR3685" s="39"/>
      <c r="AS3685" s="39"/>
      <c r="AT3685" s="39"/>
      <c r="AU3685" s="39"/>
      <c r="AV3685" s="39"/>
      <c r="AW3685" s="39"/>
    </row>
    <row r="3686" spans="15:49" x14ac:dyDescent="0.2">
      <c r="O3686" s="39"/>
      <c r="P3686" s="39"/>
      <c r="Q3686" s="39"/>
      <c r="R3686" s="39"/>
      <c r="S3686" s="39"/>
      <c r="T3686" s="39"/>
      <c r="U3686" s="39"/>
      <c r="V3686" s="39"/>
      <c r="W3686" s="39"/>
      <c r="X3686" s="39"/>
      <c r="Y3686" s="39"/>
      <c r="Z3686" s="39"/>
      <c r="AA3686" s="39"/>
      <c r="AB3686" s="39"/>
      <c r="AC3686" s="39"/>
      <c r="AD3686" s="39"/>
      <c r="AE3686" s="39"/>
      <c r="AF3686" s="39"/>
      <c r="AG3686" s="39"/>
      <c r="AH3686" s="39"/>
      <c r="AI3686" s="39"/>
      <c r="AJ3686" s="39"/>
      <c r="AK3686" s="39"/>
      <c r="AL3686" s="39"/>
      <c r="AM3686" s="39"/>
      <c r="AN3686" s="39"/>
      <c r="AO3686" s="39"/>
      <c r="AP3686" s="39"/>
      <c r="AQ3686" s="39"/>
      <c r="AR3686" s="39"/>
      <c r="AS3686" s="39"/>
      <c r="AT3686" s="39"/>
      <c r="AU3686" s="39"/>
      <c r="AV3686" s="39"/>
      <c r="AW3686" s="39"/>
    </row>
    <row r="3687" spans="15:49" x14ac:dyDescent="0.2">
      <c r="O3687" s="39"/>
      <c r="P3687" s="39"/>
      <c r="Q3687" s="39"/>
      <c r="R3687" s="39"/>
      <c r="S3687" s="39"/>
      <c r="T3687" s="39"/>
      <c r="U3687" s="39"/>
      <c r="V3687" s="39"/>
      <c r="W3687" s="39"/>
      <c r="X3687" s="39"/>
      <c r="Y3687" s="39"/>
      <c r="Z3687" s="39"/>
      <c r="AA3687" s="39"/>
      <c r="AB3687" s="39"/>
      <c r="AC3687" s="39"/>
      <c r="AD3687" s="39"/>
      <c r="AE3687" s="39"/>
      <c r="AF3687" s="39"/>
      <c r="AG3687" s="39"/>
      <c r="AH3687" s="39"/>
      <c r="AI3687" s="39"/>
      <c r="AJ3687" s="39"/>
      <c r="AK3687" s="39"/>
      <c r="AL3687" s="39"/>
      <c r="AM3687" s="39"/>
      <c r="AN3687" s="39"/>
      <c r="AO3687" s="39"/>
      <c r="AP3687" s="39"/>
      <c r="AQ3687" s="39"/>
      <c r="AR3687" s="39"/>
      <c r="AS3687" s="39"/>
      <c r="AT3687" s="39"/>
      <c r="AU3687" s="39"/>
      <c r="AV3687" s="39"/>
      <c r="AW3687" s="39"/>
    </row>
    <row r="3688" spans="15:49" x14ac:dyDescent="0.2">
      <c r="O3688" s="39"/>
      <c r="P3688" s="39"/>
      <c r="Q3688" s="39"/>
      <c r="R3688" s="39"/>
      <c r="S3688" s="39"/>
      <c r="T3688" s="39"/>
      <c r="U3688" s="39"/>
      <c r="V3688" s="39"/>
      <c r="W3688" s="39"/>
      <c r="X3688" s="39"/>
      <c r="Y3688" s="39"/>
      <c r="Z3688" s="39"/>
      <c r="AA3688" s="39"/>
      <c r="AB3688" s="39"/>
      <c r="AC3688" s="39"/>
      <c r="AD3688" s="39"/>
      <c r="AE3688" s="39"/>
      <c r="AF3688" s="39"/>
      <c r="AG3688" s="39"/>
      <c r="AH3688" s="39"/>
      <c r="AI3688" s="39"/>
      <c r="AJ3688" s="39"/>
      <c r="AK3688" s="39"/>
      <c r="AL3688" s="39"/>
      <c r="AM3688" s="39"/>
      <c r="AN3688" s="39"/>
      <c r="AO3688" s="39"/>
      <c r="AP3688" s="39"/>
      <c r="AQ3688" s="39"/>
      <c r="AR3688" s="39"/>
      <c r="AS3688" s="39"/>
      <c r="AT3688" s="39"/>
      <c r="AU3688" s="39"/>
      <c r="AV3688" s="39"/>
      <c r="AW3688" s="39"/>
    </row>
    <row r="3689" spans="15:49" x14ac:dyDescent="0.2">
      <c r="O3689" s="39"/>
      <c r="P3689" s="39"/>
      <c r="Q3689" s="39"/>
      <c r="R3689" s="39"/>
      <c r="S3689" s="39"/>
      <c r="T3689" s="39"/>
      <c r="U3689" s="39"/>
      <c r="V3689" s="39"/>
      <c r="W3689" s="39"/>
      <c r="X3689" s="39"/>
      <c r="Y3689" s="39"/>
      <c r="Z3689" s="39"/>
      <c r="AA3689" s="39"/>
      <c r="AB3689" s="39"/>
      <c r="AC3689" s="39"/>
      <c r="AD3689" s="39"/>
      <c r="AE3689" s="39"/>
      <c r="AF3689" s="39"/>
      <c r="AG3689" s="39"/>
      <c r="AH3689" s="39"/>
      <c r="AI3689" s="39"/>
      <c r="AJ3689" s="39"/>
      <c r="AK3689" s="39"/>
      <c r="AL3689" s="39"/>
      <c r="AM3689" s="39"/>
      <c r="AN3689" s="39"/>
      <c r="AO3689" s="39"/>
      <c r="AP3689" s="39"/>
      <c r="AQ3689" s="39"/>
      <c r="AR3689" s="39"/>
      <c r="AS3689" s="39"/>
      <c r="AT3689" s="39"/>
      <c r="AU3689" s="39"/>
      <c r="AV3689" s="39"/>
      <c r="AW3689" s="39"/>
    </row>
    <row r="3690" spans="15:49" x14ac:dyDescent="0.2">
      <c r="O3690" s="39"/>
      <c r="P3690" s="39"/>
      <c r="Q3690" s="39"/>
      <c r="R3690" s="39"/>
      <c r="S3690" s="39"/>
      <c r="T3690" s="39"/>
      <c r="U3690" s="39"/>
      <c r="V3690" s="39"/>
      <c r="W3690" s="39"/>
      <c r="X3690" s="39"/>
      <c r="Y3690" s="39"/>
      <c r="Z3690" s="39"/>
      <c r="AA3690" s="39"/>
      <c r="AB3690" s="39"/>
      <c r="AC3690" s="39"/>
      <c r="AD3690" s="39"/>
      <c r="AE3690" s="39"/>
      <c r="AF3690" s="39"/>
      <c r="AG3690" s="39"/>
      <c r="AH3690" s="39"/>
      <c r="AI3690" s="39"/>
      <c r="AJ3690" s="39"/>
      <c r="AK3690" s="39"/>
      <c r="AL3690" s="39"/>
      <c r="AM3690" s="39"/>
      <c r="AN3690" s="39"/>
      <c r="AO3690" s="39"/>
      <c r="AP3690" s="39"/>
      <c r="AQ3690" s="39"/>
      <c r="AR3690" s="39"/>
      <c r="AS3690" s="39"/>
      <c r="AT3690" s="39"/>
      <c r="AU3690" s="39"/>
      <c r="AV3690" s="39"/>
      <c r="AW3690" s="39"/>
    </row>
    <row r="3691" spans="15:49" x14ac:dyDescent="0.2">
      <c r="O3691" s="39"/>
      <c r="P3691" s="39"/>
      <c r="Q3691" s="39"/>
      <c r="R3691" s="39"/>
      <c r="S3691" s="39"/>
      <c r="T3691" s="39"/>
      <c r="U3691" s="39"/>
      <c r="V3691" s="39"/>
      <c r="W3691" s="39"/>
      <c r="X3691" s="39"/>
      <c r="Y3691" s="39"/>
      <c r="Z3691" s="39"/>
      <c r="AA3691" s="39"/>
      <c r="AB3691" s="39"/>
      <c r="AC3691" s="39"/>
      <c r="AD3691" s="39"/>
      <c r="AE3691" s="39"/>
      <c r="AF3691" s="39"/>
      <c r="AG3691" s="39"/>
      <c r="AH3691" s="39"/>
      <c r="AI3691" s="39"/>
      <c r="AJ3691" s="39"/>
      <c r="AK3691" s="39"/>
      <c r="AL3691" s="39"/>
      <c r="AM3691" s="39"/>
      <c r="AN3691" s="39"/>
      <c r="AO3691" s="39"/>
      <c r="AP3691" s="39"/>
      <c r="AQ3691" s="39"/>
      <c r="AR3691" s="39"/>
      <c r="AS3691" s="39"/>
      <c r="AT3691" s="39"/>
      <c r="AU3691" s="39"/>
      <c r="AV3691" s="39"/>
      <c r="AW3691" s="39"/>
    </row>
    <row r="3692" spans="15:49" x14ac:dyDescent="0.2">
      <c r="O3692" s="39"/>
      <c r="P3692" s="39"/>
      <c r="Q3692" s="39"/>
      <c r="R3692" s="39"/>
      <c r="S3692" s="39"/>
      <c r="T3692" s="39"/>
      <c r="U3692" s="39"/>
      <c r="V3692" s="39"/>
      <c r="W3692" s="39"/>
      <c r="X3692" s="39"/>
      <c r="Y3692" s="39"/>
      <c r="Z3692" s="39"/>
      <c r="AA3692" s="39"/>
      <c r="AB3692" s="39"/>
      <c r="AC3692" s="39"/>
      <c r="AD3692" s="39"/>
      <c r="AE3692" s="39"/>
      <c r="AF3692" s="39"/>
      <c r="AG3692" s="39"/>
      <c r="AH3692" s="39"/>
      <c r="AI3692" s="39"/>
      <c r="AJ3692" s="39"/>
      <c r="AK3692" s="39"/>
      <c r="AL3692" s="39"/>
      <c r="AM3692" s="39"/>
      <c r="AN3692" s="39"/>
      <c r="AO3692" s="39"/>
      <c r="AP3692" s="39"/>
      <c r="AQ3692" s="39"/>
      <c r="AR3692" s="39"/>
      <c r="AS3692" s="39"/>
      <c r="AT3692" s="39"/>
      <c r="AU3692" s="39"/>
      <c r="AV3692" s="39"/>
      <c r="AW3692" s="39"/>
    </row>
    <row r="3693" spans="15:49" x14ac:dyDescent="0.2">
      <c r="O3693" s="39"/>
      <c r="P3693" s="39"/>
      <c r="Q3693" s="39"/>
      <c r="R3693" s="39"/>
      <c r="S3693" s="39"/>
      <c r="T3693" s="39"/>
      <c r="U3693" s="39"/>
      <c r="V3693" s="39"/>
      <c r="W3693" s="39"/>
      <c r="X3693" s="39"/>
      <c r="Y3693" s="39"/>
      <c r="Z3693" s="39"/>
      <c r="AA3693" s="39"/>
      <c r="AB3693" s="39"/>
      <c r="AC3693" s="39"/>
      <c r="AD3693" s="39"/>
      <c r="AE3693" s="39"/>
      <c r="AF3693" s="39"/>
      <c r="AG3693" s="39"/>
      <c r="AH3693" s="39"/>
      <c r="AI3693" s="39"/>
      <c r="AJ3693" s="39"/>
      <c r="AK3693" s="39"/>
      <c r="AL3693" s="39"/>
      <c r="AM3693" s="39"/>
      <c r="AN3693" s="39"/>
      <c r="AO3693" s="39"/>
      <c r="AP3693" s="39"/>
      <c r="AQ3693" s="39"/>
      <c r="AR3693" s="39"/>
      <c r="AS3693" s="39"/>
      <c r="AT3693" s="39"/>
      <c r="AU3693" s="39"/>
      <c r="AV3693" s="39"/>
      <c r="AW3693" s="39"/>
    </row>
    <row r="3694" spans="15:49" x14ac:dyDescent="0.2">
      <c r="O3694" s="39"/>
      <c r="P3694" s="39"/>
      <c r="Q3694" s="39"/>
      <c r="R3694" s="39"/>
      <c r="S3694" s="39"/>
      <c r="T3694" s="39"/>
      <c r="U3694" s="39"/>
      <c r="V3694" s="39"/>
      <c r="W3694" s="39"/>
      <c r="X3694" s="39"/>
      <c r="Y3694" s="39"/>
      <c r="Z3694" s="39"/>
      <c r="AA3694" s="39"/>
      <c r="AB3694" s="39"/>
      <c r="AC3694" s="39"/>
      <c r="AD3694" s="39"/>
      <c r="AE3694" s="39"/>
      <c r="AF3694" s="39"/>
      <c r="AG3694" s="39"/>
      <c r="AH3694" s="39"/>
      <c r="AI3694" s="39"/>
      <c r="AJ3694" s="39"/>
      <c r="AK3694" s="39"/>
      <c r="AL3694" s="39"/>
      <c r="AM3694" s="39"/>
      <c r="AN3694" s="39"/>
      <c r="AO3694" s="39"/>
      <c r="AP3694" s="39"/>
      <c r="AQ3694" s="39"/>
      <c r="AR3694" s="39"/>
      <c r="AS3694" s="39"/>
      <c r="AT3694" s="39"/>
      <c r="AU3694" s="39"/>
      <c r="AV3694" s="39"/>
      <c r="AW3694" s="39"/>
    </row>
    <row r="3695" spans="15:49" x14ac:dyDescent="0.2">
      <c r="O3695" s="39"/>
      <c r="P3695" s="39"/>
      <c r="Q3695" s="39"/>
      <c r="R3695" s="39"/>
      <c r="S3695" s="39"/>
      <c r="T3695" s="39"/>
      <c r="U3695" s="39"/>
      <c r="V3695" s="39"/>
      <c r="W3695" s="39"/>
      <c r="X3695" s="39"/>
      <c r="Y3695" s="39"/>
      <c r="Z3695" s="39"/>
      <c r="AA3695" s="39"/>
      <c r="AB3695" s="39"/>
      <c r="AC3695" s="39"/>
      <c r="AD3695" s="39"/>
      <c r="AE3695" s="39"/>
      <c r="AF3695" s="39"/>
      <c r="AG3695" s="39"/>
      <c r="AH3695" s="39"/>
      <c r="AI3695" s="39"/>
      <c r="AJ3695" s="39"/>
      <c r="AK3695" s="39"/>
      <c r="AL3695" s="39"/>
      <c r="AM3695" s="39"/>
      <c r="AN3695" s="39"/>
      <c r="AO3695" s="39"/>
      <c r="AP3695" s="39"/>
      <c r="AQ3695" s="39"/>
      <c r="AR3695" s="39"/>
      <c r="AS3695" s="39"/>
      <c r="AT3695" s="39"/>
      <c r="AU3695" s="39"/>
      <c r="AV3695" s="39"/>
      <c r="AW3695" s="39"/>
    </row>
    <row r="3696" spans="15:49" x14ac:dyDescent="0.2">
      <c r="O3696" s="39"/>
      <c r="P3696" s="39"/>
      <c r="Q3696" s="39"/>
      <c r="R3696" s="39"/>
      <c r="S3696" s="39"/>
      <c r="T3696" s="39"/>
      <c r="U3696" s="39"/>
      <c r="V3696" s="39"/>
      <c r="W3696" s="39"/>
      <c r="X3696" s="39"/>
      <c r="Y3696" s="39"/>
      <c r="Z3696" s="39"/>
      <c r="AA3696" s="39"/>
      <c r="AB3696" s="39"/>
      <c r="AC3696" s="39"/>
      <c r="AD3696" s="39"/>
      <c r="AE3696" s="39"/>
      <c r="AF3696" s="39"/>
      <c r="AG3696" s="39"/>
      <c r="AH3696" s="39"/>
      <c r="AI3696" s="39"/>
      <c r="AJ3696" s="39"/>
      <c r="AK3696" s="39"/>
      <c r="AL3696" s="39"/>
      <c r="AM3696" s="39"/>
      <c r="AN3696" s="39"/>
      <c r="AO3696" s="39"/>
      <c r="AP3696" s="39"/>
      <c r="AQ3696" s="39"/>
      <c r="AR3696" s="39"/>
      <c r="AS3696" s="39"/>
      <c r="AT3696" s="39"/>
      <c r="AU3696" s="39"/>
      <c r="AV3696" s="39"/>
      <c r="AW3696" s="39"/>
    </row>
    <row r="3697" spans="15:49" x14ac:dyDescent="0.2">
      <c r="O3697" s="39"/>
      <c r="P3697" s="39"/>
      <c r="Q3697" s="39"/>
      <c r="R3697" s="39"/>
      <c r="S3697" s="39"/>
      <c r="T3697" s="39"/>
      <c r="U3697" s="39"/>
      <c r="V3697" s="39"/>
      <c r="W3697" s="39"/>
      <c r="X3697" s="39"/>
      <c r="Y3697" s="39"/>
      <c r="Z3697" s="39"/>
      <c r="AA3697" s="39"/>
      <c r="AB3697" s="39"/>
      <c r="AC3697" s="39"/>
      <c r="AD3697" s="39"/>
      <c r="AE3697" s="39"/>
      <c r="AF3697" s="39"/>
      <c r="AG3697" s="39"/>
      <c r="AH3697" s="39"/>
      <c r="AI3697" s="39"/>
      <c r="AJ3697" s="39"/>
      <c r="AK3697" s="39"/>
      <c r="AL3697" s="39"/>
      <c r="AM3697" s="39"/>
      <c r="AN3697" s="39"/>
      <c r="AO3697" s="39"/>
      <c r="AP3697" s="39"/>
      <c r="AQ3697" s="39"/>
      <c r="AR3697" s="39"/>
      <c r="AS3697" s="39"/>
      <c r="AT3697" s="39"/>
      <c r="AU3697" s="39"/>
      <c r="AV3697" s="39"/>
      <c r="AW3697" s="39"/>
    </row>
    <row r="3698" spans="15:49" x14ac:dyDescent="0.2">
      <c r="O3698" s="39"/>
      <c r="P3698" s="39"/>
      <c r="Q3698" s="39"/>
      <c r="R3698" s="39"/>
      <c r="S3698" s="39"/>
      <c r="T3698" s="39"/>
      <c r="U3698" s="39"/>
      <c r="V3698" s="39"/>
      <c r="W3698" s="39"/>
      <c r="X3698" s="39"/>
      <c r="Y3698" s="39"/>
      <c r="Z3698" s="39"/>
      <c r="AA3698" s="39"/>
      <c r="AB3698" s="39"/>
      <c r="AC3698" s="39"/>
      <c r="AD3698" s="39"/>
      <c r="AE3698" s="39"/>
      <c r="AF3698" s="39"/>
      <c r="AG3698" s="39"/>
      <c r="AH3698" s="39"/>
      <c r="AI3698" s="39"/>
      <c r="AJ3698" s="39"/>
      <c r="AK3698" s="39"/>
      <c r="AL3698" s="39"/>
      <c r="AM3698" s="39"/>
      <c r="AN3698" s="39"/>
      <c r="AO3698" s="39"/>
      <c r="AP3698" s="39"/>
      <c r="AQ3698" s="39"/>
      <c r="AR3698" s="39"/>
      <c r="AS3698" s="39"/>
      <c r="AT3698" s="39"/>
      <c r="AU3698" s="39"/>
      <c r="AV3698" s="39"/>
      <c r="AW3698" s="39"/>
    </row>
    <row r="3699" spans="15:49" x14ac:dyDescent="0.2">
      <c r="O3699" s="39"/>
      <c r="P3699" s="39"/>
      <c r="Q3699" s="39"/>
      <c r="R3699" s="39"/>
      <c r="S3699" s="39"/>
      <c r="T3699" s="39"/>
      <c r="U3699" s="39"/>
      <c r="V3699" s="39"/>
      <c r="W3699" s="39"/>
      <c r="X3699" s="39"/>
      <c r="Y3699" s="39"/>
      <c r="Z3699" s="39"/>
      <c r="AA3699" s="39"/>
      <c r="AB3699" s="39"/>
      <c r="AC3699" s="39"/>
      <c r="AD3699" s="39"/>
      <c r="AE3699" s="39"/>
      <c r="AF3699" s="39"/>
      <c r="AG3699" s="39"/>
      <c r="AH3699" s="39"/>
      <c r="AI3699" s="39"/>
      <c r="AJ3699" s="39"/>
      <c r="AK3699" s="39"/>
      <c r="AL3699" s="39"/>
      <c r="AM3699" s="39"/>
      <c r="AN3699" s="39"/>
      <c r="AO3699" s="39"/>
      <c r="AP3699" s="39"/>
      <c r="AQ3699" s="39"/>
      <c r="AR3699" s="39"/>
      <c r="AS3699" s="39"/>
      <c r="AT3699" s="39"/>
      <c r="AU3699" s="39"/>
      <c r="AV3699" s="39"/>
      <c r="AW3699" s="39"/>
    </row>
    <row r="3700" spans="15:49" x14ac:dyDescent="0.2">
      <c r="O3700" s="39"/>
      <c r="P3700" s="39"/>
      <c r="Q3700" s="39"/>
      <c r="R3700" s="39"/>
      <c r="S3700" s="39"/>
      <c r="T3700" s="39"/>
      <c r="U3700" s="39"/>
      <c r="V3700" s="39"/>
      <c r="W3700" s="39"/>
      <c r="X3700" s="39"/>
      <c r="Y3700" s="39"/>
      <c r="Z3700" s="39"/>
      <c r="AA3700" s="39"/>
      <c r="AB3700" s="39"/>
      <c r="AC3700" s="39"/>
      <c r="AD3700" s="39"/>
      <c r="AE3700" s="39"/>
      <c r="AF3700" s="39"/>
      <c r="AG3700" s="39"/>
      <c r="AH3700" s="39"/>
      <c r="AI3700" s="39"/>
      <c r="AJ3700" s="39"/>
      <c r="AK3700" s="39"/>
      <c r="AL3700" s="39"/>
      <c r="AM3700" s="39"/>
      <c r="AN3700" s="39"/>
      <c r="AO3700" s="39"/>
      <c r="AP3700" s="39"/>
      <c r="AQ3700" s="39"/>
      <c r="AR3700" s="39"/>
      <c r="AS3700" s="39"/>
      <c r="AT3700" s="39"/>
      <c r="AU3700" s="39"/>
      <c r="AV3700" s="39"/>
      <c r="AW3700" s="39"/>
    </row>
    <row r="3701" spans="15:49" x14ac:dyDescent="0.2">
      <c r="O3701" s="39"/>
      <c r="P3701" s="39"/>
      <c r="Q3701" s="39"/>
      <c r="R3701" s="39"/>
      <c r="S3701" s="39"/>
      <c r="T3701" s="39"/>
      <c r="U3701" s="39"/>
      <c r="V3701" s="39"/>
      <c r="W3701" s="39"/>
      <c r="X3701" s="39"/>
      <c r="Y3701" s="39"/>
      <c r="Z3701" s="39"/>
      <c r="AA3701" s="39"/>
      <c r="AB3701" s="39"/>
      <c r="AC3701" s="39"/>
      <c r="AD3701" s="39"/>
      <c r="AE3701" s="39"/>
      <c r="AF3701" s="39"/>
      <c r="AG3701" s="39"/>
      <c r="AH3701" s="39"/>
      <c r="AI3701" s="39"/>
      <c r="AJ3701" s="39"/>
      <c r="AK3701" s="39"/>
      <c r="AL3701" s="39"/>
      <c r="AM3701" s="39"/>
      <c r="AN3701" s="39"/>
      <c r="AO3701" s="39"/>
      <c r="AP3701" s="39"/>
      <c r="AQ3701" s="39"/>
      <c r="AR3701" s="39"/>
      <c r="AS3701" s="39"/>
      <c r="AT3701" s="39"/>
      <c r="AU3701" s="39"/>
      <c r="AV3701" s="39"/>
      <c r="AW3701" s="39"/>
    </row>
    <row r="3702" spans="15:49" x14ac:dyDescent="0.2">
      <c r="O3702" s="39"/>
      <c r="P3702" s="39"/>
      <c r="Q3702" s="39"/>
      <c r="R3702" s="39"/>
      <c r="S3702" s="39"/>
      <c r="T3702" s="39"/>
      <c r="U3702" s="39"/>
      <c r="V3702" s="39"/>
      <c r="W3702" s="39"/>
      <c r="X3702" s="39"/>
      <c r="Y3702" s="39"/>
      <c r="Z3702" s="39"/>
      <c r="AA3702" s="39"/>
      <c r="AB3702" s="39"/>
      <c r="AC3702" s="39"/>
      <c r="AD3702" s="39"/>
      <c r="AE3702" s="39"/>
      <c r="AF3702" s="39"/>
      <c r="AG3702" s="39"/>
      <c r="AH3702" s="39"/>
      <c r="AI3702" s="39"/>
      <c r="AJ3702" s="39"/>
      <c r="AK3702" s="39"/>
      <c r="AL3702" s="39"/>
      <c r="AM3702" s="39"/>
      <c r="AN3702" s="39"/>
      <c r="AO3702" s="39"/>
      <c r="AP3702" s="39"/>
      <c r="AQ3702" s="39"/>
      <c r="AR3702" s="39"/>
      <c r="AS3702" s="39"/>
      <c r="AT3702" s="39"/>
      <c r="AU3702" s="39"/>
      <c r="AV3702" s="39"/>
      <c r="AW3702" s="39"/>
    </row>
    <row r="3703" spans="15:49" x14ac:dyDescent="0.2">
      <c r="O3703" s="39"/>
      <c r="P3703" s="39"/>
      <c r="Q3703" s="39"/>
      <c r="R3703" s="39"/>
      <c r="S3703" s="39"/>
      <c r="T3703" s="39"/>
      <c r="U3703" s="39"/>
      <c r="V3703" s="39"/>
      <c r="W3703" s="39"/>
      <c r="X3703" s="39"/>
      <c r="Y3703" s="39"/>
      <c r="Z3703" s="39"/>
      <c r="AA3703" s="39"/>
      <c r="AB3703" s="39"/>
      <c r="AC3703" s="39"/>
      <c r="AD3703" s="39"/>
      <c r="AE3703" s="39"/>
      <c r="AF3703" s="39"/>
      <c r="AG3703" s="39"/>
      <c r="AH3703" s="39"/>
      <c r="AI3703" s="39"/>
      <c r="AJ3703" s="39"/>
      <c r="AK3703" s="39"/>
      <c r="AL3703" s="39"/>
      <c r="AM3703" s="39"/>
      <c r="AN3703" s="39"/>
      <c r="AO3703" s="39"/>
      <c r="AP3703" s="39"/>
      <c r="AQ3703" s="39"/>
      <c r="AR3703" s="39"/>
      <c r="AS3703" s="39"/>
      <c r="AT3703" s="39"/>
      <c r="AU3703" s="39"/>
      <c r="AV3703" s="39"/>
      <c r="AW3703" s="39"/>
    </row>
    <row r="3704" spans="15:49" x14ac:dyDescent="0.2">
      <c r="O3704" s="39"/>
      <c r="P3704" s="39"/>
      <c r="Q3704" s="39"/>
      <c r="R3704" s="39"/>
      <c r="S3704" s="39"/>
      <c r="T3704" s="39"/>
      <c r="U3704" s="39"/>
      <c r="V3704" s="39"/>
      <c r="W3704" s="39"/>
      <c r="X3704" s="39"/>
      <c r="Y3704" s="39"/>
      <c r="Z3704" s="39"/>
      <c r="AA3704" s="39"/>
      <c r="AB3704" s="39"/>
      <c r="AC3704" s="39"/>
      <c r="AD3704" s="39"/>
      <c r="AE3704" s="39"/>
      <c r="AF3704" s="39"/>
      <c r="AG3704" s="39"/>
      <c r="AH3704" s="39"/>
      <c r="AI3704" s="39"/>
      <c r="AJ3704" s="39"/>
      <c r="AK3704" s="39"/>
      <c r="AL3704" s="39"/>
      <c r="AM3704" s="39"/>
      <c r="AN3704" s="39"/>
      <c r="AO3704" s="39"/>
      <c r="AP3704" s="39"/>
      <c r="AQ3704" s="39"/>
      <c r="AR3704" s="39"/>
      <c r="AS3704" s="39"/>
      <c r="AT3704" s="39"/>
      <c r="AU3704" s="39"/>
      <c r="AV3704" s="39"/>
      <c r="AW3704" s="39"/>
    </row>
    <row r="3705" spans="15:49" x14ac:dyDescent="0.2">
      <c r="O3705" s="39"/>
      <c r="P3705" s="39"/>
      <c r="Q3705" s="39"/>
      <c r="R3705" s="39"/>
      <c r="S3705" s="39"/>
      <c r="T3705" s="39"/>
      <c r="U3705" s="39"/>
      <c r="V3705" s="39"/>
      <c r="W3705" s="39"/>
      <c r="X3705" s="39"/>
      <c r="Y3705" s="39"/>
      <c r="Z3705" s="39"/>
      <c r="AA3705" s="39"/>
      <c r="AB3705" s="39"/>
      <c r="AC3705" s="39"/>
      <c r="AD3705" s="39"/>
      <c r="AE3705" s="39"/>
      <c r="AF3705" s="39"/>
      <c r="AG3705" s="39"/>
      <c r="AH3705" s="39"/>
      <c r="AI3705" s="39"/>
      <c r="AJ3705" s="39"/>
      <c r="AK3705" s="39"/>
      <c r="AL3705" s="39"/>
      <c r="AM3705" s="39"/>
      <c r="AN3705" s="39"/>
      <c r="AO3705" s="39"/>
      <c r="AP3705" s="39"/>
      <c r="AQ3705" s="39"/>
      <c r="AR3705" s="39"/>
      <c r="AS3705" s="39"/>
      <c r="AT3705" s="39"/>
      <c r="AU3705" s="39"/>
      <c r="AV3705" s="39"/>
      <c r="AW3705" s="39"/>
    </row>
    <row r="3706" spans="15:49" x14ac:dyDescent="0.2">
      <c r="O3706" s="39"/>
      <c r="P3706" s="39"/>
      <c r="Q3706" s="39"/>
      <c r="R3706" s="39"/>
      <c r="S3706" s="39"/>
      <c r="T3706" s="39"/>
      <c r="U3706" s="39"/>
      <c r="V3706" s="39"/>
      <c r="W3706" s="39"/>
      <c r="X3706" s="39"/>
      <c r="Y3706" s="39"/>
      <c r="Z3706" s="39"/>
      <c r="AA3706" s="39"/>
      <c r="AB3706" s="39"/>
      <c r="AC3706" s="39"/>
      <c r="AD3706" s="39"/>
      <c r="AE3706" s="39"/>
      <c r="AF3706" s="39"/>
      <c r="AG3706" s="39"/>
      <c r="AH3706" s="39"/>
      <c r="AI3706" s="39"/>
      <c r="AJ3706" s="39"/>
      <c r="AK3706" s="39"/>
      <c r="AL3706" s="39"/>
      <c r="AM3706" s="39"/>
      <c r="AN3706" s="39"/>
      <c r="AO3706" s="39"/>
      <c r="AP3706" s="39"/>
      <c r="AQ3706" s="39"/>
      <c r="AR3706" s="39"/>
      <c r="AS3706" s="39"/>
      <c r="AT3706" s="39"/>
      <c r="AU3706" s="39"/>
      <c r="AV3706" s="39"/>
      <c r="AW3706" s="39"/>
    </row>
    <row r="3707" spans="15:49" x14ac:dyDescent="0.2">
      <c r="O3707" s="39"/>
      <c r="P3707" s="39"/>
      <c r="Q3707" s="39"/>
      <c r="R3707" s="39"/>
      <c r="S3707" s="39"/>
      <c r="T3707" s="39"/>
      <c r="U3707" s="39"/>
      <c r="V3707" s="39"/>
      <c r="W3707" s="39"/>
      <c r="X3707" s="39"/>
      <c r="Y3707" s="39"/>
      <c r="Z3707" s="39"/>
      <c r="AA3707" s="39"/>
      <c r="AB3707" s="39"/>
      <c r="AC3707" s="39"/>
      <c r="AD3707" s="39"/>
      <c r="AE3707" s="39"/>
      <c r="AF3707" s="39"/>
      <c r="AG3707" s="39"/>
      <c r="AH3707" s="39"/>
      <c r="AI3707" s="39"/>
      <c r="AJ3707" s="39"/>
      <c r="AK3707" s="39"/>
      <c r="AL3707" s="39"/>
      <c r="AM3707" s="39"/>
      <c r="AN3707" s="39"/>
      <c r="AO3707" s="39"/>
      <c r="AP3707" s="39"/>
      <c r="AQ3707" s="39"/>
      <c r="AR3707" s="39"/>
      <c r="AS3707" s="39"/>
      <c r="AT3707" s="39"/>
      <c r="AU3707" s="39"/>
      <c r="AV3707" s="39"/>
      <c r="AW3707" s="39"/>
    </row>
    <row r="3708" spans="15:49" x14ac:dyDescent="0.2">
      <c r="O3708" s="39"/>
      <c r="P3708" s="39"/>
      <c r="Q3708" s="39"/>
      <c r="R3708" s="39"/>
      <c r="S3708" s="39"/>
      <c r="T3708" s="39"/>
      <c r="U3708" s="39"/>
      <c r="V3708" s="39"/>
      <c r="W3708" s="39"/>
      <c r="X3708" s="39"/>
      <c r="Y3708" s="39"/>
      <c r="Z3708" s="39"/>
      <c r="AA3708" s="39"/>
      <c r="AB3708" s="39"/>
      <c r="AC3708" s="39"/>
      <c r="AD3708" s="39"/>
      <c r="AE3708" s="39"/>
      <c r="AF3708" s="39"/>
      <c r="AG3708" s="39"/>
      <c r="AH3708" s="39"/>
      <c r="AI3708" s="39"/>
      <c r="AJ3708" s="39"/>
      <c r="AK3708" s="39"/>
      <c r="AL3708" s="39"/>
      <c r="AM3708" s="39"/>
      <c r="AN3708" s="39"/>
      <c r="AO3708" s="39"/>
      <c r="AP3708" s="39"/>
      <c r="AQ3708" s="39"/>
      <c r="AR3708" s="39"/>
      <c r="AS3708" s="39"/>
      <c r="AT3708" s="39"/>
      <c r="AU3708" s="39"/>
      <c r="AV3708" s="39"/>
      <c r="AW3708" s="39"/>
    </row>
    <row r="3709" spans="15:49" x14ac:dyDescent="0.2">
      <c r="O3709" s="39"/>
      <c r="P3709" s="39"/>
      <c r="Q3709" s="39"/>
      <c r="R3709" s="39"/>
      <c r="S3709" s="39"/>
      <c r="T3709" s="39"/>
      <c r="U3709" s="39"/>
      <c r="V3709" s="39"/>
      <c r="W3709" s="39"/>
      <c r="X3709" s="39"/>
      <c r="Y3709" s="39"/>
      <c r="Z3709" s="39"/>
      <c r="AA3709" s="39"/>
      <c r="AB3709" s="39"/>
      <c r="AC3709" s="39"/>
      <c r="AD3709" s="39"/>
      <c r="AE3709" s="39"/>
      <c r="AF3709" s="39"/>
      <c r="AG3709" s="39"/>
      <c r="AH3709" s="39"/>
      <c r="AI3709" s="39"/>
      <c r="AJ3709" s="39"/>
      <c r="AK3709" s="39"/>
      <c r="AL3709" s="39"/>
      <c r="AM3709" s="39"/>
      <c r="AN3709" s="39"/>
      <c r="AO3709" s="39"/>
      <c r="AP3709" s="39"/>
      <c r="AQ3709" s="39"/>
      <c r="AR3709" s="39"/>
      <c r="AS3709" s="39"/>
      <c r="AT3709" s="39"/>
      <c r="AU3709" s="39"/>
      <c r="AV3709" s="39"/>
      <c r="AW3709" s="39"/>
    </row>
    <row r="3710" spans="15:49" x14ac:dyDescent="0.2">
      <c r="O3710" s="39"/>
      <c r="P3710" s="39"/>
      <c r="Q3710" s="39"/>
      <c r="R3710" s="39"/>
      <c r="S3710" s="39"/>
      <c r="T3710" s="39"/>
      <c r="U3710" s="39"/>
      <c r="V3710" s="39"/>
      <c r="W3710" s="39"/>
      <c r="X3710" s="39"/>
      <c r="Y3710" s="39"/>
      <c r="Z3710" s="39"/>
      <c r="AA3710" s="39"/>
      <c r="AB3710" s="39"/>
      <c r="AC3710" s="39"/>
      <c r="AD3710" s="39"/>
      <c r="AE3710" s="39"/>
      <c r="AF3710" s="39"/>
      <c r="AG3710" s="39"/>
      <c r="AH3710" s="39"/>
      <c r="AI3710" s="39"/>
      <c r="AJ3710" s="39"/>
      <c r="AK3710" s="39"/>
      <c r="AL3710" s="39"/>
      <c r="AM3710" s="39"/>
      <c r="AN3710" s="39"/>
      <c r="AO3710" s="39"/>
      <c r="AP3710" s="39"/>
      <c r="AQ3710" s="39"/>
      <c r="AR3710" s="39"/>
      <c r="AS3710" s="39"/>
      <c r="AT3710" s="39"/>
      <c r="AU3710" s="39"/>
      <c r="AV3710" s="39"/>
      <c r="AW3710" s="39"/>
    </row>
    <row r="3711" spans="15:49" x14ac:dyDescent="0.2">
      <c r="O3711" s="39"/>
      <c r="P3711" s="39"/>
      <c r="Q3711" s="39"/>
      <c r="R3711" s="39"/>
      <c r="S3711" s="39"/>
      <c r="T3711" s="39"/>
      <c r="U3711" s="39"/>
      <c r="V3711" s="39"/>
      <c r="W3711" s="39"/>
      <c r="X3711" s="39"/>
      <c r="Y3711" s="39"/>
      <c r="Z3711" s="39"/>
      <c r="AA3711" s="39"/>
      <c r="AB3711" s="39"/>
      <c r="AC3711" s="39"/>
      <c r="AD3711" s="39"/>
      <c r="AE3711" s="39"/>
      <c r="AF3711" s="39"/>
      <c r="AG3711" s="39"/>
      <c r="AH3711" s="39"/>
      <c r="AI3711" s="39"/>
      <c r="AJ3711" s="39"/>
      <c r="AK3711" s="39"/>
      <c r="AL3711" s="39"/>
      <c r="AM3711" s="39"/>
      <c r="AN3711" s="39"/>
      <c r="AO3711" s="39"/>
      <c r="AP3711" s="39"/>
      <c r="AQ3711" s="39"/>
      <c r="AR3711" s="39"/>
      <c r="AS3711" s="39"/>
      <c r="AT3711" s="39"/>
      <c r="AU3711" s="39"/>
      <c r="AV3711" s="39"/>
      <c r="AW3711" s="39"/>
    </row>
    <row r="3712" spans="15:49" x14ac:dyDescent="0.2">
      <c r="O3712" s="39"/>
      <c r="P3712" s="39"/>
      <c r="Q3712" s="39"/>
      <c r="R3712" s="39"/>
      <c r="S3712" s="39"/>
      <c r="T3712" s="39"/>
      <c r="U3712" s="39"/>
      <c r="V3712" s="39"/>
      <c r="W3712" s="39"/>
      <c r="X3712" s="39"/>
      <c r="Y3712" s="39"/>
      <c r="Z3712" s="39"/>
      <c r="AA3712" s="39"/>
      <c r="AB3712" s="39"/>
      <c r="AC3712" s="39"/>
      <c r="AD3712" s="39"/>
      <c r="AE3712" s="39"/>
      <c r="AF3712" s="39"/>
      <c r="AG3712" s="39"/>
      <c r="AH3712" s="39"/>
      <c r="AI3712" s="39"/>
      <c r="AJ3712" s="39"/>
      <c r="AK3712" s="39"/>
      <c r="AL3712" s="39"/>
      <c r="AM3712" s="39"/>
      <c r="AN3712" s="39"/>
      <c r="AO3712" s="39"/>
      <c r="AP3712" s="39"/>
      <c r="AQ3712" s="39"/>
      <c r="AR3712" s="39"/>
      <c r="AS3712" s="39"/>
      <c r="AT3712" s="39"/>
      <c r="AU3712" s="39"/>
      <c r="AV3712" s="39"/>
      <c r="AW3712" s="39"/>
    </row>
    <row r="3713" spans="15:49" x14ac:dyDescent="0.2">
      <c r="O3713" s="39"/>
      <c r="P3713" s="39"/>
      <c r="Q3713" s="39"/>
      <c r="R3713" s="39"/>
      <c r="S3713" s="39"/>
      <c r="T3713" s="39"/>
      <c r="U3713" s="39"/>
      <c r="V3713" s="39"/>
      <c r="W3713" s="39"/>
      <c r="X3713" s="39"/>
      <c r="Y3713" s="39"/>
      <c r="Z3713" s="39"/>
      <c r="AA3713" s="39"/>
      <c r="AB3713" s="39"/>
      <c r="AC3713" s="39"/>
      <c r="AD3713" s="39"/>
      <c r="AE3713" s="39"/>
      <c r="AF3713" s="39"/>
      <c r="AG3713" s="39"/>
      <c r="AH3713" s="39"/>
      <c r="AI3713" s="39"/>
      <c r="AJ3713" s="39"/>
      <c r="AK3713" s="39"/>
      <c r="AL3713" s="39"/>
      <c r="AM3713" s="39"/>
      <c r="AN3713" s="39"/>
      <c r="AO3713" s="39"/>
      <c r="AP3713" s="39"/>
      <c r="AQ3713" s="39"/>
      <c r="AR3713" s="39"/>
      <c r="AS3713" s="39"/>
      <c r="AT3713" s="39"/>
      <c r="AU3713" s="39"/>
      <c r="AV3713" s="39"/>
      <c r="AW3713" s="39"/>
    </row>
    <row r="3714" spans="15:49" x14ac:dyDescent="0.2">
      <c r="O3714" s="39"/>
      <c r="P3714" s="39"/>
      <c r="Q3714" s="39"/>
      <c r="R3714" s="39"/>
      <c r="S3714" s="39"/>
      <c r="T3714" s="39"/>
      <c r="U3714" s="39"/>
      <c r="V3714" s="39"/>
      <c r="W3714" s="39"/>
      <c r="X3714" s="39"/>
      <c r="Y3714" s="39"/>
      <c r="Z3714" s="39"/>
      <c r="AA3714" s="39"/>
      <c r="AB3714" s="39"/>
      <c r="AC3714" s="39"/>
      <c r="AD3714" s="39"/>
      <c r="AE3714" s="39"/>
      <c r="AF3714" s="39"/>
      <c r="AG3714" s="39"/>
      <c r="AH3714" s="39"/>
      <c r="AI3714" s="39"/>
      <c r="AJ3714" s="39"/>
      <c r="AK3714" s="39"/>
      <c r="AL3714" s="39"/>
      <c r="AM3714" s="39"/>
      <c r="AN3714" s="39"/>
      <c r="AO3714" s="39"/>
      <c r="AP3714" s="39"/>
      <c r="AQ3714" s="39"/>
      <c r="AR3714" s="39"/>
      <c r="AS3714" s="39"/>
      <c r="AT3714" s="39"/>
      <c r="AU3714" s="39"/>
      <c r="AV3714" s="39"/>
      <c r="AW3714" s="39"/>
    </row>
    <row r="3715" spans="15:49" x14ac:dyDescent="0.2">
      <c r="O3715" s="39"/>
      <c r="P3715" s="39"/>
      <c r="Q3715" s="39"/>
      <c r="R3715" s="39"/>
      <c r="S3715" s="39"/>
      <c r="T3715" s="39"/>
      <c r="U3715" s="39"/>
      <c r="V3715" s="39"/>
      <c r="W3715" s="39"/>
      <c r="X3715" s="39"/>
      <c r="Y3715" s="39"/>
      <c r="Z3715" s="39"/>
      <c r="AA3715" s="39"/>
      <c r="AB3715" s="39"/>
      <c r="AC3715" s="39"/>
      <c r="AD3715" s="39"/>
      <c r="AE3715" s="39"/>
      <c r="AF3715" s="39"/>
      <c r="AG3715" s="39"/>
      <c r="AH3715" s="39"/>
      <c r="AI3715" s="39"/>
      <c r="AJ3715" s="39"/>
      <c r="AK3715" s="39"/>
      <c r="AL3715" s="39"/>
      <c r="AM3715" s="39"/>
      <c r="AN3715" s="39"/>
      <c r="AO3715" s="39"/>
      <c r="AP3715" s="39"/>
      <c r="AQ3715" s="39"/>
      <c r="AR3715" s="39"/>
      <c r="AS3715" s="39"/>
      <c r="AT3715" s="39"/>
      <c r="AU3715" s="39"/>
      <c r="AV3715" s="39"/>
      <c r="AW3715" s="39"/>
    </row>
    <row r="3716" spans="15:49" x14ac:dyDescent="0.2">
      <c r="O3716" s="39"/>
      <c r="P3716" s="39"/>
      <c r="Q3716" s="39"/>
      <c r="R3716" s="39"/>
      <c r="S3716" s="39"/>
      <c r="T3716" s="39"/>
      <c r="U3716" s="39"/>
      <c r="V3716" s="39"/>
      <c r="W3716" s="39"/>
      <c r="X3716" s="39"/>
      <c r="Y3716" s="39"/>
      <c r="Z3716" s="39"/>
      <c r="AA3716" s="39"/>
      <c r="AB3716" s="39"/>
      <c r="AC3716" s="39"/>
      <c r="AD3716" s="39"/>
      <c r="AE3716" s="39"/>
      <c r="AF3716" s="39"/>
      <c r="AG3716" s="39"/>
      <c r="AH3716" s="39"/>
      <c r="AI3716" s="39"/>
      <c r="AJ3716" s="39"/>
      <c r="AK3716" s="39"/>
      <c r="AL3716" s="39"/>
      <c r="AM3716" s="39"/>
      <c r="AN3716" s="39"/>
      <c r="AO3716" s="39"/>
      <c r="AP3716" s="39"/>
      <c r="AQ3716" s="39"/>
      <c r="AR3716" s="39"/>
      <c r="AS3716" s="39"/>
      <c r="AT3716" s="39"/>
      <c r="AU3716" s="39"/>
      <c r="AV3716" s="39"/>
      <c r="AW3716" s="39"/>
    </row>
    <row r="3717" spans="15:49" x14ac:dyDescent="0.2">
      <c r="O3717" s="39"/>
      <c r="P3717" s="39"/>
      <c r="Q3717" s="39"/>
      <c r="R3717" s="39"/>
      <c r="S3717" s="39"/>
      <c r="T3717" s="39"/>
      <c r="U3717" s="39"/>
      <c r="V3717" s="39"/>
      <c r="W3717" s="39"/>
      <c r="X3717" s="39"/>
      <c r="Y3717" s="39"/>
      <c r="Z3717" s="39"/>
      <c r="AA3717" s="39"/>
      <c r="AB3717" s="39"/>
      <c r="AC3717" s="39"/>
      <c r="AD3717" s="39"/>
      <c r="AE3717" s="39"/>
      <c r="AF3717" s="39"/>
      <c r="AG3717" s="39"/>
      <c r="AH3717" s="39"/>
      <c r="AI3717" s="39"/>
      <c r="AJ3717" s="39"/>
      <c r="AK3717" s="39"/>
      <c r="AL3717" s="39"/>
      <c r="AM3717" s="39"/>
      <c r="AN3717" s="39"/>
      <c r="AO3717" s="39"/>
      <c r="AP3717" s="39"/>
      <c r="AQ3717" s="39"/>
      <c r="AR3717" s="39"/>
      <c r="AS3717" s="39"/>
      <c r="AT3717" s="39"/>
      <c r="AU3717" s="39"/>
      <c r="AV3717" s="39"/>
      <c r="AW3717" s="39"/>
    </row>
    <row r="3718" spans="15:49" x14ac:dyDescent="0.2">
      <c r="O3718" s="39"/>
      <c r="P3718" s="39"/>
      <c r="Q3718" s="39"/>
      <c r="R3718" s="39"/>
      <c r="S3718" s="39"/>
      <c r="T3718" s="39"/>
      <c r="U3718" s="39"/>
      <c r="V3718" s="39"/>
      <c r="W3718" s="39"/>
      <c r="X3718" s="39"/>
      <c r="Y3718" s="39"/>
      <c r="Z3718" s="39"/>
      <c r="AA3718" s="39"/>
      <c r="AB3718" s="39"/>
      <c r="AC3718" s="39"/>
      <c r="AD3718" s="39"/>
      <c r="AE3718" s="39"/>
      <c r="AF3718" s="39"/>
      <c r="AG3718" s="39"/>
      <c r="AH3718" s="39"/>
      <c r="AI3718" s="39"/>
      <c r="AJ3718" s="39"/>
      <c r="AK3718" s="39"/>
      <c r="AL3718" s="39"/>
      <c r="AM3718" s="39"/>
      <c r="AN3718" s="39"/>
      <c r="AO3718" s="39"/>
      <c r="AP3718" s="39"/>
      <c r="AQ3718" s="39"/>
      <c r="AR3718" s="39"/>
      <c r="AS3718" s="39"/>
      <c r="AT3718" s="39"/>
      <c r="AU3718" s="39"/>
      <c r="AV3718" s="39"/>
      <c r="AW3718" s="39"/>
    </row>
    <row r="3719" spans="15:49" x14ac:dyDescent="0.2">
      <c r="O3719" s="39"/>
      <c r="P3719" s="39"/>
      <c r="Q3719" s="39"/>
      <c r="R3719" s="39"/>
      <c r="S3719" s="39"/>
      <c r="T3719" s="39"/>
      <c r="U3719" s="39"/>
      <c r="V3719" s="39"/>
      <c r="W3719" s="39"/>
      <c r="X3719" s="39"/>
      <c r="Y3719" s="39"/>
      <c r="Z3719" s="39"/>
      <c r="AA3719" s="39"/>
      <c r="AB3719" s="39"/>
      <c r="AC3719" s="39"/>
      <c r="AD3719" s="39"/>
      <c r="AE3719" s="39"/>
      <c r="AF3719" s="39"/>
      <c r="AG3719" s="39"/>
      <c r="AH3719" s="39"/>
      <c r="AI3719" s="39"/>
      <c r="AJ3719" s="39"/>
      <c r="AK3719" s="39"/>
      <c r="AL3719" s="39"/>
      <c r="AM3719" s="39"/>
      <c r="AN3719" s="39"/>
      <c r="AO3719" s="39"/>
      <c r="AP3719" s="39"/>
      <c r="AQ3719" s="39"/>
      <c r="AR3719" s="39"/>
      <c r="AS3719" s="39"/>
      <c r="AT3719" s="39"/>
      <c r="AU3719" s="39"/>
      <c r="AV3719" s="39"/>
      <c r="AW3719" s="39"/>
    </row>
    <row r="3720" spans="15:49" x14ac:dyDescent="0.2">
      <c r="O3720" s="39"/>
      <c r="P3720" s="39"/>
      <c r="Q3720" s="39"/>
      <c r="R3720" s="39"/>
      <c r="S3720" s="39"/>
      <c r="T3720" s="39"/>
      <c r="U3720" s="39"/>
      <c r="V3720" s="39"/>
      <c r="W3720" s="39"/>
      <c r="X3720" s="39"/>
      <c r="Y3720" s="39"/>
      <c r="Z3720" s="39"/>
      <c r="AA3720" s="39"/>
      <c r="AB3720" s="39"/>
      <c r="AC3720" s="39"/>
      <c r="AD3720" s="39"/>
      <c r="AE3720" s="39"/>
      <c r="AF3720" s="39"/>
      <c r="AG3720" s="39"/>
      <c r="AH3720" s="39"/>
      <c r="AI3720" s="39"/>
      <c r="AJ3720" s="39"/>
      <c r="AK3720" s="39"/>
      <c r="AL3720" s="39"/>
      <c r="AM3720" s="39"/>
      <c r="AN3720" s="39"/>
      <c r="AO3720" s="39"/>
      <c r="AP3720" s="39"/>
      <c r="AQ3720" s="39"/>
      <c r="AR3720" s="39"/>
      <c r="AS3720" s="39"/>
      <c r="AT3720" s="39"/>
      <c r="AU3720" s="39"/>
      <c r="AV3720" s="39"/>
      <c r="AW3720" s="39"/>
    </row>
    <row r="3721" spans="15:49" x14ac:dyDescent="0.2">
      <c r="O3721" s="39"/>
      <c r="P3721" s="39"/>
      <c r="Q3721" s="39"/>
      <c r="R3721" s="39"/>
      <c r="S3721" s="39"/>
      <c r="T3721" s="39"/>
      <c r="U3721" s="39"/>
      <c r="V3721" s="39"/>
      <c r="W3721" s="39"/>
      <c r="X3721" s="39"/>
      <c r="Y3721" s="39"/>
      <c r="Z3721" s="39"/>
      <c r="AA3721" s="39"/>
      <c r="AB3721" s="39"/>
      <c r="AC3721" s="39"/>
      <c r="AD3721" s="39"/>
      <c r="AE3721" s="39"/>
      <c r="AF3721" s="39"/>
      <c r="AG3721" s="39"/>
      <c r="AH3721" s="39"/>
      <c r="AI3721" s="39"/>
      <c r="AJ3721" s="39"/>
      <c r="AK3721" s="39"/>
      <c r="AL3721" s="39"/>
      <c r="AM3721" s="39"/>
      <c r="AN3721" s="39"/>
      <c r="AO3721" s="39"/>
      <c r="AP3721" s="39"/>
      <c r="AQ3721" s="39"/>
      <c r="AR3721" s="39"/>
      <c r="AS3721" s="39"/>
      <c r="AT3721" s="39"/>
      <c r="AU3721" s="39"/>
      <c r="AV3721" s="39"/>
      <c r="AW3721" s="39"/>
    </row>
    <row r="3722" spans="15:49" x14ac:dyDescent="0.2">
      <c r="O3722" s="39"/>
      <c r="P3722" s="39"/>
      <c r="Q3722" s="39"/>
      <c r="R3722" s="39"/>
      <c r="S3722" s="39"/>
      <c r="T3722" s="39"/>
      <c r="U3722" s="39"/>
      <c r="V3722" s="39"/>
      <c r="W3722" s="39"/>
      <c r="X3722" s="39"/>
      <c r="Y3722" s="39"/>
      <c r="Z3722" s="39"/>
      <c r="AA3722" s="39"/>
      <c r="AB3722" s="39"/>
      <c r="AC3722" s="39"/>
      <c r="AD3722" s="39"/>
      <c r="AE3722" s="39"/>
      <c r="AF3722" s="39"/>
      <c r="AG3722" s="39"/>
      <c r="AH3722" s="39"/>
      <c r="AI3722" s="39"/>
      <c r="AJ3722" s="39"/>
      <c r="AK3722" s="39"/>
      <c r="AL3722" s="39"/>
      <c r="AM3722" s="39"/>
      <c r="AN3722" s="39"/>
      <c r="AO3722" s="39"/>
      <c r="AP3722" s="39"/>
      <c r="AQ3722" s="39"/>
      <c r="AR3722" s="39"/>
      <c r="AS3722" s="39"/>
      <c r="AT3722" s="39"/>
      <c r="AU3722" s="39"/>
      <c r="AV3722" s="39"/>
      <c r="AW3722" s="39"/>
    </row>
    <row r="3723" spans="15:49" x14ac:dyDescent="0.2">
      <c r="O3723" s="39"/>
      <c r="P3723" s="39"/>
      <c r="Q3723" s="39"/>
      <c r="R3723" s="39"/>
      <c r="S3723" s="39"/>
      <c r="T3723" s="39"/>
      <c r="U3723" s="39"/>
      <c r="V3723" s="39"/>
      <c r="W3723" s="39"/>
      <c r="X3723" s="39"/>
      <c r="Y3723" s="39"/>
      <c r="Z3723" s="39"/>
      <c r="AA3723" s="39"/>
      <c r="AB3723" s="39"/>
      <c r="AC3723" s="39"/>
      <c r="AD3723" s="39"/>
      <c r="AE3723" s="39"/>
      <c r="AF3723" s="39"/>
      <c r="AG3723" s="39"/>
      <c r="AH3723" s="39"/>
      <c r="AI3723" s="39"/>
      <c r="AJ3723" s="39"/>
      <c r="AK3723" s="39"/>
      <c r="AL3723" s="39"/>
      <c r="AM3723" s="39"/>
      <c r="AN3723" s="39"/>
      <c r="AO3723" s="39"/>
      <c r="AP3723" s="39"/>
      <c r="AQ3723" s="39"/>
      <c r="AR3723" s="39"/>
      <c r="AS3723" s="39"/>
      <c r="AT3723" s="39"/>
      <c r="AU3723" s="39"/>
      <c r="AV3723" s="39"/>
      <c r="AW3723" s="39"/>
    </row>
    <row r="3724" spans="15:49" x14ac:dyDescent="0.2">
      <c r="O3724" s="39"/>
      <c r="P3724" s="39"/>
      <c r="Q3724" s="39"/>
      <c r="R3724" s="39"/>
      <c r="S3724" s="39"/>
      <c r="T3724" s="39"/>
      <c r="U3724" s="39"/>
      <c r="V3724" s="39"/>
      <c r="W3724" s="39"/>
      <c r="X3724" s="39"/>
      <c r="Y3724" s="39"/>
      <c r="Z3724" s="39"/>
      <c r="AA3724" s="39"/>
      <c r="AB3724" s="39"/>
      <c r="AC3724" s="39"/>
      <c r="AD3724" s="39"/>
      <c r="AE3724" s="39"/>
      <c r="AF3724" s="39"/>
      <c r="AG3724" s="39"/>
      <c r="AH3724" s="39"/>
      <c r="AI3724" s="39"/>
      <c r="AJ3724" s="39"/>
      <c r="AK3724" s="39"/>
      <c r="AL3724" s="39"/>
      <c r="AM3724" s="39"/>
      <c r="AN3724" s="39"/>
      <c r="AO3724" s="39"/>
      <c r="AP3724" s="39"/>
      <c r="AQ3724" s="39"/>
      <c r="AR3724" s="39"/>
      <c r="AS3724" s="39"/>
      <c r="AT3724" s="39"/>
      <c r="AU3724" s="39"/>
      <c r="AV3724" s="39"/>
      <c r="AW3724" s="39"/>
    </row>
    <row r="3725" spans="15:49" x14ac:dyDescent="0.2">
      <c r="O3725" s="39"/>
      <c r="P3725" s="39"/>
      <c r="Q3725" s="39"/>
      <c r="R3725" s="39"/>
      <c r="S3725" s="39"/>
      <c r="T3725" s="39"/>
      <c r="U3725" s="39"/>
      <c r="V3725" s="39"/>
      <c r="W3725" s="39"/>
      <c r="X3725" s="39"/>
      <c r="Y3725" s="39"/>
      <c r="Z3725" s="39"/>
      <c r="AA3725" s="39"/>
      <c r="AB3725" s="39"/>
      <c r="AC3725" s="39"/>
      <c r="AD3725" s="39"/>
      <c r="AE3725" s="39"/>
      <c r="AF3725" s="39"/>
      <c r="AG3725" s="39"/>
      <c r="AH3725" s="39"/>
      <c r="AI3725" s="39"/>
      <c r="AJ3725" s="39"/>
      <c r="AK3725" s="39"/>
      <c r="AL3725" s="39"/>
      <c r="AM3725" s="39"/>
      <c r="AN3725" s="39"/>
      <c r="AO3725" s="39"/>
      <c r="AP3725" s="39"/>
      <c r="AQ3725" s="39"/>
      <c r="AR3725" s="39"/>
      <c r="AS3725" s="39"/>
      <c r="AT3725" s="39"/>
      <c r="AU3725" s="39"/>
      <c r="AV3725" s="39"/>
      <c r="AW3725" s="39"/>
    </row>
    <row r="3726" spans="15:49" x14ac:dyDescent="0.2">
      <c r="O3726" s="39"/>
      <c r="P3726" s="39"/>
      <c r="Q3726" s="39"/>
      <c r="R3726" s="39"/>
      <c r="S3726" s="39"/>
      <c r="T3726" s="39"/>
      <c r="U3726" s="39"/>
      <c r="V3726" s="39"/>
      <c r="W3726" s="39"/>
      <c r="X3726" s="39"/>
      <c r="Y3726" s="39"/>
      <c r="Z3726" s="39"/>
      <c r="AA3726" s="39"/>
      <c r="AB3726" s="39"/>
      <c r="AC3726" s="39"/>
      <c r="AD3726" s="39"/>
      <c r="AE3726" s="39"/>
      <c r="AF3726" s="39"/>
      <c r="AG3726" s="39"/>
      <c r="AH3726" s="39"/>
      <c r="AI3726" s="39"/>
      <c r="AJ3726" s="39"/>
      <c r="AK3726" s="39"/>
      <c r="AL3726" s="39"/>
      <c r="AM3726" s="39"/>
      <c r="AN3726" s="39"/>
      <c r="AO3726" s="39"/>
      <c r="AP3726" s="39"/>
      <c r="AQ3726" s="39"/>
      <c r="AR3726" s="39"/>
      <c r="AS3726" s="39"/>
      <c r="AT3726" s="39"/>
      <c r="AU3726" s="39"/>
      <c r="AV3726" s="39"/>
      <c r="AW3726" s="39"/>
    </row>
    <row r="3727" spans="15:49" x14ac:dyDescent="0.2">
      <c r="O3727" s="39"/>
      <c r="P3727" s="39"/>
      <c r="Q3727" s="39"/>
      <c r="R3727" s="39"/>
      <c r="S3727" s="39"/>
      <c r="T3727" s="39"/>
      <c r="U3727" s="39"/>
      <c r="V3727" s="39"/>
      <c r="W3727" s="39"/>
      <c r="X3727" s="39"/>
      <c r="Y3727" s="39"/>
      <c r="Z3727" s="39"/>
      <c r="AA3727" s="39"/>
      <c r="AB3727" s="39"/>
      <c r="AC3727" s="39"/>
      <c r="AD3727" s="39"/>
      <c r="AE3727" s="39"/>
      <c r="AF3727" s="39"/>
      <c r="AG3727" s="39"/>
      <c r="AH3727" s="39"/>
      <c r="AI3727" s="39"/>
      <c r="AJ3727" s="39"/>
      <c r="AK3727" s="39"/>
      <c r="AL3727" s="39"/>
      <c r="AM3727" s="39"/>
      <c r="AN3727" s="39"/>
      <c r="AO3727" s="39"/>
      <c r="AP3727" s="39"/>
      <c r="AQ3727" s="39"/>
      <c r="AR3727" s="39"/>
      <c r="AS3727" s="39"/>
      <c r="AT3727" s="39"/>
      <c r="AU3727" s="39"/>
      <c r="AV3727" s="39"/>
      <c r="AW3727" s="39"/>
    </row>
    <row r="3728" spans="15:49" x14ac:dyDescent="0.2">
      <c r="O3728" s="39"/>
      <c r="P3728" s="39"/>
      <c r="Q3728" s="39"/>
      <c r="R3728" s="39"/>
      <c r="S3728" s="39"/>
      <c r="T3728" s="39"/>
      <c r="U3728" s="39"/>
      <c r="V3728" s="39"/>
      <c r="W3728" s="39"/>
      <c r="X3728" s="39"/>
      <c r="Y3728" s="39"/>
      <c r="Z3728" s="39"/>
      <c r="AA3728" s="39"/>
      <c r="AB3728" s="39"/>
      <c r="AC3728" s="39"/>
      <c r="AD3728" s="39"/>
      <c r="AE3728" s="39"/>
      <c r="AF3728" s="39"/>
      <c r="AG3728" s="39"/>
      <c r="AH3728" s="39"/>
      <c r="AI3728" s="39"/>
      <c r="AJ3728" s="39"/>
      <c r="AK3728" s="39"/>
      <c r="AL3728" s="39"/>
      <c r="AM3728" s="39"/>
      <c r="AN3728" s="39"/>
      <c r="AO3728" s="39"/>
      <c r="AP3728" s="39"/>
      <c r="AQ3728" s="39"/>
      <c r="AR3728" s="39"/>
      <c r="AS3728" s="39"/>
      <c r="AT3728" s="39"/>
      <c r="AU3728" s="39"/>
      <c r="AV3728" s="39"/>
      <c r="AW3728" s="39"/>
    </row>
    <row r="3729" spans="15:49" x14ac:dyDescent="0.2">
      <c r="O3729" s="39"/>
      <c r="P3729" s="39"/>
      <c r="Q3729" s="39"/>
      <c r="R3729" s="39"/>
      <c r="S3729" s="39"/>
      <c r="T3729" s="39"/>
      <c r="U3729" s="39"/>
      <c r="V3729" s="39"/>
      <c r="W3729" s="39"/>
      <c r="X3729" s="39"/>
      <c r="Y3729" s="39"/>
      <c r="Z3729" s="39"/>
      <c r="AA3729" s="39"/>
      <c r="AB3729" s="39"/>
      <c r="AC3729" s="39"/>
      <c r="AD3729" s="39"/>
      <c r="AE3729" s="39"/>
      <c r="AF3729" s="39"/>
      <c r="AG3729" s="39"/>
      <c r="AH3729" s="39"/>
      <c r="AI3729" s="39"/>
      <c r="AJ3729" s="39"/>
      <c r="AK3729" s="39"/>
      <c r="AL3729" s="39"/>
      <c r="AM3729" s="39"/>
      <c r="AN3729" s="39"/>
      <c r="AO3729" s="39"/>
      <c r="AP3729" s="39"/>
      <c r="AQ3729" s="39"/>
      <c r="AR3729" s="39"/>
      <c r="AS3729" s="39"/>
      <c r="AT3729" s="39"/>
      <c r="AU3729" s="39"/>
      <c r="AV3729" s="39"/>
      <c r="AW3729" s="39"/>
    </row>
    <row r="3730" spans="15:49" x14ac:dyDescent="0.2">
      <c r="O3730" s="39"/>
      <c r="P3730" s="39"/>
      <c r="Q3730" s="39"/>
      <c r="R3730" s="39"/>
      <c r="S3730" s="39"/>
      <c r="T3730" s="39"/>
      <c r="U3730" s="39"/>
      <c r="V3730" s="39"/>
      <c r="W3730" s="39"/>
      <c r="X3730" s="39"/>
      <c r="Y3730" s="39"/>
      <c r="Z3730" s="39"/>
      <c r="AA3730" s="39"/>
      <c r="AB3730" s="39"/>
      <c r="AC3730" s="39"/>
      <c r="AD3730" s="39"/>
      <c r="AE3730" s="39"/>
      <c r="AF3730" s="39"/>
      <c r="AG3730" s="39"/>
      <c r="AH3730" s="39"/>
      <c r="AI3730" s="39"/>
      <c r="AJ3730" s="39"/>
      <c r="AK3730" s="39"/>
      <c r="AL3730" s="39"/>
      <c r="AM3730" s="39"/>
      <c r="AN3730" s="39"/>
      <c r="AO3730" s="39"/>
      <c r="AP3730" s="39"/>
      <c r="AQ3730" s="39"/>
      <c r="AR3730" s="39"/>
      <c r="AS3730" s="39"/>
      <c r="AT3730" s="39"/>
      <c r="AU3730" s="39"/>
      <c r="AV3730" s="39"/>
      <c r="AW3730" s="39"/>
    </row>
    <row r="3731" spans="15:49" x14ac:dyDescent="0.2">
      <c r="O3731" s="39"/>
      <c r="P3731" s="39"/>
      <c r="Q3731" s="39"/>
      <c r="R3731" s="39"/>
      <c r="S3731" s="39"/>
      <c r="T3731" s="39"/>
      <c r="U3731" s="39"/>
      <c r="V3731" s="39"/>
      <c r="W3731" s="39"/>
      <c r="X3731" s="39"/>
      <c r="Y3731" s="39"/>
      <c r="Z3731" s="39"/>
      <c r="AA3731" s="39"/>
      <c r="AB3731" s="39"/>
      <c r="AC3731" s="39"/>
      <c r="AD3731" s="39"/>
      <c r="AE3731" s="39"/>
      <c r="AF3731" s="39"/>
      <c r="AG3731" s="39"/>
      <c r="AH3731" s="39"/>
      <c r="AI3731" s="39"/>
      <c r="AJ3731" s="39"/>
      <c r="AK3731" s="39"/>
      <c r="AL3731" s="39"/>
      <c r="AM3731" s="39"/>
      <c r="AN3731" s="39"/>
      <c r="AO3731" s="39"/>
      <c r="AP3731" s="39"/>
      <c r="AQ3731" s="39"/>
      <c r="AR3731" s="39"/>
      <c r="AS3731" s="39"/>
      <c r="AT3731" s="39"/>
      <c r="AU3731" s="39"/>
      <c r="AV3731" s="39"/>
      <c r="AW3731" s="39"/>
    </row>
    <row r="3732" spans="15:49" x14ac:dyDescent="0.2">
      <c r="O3732" s="39"/>
      <c r="P3732" s="39"/>
      <c r="Q3732" s="39"/>
      <c r="R3732" s="39"/>
      <c r="S3732" s="39"/>
      <c r="T3732" s="39"/>
      <c r="U3732" s="39"/>
      <c r="V3732" s="39"/>
      <c r="W3732" s="39"/>
      <c r="X3732" s="39"/>
      <c r="Y3732" s="39"/>
      <c r="Z3732" s="39"/>
      <c r="AA3732" s="39"/>
      <c r="AB3732" s="39"/>
      <c r="AC3732" s="39"/>
      <c r="AD3732" s="39"/>
      <c r="AE3732" s="39"/>
      <c r="AF3732" s="39"/>
      <c r="AG3732" s="39"/>
      <c r="AH3732" s="39"/>
      <c r="AI3732" s="39"/>
      <c r="AJ3732" s="39"/>
      <c r="AK3732" s="39"/>
      <c r="AL3732" s="39"/>
      <c r="AM3732" s="39"/>
      <c r="AN3732" s="39"/>
      <c r="AO3732" s="39"/>
      <c r="AP3732" s="39"/>
      <c r="AQ3732" s="39"/>
      <c r="AR3732" s="39"/>
      <c r="AS3732" s="39"/>
      <c r="AT3732" s="39"/>
      <c r="AU3732" s="39"/>
      <c r="AV3732" s="39"/>
      <c r="AW3732" s="39"/>
    </row>
    <row r="3733" spans="15:49" x14ac:dyDescent="0.2">
      <c r="O3733" s="39"/>
      <c r="P3733" s="39"/>
      <c r="Q3733" s="39"/>
      <c r="R3733" s="39"/>
      <c r="S3733" s="39"/>
      <c r="T3733" s="39"/>
      <c r="U3733" s="39"/>
      <c r="V3733" s="39"/>
      <c r="W3733" s="39"/>
      <c r="X3733" s="39"/>
      <c r="Y3733" s="39"/>
      <c r="Z3733" s="39"/>
      <c r="AA3733" s="39"/>
      <c r="AB3733" s="39"/>
      <c r="AC3733" s="39"/>
      <c r="AD3733" s="39"/>
      <c r="AE3733" s="39"/>
      <c r="AF3733" s="39"/>
      <c r="AG3733" s="39"/>
      <c r="AH3733" s="39"/>
      <c r="AI3733" s="39"/>
      <c r="AJ3733" s="39"/>
      <c r="AK3733" s="39"/>
      <c r="AL3733" s="39"/>
      <c r="AM3733" s="39"/>
      <c r="AN3733" s="39"/>
      <c r="AO3733" s="39"/>
      <c r="AP3733" s="39"/>
      <c r="AQ3733" s="39"/>
      <c r="AR3733" s="39"/>
      <c r="AS3733" s="39"/>
      <c r="AT3733" s="39"/>
      <c r="AU3733" s="39"/>
      <c r="AV3733" s="39"/>
      <c r="AW3733" s="39"/>
    </row>
    <row r="3734" spans="15:49" x14ac:dyDescent="0.2">
      <c r="O3734" s="39"/>
      <c r="P3734" s="39"/>
      <c r="Q3734" s="39"/>
      <c r="R3734" s="39"/>
      <c r="S3734" s="39"/>
      <c r="T3734" s="39"/>
      <c r="U3734" s="39"/>
      <c r="V3734" s="39"/>
      <c r="W3734" s="39"/>
      <c r="X3734" s="39"/>
      <c r="Y3734" s="39"/>
      <c r="Z3734" s="39"/>
      <c r="AA3734" s="39"/>
      <c r="AB3734" s="39"/>
      <c r="AC3734" s="39"/>
      <c r="AD3734" s="39"/>
      <c r="AE3734" s="39"/>
      <c r="AF3734" s="39"/>
      <c r="AG3734" s="39"/>
      <c r="AH3734" s="39"/>
      <c r="AI3734" s="39"/>
      <c r="AJ3734" s="39"/>
      <c r="AK3734" s="39"/>
      <c r="AL3734" s="39"/>
      <c r="AM3734" s="39"/>
      <c r="AN3734" s="39"/>
      <c r="AO3734" s="39"/>
      <c r="AP3734" s="39"/>
      <c r="AQ3734" s="39"/>
      <c r="AR3734" s="39"/>
      <c r="AS3734" s="39"/>
      <c r="AT3734" s="39"/>
      <c r="AU3734" s="39"/>
      <c r="AV3734" s="39"/>
      <c r="AW3734" s="39"/>
    </row>
    <row r="3735" spans="15:49" x14ac:dyDescent="0.2">
      <c r="O3735" s="39"/>
      <c r="P3735" s="39"/>
      <c r="Q3735" s="39"/>
      <c r="R3735" s="39"/>
      <c r="S3735" s="39"/>
      <c r="T3735" s="39"/>
      <c r="U3735" s="39"/>
      <c r="V3735" s="39"/>
      <c r="W3735" s="39"/>
      <c r="X3735" s="39"/>
      <c r="Y3735" s="39"/>
      <c r="Z3735" s="39"/>
      <c r="AA3735" s="39"/>
      <c r="AB3735" s="39"/>
      <c r="AC3735" s="39"/>
      <c r="AD3735" s="39"/>
      <c r="AE3735" s="39"/>
      <c r="AF3735" s="39"/>
      <c r="AG3735" s="39"/>
      <c r="AH3735" s="39"/>
      <c r="AI3735" s="39"/>
      <c r="AJ3735" s="39"/>
      <c r="AK3735" s="39"/>
      <c r="AL3735" s="39"/>
      <c r="AM3735" s="39"/>
      <c r="AN3735" s="39"/>
      <c r="AO3735" s="39"/>
      <c r="AP3735" s="39"/>
      <c r="AQ3735" s="39"/>
      <c r="AR3735" s="39"/>
      <c r="AS3735" s="39"/>
      <c r="AT3735" s="39"/>
      <c r="AU3735" s="39"/>
      <c r="AV3735" s="39"/>
      <c r="AW3735" s="39"/>
    </row>
    <row r="3736" spans="15:49" x14ac:dyDescent="0.2">
      <c r="O3736" s="39"/>
      <c r="P3736" s="39"/>
      <c r="Q3736" s="39"/>
      <c r="R3736" s="39"/>
      <c r="S3736" s="39"/>
      <c r="T3736" s="39"/>
      <c r="U3736" s="39"/>
      <c r="V3736" s="39"/>
      <c r="W3736" s="39"/>
      <c r="X3736" s="39"/>
      <c r="Y3736" s="39"/>
      <c r="Z3736" s="39"/>
      <c r="AA3736" s="39"/>
      <c r="AB3736" s="39"/>
      <c r="AC3736" s="39"/>
      <c r="AD3736" s="39"/>
      <c r="AE3736" s="39"/>
      <c r="AF3736" s="39"/>
      <c r="AG3736" s="39"/>
      <c r="AH3736" s="39"/>
      <c r="AI3736" s="39"/>
      <c r="AJ3736" s="39"/>
      <c r="AK3736" s="39"/>
      <c r="AL3736" s="39"/>
      <c r="AM3736" s="39"/>
      <c r="AN3736" s="39"/>
      <c r="AO3736" s="39"/>
      <c r="AP3736" s="39"/>
      <c r="AQ3736" s="39"/>
      <c r="AR3736" s="39"/>
      <c r="AS3736" s="39"/>
      <c r="AT3736" s="39"/>
      <c r="AU3736" s="39"/>
      <c r="AV3736" s="39"/>
      <c r="AW3736" s="39"/>
    </row>
    <row r="3737" spans="15:49" x14ac:dyDescent="0.2">
      <c r="O3737" s="39"/>
      <c r="P3737" s="39"/>
      <c r="Q3737" s="39"/>
      <c r="R3737" s="39"/>
      <c r="S3737" s="39"/>
      <c r="T3737" s="39"/>
      <c r="U3737" s="39"/>
      <c r="V3737" s="39"/>
      <c r="W3737" s="39"/>
      <c r="X3737" s="39"/>
      <c r="Y3737" s="39"/>
      <c r="Z3737" s="39"/>
      <c r="AA3737" s="39"/>
      <c r="AB3737" s="39"/>
      <c r="AC3737" s="39"/>
      <c r="AD3737" s="39"/>
      <c r="AE3737" s="39"/>
      <c r="AF3737" s="39"/>
      <c r="AG3737" s="39"/>
      <c r="AH3737" s="39"/>
      <c r="AI3737" s="39"/>
      <c r="AJ3737" s="39"/>
      <c r="AK3737" s="39"/>
      <c r="AL3737" s="39"/>
      <c r="AM3737" s="39"/>
      <c r="AN3737" s="39"/>
      <c r="AO3737" s="39"/>
      <c r="AP3737" s="39"/>
      <c r="AQ3737" s="39"/>
      <c r="AR3737" s="39"/>
      <c r="AS3737" s="39"/>
      <c r="AT3737" s="39"/>
      <c r="AU3737" s="39"/>
      <c r="AV3737" s="39"/>
      <c r="AW3737" s="39"/>
    </row>
    <row r="3738" spans="15:49" x14ac:dyDescent="0.2">
      <c r="O3738" s="39"/>
      <c r="P3738" s="39"/>
      <c r="Q3738" s="39"/>
      <c r="R3738" s="39"/>
      <c r="S3738" s="39"/>
      <c r="T3738" s="39"/>
      <c r="U3738" s="39"/>
      <c r="V3738" s="39"/>
      <c r="W3738" s="39"/>
      <c r="X3738" s="39"/>
      <c r="Y3738" s="39"/>
      <c r="Z3738" s="39"/>
      <c r="AA3738" s="39"/>
      <c r="AB3738" s="39"/>
      <c r="AC3738" s="39"/>
      <c r="AD3738" s="39"/>
      <c r="AE3738" s="39"/>
      <c r="AF3738" s="39"/>
      <c r="AG3738" s="39"/>
      <c r="AH3738" s="39"/>
      <c r="AI3738" s="39"/>
      <c r="AJ3738" s="39"/>
      <c r="AK3738" s="39"/>
      <c r="AL3738" s="39"/>
      <c r="AM3738" s="39"/>
      <c r="AN3738" s="39"/>
      <c r="AO3738" s="39"/>
      <c r="AP3738" s="39"/>
      <c r="AQ3738" s="39"/>
      <c r="AR3738" s="39"/>
      <c r="AS3738" s="39"/>
      <c r="AT3738" s="39"/>
      <c r="AU3738" s="39"/>
      <c r="AV3738" s="39"/>
      <c r="AW3738" s="39"/>
    </row>
    <row r="3739" spans="15:49" x14ac:dyDescent="0.2">
      <c r="O3739" s="39"/>
      <c r="P3739" s="39"/>
      <c r="Q3739" s="39"/>
      <c r="R3739" s="39"/>
      <c r="S3739" s="39"/>
      <c r="T3739" s="39"/>
      <c r="U3739" s="39"/>
      <c r="V3739" s="39"/>
      <c r="W3739" s="39"/>
      <c r="X3739" s="39"/>
      <c r="Y3739" s="39"/>
      <c r="Z3739" s="39"/>
      <c r="AA3739" s="39"/>
      <c r="AB3739" s="39"/>
      <c r="AC3739" s="39"/>
      <c r="AD3739" s="39"/>
      <c r="AE3739" s="39"/>
      <c r="AF3739" s="39"/>
      <c r="AG3739" s="39"/>
      <c r="AH3739" s="39"/>
      <c r="AI3739" s="39"/>
      <c r="AJ3739" s="39"/>
      <c r="AK3739" s="39"/>
      <c r="AL3739" s="39"/>
      <c r="AM3739" s="39"/>
      <c r="AN3739" s="39"/>
      <c r="AO3739" s="39"/>
      <c r="AP3739" s="39"/>
      <c r="AQ3739" s="39"/>
      <c r="AR3739" s="39"/>
      <c r="AS3739" s="39"/>
      <c r="AT3739" s="39"/>
      <c r="AU3739" s="39"/>
      <c r="AV3739" s="39"/>
      <c r="AW3739" s="39"/>
    </row>
    <row r="3740" spans="15:49" x14ac:dyDescent="0.2">
      <c r="O3740" s="39"/>
      <c r="P3740" s="39"/>
      <c r="Q3740" s="39"/>
      <c r="R3740" s="39"/>
      <c r="S3740" s="39"/>
      <c r="T3740" s="39"/>
      <c r="U3740" s="39"/>
      <c r="V3740" s="39"/>
      <c r="W3740" s="39"/>
      <c r="X3740" s="39"/>
      <c r="Y3740" s="39"/>
      <c r="Z3740" s="39"/>
      <c r="AA3740" s="39"/>
      <c r="AB3740" s="39"/>
      <c r="AC3740" s="39"/>
      <c r="AD3740" s="39"/>
      <c r="AE3740" s="39"/>
      <c r="AF3740" s="39"/>
      <c r="AG3740" s="39"/>
      <c r="AH3740" s="39"/>
      <c r="AI3740" s="39"/>
      <c r="AJ3740" s="39"/>
      <c r="AK3740" s="39"/>
      <c r="AL3740" s="39"/>
      <c r="AM3740" s="39"/>
      <c r="AN3740" s="39"/>
      <c r="AO3740" s="39"/>
      <c r="AP3740" s="39"/>
      <c r="AQ3740" s="39"/>
      <c r="AR3740" s="39"/>
      <c r="AS3740" s="39"/>
      <c r="AT3740" s="39"/>
      <c r="AU3740" s="39"/>
      <c r="AV3740" s="39"/>
      <c r="AW3740" s="39"/>
    </row>
    <row r="3741" spans="15:49" x14ac:dyDescent="0.2">
      <c r="O3741" s="39"/>
      <c r="P3741" s="39"/>
      <c r="Q3741" s="39"/>
      <c r="R3741" s="39"/>
      <c r="S3741" s="39"/>
      <c r="T3741" s="39"/>
      <c r="U3741" s="39"/>
      <c r="V3741" s="39"/>
      <c r="W3741" s="39"/>
      <c r="X3741" s="39"/>
      <c r="Y3741" s="39"/>
      <c r="Z3741" s="39"/>
      <c r="AA3741" s="39"/>
      <c r="AB3741" s="39"/>
      <c r="AC3741" s="39"/>
      <c r="AD3741" s="39"/>
      <c r="AE3741" s="39"/>
      <c r="AF3741" s="39"/>
      <c r="AG3741" s="39"/>
      <c r="AH3741" s="39"/>
      <c r="AI3741" s="39"/>
      <c r="AJ3741" s="39"/>
      <c r="AK3741" s="39"/>
      <c r="AL3741" s="39"/>
      <c r="AM3741" s="39"/>
      <c r="AN3741" s="39"/>
      <c r="AO3741" s="39"/>
      <c r="AP3741" s="39"/>
      <c r="AQ3741" s="39"/>
      <c r="AR3741" s="39"/>
      <c r="AS3741" s="39"/>
      <c r="AT3741" s="39"/>
      <c r="AU3741" s="39"/>
      <c r="AV3741" s="39"/>
      <c r="AW3741" s="39"/>
    </row>
    <row r="3742" spans="15:49" x14ac:dyDescent="0.2">
      <c r="O3742" s="39"/>
      <c r="P3742" s="39"/>
      <c r="Q3742" s="39"/>
      <c r="R3742" s="39"/>
      <c r="S3742" s="39"/>
      <c r="T3742" s="39"/>
      <c r="U3742" s="39"/>
      <c r="V3742" s="39"/>
      <c r="W3742" s="39"/>
      <c r="X3742" s="39"/>
      <c r="Y3742" s="39"/>
      <c r="Z3742" s="39"/>
      <c r="AA3742" s="39"/>
      <c r="AB3742" s="39"/>
      <c r="AC3742" s="39"/>
      <c r="AD3742" s="39"/>
      <c r="AE3742" s="39"/>
      <c r="AF3742" s="39"/>
      <c r="AG3742" s="39"/>
      <c r="AH3742" s="39"/>
      <c r="AI3742" s="39"/>
      <c r="AJ3742" s="39"/>
      <c r="AK3742" s="39"/>
      <c r="AL3742" s="39"/>
      <c r="AM3742" s="39"/>
      <c r="AN3742" s="39"/>
      <c r="AO3742" s="39"/>
      <c r="AP3742" s="39"/>
      <c r="AQ3742" s="39"/>
      <c r="AR3742" s="39"/>
      <c r="AS3742" s="39"/>
      <c r="AT3742" s="39"/>
      <c r="AU3742" s="39"/>
      <c r="AV3742" s="39"/>
      <c r="AW3742" s="39"/>
    </row>
    <row r="3743" spans="15:49" x14ac:dyDescent="0.2">
      <c r="O3743" s="39"/>
      <c r="P3743" s="39"/>
      <c r="Q3743" s="39"/>
      <c r="R3743" s="39"/>
      <c r="S3743" s="39"/>
      <c r="T3743" s="39"/>
      <c r="U3743" s="39"/>
      <c r="V3743" s="39"/>
      <c r="W3743" s="39"/>
      <c r="X3743" s="39"/>
      <c r="Y3743" s="39"/>
      <c r="Z3743" s="39"/>
      <c r="AA3743" s="39"/>
      <c r="AB3743" s="39"/>
      <c r="AC3743" s="39"/>
      <c r="AD3743" s="39"/>
      <c r="AE3743" s="39"/>
      <c r="AF3743" s="39"/>
      <c r="AG3743" s="39"/>
      <c r="AH3743" s="39"/>
      <c r="AI3743" s="39"/>
      <c r="AJ3743" s="39"/>
      <c r="AK3743" s="39"/>
      <c r="AL3743" s="39"/>
      <c r="AM3743" s="39"/>
      <c r="AN3743" s="39"/>
      <c r="AO3743" s="39"/>
      <c r="AP3743" s="39"/>
      <c r="AQ3743" s="39"/>
      <c r="AR3743" s="39"/>
      <c r="AS3743" s="39"/>
      <c r="AT3743" s="39"/>
      <c r="AU3743" s="39"/>
      <c r="AV3743" s="39"/>
      <c r="AW3743" s="39"/>
    </row>
    <row r="3744" spans="15:49" x14ac:dyDescent="0.2">
      <c r="O3744" s="39"/>
      <c r="P3744" s="39"/>
      <c r="Q3744" s="39"/>
      <c r="R3744" s="39"/>
      <c r="S3744" s="39"/>
      <c r="T3744" s="39"/>
      <c r="U3744" s="39"/>
      <c r="V3744" s="39"/>
      <c r="W3744" s="39"/>
      <c r="X3744" s="39"/>
      <c r="Y3744" s="39"/>
      <c r="Z3744" s="39"/>
      <c r="AA3744" s="39"/>
      <c r="AB3744" s="39"/>
      <c r="AC3744" s="39"/>
      <c r="AD3744" s="39"/>
      <c r="AE3744" s="39"/>
      <c r="AF3744" s="39"/>
      <c r="AG3744" s="39"/>
      <c r="AH3744" s="39"/>
      <c r="AI3744" s="39"/>
      <c r="AJ3744" s="39"/>
      <c r="AK3744" s="39"/>
      <c r="AL3744" s="39"/>
      <c r="AM3744" s="39"/>
      <c r="AN3744" s="39"/>
      <c r="AO3744" s="39"/>
      <c r="AP3744" s="39"/>
      <c r="AQ3744" s="39"/>
      <c r="AR3744" s="39"/>
      <c r="AS3744" s="39"/>
      <c r="AT3744" s="39"/>
      <c r="AU3744" s="39"/>
      <c r="AV3744" s="39"/>
      <c r="AW3744" s="39"/>
    </row>
    <row r="3745" spans="15:49" x14ac:dyDescent="0.2">
      <c r="O3745" s="39"/>
      <c r="P3745" s="39"/>
      <c r="Q3745" s="39"/>
      <c r="R3745" s="39"/>
      <c r="S3745" s="39"/>
      <c r="T3745" s="39"/>
      <c r="U3745" s="39"/>
      <c r="V3745" s="39"/>
      <c r="W3745" s="39"/>
      <c r="X3745" s="39"/>
      <c r="Y3745" s="39"/>
      <c r="Z3745" s="39"/>
      <c r="AA3745" s="39"/>
      <c r="AB3745" s="39"/>
      <c r="AC3745" s="39"/>
      <c r="AD3745" s="39"/>
      <c r="AE3745" s="39"/>
      <c r="AF3745" s="39"/>
      <c r="AG3745" s="39"/>
      <c r="AH3745" s="39"/>
      <c r="AI3745" s="39"/>
      <c r="AJ3745" s="39"/>
      <c r="AK3745" s="39"/>
      <c r="AL3745" s="39"/>
      <c r="AM3745" s="39"/>
      <c r="AN3745" s="39"/>
      <c r="AO3745" s="39"/>
      <c r="AP3745" s="39"/>
      <c r="AQ3745" s="39"/>
      <c r="AR3745" s="39"/>
      <c r="AS3745" s="39"/>
      <c r="AT3745" s="39"/>
      <c r="AU3745" s="39"/>
      <c r="AV3745" s="39"/>
      <c r="AW3745" s="39"/>
    </row>
    <row r="3746" spans="15:49" x14ac:dyDescent="0.2">
      <c r="O3746" s="39"/>
      <c r="P3746" s="39"/>
      <c r="Q3746" s="39"/>
      <c r="R3746" s="39"/>
      <c r="S3746" s="39"/>
      <c r="T3746" s="39"/>
      <c r="U3746" s="39"/>
      <c r="V3746" s="39"/>
      <c r="W3746" s="39"/>
      <c r="X3746" s="39"/>
      <c r="Y3746" s="39"/>
      <c r="Z3746" s="39"/>
      <c r="AA3746" s="39"/>
      <c r="AB3746" s="39"/>
      <c r="AC3746" s="39"/>
      <c r="AD3746" s="39"/>
      <c r="AE3746" s="39"/>
      <c r="AF3746" s="39"/>
      <c r="AG3746" s="39"/>
      <c r="AH3746" s="39"/>
      <c r="AI3746" s="39"/>
      <c r="AJ3746" s="39"/>
      <c r="AK3746" s="39"/>
      <c r="AL3746" s="39"/>
      <c r="AM3746" s="39"/>
      <c r="AN3746" s="39"/>
      <c r="AO3746" s="39"/>
      <c r="AP3746" s="39"/>
      <c r="AQ3746" s="39"/>
      <c r="AR3746" s="39"/>
      <c r="AS3746" s="39"/>
      <c r="AT3746" s="39"/>
      <c r="AU3746" s="39"/>
      <c r="AV3746" s="39"/>
      <c r="AW3746" s="39"/>
    </row>
    <row r="3747" spans="15:49" x14ac:dyDescent="0.2">
      <c r="O3747" s="39"/>
      <c r="P3747" s="39"/>
      <c r="Q3747" s="39"/>
      <c r="R3747" s="39"/>
      <c r="S3747" s="39"/>
      <c r="T3747" s="39"/>
      <c r="U3747" s="39"/>
      <c r="V3747" s="39"/>
      <c r="W3747" s="39"/>
      <c r="X3747" s="39"/>
      <c r="Y3747" s="39"/>
      <c r="Z3747" s="39"/>
      <c r="AA3747" s="39"/>
      <c r="AB3747" s="39"/>
      <c r="AC3747" s="39"/>
      <c r="AD3747" s="39"/>
      <c r="AE3747" s="39"/>
      <c r="AF3747" s="39"/>
      <c r="AG3747" s="39"/>
      <c r="AH3747" s="39"/>
      <c r="AI3747" s="39"/>
      <c r="AJ3747" s="39"/>
      <c r="AK3747" s="39"/>
      <c r="AL3747" s="39"/>
      <c r="AM3747" s="39"/>
      <c r="AN3747" s="39"/>
      <c r="AO3747" s="39"/>
      <c r="AP3747" s="39"/>
      <c r="AQ3747" s="39"/>
      <c r="AR3747" s="39"/>
      <c r="AS3747" s="39"/>
      <c r="AT3747" s="39"/>
      <c r="AU3747" s="39"/>
      <c r="AV3747" s="39"/>
      <c r="AW3747" s="39"/>
    </row>
    <row r="3748" spans="15:49" x14ac:dyDescent="0.2">
      <c r="O3748" s="39"/>
      <c r="P3748" s="39"/>
      <c r="Q3748" s="39"/>
      <c r="R3748" s="39"/>
      <c r="S3748" s="39"/>
      <c r="T3748" s="39"/>
      <c r="U3748" s="39"/>
      <c r="V3748" s="39"/>
      <c r="W3748" s="39"/>
      <c r="X3748" s="39"/>
      <c r="Y3748" s="39"/>
      <c r="Z3748" s="39"/>
      <c r="AA3748" s="39"/>
      <c r="AB3748" s="39"/>
      <c r="AC3748" s="39"/>
      <c r="AD3748" s="39"/>
      <c r="AE3748" s="39"/>
      <c r="AF3748" s="39"/>
      <c r="AG3748" s="39"/>
      <c r="AH3748" s="39"/>
      <c r="AI3748" s="39"/>
      <c r="AJ3748" s="39"/>
      <c r="AK3748" s="39"/>
      <c r="AL3748" s="39"/>
      <c r="AM3748" s="39"/>
      <c r="AN3748" s="39"/>
      <c r="AO3748" s="39"/>
      <c r="AP3748" s="39"/>
      <c r="AQ3748" s="39"/>
      <c r="AR3748" s="39"/>
      <c r="AS3748" s="39"/>
      <c r="AT3748" s="39"/>
      <c r="AU3748" s="39"/>
      <c r="AV3748" s="39"/>
      <c r="AW3748" s="39"/>
    </row>
    <row r="3749" spans="15:49" x14ac:dyDescent="0.2">
      <c r="O3749" s="39"/>
      <c r="P3749" s="39"/>
      <c r="Q3749" s="39"/>
      <c r="R3749" s="39"/>
      <c r="S3749" s="39"/>
      <c r="T3749" s="39"/>
      <c r="U3749" s="39"/>
      <c r="V3749" s="39"/>
      <c r="W3749" s="39"/>
      <c r="X3749" s="39"/>
      <c r="Y3749" s="39"/>
      <c r="Z3749" s="39"/>
      <c r="AA3749" s="39"/>
      <c r="AB3749" s="39"/>
      <c r="AC3749" s="39"/>
      <c r="AD3749" s="39"/>
      <c r="AE3749" s="39"/>
      <c r="AF3749" s="39"/>
      <c r="AG3749" s="39"/>
      <c r="AH3749" s="39"/>
      <c r="AI3749" s="39"/>
      <c r="AJ3749" s="39"/>
      <c r="AK3749" s="39"/>
      <c r="AL3749" s="39"/>
      <c r="AM3749" s="39"/>
      <c r="AN3749" s="39"/>
      <c r="AO3749" s="39"/>
      <c r="AP3749" s="39"/>
      <c r="AQ3749" s="39"/>
      <c r="AR3749" s="39"/>
      <c r="AS3749" s="39"/>
      <c r="AT3749" s="39"/>
      <c r="AU3749" s="39"/>
      <c r="AV3749" s="39"/>
      <c r="AW3749" s="39"/>
    </row>
    <row r="3750" spans="15:49" x14ac:dyDescent="0.2">
      <c r="O3750" s="39"/>
      <c r="P3750" s="39"/>
      <c r="Q3750" s="39"/>
      <c r="R3750" s="39"/>
      <c r="S3750" s="39"/>
      <c r="T3750" s="39"/>
      <c r="U3750" s="39"/>
      <c r="V3750" s="39"/>
      <c r="W3750" s="39"/>
      <c r="X3750" s="39"/>
      <c r="Y3750" s="39"/>
      <c r="Z3750" s="39"/>
      <c r="AA3750" s="39"/>
      <c r="AB3750" s="39"/>
      <c r="AC3750" s="39"/>
      <c r="AD3750" s="39"/>
      <c r="AE3750" s="39"/>
      <c r="AF3750" s="39"/>
      <c r="AG3750" s="39"/>
      <c r="AH3750" s="39"/>
      <c r="AI3750" s="39"/>
      <c r="AJ3750" s="39"/>
      <c r="AK3750" s="39"/>
      <c r="AL3750" s="39"/>
      <c r="AM3750" s="39"/>
      <c r="AN3750" s="39"/>
      <c r="AO3750" s="39"/>
      <c r="AP3750" s="39"/>
      <c r="AQ3750" s="39"/>
      <c r="AR3750" s="39"/>
      <c r="AS3750" s="39"/>
      <c r="AT3750" s="39"/>
      <c r="AU3750" s="39"/>
      <c r="AV3750" s="39"/>
      <c r="AW3750" s="39"/>
    </row>
    <row r="3751" spans="15:49" x14ac:dyDescent="0.2">
      <c r="O3751" s="39"/>
      <c r="P3751" s="39"/>
      <c r="Q3751" s="39"/>
      <c r="R3751" s="39"/>
      <c r="S3751" s="39"/>
      <c r="T3751" s="39"/>
      <c r="U3751" s="39"/>
      <c r="V3751" s="39"/>
      <c r="W3751" s="39"/>
      <c r="X3751" s="39"/>
      <c r="Y3751" s="39"/>
      <c r="Z3751" s="39"/>
      <c r="AA3751" s="39"/>
      <c r="AB3751" s="39"/>
      <c r="AC3751" s="39"/>
      <c r="AD3751" s="39"/>
      <c r="AE3751" s="39"/>
      <c r="AF3751" s="39"/>
      <c r="AG3751" s="39"/>
      <c r="AH3751" s="39"/>
      <c r="AI3751" s="39"/>
      <c r="AJ3751" s="39"/>
      <c r="AK3751" s="39"/>
      <c r="AL3751" s="39"/>
      <c r="AM3751" s="39"/>
      <c r="AN3751" s="39"/>
      <c r="AO3751" s="39"/>
      <c r="AP3751" s="39"/>
      <c r="AQ3751" s="39"/>
      <c r="AR3751" s="39"/>
      <c r="AS3751" s="39"/>
      <c r="AT3751" s="39"/>
      <c r="AU3751" s="39"/>
      <c r="AV3751" s="39"/>
      <c r="AW3751" s="39"/>
    </row>
    <row r="3752" spans="15:49" x14ac:dyDescent="0.2">
      <c r="O3752" s="39"/>
      <c r="P3752" s="39"/>
      <c r="Q3752" s="39"/>
      <c r="R3752" s="39"/>
      <c r="S3752" s="39"/>
      <c r="T3752" s="39"/>
      <c r="U3752" s="39"/>
      <c r="V3752" s="39"/>
      <c r="W3752" s="39"/>
      <c r="X3752" s="39"/>
      <c r="Y3752" s="39"/>
      <c r="Z3752" s="39"/>
      <c r="AA3752" s="39"/>
      <c r="AB3752" s="39"/>
      <c r="AC3752" s="39"/>
      <c r="AD3752" s="39"/>
      <c r="AE3752" s="39"/>
      <c r="AF3752" s="39"/>
      <c r="AG3752" s="39"/>
      <c r="AH3752" s="39"/>
      <c r="AI3752" s="39"/>
      <c r="AJ3752" s="39"/>
      <c r="AK3752" s="39"/>
      <c r="AL3752" s="39"/>
      <c r="AM3752" s="39"/>
      <c r="AN3752" s="39"/>
      <c r="AO3752" s="39"/>
      <c r="AP3752" s="39"/>
      <c r="AQ3752" s="39"/>
      <c r="AR3752" s="39"/>
      <c r="AS3752" s="39"/>
      <c r="AT3752" s="39"/>
      <c r="AU3752" s="39"/>
      <c r="AV3752" s="39"/>
      <c r="AW3752" s="39"/>
    </row>
    <row r="3753" spans="15:49" x14ac:dyDescent="0.2">
      <c r="O3753" s="39"/>
      <c r="P3753" s="39"/>
      <c r="Q3753" s="39"/>
      <c r="R3753" s="39"/>
      <c r="S3753" s="39"/>
      <c r="T3753" s="39"/>
      <c r="U3753" s="39"/>
      <c r="V3753" s="39"/>
      <c r="W3753" s="39"/>
      <c r="X3753" s="39"/>
      <c r="Y3753" s="39"/>
      <c r="Z3753" s="39"/>
      <c r="AA3753" s="39"/>
      <c r="AB3753" s="39"/>
      <c r="AC3753" s="39"/>
      <c r="AD3753" s="39"/>
      <c r="AE3753" s="39"/>
      <c r="AF3753" s="39"/>
      <c r="AG3753" s="39"/>
      <c r="AH3753" s="39"/>
      <c r="AI3753" s="39"/>
      <c r="AJ3753" s="39"/>
      <c r="AK3753" s="39"/>
      <c r="AL3753" s="39"/>
      <c r="AM3753" s="39"/>
      <c r="AN3753" s="39"/>
      <c r="AO3753" s="39"/>
      <c r="AP3753" s="39"/>
      <c r="AQ3753" s="39"/>
      <c r="AR3753" s="39"/>
      <c r="AS3753" s="39"/>
      <c r="AT3753" s="39"/>
      <c r="AU3753" s="39"/>
      <c r="AV3753" s="39"/>
      <c r="AW3753" s="39"/>
    </row>
    <row r="3754" spans="15:49" x14ac:dyDescent="0.2">
      <c r="O3754" s="39"/>
      <c r="P3754" s="39"/>
      <c r="Q3754" s="39"/>
      <c r="R3754" s="39"/>
      <c r="S3754" s="39"/>
      <c r="T3754" s="39"/>
      <c r="U3754" s="39"/>
      <c r="V3754" s="39"/>
      <c r="W3754" s="39"/>
      <c r="X3754" s="39"/>
      <c r="Y3754" s="39"/>
      <c r="Z3754" s="39"/>
      <c r="AA3754" s="39"/>
      <c r="AB3754" s="39"/>
      <c r="AC3754" s="39"/>
      <c r="AD3754" s="39"/>
      <c r="AE3754" s="39"/>
      <c r="AF3754" s="39"/>
      <c r="AG3754" s="39"/>
      <c r="AH3754" s="39"/>
      <c r="AI3754" s="39"/>
      <c r="AJ3754" s="39"/>
      <c r="AK3754" s="39"/>
      <c r="AL3754" s="39"/>
      <c r="AM3754" s="39"/>
      <c r="AN3754" s="39"/>
      <c r="AO3754" s="39"/>
      <c r="AP3754" s="39"/>
      <c r="AQ3754" s="39"/>
      <c r="AR3754" s="39"/>
      <c r="AS3754" s="39"/>
      <c r="AT3754" s="39"/>
      <c r="AU3754" s="39"/>
      <c r="AV3754" s="39"/>
      <c r="AW3754" s="39"/>
    </row>
    <row r="3755" spans="15:49" x14ac:dyDescent="0.2">
      <c r="O3755" s="39"/>
      <c r="P3755" s="39"/>
      <c r="Q3755" s="39"/>
      <c r="R3755" s="39"/>
      <c r="S3755" s="39"/>
      <c r="T3755" s="39"/>
      <c r="U3755" s="39"/>
      <c r="V3755" s="39"/>
      <c r="W3755" s="39"/>
      <c r="X3755" s="39"/>
      <c r="Y3755" s="39"/>
      <c r="Z3755" s="39"/>
      <c r="AA3755" s="39"/>
      <c r="AB3755" s="39"/>
      <c r="AC3755" s="39"/>
      <c r="AD3755" s="39"/>
      <c r="AE3755" s="39"/>
      <c r="AF3755" s="39"/>
      <c r="AG3755" s="39"/>
      <c r="AH3755" s="39"/>
      <c r="AI3755" s="39"/>
      <c r="AJ3755" s="39"/>
      <c r="AK3755" s="39"/>
      <c r="AL3755" s="39"/>
      <c r="AM3755" s="39"/>
      <c r="AN3755" s="39"/>
      <c r="AO3755" s="39"/>
      <c r="AP3755" s="39"/>
      <c r="AQ3755" s="39"/>
      <c r="AR3755" s="39"/>
      <c r="AS3755" s="39"/>
      <c r="AT3755" s="39"/>
      <c r="AU3755" s="39"/>
      <c r="AV3755" s="39"/>
      <c r="AW3755" s="39"/>
    </row>
    <row r="3756" spans="15:49" x14ac:dyDescent="0.2">
      <c r="O3756" s="39"/>
      <c r="P3756" s="39"/>
      <c r="Q3756" s="39"/>
      <c r="R3756" s="39"/>
      <c r="S3756" s="39"/>
      <c r="T3756" s="39"/>
      <c r="U3756" s="39"/>
      <c r="V3756" s="39"/>
      <c r="W3756" s="39"/>
      <c r="X3756" s="39"/>
      <c r="Y3756" s="39"/>
      <c r="Z3756" s="39"/>
      <c r="AA3756" s="39"/>
      <c r="AB3756" s="39"/>
      <c r="AC3756" s="39"/>
      <c r="AD3756" s="39"/>
      <c r="AE3756" s="39"/>
      <c r="AF3756" s="39"/>
      <c r="AG3756" s="39"/>
      <c r="AH3756" s="39"/>
      <c r="AI3756" s="39"/>
      <c r="AJ3756" s="39"/>
      <c r="AK3756" s="39"/>
      <c r="AL3756" s="39"/>
      <c r="AM3756" s="39"/>
      <c r="AN3756" s="39"/>
      <c r="AO3756" s="39"/>
      <c r="AP3756" s="39"/>
      <c r="AQ3756" s="39"/>
      <c r="AR3756" s="39"/>
      <c r="AS3756" s="39"/>
      <c r="AT3756" s="39"/>
      <c r="AU3756" s="39"/>
      <c r="AV3756" s="39"/>
      <c r="AW3756" s="39"/>
    </row>
    <row r="3757" spans="15:49" x14ac:dyDescent="0.2">
      <c r="O3757" s="39"/>
      <c r="P3757" s="39"/>
      <c r="Q3757" s="39"/>
      <c r="R3757" s="39"/>
      <c r="S3757" s="39"/>
      <c r="T3757" s="39"/>
      <c r="U3757" s="39"/>
      <c r="V3757" s="39"/>
      <c r="W3757" s="39"/>
      <c r="X3757" s="39"/>
      <c r="Y3757" s="39"/>
      <c r="Z3757" s="39"/>
      <c r="AA3757" s="39"/>
      <c r="AB3757" s="39"/>
      <c r="AC3757" s="39"/>
      <c r="AD3757" s="39"/>
      <c r="AE3757" s="39"/>
      <c r="AF3757" s="39"/>
      <c r="AG3757" s="39"/>
      <c r="AH3757" s="39"/>
      <c r="AI3757" s="39"/>
      <c r="AJ3757" s="39"/>
      <c r="AK3757" s="39"/>
      <c r="AL3757" s="39"/>
      <c r="AM3757" s="39"/>
      <c r="AN3757" s="39"/>
      <c r="AO3757" s="39"/>
      <c r="AP3757" s="39"/>
      <c r="AQ3757" s="39"/>
      <c r="AR3757" s="39"/>
      <c r="AS3757" s="39"/>
      <c r="AT3757" s="39"/>
      <c r="AU3757" s="39"/>
      <c r="AV3757" s="39"/>
      <c r="AW3757" s="39"/>
    </row>
    <row r="3758" spans="15:49" x14ac:dyDescent="0.2">
      <c r="O3758" s="39"/>
      <c r="P3758" s="39"/>
      <c r="Q3758" s="39"/>
      <c r="R3758" s="39"/>
      <c r="S3758" s="39"/>
      <c r="T3758" s="39"/>
      <c r="U3758" s="39"/>
      <c r="V3758" s="39"/>
      <c r="W3758" s="39"/>
      <c r="X3758" s="39"/>
      <c r="Y3758" s="39"/>
      <c r="Z3758" s="39"/>
      <c r="AA3758" s="39"/>
      <c r="AB3758" s="39"/>
      <c r="AC3758" s="39"/>
      <c r="AD3758" s="39"/>
      <c r="AE3758" s="39"/>
      <c r="AF3758" s="39"/>
      <c r="AG3758" s="39"/>
      <c r="AH3758" s="39"/>
      <c r="AI3758" s="39"/>
      <c r="AJ3758" s="39"/>
      <c r="AK3758" s="39"/>
      <c r="AL3758" s="39"/>
      <c r="AM3758" s="39"/>
      <c r="AN3758" s="39"/>
      <c r="AO3758" s="39"/>
      <c r="AP3758" s="39"/>
      <c r="AQ3758" s="39"/>
      <c r="AR3758" s="39"/>
      <c r="AS3758" s="39"/>
      <c r="AT3758" s="39"/>
      <c r="AU3758" s="39"/>
      <c r="AV3758" s="39"/>
      <c r="AW3758" s="39"/>
    </row>
    <row r="3759" spans="15:49" x14ac:dyDescent="0.2">
      <c r="O3759" s="39"/>
      <c r="P3759" s="39"/>
      <c r="Q3759" s="39"/>
      <c r="R3759" s="39"/>
      <c r="S3759" s="39"/>
      <c r="T3759" s="39"/>
      <c r="U3759" s="39"/>
      <c r="V3759" s="39"/>
      <c r="W3759" s="39"/>
      <c r="X3759" s="39"/>
      <c r="Y3759" s="39"/>
      <c r="Z3759" s="39"/>
      <c r="AA3759" s="39"/>
      <c r="AB3759" s="39"/>
      <c r="AC3759" s="39"/>
      <c r="AD3759" s="39"/>
      <c r="AE3759" s="39"/>
      <c r="AF3759" s="39"/>
      <c r="AG3759" s="39"/>
      <c r="AH3759" s="39"/>
      <c r="AI3759" s="39"/>
      <c r="AJ3759" s="39"/>
      <c r="AK3759" s="39"/>
      <c r="AL3759" s="39"/>
      <c r="AM3759" s="39"/>
      <c r="AN3759" s="39"/>
      <c r="AO3759" s="39"/>
      <c r="AP3759" s="39"/>
      <c r="AQ3759" s="39"/>
      <c r="AR3759" s="39"/>
      <c r="AS3759" s="39"/>
      <c r="AT3759" s="39"/>
      <c r="AU3759" s="39"/>
      <c r="AV3759" s="39"/>
      <c r="AW3759" s="39"/>
    </row>
    <row r="3760" spans="15:49" x14ac:dyDescent="0.2">
      <c r="O3760" s="39"/>
      <c r="P3760" s="39"/>
      <c r="Q3760" s="39"/>
      <c r="R3760" s="39"/>
      <c r="S3760" s="39"/>
      <c r="T3760" s="39"/>
      <c r="U3760" s="39"/>
      <c r="V3760" s="39"/>
      <c r="W3760" s="39"/>
      <c r="X3760" s="39"/>
      <c r="Y3760" s="39"/>
      <c r="Z3760" s="39"/>
      <c r="AA3760" s="39"/>
      <c r="AB3760" s="39"/>
      <c r="AC3760" s="39"/>
      <c r="AD3760" s="39"/>
      <c r="AE3760" s="39"/>
      <c r="AF3760" s="39"/>
      <c r="AG3760" s="39"/>
      <c r="AH3760" s="39"/>
      <c r="AI3760" s="39"/>
      <c r="AJ3760" s="39"/>
      <c r="AK3760" s="39"/>
      <c r="AL3760" s="39"/>
      <c r="AM3760" s="39"/>
      <c r="AN3760" s="39"/>
      <c r="AO3760" s="39"/>
      <c r="AP3760" s="39"/>
      <c r="AQ3760" s="39"/>
      <c r="AR3760" s="39"/>
      <c r="AS3760" s="39"/>
      <c r="AT3760" s="39"/>
      <c r="AU3760" s="39"/>
      <c r="AV3760" s="39"/>
      <c r="AW3760" s="39"/>
    </row>
    <row r="3761" spans="15:49" x14ac:dyDescent="0.2">
      <c r="O3761" s="39"/>
      <c r="P3761" s="39"/>
      <c r="Q3761" s="39"/>
      <c r="R3761" s="39"/>
      <c r="S3761" s="39"/>
      <c r="T3761" s="39"/>
      <c r="U3761" s="39"/>
      <c r="V3761" s="39"/>
      <c r="W3761" s="39"/>
      <c r="X3761" s="39"/>
      <c r="Y3761" s="39"/>
      <c r="Z3761" s="39"/>
      <c r="AA3761" s="39"/>
      <c r="AB3761" s="39"/>
      <c r="AC3761" s="39"/>
      <c r="AD3761" s="39"/>
      <c r="AE3761" s="39"/>
      <c r="AF3761" s="39"/>
      <c r="AG3761" s="39"/>
      <c r="AH3761" s="39"/>
      <c r="AI3761" s="39"/>
      <c r="AJ3761" s="39"/>
      <c r="AK3761" s="39"/>
      <c r="AL3761" s="39"/>
      <c r="AM3761" s="39"/>
      <c r="AN3761" s="39"/>
      <c r="AO3761" s="39"/>
      <c r="AP3761" s="39"/>
      <c r="AQ3761" s="39"/>
      <c r="AR3761" s="39"/>
      <c r="AS3761" s="39"/>
      <c r="AT3761" s="39"/>
      <c r="AU3761" s="39"/>
      <c r="AV3761" s="39"/>
      <c r="AW3761" s="39"/>
    </row>
    <row r="3762" spans="15:49" x14ac:dyDescent="0.2">
      <c r="O3762" s="39"/>
      <c r="P3762" s="39"/>
      <c r="Q3762" s="39"/>
      <c r="R3762" s="39"/>
      <c r="S3762" s="39"/>
      <c r="T3762" s="39"/>
      <c r="U3762" s="39"/>
      <c r="V3762" s="39"/>
      <c r="W3762" s="39"/>
      <c r="X3762" s="39"/>
      <c r="Y3762" s="39"/>
      <c r="Z3762" s="39"/>
      <c r="AA3762" s="39"/>
      <c r="AB3762" s="39"/>
      <c r="AC3762" s="39"/>
      <c r="AD3762" s="39"/>
      <c r="AE3762" s="39"/>
      <c r="AF3762" s="39"/>
      <c r="AG3762" s="39"/>
      <c r="AH3762" s="39"/>
      <c r="AI3762" s="39"/>
      <c r="AJ3762" s="39"/>
      <c r="AK3762" s="39"/>
      <c r="AL3762" s="39"/>
      <c r="AM3762" s="39"/>
      <c r="AN3762" s="39"/>
      <c r="AO3762" s="39"/>
      <c r="AP3762" s="39"/>
      <c r="AQ3762" s="39"/>
      <c r="AR3762" s="39"/>
      <c r="AS3762" s="39"/>
      <c r="AT3762" s="39"/>
      <c r="AU3762" s="39"/>
      <c r="AV3762" s="39"/>
      <c r="AW3762" s="39"/>
    </row>
    <row r="3763" spans="15:49" x14ac:dyDescent="0.2">
      <c r="O3763" s="39"/>
      <c r="P3763" s="39"/>
      <c r="Q3763" s="39"/>
      <c r="R3763" s="39"/>
      <c r="S3763" s="39"/>
      <c r="T3763" s="39"/>
      <c r="U3763" s="39"/>
      <c r="V3763" s="39"/>
      <c r="W3763" s="39"/>
      <c r="X3763" s="39"/>
      <c r="Y3763" s="39"/>
      <c r="Z3763" s="39"/>
      <c r="AA3763" s="39"/>
      <c r="AB3763" s="39"/>
      <c r="AC3763" s="39"/>
      <c r="AD3763" s="39"/>
      <c r="AE3763" s="39"/>
      <c r="AF3763" s="39"/>
      <c r="AG3763" s="39"/>
      <c r="AH3763" s="39"/>
      <c r="AI3763" s="39"/>
      <c r="AJ3763" s="39"/>
      <c r="AK3763" s="39"/>
      <c r="AL3763" s="39"/>
      <c r="AM3763" s="39"/>
      <c r="AN3763" s="39"/>
      <c r="AO3763" s="39"/>
      <c r="AP3763" s="39"/>
      <c r="AQ3763" s="39"/>
      <c r="AR3763" s="39"/>
      <c r="AS3763" s="39"/>
      <c r="AT3763" s="39"/>
      <c r="AU3763" s="39"/>
      <c r="AV3763" s="39"/>
      <c r="AW3763" s="39"/>
    </row>
    <row r="3764" spans="15:49" x14ac:dyDescent="0.2">
      <c r="O3764" s="39"/>
      <c r="P3764" s="39"/>
      <c r="Q3764" s="39"/>
      <c r="R3764" s="39"/>
      <c r="S3764" s="39"/>
      <c r="T3764" s="39"/>
      <c r="U3764" s="39"/>
      <c r="V3764" s="39"/>
      <c r="W3764" s="39"/>
      <c r="X3764" s="39"/>
      <c r="Y3764" s="39"/>
      <c r="Z3764" s="39"/>
      <c r="AA3764" s="39"/>
      <c r="AB3764" s="39"/>
      <c r="AC3764" s="39"/>
      <c r="AD3764" s="39"/>
      <c r="AE3764" s="39"/>
      <c r="AF3764" s="39"/>
      <c r="AG3764" s="39"/>
      <c r="AH3764" s="39"/>
      <c r="AI3764" s="39"/>
      <c r="AJ3764" s="39"/>
      <c r="AK3764" s="39"/>
      <c r="AL3764" s="39"/>
      <c r="AM3764" s="39"/>
      <c r="AN3764" s="39"/>
      <c r="AO3764" s="39"/>
      <c r="AP3764" s="39"/>
      <c r="AQ3764" s="39"/>
      <c r="AR3764" s="39"/>
      <c r="AS3764" s="39"/>
      <c r="AT3764" s="39"/>
      <c r="AU3764" s="39"/>
      <c r="AV3764" s="39"/>
      <c r="AW3764" s="39"/>
    </row>
    <row r="3765" spans="15:49" x14ac:dyDescent="0.2">
      <c r="O3765" s="39"/>
      <c r="P3765" s="39"/>
      <c r="Q3765" s="39"/>
      <c r="R3765" s="39"/>
      <c r="S3765" s="39"/>
      <c r="T3765" s="39"/>
      <c r="U3765" s="39"/>
      <c r="V3765" s="39"/>
      <c r="W3765" s="39"/>
      <c r="X3765" s="39"/>
      <c r="Y3765" s="39"/>
      <c r="Z3765" s="39"/>
      <c r="AA3765" s="39"/>
      <c r="AB3765" s="39"/>
      <c r="AC3765" s="39"/>
      <c r="AD3765" s="39"/>
      <c r="AE3765" s="39"/>
      <c r="AF3765" s="39"/>
      <c r="AG3765" s="39"/>
      <c r="AH3765" s="39"/>
      <c r="AI3765" s="39"/>
      <c r="AJ3765" s="39"/>
      <c r="AK3765" s="39"/>
      <c r="AL3765" s="39"/>
      <c r="AM3765" s="39"/>
      <c r="AN3765" s="39"/>
      <c r="AO3765" s="39"/>
      <c r="AP3765" s="39"/>
      <c r="AQ3765" s="39"/>
      <c r="AR3765" s="39"/>
      <c r="AS3765" s="39"/>
      <c r="AT3765" s="39"/>
      <c r="AU3765" s="39"/>
      <c r="AV3765" s="39"/>
      <c r="AW3765" s="39"/>
    </row>
    <row r="3766" spans="15:49" x14ac:dyDescent="0.2">
      <c r="O3766" s="39"/>
      <c r="P3766" s="39"/>
      <c r="Q3766" s="39"/>
      <c r="R3766" s="39"/>
      <c r="S3766" s="39"/>
      <c r="T3766" s="39"/>
      <c r="U3766" s="39"/>
      <c r="V3766" s="39"/>
      <c r="W3766" s="39"/>
      <c r="X3766" s="39"/>
      <c r="Y3766" s="39"/>
      <c r="Z3766" s="39"/>
      <c r="AA3766" s="39"/>
      <c r="AB3766" s="39"/>
      <c r="AC3766" s="39"/>
      <c r="AD3766" s="39"/>
      <c r="AE3766" s="39"/>
      <c r="AF3766" s="39"/>
      <c r="AG3766" s="39"/>
      <c r="AH3766" s="39"/>
      <c r="AI3766" s="39"/>
      <c r="AJ3766" s="39"/>
      <c r="AK3766" s="39"/>
      <c r="AL3766" s="39"/>
      <c r="AM3766" s="39"/>
      <c r="AN3766" s="39"/>
      <c r="AO3766" s="39"/>
      <c r="AP3766" s="39"/>
      <c r="AQ3766" s="39"/>
      <c r="AR3766" s="39"/>
      <c r="AS3766" s="39"/>
      <c r="AT3766" s="39"/>
      <c r="AU3766" s="39"/>
      <c r="AV3766" s="39"/>
      <c r="AW3766" s="39"/>
    </row>
    <row r="3767" spans="15:49" x14ac:dyDescent="0.2">
      <c r="O3767" s="39"/>
      <c r="P3767" s="39"/>
      <c r="Q3767" s="39"/>
      <c r="R3767" s="39"/>
      <c r="S3767" s="39"/>
      <c r="T3767" s="39"/>
      <c r="U3767" s="39"/>
      <c r="V3767" s="39"/>
      <c r="W3767" s="39"/>
      <c r="X3767" s="39"/>
      <c r="Y3767" s="39"/>
      <c r="Z3767" s="39"/>
      <c r="AA3767" s="39"/>
      <c r="AB3767" s="39"/>
      <c r="AC3767" s="39"/>
      <c r="AD3767" s="39"/>
      <c r="AE3767" s="39"/>
      <c r="AF3767" s="39"/>
      <c r="AG3767" s="39"/>
      <c r="AH3767" s="39"/>
      <c r="AI3767" s="39"/>
      <c r="AJ3767" s="39"/>
      <c r="AK3767" s="39"/>
      <c r="AL3767" s="39"/>
      <c r="AM3767" s="39"/>
      <c r="AN3767" s="39"/>
      <c r="AO3767" s="39"/>
      <c r="AP3767" s="39"/>
      <c r="AQ3767" s="39"/>
      <c r="AR3767" s="39"/>
      <c r="AS3767" s="39"/>
      <c r="AT3767" s="39"/>
      <c r="AU3767" s="39"/>
      <c r="AV3767" s="39"/>
      <c r="AW3767" s="39"/>
    </row>
    <row r="3768" spans="15:49" x14ac:dyDescent="0.2">
      <c r="O3768" s="39"/>
      <c r="P3768" s="39"/>
      <c r="Q3768" s="39"/>
      <c r="R3768" s="39"/>
      <c r="S3768" s="39"/>
      <c r="T3768" s="39"/>
      <c r="U3768" s="39"/>
      <c r="V3768" s="39"/>
      <c r="W3768" s="39"/>
      <c r="X3768" s="39"/>
      <c r="Y3768" s="39"/>
      <c r="Z3768" s="39"/>
      <c r="AA3768" s="39"/>
      <c r="AB3768" s="39"/>
      <c r="AC3768" s="39"/>
      <c r="AD3768" s="39"/>
      <c r="AE3768" s="39"/>
      <c r="AF3768" s="39"/>
      <c r="AG3768" s="39"/>
      <c r="AH3768" s="39"/>
      <c r="AI3768" s="39"/>
      <c r="AJ3768" s="39"/>
      <c r="AK3768" s="39"/>
      <c r="AL3768" s="39"/>
      <c r="AM3768" s="39"/>
      <c r="AN3768" s="39"/>
      <c r="AO3768" s="39"/>
      <c r="AP3768" s="39"/>
      <c r="AQ3768" s="39"/>
      <c r="AR3768" s="39"/>
      <c r="AS3768" s="39"/>
      <c r="AT3768" s="39"/>
      <c r="AU3768" s="39"/>
      <c r="AV3768" s="39"/>
      <c r="AW3768" s="39"/>
    </row>
    <row r="3769" spans="15:49" x14ac:dyDescent="0.2">
      <c r="O3769" s="39"/>
      <c r="P3769" s="39"/>
      <c r="Q3769" s="39"/>
      <c r="R3769" s="39"/>
      <c r="S3769" s="39"/>
      <c r="T3769" s="39"/>
      <c r="U3769" s="39"/>
      <c r="V3769" s="39"/>
      <c r="W3769" s="39"/>
      <c r="X3769" s="39"/>
      <c r="Y3769" s="39"/>
      <c r="Z3769" s="39"/>
      <c r="AA3769" s="39"/>
      <c r="AB3769" s="39"/>
      <c r="AC3769" s="39"/>
      <c r="AD3769" s="39"/>
      <c r="AE3769" s="39"/>
      <c r="AF3769" s="39"/>
      <c r="AG3769" s="39"/>
      <c r="AH3769" s="39"/>
      <c r="AI3769" s="39"/>
      <c r="AJ3769" s="39"/>
      <c r="AK3769" s="39"/>
      <c r="AL3769" s="39"/>
      <c r="AM3769" s="39"/>
      <c r="AN3769" s="39"/>
      <c r="AO3769" s="39"/>
      <c r="AP3769" s="39"/>
      <c r="AQ3769" s="39"/>
      <c r="AR3769" s="39"/>
      <c r="AS3769" s="39"/>
      <c r="AT3769" s="39"/>
      <c r="AU3769" s="39"/>
      <c r="AV3769" s="39"/>
      <c r="AW3769" s="39"/>
    </row>
    <row r="3770" spans="15:49" x14ac:dyDescent="0.2">
      <c r="O3770" s="39"/>
      <c r="P3770" s="39"/>
      <c r="Q3770" s="39"/>
      <c r="R3770" s="39"/>
      <c r="S3770" s="39"/>
      <c r="T3770" s="39"/>
      <c r="U3770" s="39"/>
      <c r="V3770" s="39"/>
      <c r="W3770" s="39"/>
      <c r="X3770" s="39"/>
      <c r="Y3770" s="39"/>
      <c r="Z3770" s="39"/>
      <c r="AA3770" s="39"/>
      <c r="AB3770" s="39"/>
      <c r="AC3770" s="39"/>
      <c r="AD3770" s="39"/>
      <c r="AE3770" s="39"/>
      <c r="AF3770" s="39"/>
      <c r="AG3770" s="39"/>
      <c r="AH3770" s="39"/>
      <c r="AI3770" s="39"/>
      <c r="AJ3770" s="39"/>
      <c r="AK3770" s="39"/>
      <c r="AL3770" s="39"/>
      <c r="AM3770" s="39"/>
      <c r="AN3770" s="39"/>
      <c r="AO3770" s="39"/>
      <c r="AP3770" s="39"/>
      <c r="AQ3770" s="39"/>
      <c r="AR3770" s="39"/>
      <c r="AS3770" s="39"/>
      <c r="AT3770" s="39"/>
      <c r="AU3770" s="39"/>
      <c r="AV3770" s="39"/>
      <c r="AW3770" s="39"/>
    </row>
    <row r="3771" spans="15:49" x14ac:dyDescent="0.2">
      <c r="O3771" s="39"/>
      <c r="P3771" s="39"/>
      <c r="Q3771" s="39"/>
      <c r="R3771" s="39"/>
      <c r="S3771" s="39"/>
      <c r="T3771" s="39"/>
      <c r="U3771" s="39"/>
      <c r="V3771" s="39"/>
      <c r="W3771" s="39"/>
      <c r="X3771" s="39"/>
      <c r="Y3771" s="39"/>
      <c r="Z3771" s="39"/>
      <c r="AA3771" s="39"/>
      <c r="AB3771" s="39"/>
      <c r="AC3771" s="39"/>
      <c r="AD3771" s="39"/>
      <c r="AE3771" s="39"/>
      <c r="AF3771" s="39"/>
      <c r="AG3771" s="39"/>
      <c r="AH3771" s="39"/>
      <c r="AI3771" s="39"/>
      <c r="AJ3771" s="39"/>
      <c r="AK3771" s="39"/>
      <c r="AL3771" s="39"/>
      <c r="AM3771" s="39"/>
      <c r="AN3771" s="39"/>
      <c r="AO3771" s="39"/>
      <c r="AP3771" s="39"/>
      <c r="AQ3771" s="39"/>
      <c r="AR3771" s="39"/>
      <c r="AS3771" s="39"/>
      <c r="AT3771" s="39"/>
      <c r="AU3771" s="39"/>
      <c r="AV3771" s="39"/>
      <c r="AW3771" s="39"/>
    </row>
    <row r="3772" spans="15:49" x14ac:dyDescent="0.2">
      <c r="O3772" s="39"/>
      <c r="P3772" s="39"/>
      <c r="Q3772" s="39"/>
      <c r="R3772" s="39"/>
      <c r="S3772" s="39"/>
      <c r="T3772" s="39"/>
      <c r="U3772" s="39"/>
      <c r="V3772" s="39"/>
      <c r="W3772" s="39"/>
      <c r="X3772" s="39"/>
      <c r="Y3772" s="39"/>
      <c r="Z3772" s="39"/>
      <c r="AA3772" s="39"/>
      <c r="AB3772" s="39"/>
      <c r="AC3772" s="39"/>
      <c r="AD3772" s="39"/>
      <c r="AE3772" s="39"/>
      <c r="AF3772" s="39"/>
      <c r="AG3772" s="39"/>
      <c r="AH3772" s="39"/>
      <c r="AI3772" s="39"/>
      <c r="AJ3772" s="39"/>
      <c r="AK3772" s="39"/>
      <c r="AL3772" s="39"/>
      <c r="AM3772" s="39"/>
      <c r="AN3772" s="39"/>
      <c r="AO3772" s="39"/>
      <c r="AP3772" s="39"/>
      <c r="AQ3772" s="39"/>
      <c r="AR3772" s="39"/>
      <c r="AS3772" s="39"/>
      <c r="AT3772" s="39"/>
      <c r="AU3772" s="39"/>
      <c r="AV3772" s="39"/>
      <c r="AW3772" s="39"/>
    </row>
    <row r="3773" spans="15:49" x14ac:dyDescent="0.2">
      <c r="O3773" s="39"/>
      <c r="P3773" s="39"/>
      <c r="Q3773" s="39"/>
      <c r="R3773" s="39"/>
      <c r="S3773" s="39"/>
      <c r="T3773" s="39"/>
      <c r="U3773" s="39"/>
      <c r="V3773" s="39"/>
      <c r="W3773" s="39"/>
      <c r="X3773" s="39"/>
      <c r="Y3773" s="39"/>
      <c r="Z3773" s="39"/>
      <c r="AA3773" s="39"/>
      <c r="AB3773" s="39"/>
      <c r="AC3773" s="39"/>
      <c r="AD3773" s="39"/>
      <c r="AE3773" s="39"/>
      <c r="AF3773" s="39"/>
      <c r="AG3773" s="39"/>
      <c r="AH3773" s="39"/>
      <c r="AI3773" s="39"/>
      <c r="AJ3773" s="39"/>
      <c r="AK3773" s="39"/>
      <c r="AL3773" s="39"/>
      <c r="AM3773" s="39"/>
      <c r="AN3773" s="39"/>
      <c r="AO3773" s="39"/>
      <c r="AP3773" s="39"/>
      <c r="AQ3773" s="39"/>
      <c r="AR3773" s="39"/>
      <c r="AS3773" s="39"/>
      <c r="AT3773" s="39"/>
      <c r="AU3773" s="39"/>
      <c r="AV3773" s="39"/>
      <c r="AW3773" s="39"/>
    </row>
    <row r="3774" spans="15:49" x14ac:dyDescent="0.2">
      <c r="O3774" s="39"/>
      <c r="P3774" s="39"/>
      <c r="Q3774" s="39"/>
      <c r="R3774" s="39"/>
      <c r="S3774" s="39"/>
      <c r="T3774" s="39"/>
      <c r="U3774" s="39"/>
      <c r="V3774" s="39"/>
      <c r="W3774" s="39"/>
      <c r="X3774" s="39"/>
      <c r="Y3774" s="39"/>
      <c r="Z3774" s="39"/>
      <c r="AA3774" s="39"/>
      <c r="AB3774" s="39"/>
      <c r="AC3774" s="39"/>
      <c r="AD3774" s="39"/>
      <c r="AE3774" s="39"/>
      <c r="AF3774" s="39"/>
      <c r="AG3774" s="39"/>
      <c r="AH3774" s="39"/>
      <c r="AI3774" s="39"/>
      <c r="AJ3774" s="39"/>
      <c r="AK3774" s="39"/>
      <c r="AL3774" s="39"/>
      <c r="AM3774" s="39"/>
      <c r="AN3774" s="39"/>
      <c r="AO3774" s="39"/>
      <c r="AP3774" s="39"/>
      <c r="AQ3774" s="39"/>
      <c r="AR3774" s="39"/>
      <c r="AS3774" s="39"/>
      <c r="AT3774" s="39"/>
      <c r="AU3774" s="39"/>
      <c r="AV3774" s="39"/>
      <c r="AW3774" s="39"/>
    </row>
    <row r="3775" spans="15:49" x14ac:dyDescent="0.2">
      <c r="O3775" s="39"/>
      <c r="P3775" s="39"/>
      <c r="Q3775" s="39"/>
      <c r="R3775" s="39"/>
      <c r="S3775" s="39"/>
      <c r="T3775" s="39"/>
      <c r="U3775" s="39"/>
      <c r="V3775" s="39"/>
      <c r="W3775" s="39"/>
      <c r="X3775" s="39"/>
      <c r="Y3775" s="39"/>
      <c r="Z3775" s="39"/>
      <c r="AA3775" s="39"/>
      <c r="AB3775" s="39"/>
      <c r="AC3775" s="39"/>
      <c r="AD3775" s="39"/>
      <c r="AE3775" s="39"/>
      <c r="AF3775" s="39"/>
      <c r="AG3775" s="39"/>
      <c r="AH3775" s="39"/>
      <c r="AI3775" s="39"/>
      <c r="AJ3775" s="39"/>
      <c r="AK3775" s="39"/>
      <c r="AL3775" s="39"/>
      <c r="AM3775" s="39"/>
      <c r="AN3775" s="39"/>
      <c r="AO3775" s="39"/>
      <c r="AP3775" s="39"/>
      <c r="AQ3775" s="39"/>
      <c r="AR3775" s="39"/>
      <c r="AS3775" s="39"/>
      <c r="AT3775" s="39"/>
      <c r="AU3775" s="39"/>
      <c r="AV3775" s="39"/>
      <c r="AW3775" s="39"/>
    </row>
    <row r="3776" spans="15:49" x14ac:dyDescent="0.2">
      <c r="O3776" s="39"/>
      <c r="P3776" s="39"/>
      <c r="Q3776" s="39"/>
      <c r="R3776" s="39"/>
      <c r="S3776" s="39"/>
      <c r="T3776" s="39"/>
      <c r="U3776" s="39"/>
      <c r="V3776" s="39"/>
      <c r="W3776" s="39"/>
      <c r="X3776" s="39"/>
      <c r="Y3776" s="39"/>
      <c r="Z3776" s="39"/>
      <c r="AA3776" s="39"/>
      <c r="AB3776" s="39"/>
      <c r="AC3776" s="39"/>
      <c r="AD3776" s="39"/>
      <c r="AE3776" s="39"/>
      <c r="AF3776" s="39"/>
      <c r="AG3776" s="39"/>
      <c r="AH3776" s="39"/>
      <c r="AI3776" s="39"/>
      <c r="AJ3776" s="39"/>
      <c r="AK3776" s="39"/>
      <c r="AL3776" s="39"/>
      <c r="AM3776" s="39"/>
      <c r="AN3776" s="39"/>
      <c r="AO3776" s="39"/>
      <c r="AP3776" s="39"/>
      <c r="AQ3776" s="39"/>
      <c r="AR3776" s="39"/>
      <c r="AS3776" s="39"/>
      <c r="AT3776" s="39"/>
      <c r="AU3776" s="39"/>
      <c r="AV3776" s="39"/>
      <c r="AW3776" s="39"/>
    </row>
    <row r="3777" spans="15:49" x14ac:dyDescent="0.2">
      <c r="O3777" s="39"/>
      <c r="P3777" s="39"/>
      <c r="Q3777" s="39"/>
      <c r="R3777" s="39"/>
      <c r="S3777" s="39"/>
      <c r="T3777" s="39"/>
      <c r="U3777" s="39"/>
      <c r="V3777" s="39"/>
      <c r="W3777" s="39"/>
      <c r="X3777" s="39"/>
      <c r="Y3777" s="39"/>
      <c r="Z3777" s="39"/>
      <c r="AA3777" s="39"/>
      <c r="AB3777" s="39"/>
      <c r="AC3777" s="39"/>
      <c r="AD3777" s="39"/>
      <c r="AE3777" s="39"/>
      <c r="AF3777" s="39"/>
      <c r="AG3777" s="39"/>
      <c r="AH3777" s="39"/>
      <c r="AI3777" s="39"/>
      <c r="AJ3777" s="39"/>
      <c r="AK3777" s="39"/>
      <c r="AL3777" s="39"/>
      <c r="AM3777" s="39"/>
      <c r="AN3777" s="39"/>
      <c r="AO3777" s="39"/>
      <c r="AP3777" s="39"/>
      <c r="AQ3777" s="39"/>
      <c r="AR3777" s="39"/>
      <c r="AS3777" s="39"/>
      <c r="AT3777" s="39"/>
      <c r="AU3777" s="39"/>
      <c r="AV3777" s="39"/>
      <c r="AW3777" s="39"/>
    </row>
    <row r="3778" spans="15:49" x14ac:dyDescent="0.2">
      <c r="O3778" s="39"/>
      <c r="P3778" s="39"/>
      <c r="Q3778" s="39"/>
      <c r="R3778" s="39"/>
      <c r="S3778" s="39"/>
      <c r="T3778" s="39"/>
      <c r="U3778" s="39"/>
      <c r="V3778" s="39"/>
      <c r="W3778" s="39"/>
      <c r="X3778" s="39"/>
      <c r="Y3778" s="39"/>
      <c r="Z3778" s="39"/>
      <c r="AA3778" s="39"/>
      <c r="AB3778" s="39"/>
      <c r="AC3778" s="39"/>
      <c r="AD3778" s="39"/>
      <c r="AE3778" s="39"/>
      <c r="AF3778" s="39"/>
      <c r="AG3778" s="39"/>
      <c r="AH3778" s="39"/>
      <c r="AI3778" s="39"/>
      <c r="AJ3778" s="39"/>
      <c r="AK3778" s="39"/>
      <c r="AL3778" s="39"/>
      <c r="AM3778" s="39"/>
      <c r="AN3778" s="39"/>
      <c r="AO3778" s="39"/>
      <c r="AP3778" s="39"/>
      <c r="AQ3778" s="39"/>
      <c r="AR3778" s="39"/>
      <c r="AS3778" s="39"/>
      <c r="AT3778" s="39"/>
      <c r="AU3778" s="39"/>
      <c r="AV3778" s="39"/>
      <c r="AW3778" s="39"/>
    </row>
    <row r="3779" spans="15:49" x14ac:dyDescent="0.2">
      <c r="O3779" s="39"/>
      <c r="P3779" s="39"/>
      <c r="Q3779" s="39"/>
      <c r="R3779" s="39"/>
      <c r="S3779" s="39"/>
      <c r="T3779" s="39"/>
      <c r="U3779" s="39"/>
      <c r="V3779" s="39"/>
      <c r="W3779" s="39"/>
      <c r="X3779" s="39"/>
      <c r="Y3779" s="39"/>
      <c r="Z3779" s="39"/>
      <c r="AA3779" s="39"/>
      <c r="AB3779" s="39"/>
      <c r="AC3779" s="39"/>
      <c r="AD3779" s="39"/>
      <c r="AE3779" s="39"/>
      <c r="AF3779" s="39"/>
      <c r="AG3779" s="39"/>
      <c r="AH3779" s="39"/>
      <c r="AI3779" s="39"/>
      <c r="AJ3779" s="39"/>
      <c r="AK3779" s="39"/>
      <c r="AL3779" s="39"/>
      <c r="AM3779" s="39"/>
      <c r="AN3779" s="39"/>
      <c r="AO3779" s="39"/>
      <c r="AP3779" s="39"/>
      <c r="AQ3779" s="39"/>
      <c r="AR3779" s="39"/>
      <c r="AS3779" s="39"/>
      <c r="AT3779" s="39"/>
      <c r="AU3779" s="39"/>
      <c r="AV3779" s="39"/>
      <c r="AW3779" s="39"/>
    </row>
    <row r="3780" spans="15:49" x14ac:dyDescent="0.2">
      <c r="O3780" s="39"/>
      <c r="P3780" s="39"/>
      <c r="Q3780" s="39"/>
      <c r="R3780" s="39"/>
      <c r="S3780" s="39"/>
      <c r="T3780" s="39"/>
      <c r="U3780" s="39"/>
      <c r="V3780" s="39"/>
      <c r="W3780" s="39"/>
      <c r="X3780" s="39"/>
      <c r="Y3780" s="39"/>
      <c r="Z3780" s="39"/>
      <c r="AA3780" s="39"/>
      <c r="AB3780" s="39"/>
      <c r="AC3780" s="39"/>
      <c r="AD3780" s="39"/>
      <c r="AE3780" s="39"/>
      <c r="AF3780" s="39"/>
      <c r="AG3780" s="39"/>
      <c r="AH3780" s="39"/>
      <c r="AI3780" s="39"/>
      <c r="AJ3780" s="39"/>
      <c r="AK3780" s="39"/>
      <c r="AL3780" s="39"/>
      <c r="AM3780" s="39"/>
      <c r="AN3780" s="39"/>
      <c r="AO3780" s="39"/>
      <c r="AP3780" s="39"/>
      <c r="AQ3780" s="39"/>
      <c r="AR3780" s="39"/>
      <c r="AS3780" s="39"/>
      <c r="AT3780" s="39"/>
      <c r="AU3780" s="39"/>
      <c r="AV3780" s="39"/>
      <c r="AW3780" s="39"/>
    </row>
    <row r="3781" spans="15:49" x14ac:dyDescent="0.2">
      <c r="O3781" s="39"/>
      <c r="P3781" s="39"/>
      <c r="Q3781" s="39"/>
      <c r="R3781" s="39"/>
      <c r="S3781" s="39"/>
      <c r="T3781" s="39"/>
      <c r="U3781" s="39"/>
      <c r="V3781" s="39"/>
      <c r="W3781" s="39"/>
      <c r="X3781" s="39"/>
      <c r="Y3781" s="39"/>
      <c r="Z3781" s="39"/>
      <c r="AA3781" s="39"/>
      <c r="AB3781" s="39"/>
      <c r="AC3781" s="39"/>
      <c r="AD3781" s="39"/>
      <c r="AE3781" s="39"/>
      <c r="AF3781" s="39"/>
      <c r="AG3781" s="39"/>
      <c r="AH3781" s="39"/>
      <c r="AI3781" s="39"/>
      <c r="AJ3781" s="39"/>
      <c r="AK3781" s="39"/>
      <c r="AL3781" s="39"/>
      <c r="AM3781" s="39"/>
      <c r="AN3781" s="39"/>
      <c r="AO3781" s="39"/>
      <c r="AP3781" s="39"/>
      <c r="AQ3781" s="39"/>
      <c r="AR3781" s="39"/>
      <c r="AS3781" s="39"/>
      <c r="AT3781" s="39"/>
      <c r="AU3781" s="39"/>
      <c r="AV3781" s="39"/>
      <c r="AW3781" s="39"/>
    </row>
    <row r="3782" spans="15:49" x14ac:dyDescent="0.2">
      <c r="O3782" s="39"/>
      <c r="P3782" s="39"/>
      <c r="Q3782" s="39"/>
      <c r="R3782" s="39"/>
      <c r="S3782" s="39"/>
      <c r="T3782" s="39"/>
      <c r="U3782" s="39"/>
      <c r="V3782" s="39"/>
      <c r="W3782" s="39"/>
      <c r="X3782" s="39"/>
      <c r="Y3782" s="39"/>
      <c r="Z3782" s="39"/>
      <c r="AA3782" s="39"/>
      <c r="AB3782" s="39"/>
      <c r="AC3782" s="39"/>
      <c r="AD3782" s="39"/>
      <c r="AE3782" s="39"/>
      <c r="AF3782" s="39"/>
      <c r="AG3782" s="39"/>
      <c r="AH3782" s="39"/>
      <c r="AI3782" s="39"/>
      <c r="AJ3782" s="39"/>
      <c r="AK3782" s="39"/>
      <c r="AL3782" s="39"/>
      <c r="AM3782" s="39"/>
      <c r="AN3782" s="39"/>
      <c r="AO3782" s="39"/>
      <c r="AP3782" s="39"/>
      <c r="AQ3782" s="39"/>
      <c r="AR3782" s="39"/>
      <c r="AS3782" s="39"/>
      <c r="AT3782" s="39"/>
      <c r="AU3782" s="39"/>
      <c r="AV3782" s="39"/>
      <c r="AW3782" s="39"/>
    </row>
    <row r="3783" spans="15:49" x14ac:dyDescent="0.2">
      <c r="O3783" s="39"/>
      <c r="P3783" s="39"/>
      <c r="Q3783" s="39"/>
      <c r="R3783" s="39"/>
      <c r="S3783" s="39"/>
      <c r="T3783" s="39"/>
      <c r="U3783" s="39"/>
      <c r="V3783" s="39"/>
      <c r="W3783" s="39"/>
      <c r="X3783" s="39"/>
      <c r="Y3783" s="39"/>
      <c r="Z3783" s="39"/>
      <c r="AA3783" s="39"/>
      <c r="AB3783" s="39"/>
      <c r="AC3783" s="39"/>
      <c r="AD3783" s="39"/>
      <c r="AE3783" s="39"/>
      <c r="AF3783" s="39"/>
      <c r="AG3783" s="39"/>
      <c r="AH3783" s="39"/>
      <c r="AI3783" s="39"/>
      <c r="AJ3783" s="39"/>
      <c r="AK3783" s="39"/>
      <c r="AL3783" s="39"/>
      <c r="AM3783" s="39"/>
      <c r="AN3783" s="39"/>
      <c r="AO3783" s="39"/>
      <c r="AP3783" s="39"/>
      <c r="AQ3783" s="39"/>
      <c r="AR3783" s="39"/>
      <c r="AS3783" s="39"/>
      <c r="AT3783" s="39"/>
      <c r="AU3783" s="39"/>
      <c r="AV3783" s="39"/>
      <c r="AW3783" s="39"/>
    </row>
    <row r="3784" spans="15:49" x14ac:dyDescent="0.2">
      <c r="O3784" s="39"/>
      <c r="P3784" s="39"/>
      <c r="Q3784" s="39"/>
      <c r="R3784" s="39"/>
      <c r="S3784" s="39"/>
      <c r="T3784" s="39"/>
      <c r="U3784" s="39"/>
      <c r="V3784" s="39"/>
      <c r="W3784" s="39"/>
      <c r="X3784" s="39"/>
      <c r="Y3784" s="39"/>
      <c r="Z3784" s="39"/>
      <c r="AA3784" s="39"/>
      <c r="AB3784" s="39"/>
      <c r="AC3784" s="39"/>
      <c r="AD3784" s="39"/>
      <c r="AE3784" s="39"/>
      <c r="AF3784" s="39"/>
      <c r="AG3784" s="39"/>
      <c r="AH3784" s="39"/>
      <c r="AI3784" s="39"/>
      <c r="AJ3784" s="39"/>
      <c r="AK3784" s="39"/>
      <c r="AL3784" s="39"/>
      <c r="AM3784" s="39"/>
      <c r="AN3784" s="39"/>
      <c r="AO3784" s="39"/>
      <c r="AP3784" s="39"/>
      <c r="AQ3784" s="39"/>
      <c r="AR3784" s="39"/>
      <c r="AS3784" s="39"/>
      <c r="AT3784" s="39"/>
      <c r="AU3784" s="39"/>
      <c r="AV3784" s="39"/>
      <c r="AW3784" s="39"/>
    </row>
    <row r="3785" spans="15:49" x14ac:dyDescent="0.2">
      <c r="O3785" s="39"/>
      <c r="P3785" s="39"/>
      <c r="Q3785" s="39"/>
      <c r="R3785" s="39"/>
      <c r="S3785" s="39"/>
      <c r="T3785" s="39"/>
      <c r="U3785" s="39"/>
      <c r="V3785" s="39"/>
      <c r="W3785" s="39"/>
      <c r="X3785" s="39"/>
      <c r="Y3785" s="39"/>
      <c r="Z3785" s="39"/>
      <c r="AA3785" s="39"/>
      <c r="AB3785" s="39"/>
      <c r="AC3785" s="39"/>
      <c r="AD3785" s="39"/>
      <c r="AE3785" s="39"/>
      <c r="AF3785" s="39"/>
      <c r="AG3785" s="39"/>
      <c r="AH3785" s="39"/>
      <c r="AI3785" s="39"/>
      <c r="AJ3785" s="39"/>
      <c r="AK3785" s="39"/>
      <c r="AL3785" s="39"/>
      <c r="AM3785" s="39"/>
      <c r="AN3785" s="39"/>
      <c r="AO3785" s="39"/>
      <c r="AP3785" s="39"/>
      <c r="AQ3785" s="39"/>
      <c r="AR3785" s="39"/>
      <c r="AS3785" s="39"/>
      <c r="AT3785" s="39"/>
      <c r="AU3785" s="39"/>
      <c r="AV3785" s="39"/>
      <c r="AW3785" s="39"/>
    </row>
    <row r="3786" spans="15:49" x14ac:dyDescent="0.2">
      <c r="O3786" s="39"/>
      <c r="P3786" s="39"/>
      <c r="Q3786" s="39"/>
      <c r="R3786" s="39"/>
      <c r="S3786" s="39"/>
      <c r="T3786" s="39"/>
      <c r="U3786" s="39"/>
      <c r="V3786" s="39"/>
      <c r="W3786" s="39"/>
      <c r="X3786" s="39"/>
      <c r="Y3786" s="39"/>
      <c r="Z3786" s="39"/>
      <c r="AA3786" s="39"/>
      <c r="AB3786" s="39"/>
      <c r="AC3786" s="39"/>
      <c r="AD3786" s="39"/>
      <c r="AE3786" s="39"/>
      <c r="AF3786" s="39"/>
      <c r="AG3786" s="39"/>
      <c r="AH3786" s="39"/>
      <c r="AI3786" s="39"/>
      <c r="AJ3786" s="39"/>
      <c r="AK3786" s="39"/>
      <c r="AL3786" s="39"/>
      <c r="AM3786" s="39"/>
      <c r="AN3786" s="39"/>
      <c r="AO3786" s="39"/>
      <c r="AP3786" s="39"/>
      <c r="AQ3786" s="39"/>
      <c r="AR3786" s="39"/>
      <c r="AS3786" s="39"/>
      <c r="AT3786" s="39"/>
      <c r="AU3786" s="39"/>
      <c r="AV3786" s="39"/>
      <c r="AW3786" s="39"/>
    </row>
    <row r="3787" spans="15:49" x14ac:dyDescent="0.2">
      <c r="O3787" s="39"/>
      <c r="P3787" s="39"/>
      <c r="Q3787" s="39"/>
      <c r="R3787" s="39"/>
      <c r="S3787" s="39"/>
      <c r="T3787" s="39"/>
      <c r="U3787" s="39"/>
      <c r="V3787" s="39"/>
      <c r="W3787" s="39"/>
      <c r="X3787" s="39"/>
      <c r="Y3787" s="39"/>
      <c r="Z3787" s="39"/>
      <c r="AA3787" s="39"/>
      <c r="AB3787" s="39"/>
      <c r="AC3787" s="39"/>
      <c r="AD3787" s="39"/>
      <c r="AE3787" s="39"/>
      <c r="AF3787" s="39"/>
      <c r="AG3787" s="39"/>
      <c r="AH3787" s="39"/>
      <c r="AI3787" s="39"/>
      <c r="AJ3787" s="39"/>
      <c r="AK3787" s="39"/>
      <c r="AL3787" s="39"/>
      <c r="AM3787" s="39"/>
      <c r="AN3787" s="39"/>
      <c r="AO3787" s="39"/>
      <c r="AP3787" s="39"/>
      <c r="AQ3787" s="39"/>
      <c r="AR3787" s="39"/>
      <c r="AS3787" s="39"/>
      <c r="AT3787" s="39"/>
      <c r="AU3787" s="39"/>
      <c r="AV3787" s="39"/>
      <c r="AW3787" s="39"/>
    </row>
    <row r="3788" spans="15:49" x14ac:dyDescent="0.2">
      <c r="O3788" s="39"/>
      <c r="P3788" s="39"/>
      <c r="Q3788" s="39"/>
      <c r="R3788" s="39"/>
      <c r="S3788" s="39"/>
      <c r="T3788" s="39"/>
      <c r="U3788" s="39"/>
      <c r="V3788" s="39"/>
      <c r="W3788" s="39"/>
      <c r="X3788" s="39"/>
      <c r="Y3788" s="39"/>
      <c r="Z3788" s="39"/>
      <c r="AA3788" s="39"/>
      <c r="AB3788" s="39"/>
      <c r="AC3788" s="39"/>
      <c r="AD3788" s="39"/>
      <c r="AE3788" s="39"/>
      <c r="AF3788" s="39"/>
      <c r="AG3788" s="39"/>
      <c r="AH3788" s="39"/>
      <c r="AI3788" s="39"/>
      <c r="AJ3788" s="39"/>
      <c r="AK3788" s="39"/>
      <c r="AL3788" s="39"/>
      <c r="AM3788" s="39"/>
      <c r="AN3788" s="39"/>
      <c r="AO3788" s="39"/>
      <c r="AP3788" s="39"/>
      <c r="AQ3788" s="39"/>
      <c r="AR3788" s="39"/>
      <c r="AS3788" s="39"/>
      <c r="AT3788" s="39"/>
      <c r="AU3788" s="39"/>
      <c r="AV3788" s="39"/>
      <c r="AW3788" s="39"/>
    </row>
    <row r="3789" spans="15:49" x14ac:dyDescent="0.2">
      <c r="O3789" s="39"/>
      <c r="P3789" s="39"/>
      <c r="Q3789" s="39"/>
      <c r="R3789" s="39"/>
      <c r="S3789" s="39"/>
      <c r="T3789" s="39"/>
      <c r="U3789" s="39"/>
      <c r="V3789" s="39"/>
      <c r="W3789" s="39"/>
      <c r="X3789" s="39"/>
      <c r="Y3789" s="39"/>
      <c r="Z3789" s="39"/>
      <c r="AA3789" s="39"/>
      <c r="AB3789" s="39"/>
      <c r="AC3789" s="39"/>
      <c r="AD3789" s="39"/>
      <c r="AE3789" s="39"/>
      <c r="AF3789" s="39"/>
      <c r="AG3789" s="39"/>
      <c r="AH3789" s="39"/>
      <c r="AI3789" s="39"/>
      <c r="AJ3789" s="39"/>
      <c r="AK3789" s="39"/>
      <c r="AL3789" s="39"/>
      <c r="AM3789" s="39"/>
      <c r="AN3789" s="39"/>
      <c r="AO3789" s="39"/>
      <c r="AP3789" s="39"/>
      <c r="AQ3789" s="39"/>
      <c r="AR3789" s="39"/>
      <c r="AS3789" s="39"/>
      <c r="AT3789" s="39"/>
      <c r="AU3789" s="39"/>
      <c r="AV3789" s="39"/>
      <c r="AW3789" s="39"/>
    </row>
    <row r="3790" spans="15:49" x14ac:dyDescent="0.2">
      <c r="O3790" s="39"/>
      <c r="P3790" s="39"/>
      <c r="Q3790" s="39"/>
      <c r="R3790" s="39"/>
      <c r="S3790" s="39"/>
      <c r="T3790" s="39"/>
      <c r="U3790" s="39"/>
      <c r="V3790" s="39"/>
      <c r="W3790" s="39"/>
      <c r="X3790" s="39"/>
      <c r="Y3790" s="39"/>
      <c r="Z3790" s="39"/>
      <c r="AA3790" s="39"/>
      <c r="AB3790" s="39"/>
      <c r="AC3790" s="39"/>
      <c r="AD3790" s="39"/>
      <c r="AE3790" s="39"/>
      <c r="AF3790" s="39"/>
      <c r="AG3790" s="39"/>
      <c r="AH3790" s="39"/>
      <c r="AI3790" s="39"/>
      <c r="AJ3790" s="39"/>
      <c r="AK3790" s="39"/>
      <c r="AL3790" s="39"/>
      <c r="AM3790" s="39"/>
      <c r="AN3790" s="39"/>
      <c r="AO3790" s="39"/>
      <c r="AP3790" s="39"/>
      <c r="AQ3790" s="39"/>
      <c r="AR3790" s="39"/>
      <c r="AS3790" s="39"/>
      <c r="AT3790" s="39"/>
      <c r="AU3790" s="39"/>
      <c r="AV3790" s="39"/>
      <c r="AW3790" s="39"/>
    </row>
    <row r="3791" spans="15:49" x14ac:dyDescent="0.2">
      <c r="O3791" s="39"/>
      <c r="P3791" s="39"/>
      <c r="Q3791" s="39"/>
      <c r="R3791" s="39"/>
      <c r="S3791" s="39"/>
      <c r="T3791" s="39"/>
      <c r="U3791" s="39"/>
      <c r="V3791" s="39"/>
      <c r="W3791" s="39"/>
      <c r="X3791" s="39"/>
      <c r="Y3791" s="39"/>
      <c r="Z3791" s="39"/>
      <c r="AA3791" s="39"/>
      <c r="AB3791" s="39"/>
      <c r="AC3791" s="39"/>
      <c r="AD3791" s="39"/>
      <c r="AE3791" s="39"/>
      <c r="AF3791" s="39"/>
      <c r="AG3791" s="39"/>
      <c r="AH3791" s="39"/>
      <c r="AI3791" s="39"/>
      <c r="AJ3791" s="39"/>
      <c r="AK3791" s="39"/>
      <c r="AL3791" s="39"/>
      <c r="AM3791" s="39"/>
      <c r="AN3791" s="39"/>
      <c r="AO3791" s="39"/>
      <c r="AP3791" s="39"/>
      <c r="AQ3791" s="39"/>
      <c r="AR3791" s="39"/>
      <c r="AS3791" s="39"/>
      <c r="AT3791" s="39"/>
      <c r="AU3791" s="39"/>
      <c r="AV3791" s="39"/>
      <c r="AW3791" s="39"/>
    </row>
    <row r="3792" spans="15:49" x14ac:dyDescent="0.2">
      <c r="O3792" s="39"/>
      <c r="P3792" s="39"/>
      <c r="Q3792" s="39"/>
      <c r="R3792" s="39"/>
      <c r="S3792" s="39"/>
      <c r="T3792" s="39"/>
      <c r="U3792" s="39"/>
      <c r="V3792" s="39"/>
      <c r="W3792" s="39"/>
      <c r="X3792" s="39"/>
      <c r="Y3792" s="39"/>
      <c r="Z3792" s="39"/>
      <c r="AA3792" s="39"/>
      <c r="AB3792" s="39"/>
      <c r="AC3792" s="39"/>
      <c r="AD3792" s="39"/>
      <c r="AE3792" s="39"/>
      <c r="AF3792" s="39"/>
      <c r="AG3792" s="39"/>
      <c r="AH3792" s="39"/>
      <c r="AI3792" s="39"/>
      <c r="AJ3792" s="39"/>
      <c r="AK3792" s="39"/>
      <c r="AL3792" s="39"/>
      <c r="AM3792" s="39"/>
      <c r="AN3792" s="39"/>
      <c r="AO3792" s="39"/>
      <c r="AP3792" s="39"/>
      <c r="AQ3792" s="39"/>
      <c r="AR3792" s="39"/>
      <c r="AS3792" s="39"/>
      <c r="AT3792" s="39"/>
      <c r="AU3792" s="39"/>
      <c r="AV3792" s="39"/>
      <c r="AW3792" s="39"/>
    </row>
    <row r="3793" spans="15:49" x14ac:dyDescent="0.2">
      <c r="O3793" s="39"/>
      <c r="P3793" s="39"/>
      <c r="Q3793" s="39"/>
      <c r="R3793" s="39"/>
      <c r="S3793" s="39"/>
      <c r="T3793" s="39"/>
      <c r="U3793" s="39"/>
      <c r="V3793" s="39"/>
      <c r="W3793" s="39"/>
      <c r="X3793" s="39"/>
      <c r="Y3793" s="39"/>
      <c r="Z3793" s="39"/>
      <c r="AA3793" s="39"/>
      <c r="AB3793" s="39"/>
      <c r="AC3793" s="39"/>
      <c r="AD3793" s="39"/>
      <c r="AE3793" s="39"/>
      <c r="AF3793" s="39"/>
      <c r="AG3793" s="39"/>
      <c r="AH3793" s="39"/>
      <c r="AI3793" s="39"/>
      <c r="AJ3793" s="39"/>
      <c r="AK3793" s="39"/>
      <c r="AL3793" s="39"/>
      <c r="AM3793" s="39"/>
      <c r="AN3793" s="39"/>
      <c r="AO3793" s="39"/>
      <c r="AP3793" s="39"/>
      <c r="AQ3793" s="39"/>
      <c r="AR3793" s="39"/>
      <c r="AS3793" s="39"/>
      <c r="AT3793" s="39"/>
      <c r="AU3793" s="39"/>
      <c r="AV3793" s="39"/>
      <c r="AW3793" s="39"/>
    </row>
    <row r="3794" spans="15:49" x14ac:dyDescent="0.2">
      <c r="O3794" s="39"/>
      <c r="P3794" s="39"/>
      <c r="Q3794" s="39"/>
      <c r="R3794" s="39"/>
      <c r="S3794" s="39"/>
      <c r="T3794" s="39"/>
      <c r="U3794" s="39"/>
      <c r="V3794" s="39"/>
      <c r="W3794" s="39"/>
      <c r="X3794" s="39"/>
      <c r="Y3794" s="39"/>
      <c r="Z3794" s="39"/>
      <c r="AA3794" s="39"/>
      <c r="AB3794" s="39"/>
      <c r="AC3794" s="39"/>
      <c r="AD3794" s="39"/>
      <c r="AE3794" s="39"/>
      <c r="AF3794" s="39"/>
      <c r="AG3794" s="39"/>
      <c r="AH3794" s="39"/>
      <c r="AI3794" s="39"/>
      <c r="AJ3794" s="39"/>
      <c r="AK3794" s="39"/>
      <c r="AL3794" s="39"/>
      <c r="AM3794" s="39"/>
      <c r="AN3794" s="39"/>
      <c r="AO3794" s="39"/>
      <c r="AP3794" s="39"/>
      <c r="AQ3794" s="39"/>
      <c r="AR3794" s="39"/>
      <c r="AS3794" s="39"/>
      <c r="AT3794" s="39"/>
      <c r="AU3794" s="39"/>
      <c r="AV3794" s="39"/>
      <c r="AW3794" s="39"/>
    </row>
    <row r="3795" spans="15:49" x14ac:dyDescent="0.2">
      <c r="O3795" s="39"/>
      <c r="P3795" s="39"/>
      <c r="Q3795" s="39"/>
      <c r="R3795" s="39"/>
      <c r="S3795" s="39"/>
      <c r="T3795" s="39"/>
      <c r="U3795" s="39"/>
      <c r="V3795" s="39"/>
      <c r="W3795" s="39"/>
      <c r="X3795" s="39"/>
      <c r="Y3795" s="39"/>
      <c r="Z3795" s="39"/>
      <c r="AA3795" s="39"/>
      <c r="AB3795" s="39"/>
      <c r="AC3795" s="39"/>
      <c r="AD3795" s="39"/>
      <c r="AE3795" s="39"/>
      <c r="AF3795" s="39"/>
      <c r="AG3795" s="39"/>
      <c r="AH3795" s="39"/>
      <c r="AI3795" s="39"/>
      <c r="AJ3795" s="39"/>
      <c r="AK3795" s="39"/>
      <c r="AL3795" s="39"/>
      <c r="AM3795" s="39"/>
      <c r="AN3795" s="39"/>
      <c r="AO3795" s="39"/>
      <c r="AP3795" s="39"/>
      <c r="AQ3795" s="39"/>
      <c r="AR3795" s="39"/>
      <c r="AS3795" s="39"/>
      <c r="AT3795" s="39"/>
      <c r="AU3795" s="39"/>
      <c r="AV3795" s="39"/>
      <c r="AW3795" s="39"/>
    </row>
    <row r="3796" spans="15:49" x14ac:dyDescent="0.2">
      <c r="O3796" s="39"/>
      <c r="P3796" s="39"/>
      <c r="Q3796" s="39"/>
      <c r="R3796" s="39"/>
      <c r="S3796" s="39"/>
      <c r="T3796" s="39"/>
      <c r="U3796" s="39"/>
      <c r="V3796" s="39"/>
      <c r="W3796" s="39"/>
      <c r="X3796" s="39"/>
      <c r="Y3796" s="39"/>
      <c r="Z3796" s="39"/>
      <c r="AA3796" s="39"/>
      <c r="AB3796" s="39"/>
      <c r="AC3796" s="39"/>
      <c r="AD3796" s="39"/>
      <c r="AE3796" s="39"/>
      <c r="AF3796" s="39"/>
      <c r="AG3796" s="39"/>
      <c r="AH3796" s="39"/>
      <c r="AI3796" s="39"/>
      <c r="AJ3796" s="39"/>
      <c r="AK3796" s="39"/>
      <c r="AL3796" s="39"/>
      <c r="AM3796" s="39"/>
      <c r="AN3796" s="39"/>
      <c r="AO3796" s="39"/>
      <c r="AP3796" s="39"/>
      <c r="AQ3796" s="39"/>
      <c r="AR3796" s="39"/>
      <c r="AS3796" s="39"/>
      <c r="AT3796" s="39"/>
      <c r="AU3796" s="39"/>
      <c r="AV3796" s="39"/>
      <c r="AW3796" s="39"/>
    </row>
    <row r="3797" spans="15:49" x14ac:dyDescent="0.2">
      <c r="O3797" s="39"/>
      <c r="P3797" s="39"/>
      <c r="Q3797" s="39"/>
      <c r="R3797" s="39"/>
      <c r="S3797" s="39"/>
      <c r="T3797" s="39"/>
      <c r="U3797" s="39"/>
      <c r="V3797" s="39"/>
      <c r="W3797" s="39"/>
      <c r="X3797" s="39"/>
      <c r="Y3797" s="39"/>
      <c r="Z3797" s="39"/>
      <c r="AA3797" s="39"/>
      <c r="AB3797" s="39"/>
      <c r="AC3797" s="39"/>
      <c r="AD3797" s="39"/>
      <c r="AE3797" s="39"/>
      <c r="AF3797" s="39"/>
      <c r="AG3797" s="39"/>
      <c r="AH3797" s="39"/>
      <c r="AI3797" s="39"/>
      <c r="AJ3797" s="39"/>
      <c r="AK3797" s="39"/>
      <c r="AL3797" s="39"/>
      <c r="AM3797" s="39"/>
      <c r="AN3797" s="39"/>
      <c r="AO3797" s="39"/>
      <c r="AP3797" s="39"/>
      <c r="AQ3797" s="39"/>
      <c r="AR3797" s="39"/>
      <c r="AS3797" s="39"/>
      <c r="AT3797" s="39"/>
      <c r="AU3797" s="39"/>
      <c r="AV3797" s="39"/>
      <c r="AW3797" s="39"/>
    </row>
    <row r="3798" spans="15:49" x14ac:dyDescent="0.2">
      <c r="O3798" s="39"/>
      <c r="P3798" s="39"/>
      <c r="Q3798" s="39"/>
      <c r="R3798" s="39"/>
      <c r="S3798" s="39"/>
      <c r="T3798" s="39"/>
      <c r="U3798" s="39"/>
      <c r="V3798" s="39"/>
      <c r="W3798" s="39"/>
      <c r="X3798" s="39"/>
      <c r="Y3798" s="39"/>
      <c r="Z3798" s="39"/>
      <c r="AA3798" s="39"/>
      <c r="AB3798" s="39"/>
      <c r="AC3798" s="39"/>
      <c r="AD3798" s="39"/>
      <c r="AE3798" s="39"/>
      <c r="AF3798" s="39"/>
      <c r="AG3798" s="39"/>
      <c r="AH3798" s="39"/>
      <c r="AI3798" s="39"/>
      <c r="AJ3798" s="39"/>
      <c r="AK3798" s="39"/>
      <c r="AL3798" s="39"/>
      <c r="AM3798" s="39"/>
      <c r="AN3798" s="39"/>
      <c r="AO3798" s="39"/>
      <c r="AP3798" s="39"/>
      <c r="AQ3798" s="39"/>
      <c r="AR3798" s="39"/>
      <c r="AS3798" s="39"/>
      <c r="AT3798" s="39"/>
      <c r="AU3798" s="39"/>
      <c r="AV3798" s="39"/>
      <c r="AW3798" s="39"/>
    </row>
    <row r="3799" spans="15:49" x14ac:dyDescent="0.2">
      <c r="O3799" s="39"/>
      <c r="P3799" s="39"/>
      <c r="Q3799" s="39"/>
      <c r="R3799" s="39"/>
      <c r="S3799" s="39"/>
      <c r="T3799" s="39"/>
      <c r="U3799" s="39"/>
      <c r="V3799" s="39"/>
      <c r="W3799" s="39"/>
      <c r="X3799" s="39"/>
      <c r="Y3799" s="39"/>
      <c r="Z3799" s="39"/>
      <c r="AA3799" s="39"/>
      <c r="AB3799" s="39"/>
      <c r="AC3799" s="39"/>
      <c r="AD3799" s="39"/>
      <c r="AE3799" s="39"/>
      <c r="AF3799" s="39"/>
      <c r="AG3799" s="39"/>
      <c r="AH3799" s="39"/>
      <c r="AI3799" s="39"/>
      <c r="AJ3799" s="39"/>
      <c r="AK3799" s="39"/>
      <c r="AL3799" s="39"/>
      <c r="AM3799" s="39"/>
      <c r="AN3799" s="39"/>
      <c r="AO3799" s="39"/>
      <c r="AP3799" s="39"/>
      <c r="AQ3799" s="39"/>
      <c r="AR3799" s="39"/>
      <c r="AS3799" s="39"/>
      <c r="AT3799" s="39"/>
      <c r="AU3799" s="39"/>
      <c r="AV3799" s="39"/>
      <c r="AW3799" s="39"/>
    </row>
    <row r="3800" spans="15:49" x14ac:dyDescent="0.2">
      <c r="O3800" s="39"/>
      <c r="P3800" s="39"/>
      <c r="Q3800" s="39"/>
      <c r="R3800" s="39"/>
      <c r="S3800" s="39"/>
      <c r="T3800" s="39"/>
      <c r="U3800" s="39"/>
      <c r="V3800" s="39"/>
      <c r="W3800" s="39"/>
      <c r="X3800" s="39"/>
      <c r="Y3800" s="39"/>
      <c r="Z3800" s="39"/>
      <c r="AA3800" s="39"/>
      <c r="AB3800" s="39"/>
      <c r="AC3800" s="39"/>
      <c r="AD3800" s="39"/>
      <c r="AE3800" s="39"/>
      <c r="AF3800" s="39"/>
      <c r="AG3800" s="39"/>
      <c r="AH3800" s="39"/>
      <c r="AI3800" s="39"/>
      <c r="AJ3800" s="39"/>
      <c r="AK3800" s="39"/>
      <c r="AL3800" s="39"/>
      <c r="AM3800" s="39"/>
      <c r="AN3800" s="39"/>
      <c r="AO3800" s="39"/>
      <c r="AP3800" s="39"/>
      <c r="AQ3800" s="39"/>
      <c r="AR3800" s="39"/>
      <c r="AS3800" s="39"/>
      <c r="AT3800" s="39"/>
      <c r="AU3800" s="39"/>
      <c r="AV3800" s="39"/>
      <c r="AW3800" s="39"/>
    </row>
    <row r="3801" spans="15:49" x14ac:dyDescent="0.2">
      <c r="O3801" s="39"/>
      <c r="P3801" s="39"/>
      <c r="Q3801" s="39"/>
      <c r="R3801" s="39"/>
      <c r="S3801" s="39"/>
      <c r="T3801" s="39"/>
      <c r="U3801" s="39"/>
      <c r="V3801" s="39"/>
      <c r="W3801" s="39"/>
      <c r="X3801" s="39"/>
      <c r="Y3801" s="39"/>
      <c r="Z3801" s="39"/>
      <c r="AA3801" s="39"/>
      <c r="AB3801" s="39"/>
      <c r="AC3801" s="39"/>
      <c r="AD3801" s="39"/>
      <c r="AE3801" s="39"/>
      <c r="AF3801" s="39"/>
      <c r="AG3801" s="39"/>
      <c r="AH3801" s="39"/>
      <c r="AI3801" s="39"/>
      <c r="AJ3801" s="39"/>
      <c r="AK3801" s="39"/>
      <c r="AL3801" s="39"/>
      <c r="AM3801" s="39"/>
      <c r="AN3801" s="39"/>
      <c r="AO3801" s="39"/>
      <c r="AP3801" s="39"/>
      <c r="AQ3801" s="39"/>
      <c r="AR3801" s="39"/>
      <c r="AS3801" s="39"/>
      <c r="AT3801" s="39"/>
      <c r="AU3801" s="39"/>
      <c r="AV3801" s="39"/>
      <c r="AW3801" s="39"/>
    </row>
    <row r="3802" spans="15:49" x14ac:dyDescent="0.2">
      <c r="O3802" s="39"/>
      <c r="P3802" s="39"/>
      <c r="Q3802" s="39"/>
      <c r="R3802" s="39"/>
      <c r="S3802" s="39"/>
      <c r="T3802" s="39"/>
      <c r="U3802" s="39"/>
      <c r="V3802" s="39"/>
      <c r="W3802" s="39"/>
      <c r="X3802" s="39"/>
      <c r="Y3802" s="39"/>
      <c r="Z3802" s="39"/>
      <c r="AA3802" s="39"/>
      <c r="AB3802" s="39"/>
      <c r="AC3802" s="39"/>
      <c r="AD3802" s="39"/>
      <c r="AE3802" s="39"/>
      <c r="AF3802" s="39"/>
      <c r="AG3802" s="39"/>
      <c r="AH3802" s="39"/>
      <c r="AI3802" s="39"/>
      <c r="AJ3802" s="39"/>
      <c r="AK3802" s="39"/>
      <c r="AL3802" s="39"/>
      <c r="AM3802" s="39"/>
      <c r="AN3802" s="39"/>
      <c r="AO3802" s="39"/>
      <c r="AP3802" s="39"/>
      <c r="AQ3802" s="39"/>
      <c r="AR3802" s="39"/>
      <c r="AS3802" s="39"/>
      <c r="AT3802" s="39"/>
      <c r="AU3802" s="39"/>
      <c r="AV3802" s="39"/>
      <c r="AW3802" s="39"/>
    </row>
    <row r="3803" spans="15:49" x14ac:dyDescent="0.2">
      <c r="O3803" s="39"/>
      <c r="P3803" s="39"/>
      <c r="Q3803" s="39"/>
      <c r="R3803" s="39"/>
      <c r="S3803" s="39"/>
      <c r="T3803" s="39"/>
      <c r="U3803" s="39"/>
      <c r="V3803" s="39"/>
      <c r="W3803" s="39"/>
      <c r="X3803" s="39"/>
      <c r="Y3803" s="39"/>
      <c r="Z3803" s="39"/>
      <c r="AA3803" s="39"/>
      <c r="AB3803" s="39"/>
      <c r="AC3803" s="39"/>
      <c r="AD3803" s="39"/>
      <c r="AE3803" s="39"/>
      <c r="AF3803" s="39"/>
      <c r="AG3803" s="39"/>
      <c r="AH3803" s="39"/>
      <c r="AI3803" s="39"/>
      <c r="AJ3803" s="39"/>
      <c r="AK3803" s="39"/>
      <c r="AL3803" s="39"/>
      <c r="AM3803" s="39"/>
      <c r="AN3803" s="39"/>
      <c r="AO3803" s="39"/>
      <c r="AP3803" s="39"/>
      <c r="AQ3803" s="39"/>
      <c r="AR3803" s="39"/>
      <c r="AS3803" s="39"/>
      <c r="AT3803" s="39"/>
      <c r="AU3803" s="39"/>
      <c r="AV3803" s="39"/>
      <c r="AW3803" s="39"/>
    </row>
    <row r="3804" spans="15:49" x14ac:dyDescent="0.2">
      <c r="O3804" s="39"/>
      <c r="P3804" s="39"/>
      <c r="Q3804" s="39"/>
      <c r="R3804" s="39"/>
      <c r="S3804" s="39"/>
      <c r="T3804" s="39"/>
      <c r="U3804" s="39"/>
      <c r="V3804" s="39"/>
      <c r="W3804" s="39"/>
      <c r="X3804" s="39"/>
      <c r="Y3804" s="39"/>
      <c r="Z3804" s="39"/>
      <c r="AA3804" s="39"/>
      <c r="AB3804" s="39"/>
      <c r="AC3804" s="39"/>
      <c r="AD3804" s="39"/>
      <c r="AE3804" s="39"/>
      <c r="AF3804" s="39"/>
      <c r="AG3804" s="39"/>
      <c r="AH3804" s="39"/>
      <c r="AI3804" s="39"/>
      <c r="AJ3804" s="39"/>
      <c r="AK3804" s="39"/>
      <c r="AL3804" s="39"/>
      <c r="AM3804" s="39"/>
      <c r="AN3804" s="39"/>
      <c r="AO3804" s="39"/>
      <c r="AP3804" s="39"/>
      <c r="AQ3804" s="39"/>
      <c r="AR3804" s="39"/>
      <c r="AS3804" s="39"/>
      <c r="AT3804" s="39"/>
      <c r="AU3804" s="39"/>
      <c r="AV3804" s="39"/>
      <c r="AW3804" s="39"/>
    </row>
    <row r="3805" spans="15:49" x14ac:dyDescent="0.2">
      <c r="O3805" s="39"/>
      <c r="P3805" s="39"/>
      <c r="Q3805" s="39"/>
      <c r="R3805" s="39"/>
      <c r="S3805" s="39"/>
      <c r="T3805" s="39"/>
      <c r="U3805" s="39"/>
      <c r="V3805" s="39"/>
      <c r="W3805" s="39"/>
      <c r="X3805" s="39"/>
      <c r="Y3805" s="39"/>
      <c r="Z3805" s="39"/>
      <c r="AA3805" s="39"/>
      <c r="AB3805" s="39"/>
      <c r="AC3805" s="39"/>
      <c r="AD3805" s="39"/>
      <c r="AE3805" s="39"/>
      <c r="AF3805" s="39"/>
      <c r="AG3805" s="39"/>
      <c r="AH3805" s="39"/>
      <c r="AI3805" s="39"/>
      <c r="AJ3805" s="39"/>
      <c r="AK3805" s="39"/>
      <c r="AL3805" s="39"/>
      <c r="AM3805" s="39"/>
      <c r="AN3805" s="39"/>
      <c r="AO3805" s="39"/>
      <c r="AP3805" s="39"/>
      <c r="AQ3805" s="39"/>
      <c r="AR3805" s="39"/>
      <c r="AS3805" s="39"/>
      <c r="AT3805" s="39"/>
      <c r="AU3805" s="39"/>
      <c r="AV3805" s="39"/>
      <c r="AW3805" s="39"/>
    </row>
    <row r="3806" spans="15:49" x14ac:dyDescent="0.2">
      <c r="O3806" s="39"/>
      <c r="P3806" s="39"/>
      <c r="Q3806" s="39"/>
      <c r="R3806" s="39"/>
      <c r="S3806" s="39"/>
      <c r="T3806" s="39"/>
      <c r="U3806" s="39"/>
      <c r="V3806" s="39"/>
      <c r="W3806" s="39"/>
      <c r="X3806" s="39"/>
      <c r="Y3806" s="39"/>
      <c r="Z3806" s="39"/>
      <c r="AA3806" s="39"/>
      <c r="AB3806" s="39"/>
      <c r="AC3806" s="39"/>
      <c r="AD3806" s="39"/>
      <c r="AE3806" s="39"/>
      <c r="AF3806" s="39"/>
      <c r="AG3806" s="39"/>
      <c r="AH3806" s="39"/>
      <c r="AI3806" s="39"/>
      <c r="AJ3806" s="39"/>
      <c r="AK3806" s="39"/>
      <c r="AL3806" s="39"/>
      <c r="AM3806" s="39"/>
      <c r="AN3806" s="39"/>
      <c r="AO3806" s="39"/>
      <c r="AP3806" s="39"/>
      <c r="AQ3806" s="39"/>
      <c r="AR3806" s="39"/>
      <c r="AS3806" s="39"/>
      <c r="AT3806" s="39"/>
      <c r="AU3806" s="39"/>
      <c r="AV3806" s="39"/>
      <c r="AW3806" s="39"/>
    </row>
    <row r="3807" spans="15:49" x14ac:dyDescent="0.2">
      <c r="O3807" s="39"/>
      <c r="P3807" s="39"/>
      <c r="Q3807" s="39"/>
      <c r="R3807" s="39"/>
      <c r="S3807" s="39"/>
      <c r="T3807" s="39"/>
      <c r="U3807" s="39"/>
      <c r="V3807" s="39"/>
      <c r="W3807" s="39"/>
      <c r="X3807" s="39"/>
      <c r="Y3807" s="39"/>
      <c r="Z3807" s="39"/>
      <c r="AA3807" s="39"/>
      <c r="AB3807" s="39"/>
      <c r="AC3807" s="39"/>
      <c r="AD3807" s="39"/>
      <c r="AE3807" s="39"/>
      <c r="AF3807" s="39"/>
      <c r="AG3807" s="39"/>
      <c r="AH3807" s="39"/>
      <c r="AI3807" s="39"/>
      <c r="AJ3807" s="39"/>
      <c r="AK3807" s="39"/>
      <c r="AL3807" s="39"/>
      <c r="AM3807" s="39"/>
      <c r="AN3807" s="39"/>
      <c r="AO3807" s="39"/>
      <c r="AP3807" s="39"/>
      <c r="AQ3807" s="39"/>
      <c r="AR3807" s="39"/>
      <c r="AS3807" s="39"/>
      <c r="AT3807" s="39"/>
      <c r="AU3807" s="39"/>
      <c r="AV3807" s="39"/>
      <c r="AW3807" s="39"/>
    </row>
    <row r="3808" spans="15:49" x14ac:dyDescent="0.2">
      <c r="O3808" s="39"/>
      <c r="P3808" s="39"/>
      <c r="Q3808" s="39"/>
      <c r="R3808" s="39"/>
      <c r="S3808" s="39"/>
      <c r="T3808" s="39"/>
      <c r="U3808" s="39"/>
      <c r="V3808" s="39"/>
      <c r="W3808" s="39"/>
      <c r="X3808" s="39"/>
      <c r="Y3808" s="39"/>
      <c r="Z3808" s="39"/>
      <c r="AA3808" s="39"/>
      <c r="AB3808" s="39"/>
      <c r="AC3808" s="39"/>
      <c r="AD3808" s="39"/>
      <c r="AE3808" s="39"/>
      <c r="AF3808" s="39"/>
      <c r="AG3808" s="39"/>
      <c r="AH3808" s="39"/>
      <c r="AI3808" s="39"/>
      <c r="AJ3808" s="39"/>
      <c r="AK3808" s="39"/>
      <c r="AL3808" s="39"/>
      <c r="AM3808" s="39"/>
      <c r="AN3808" s="39"/>
      <c r="AO3808" s="39"/>
      <c r="AP3808" s="39"/>
      <c r="AQ3808" s="39"/>
      <c r="AR3808" s="39"/>
      <c r="AS3808" s="39"/>
      <c r="AT3808" s="39"/>
      <c r="AU3808" s="39"/>
      <c r="AV3808" s="39"/>
      <c r="AW3808" s="39"/>
    </row>
    <row r="3809" spans="15:49" x14ac:dyDescent="0.2">
      <c r="O3809" s="39"/>
      <c r="P3809" s="39"/>
      <c r="Q3809" s="39"/>
      <c r="R3809" s="39"/>
      <c r="S3809" s="39"/>
      <c r="T3809" s="39"/>
      <c r="U3809" s="39"/>
      <c r="V3809" s="39"/>
      <c r="W3809" s="39"/>
      <c r="X3809" s="39"/>
      <c r="Y3809" s="39"/>
      <c r="Z3809" s="39"/>
      <c r="AA3809" s="39"/>
      <c r="AB3809" s="39"/>
      <c r="AC3809" s="39"/>
      <c r="AD3809" s="39"/>
      <c r="AE3809" s="39"/>
      <c r="AF3809" s="39"/>
      <c r="AG3809" s="39"/>
      <c r="AH3809" s="39"/>
      <c r="AI3809" s="39"/>
      <c r="AJ3809" s="39"/>
      <c r="AK3809" s="39"/>
      <c r="AL3809" s="39"/>
      <c r="AM3809" s="39"/>
      <c r="AN3809" s="39"/>
      <c r="AO3809" s="39"/>
      <c r="AP3809" s="39"/>
      <c r="AQ3809" s="39"/>
      <c r="AR3809" s="39"/>
      <c r="AS3809" s="39"/>
      <c r="AT3809" s="39"/>
      <c r="AU3809" s="39"/>
      <c r="AV3809" s="39"/>
      <c r="AW3809" s="39"/>
    </row>
    <row r="3810" spans="15:49" x14ac:dyDescent="0.2">
      <c r="O3810" s="39"/>
      <c r="P3810" s="39"/>
      <c r="Q3810" s="39"/>
      <c r="R3810" s="39"/>
      <c r="S3810" s="39"/>
      <c r="T3810" s="39"/>
      <c r="U3810" s="39"/>
      <c r="V3810" s="39"/>
      <c r="W3810" s="39"/>
      <c r="X3810" s="39"/>
      <c r="Y3810" s="39"/>
      <c r="Z3810" s="39"/>
      <c r="AA3810" s="39"/>
      <c r="AB3810" s="39"/>
      <c r="AC3810" s="39"/>
      <c r="AD3810" s="39"/>
      <c r="AE3810" s="39"/>
      <c r="AF3810" s="39"/>
      <c r="AG3810" s="39"/>
      <c r="AH3810" s="39"/>
      <c r="AI3810" s="39"/>
      <c r="AJ3810" s="39"/>
      <c r="AK3810" s="39"/>
      <c r="AL3810" s="39"/>
      <c r="AM3810" s="39"/>
      <c r="AN3810" s="39"/>
      <c r="AO3810" s="39"/>
      <c r="AP3810" s="39"/>
      <c r="AQ3810" s="39"/>
      <c r="AR3810" s="39"/>
      <c r="AS3810" s="39"/>
      <c r="AT3810" s="39"/>
      <c r="AU3810" s="39"/>
      <c r="AV3810" s="39"/>
      <c r="AW3810" s="39"/>
    </row>
    <row r="3811" spans="15:49" x14ac:dyDescent="0.2">
      <c r="O3811" s="39"/>
      <c r="P3811" s="39"/>
      <c r="Q3811" s="39"/>
      <c r="R3811" s="39"/>
      <c r="S3811" s="39"/>
      <c r="T3811" s="39"/>
      <c r="U3811" s="39"/>
      <c r="V3811" s="39"/>
      <c r="W3811" s="39"/>
      <c r="X3811" s="39"/>
      <c r="Y3811" s="39"/>
      <c r="Z3811" s="39"/>
      <c r="AA3811" s="39"/>
      <c r="AB3811" s="39"/>
      <c r="AC3811" s="39"/>
      <c r="AD3811" s="39"/>
      <c r="AE3811" s="39"/>
      <c r="AF3811" s="39"/>
      <c r="AG3811" s="39"/>
      <c r="AH3811" s="39"/>
      <c r="AI3811" s="39"/>
      <c r="AJ3811" s="39"/>
      <c r="AK3811" s="39"/>
      <c r="AL3811" s="39"/>
      <c r="AM3811" s="39"/>
      <c r="AN3811" s="39"/>
      <c r="AO3811" s="39"/>
      <c r="AP3811" s="39"/>
      <c r="AQ3811" s="39"/>
      <c r="AR3811" s="39"/>
      <c r="AS3811" s="39"/>
      <c r="AT3811" s="39"/>
      <c r="AU3811" s="39"/>
      <c r="AV3811" s="39"/>
      <c r="AW3811" s="39"/>
    </row>
    <row r="3812" spans="15:49" x14ac:dyDescent="0.2">
      <c r="O3812" s="39"/>
      <c r="P3812" s="39"/>
      <c r="Q3812" s="39"/>
      <c r="R3812" s="39"/>
      <c r="S3812" s="39"/>
      <c r="T3812" s="39"/>
      <c r="U3812" s="39"/>
      <c r="V3812" s="39"/>
      <c r="W3812" s="39"/>
      <c r="X3812" s="39"/>
      <c r="Y3812" s="39"/>
      <c r="Z3812" s="39"/>
      <c r="AA3812" s="39"/>
      <c r="AB3812" s="39"/>
      <c r="AC3812" s="39"/>
      <c r="AD3812" s="39"/>
      <c r="AE3812" s="39"/>
      <c r="AF3812" s="39"/>
      <c r="AG3812" s="39"/>
      <c r="AH3812" s="39"/>
      <c r="AI3812" s="39"/>
      <c r="AJ3812" s="39"/>
      <c r="AK3812" s="39"/>
      <c r="AL3812" s="39"/>
      <c r="AM3812" s="39"/>
      <c r="AN3812" s="39"/>
      <c r="AO3812" s="39"/>
      <c r="AP3812" s="39"/>
      <c r="AQ3812" s="39"/>
      <c r="AR3812" s="39"/>
      <c r="AS3812" s="39"/>
      <c r="AT3812" s="39"/>
      <c r="AU3812" s="39"/>
      <c r="AV3812" s="39"/>
      <c r="AW3812" s="39"/>
    </row>
    <row r="3813" spans="15:49" x14ac:dyDescent="0.2">
      <c r="O3813" s="39"/>
      <c r="P3813" s="39"/>
      <c r="Q3813" s="39"/>
      <c r="R3813" s="39"/>
      <c r="S3813" s="39"/>
      <c r="T3813" s="39"/>
      <c r="U3813" s="39"/>
      <c r="V3813" s="39"/>
      <c r="W3813" s="39"/>
      <c r="X3813" s="39"/>
      <c r="Y3813" s="39"/>
      <c r="Z3813" s="39"/>
      <c r="AA3813" s="39"/>
      <c r="AB3813" s="39"/>
      <c r="AC3813" s="39"/>
      <c r="AD3813" s="39"/>
      <c r="AE3813" s="39"/>
      <c r="AF3813" s="39"/>
      <c r="AG3813" s="39"/>
      <c r="AH3813" s="39"/>
      <c r="AI3813" s="39"/>
      <c r="AJ3813" s="39"/>
      <c r="AK3813" s="39"/>
      <c r="AL3813" s="39"/>
      <c r="AM3813" s="39"/>
      <c r="AN3813" s="39"/>
      <c r="AO3813" s="39"/>
      <c r="AP3813" s="39"/>
      <c r="AQ3813" s="39"/>
      <c r="AR3813" s="39"/>
      <c r="AS3813" s="39"/>
      <c r="AT3813" s="39"/>
      <c r="AU3813" s="39"/>
      <c r="AV3813" s="39"/>
      <c r="AW3813" s="39"/>
    </row>
    <row r="3814" spans="15:49" x14ac:dyDescent="0.2">
      <c r="O3814" s="39"/>
      <c r="P3814" s="39"/>
      <c r="Q3814" s="39"/>
      <c r="R3814" s="39"/>
      <c r="S3814" s="39"/>
      <c r="T3814" s="39"/>
      <c r="U3814" s="39"/>
      <c r="V3814" s="39"/>
      <c r="W3814" s="39"/>
      <c r="X3814" s="39"/>
      <c r="Y3814" s="39"/>
      <c r="Z3814" s="39"/>
      <c r="AA3814" s="39"/>
      <c r="AB3814" s="39"/>
      <c r="AC3814" s="39"/>
      <c r="AD3814" s="39"/>
      <c r="AE3814" s="39"/>
      <c r="AF3814" s="39"/>
      <c r="AG3814" s="39"/>
      <c r="AH3814" s="39"/>
      <c r="AI3814" s="39"/>
      <c r="AJ3814" s="39"/>
      <c r="AK3814" s="39"/>
      <c r="AL3814" s="39"/>
      <c r="AM3814" s="39"/>
      <c r="AN3814" s="39"/>
      <c r="AO3814" s="39"/>
      <c r="AP3814" s="39"/>
      <c r="AQ3814" s="39"/>
      <c r="AR3814" s="39"/>
      <c r="AS3814" s="39"/>
      <c r="AT3814" s="39"/>
      <c r="AU3814" s="39"/>
      <c r="AV3814" s="39"/>
      <c r="AW3814" s="39"/>
    </row>
    <row r="3815" spans="15:49" x14ac:dyDescent="0.2">
      <c r="O3815" s="39"/>
      <c r="P3815" s="39"/>
      <c r="Q3815" s="39"/>
      <c r="R3815" s="39"/>
      <c r="S3815" s="39"/>
      <c r="T3815" s="39"/>
      <c r="U3815" s="39"/>
      <c r="V3815" s="39"/>
      <c r="W3815" s="39"/>
      <c r="X3815" s="39"/>
      <c r="Y3815" s="39"/>
      <c r="Z3815" s="39"/>
      <c r="AA3815" s="39"/>
      <c r="AB3815" s="39"/>
      <c r="AC3815" s="39"/>
      <c r="AD3815" s="39"/>
      <c r="AE3815" s="39"/>
      <c r="AF3815" s="39"/>
      <c r="AG3815" s="39"/>
      <c r="AH3815" s="39"/>
      <c r="AI3815" s="39"/>
      <c r="AJ3815" s="39"/>
      <c r="AK3815" s="39"/>
      <c r="AL3815" s="39"/>
      <c r="AM3815" s="39"/>
      <c r="AN3815" s="39"/>
      <c r="AO3815" s="39"/>
      <c r="AP3815" s="39"/>
      <c r="AQ3815" s="39"/>
      <c r="AR3815" s="39"/>
      <c r="AS3815" s="39"/>
      <c r="AT3815" s="39"/>
      <c r="AU3815" s="39"/>
      <c r="AV3815" s="39"/>
      <c r="AW3815" s="39"/>
    </row>
    <row r="3816" spans="15:49" x14ac:dyDescent="0.2">
      <c r="O3816" s="39"/>
      <c r="P3816" s="39"/>
      <c r="Q3816" s="39"/>
      <c r="R3816" s="39"/>
      <c r="S3816" s="39"/>
      <c r="T3816" s="39"/>
      <c r="U3816" s="39"/>
      <c r="V3816" s="39"/>
      <c r="W3816" s="39"/>
      <c r="X3816" s="39"/>
      <c r="Y3816" s="39"/>
      <c r="Z3816" s="39"/>
      <c r="AA3816" s="39"/>
      <c r="AB3816" s="39"/>
      <c r="AC3816" s="39"/>
      <c r="AD3816" s="39"/>
      <c r="AE3816" s="39"/>
      <c r="AF3816" s="39"/>
      <c r="AG3816" s="39"/>
      <c r="AH3816" s="39"/>
      <c r="AI3816" s="39"/>
      <c r="AJ3816" s="39"/>
      <c r="AK3816" s="39"/>
      <c r="AL3816" s="39"/>
      <c r="AM3816" s="39"/>
      <c r="AN3816" s="39"/>
      <c r="AO3816" s="39"/>
      <c r="AP3816" s="39"/>
      <c r="AQ3816" s="39"/>
      <c r="AR3816" s="39"/>
      <c r="AS3816" s="39"/>
      <c r="AT3816" s="39"/>
      <c r="AU3816" s="39"/>
      <c r="AV3816" s="39"/>
      <c r="AW3816" s="39"/>
    </row>
    <row r="3817" spans="15:49" x14ac:dyDescent="0.2">
      <c r="O3817" s="39"/>
      <c r="P3817" s="39"/>
      <c r="Q3817" s="39"/>
      <c r="R3817" s="39"/>
      <c r="S3817" s="39"/>
      <c r="T3817" s="39"/>
      <c r="U3817" s="39"/>
      <c r="V3817" s="39"/>
      <c r="W3817" s="39"/>
      <c r="X3817" s="39"/>
      <c r="Y3817" s="39"/>
      <c r="Z3817" s="39"/>
      <c r="AA3817" s="39"/>
      <c r="AB3817" s="39"/>
      <c r="AC3817" s="39"/>
      <c r="AD3817" s="39"/>
      <c r="AE3817" s="39"/>
      <c r="AF3817" s="39"/>
      <c r="AG3817" s="39"/>
      <c r="AH3817" s="39"/>
      <c r="AI3817" s="39"/>
      <c r="AJ3817" s="39"/>
      <c r="AK3817" s="39"/>
      <c r="AL3817" s="39"/>
      <c r="AM3817" s="39"/>
      <c r="AN3817" s="39"/>
      <c r="AO3817" s="39"/>
      <c r="AP3817" s="39"/>
      <c r="AQ3817" s="39"/>
      <c r="AR3817" s="39"/>
      <c r="AS3817" s="39"/>
      <c r="AT3817" s="39"/>
      <c r="AU3817" s="39"/>
      <c r="AV3817" s="39"/>
      <c r="AW3817" s="39"/>
    </row>
    <row r="3818" spans="15:49" x14ac:dyDescent="0.2">
      <c r="O3818" s="39"/>
      <c r="P3818" s="39"/>
      <c r="Q3818" s="39"/>
      <c r="R3818" s="39"/>
      <c r="S3818" s="39"/>
      <c r="T3818" s="39"/>
      <c r="U3818" s="39"/>
      <c r="V3818" s="39"/>
      <c r="W3818" s="39"/>
      <c r="X3818" s="39"/>
      <c r="Y3818" s="39"/>
      <c r="Z3818" s="39"/>
      <c r="AA3818" s="39"/>
      <c r="AB3818" s="39"/>
      <c r="AC3818" s="39"/>
      <c r="AD3818" s="39"/>
      <c r="AE3818" s="39"/>
      <c r="AF3818" s="39"/>
      <c r="AG3818" s="39"/>
      <c r="AH3818" s="39"/>
      <c r="AI3818" s="39"/>
      <c r="AJ3818" s="39"/>
      <c r="AK3818" s="39"/>
      <c r="AL3818" s="39"/>
      <c r="AM3818" s="39"/>
      <c r="AN3818" s="39"/>
      <c r="AO3818" s="39"/>
      <c r="AP3818" s="39"/>
      <c r="AQ3818" s="39"/>
      <c r="AR3818" s="39"/>
      <c r="AS3818" s="39"/>
      <c r="AT3818" s="39"/>
      <c r="AU3818" s="39"/>
      <c r="AV3818" s="39"/>
      <c r="AW3818" s="39"/>
    </row>
    <row r="3819" spans="15:49" x14ac:dyDescent="0.2">
      <c r="O3819" s="39"/>
      <c r="P3819" s="39"/>
      <c r="Q3819" s="39"/>
      <c r="R3819" s="39"/>
      <c r="S3819" s="39"/>
      <c r="T3819" s="39"/>
      <c r="U3819" s="39"/>
      <c r="V3819" s="39"/>
      <c r="W3819" s="39"/>
      <c r="X3819" s="39"/>
      <c r="Y3819" s="39"/>
      <c r="Z3819" s="39"/>
      <c r="AA3819" s="39"/>
      <c r="AB3819" s="39"/>
      <c r="AC3819" s="39"/>
      <c r="AD3819" s="39"/>
      <c r="AE3819" s="39"/>
      <c r="AF3819" s="39"/>
      <c r="AG3819" s="39"/>
      <c r="AH3819" s="39"/>
      <c r="AI3819" s="39"/>
      <c r="AJ3819" s="39"/>
      <c r="AK3819" s="39"/>
      <c r="AL3819" s="39"/>
      <c r="AM3819" s="39"/>
      <c r="AN3819" s="39"/>
      <c r="AO3819" s="39"/>
      <c r="AP3819" s="39"/>
      <c r="AQ3819" s="39"/>
      <c r="AR3819" s="39"/>
      <c r="AS3819" s="39"/>
      <c r="AT3819" s="39"/>
      <c r="AU3819" s="39"/>
      <c r="AV3819" s="39"/>
      <c r="AW3819" s="39"/>
    </row>
    <row r="3820" spans="15:49" x14ac:dyDescent="0.2">
      <c r="O3820" s="39"/>
      <c r="P3820" s="39"/>
      <c r="Q3820" s="39"/>
      <c r="R3820" s="39"/>
      <c r="S3820" s="39"/>
      <c r="T3820" s="39"/>
      <c r="U3820" s="39"/>
      <c r="V3820" s="39"/>
      <c r="W3820" s="39"/>
      <c r="X3820" s="39"/>
      <c r="Y3820" s="39"/>
      <c r="Z3820" s="39"/>
      <c r="AA3820" s="39"/>
      <c r="AB3820" s="39"/>
      <c r="AC3820" s="39"/>
      <c r="AD3820" s="39"/>
      <c r="AE3820" s="39"/>
      <c r="AF3820" s="39"/>
      <c r="AG3820" s="39"/>
      <c r="AH3820" s="39"/>
      <c r="AI3820" s="39"/>
      <c r="AJ3820" s="39"/>
      <c r="AK3820" s="39"/>
      <c r="AL3820" s="39"/>
      <c r="AM3820" s="39"/>
      <c r="AN3820" s="39"/>
      <c r="AO3820" s="39"/>
      <c r="AP3820" s="39"/>
      <c r="AQ3820" s="39"/>
      <c r="AR3820" s="39"/>
      <c r="AS3820" s="39"/>
      <c r="AT3820" s="39"/>
      <c r="AU3820" s="39"/>
      <c r="AV3820" s="39"/>
      <c r="AW3820" s="39"/>
    </row>
    <row r="3821" spans="15:49" x14ac:dyDescent="0.2">
      <c r="O3821" s="39"/>
      <c r="P3821" s="39"/>
      <c r="Q3821" s="39"/>
      <c r="R3821" s="39"/>
      <c r="S3821" s="39"/>
      <c r="T3821" s="39"/>
      <c r="U3821" s="39"/>
      <c r="V3821" s="39"/>
      <c r="W3821" s="39"/>
      <c r="X3821" s="39"/>
      <c r="Y3821" s="39"/>
      <c r="Z3821" s="39"/>
      <c r="AA3821" s="39"/>
      <c r="AB3821" s="39"/>
      <c r="AC3821" s="39"/>
      <c r="AD3821" s="39"/>
      <c r="AE3821" s="39"/>
      <c r="AF3821" s="39"/>
      <c r="AG3821" s="39"/>
      <c r="AH3821" s="39"/>
      <c r="AI3821" s="39"/>
      <c r="AJ3821" s="39"/>
      <c r="AK3821" s="39"/>
      <c r="AL3821" s="39"/>
      <c r="AM3821" s="39"/>
      <c r="AN3821" s="39"/>
      <c r="AO3821" s="39"/>
      <c r="AP3821" s="39"/>
      <c r="AQ3821" s="39"/>
      <c r="AR3821" s="39"/>
      <c r="AS3821" s="39"/>
      <c r="AT3821" s="39"/>
      <c r="AU3821" s="39"/>
      <c r="AV3821" s="39"/>
      <c r="AW3821" s="39"/>
    </row>
    <row r="3822" spans="15:49" x14ac:dyDescent="0.2">
      <c r="O3822" s="39"/>
      <c r="P3822" s="39"/>
      <c r="Q3822" s="39"/>
      <c r="R3822" s="39"/>
      <c r="S3822" s="39"/>
      <c r="T3822" s="39"/>
      <c r="U3822" s="39"/>
      <c r="V3822" s="39"/>
      <c r="W3822" s="39"/>
      <c r="X3822" s="39"/>
      <c r="Y3822" s="39"/>
      <c r="Z3822" s="39"/>
      <c r="AA3822" s="39"/>
      <c r="AB3822" s="39"/>
      <c r="AC3822" s="39"/>
      <c r="AD3822" s="39"/>
      <c r="AE3822" s="39"/>
      <c r="AF3822" s="39"/>
      <c r="AG3822" s="39"/>
      <c r="AH3822" s="39"/>
      <c r="AI3822" s="39"/>
      <c r="AJ3822" s="39"/>
      <c r="AK3822" s="39"/>
      <c r="AL3822" s="39"/>
      <c r="AM3822" s="39"/>
      <c r="AN3822" s="39"/>
      <c r="AO3822" s="39"/>
      <c r="AP3822" s="39"/>
      <c r="AQ3822" s="39"/>
      <c r="AR3822" s="39"/>
      <c r="AS3822" s="39"/>
      <c r="AT3822" s="39"/>
      <c r="AU3822" s="39"/>
      <c r="AV3822" s="39"/>
      <c r="AW3822" s="39"/>
    </row>
    <row r="3823" spans="15:49" x14ac:dyDescent="0.2">
      <c r="O3823" s="39"/>
      <c r="P3823" s="39"/>
      <c r="Q3823" s="39"/>
      <c r="R3823" s="39"/>
      <c r="S3823" s="39"/>
      <c r="T3823" s="39"/>
      <c r="U3823" s="39"/>
      <c r="V3823" s="39"/>
      <c r="W3823" s="39"/>
      <c r="X3823" s="39"/>
      <c r="Y3823" s="39"/>
      <c r="Z3823" s="39"/>
      <c r="AA3823" s="39"/>
      <c r="AB3823" s="39"/>
      <c r="AC3823" s="39"/>
      <c r="AD3823" s="39"/>
      <c r="AE3823" s="39"/>
      <c r="AF3823" s="39"/>
      <c r="AG3823" s="39"/>
      <c r="AH3823" s="39"/>
      <c r="AI3823" s="39"/>
      <c r="AJ3823" s="39"/>
      <c r="AK3823" s="39"/>
      <c r="AL3823" s="39"/>
      <c r="AM3823" s="39"/>
      <c r="AN3823" s="39"/>
      <c r="AO3823" s="39"/>
      <c r="AP3823" s="39"/>
      <c r="AQ3823" s="39"/>
      <c r="AR3823" s="39"/>
      <c r="AS3823" s="39"/>
      <c r="AT3823" s="39"/>
      <c r="AU3823" s="39"/>
      <c r="AV3823" s="39"/>
      <c r="AW3823" s="39"/>
    </row>
    <row r="3824" spans="15:49" x14ac:dyDescent="0.2">
      <c r="O3824" s="39"/>
      <c r="P3824" s="39"/>
      <c r="Q3824" s="39"/>
      <c r="R3824" s="39"/>
      <c r="S3824" s="39"/>
      <c r="T3824" s="39"/>
      <c r="U3824" s="39"/>
      <c r="V3824" s="39"/>
      <c r="W3824" s="39"/>
      <c r="X3824" s="39"/>
      <c r="Y3824" s="39"/>
      <c r="Z3824" s="39"/>
      <c r="AA3824" s="39"/>
      <c r="AB3824" s="39"/>
      <c r="AC3824" s="39"/>
      <c r="AD3824" s="39"/>
      <c r="AE3824" s="39"/>
      <c r="AF3824" s="39"/>
      <c r="AG3824" s="39"/>
      <c r="AH3824" s="39"/>
      <c r="AI3824" s="39"/>
      <c r="AJ3824" s="39"/>
      <c r="AK3824" s="39"/>
      <c r="AL3824" s="39"/>
      <c r="AM3824" s="39"/>
      <c r="AN3824" s="39"/>
      <c r="AO3824" s="39"/>
      <c r="AP3824" s="39"/>
      <c r="AQ3824" s="39"/>
      <c r="AR3824" s="39"/>
      <c r="AS3824" s="39"/>
      <c r="AT3824" s="39"/>
      <c r="AU3824" s="39"/>
      <c r="AV3824" s="39"/>
      <c r="AW3824" s="39"/>
    </row>
    <row r="3825" spans="15:49" x14ac:dyDescent="0.2">
      <c r="O3825" s="39"/>
      <c r="P3825" s="39"/>
      <c r="Q3825" s="39"/>
      <c r="R3825" s="39"/>
      <c r="S3825" s="39"/>
      <c r="T3825" s="39"/>
      <c r="U3825" s="39"/>
      <c r="V3825" s="39"/>
      <c r="W3825" s="39"/>
      <c r="X3825" s="39"/>
      <c r="Y3825" s="39"/>
      <c r="Z3825" s="39"/>
      <c r="AA3825" s="39"/>
      <c r="AB3825" s="39"/>
      <c r="AC3825" s="39"/>
      <c r="AD3825" s="39"/>
      <c r="AE3825" s="39"/>
      <c r="AF3825" s="39"/>
      <c r="AG3825" s="39"/>
      <c r="AH3825" s="39"/>
      <c r="AI3825" s="39"/>
      <c r="AJ3825" s="39"/>
      <c r="AK3825" s="39"/>
      <c r="AL3825" s="39"/>
      <c r="AM3825" s="39"/>
      <c r="AN3825" s="39"/>
      <c r="AO3825" s="39"/>
      <c r="AP3825" s="39"/>
      <c r="AQ3825" s="39"/>
      <c r="AR3825" s="39"/>
      <c r="AS3825" s="39"/>
      <c r="AT3825" s="39"/>
      <c r="AU3825" s="39"/>
      <c r="AV3825" s="39"/>
      <c r="AW3825" s="39"/>
    </row>
    <row r="3826" spans="15:49" x14ac:dyDescent="0.2">
      <c r="O3826" s="39"/>
      <c r="P3826" s="39"/>
      <c r="Q3826" s="39"/>
      <c r="R3826" s="39"/>
      <c r="S3826" s="39"/>
      <c r="T3826" s="39"/>
      <c r="U3826" s="39"/>
      <c r="V3826" s="39"/>
      <c r="W3826" s="39"/>
      <c r="X3826" s="39"/>
      <c r="Y3826" s="39"/>
      <c r="Z3826" s="39"/>
      <c r="AA3826" s="39"/>
      <c r="AB3826" s="39"/>
      <c r="AC3826" s="39"/>
      <c r="AD3826" s="39"/>
      <c r="AE3826" s="39"/>
      <c r="AF3826" s="39"/>
      <c r="AG3826" s="39"/>
      <c r="AH3826" s="39"/>
      <c r="AI3826" s="39"/>
      <c r="AJ3826" s="39"/>
      <c r="AK3826" s="39"/>
      <c r="AL3826" s="39"/>
      <c r="AM3826" s="39"/>
      <c r="AN3826" s="39"/>
      <c r="AO3826" s="39"/>
      <c r="AP3826" s="39"/>
      <c r="AQ3826" s="39"/>
      <c r="AR3826" s="39"/>
      <c r="AS3826" s="39"/>
      <c r="AT3826" s="39"/>
      <c r="AU3826" s="39"/>
      <c r="AV3826" s="39"/>
      <c r="AW3826" s="39"/>
    </row>
    <row r="3827" spans="15:49" x14ac:dyDescent="0.2">
      <c r="O3827" s="39"/>
      <c r="P3827" s="39"/>
      <c r="Q3827" s="39"/>
      <c r="R3827" s="39"/>
      <c r="S3827" s="39"/>
      <c r="T3827" s="39"/>
      <c r="U3827" s="39"/>
      <c r="V3827" s="39"/>
      <c r="W3827" s="39"/>
      <c r="X3827" s="39"/>
      <c r="Y3827" s="39"/>
      <c r="Z3827" s="39"/>
      <c r="AA3827" s="39"/>
      <c r="AB3827" s="39"/>
      <c r="AC3827" s="39"/>
      <c r="AD3827" s="39"/>
      <c r="AE3827" s="39"/>
      <c r="AF3827" s="39"/>
      <c r="AG3827" s="39"/>
      <c r="AH3827" s="39"/>
      <c r="AI3827" s="39"/>
      <c r="AJ3827" s="39"/>
      <c r="AK3827" s="39"/>
      <c r="AL3827" s="39"/>
      <c r="AM3827" s="39"/>
      <c r="AN3827" s="39"/>
      <c r="AO3827" s="39"/>
      <c r="AP3827" s="39"/>
      <c r="AQ3827" s="39"/>
      <c r="AR3827" s="39"/>
      <c r="AS3827" s="39"/>
      <c r="AT3827" s="39"/>
      <c r="AU3827" s="39"/>
      <c r="AV3827" s="39"/>
      <c r="AW3827" s="39"/>
    </row>
    <row r="3828" spans="15:49" x14ac:dyDescent="0.2">
      <c r="O3828" s="39"/>
      <c r="P3828" s="39"/>
      <c r="Q3828" s="39"/>
      <c r="R3828" s="39"/>
      <c r="S3828" s="39"/>
      <c r="T3828" s="39"/>
      <c r="U3828" s="39"/>
      <c r="V3828" s="39"/>
      <c r="W3828" s="39"/>
      <c r="X3828" s="39"/>
      <c r="Y3828" s="39"/>
      <c r="Z3828" s="39"/>
      <c r="AA3828" s="39"/>
      <c r="AB3828" s="39"/>
      <c r="AC3828" s="39"/>
      <c r="AD3828" s="39"/>
      <c r="AE3828" s="39"/>
      <c r="AF3828" s="39"/>
      <c r="AG3828" s="39"/>
      <c r="AH3828" s="39"/>
      <c r="AI3828" s="39"/>
      <c r="AJ3828" s="39"/>
      <c r="AK3828" s="39"/>
      <c r="AL3828" s="39"/>
      <c r="AM3828" s="39"/>
      <c r="AN3828" s="39"/>
      <c r="AO3828" s="39"/>
      <c r="AP3828" s="39"/>
      <c r="AQ3828" s="39"/>
      <c r="AR3828" s="39"/>
      <c r="AS3828" s="39"/>
      <c r="AT3828" s="39"/>
      <c r="AU3828" s="39"/>
      <c r="AV3828" s="39"/>
      <c r="AW3828" s="39"/>
    </row>
    <row r="3829" spans="15:49" x14ac:dyDescent="0.2">
      <c r="O3829" s="39"/>
      <c r="P3829" s="39"/>
      <c r="Q3829" s="39"/>
      <c r="R3829" s="39"/>
      <c r="S3829" s="39"/>
      <c r="T3829" s="39"/>
      <c r="U3829" s="39"/>
      <c r="V3829" s="39"/>
      <c r="W3829" s="39"/>
      <c r="X3829" s="39"/>
      <c r="Y3829" s="39"/>
      <c r="Z3829" s="39"/>
      <c r="AA3829" s="39"/>
      <c r="AB3829" s="39"/>
      <c r="AC3829" s="39"/>
      <c r="AD3829" s="39"/>
      <c r="AE3829" s="39"/>
      <c r="AF3829" s="39"/>
      <c r="AG3829" s="39"/>
      <c r="AH3829" s="39"/>
      <c r="AI3829" s="39"/>
      <c r="AJ3829" s="39"/>
      <c r="AK3829" s="39"/>
      <c r="AL3829" s="39"/>
      <c r="AM3829" s="39"/>
      <c r="AN3829" s="39"/>
      <c r="AO3829" s="39"/>
      <c r="AP3829" s="39"/>
      <c r="AQ3829" s="39"/>
      <c r="AR3829" s="39"/>
      <c r="AS3829" s="39"/>
      <c r="AT3829" s="39"/>
      <c r="AU3829" s="39"/>
      <c r="AV3829" s="39"/>
      <c r="AW3829" s="39"/>
    </row>
    <row r="3830" spans="15:49" x14ac:dyDescent="0.2">
      <c r="O3830" s="39"/>
      <c r="P3830" s="39"/>
      <c r="Q3830" s="39"/>
      <c r="R3830" s="39"/>
      <c r="S3830" s="39"/>
      <c r="T3830" s="39"/>
      <c r="U3830" s="39"/>
      <c r="V3830" s="39"/>
      <c r="W3830" s="39"/>
      <c r="X3830" s="39"/>
      <c r="Y3830" s="39"/>
      <c r="Z3830" s="39"/>
      <c r="AA3830" s="39"/>
      <c r="AB3830" s="39"/>
      <c r="AC3830" s="39"/>
      <c r="AD3830" s="39"/>
      <c r="AE3830" s="39"/>
      <c r="AF3830" s="39"/>
      <c r="AG3830" s="39"/>
      <c r="AH3830" s="39"/>
      <c r="AI3830" s="39"/>
      <c r="AJ3830" s="39"/>
      <c r="AK3830" s="39"/>
      <c r="AL3830" s="39"/>
      <c r="AM3830" s="39"/>
      <c r="AN3830" s="39"/>
      <c r="AO3830" s="39"/>
      <c r="AP3830" s="39"/>
      <c r="AQ3830" s="39"/>
      <c r="AR3830" s="39"/>
      <c r="AS3830" s="39"/>
      <c r="AT3830" s="39"/>
      <c r="AU3830" s="39"/>
      <c r="AV3830" s="39"/>
      <c r="AW3830" s="39"/>
    </row>
    <row r="3831" spans="15:49" x14ac:dyDescent="0.2">
      <c r="O3831" s="39"/>
      <c r="P3831" s="39"/>
      <c r="Q3831" s="39"/>
      <c r="R3831" s="39"/>
      <c r="S3831" s="39"/>
      <c r="T3831" s="39"/>
      <c r="U3831" s="39"/>
      <c r="V3831" s="39"/>
      <c r="W3831" s="39"/>
      <c r="X3831" s="39"/>
      <c r="Y3831" s="39"/>
      <c r="Z3831" s="39"/>
      <c r="AA3831" s="39"/>
      <c r="AB3831" s="39"/>
      <c r="AC3831" s="39"/>
      <c r="AD3831" s="39"/>
      <c r="AE3831" s="39"/>
      <c r="AF3831" s="39"/>
      <c r="AG3831" s="39"/>
      <c r="AH3831" s="39"/>
      <c r="AI3831" s="39"/>
      <c r="AJ3831" s="39"/>
      <c r="AK3831" s="39"/>
      <c r="AL3831" s="39"/>
      <c r="AM3831" s="39"/>
      <c r="AN3831" s="39"/>
      <c r="AO3831" s="39"/>
      <c r="AP3831" s="39"/>
      <c r="AQ3831" s="39"/>
      <c r="AR3831" s="39"/>
      <c r="AS3831" s="39"/>
      <c r="AT3831" s="39"/>
      <c r="AU3831" s="39"/>
      <c r="AV3831" s="39"/>
      <c r="AW3831" s="39"/>
    </row>
    <row r="3832" spans="15:49" x14ac:dyDescent="0.2">
      <c r="O3832" s="39"/>
      <c r="P3832" s="39"/>
      <c r="Q3832" s="39"/>
      <c r="R3832" s="39"/>
      <c r="S3832" s="39"/>
      <c r="T3832" s="39"/>
      <c r="U3832" s="39"/>
      <c r="V3832" s="39"/>
      <c r="W3832" s="39"/>
      <c r="X3832" s="39"/>
      <c r="Y3832" s="39"/>
      <c r="Z3832" s="39"/>
      <c r="AA3832" s="39"/>
      <c r="AB3832" s="39"/>
      <c r="AC3832" s="39"/>
      <c r="AD3832" s="39"/>
      <c r="AE3832" s="39"/>
      <c r="AF3832" s="39"/>
      <c r="AG3832" s="39"/>
      <c r="AH3832" s="39"/>
      <c r="AI3832" s="39"/>
      <c r="AJ3832" s="39"/>
      <c r="AK3832" s="39"/>
      <c r="AL3832" s="39"/>
      <c r="AM3832" s="39"/>
      <c r="AN3832" s="39"/>
      <c r="AO3832" s="39"/>
      <c r="AP3832" s="39"/>
      <c r="AQ3832" s="39"/>
      <c r="AR3832" s="39"/>
      <c r="AS3832" s="39"/>
      <c r="AT3832" s="39"/>
      <c r="AU3832" s="39"/>
      <c r="AV3832" s="39"/>
      <c r="AW3832" s="39"/>
    </row>
    <row r="3833" spans="15:49" x14ac:dyDescent="0.2">
      <c r="O3833" s="39"/>
      <c r="P3833" s="39"/>
      <c r="Q3833" s="39"/>
      <c r="R3833" s="39"/>
      <c r="S3833" s="39"/>
      <c r="T3833" s="39"/>
      <c r="U3833" s="39"/>
      <c r="V3833" s="39"/>
      <c r="W3833" s="39"/>
      <c r="X3833" s="39"/>
      <c r="Y3833" s="39"/>
      <c r="Z3833" s="39"/>
      <c r="AA3833" s="39"/>
      <c r="AB3833" s="39"/>
      <c r="AC3833" s="39"/>
      <c r="AD3833" s="39"/>
      <c r="AE3833" s="39"/>
      <c r="AF3833" s="39"/>
      <c r="AG3833" s="39"/>
      <c r="AH3833" s="39"/>
      <c r="AI3833" s="39"/>
      <c r="AJ3833" s="39"/>
      <c r="AK3833" s="39"/>
      <c r="AL3833" s="39"/>
      <c r="AM3833" s="39"/>
      <c r="AN3833" s="39"/>
      <c r="AO3833" s="39"/>
      <c r="AP3833" s="39"/>
      <c r="AQ3833" s="39"/>
      <c r="AR3833" s="39"/>
      <c r="AS3833" s="39"/>
      <c r="AT3833" s="39"/>
      <c r="AU3833" s="39"/>
      <c r="AV3833" s="39"/>
      <c r="AW3833" s="39"/>
    </row>
    <row r="3834" spans="15:49" x14ac:dyDescent="0.2">
      <c r="O3834" s="39"/>
      <c r="P3834" s="39"/>
      <c r="Q3834" s="39"/>
      <c r="R3834" s="39"/>
      <c r="S3834" s="39"/>
      <c r="T3834" s="39"/>
      <c r="U3834" s="39"/>
      <c r="V3834" s="39"/>
      <c r="W3834" s="39"/>
      <c r="X3834" s="39"/>
      <c r="Y3834" s="39"/>
      <c r="Z3834" s="39"/>
      <c r="AA3834" s="39"/>
      <c r="AB3834" s="39"/>
      <c r="AC3834" s="39"/>
      <c r="AD3834" s="39"/>
      <c r="AE3834" s="39"/>
      <c r="AF3834" s="39"/>
      <c r="AG3834" s="39"/>
      <c r="AH3834" s="39"/>
      <c r="AI3834" s="39"/>
      <c r="AJ3834" s="39"/>
      <c r="AK3834" s="39"/>
      <c r="AL3834" s="39"/>
      <c r="AM3834" s="39"/>
      <c r="AN3834" s="39"/>
      <c r="AO3834" s="39"/>
      <c r="AP3834" s="39"/>
      <c r="AQ3834" s="39"/>
      <c r="AR3834" s="39"/>
      <c r="AS3834" s="39"/>
      <c r="AT3834" s="39"/>
      <c r="AU3834" s="39"/>
      <c r="AV3834" s="39"/>
      <c r="AW3834" s="39"/>
    </row>
    <row r="3835" spans="15:49" x14ac:dyDescent="0.2">
      <c r="O3835" s="39"/>
      <c r="P3835" s="39"/>
      <c r="Q3835" s="39"/>
      <c r="R3835" s="39"/>
      <c r="S3835" s="39"/>
      <c r="T3835" s="39"/>
      <c r="U3835" s="39"/>
      <c r="V3835" s="39"/>
      <c r="W3835" s="39"/>
      <c r="X3835" s="39"/>
      <c r="Y3835" s="39"/>
      <c r="Z3835" s="39"/>
      <c r="AA3835" s="39"/>
      <c r="AB3835" s="39"/>
      <c r="AC3835" s="39"/>
      <c r="AD3835" s="39"/>
      <c r="AE3835" s="39"/>
      <c r="AF3835" s="39"/>
      <c r="AG3835" s="39"/>
      <c r="AH3835" s="39"/>
      <c r="AI3835" s="39"/>
      <c r="AJ3835" s="39"/>
      <c r="AK3835" s="39"/>
      <c r="AL3835" s="39"/>
      <c r="AM3835" s="39"/>
      <c r="AN3835" s="39"/>
      <c r="AO3835" s="39"/>
      <c r="AP3835" s="39"/>
      <c r="AQ3835" s="39"/>
      <c r="AR3835" s="39"/>
      <c r="AS3835" s="39"/>
      <c r="AT3835" s="39"/>
      <c r="AU3835" s="39"/>
      <c r="AV3835" s="39"/>
      <c r="AW3835" s="39"/>
    </row>
    <row r="3836" spans="15:49" x14ac:dyDescent="0.2">
      <c r="O3836" s="39"/>
      <c r="P3836" s="39"/>
      <c r="Q3836" s="39"/>
      <c r="R3836" s="39"/>
      <c r="S3836" s="39"/>
      <c r="T3836" s="39"/>
      <c r="U3836" s="39"/>
      <c r="V3836" s="39"/>
      <c r="W3836" s="39"/>
      <c r="X3836" s="39"/>
      <c r="Y3836" s="39"/>
      <c r="Z3836" s="39"/>
      <c r="AA3836" s="39"/>
      <c r="AB3836" s="39"/>
      <c r="AC3836" s="39"/>
      <c r="AD3836" s="39"/>
      <c r="AE3836" s="39"/>
      <c r="AF3836" s="39"/>
      <c r="AG3836" s="39"/>
      <c r="AH3836" s="39"/>
      <c r="AI3836" s="39"/>
      <c r="AJ3836" s="39"/>
      <c r="AK3836" s="39"/>
      <c r="AL3836" s="39"/>
      <c r="AM3836" s="39"/>
      <c r="AN3836" s="39"/>
      <c r="AO3836" s="39"/>
      <c r="AP3836" s="39"/>
      <c r="AQ3836" s="39"/>
      <c r="AR3836" s="39"/>
      <c r="AS3836" s="39"/>
      <c r="AT3836" s="39"/>
      <c r="AU3836" s="39"/>
      <c r="AV3836" s="39"/>
      <c r="AW3836" s="39"/>
    </row>
    <row r="3837" spans="15:49" x14ac:dyDescent="0.2">
      <c r="O3837" s="39"/>
      <c r="P3837" s="39"/>
      <c r="Q3837" s="39"/>
      <c r="R3837" s="39"/>
      <c r="S3837" s="39"/>
      <c r="T3837" s="39"/>
      <c r="U3837" s="39"/>
      <c r="V3837" s="39"/>
      <c r="W3837" s="39"/>
      <c r="X3837" s="39"/>
      <c r="Y3837" s="39"/>
      <c r="Z3837" s="39"/>
      <c r="AA3837" s="39"/>
      <c r="AB3837" s="39"/>
      <c r="AC3837" s="39"/>
      <c r="AD3837" s="39"/>
      <c r="AE3837" s="39"/>
      <c r="AF3837" s="39"/>
      <c r="AG3837" s="39"/>
      <c r="AH3837" s="39"/>
      <c r="AI3837" s="39"/>
      <c r="AJ3837" s="39"/>
      <c r="AK3837" s="39"/>
      <c r="AL3837" s="39"/>
      <c r="AM3837" s="39"/>
      <c r="AN3837" s="39"/>
      <c r="AO3837" s="39"/>
      <c r="AP3837" s="39"/>
      <c r="AQ3837" s="39"/>
      <c r="AR3837" s="39"/>
      <c r="AS3837" s="39"/>
      <c r="AT3837" s="39"/>
      <c r="AU3837" s="39"/>
      <c r="AV3837" s="39"/>
      <c r="AW3837" s="39"/>
    </row>
    <row r="3838" spans="15:49" x14ac:dyDescent="0.2">
      <c r="O3838" s="39"/>
      <c r="P3838" s="39"/>
      <c r="Q3838" s="39"/>
      <c r="R3838" s="39"/>
      <c r="S3838" s="39"/>
      <c r="T3838" s="39"/>
      <c r="U3838" s="39"/>
      <c r="V3838" s="39"/>
      <c r="W3838" s="39"/>
      <c r="X3838" s="39"/>
      <c r="Y3838" s="39"/>
      <c r="Z3838" s="39"/>
      <c r="AA3838" s="39"/>
      <c r="AB3838" s="39"/>
      <c r="AC3838" s="39"/>
      <c r="AD3838" s="39"/>
      <c r="AE3838" s="39"/>
      <c r="AF3838" s="39"/>
      <c r="AG3838" s="39"/>
      <c r="AH3838" s="39"/>
      <c r="AI3838" s="39"/>
      <c r="AJ3838" s="39"/>
      <c r="AK3838" s="39"/>
      <c r="AL3838" s="39"/>
      <c r="AM3838" s="39"/>
      <c r="AN3838" s="39"/>
      <c r="AO3838" s="39"/>
      <c r="AP3838" s="39"/>
      <c r="AQ3838" s="39"/>
      <c r="AR3838" s="39"/>
      <c r="AS3838" s="39"/>
      <c r="AT3838" s="39"/>
      <c r="AU3838" s="39"/>
      <c r="AV3838" s="39"/>
      <c r="AW3838" s="39"/>
    </row>
    <row r="3839" spans="15:49" x14ac:dyDescent="0.2">
      <c r="O3839" s="39"/>
      <c r="P3839" s="39"/>
      <c r="Q3839" s="39"/>
      <c r="R3839" s="39"/>
      <c r="S3839" s="39"/>
      <c r="T3839" s="39"/>
      <c r="U3839" s="39"/>
      <c r="V3839" s="39"/>
      <c r="W3839" s="39"/>
      <c r="X3839" s="39"/>
      <c r="Y3839" s="39"/>
      <c r="Z3839" s="39"/>
      <c r="AA3839" s="39"/>
      <c r="AB3839" s="39"/>
      <c r="AC3839" s="39"/>
      <c r="AD3839" s="39"/>
      <c r="AE3839" s="39"/>
      <c r="AF3839" s="39"/>
      <c r="AG3839" s="39"/>
      <c r="AH3839" s="39"/>
      <c r="AI3839" s="39"/>
      <c r="AJ3839" s="39"/>
      <c r="AK3839" s="39"/>
      <c r="AL3839" s="39"/>
      <c r="AM3839" s="39"/>
      <c r="AN3839" s="39"/>
      <c r="AO3839" s="39"/>
      <c r="AP3839" s="39"/>
      <c r="AQ3839" s="39"/>
      <c r="AR3839" s="39"/>
      <c r="AS3839" s="39"/>
      <c r="AT3839" s="39"/>
      <c r="AU3839" s="39"/>
      <c r="AV3839" s="39"/>
      <c r="AW3839" s="39"/>
    </row>
    <row r="3840" spans="15:49" x14ac:dyDescent="0.2">
      <c r="O3840" s="39"/>
      <c r="P3840" s="39"/>
      <c r="Q3840" s="39"/>
      <c r="R3840" s="39"/>
      <c r="S3840" s="39"/>
      <c r="T3840" s="39"/>
      <c r="U3840" s="39"/>
      <c r="V3840" s="39"/>
      <c r="W3840" s="39"/>
      <c r="X3840" s="39"/>
      <c r="Y3840" s="39"/>
      <c r="Z3840" s="39"/>
      <c r="AA3840" s="39"/>
      <c r="AB3840" s="39"/>
      <c r="AC3840" s="39"/>
      <c r="AD3840" s="39"/>
      <c r="AE3840" s="39"/>
      <c r="AF3840" s="39"/>
      <c r="AG3840" s="39"/>
      <c r="AH3840" s="39"/>
      <c r="AI3840" s="39"/>
      <c r="AJ3840" s="39"/>
      <c r="AK3840" s="39"/>
      <c r="AL3840" s="39"/>
      <c r="AM3840" s="39"/>
      <c r="AN3840" s="39"/>
      <c r="AO3840" s="39"/>
      <c r="AP3840" s="39"/>
      <c r="AQ3840" s="39"/>
      <c r="AR3840" s="39"/>
      <c r="AS3840" s="39"/>
      <c r="AT3840" s="39"/>
      <c r="AU3840" s="39"/>
      <c r="AV3840" s="39"/>
      <c r="AW3840" s="39"/>
    </row>
    <row r="3841" spans="15:49" x14ac:dyDescent="0.2">
      <c r="O3841" s="39"/>
      <c r="P3841" s="39"/>
      <c r="Q3841" s="39"/>
      <c r="R3841" s="39"/>
      <c r="S3841" s="39"/>
      <c r="T3841" s="39"/>
      <c r="U3841" s="39"/>
      <c r="V3841" s="39"/>
      <c r="W3841" s="39"/>
      <c r="X3841" s="39"/>
      <c r="Y3841" s="39"/>
      <c r="Z3841" s="39"/>
      <c r="AA3841" s="39"/>
      <c r="AB3841" s="39"/>
      <c r="AC3841" s="39"/>
      <c r="AD3841" s="39"/>
      <c r="AE3841" s="39"/>
      <c r="AF3841" s="39"/>
      <c r="AG3841" s="39"/>
      <c r="AH3841" s="39"/>
      <c r="AI3841" s="39"/>
      <c r="AJ3841" s="39"/>
      <c r="AK3841" s="39"/>
      <c r="AL3841" s="39"/>
      <c r="AM3841" s="39"/>
      <c r="AN3841" s="39"/>
      <c r="AO3841" s="39"/>
      <c r="AP3841" s="39"/>
      <c r="AQ3841" s="39"/>
      <c r="AR3841" s="39"/>
      <c r="AS3841" s="39"/>
      <c r="AT3841" s="39"/>
      <c r="AU3841" s="39"/>
      <c r="AV3841" s="39"/>
      <c r="AW3841" s="39"/>
    </row>
    <row r="3842" spans="15:49" x14ac:dyDescent="0.2">
      <c r="O3842" s="39"/>
      <c r="P3842" s="39"/>
      <c r="Q3842" s="39"/>
      <c r="R3842" s="39"/>
      <c r="S3842" s="39"/>
      <c r="T3842" s="39"/>
      <c r="U3842" s="39"/>
      <c r="V3842" s="39"/>
      <c r="W3842" s="39"/>
      <c r="X3842" s="39"/>
      <c r="Y3842" s="39"/>
      <c r="Z3842" s="39"/>
      <c r="AA3842" s="39"/>
      <c r="AB3842" s="39"/>
      <c r="AC3842" s="39"/>
      <c r="AD3842" s="39"/>
      <c r="AE3842" s="39"/>
      <c r="AF3842" s="39"/>
      <c r="AG3842" s="39"/>
      <c r="AH3842" s="39"/>
      <c r="AI3842" s="39"/>
      <c r="AJ3842" s="39"/>
      <c r="AK3842" s="39"/>
      <c r="AL3842" s="39"/>
      <c r="AM3842" s="39"/>
      <c r="AN3842" s="39"/>
      <c r="AO3842" s="39"/>
      <c r="AP3842" s="39"/>
      <c r="AQ3842" s="39"/>
      <c r="AR3842" s="39"/>
      <c r="AS3842" s="39"/>
      <c r="AT3842" s="39"/>
      <c r="AU3842" s="39"/>
      <c r="AV3842" s="39"/>
      <c r="AW3842" s="39"/>
    </row>
    <row r="3843" spans="15:49" x14ac:dyDescent="0.2">
      <c r="O3843" s="39"/>
      <c r="P3843" s="39"/>
      <c r="Q3843" s="39"/>
      <c r="R3843" s="39"/>
      <c r="S3843" s="39"/>
      <c r="T3843" s="39"/>
      <c r="U3843" s="39"/>
      <c r="V3843" s="39"/>
      <c r="W3843" s="39"/>
      <c r="X3843" s="39"/>
      <c r="Y3843" s="39"/>
      <c r="Z3843" s="39"/>
      <c r="AA3843" s="39"/>
      <c r="AB3843" s="39"/>
      <c r="AC3843" s="39"/>
      <c r="AD3843" s="39"/>
      <c r="AE3843" s="39"/>
      <c r="AF3843" s="39"/>
      <c r="AG3843" s="39"/>
      <c r="AH3843" s="39"/>
      <c r="AI3843" s="39"/>
      <c r="AJ3843" s="39"/>
      <c r="AK3843" s="39"/>
      <c r="AL3843" s="39"/>
      <c r="AM3843" s="39"/>
      <c r="AN3843" s="39"/>
      <c r="AO3843" s="39"/>
      <c r="AP3843" s="39"/>
      <c r="AQ3843" s="39"/>
      <c r="AR3843" s="39"/>
      <c r="AS3843" s="39"/>
      <c r="AT3843" s="39"/>
      <c r="AU3843" s="39"/>
      <c r="AV3843" s="39"/>
      <c r="AW3843" s="39"/>
    </row>
    <row r="3844" spans="15:49" x14ac:dyDescent="0.2">
      <c r="O3844" s="39"/>
      <c r="P3844" s="39"/>
      <c r="Q3844" s="39"/>
      <c r="R3844" s="39"/>
      <c r="S3844" s="39"/>
      <c r="T3844" s="39"/>
      <c r="U3844" s="39"/>
      <c r="V3844" s="39"/>
      <c r="W3844" s="39"/>
      <c r="X3844" s="39"/>
      <c r="Y3844" s="39"/>
      <c r="Z3844" s="39"/>
      <c r="AA3844" s="39"/>
      <c r="AB3844" s="39"/>
      <c r="AC3844" s="39"/>
      <c r="AD3844" s="39"/>
      <c r="AE3844" s="39"/>
      <c r="AF3844" s="39"/>
      <c r="AG3844" s="39"/>
      <c r="AH3844" s="39"/>
      <c r="AI3844" s="39"/>
      <c r="AJ3844" s="39"/>
      <c r="AK3844" s="39"/>
      <c r="AL3844" s="39"/>
      <c r="AM3844" s="39"/>
      <c r="AN3844" s="39"/>
      <c r="AO3844" s="39"/>
      <c r="AP3844" s="39"/>
      <c r="AQ3844" s="39"/>
      <c r="AR3844" s="39"/>
      <c r="AS3844" s="39"/>
      <c r="AT3844" s="39"/>
      <c r="AU3844" s="39"/>
      <c r="AV3844" s="39"/>
      <c r="AW3844" s="39"/>
    </row>
    <row r="3845" spans="15:49" x14ac:dyDescent="0.2">
      <c r="O3845" s="39"/>
      <c r="P3845" s="39"/>
      <c r="Q3845" s="39"/>
      <c r="R3845" s="39"/>
      <c r="S3845" s="39"/>
      <c r="T3845" s="39"/>
      <c r="U3845" s="39"/>
      <c r="V3845" s="39"/>
      <c r="W3845" s="39"/>
      <c r="X3845" s="39"/>
      <c r="Y3845" s="39"/>
      <c r="Z3845" s="39"/>
      <c r="AA3845" s="39"/>
      <c r="AB3845" s="39"/>
      <c r="AC3845" s="39"/>
      <c r="AD3845" s="39"/>
      <c r="AE3845" s="39"/>
      <c r="AF3845" s="39"/>
      <c r="AG3845" s="39"/>
      <c r="AH3845" s="39"/>
      <c r="AI3845" s="39"/>
      <c r="AJ3845" s="39"/>
      <c r="AK3845" s="39"/>
      <c r="AL3845" s="39"/>
      <c r="AM3845" s="39"/>
      <c r="AN3845" s="39"/>
      <c r="AO3845" s="39"/>
      <c r="AP3845" s="39"/>
      <c r="AQ3845" s="39"/>
      <c r="AR3845" s="39"/>
      <c r="AS3845" s="39"/>
      <c r="AT3845" s="39"/>
      <c r="AU3845" s="39"/>
      <c r="AV3845" s="39"/>
      <c r="AW3845" s="39"/>
    </row>
    <row r="3846" spans="15:49" x14ac:dyDescent="0.2">
      <c r="O3846" s="39"/>
      <c r="P3846" s="39"/>
      <c r="Q3846" s="39"/>
      <c r="R3846" s="39"/>
      <c r="S3846" s="39"/>
      <c r="T3846" s="39"/>
      <c r="U3846" s="39"/>
      <c r="V3846" s="39"/>
      <c r="W3846" s="39"/>
      <c r="X3846" s="39"/>
      <c r="Y3846" s="39"/>
      <c r="Z3846" s="39"/>
      <c r="AA3846" s="39"/>
      <c r="AB3846" s="39"/>
      <c r="AC3846" s="39"/>
      <c r="AD3846" s="39"/>
      <c r="AE3846" s="39"/>
      <c r="AF3846" s="39"/>
      <c r="AG3846" s="39"/>
      <c r="AH3846" s="39"/>
      <c r="AI3846" s="39"/>
      <c r="AJ3846" s="39"/>
      <c r="AK3846" s="39"/>
      <c r="AL3846" s="39"/>
      <c r="AM3846" s="39"/>
      <c r="AN3846" s="39"/>
      <c r="AO3846" s="39"/>
      <c r="AP3846" s="39"/>
      <c r="AQ3846" s="39"/>
      <c r="AR3846" s="39"/>
      <c r="AS3846" s="39"/>
      <c r="AT3846" s="39"/>
      <c r="AU3846" s="39"/>
      <c r="AV3846" s="39"/>
      <c r="AW3846" s="39"/>
    </row>
    <row r="3847" spans="15:49" x14ac:dyDescent="0.2">
      <c r="O3847" s="39"/>
      <c r="P3847" s="39"/>
      <c r="Q3847" s="39"/>
      <c r="R3847" s="39"/>
      <c r="S3847" s="39"/>
      <c r="T3847" s="39"/>
      <c r="U3847" s="39"/>
      <c r="V3847" s="39"/>
      <c r="W3847" s="39"/>
      <c r="X3847" s="39"/>
      <c r="Y3847" s="39"/>
      <c r="Z3847" s="39"/>
      <c r="AA3847" s="39"/>
      <c r="AB3847" s="39"/>
      <c r="AC3847" s="39"/>
      <c r="AD3847" s="39"/>
      <c r="AE3847" s="39"/>
      <c r="AF3847" s="39"/>
      <c r="AG3847" s="39"/>
      <c r="AH3847" s="39"/>
      <c r="AI3847" s="39"/>
      <c r="AJ3847" s="39"/>
      <c r="AK3847" s="39"/>
      <c r="AL3847" s="39"/>
      <c r="AM3847" s="39"/>
      <c r="AN3847" s="39"/>
      <c r="AO3847" s="39"/>
      <c r="AP3847" s="39"/>
      <c r="AQ3847" s="39"/>
      <c r="AR3847" s="39"/>
      <c r="AS3847" s="39"/>
      <c r="AT3847" s="39"/>
      <c r="AU3847" s="39"/>
      <c r="AV3847" s="39"/>
      <c r="AW3847" s="39"/>
    </row>
    <row r="3848" spans="15:49" x14ac:dyDescent="0.2">
      <c r="O3848" s="39"/>
      <c r="P3848" s="39"/>
      <c r="Q3848" s="39"/>
      <c r="R3848" s="39"/>
      <c r="S3848" s="39"/>
      <c r="T3848" s="39"/>
      <c r="U3848" s="39"/>
      <c r="V3848" s="39"/>
      <c r="W3848" s="39"/>
      <c r="X3848" s="39"/>
      <c r="Y3848" s="39"/>
      <c r="Z3848" s="39"/>
      <c r="AA3848" s="39"/>
      <c r="AB3848" s="39"/>
      <c r="AC3848" s="39"/>
      <c r="AD3848" s="39"/>
      <c r="AE3848" s="39"/>
      <c r="AF3848" s="39"/>
      <c r="AG3848" s="39"/>
      <c r="AH3848" s="39"/>
      <c r="AI3848" s="39"/>
      <c r="AJ3848" s="39"/>
      <c r="AK3848" s="39"/>
      <c r="AL3848" s="39"/>
      <c r="AM3848" s="39"/>
      <c r="AN3848" s="39"/>
      <c r="AO3848" s="39"/>
      <c r="AP3848" s="39"/>
      <c r="AQ3848" s="39"/>
      <c r="AR3848" s="39"/>
      <c r="AS3848" s="39"/>
      <c r="AT3848" s="39"/>
      <c r="AU3848" s="39"/>
      <c r="AV3848" s="39"/>
      <c r="AW3848" s="39"/>
    </row>
    <row r="3849" spans="15:49" x14ac:dyDescent="0.2">
      <c r="O3849" s="39"/>
      <c r="P3849" s="39"/>
      <c r="Q3849" s="39"/>
      <c r="R3849" s="39"/>
      <c r="S3849" s="39"/>
      <c r="T3849" s="39"/>
      <c r="U3849" s="39"/>
      <c r="V3849" s="39"/>
      <c r="W3849" s="39"/>
      <c r="X3849" s="39"/>
      <c r="Y3849" s="39"/>
      <c r="Z3849" s="39"/>
      <c r="AA3849" s="39"/>
      <c r="AB3849" s="39"/>
      <c r="AC3849" s="39"/>
      <c r="AD3849" s="39"/>
      <c r="AE3849" s="39"/>
      <c r="AF3849" s="39"/>
      <c r="AG3849" s="39"/>
      <c r="AH3849" s="39"/>
      <c r="AI3849" s="39"/>
      <c r="AJ3849" s="39"/>
      <c r="AK3849" s="39"/>
      <c r="AL3849" s="39"/>
      <c r="AM3849" s="39"/>
      <c r="AN3849" s="39"/>
      <c r="AO3849" s="39"/>
      <c r="AP3849" s="39"/>
      <c r="AQ3849" s="39"/>
      <c r="AR3849" s="39"/>
      <c r="AS3849" s="39"/>
      <c r="AT3849" s="39"/>
      <c r="AU3849" s="39"/>
      <c r="AV3849" s="39"/>
      <c r="AW3849" s="39"/>
    </row>
    <row r="3850" spans="15:49" x14ac:dyDescent="0.2">
      <c r="O3850" s="39"/>
      <c r="P3850" s="39"/>
      <c r="Q3850" s="39"/>
      <c r="R3850" s="39"/>
      <c r="S3850" s="39"/>
      <c r="T3850" s="39"/>
      <c r="U3850" s="39"/>
      <c r="V3850" s="39"/>
      <c r="W3850" s="39"/>
      <c r="X3850" s="39"/>
      <c r="Y3850" s="39"/>
      <c r="Z3850" s="39"/>
      <c r="AA3850" s="39"/>
      <c r="AB3850" s="39"/>
      <c r="AC3850" s="39"/>
      <c r="AD3850" s="39"/>
      <c r="AE3850" s="39"/>
      <c r="AF3850" s="39"/>
      <c r="AG3850" s="39"/>
      <c r="AH3850" s="39"/>
      <c r="AI3850" s="39"/>
      <c r="AJ3850" s="39"/>
      <c r="AK3850" s="39"/>
      <c r="AL3850" s="39"/>
      <c r="AM3850" s="39"/>
      <c r="AN3850" s="39"/>
      <c r="AO3850" s="39"/>
      <c r="AP3850" s="39"/>
      <c r="AQ3850" s="39"/>
      <c r="AR3850" s="39"/>
      <c r="AS3850" s="39"/>
      <c r="AT3850" s="39"/>
      <c r="AU3850" s="39"/>
      <c r="AV3850" s="39"/>
      <c r="AW3850" s="39"/>
    </row>
    <row r="3851" spans="15:49" x14ac:dyDescent="0.2">
      <c r="O3851" s="39"/>
      <c r="P3851" s="39"/>
      <c r="Q3851" s="39"/>
      <c r="R3851" s="39"/>
      <c r="S3851" s="39"/>
      <c r="T3851" s="39"/>
      <c r="U3851" s="39"/>
      <c r="V3851" s="39"/>
      <c r="W3851" s="39"/>
      <c r="X3851" s="39"/>
      <c r="Y3851" s="39"/>
      <c r="Z3851" s="39"/>
      <c r="AA3851" s="39"/>
      <c r="AB3851" s="39"/>
      <c r="AC3851" s="39"/>
      <c r="AD3851" s="39"/>
      <c r="AE3851" s="39"/>
      <c r="AF3851" s="39"/>
      <c r="AG3851" s="39"/>
      <c r="AH3851" s="39"/>
      <c r="AI3851" s="39"/>
      <c r="AJ3851" s="39"/>
      <c r="AK3851" s="39"/>
      <c r="AL3851" s="39"/>
      <c r="AM3851" s="39"/>
      <c r="AN3851" s="39"/>
      <c r="AO3851" s="39"/>
      <c r="AP3851" s="39"/>
      <c r="AQ3851" s="39"/>
      <c r="AR3851" s="39"/>
      <c r="AS3851" s="39"/>
      <c r="AT3851" s="39"/>
      <c r="AU3851" s="39"/>
      <c r="AV3851" s="39"/>
      <c r="AW3851" s="39"/>
    </row>
    <row r="3852" spans="15:49" x14ac:dyDescent="0.2">
      <c r="O3852" s="39"/>
      <c r="P3852" s="39"/>
      <c r="Q3852" s="39"/>
      <c r="R3852" s="39"/>
      <c r="S3852" s="39"/>
      <c r="T3852" s="39"/>
      <c r="U3852" s="39"/>
      <c r="V3852" s="39"/>
      <c r="W3852" s="39"/>
      <c r="X3852" s="39"/>
      <c r="Y3852" s="39"/>
      <c r="Z3852" s="39"/>
      <c r="AA3852" s="39"/>
      <c r="AB3852" s="39"/>
      <c r="AC3852" s="39"/>
      <c r="AD3852" s="39"/>
      <c r="AE3852" s="39"/>
      <c r="AF3852" s="39"/>
      <c r="AG3852" s="39"/>
      <c r="AH3852" s="39"/>
      <c r="AI3852" s="39"/>
      <c r="AJ3852" s="39"/>
      <c r="AK3852" s="39"/>
      <c r="AL3852" s="39"/>
      <c r="AM3852" s="39"/>
      <c r="AN3852" s="39"/>
      <c r="AO3852" s="39"/>
      <c r="AP3852" s="39"/>
      <c r="AQ3852" s="39"/>
      <c r="AR3852" s="39"/>
      <c r="AS3852" s="39"/>
      <c r="AT3852" s="39"/>
      <c r="AU3852" s="39"/>
      <c r="AV3852" s="39"/>
      <c r="AW3852" s="39"/>
    </row>
    <row r="3853" spans="15:49" x14ac:dyDescent="0.2">
      <c r="O3853" s="39"/>
      <c r="P3853" s="39"/>
      <c r="Q3853" s="39"/>
      <c r="R3853" s="39"/>
      <c r="S3853" s="39"/>
      <c r="T3853" s="39"/>
      <c r="U3853" s="39"/>
      <c r="V3853" s="39"/>
      <c r="W3853" s="39"/>
      <c r="X3853" s="39"/>
      <c r="Y3853" s="39"/>
      <c r="Z3853" s="39"/>
      <c r="AA3853" s="39"/>
      <c r="AB3853" s="39"/>
      <c r="AC3853" s="39"/>
      <c r="AD3853" s="39"/>
      <c r="AE3853" s="39"/>
      <c r="AF3853" s="39"/>
      <c r="AG3853" s="39"/>
      <c r="AH3853" s="39"/>
      <c r="AI3853" s="39"/>
      <c r="AJ3853" s="39"/>
      <c r="AK3853" s="39"/>
      <c r="AL3853" s="39"/>
      <c r="AM3853" s="39"/>
      <c r="AN3853" s="39"/>
      <c r="AO3853" s="39"/>
      <c r="AP3853" s="39"/>
      <c r="AQ3853" s="39"/>
      <c r="AR3853" s="39"/>
      <c r="AS3853" s="39"/>
      <c r="AT3853" s="39"/>
      <c r="AU3853" s="39"/>
      <c r="AV3853" s="39"/>
      <c r="AW3853" s="39"/>
    </row>
    <row r="3854" spans="15:49" x14ac:dyDescent="0.2">
      <c r="O3854" s="39"/>
      <c r="P3854" s="39"/>
      <c r="Q3854" s="39"/>
      <c r="R3854" s="39"/>
      <c r="S3854" s="39"/>
      <c r="T3854" s="39"/>
      <c r="U3854" s="39"/>
      <c r="V3854" s="39"/>
      <c r="W3854" s="39"/>
      <c r="X3854" s="39"/>
      <c r="Y3854" s="39"/>
      <c r="Z3854" s="39"/>
      <c r="AA3854" s="39"/>
      <c r="AB3854" s="39"/>
      <c r="AC3854" s="39"/>
      <c r="AD3854" s="39"/>
      <c r="AE3854" s="39"/>
      <c r="AF3854" s="39"/>
      <c r="AG3854" s="39"/>
      <c r="AH3854" s="39"/>
      <c r="AI3854" s="39"/>
      <c r="AJ3854" s="39"/>
      <c r="AK3854" s="39"/>
      <c r="AL3854" s="39"/>
      <c r="AM3854" s="39"/>
      <c r="AN3854" s="39"/>
      <c r="AO3854" s="39"/>
      <c r="AP3854" s="39"/>
      <c r="AQ3854" s="39"/>
      <c r="AR3854" s="39"/>
      <c r="AS3854" s="39"/>
      <c r="AT3854" s="39"/>
      <c r="AU3854" s="39"/>
      <c r="AV3854" s="39"/>
      <c r="AW3854" s="39"/>
    </row>
    <row r="3855" spans="15:49" x14ac:dyDescent="0.2">
      <c r="O3855" s="39"/>
      <c r="P3855" s="39"/>
      <c r="Q3855" s="39"/>
      <c r="R3855" s="39"/>
      <c r="S3855" s="39"/>
      <c r="T3855" s="39"/>
      <c r="U3855" s="39"/>
      <c r="V3855" s="39"/>
      <c r="W3855" s="39"/>
      <c r="X3855" s="39"/>
      <c r="Y3855" s="39"/>
      <c r="Z3855" s="39"/>
      <c r="AA3855" s="39"/>
      <c r="AB3855" s="39"/>
      <c r="AC3855" s="39"/>
      <c r="AD3855" s="39"/>
      <c r="AE3855" s="39"/>
      <c r="AF3855" s="39"/>
      <c r="AG3855" s="39"/>
      <c r="AH3855" s="39"/>
      <c r="AI3855" s="39"/>
      <c r="AJ3855" s="39"/>
      <c r="AK3855" s="39"/>
      <c r="AL3855" s="39"/>
      <c r="AM3855" s="39"/>
      <c r="AN3855" s="39"/>
      <c r="AO3855" s="39"/>
      <c r="AP3855" s="39"/>
      <c r="AQ3855" s="39"/>
      <c r="AR3855" s="39"/>
      <c r="AS3855" s="39"/>
      <c r="AT3855" s="39"/>
      <c r="AU3855" s="39"/>
      <c r="AV3855" s="39"/>
      <c r="AW3855" s="39"/>
    </row>
    <row r="3856" spans="15:49" x14ac:dyDescent="0.2">
      <c r="O3856" s="39"/>
      <c r="P3856" s="39"/>
      <c r="Q3856" s="39"/>
      <c r="R3856" s="39"/>
      <c r="S3856" s="39"/>
      <c r="T3856" s="39"/>
      <c r="U3856" s="39"/>
      <c r="V3856" s="39"/>
      <c r="W3856" s="39"/>
      <c r="X3856" s="39"/>
      <c r="Y3856" s="39"/>
      <c r="Z3856" s="39"/>
      <c r="AA3856" s="39"/>
      <c r="AB3856" s="39"/>
      <c r="AC3856" s="39"/>
      <c r="AD3856" s="39"/>
      <c r="AE3856" s="39"/>
      <c r="AF3856" s="39"/>
      <c r="AG3856" s="39"/>
      <c r="AH3856" s="39"/>
      <c r="AI3856" s="39"/>
      <c r="AJ3856" s="39"/>
      <c r="AK3856" s="39"/>
      <c r="AL3856" s="39"/>
      <c r="AM3856" s="39"/>
      <c r="AN3856" s="39"/>
      <c r="AO3856" s="39"/>
      <c r="AP3856" s="39"/>
      <c r="AQ3856" s="39"/>
      <c r="AR3856" s="39"/>
      <c r="AS3856" s="39"/>
      <c r="AT3856" s="39"/>
      <c r="AU3856" s="39"/>
      <c r="AV3856" s="39"/>
      <c r="AW3856" s="39"/>
    </row>
    <row r="3857" spans="15:49" x14ac:dyDescent="0.2">
      <c r="O3857" s="39"/>
      <c r="P3857" s="39"/>
      <c r="Q3857" s="39"/>
      <c r="R3857" s="39"/>
      <c r="S3857" s="39"/>
      <c r="T3857" s="39"/>
      <c r="U3857" s="39"/>
      <c r="V3857" s="39"/>
      <c r="W3857" s="39"/>
      <c r="X3857" s="39"/>
      <c r="Y3857" s="39"/>
      <c r="Z3857" s="39"/>
      <c r="AA3857" s="39"/>
      <c r="AB3857" s="39"/>
      <c r="AC3857" s="39"/>
      <c r="AD3857" s="39"/>
      <c r="AE3857" s="39"/>
      <c r="AF3857" s="39"/>
      <c r="AG3857" s="39"/>
      <c r="AH3857" s="39"/>
      <c r="AI3857" s="39"/>
      <c r="AJ3857" s="39"/>
      <c r="AK3857" s="39"/>
      <c r="AL3857" s="39"/>
      <c r="AM3857" s="39"/>
      <c r="AN3857" s="39"/>
      <c r="AO3857" s="39"/>
      <c r="AP3857" s="39"/>
      <c r="AQ3857" s="39"/>
      <c r="AR3857" s="39"/>
      <c r="AS3857" s="39"/>
      <c r="AT3857" s="39"/>
      <c r="AU3857" s="39"/>
      <c r="AV3857" s="39"/>
      <c r="AW3857" s="39"/>
    </row>
    <row r="3858" spans="15:49" x14ac:dyDescent="0.2">
      <c r="O3858" s="39"/>
      <c r="P3858" s="39"/>
      <c r="Q3858" s="39"/>
      <c r="R3858" s="39"/>
      <c r="S3858" s="39"/>
      <c r="T3858" s="39"/>
      <c r="U3858" s="39"/>
      <c r="V3858" s="39"/>
      <c r="W3858" s="39"/>
      <c r="X3858" s="39"/>
      <c r="Y3858" s="39"/>
      <c r="Z3858" s="39"/>
      <c r="AA3858" s="39"/>
      <c r="AB3858" s="39"/>
      <c r="AC3858" s="39"/>
      <c r="AD3858" s="39"/>
      <c r="AE3858" s="39"/>
      <c r="AF3858" s="39"/>
      <c r="AG3858" s="39"/>
      <c r="AH3858" s="39"/>
      <c r="AI3858" s="39"/>
      <c r="AJ3858" s="39"/>
      <c r="AK3858" s="39"/>
      <c r="AL3858" s="39"/>
      <c r="AM3858" s="39"/>
      <c r="AN3858" s="39"/>
      <c r="AO3858" s="39"/>
      <c r="AP3858" s="39"/>
      <c r="AQ3858" s="39"/>
      <c r="AR3858" s="39"/>
      <c r="AS3858" s="39"/>
      <c r="AT3858" s="39"/>
      <c r="AU3858" s="39"/>
      <c r="AV3858" s="39"/>
      <c r="AW3858" s="39"/>
    </row>
    <row r="3859" spans="15:49" x14ac:dyDescent="0.2">
      <c r="O3859" s="39"/>
      <c r="P3859" s="39"/>
      <c r="Q3859" s="39"/>
      <c r="R3859" s="39"/>
      <c r="S3859" s="39"/>
      <c r="T3859" s="39"/>
      <c r="U3859" s="39"/>
      <c r="V3859" s="39"/>
      <c r="W3859" s="39"/>
      <c r="X3859" s="39"/>
      <c r="Y3859" s="39"/>
      <c r="Z3859" s="39"/>
      <c r="AA3859" s="39"/>
      <c r="AB3859" s="39"/>
      <c r="AC3859" s="39"/>
      <c r="AD3859" s="39"/>
      <c r="AE3859" s="39"/>
      <c r="AF3859" s="39"/>
      <c r="AG3859" s="39"/>
      <c r="AH3859" s="39"/>
      <c r="AI3859" s="39"/>
      <c r="AJ3859" s="39"/>
      <c r="AK3859" s="39"/>
      <c r="AL3859" s="39"/>
      <c r="AM3859" s="39"/>
      <c r="AN3859" s="39"/>
      <c r="AO3859" s="39"/>
      <c r="AP3859" s="39"/>
      <c r="AQ3859" s="39"/>
      <c r="AR3859" s="39"/>
      <c r="AS3859" s="39"/>
      <c r="AT3859" s="39"/>
      <c r="AU3859" s="39"/>
      <c r="AV3859" s="39"/>
      <c r="AW3859" s="39"/>
    </row>
    <row r="3860" spans="15:49" x14ac:dyDescent="0.2">
      <c r="O3860" s="39"/>
      <c r="P3860" s="39"/>
      <c r="Q3860" s="39"/>
      <c r="R3860" s="39"/>
      <c r="S3860" s="39"/>
      <c r="T3860" s="39"/>
      <c r="U3860" s="39"/>
      <c r="V3860" s="39"/>
      <c r="W3860" s="39"/>
      <c r="X3860" s="39"/>
      <c r="Y3860" s="39"/>
      <c r="Z3860" s="39"/>
      <c r="AA3860" s="39"/>
      <c r="AB3860" s="39"/>
      <c r="AC3860" s="39"/>
      <c r="AD3860" s="39"/>
      <c r="AE3860" s="39"/>
      <c r="AF3860" s="39"/>
      <c r="AG3860" s="39"/>
      <c r="AH3860" s="39"/>
      <c r="AI3860" s="39"/>
      <c r="AJ3860" s="39"/>
      <c r="AK3860" s="39"/>
      <c r="AL3860" s="39"/>
      <c r="AM3860" s="39"/>
      <c r="AN3860" s="39"/>
      <c r="AO3860" s="39"/>
      <c r="AP3860" s="39"/>
      <c r="AQ3860" s="39"/>
      <c r="AR3860" s="39"/>
      <c r="AS3860" s="39"/>
      <c r="AT3860" s="39"/>
      <c r="AU3860" s="39"/>
      <c r="AV3860" s="39"/>
      <c r="AW3860" s="39"/>
    </row>
    <row r="3861" spans="15:49" x14ac:dyDescent="0.2">
      <c r="O3861" s="39"/>
      <c r="P3861" s="39"/>
      <c r="Q3861" s="39"/>
      <c r="R3861" s="39"/>
      <c r="S3861" s="39"/>
      <c r="T3861" s="39"/>
      <c r="U3861" s="39"/>
      <c r="V3861" s="39"/>
      <c r="W3861" s="39"/>
      <c r="X3861" s="39"/>
      <c r="Y3861" s="39"/>
      <c r="Z3861" s="39"/>
      <c r="AA3861" s="39"/>
      <c r="AB3861" s="39"/>
      <c r="AC3861" s="39"/>
      <c r="AD3861" s="39"/>
      <c r="AE3861" s="39"/>
      <c r="AF3861" s="39"/>
      <c r="AG3861" s="39"/>
      <c r="AH3861" s="39"/>
      <c r="AI3861" s="39"/>
      <c r="AJ3861" s="39"/>
      <c r="AK3861" s="39"/>
      <c r="AL3861" s="39"/>
      <c r="AM3861" s="39"/>
      <c r="AN3861" s="39"/>
      <c r="AO3861" s="39"/>
      <c r="AP3861" s="39"/>
      <c r="AQ3861" s="39"/>
      <c r="AR3861" s="39"/>
      <c r="AS3861" s="39"/>
      <c r="AT3861" s="39"/>
      <c r="AU3861" s="39"/>
      <c r="AV3861" s="39"/>
      <c r="AW3861" s="39"/>
    </row>
    <row r="3862" spans="15:49" x14ac:dyDescent="0.2">
      <c r="O3862" s="39"/>
      <c r="P3862" s="39"/>
      <c r="Q3862" s="39"/>
      <c r="R3862" s="39"/>
      <c r="S3862" s="39"/>
      <c r="T3862" s="39"/>
      <c r="U3862" s="39"/>
      <c r="V3862" s="39"/>
      <c r="W3862" s="39"/>
      <c r="X3862" s="39"/>
      <c r="Y3862" s="39"/>
      <c r="Z3862" s="39"/>
      <c r="AA3862" s="39"/>
      <c r="AB3862" s="39"/>
      <c r="AC3862" s="39"/>
      <c r="AD3862" s="39"/>
      <c r="AE3862" s="39"/>
      <c r="AF3862" s="39"/>
      <c r="AG3862" s="39"/>
      <c r="AH3862" s="39"/>
      <c r="AI3862" s="39"/>
      <c r="AJ3862" s="39"/>
      <c r="AK3862" s="39"/>
      <c r="AL3862" s="39"/>
      <c r="AM3862" s="39"/>
      <c r="AN3862" s="39"/>
      <c r="AO3862" s="39"/>
      <c r="AP3862" s="39"/>
      <c r="AQ3862" s="39"/>
      <c r="AR3862" s="39"/>
      <c r="AS3862" s="39"/>
      <c r="AT3862" s="39"/>
      <c r="AU3862" s="39"/>
      <c r="AV3862" s="39"/>
      <c r="AW3862" s="39"/>
    </row>
    <row r="3863" spans="15:49" x14ac:dyDescent="0.2">
      <c r="O3863" s="39"/>
      <c r="P3863" s="39"/>
      <c r="Q3863" s="39"/>
      <c r="R3863" s="39"/>
      <c r="S3863" s="39"/>
      <c r="T3863" s="39"/>
      <c r="U3863" s="39"/>
      <c r="V3863" s="39"/>
      <c r="W3863" s="39"/>
      <c r="X3863" s="39"/>
      <c r="Y3863" s="39"/>
      <c r="Z3863" s="39"/>
      <c r="AA3863" s="39"/>
      <c r="AB3863" s="39"/>
      <c r="AC3863" s="39"/>
      <c r="AD3863" s="39"/>
      <c r="AE3863" s="39"/>
      <c r="AF3863" s="39"/>
      <c r="AG3863" s="39"/>
      <c r="AH3863" s="39"/>
      <c r="AI3863" s="39"/>
      <c r="AJ3863" s="39"/>
      <c r="AK3863" s="39"/>
      <c r="AL3863" s="39"/>
      <c r="AM3863" s="39"/>
      <c r="AN3863" s="39"/>
      <c r="AO3863" s="39"/>
      <c r="AP3863" s="39"/>
      <c r="AQ3863" s="39"/>
      <c r="AR3863" s="39"/>
      <c r="AS3863" s="39"/>
      <c r="AT3863" s="39"/>
      <c r="AU3863" s="39"/>
      <c r="AV3863" s="39"/>
      <c r="AW3863" s="39"/>
    </row>
    <row r="3864" spans="15:49" x14ac:dyDescent="0.2">
      <c r="O3864" s="39"/>
      <c r="P3864" s="39"/>
      <c r="Q3864" s="39"/>
      <c r="R3864" s="39"/>
      <c r="S3864" s="39"/>
      <c r="T3864" s="39"/>
      <c r="U3864" s="39"/>
      <c r="V3864" s="39"/>
      <c r="W3864" s="39"/>
      <c r="X3864" s="39"/>
      <c r="Y3864" s="39"/>
      <c r="Z3864" s="39"/>
      <c r="AA3864" s="39"/>
      <c r="AB3864" s="39"/>
      <c r="AC3864" s="39"/>
      <c r="AD3864" s="39"/>
      <c r="AE3864" s="39"/>
      <c r="AF3864" s="39"/>
      <c r="AG3864" s="39"/>
      <c r="AH3864" s="39"/>
      <c r="AI3864" s="39"/>
      <c r="AJ3864" s="39"/>
      <c r="AK3864" s="39"/>
      <c r="AL3864" s="39"/>
      <c r="AM3864" s="39"/>
      <c r="AN3864" s="39"/>
      <c r="AO3864" s="39"/>
      <c r="AP3864" s="39"/>
      <c r="AQ3864" s="39"/>
      <c r="AR3864" s="39"/>
      <c r="AS3864" s="39"/>
      <c r="AT3864" s="39"/>
      <c r="AU3864" s="39"/>
      <c r="AV3864" s="39"/>
      <c r="AW3864" s="39"/>
    </row>
    <row r="3865" spans="15:49" x14ac:dyDescent="0.2">
      <c r="O3865" s="39"/>
      <c r="P3865" s="39"/>
      <c r="Q3865" s="39"/>
      <c r="R3865" s="39"/>
      <c r="S3865" s="39"/>
      <c r="T3865" s="39"/>
      <c r="U3865" s="39"/>
      <c r="V3865" s="39"/>
      <c r="W3865" s="39"/>
      <c r="X3865" s="39"/>
      <c r="Y3865" s="39"/>
      <c r="Z3865" s="39"/>
      <c r="AA3865" s="39"/>
      <c r="AB3865" s="39"/>
      <c r="AC3865" s="39"/>
      <c r="AD3865" s="39"/>
      <c r="AE3865" s="39"/>
      <c r="AF3865" s="39"/>
      <c r="AG3865" s="39"/>
      <c r="AH3865" s="39"/>
      <c r="AI3865" s="39"/>
      <c r="AJ3865" s="39"/>
      <c r="AK3865" s="39"/>
      <c r="AL3865" s="39"/>
      <c r="AM3865" s="39"/>
      <c r="AN3865" s="39"/>
      <c r="AO3865" s="39"/>
      <c r="AP3865" s="39"/>
      <c r="AQ3865" s="39"/>
      <c r="AR3865" s="39"/>
      <c r="AS3865" s="39"/>
      <c r="AT3865" s="39"/>
      <c r="AU3865" s="39"/>
      <c r="AV3865" s="39"/>
      <c r="AW3865" s="39"/>
    </row>
    <row r="3866" spans="15:49" x14ac:dyDescent="0.2">
      <c r="O3866" s="39"/>
      <c r="P3866" s="39"/>
      <c r="Q3866" s="39"/>
      <c r="R3866" s="39"/>
      <c r="S3866" s="39"/>
      <c r="T3866" s="39"/>
      <c r="U3866" s="39"/>
      <c r="V3866" s="39"/>
      <c r="W3866" s="39"/>
      <c r="X3866" s="39"/>
      <c r="Y3866" s="39"/>
      <c r="Z3866" s="39"/>
      <c r="AA3866" s="39"/>
      <c r="AB3866" s="39"/>
      <c r="AC3866" s="39"/>
      <c r="AD3866" s="39"/>
      <c r="AE3866" s="39"/>
      <c r="AF3866" s="39"/>
      <c r="AG3866" s="39"/>
      <c r="AH3866" s="39"/>
      <c r="AI3866" s="39"/>
      <c r="AJ3866" s="39"/>
      <c r="AK3866" s="39"/>
      <c r="AL3866" s="39"/>
      <c r="AM3866" s="39"/>
      <c r="AN3866" s="39"/>
      <c r="AO3866" s="39"/>
      <c r="AP3866" s="39"/>
      <c r="AQ3866" s="39"/>
      <c r="AR3866" s="39"/>
      <c r="AS3866" s="39"/>
      <c r="AT3866" s="39"/>
      <c r="AU3866" s="39"/>
      <c r="AV3866" s="39"/>
      <c r="AW3866" s="39"/>
    </row>
    <row r="3867" spans="15:49" x14ac:dyDescent="0.2">
      <c r="O3867" s="39"/>
      <c r="P3867" s="39"/>
      <c r="Q3867" s="39"/>
      <c r="R3867" s="39"/>
      <c r="S3867" s="39"/>
      <c r="T3867" s="39"/>
      <c r="U3867" s="39"/>
      <c r="V3867" s="39"/>
      <c r="W3867" s="39"/>
      <c r="X3867" s="39"/>
      <c r="Y3867" s="39"/>
      <c r="Z3867" s="39"/>
      <c r="AA3867" s="39"/>
      <c r="AB3867" s="39"/>
      <c r="AC3867" s="39"/>
      <c r="AD3867" s="39"/>
      <c r="AE3867" s="39"/>
      <c r="AF3867" s="39"/>
      <c r="AG3867" s="39"/>
      <c r="AH3867" s="39"/>
      <c r="AI3867" s="39"/>
      <c r="AJ3867" s="39"/>
      <c r="AK3867" s="39"/>
      <c r="AL3867" s="39"/>
      <c r="AM3867" s="39"/>
      <c r="AN3867" s="39"/>
      <c r="AO3867" s="39"/>
      <c r="AP3867" s="39"/>
      <c r="AQ3867" s="39"/>
      <c r="AR3867" s="39"/>
      <c r="AS3867" s="39"/>
      <c r="AT3867" s="39"/>
      <c r="AU3867" s="39"/>
      <c r="AV3867" s="39"/>
      <c r="AW3867" s="39"/>
    </row>
    <row r="3868" spans="15:49" x14ac:dyDescent="0.2">
      <c r="O3868" s="39"/>
      <c r="P3868" s="39"/>
      <c r="Q3868" s="39"/>
      <c r="R3868" s="39"/>
      <c r="S3868" s="39"/>
      <c r="T3868" s="39"/>
      <c r="U3868" s="39"/>
      <c r="V3868" s="39"/>
      <c r="W3868" s="39"/>
      <c r="X3868" s="39"/>
      <c r="Y3868" s="39"/>
      <c r="Z3868" s="39"/>
      <c r="AA3868" s="39"/>
      <c r="AB3868" s="39"/>
      <c r="AC3868" s="39"/>
      <c r="AD3868" s="39"/>
      <c r="AE3868" s="39"/>
      <c r="AF3868" s="39"/>
      <c r="AG3868" s="39"/>
      <c r="AH3868" s="39"/>
      <c r="AI3868" s="39"/>
      <c r="AJ3868" s="39"/>
      <c r="AK3868" s="39"/>
      <c r="AL3868" s="39"/>
      <c r="AM3868" s="39"/>
      <c r="AN3868" s="39"/>
      <c r="AO3868" s="39"/>
      <c r="AP3868" s="39"/>
      <c r="AQ3868" s="39"/>
      <c r="AR3868" s="39"/>
      <c r="AS3868" s="39"/>
      <c r="AT3868" s="39"/>
      <c r="AU3868" s="39"/>
      <c r="AV3868" s="39"/>
      <c r="AW3868" s="39"/>
    </row>
    <row r="3869" spans="15:49" x14ac:dyDescent="0.2">
      <c r="O3869" s="39"/>
      <c r="P3869" s="39"/>
      <c r="Q3869" s="39"/>
      <c r="R3869" s="39"/>
      <c r="S3869" s="39"/>
      <c r="T3869" s="39"/>
      <c r="U3869" s="39"/>
      <c r="V3869" s="39"/>
      <c r="W3869" s="39"/>
      <c r="X3869" s="39"/>
      <c r="Y3869" s="39"/>
      <c r="Z3869" s="39"/>
      <c r="AA3869" s="39"/>
      <c r="AB3869" s="39"/>
      <c r="AC3869" s="39"/>
      <c r="AD3869" s="39"/>
      <c r="AE3869" s="39"/>
      <c r="AF3869" s="39"/>
      <c r="AG3869" s="39"/>
      <c r="AH3869" s="39"/>
      <c r="AI3869" s="39"/>
      <c r="AJ3869" s="39"/>
      <c r="AK3869" s="39"/>
      <c r="AL3869" s="39"/>
      <c r="AM3869" s="39"/>
      <c r="AN3869" s="39"/>
      <c r="AO3869" s="39"/>
      <c r="AP3869" s="39"/>
      <c r="AQ3869" s="39"/>
      <c r="AR3869" s="39"/>
      <c r="AS3869" s="39"/>
      <c r="AT3869" s="39"/>
      <c r="AU3869" s="39"/>
      <c r="AV3869" s="39"/>
      <c r="AW3869" s="39"/>
    </row>
    <row r="3870" spans="15:49" x14ac:dyDescent="0.2">
      <c r="O3870" s="39"/>
      <c r="P3870" s="39"/>
      <c r="Q3870" s="39"/>
      <c r="R3870" s="39"/>
      <c r="S3870" s="39"/>
      <c r="T3870" s="39"/>
      <c r="U3870" s="39"/>
      <c r="V3870" s="39"/>
      <c r="W3870" s="39"/>
      <c r="X3870" s="39"/>
      <c r="Y3870" s="39"/>
      <c r="Z3870" s="39"/>
      <c r="AA3870" s="39"/>
      <c r="AB3870" s="39"/>
      <c r="AC3870" s="39"/>
      <c r="AD3870" s="39"/>
      <c r="AE3870" s="39"/>
      <c r="AF3870" s="39"/>
      <c r="AG3870" s="39"/>
      <c r="AH3870" s="39"/>
      <c r="AI3870" s="39"/>
      <c r="AJ3870" s="39"/>
      <c r="AK3870" s="39"/>
      <c r="AL3870" s="39"/>
      <c r="AM3870" s="39"/>
      <c r="AN3870" s="39"/>
      <c r="AO3870" s="39"/>
      <c r="AP3870" s="39"/>
      <c r="AQ3870" s="39"/>
      <c r="AR3870" s="39"/>
      <c r="AS3870" s="39"/>
      <c r="AT3870" s="39"/>
      <c r="AU3870" s="39"/>
      <c r="AV3870" s="39"/>
      <c r="AW3870" s="39"/>
    </row>
    <row r="3871" spans="15:49" x14ac:dyDescent="0.2">
      <c r="O3871" s="39"/>
      <c r="P3871" s="39"/>
      <c r="Q3871" s="39"/>
      <c r="R3871" s="39"/>
      <c r="S3871" s="39"/>
      <c r="T3871" s="39"/>
      <c r="U3871" s="39"/>
      <c r="V3871" s="39"/>
      <c r="W3871" s="39"/>
      <c r="X3871" s="39"/>
      <c r="Y3871" s="39"/>
      <c r="Z3871" s="39"/>
      <c r="AA3871" s="39"/>
      <c r="AB3871" s="39"/>
      <c r="AC3871" s="39"/>
      <c r="AD3871" s="39"/>
      <c r="AE3871" s="39"/>
      <c r="AF3871" s="39"/>
      <c r="AG3871" s="39"/>
      <c r="AH3871" s="39"/>
      <c r="AI3871" s="39"/>
      <c r="AJ3871" s="39"/>
      <c r="AK3871" s="39"/>
      <c r="AL3871" s="39"/>
      <c r="AM3871" s="39"/>
      <c r="AN3871" s="39"/>
      <c r="AO3871" s="39"/>
      <c r="AP3871" s="39"/>
      <c r="AQ3871" s="39"/>
      <c r="AR3871" s="39"/>
      <c r="AS3871" s="39"/>
      <c r="AT3871" s="39"/>
      <c r="AU3871" s="39"/>
      <c r="AV3871" s="39"/>
      <c r="AW3871" s="39"/>
    </row>
    <row r="3872" spans="15:49" x14ac:dyDescent="0.2">
      <c r="O3872" s="39"/>
      <c r="P3872" s="39"/>
      <c r="Q3872" s="39"/>
      <c r="R3872" s="39"/>
      <c r="S3872" s="39"/>
      <c r="T3872" s="39"/>
      <c r="U3872" s="39"/>
      <c r="V3872" s="39"/>
      <c r="W3872" s="39"/>
      <c r="X3872" s="39"/>
      <c r="Y3872" s="39"/>
      <c r="Z3872" s="39"/>
      <c r="AA3872" s="39"/>
      <c r="AB3872" s="39"/>
      <c r="AC3872" s="39"/>
      <c r="AD3872" s="39"/>
      <c r="AE3872" s="39"/>
      <c r="AF3872" s="39"/>
      <c r="AG3872" s="39"/>
      <c r="AH3872" s="39"/>
      <c r="AI3872" s="39"/>
      <c r="AJ3872" s="39"/>
      <c r="AK3872" s="39"/>
      <c r="AL3872" s="39"/>
      <c r="AM3872" s="39"/>
      <c r="AN3872" s="39"/>
      <c r="AO3872" s="39"/>
      <c r="AP3872" s="39"/>
      <c r="AQ3872" s="39"/>
      <c r="AR3872" s="39"/>
      <c r="AS3872" s="39"/>
      <c r="AT3872" s="39"/>
      <c r="AU3872" s="39"/>
      <c r="AV3872" s="39"/>
      <c r="AW3872" s="39"/>
    </row>
    <row r="3873" spans="15:49" x14ac:dyDescent="0.2">
      <c r="O3873" s="39"/>
      <c r="P3873" s="39"/>
      <c r="Q3873" s="39"/>
      <c r="R3873" s="39"/>
      <c r="S3873" s="39"/>
      <c r="T3873" s="39"/>
      <c r="U3873" s="39"/>
      <c r="V3873" s="39"/>
      <c r="W3873" s="39"/>
      <c r="X3873" s="39"/>
      <c r="Y3873" s="39"/>
      <c r="Z3873" s="39"/>
      <c r="AA3873" s="39"/>
      <c r="AB3873" s="39"/>
      <c r="AC3873" s="39"/>
      <c r="AD3873" s="39"/>
      <c r="AE3873" s="39"/>
      <c r="AF3873" s="39"/>
      <c r="AG3873" s="39"/>
      <c r="AH3873" s="39"/>
      <c r="AI3873" s="39"/>
      <c r="AJ3873" s="39"/>
      <c r="AK3873" s="39"/>
      <c r="AL3873" s="39"/>
      <c r="AM3873" s="39"/>
      <c r="AN3873" s="39"/>
      <c r="AO3873" s="39"/>
      <c r="AP3873" s="39"/>
      <c r="AQ3873" s="39"/>
      <c r="AR3873" s="39"/>
      <c r="AS3873" s="39"/>
      <c r="AT3873" s="39"/>
      <c r="AU3873" s="39"/>
      <c r="AV3873" s="39"/>
      <c r="AW3873" s="39"/>
    </row>
    <row r="3874" spans="15:49" x14ac:dyDescent="0.2">
      <c r="O3874" s="39"/>
      <c r="P3874" s="39"/>
      <c r="Q3874" s="39"/>
      <c r="R3874" s="39"/>
      <c r="S3874" s="39"/>
      <c r="T3874" s="39"/>
      <c r="U3874" s="39"/>
      <c r="V3874" s="39"/>
      <c r="W3874" s="39"/>
      <c r="X3874" s="39"/>
      <c r="Y3874" s="39"/>
      <c r="Z3874" s="39"/>
      <c r="AA3874" s="39"/>
      <c r="AB3874" s="39"/>
      <c r="AC3874" s="39"/>
      <c r="AD3874" s="39"/>
      <c r="AE3874" s="39"/>
      <c r="AF3874" s="39"/>
      <c r="AG3874" s="39"/>
      <c r="AH3874" s="39"/>
      <c r="AI3874" s="39"/>
      <c r="AJ3874" s="39"/>
      <c r="AK3874" s="39"/>
      <c r="AL3874" s="39"/>
      <c r="AM3874" s="39"/>
      <c r="AN3874" s="39"/>
      <c r="AO3874" s="39"/>
      <c r="AP3874" s="39"/>
      <c r="AQ3874" s="39"/>
      <c r="AR3874" s="39"/>
      <c r="AS3874" s="39"/>
      <c r="AT3874" s="39"/>
      <c r="AU3874" s="39"/>
      <c r="AV3874" s="39"/>
      <c r="AW3874" s="39"/>
    </row>
    <row r="3875" spans="15:49" x14ac:dyDescent="0.2">
      <c r="O3875" s="39"/>
      <c r="P3875" s="39"/>
      <c r="Q3875" s="39"/>
      <c r="R3875" s="39"/>
      <c r="S3875" s="39"/>
      <c r="T3875" s="39"/>
      <c r="U3875" s="39"/>
      <c r="V3875" s="39"/>
      <c r="W3875" s="39"/>
      <c r="X3875" s="39"/>
      <c r="Y3875" s="39"/>
      <c r="Z3875" s="39"/>
      <c r="AA3875" s="39"/>
      <c r="AB3875" s="39"/>
      <c r="AC3875" s="39"/>
      <c r="AD3875" s="39"/>
      <c r="AE3875" s="39"/>
      <c r="AF3875" s="39"/>
      <c r="AG3875" s="39"/>
      <c r="AH3875" s="39"/>
      <c r="AI3875" s="39"/>
      <c r="AJ3875" s="39"/>
      <c r="AK3875" s="39"/>
      <c r="AL3875" s="39"/>
      <c r="AM3875" s="39"/>
      <c r="AN3875" s="39"/>
      <c r="AO3875" s="39"/>
      <c r="AP3875" s="39"/>
      <c r="AQ3875" s="39"/>
      <c r="AR3875" s="39"/>
      <c r="AS3875" s="39"/>
      <c r="AT3875" s="39"/>
      <c r="AU3875" s="39"/>
      <c r="AV3875" s="39"/>
      <c r="AW3875" s="39"/>
    </row>
    <row r="3876" spans="15:49" x14ac:dyDescent="0.2">
      <c r="O3876" s="39"/>
      <c r="P3876" s="39"/>
      <c r="Q3876" s="39"/>
      <c r="R3876" s="39"/>
      <c r="S3876" s="39"/>
      <c r="T3876" s="39"/>
      <c r="U3876" s="39"/>
      <c r="V3876" s="39"/>
      <c r="W3876" s="39"/>
      <c r="X3876" s="39"/>
      <c r="Y3876" s="39"/>
      <c r="Z3876" s="39"/>
      <c r="AA3876" s="39"/>
      <c r="AB3876" s="39"/>
      <c r="AC3876" s="39"/>
      <c r="AD3876" s="39"/>
      <c r="AE3876" s="39"/>
      <c r="AF3876" s="39"/>
      <c r="AG3876" s="39"/>
      <c r="AH3876" s="39"/>
      <c r="AI3876" s="39"/>
      <c r="AJ3876" s="39"/>
      <c r="AK3876" s="39"/>
      <c r="AL3876" s="39"/>
      <c r="AM3876" s="39"/>
      <c r="AN3876" s="39"/>
      <c r="AO3876" s="39"/>
      <c r="AP3876" s="39"/>
      <c r="AQ3876" s="39"/>
      <c r="AR3876" s="39"/>
      <c r="AS3876" s="39"/>
      <c r="AT3876" s="39"/>
      <c r="AU3876" s="39"/>
      <c r="AV3876" s="39"/>
      <c r="AW3876" s="39"/>
    </row>
    <row r="3877" spans="15:49" x14ac:dyDescent="0.2">
      <c r="O3877" s="39"/>
      <c r="P3877" s="39"/>
      <c r="Q3877" s="39"/>
      <c r="R3877" s="39"/>
      <c r="S3877" s="39"/>
      <c r="T3877" s="39"/>
      <c r="U3877" s="39"/>
      <c r="V3877" s="39"/>
      <c r="W3877" s="39"/>
      <c r="X3877" s="39"/>
      <c r="Y3877" s="39"/>
      <c r="Z3877" s="39"/>
      <c r="AA3877" s="39"/>
      <c r="AB3877" s="39"/>
      <c r="AC3877" s="39"/>
      <c r="AD3877" s="39"/>
      <c r="AE3877" s="39"/>
      <c r="AF3877" s="39"/>
      <c r="AG3877" s="39"/>
      <c r="AH3877" s="39"/>
      <c r="AI3877" s="39"/>
      <c r="AJ3877" s="39"/>
      <c r="AK3877" s="39"/>
      <c r="AL3877" s="39"/>
      <c r="AM3877" s="39"/>
      <c r="AN3877" s="39"/>
      <c r="AO3877" s="39"/>
      <c r="AP3877" s="39"/>
      <c r="AQ3877" s="39"/>
      <c r="AR3877" s="39"/>
      <c r="AS3877" s="39"/>
      <c r="AT3877" s="39"/>
      <c r="AU3877" s="39"/>
      <c r="AV3877" s="39"/>
      <c r="AW3877" s="39"/>
    </row>
    <row r="3878" spans="15:49" x14ac:dyDescent="0.2">
      <c r="O3878" s="39"/>
      <c r="P3878" s="39"/>
      <c r="Q3878" s="39"/>
      <c r="R3878" s="39"/>
      <c r="S3878" s="39"/>
      <c r="T3878" s="39"/>
      <c r="U3878" s="39"/>
      <c r="V3878" s="39"/>
      <c r="W3878" s="39"/>
      <c r="X3878" s="39"/>
      <c r="Y3878" s="39"/>
      <c r="Z3878" s="39"/>
      <c r="AA3878" s="39"/>
      <c r="AB3878" s="39"/>
      <c r="AC3878" s="39"/>
      <c r="AD3878" s="39"/>
      <c r="AE3878" s="39"/>
      <c r="AF3878" s="39"/>
      <c r="AG3878" s="39"/>
      <c r="AH3878" s="39"/>
      <c r="AI3878" s="39"/>
      <c r="AJ3878" s="39"/>
      <c r="AK3878" s="39"/>
      <c r="AL3878" s="39"/>
      <c r="AM3878" s="39"/>
      <c r="AN3878" s="39"/>
      <c r="AO3878" s="39"/>
      <c r="AP3878" s="39"/>
      <c r="AQ3878" s="39"/>
      <c r="AR3878" s="39"/>
      <c r="AS3878" s="39"/>
      <c r="AT3878" s="39"/>
      <c r="AU3878" s="39"/>
      <c r="AV3878" s="39"/>
      <c r="AW3878" s="39"/>
    </row>
    <row r="3879" spans="15:49" x14ac:dyDescent="0.2">
      <c r="O3879" s="39"/>
      <c r="P3879" s="39"/>
      <c r="Q3879" s="39"/>
      <c r="R3879" s="39"/>
      <c r="S3879" s="39"/>
      <c r="T3879" s="39"/>
      <c r="U3879" s="39"/>
      <c r="V3879" s="39"/>
      <c r="W3879" s="39"/>
      <c r="X3879" s="39"/>
      <c r="Y3879" s="39"/>
      <c r="Z3879" s="39"/>
      <c r="AA3879" s="39"/>
      <c r="AB3879" s="39"/>
      <c r="AC3879" s="39"/>
      <c r="AD3879" s="39"/>
      <c r="AE3879" s="39"/>
      <c r="AF3879" s="39"/>
      <c r="AG3879" s="39"/>
      <c r="AH3879" s="39"/>
      <c r="AI3879" s="39"/>
      <c r="AJ3879" s="39"/>
      <c r="AK3879" s="39"/>
      <c r="AL3879" s="39"/>
      <c r="AM3879" s="39"/>
      <c r="AN3879" s="39"/>
      <c r="AO3879" s="39"/>
      <c r="AP3879" s="39"/>
      <c r="AQ3879" s="39"/>
      <c r="AR3879" s="39"/>
      <c r="AS3879" s="39"/>
      <c r="AT3879" s="39"/>
      <c r="AU3879" s="39"/>
      <c r="AV3879" s="39"/>
      <c r="AW3879" s="39"/>
    </row>
    <row r="3880" spans="15:49" x14ac:dyDescent="0.2">
      <c r="O3880" s="39"/>
      <c r="P3880" s="39"/>
      <c r="Q3880" s="39"/>
      <c r="R3880" s="39"/>
      <c r="S3880" s="39"/>
      <c r="T3880" s="39"/>
      <c r="U3880" s="39"/>
      <c r="V3880" s="39"/>
      <c r="W3880" s="39"/>
      <c r="X3880" s="39"/>
      <c r="Y3880" s="39"/>
      <c r="Z3880" s="39"/>
      <c r="AA3880" s="39"/>
      <c r="AB3880" s="39"/>
      <c r="AC3880" s="39"/>
      <c r="AD3880" s="39"/>
      <c r="AE3880" s="39"/>
      <c r="AF3880" s="39"/>
      <c r="AG3880" s="39"/>
      <c r="AH3880" s="39"/>
      <c r="AI3880" s="39"/>
      <c r="AJ3880" s="39"/>
      <c r="AK3880" s="39"/>
      <c r="AL3880" s="39"/>
      <c r="AM3880" s="39"/>
      <c r="AN3880" s="39"/>
      <c r="AO3880" s="39"/>
      <c r="AP3880" s="39"/>
      <c r="AQ3880" s="39"/>
      <c r="AR3880" s="39"/>
      <c r="AS3880" s="39"/>
      <c r="AT3880" s="39"/>
      <c r="AU3880" s="39"/>
      <c r="AV3880" s="39"/>
      <c r="AW3880" s="39"/>
    </row>
    <row r="3881" spans="15:49" x14ac:dyDescent="0.2">
      <c r="O3881" s="39"/>
      <c r="P3881" s="39"/>
      <c r="Q3881" s="39"/>
      <c r="R3881" s="39"/>
      <c r="S3881" s="39"/>
      <c r="T3881" s="39"/>
      <c r="U3881" s="39"/>
      <c r="V3881" s="39"/>
      <c r="W3881" s="39"/>
      <c r="X3881" s="39"/>
      <c r="Y3881" s="39"/>
      <c r="Z3881" s="39"/>
      <c r="AA3881" s="39"/>
      <c r="AB3881" s="39"/>
      <c r="AC3881" s="39"/>
      <c r="AD3881" s="39"/>
      <c r="AE3881" s="39"/>
      <c r="AF3881" s="39"/>
      <c r="AG3881" s="39"/>
      <c r="AH3881" s="39"/>
      <c r="AI3881" s="39"/>
      <c r="AJ3881" s="39"/>
      <c r="AK3881" s="39"/>
      <c r="AL3881" s="39"/>
      <c r="AM3881" s="39"/>
      <c r="AN3881" s="39"/>
      <c r="AO3881" s="39"/>
      <c r="AP3881" s="39"/>
      <c r="AQ3881" s="39"/>
      <c r="AR3881" s="39"/>
      <c r="AS3881" s="39"/>
      <c r="AT3881" s="39"/>
      <c r="AU3881" s="39"/>
      <c r="AV3881" s="39"/>
      <c r="AW3881" s="39"/>
    </row>
    <row r="3882" spans="15:49" x14ac:dyDescent="0.2">
      <c r="O3882" s="39"/>
      <c r="P3882" s="39"/>
      <c r="Q3882" s="39"/>
      <c r="R3882" s="39"/>
      <c r="S3882" s="39"/>
      <c r="T3882" s="39"/>
      <c r="U3882" s="39"/>
      <c r="V3882" s="39"/>
      <c r="W3882" s="39"/>
      <c r="X3882" s="39"/>
      <c r="Y3882" s="39"/>
      <c r="Z3882" s="39"/>
      <c r="AA3882" s="39"/>
      <c r="AB3882" s="39"/>
      <c r="AC3882" s="39"/>
      <c r="AD3882" s="39"/>
      <c r="AE3882" s="39"/>
      <c r="AF3882" s="39"/>
      <c r="AG3882" s="39"/>
      <c r="AH3882" s="39"/>
      <c r="AI3882" s="39"/>
      <c r="AJ3882" s="39"/>
      <c r="AK3882" s="39"/>
      <c r="AL3882" s="39"/>
      <c r="AM3882" s="39"/>
      <c r="AN3882" s="39"/>
      <c r="AO3882" s="39"/>
      <c r="AP3882" s="39"/>
      <c r="AQ3882" s="39"/>
      <c r="AR3882" s="39"/>
      <c r="AS3882" s="39"/>
      <c r="AT3882" s="39"/>
      <c r="AU3882" s="39"/>
      <c r="AV3882" s="39"/>
      <c r="AW3882" s="39"/>
    </row>
    <row r="3883" spans="15:49" x14ac:dyDescent="0.2">
      <c r="O3883" s="39"/>
      <c r="P3883" s="39"/>
      <c r="Q3883" s="39"/>
      <c r="R3883" s="39"/>
      <c r="S3883" s="39"/>
      <c r="T3883" s="39"/>
      <c r="U3883" s="39"/>
      <c r="V3883" s="39"/>
      <c r="W3883" s="39"/>
      <c r="X3883" s="39"/>
      <c r="Y3883" s="39"/>
      <c r="Z3883" s="39"/>
      <c r="AA3883" s="39"/>
      <c r="AB3883" s="39"/>
      <c r="AC3883" s="39"/>
      <c r="AD3883" s="39"/>
      <c r="AE3883" s="39"/>
      <c r="AF3883" s="39"/>
      <c r="AG3883" s="39"/>
      <c r="AH3883" s="39"/>
      <c r="AI3883" s="39"/>
      <c r="AJ3883" s="39"/>
      <c r="AK3883" s="39"/>
      <c r="AL3883" s="39"/>
      <c r="AM3883" s="39"/>
      <c r="AN3883" s="39"/>
      <c r="AO3883" s="39"/>
      <c r="AP3883" s="39"/>
      <c r="AQ3883" s="39"/>
      <c r="AR3883" s="39"/>
      <c r="AS3883" s="39"/>
      <c r="AT3883" s="39"/>
      <c r="AU3883" s="39"/>
      <c r="AV3883" s="39"/>
      <c r="AW3883" s="39"/>
    </row>
    <row r="3884" spans="15:49" x14ac:dyDescent="0.2">
      <c r="O3884" s="39"/>
      <c r="P3884" s="39"/>
      <c r="Q3884" s="39"/>
      <c r="R3884" s="39"/>
      <c r="S3884" s="39"/>
      <c r="T3884" s="39"/>
      <c r="U3884" s="39"/>
      <c r="V3884" s="39"/>
      <c r="W3884" s="39"/>
      <c r="X3884" s="39"/>
      <c r="Y3884" s="39"/>
      <c r="Z3884" s="39"/>
      <c r="AA3884" s="39"/>
      <c r="AB3884" s="39"/>
      <c r="AC3884" s="39"/>
      <c r="AD3884" s="39"/>
      <c r="AE3884" s="39"/>
      <c r="AF3884" s="39"/>
      <c r="AG3884" s="39"/>
      <c r="AH3884" s="39"/>
      <c r="AI3884" s="39"/>
      <c r="AJ3884" s="39"/>
      <c r="AK3884" s="39"/>
      <c r="AL3884" s="39"/>
      <c r="AM3884" s="39"/>
      <c r="AN3884" s="39"/>
      <c r="AO3884" s="39"/>
      <c r="AP3884" s="39"/>
      <c r="AQ3884" s="39"/>
      <c r="AR3884" s="39"/>
      <c r="AS3884" s="39"/>
      <c r="AT3884" s="39"/>
      <c r="AU3884" s="39"/>
      <c r="AV3884" s="39"/>
      <c r="AW3884" s="39"/>
    </row>
    <row r="3885" spans="15:49" x14ac:dyDescent="0.2">
      <c r="O3885" s="39"/>
      <c r="P3885" s="39"/>
      <c r="Q3885" s="39"/>
      <c r="R3885" s="39"/>
      <c r="S3885" s="39"/>
      <c r="T3885" s="39"/>
      <c r="U3885" s="39"/>
      <c r="V3885" s="39"/>
      <c r="W3885" s="39"/>
      <c r="X3885" s="39"/>
      <c r="Y3885" s="39"/>
      <c r="Z3885" s="39"/>
      <c r="AA3885" s="39"/>
      <c r="AB3885" s="39"/>
      <c r="AC3885" s="39"/>
      <c r="AD3885" s="39"/>
      <c r="AE3885" s="39"/>
      <c r="AF3885" s="39"/>
      <c r="AG3885" s="39"/>
      <c r="AH3885" s="39"/>
      <c r="AI3885" s="39"/>
      <c r="AJ3885" s="39"/>
      <c r="AK3885" s="39"/>
      <c r="AL3885" s="39"/>
      <c r="AM3885" s="39"/>
      <c r="AN3885" s="39"/>
      <c r="AO3885" s="39"/>
      <c r="AP3885" s="39"/>
      <c r="AQ3885" s="39"/>
      <c r="AR3885" s="39"/>
      <c r="AS3885" s="39"/>
      <c r="AT3885" s="39"/>
      <c r="AU3885" s="39"/>
      <c r="AV3885" s="39"/>
      <c r="AW3885" s="39"/>
    </row>
    <row r="3886" spans="15:49" x14ac:dyDescent="0.2">
      <c r="O3886" s="39"/>
      <c r="P3886" s="39"/>
      <c r="Q3886" s="39"/>
      <c r="R3886" s="39"/>
      <c r="S3886" s="39"/>
      <c r="T3886" s="39"/>
      <c r="U3886" s="39"/>
      <c r="V3886" s="39"/>
      <c r="W3886" s="39"/>
      <c r="X3886" s="39"/>
      <c r="Y3886" s="39"/>
      <c r="Z3886" s="39"/>
      <c r="AA3886" s="39"/>
      <c r="AB3886" s="39"/>
      <c r="AC3886" s="39"/>
      <c r="AD3886" s="39"/>
      <c r="AE3886" s="39"/>
      <c r="AF3886" s="39"/>
      <c r="AG3886" s="39"/>
      <c r="AH3886" s="39"/>
      <c r="AI3886" s="39"/>
      <c r="AJ3886" s="39"/>
      <c r="AK3886" s="39"/>
      <c r="AL3886" s="39"/>
      <c r="AM3886" s="39"/>
      <c r="AN3886" s="39"/>
      <c r="AO3886" s="39"/>
      <c r="AP3886" s="39"/>
      <c r="AQ3886" s="39"/>
      <c r="AR3886" s="39"/>
      <c r="AS3886" s="39"/>
      <c r="AT3886" s="39"/>
      <c r="AU3886" s="39"/>
      <c r="AV3886" s="39"/>
      <c r="AW3886" s="39"/>
    </row>
    <row r="3887" spans="15:49" x14ac:dyDescent="0.2">
      <c r="O3887" s="39"/>
      <c r="P3887" s="39"/>
      <c r="Q3887" s="39"/>
      <c r="R3887" s="39"/>
      <c r="S3887" s="39"/>
      <c r="T3887" s="39"/>
      <c r="U3887" s="39"/>
      <c r="V3887" s="39"/>
      <c r="W3887" s="39"/>
      <c r="X3887" s="39"/>
      <c r="Y3887" s="39"/>
      <c r="Z3887" s="39"/>
      <c r="AA3887" s="39"/>
      <c r="AB3887" s="39"/>
      <c r="AC3887" s="39"/>
      <c r="AD3887" s="39"/>
      <c r="AE3887" s="39"/>
      <c r="AF3887" s="39"/>
      <c r="AG3887" s="39"/>
      <c r="AH3887" s="39"/>
      <c r="AI3887" s="39"/>
      <c r="AJ3887" s="39"/>
      <c r="AK3887" s="39"/>
      <c r="AL3887" s="39"/>
      <c r="AM3887" s="39"/>
      <c r="AN3887" s="39"/>
      <c r="AO3887" s="39"/>
      <c r="AP3887" s="39"/>
      <c r="AQ3887" s="39"/>
      <c r="AR3887" s="39"/>
      <c r="AS3887" s="39"/>
      <c r="AT3887" s="39"/>
      <c r="AU3887" s="39"/>
      <c r="AV3887" s="39"/>
      <c r="AW3887" s="39"/>
    </row>
    <row r="3888" spans="15:49" x14ac:dyDescent="0.2">
      <c r="O3888" s="39"/>
      <c r="P3888" s="39"/>
      <c r="Q3888" s="39"/>
      <c r="R3888" s="39"/>
      <c r="S3888" s="39"/>
      <c r="T3888" s="39"/>
      <c r="U3888" s="39"/>
      <c r="V3888" s="39"/>
      <c r="W3888" s="39"/>
      <c r="X3888" s="39"/>
      <c r="Y3888" s="39"/>
      <c r="Z3888" s="39"/>
      <c r="AA3888" s="39"/>
      <c r="AB3888" s="39"/>
      <c r="AC3888" s="39"/>
      <c r="AD3888" s="39"/>
      <c r="AE3888" s="39"/>
      <c r="AF3888" s="39"/>
      <c r="AG3888" s="39"/>
      <c r="AH3888" s="39"/>
      <c r="AI3888" s="39"/>
      <c r="AJ3888" s="39"/>
      <c r="AK3888" s="39"/>
      <c r="AL3888" s="39"/>
      <c r="AM3888" s="39"/>
      <c r="AN3888" s="39"/>
      <c r="AO3888" s="39"/>
      <c r="AP3888" s="39"/>
      <c r="AQ3888" s="39"/>
      <c r="AR3888" s="39"/>
      <c r="AS3888" s="39"/>
      <c r="AT3888" s="39"/>
      <c r="AU3888" s="39"/>
      <c r="AV3888" s="39"/>
      <c r="AW3888" s="39"/>
    </row>
    <row r="3889" spans="15:49" x14ac:dyDescent="0.2">
      <c r="O3889" s="39"/>
      <c r="P3889" s="39"/>
      <c r="Q3889" s="39"/>
      <c r="R3889" s="39"/>
      <c r="S3889" s="39"/>
      <c r="T3889" s="39"/>
      <c r="U3889" s="39"/>
      <c r="V3889" s="39"/>
      <c r="W3889" s="39"/>
      <c r="X3889" s="39"/>
      <c r="Y3889" s="39"/>
      <c r="Z3889" s="39"/>
      <c r="AA3889" s="39"/>
      <c r="AB3889" s="39"/>
      <c r="AC3889" s="39"/>
      <c r="AD3889" s="39"/>
      <c r="AE3889" s="39"/>
      <c r="AF3889" s="39"/>
      <c r="AG3889" s="39"/>
      <c r="AH3889" s="39"/>
      <c r="AI3889" s="39"/>
      <c r="AJ3889" s="39"/>
      <c r="AK3889" s="39"/>
      <c r="AL3889" s="39"/>
      <c r="AM3889" s="39"/>
      <c r="AN3889" s="39"/>
      <c r="AO3889" s="39"/>
      <c r="AP3889" s="39"/>
      <c r="AQ3889" s="39"/>
      <c r="AR3889" s="39"/>
      <c r="AS3889" s="39"/>
      <c r="AT3889" s="39"/>
      <c r="AU3889" s="39"/>
      <c r="AV3889" s="39"/>
      <c r="AW3889" s="39"/>
    </row>
    <row r="3890" spans="15:49" x14ac:dyDescent="0.2">
      <c r="O3890" s="39"/>
      <c r="P3890" s="39"/>
      <c r="Q3890" s="39"/>
      <c r="R3890" s="39"/>
      <c r="S3890" s="39"/>
      <c r="T3890" s="39"/>
      <c r="U3890" s="39"/>
      <c r="V3890" s="39"/>
      <c r="W3890" s="39"/>
      <c r="X3890" s="39"/>
      <c r="Y3890" s="39"/>
      <c r="Z3890" s="39"/>
      <c r="AA3890" s="39"/>
      <c r="AB3890" s="39"/>
      <c r="AC3890" s="39"/>
      <c r="AD3890" s="39"/>
      <c r="AE3890" s="39"/>
      <c r="AF3890" s="39"/>
      <c r="AG3890" s="39"/>
      <c r="AH3890" s="39"/>
      <c r="AI3890" s="39"/>
      <c r="AJ3890" s="39"/>
      <c r="AK3890" s="39"/>
      <c r="AL3890" s="39"/>
      <c r="AM3890" s="39"/>
      <c r="AN3890" s="39"/>
      <c r="AO3890" s="39"/>
      <c r="AP3890" s="39"/>
      <c r="AQ3890" s="39"/>
      <c r="AR3890" s="39"/>
      <c r="AS3890" s="39"/>
      <c r="AT3890" s="39"/>
      <c r="AU3890" s="39"/>
      <c r="AV3890" s="39"/>
      <c r="AW3890" s="39"/>
    </row>
    <row r="3891" spans="15:49" x14ac:dyDescent="0.2">
      <c r="O3891" s="39"/>
      <c r="P3891" s="39"/>
      <c r="Q3891" s="39"/>
      <c r="R3891" s="39"/>
      <c r="S3891" s="39"/>
      <c r="T3891" s="39"/>
      <c r="U3891" s="39"/>
      <c r="V3891" s="39"/>
      <c r="W3891" s="39"/>
      <c r="X3891" s="39"/>
      <c r="Y3891" s="39"/>
      <c r="Z3891" s="39"/>
      <c r="AA3891" s="39"/>
      <c r="AB3891" s="39"/>
      <c r="AC3891" s="39"/>
      <c r="AD3891" s="39"/>
      <c r="AE3891" s="39"/>
      <c r="AF3891" s="39"/>
      <c r="AG3891" s="39"/>
      <c r="AH3891" s="39"/>
      <c r="AI3891" s="39"/>
      <c r="AJ3891" s="39"/>
      <c r="AK3891" s="39"/>
      <c r="AL3891" s="39"/>
      <c r="AM3891" s="39"/>
      <c r="AN3891" s="39"/>
      <c r="AO3891" s="39"/>
      <c r="AP3891" s="39"/>
      <c r="AQ3891" s="39"/>
      <c r="AR3891" s="39"/>
      <c r="AS3891" s="39"/>
      <c r="AT3891" s="39"/>
      <c r="AU3891" s="39"/>
      <c r="AV3891" s="39"/>
      <c r="AW3891" s="39"/>
    </row>
    <row r="3892" spans="15:49" x14ac:dyDescent="0.2">
      <c r="O3892" s="39"/>
      <c r="P3892" s="39"/>
      <c r="Q3892" s="39"/>
      <c r="R3892" s="39"/>
      <c r="S3892" s="39"/>
      <c r="T3892" s="39"/>
      <c r="U3892" s="39"/>
      <c r="V3892" s="39"/>
      <c r="W3892" s="39"/>
      <c r="X3892" s="39"/>
      <c r="Y3892" s="39"/>
      <c r="Z3892" s="39"/>
      <c r="AA3892" s="39"/>
      <c r="AB3892" s="39"/>
      <c r="AC3892" s="39"/>
      <c r="AD3892" s="39"/>
      <c r="AE3892" s="39"/>
      <c r="AF3892" s="39"/>
      <c r="AG3892" s="39"/>
      <c r="AH3892" s="39"/>
      <c r="AI3892" s="39"/>
      <c r="AJ3892" s="39"/>
      <c r="AK3892" s="39"/>
      <c r="AL3892" s="39"/>
      <c r="AM3892" s="39"/>
      <c r="AN3892" s="39"/>
      <c r="AO3892" s="39"/>
      <c r="AP3892" s="39"/>
      <c r="AQ3892" s="39"/>
      <c r="AR3892" s="39"/>
      <c r="AS3892" s="39"/>
      <c r="AT3892" s="39"/>
      <c r="AU3892" s="39"/>
      <c r="AV3892" s="39"/>
      <c r="AW3892" s="39"/>
    </row>
    <row r="3893" spans="15:49" x14ac:dyDescent="0.2">
      <c r="O3893" s="39"/>
      <c r="P3893" s="39"/>
      <c r="Q3893" s="39"/>
      <c r="R3893" s="39"/>
      <c r="S3893" s="39"/>
      <c r="T3893" s="39"/>
      <c r="U3893" s="39"/>
      <c r="V3893" s="39"/>
      <c r="W3893" s="39"/>
      <c r="X3893" s="39"/>
      <c r="Y3893" s="39"/>
      <c r="Z3893" s="39"/>
      <c r="AA3893" s="39"/>
      <c r="AB3893" s="39"/>
      <c r="AC3893" s="39"/>
      <c r="AD3893" s="39"/>
      <c r="AE3893" s="39"/>
      <c r="AF3893" s="39"/>
      <c r="AG3893" s="39"/>
      <c r="AH3893" s="39"/>
      <c r="AI3893" s="39"/>
      <c r="AJ3893" s="39"/>
      <c r="AK3893" s="39"/>
      <c r="AL3893" s="39"/>
      <c r="AM3893" s="39"/>
      <c r="AN3893" s="39"/>
      <c r="AO3893" s="39"/>
      <c r="AP3893" s="39"/>
      <c r="AQ3893" s="39"/>
      <c r="AR3893" s="39"/>
      <c r="AS3893" s="39"/>
      <c r="AT3893" s="39"/>
      <c r="AU3893" s="39"/>
      <c r="AV3893" s="39"/>
      <c r="AW3893" s="39"/>
    </row>
    <row r="3894" spans="15:49" x14ac:dyDescent="0.2">
      <c r="O3894" s="39"/>
      <c r="P3894" s="39"/>
      <c r="Q3894" s="39"/>
      <c r="R3894" s="39"/>
      <c r="S3894" s="39"/>
      <c r="T3894" s="39"/>
      <c r="U3894" s="39"/>
      <c r="V3894" s="39"/>
      <c r="W3894" s="39"/>
      <c r="X3894" s="39"/>
      <c r="Y3894" s="39"/>
      <c r="Z3894" s="39"/>
      <c r="AA3894" s="39"/>
      <c r="AB3894" s="39"/>
      <c r="AC3894" s="39"/>
      <c r="AD3894" s="39"/>
      <c r="AE3894" s="39"/>
      <c r="AF3894" s="39"/>
      <c r="AG3894" s="39"/>
      <c r="AH3894" s="39"/>
      <c r="AI3894" s="39"/>
      <c r="AJ3894" s="39"/>
      <c r="AK3894" s="39"/>
      <c r="AL3894" s="39"/>
      <c r="AM3894" s="39"/>
      <c r="AN3894" s="39"/>
      <c r="AO3894" s="39"/>
      <c r="AP3894" s="39"/>
      <c r="AQ3894" s="39"/>
      <c r="AR3894" s="39"/>
      <c r="AS3894" s="39"/>
      <c r="AT3894" s="39"/>
      <c r="AU3894" s="39"/>
      <c r="AV3894" s="39"/>
      <c r="AW3894" s="39"/>
    </row>
    <row r="3895" spans="15:49" x14ac:dyDescent="0.2">
      <c r="O3895" s="39"/>
      <c r="P3895" s="39"/>
      <c r="Q3895" s="39"/>
      <c r="R3895" s="39"/>
      <c r="S3895" s="39"/>
      <c r="T3895" s="39"/>
      <c r="U3895" s="39"/>
      <c r="V3895" s="39"/>
      <c r="W3895" s="39"/>
      <c r="X3895" s="39"/>
      <c r="Y3895" s="39"/>
      <c r="Z3895" s="39"/>
      <c r="AA3895" s="39"/>
      <c r="AB3895" s="39"/>
      <c r="AC3895" s="39"/>
      <c r="AD3895" s="39"/>
      <c r="AE3895" s="39"/>
      <c r="AF3895" s="39"/>
      <c r="AG3895" s="39"/>
      <c r="AH3895" s="39"/>
      <c r="AI3895" s="39"/>
      <c r="AJ3895" s="39"/>
      <c r="AK3895" s="39"/>
      <c r="AL3895" s="39"/>
      <c r="AM3895" s="39"/>
      <c r="AN3895" s="39"/>
      <c r="AO3895" s="39"/>
      <c r="AP3895" s="39"/>
      <c r="AQ3895" s="39"/>
      <c r="AR3895" s="39"/>
      <c r="AS3895" s="39"/>
      <c r="AT3895" s="39"/>
      <c r="AU3895" s="39"/>
      <c r="AV3895" s="39"/>
      <c r="AW3895" s="39"/>
    </row>
    <row r="3896" spans="15:49" x14ac:dyDescent="0.2">
      <c r="O3896" s="39"/>
      <c r="P3896" s="39"/>
      <c r="Q3896" s="39"/>
      <c r="R3896" s="39"/>
      <c r="S3896" s="39"/>
      <c r="T3896" s="39"/>
      <c r="U3896" s="39"/>
      <c r="V3896" s="39"/>
      <c r="W3896" s="39"/>
      <c r="X3896" s="39"/>
      <c r="Y3896" s="39"/>
      <c r="Z3896" s="39"/>
      <c r="AA3896" s="39"/>
      <c r="AB3896" s="39"/>
      <c r="AC3896" s="39"/>
      <c r="AD3896" s="39"/>
      <c r="AE3896" s="39"/>
      <c r="AF3896" s="39"/>
      <c r="AG3896" s="39"/>
      <c r="AH3896" s="39"/>
      <c r="AI3896" s="39"/>
      <c r="AJ3896" s="39"/>
      <c r="AK3896" s="39"/>
      <c r="AL3896" s="39"/>
      <c r="AM3896" s="39"/>
      <c r="AN3896" s="39"/>
      <c r="AO3896" s="39"/>
      <c r="AP3896" s="39"/>
      <c r="AQ3896" s="39"/>
      <c r="AR3896" s="39"/>
      <c r="AS3896" s="39"/>
      <c r="AT3896" s="39"/>
      <c r="AU3896" s="39"/>
      <c r="AV3896" s="39"/>
      <c r="AW3896" s="39"/>
    </row>
    <row r="3897" spans="15:49" x14ac:dyDescent="0.2">
      <c r="O3897" s="39"/>
      <c r="P3897" s="39"/>
      <c r="Q3897" s="39"/>
      <c r="R3897" s="39"/>
      <c r="S3897" s="39"/>
      <c r="T3897" s="39"/>
      <c r="U3897" s="39"/>
      <c r="V3897" s="39"/>
      <c r="W3897" s="39"/>
      <c r="X3897" s="39"/>
      <c r="Y3897" s="39"/>
      <c r="Z3897" s="39"/>
      <c r="AA3897" s="39"/>
      <c r="AB3897" s="39"/>
      <c r="AC3897" s="39"/>
      <c r="AD3897" s="39"/>
      <c r="AE3897" s="39"/>
      <c r="AF3897" s="39"/>
      <c r="AG3897" s="39"/>
      <c r="AH3897" s="39"/>
      <c r="AI3897" s="39"/>
      <c r="AJ3897" s="39"/>
      <c r="AK3897" s="39"/>
      <c r="AL3897" s="39"/>
      <c r="AM3897" s="39"/>
      <c r="AN3897" s="39"/>
      <c r="AO3897" s="39"/>
      <c r="AP3897" s="39"/>
      <c r="AQ3897" s="39"/>
      <c r="AR3897" s="39"/>
      <c r="AS3897" s="39"/>
      <c r="AT3897" s="39"/>
      <c r="AU3897" s="39"/>
      <c r="AV3897" s="39"/>
      <c r="AW3897" s="39"/>
    </row>
    <row r="3898" spans="15:49" x14ac:dyDescent="0.2">
      <c r="O3898" s="39"/>
      <c r="P3898" s="39"/>
      <c r="Q3898" s="39"/>
      <c r="R3898" s="39"/>
      <c r="S3898" s="39"/>
      <c r="T3898" s="39"/>
      <c r="U3898" s="39"/>
      <c r="V3898" s="39"/>
      <c r="W3898" s="39"/>
      <c r="X3898" s="39"/>
      <c r="Y3898" s="39"/>
      <c r="Z3898" s="39"/>
      <c r="AA3898" s="39"/>
      <c r="AB3898" s="39"/>
      <c r="AC3898" s="39"/>
      <c r="AD3898" s="39"/>
      <c r="AE3898" s="39"/>
      <c r="AF3898" s="39"/>
      <c r="AG3898" s="39"/>
      <c r="AH3898" s="39"/>
      <c r="AI3898" s="39"/>
      <c r="AJ3898" s="39"/>
      <c r="AK3898" s="39"/>
      <c r="AL3898" s="39"/>
      <c r="AM3898" s="39"/>
      <c r="AN3898" s="39"/>
      <c r="AO3898" s="39"/>
      <c r="AP3898" s="39"/>
      <c r="AQ3898" s="39"/>
      <c r="AR3898" s="39"/>
      <c r="AS3898" s="39"/>
      <c r="AT3898" s="39"/>
      <c r="AU3898" s="39"/>
      <c r="AV3898" s="39"/>
      <c r="AW3898" s="39"/>
    </row>
    <row r="3899" spans="15:49" x14ac:dyDescent="0.2">
      <c r="O3899" s="39"/>
      <c r="P3899" s="39"/>
      <c r="Q3899" s="39"/>
      <c r="R3899" s="39"/>
      <c r="S3899" s="39"/>
      <c r="T3899" s="39"/>
      <c r="U3899" s="39"/>
      <c r="V3899" s="39"/>
      <c r="W3899" s="39"/>
      <c r="X3899" s="39"/>
      <c r="Y3899" s="39"/>
      <c r="Z3899" s="39"/>
      <c r="AA3899" s="39"/>
      <c r="AB3899" s="39"/>
      <c r="AC3899" s="39"/>
      <c r="AD3899" s="39"/>
      <c r="AE3899" s="39"/>
      <c r="AF3899" s="39"/>
      <c r="AG3899" s="39"/>
      <c r="AH3899" s="39"/>
      <c r="AI3899" s="39"/>
      <c r="AJ3899" s="39"/>
      <c r="AK3899" s="39"/>
      <c r="AL3899" s="39"/>
      <c r="AM3899" s="39"/>
      <c r="AN3899" s="39"/>
      <c r="AO3899" s="39"/>
      <c r="AP3899" s="39"/>
      <c r="AQ3899" s="39"/>
      <c r="AR3899" s="39"/>
      <c r="AS3899" s="39"/>
      <c r="AT3899" s="39"/>
      <c r="AU3899" s="39"/>
      <c r="AV3899" s="39"/>
      <c r="AW3899" s="39"/>
    </row>
    <row r="3900" spans="15:49" x14ac:dyDescent="0.2">
      <c r="O3900" s="39"/>
      <c r="P3900" s="39"/>
      <c r="Q3900" s="39"/>
      <c r="R3900" s="39"/>
      <c r="S3900" s="39"/>
      <c r="T3900" s="39"/>
      <c r="U3900" s="39"/>
      <c r="V3900" s="39"/>
      <c r="W3900" s="39"/>
      <c r="X3900" s="39"/>
      <c r="Y3900" s="39"/>
      <c r="Z3900" s="39"/>
      <c r="AA3900" s="39"/>
      <c r="AB3900" s="39"/>
      <c r="AC3900" s="39"/>
      <c r="AD3900" s="39"/>
      <c r="AE3900" s="39"/>
      <c r="AF3900" s="39"/>
      <c r="AG3900" s="39"/>
      <c r="AH3900" s="39"/>
      <c r="AI3900" s="39"/>
      <c r="AJ3900" s="39"/>
      <c r="AK3900" s="39"/>
      <c r="AL3900" s="39"/>
      <c r="AM3900" s="39"/>
      <c r="AN3900" s="39"/>
      <c r="AO3900" s="39"/>
      <c r="AP3900" s="39"/>
      <c r="AQ3900" s="39"/>
      <c r="AR3900" s="39"/>
      <c r="AS3900" s="39"/>
      <c r="AT3900" s="39"/>
      <c r="AU3900" s="39"/>
      <c r="AV3900" s="39"/>
      <c r="AW3900" s="39"/>
    </row>
    <row r="3901" spans="15:49" x14ac:dyDescent="0.2">
      <c r="O3901" s="39"/>
      <c r="P3901" s="39"/>
      <c r="Q3901" s="39"/>
      <c r="R3901" s="39"/>
      <c r="S3901" s="39"/>
      <c r="T3901" s="39"/>
      <c r="U3901" s="39"/>
      <c r="V3901" s="39"/>
      <c r="W3901" s="39"/>
      <c r="X3901" s="39"/>
      <c r="Y3901" s="39"/>
      <c r="Z3901" s="39"/>
      <c r="AA3901" s="39"/>
      <c r="AB3901" s="39"/>
      <c r="AC3901" s="39"/>
      <c r="AD3901" s="39"/>
      <c r="AE3901" s="39"/>
      <c r="AF3901" s="39"/>
      <c r="AG3901" s="39"/>
      <c r="AH3901" s="39"/>
      <c r="AI3901" s="39"/>
      <c r="AJ3901" s="39"/>
      <c r="AK3901" s="39"/>
      <c r="AL3901" s="39"/>
      <c r="AM3901" s="39"/>
      <c r="AN3901" s="39"/>
      <c r="AO3901" s="39"/>
      <c r="AP3901" s="39"/>
      <c r="AQ3901" s="39"/>
      <c r="AR3901" s="39"/>
      <c r="AS3901" s="39"/>
      <c r="AT3901" s="39"/>
      <c r="AU3901" s="39"/>
      <c r="AV3901" s="39"/>
      <c r="AW3901" s="39"/>
    </row>
    <row r="3902" spans="15:49" x14ac:dyDescent="0.2">
      <c r="O3902" s="39"/>
      <c r="P3902" s="39"/>
      <c r="Q3902" s="39"/>
      <c r="R3902" s="39"/>
      <c r="S3902" s="39"/>
      <c r="T3902" s="39"/>
      <c r="U3902" s="39"/>
      <c r="V3902" s="39"/>
      <c r="W3902" s="39"/>
      <c r="X3902" s="39"/>
      <c r="Y3902" s="39"/>
      <c r="Z3902" s="39"/>
      <c r="AA3902" s="39"/>
      <c r="AB3902" s="39"/>
      <c r="AC3902" s="39"/>
      <c r="AD3902" s="39"/>
      <c r="AE3902" s="39"/>
      <c r="AF3902" s="39"/>
      <c r="AG3902" s="39"/>
      <c r="AH3902" s="39"/>
      <c r="AI3902" s="39"/>
      <c r="AJ3902" s="39"/>
      <c r="AK3902" s="39"/>
      <c r="AL3902" s="39"/>
      <c r="AM3902" s="39"/>
      <c r="AN3902" s="39"/>
      <c r="AO3902" s="39"/>
      <c r="AP3902" s="39"/>
      <c r="AQ3902" s="39"/>
      <c r="AR3902" s="39"/>
      <c r="AS3902" s="39"/>
      <c r="AT3902" s="39"/>
      <c r="AU3902" s="39"/>
      <c r="AV3902" s="39"/>
      <c r="AW3902" s="39"/>
    </row>
    <row r="3903" spans="15:49" x14ac:dyDescent="0.2">
      <c r="O3903" s="39"/>
      <c r="P3903" s="39"/>
      <c r="Q3903" s="39"/>
      <c r="R3903" s="39"/>
      <c r="S3903" s="39"/>
      <c r="T3903" s="39"/>
      <c r="U3903" s="39"/>
      <c r="V3903" s="39"/>
      <c r="W3903" s="39"/>
      <c r="X3903" s="39"/>
      <c r="Y3903" s="39"/>
      <c r="Z3903" s="39"/>
      <c r="AA3903" s="39"/>
      <c r="AB3903" s="39"/>
      <c r="AC3903" s="39"/>
      <c r="AD3903" s="39"/>
      <c r="AE3903" s="39"/>
      <c r="AF3903" s="39"/>
      <c r="AG3903" s="39"/>
      <c r="AH3903" s="39"/>
      <c r="AI3903" s="39"/>
      <c r="AJ3903" s="39"/>
      <c r="AK3903" s="39"/>
      <c r="AL3903" s="39"/>
      <c r="AM3903" s="39"/>
      <c r="AN3903" s="39"/>
      <c r="AO3903" s="39"/>
      <c r="AP3903" s="39"/>
      <c r="AQ3903" s="39"/>
      <c r="AR3903" s="39"/>
      <c r="AS3903" s="39"/>
      <c r="AT3903" s="39"/>
      <c r="AU3903" s="39"/>
      <c r="AV3903" s="39"/>
      <c r="AW3903" s="39"/>
    </row>
    <row r="3904" spans="15:49" x14ac:dyDescent="0.2">
      <c r="O3904" s="39"/>
      <c r="P3904" s="39"/>
      <c r="Q3904" s="39"/>
      <c r="R3904" s="39"/>
      <c r="S3904" s="39"/>
      <c r="T3904" s="39"/>
      <c r="U3904" s="39"/>
      <c r="V3904" s="39"/>
      <c r="W3904" s="39"/>
      <c r="X3904" s="39"/>
      <c r="Y3904" s="39"/>
      <c r="Z3904" s="39"/>
      <c r="AA3904" s="39"/>
      <c r="AB3904" s="39"/>
      <c r="AC3904" s="39"/>
      <c r="AD3904" s="39"/>
      <c r="AE3904" s="39"/>
      <c r="AF3904" s="39"/>
      <c r="AG3904" s="39"/>
      <c r="AH3904" s="39"/>
      <c r="AI3904" s="39"/>
      <c r="AJ3904" s="39"/>
      <c r="AK3904" s="39"/>
      <c r="AL3904" s="39"/>
      <c r="AM3904" s="39"/>
      <c r="AN3904" s="39"/>
      <c r="AO3904" s="39"/>
      <c r="AP3904" s="39"/>
      <c r="AQ3904" s="39"/>
      <c r="AR3904" s="39"/>
      <c r="AS3904" s="39"/>
      <c r="AT3904" s="39"/>
      <c r="AU3904" s="39"/>
      <c r="AV3904" s="39"/>
      <c r="AW3904" s="39"/>
    </row>
    <row r="3905" spans="15:49" x14ac:dyDescent="0.2">
      <c r="O3905" s="39"/>
      <c r="P3905" s="39"/>
      <c r="Q3905" s="39"/>
      <c r="R3905" s="39"/>
      <c r="S3905" s="39"/>
      <c r="T3905" s="39"/>
      <c r="U3905" s="39"/>
      <c r="V3905" s="39"/>
      <c r="W3905" s="39"/>
      <c r="X3905" s="39"/>
      <c r="Y3905" s="39"/>
      <c r="Z3905" s="39"/>
      <c r="AA3905" s="39"/>
      <c r="AB3905" s="39"/>
      <c r="AC3905" s="39"/>
      <c r="AD3905" s="39"/>
      <c r="AE3905" s="39"/>
      <c r="AF3905" s="39"/>
      <c r="AG3905" s="39"/>
      <c r="AH3905" s="39"/>
      <c r="AI3905" s="39"/>
      <c r="AJ3905" s="39"/>
      <c r="AK3905" s="39"/>
      <c r="AL3905" s="39"/>
      <c r="AM3905" s="39"/>
      <c r="AN3905" s="39"/>
      <c r="AO3905" s="39"/>
      <c r="AP3905" s="39"/>
      <c r="AQ3905" s="39"/>
      <c r="AR3905" s="39"/>
      <c r="AS3905" s="39"/>
      <c r="AT3905" s="39"/>
      <c r="AU3905" s="39"/>
      <c r="AV3905" s="39"/>
      <c r="AW3905" s="39"/>
    </row>
    <row r="3906" spans="15:49" x14ac:dyDescent="0.2">
      <c r="O3906" s="39"/>
      <c r="P3906" s="39"/>
      <c r="Q3906" s="39"/>
      <c r="R3906" s="39"/>
      <c r="S3906" s="39"/>
      <c r="T3906" s="39"/>
      <c r="U3906" s="39"/>
      <c r="V3906" s="39"/>
      <c r="W3906" s="39"/>
      <c r="X3906" s="39"/>
      <c r="Y3906" s="39"/>
      <c r="Z3906" s="39"/>
      <c r="AA3906" s="39"/>
      <c r="AB3906" s="39"/>
      <c r="AC3906" s="39"/>
      <c r="AD3906" s="39"/>
      <c r="AE3906" s="39"/>
      <c r="AF3906" s="39"/>
      <c r="AG3906" s="39"/>
      <c r="AH3906" s="39"/>
      <c r="AI3906" s="39"/>
      <c r="AJ3906" s="39"/>
      <c r="AK3906" s="39"/>
      <c r="AL3906" s="39"/>
      <c r="AM3906" s="39"/>
      <c r="AN3906" s="39"/>
      <c r="AO3906" s="39"/>
      <c r="AP3906" s="39"/>
      <c r="AQ3906" s="39"/>
      <c r="AR3906" s="39"/>
      <c r="AS3906" s="39"/>
      <c r="AT3906" s="39"/>
      <c r="AU3906" s="39"/>
      <c r="AV3906" s="39"/>
      <c r="AW3906" s="39"/>
    </row>
    <row r="3907" spans="15:49" x14ac:dyDescent="0.2">
      <c r="O3907" s="39"/>
      <c r="P3907" s="39"/>
      <c r="Q3907" s="39"/>
      <c r="R3907" s="39"/>
      <c r="S3907" s="39"/>
      <c r="T3907" s="39"/>
      <c r="U3907" s="39"/>
      <c r="V3907" s="39"/>
      <c r="W3907" s="39"/>
      <c r="X3907" s="39"/>
      <c r="Y3907" s="39"/>
      <c r="Z3907" s="39"/>
      <c r="AA3907" s="39"/>
      <c r="AB3907" s="39"/>
      <c r="AC3907" s="39"/>
      <c r="AD3907" s="39"/>
      <c r="AE3907" s="39"/>
      <c r="AF3907" s="39"/>
      <c r="AG3907" s="39"/>
      <c r="AH3907" s="39"/>
      <c r="AI3907" s="39"/>
      <c r="AJ3907" s="39"/>
      <c r="AK3907" s="39"/>
      <c r="AL3907" s="39"/>
      <c r="AM3907" s="39"/>
      <c r="AN3907" s="39"/>
      <c r="AO3907" s="39"/>
      <c r="AP3907" s="39"/>
      <c r="AQ3907" s="39"/>
      <c r="AR3907" s="39"/>
      <c r="AS3907" s="39"/>
      <c r="AT3907" s="39"/>
      <c r="AU3907" s="39"/>
      <c r="AV3907" s="39"/>
      <c r="AW3907" s="39"/>
    </row>
    <row r="3908" spans="15:49" x14ac:dyDescent="0.2">
      <c r="O3908" s="39"/>
      <c r="P3908" s="39"/>
      <c r="Q3908" s="39"/>
      <c r="R3908" s="39"/>
      <c r="S3908" s="39"/>
      <c r="T3908" s="39"/>
      <c r="U3908" s="39"/>
      <c r="V3908" s="39"/>
      <c r="W3908" s="39"/>
      <c r="X3908" s="39"/>
      <c r="Y3908" s="39"/>
      <c r="Z3908" s="39"/>
      <c r="AA3908" s="39"/>
      <c r="AB3908" s="39"/>
      <c r="AC3908" s="39"/>
      <c r="AD3908" s="39"/>
      <c r="AE3908" s="39"/>
      <c r="AF3908" s="39"/>
      <c r="AG3908" s="39"/>
      <c r="AH3908" s="39"/>
      <c r="AI3908" s="39"/>
      <c r="AJ3908" s="39"/>
      <c r="AK3908" s="39"/>
      <c r="AL3908" s="39"/>
      <c r="AM3908" s="39"/>
      <c r="AN3908" s="39"/>
      <c r="AO3908" s="39"/>
      <c r="AP3908" s="39"/>
      <c r="AQ3908" s="39"/>
      <c r="AR3908" s="39"/>
      <c r="AS3908" s="39"/>
      <c r="AT3908" s="39"/>
      <c r="AU3908" s="39"/>
      <c r="AV3908" s="39"/>
      <c r="AW3908" s="39"/>
    </row>
    <row r="3909" spans="15:49" x14ac:dyDescent="0.2">
      <c r="O3909" s="39"/>
      <c r="P3909" s="39"/>
      <c r="Q3909" s="39"/>
      <c r="R3909" s="39"/>
      <c r="S3909" s="39"/>
      <c r="T3909" s="39"/>
      <c r="U3909" s="39"/>
      <c r="V3909" s="39"/>
      <c r="W3909" s="39"/>
      <c r="X3909" s="39"/>
      <c r="Y3909" s="39"/>
      <c r="Z3909" s="39"/>
      <c r="AA3909" s="39"/>
      <c r="AB3909" s="39"/>
      <c r="AC3909" s="39"/>
      <c r="AD3909" s="39"/>
      <c r="AE3909" s="39"/>
      <c r="AF3909" s="39"/>
      <c r="AG3909" s="39"/>
      <c r="AH3909" s="39"/>
      <c r="AI3909" s="39"/>
      <c r="AJ3909" s="39"/>
      <c r="AK3909" s="39"/>
      <c r="AL3909" s="39"/>
      <c r="AM3909" s="39"/>
      <c r="AN3909" s="39"/>
      <c r="AO3909" s="39"/>
      <c r="AP3909" s="39"/>
      <c r="AQ3909" s="39"/>
      <c r="AR3909" s="39"/>
      <c r="AS3909" s="39"/>
      <c r="AT3909" s="39"/>
      <c r="AU3909" s="39"/>
      <c r="AV3909" s="39"/>
      <c r="AW3909" s="39"/>
    </row>
    <row r="3910" spans="15:49" x14ac:dyDescent="0.2">
      <c r="O3910" s="39"/>
      <c r="P3910" s="39"/>
      <c r="Q3910" s="39"/>
      <c r="R3910" s="39"/>
      <c r="S3910" s="39"/>
      <c r="T3910" s="39"/>
      <c r="U3910" s="39"/>
      <c r="V3910" s="39"/>
      <c r="W3910" s="39"/>
      <c r="X3910" s="39"/>
      <c r="Y3910" s="39"/>
      <c r="Z3910" s="39"/>
      <c r="AA3910" s="39"/>
      <c r="AB3910" s="39"/>
      <c r="AC3910" s="39"/>
      <c r="AD3910" s="39"/>
      <c r="AE3910" s="39"/>
      <c r="AF3910" s="39"/>
      <c r="AG3910" s="39"/>
      <c r="AH3910" s="39"/>
      <c r="AI3910" s="39"/>
      <c r="AJ3910" s="39"/>
      <c r="AK3910" s="39"/>
      <c r="AL3910" s="39"/>
      <c r="AM3910" s="39"/>
      <c r="AN3910" s="39"/>
      <c r="AO3910" s="39"/>
      <c r="AP3910" s="39"/>
      <c r="AQ3910" s="39"/>
      <c r="AR3910" s="39"/>
      <c r="AS3910" s="39"/>
      <c r="AT3910" s="39"/>
      <c r="AU3910" s="39"/>
      <c r="AV3910" s="39"/>
      <c r="AW3910" s="39"/>
    </row>
    <row r="3911" spans="15:49" x14ac:dyDescent="0.2">
      <c r="O3911" s="39"/>
      <c r="P3911" s="39"/>
      <c r="Q3911" s="39"/>
      <c r="R3911" s="39"/>
      <c r="S3911" s="39"/>
      <c r="T3911" s="39"/>
      <c r="U3911" s="39"/>
      <c r="V3911" s="39"/>
      <c r="W3911" s="39"/>
      <c r="X3911" s="39"/>
      <c r="Y3911" s="39"/>
      <c r="Z3911" s="39"/>
      <c r="AA3911" s="39"/>
      <c r="AB3911" s="39"/>
      <c r="AC3911" s="39"/>
      <c r="AD3911" s="39"/>
      <c r="AE3911" s="39"/>
      <c r="AF3911" s="39"/>
      <c r="AG3911" s="39"/>
      <c r="AH3911" s="39"/>
      <c r="AI3911" s="39"/>
      <c r="AJ3911" s="39"/>
      <c r="AK3911" s="39"/>
      <c r="AL3911" s="39"/>
      <c r="AM3911" s="39"/>
      <c r="AN3911" s="39"/>
      <c r="AO3911" s="39"/>
      <c r="AP3911" s="39"/>
      <c r="AQ3911" s="39"/>
      <c r="AR3911" s="39"/>
      <c r="AS3911" s="39"/>
      <c r="AT3911" s="39"/>
      <c r="AU3911" s="39"/>
      <c r="AV3911" s="39"/>
      <c r="AW3911" s="39"/>
    </row>
    <row r="3912" spans="15:49" x14ac:dyDescent="0.2">
      <c r="O3912" s="39"/>
      <c r="P3912" s="39"/>
      <c r="Q3912" s="39"/>
      <c r="R3912" s="39"/>
      <c r="S3912" s="39"/>
      <c r="T3912" s="39"/>
      <c r="U3912" s="39"/>
      <c r="V3912" s="39"/>
      <c r="W3912" s="39"/>
      <c r="X3912" s="39"/>
      <c r="Y3912" s="39"/>
      <c r="Z3912" s="39"/>
      <c r="AA3912" s="39"/>
      <c r="AB3912" s="39"/>
      <c r="AC3912" s="39"/>
      <c r="AD3912" s="39"/>
      <c r="AE3912" s="39"/>
      <c r="AF3912" s="39"/>
      <c r="AG3912" s="39"/>
      <c r="AH3912" s="39"/>
      <c r="AI3912" s="39"/>
      <c r="AJ3912" s="39"/>
      <c r="AK3912" s="39"/>
      <c r="AL3912" s="39"/>
      <c r="AM3912" s="39"/>
      <c r="AN3912" s="39"/>
      <c r="AO3912" s="39"/>
      <c r="AP3912" s="39"/>
      <c r="AQ3912" s="39"/>
      <c r="AR3912" s="39"/>
      <c r="AS3912" s="39"/>
      <c r="AT3912" s="39"/>
      <c r="AU3912" s="39"/>
      <c r="AV3912" s="39"/>
      <c r="AW3912" s="39"/>
    </row>
    <row r="3913" spans="15:49" x14ac:dyDescent="0.2">
      <c r="O3913" s="39"/>
      <c r="P3913" s="39"/>
      <c r="Q3913" s="39"/>
      <c r="R3913" s="39"/>
      <c r="S3913" s="39"/>
      <c r="T3913" s="39"/>
      <c r="U3913" s="39"/>
      <c r="V3913" s="39"/>
      <c r="W3913" s="39"/>
      <c r="X3913" s="39"/>
      <c r="Y3913" s="39"/>
      <c r="Z3913" s="39"/>
      <c r="AA3913" s="39"/>
      <c r="AB3913" s="39"/>
      <c r="AC3913" s="39"/>
      <c r="AD3913" s="39"/>
      <c r="AE3913" s="39"/>
      <c r="AF3913" s="39"/>
      <c r="AG3913" s="39"/>
      <c r="AH3913" s="39"/>
      <c r="AI3913" s="39"/>
      <c r="AJ3913" s="39"/>
      <c r="AK3913" s="39"/>
      <c r="AL3913" s="39"/>
      <c r="AM3913" s="39"/>
      <c r="AN3913" s="39"/>
      <c r="AO3913" s="39"/>
      <c r="AP3913" s="39"/>
      <c r="AQ3913" s="39"/>
      <c r="AR3913" s="39"/>
      <c r="AS3913" s="39"/>
      <c r="AT3913" s="39"/>
      <c r="AU3913" s="39"/>
      <c r="AV3913" s="39"/>
      <c r="AW3913" s="39"/>
    </row>
    <row r="3914" spans="15:49" x14ac:dyDescent="0.2">
      <c r="O3914" s="39"/>
      <c r="P3914" s="39"/>
      <c r="Q3914" s="39"/>
      <c r="R3914" s="39"/>
      <c r="S3914" s="39"/>
      <c r="T3914" s="39"/>
      <c r="U3914" s="39"/>
      <c r="V3914" s="39"/>
      <c r="W3914" s="39"/>
      <c r="X3914" s="39"/>
      <c r="Y3914" s="39"/>
      <c r="Z3914" s="39"/>
      <c r="AA3914" s="39"/>
      <c r="AB3914" s="39"/>
      <c r="AC3914" s="39"/>
      <c r="AD3914" s="39"/>
      <c r="AE3914" s="39"/>
      <c r="AF3914" s="39"/>
      <c r="AG3914" s="39"/>
      <c r="AH3914" s="39"/>
      <c r="AI3914" s="39"/>
      <c r="AJ3914" s="39"/>
      <c r="AK3914" s="39"/>
      <c r="AL3914" s="39"/>
      <c r="AM3914" s="39"/>
      <c r="AN3914" s="39"/>
      <c r="AO3914" s="39"/>
      <c r="AP3914" s="39"/>
      <c r="AQ3914" s="39"/>
      <c r="AR3914" s="39"/>
      <c r="AS3914" s="39"/>
      <c r="AT3914" s="39"/>
      <c r="AU3914" s="39"/>
      <c r="AV3914" s="39"/>
      <c r="AW3914" s="39"/>
    </row>
    <row r="3915" spans="15:49" x14ac:dyDescent="0.2">
      <c r="O3915" s="39"/>
      <c r="P3915" s="39"/>
      <c r="Q3915" s="39"/>
      <c r="R3915" s="39"/>
      <c r="S3915" s="39"/>
      <c r="T3915" s="39"/>
      <c r="U3915" s="39"/>
      <c r="V3915" s="39"/>
      <c r="W3915" s="39"/>
      <c r="X3915" s="39"/>
      <c r="Y3915" s="39"/>
      <c r="Z3915" s="39"/>
      <c r="AA3915" s="39"/>
      <c r="AB3915" s="39"/>
      <c r="AC3915" s="39"/>
      <c r="AD3915" s="39"/>
      <c r="AE3915" s="39"/>
      <c r="AF3915" s="39"/>
      <c r="AG3915" s="39"/>
      <c r="AH3915" s="39"/>
      <c r="AI3915" s="39"/>
      <c r="AJ3915" s="39"/>
      <c r="AK3915" s="39"/>
      <c r="AL3915" s="39"/>
      <c r="AM3915" s="39"/>
      <c r="AN3915" s="39"/>
      <c r="AO3915" s="39"/>
      <c r="AP3915" s="39"/>
      <c r="AQ3915" s="39"/>
      <c r="AR3915" s="39"/>
      <c r="AS3915" s="39"/>
      <c r="AT3915" s="39"/>
      <c r="AU3915" s="39"/>
      <c r="AV3915" s="39"/>
      <c r="AW3915" s="39"/>
    </row>
    <row r="3916" spans="15:49" x14ac:dyDescent="0.2">
      <c r="O3916" s="39"/>
      <c r="P3916" s="39"/>
      <c r="Q3916" s="39"/>
      <c r="R3916" s="39"/>
      <c r="S3916" s="39"/>
      <c r="T3916" s="39"/>
      <c r="U3916" s="39"/>
      <c r="V3916" s="39"/>
      <c r="W3916" s="39"/>
      <c r="X3916" s="39"/>
      <c r="Y3916" s="39"/>
      <c r="Z3916" s="39"/>
      <c r="AA3916" s="39"/>
      <c r="AB3916" s="39"/>
      <c r="AC3916" s="39"/>
      <c r="AD3916" s="39"/>
      <c r="AE3916" s="39"/>
      <c r="AF3916" s="39"/>
      <c r="AG3916" s="39"/>
      <c r="AH3916" s="39"/>
      <c r="AI3916" s="39"/>
      <c r="AJ3916" s="39"/>
      <c r="AK3916" s="39"/>
      <c r="AL3916" s="39"/>
      <c r="AM3916" s="39"/>
      <c r="AN3916" s="39"/>
      <c r="AO3916" s="39"/>
      <c r="AP3916" s="39"/>
      <c r="AQ3916" s="39"/>
      <c r="AR3916" s="39"/>
      <c r="AS3916" s="39"/>
      <c r="AT3916" s="39"/>
      <c r="AU3916" s="39"/>
      <c r="AV3916" s="39"/>
      <c r="AW3916" s="39"/>
    </row>
    <row r="3917" spans="15:49" x14ac:dyDescent="0.2">
      <c r="O3917" s="39"/>
      <c r="P3917" s="39"/>
      <c r="Q3917" s="39"/>
      <c r="R3917" s="39"/>
      <c r="S3917" s="39"/>
      <c r="T3917" s="39"/>
      <c r="U3917" s="39"/>
      <c r="V3917" s="39"/>
      <c r="W3917" s="39"/>
      <c r="X3917" s="39"/>
      <c r="Y3917" s="39"/>
      <c r="Z3917" s="39"/>
      <c r="AA3917" s="39"/>
      <c r="AB3917" s="39"/>
      <c r="AC3917" s="39"/>
      <c r="AD3917" s="39"/>
      <c r="AE3917" s="39"/>
      <c r="AF3917" s="39"/>
      <c r="AG3917" s="39"/>
      <c r="AH3917" s="39"/>
      <c r="AI3917" s="39"/>
      <c r="AJ3917" s="39"/>
      <c r="AK3917" s="39"/>
      <c r="AL3917" s="39"/>
      <c r="AM3917" s="39"/>
      <c r="AN3917" s="39"/>
      <c r="AO3917" s="39"/>
      <c r="AP3917" s="39"/>
      <c r="AQ3917" s="39"/>
      <c r="AR3917" s="39"/>
      <c r="AS3917" s="39"/>
      <c r="AT3917" s="39"/>
      <c r="AU3917" s="39"/>
      <c r="AV3917" s="39"/>
      <c r="AW3917" s="39"/>
    </row>
    <row r="3918" spans="15:49" x14ac:dyDescent="0.2">
      <c r="O3918" s="39"/>
      <c r="P3918" s="39"/>
      <c r="Q3918" s="39"/>
      <c r="R3918" s="39"/>
      <c r="S3918" s="39"/>
      <c r="T3918" s="39"/>
      <c r="U3918" s="39"/>
      <c r="V3918" s="39"/>
      <c r="W3918" s="39"/>
      <c r="X3918" s="39"/>
      <c r="Y3918" s="39"/>
      <c r="Z3918" s="39"/>
      <c r="AA3918" s="39"/>
      <c r="AB3918" s="39"/>
      <c r="AC3918" s="39"/>
      <c r="AD3918" s="39"/>
      <c r="AE3918" s="39"/>
      <c r="AF3918" s="39"/>
      <c r="AG3918" s="39"/>
      <c r="AH3918" s="39"/>
      <c r="AI3918" s="39"/>
      <c r="AJ3918" s="39"/>
      <c r="AK3918" s="39"/>
      <c r="AL3918" s="39"/>
      <c r="AM3918" s="39"/>
      <c r="AN3918" s="39"/>
      <c r="AO3918" s="39"/>
      <c r="AP3918" s="39"/>
      <c r="AQ3918" s="39"/>
      <c r="AR3918" s="39"/>
      <c r="AS3918" s="39"/>
      <c r="AT3918" s="39"/>
      <c r="AU3918" s="39"/>
      <c r="AV3918" s="39"/>
      <c r="AW3918" s="39"/>
    </row>
    <row r="3919" spans="15:49" x14ac:dyDescent="0.2">
      <c r="O3919" s="39"/>
      <c r="P3919" s="39"/>
      <c r="Q3919" s="39"/>
      <c r="R3919" s="39"/>
      <c r="S3919" s="39"/>
      <c r="T3919" s="39"/>
      <c r="U3919" s="39"/>
      <c r="V3919" s="39"/>
      <c r="W3919" s="39"/>
      <c r="X3919" s="39"/>
      <c r="Y3919" s="39"/>
      <c r="Z3919" s="39"/>
      <c r="AA3919" s="39"/>
      <c r="AB3919" s="39"/>
      <c r="AC3919" s="39"/>
      <c r="AD3919" s="39"/>
      <c r="AE3919" s="39"/>
      <c r="AF3919" s="39"/>
      <c r="AG3919" s="39"/>
      <c r="AH3919" s="39"/>
      <c r="AI3919" s="39"/>
      <c r="AJ3919" s="39"/>
      <c r="AK3919" s="39"/>
      <c r="AL3919" s="39"/>
      <c r="AM3919" s="39"/>
      <c r="AN3919" s="39"/>
      <c r="AO3919" s="39"/>
      <c r="AP3919" s="39"/>
      <c r="AQ3919" s="39"/>
      <c r="AR3919" s="39"/>
      <c r="AS3919" s="39"/>
      <c r="AT3919" s="39"/>
      <c r="AU3919" s="39"/>
      <c r="AV3919" s="39"/>
      <c r="AW3919" s="39"/>
    </row>
    <row r="3920" spans="15:49" x14ac:dyDescent="0.2">
      <c r="O3920" s="39"/>
      <c r="P3920" s="39"/>
      <c r="Q3920" s="39"/>
      <c r="R3920" s="39"/>
      <c r="S3920" s="39"/>
      <c r="T3920" s="39"/>
      <c r="U3920" s="39"/>
      <c r="V3920" s="39"/>
      <c r="W3920" s="39"/>
      <c r="X3920" s="39"/>
      <c r="Y3920" s="39"/>
      <c r="Z3920" s="39"/>
      <c r="AA3920" s="39"/>
      <c r="AB3920" s="39"/>
      <c r="AC3920" s="39"/>
      <c r="AD3920" s="39"/>
      <c r="AE3920" s="39"/>
      <c r="AF3920" s="39"/>
      <c r="AG3920" s="39"/>
      <c r="AH3920" s="39"/>
      <c r="AI3920" s="39"/>
      <c r="AJ3920" s="39"/>
      <c r="AK3920" s="39"/>
      <c r="AL3920" s="39"/>
      <c r="AM3920" s="39"/>
      <c r="AN3920" s="39"/>
      <c r="AO3920" s="39"/>
      <c r="AP3920" s="39"/>
      <c r="AQ3920" s="39"/>
      <c r="AR3920" s="39"/>
      <c r="AS3920" s="39"/>
      <c r="AT3920" s="39"/>
      <c r="AU3920" s="39"/>
      <c r="AV3920" s="39"/>
      <c r="AW3920" s="39"/>
    </row>
    <row r="3921" spans="15:49" x14ac:dyDescent="0.2">
      <c r="O3921" s="39"/>
      <c r="P3921" s="39"/>
      <c r="Q3921" s="39"/>
      <c r="R3921" s="39"/>
      <c r="S3921" s="39"/>
      <c r="T3921" s="39"/>
      <c r="U3921" s="39"/>
      <c r="V3921" s="39"/>
      <c r="W3921" s="39"/>
      <c r="X3921" s="39"/>
      <c r="Y3921" s="39"/>
      <c r="Z3921" s="39"/>
      <c r="AA3921" s="39"/>
      <c r="AB3921" s="39"/>
      <c r="AC3921" s="39"/>
      <c r="AD3921" s="39"/>
      <c r="AE3921" s="39"/>
      <c r="AF3921" s="39"/>
      <c r="AG3921" s="39"/>
      <c r="AH3921" s="39"/>
      <c r="AI3921" s="39"/>
      <c r="AJ3921" s="39"/>
      <c r="AK3921" s="39"/>
      <c r="AL3921" s="39"/>
      <c r="AM3921" s="39"/>
      <c r="AN3921" s="39"/>
      <c r="AO3921" s="39"/>
      <c r="AP3921" s="39"/>
      <c r="AQ3921" s="39"/>
      <c r="AR3921" s="39"/>
      <c r="AS3921" s="39"/>
      <c r="AT3921" s="39"/>
      <c r="AU3921" s="39"/>
      <c r="AV3921" s="39"/>
      <c r="AW3921" s="39"/>
    </row>
    <row r="3922" spans="15:49" x14ac:dyDescent="0.2">
      <c r="O3922" s="39"/>
      <c r="P3922" s="39"/>
      <c r="Q3922" s="39"/>
      <c r="R3922" s="39"/>
      <c r="S3922" s="39"/>
      <c r="T3922" s="39"/>
      <c r="U3922" s="39"/>
      <c r="V3922" s="39"/>
      <c r="W3922" s="39"/>
      <c r="X3922" s="39"/>
      <c r="Y3922" s="39"/>
      <c r="Z3922" s="39"/>
      <c r="AA3922" s="39"/>
      <c r="AB3922" s="39"/>
      <c r="AC3922" s="39"/>
      <c r="AD3922" s="39"/>
      <c r="AE3922" s="39"/>
      <c r="AF3922" s="39"/>
      <c r="AG3922" s="39"/>
      <c r="AH3922" s="39"/>
      <c r="AI3922" s="39"/>
      <c r="AJ3922" s="39"/>
      <c r="AK3922" s="39"/>
      <c r="AL3922" s="39"/>
      <c r="AM3922" s="39"/>
      <c r="AN3922" s="39"/>
      <c r="AO3922" s="39"/>
      <c r="AP3922" s="39"/>
      <c r="AQ3922" s="39"/>
      <c r="AR3922" s="39"/>
      <c r="AS3922" s="39"/>
      <c r="AT3922" s="39"/>
      <c r="AU3922" s="39"/>
      <c r="AV3922" s="39"/>
      <c r="AW3922" s="39"/>
    </row>
    <row r="3923" spans="15:49" x14ac:dyDescent="0.2">
      <c r="O3923" s="39"/>
      <c r="P3923" s="39"/>
      <c r="Q3923" s="39"/>
      <c r="R3923" s="39"/>
      <c r="S3923" s="39"/>
      <c r="T3923" s="39"/>
      <c r="U3923" s="39"/>
      <c r="V3923" s="39"/>
      <c r="W3923" s="39"/>
      <c r="X3923" s="39"/>
      <c r="Y3923" s="39"/>
      <c r="Z3923" s="39"/>
      <c r="AA3923" s="39"/>
      <c r="AB3923" s="39"/>
      <c r="AC3923" s="39"/>
      <c r="AD3923" s="39"/>
      <c r="AE3923" s="39"/>
      <c r="AF3923" s="39"/>
      <c r="AG3923" s="39"/>
      <c r="AH3923" s="39"/>
      <c r="AI3923" s="39"/>
      <c r="AJ3923" s="39"/>
      <c r="AK3923" s="39"/>
      <c r="AL3923" s="39"/>
      <c r="AM3923" s="39"/>
      <c r="AN3923" s="39"/>
      <c r="AO3923" s="39"/>
      <c r="AP3923" s="39"/>
      <c r="AQ3923" s="39"/>
      <c r="AR3923" s="39"/>
      <c r="AS3923" s="39"/>
      <c r="AT3923" s="39"/>
      <c r="AU3923" s="39"/>
      <c r="AV3923" s="39"/>
      <c r="AW3923" s="39"/>
    </row>
    <row r="3924" spans="15:49" x14ac:dyDescent="0.2">
      <c r="O3924" s="39"/>
      <c r="P3924" s="39"/>
      <c r="Q3924" s="39"/>
      <c r="R3924" s="39"/>
      <c r="S3924" s="39"/>
      <c r="T3924" s="39"/>
      <c r="U3924" s="39"/>
      <c r="V3924" s="39"/>
      <c r="W3924" s="39"/>
      <c r="X3924" s="39"/>
      <c r="Y3924" s="39"/>
      <c r="Z3924" s="39"/>
      <c r="AA3924" s="39"/>
      <c r="AB3924" s="39"/>
      <c r="AC3924" s="39"/>
      <c r="AD3924" s="39"/>
      <c r="AE3924" s="39"/>
      <c r="AF3924" s="39"/>
      <c r="AG3924" s="39"/>
      <c r="AH3924" s="39"/>
      <c r="AI3924" s="39"/>
      <c r="AJ3924" s="39"/>
      <c r="AK3924" s="39"/>
      <c r="AL3924" s="39"/>
      <c r="AM3924" s="39"/>
      <c r="AN3924" s="39"/>
      <c r="AO3924" s="39"/>
      <c r="AP3924" s="39"/>
      <c r="AQ3924" s="39"/>
      <c r="AR3924" s="39"/>
      <c r="AS3924" s="39"/>
      <c r="AT3924" s="39"/>
      <c r="AU3924" s="39"/>
      <c r="AV3924" s="39"/>
      <c r="AW3924" s="39"/>
    </row>
    <row r="3925" spans="15:49" x14ac:dyDescent="0.2">
      <c r="O3925" s="39"/>
      <c r="P3925" s="39"/>
      <c r="Q3925" s="39"/>
      <c r="R3925" s="39"/>
      <c r="S3925" s="39"/>
      <c r="T3925" s="39"/>
      <c r="U3925" s="39"/>
      <c r="V3925" s="39"/>
      <c r="W3925" s="39"/>
      <c r="X3925" s="39"/>
      <c r="Y3925" s="39"/>
      <c r="Z3925" s="39"/>
      <c r="AA3925" s="39"/>
      <c r="AB3925" s="39"/>
      <c r="AC3925" s="39"/>
      <c r="AD3925" s="39"/>
      <c r="AE3925" s="39"/>
      <c r="AF3925" s="39"/>
      <c r="AG3925" s="39"/>
      <c r="AH3925" s="39"/>
      <c r="AI3925" s="39"/>
      <c r="AJ3925" s="39"/>
      <c r="AK3925" s="39"/>
      <c r="AL3925" s="39"/>
      <c r="AM3925" s="39"/>
      <c r="AN3925" s="39"/>
      <c r="AO3925" s="39"/>
      <c r="AP3925" s="39"/>
      <c r="AQ3925" s="39"/>
      <c r="AR3925" s="39"/>
      <c r="AS3925" s="39"/>
      <c r="AT3925" s="39"/>
      <c r="AU3925" s="39"/>
      <c r="AV3925" s="39"/>
      <c r="AW3925" s="39"/>
    </row>
    <row r="3926" spans="15:49" x14ac:dyDescent="0.2">
      <c r="O3926" s="39"/>
      <c r="P3926" s="39"/>
      <c r="Q3926" s="39"/>
      <c r="R3926" s="39"/>
      <c r="S3926" s="39"/>
      <c r="T3926" s="39"/>
      <c r="U3926" s="39"/>
      <c r="V3926" s="39"/>
      <c r="W3926" s="39"/>
      <c r="X3926" s="39"/>
      <c r="Y3926" s="39"/>
      <c r="Z3926" s="39"/>
      <c r="AA3926" s="39"/>
      <c r="AB3926" s="39"/>
      <c r="AC3926" s="39"/>
      <c r="AD3926" s="39"/>
      <c r="AE3926" s="39"/>
      <c r="AF3926" s="39"/>
      <c r="AG3926" s="39"/>
      <c r="AH3926" s="39"/>
      <c r="AI3926" s="39"/>
      <c r="AJ3926" s="39"/>
      <c r="AK3926" s="39"/>
      <c r="AL3926" s="39"/>
      <c r="AM3926" s="39"/>
      <c r="AN3926" s="39"/>
      <c r="AO3926" s="39"/>
      <c r="AP3926" s="39"/>
      <c r="AQ3926" s="39"/>
      <c r="AR3926" s="39"/>
      <c r="AS3926" s="39"/>
      <c r="AT3926" s="39"/>
      <c r="AU3926" s="39"/>
      <c r="AV3926" s="39"/>
      <c r="AW3926" s="39"/>
    </row>
    <row r="3927" spans="15:49" x14ac:dyDescent="0.2">
      <c r="O3927" s="39"/>
      <c r="P3927" s="39"/>
      <c r="Q3927" s="39"/>
      <c r="R3927" s="39"/>
      <c r="S3927" s="39"/>
      <c r="T3927" s="39"/>
      <c r="U3927" s="39"/>
      <c r="V3927" s="39"/>
      <c r="W3927" s="39"/>
      <c r="X3927" s="39"/>
      <c r="Y3927" s="39"/>
      <c r="Z3927" s="39"/>
      <c r="AA3927" s="39"/>
      <c r="AB3927" s="39"/>
      <c r="AC3927" s="39"/>
      <c r="AD3927" s="39"/>
      <c r="AE3927" s="39"/>
      <c r="AF3927" s="39"/>
      <c r="AG3927" s="39"/>
      <c r="AH3927" s="39"/>
      <c r="AI3927" s="39"/>
      <c r="AJ3927" s="39"/>
      <c r="AK3927" s="39"/>
      <c r="AL3927" s="39"/>
      <c r="AM3927" s="39"/>
      <c r="AN3927" s="39"/>
      <c r="AO3927" s="39"/>
      <c r="AP3927" s="39"/>
      <c r="AQ3927" s="39"/>
      <c r="AR3927" s="39"/>
      <c r="AS3927" s="39"/>
      <c r="AT3927" s="39"/>
      <c r="AU3927" s="39"/>
      <c r="AV3927" s="39"/>
      <c r="AW3927" s="39"/>
    </row>
    <row r="3928" spans="15:49" x14ac:dyDescent="0.2">
      <c r="O3928" s="39"/>
      <c r="P3928" s="39"/>
      <c r="Q3928" s="39"/>
      <c r="R3928" s="39"/>
      <c r="S3928" s="39"/>
      <c r="T3928" s="39"/>
      <c r="U3928" s="39"/>
      <c r="V3928" s="39"/>
      <c r="W3928" s="39"/>
      <c r="X3928" s="39"/>
      <c r="Y3928" s="39"/>
      <c r="Z3928" s="39"/>
      <c r="AA3928" s="39"/>
      <c r="AB3928" s="39"/>
      <c r="AC3928" s="39"/>
      <c r="AD3928" s="39"/>
      <c r="AE3928" s="39"/>
      <c r="AF3928" s="39"/>
      <c r="AG3928" s="39"/>
      <c r="AH3928" s="39"/>
      <c r="AI3928" s="39"/>
      <c r="AJ3928" s="39"/>
      <c r="AK3928" s="39"/>
      <c r="AL3928" s="39"/>
      <c r="AM3928" s="39"/>
      <c r="AN3928" s="39"/>
      <c r="AO3928" s="39"/>
      <c r="AP3928" s="39"/>
      <c r="AQ3928" s="39"/>
      <c r="AR3928" s="39"/>
      <c r="AS3928" s="39"/>
      <c r="AT3928" s="39"/>
      <c r="AU3928" s="39"/>
      <c r="AV3928" s="39"/>
      <c r="AW3928" s="39"/>
    </row>
    <row r="3929" spans="15:49" x14ac:dyDescent="0.2">
      <c r="O3929" s="39"/>
      <c r="P3929" s="39"/>
      <c r="Q3929" s="39"/>
      <c r="R3929" s="39"/>
      <c r="S3929" s="39"/>
      <c r="T3929" s="39"/>
      <c r="U3929" s="39"/>
      <c r="V3929" s="39"/>
      <c r="W3929" s="39"/>
      <c r="X3929" s="39"/>
      <c r="Y3929" s="39"/>
      <c r="Z3929" s="39"/>
      <c r="AA3929" s="39"/>
      <c r="AB3929" s="39"/>
      <c r="AC3929" s="39"/>
      <c r="AD3929" s="39"/>
      <c r="AE3929" s="39"/>
      <c r="AF3929" s="39"/>
      <c r="AG3929" s="39"/>
      <c r="AH3929" s="39"/>
      <c r="AI3929" s="39"/>
      <c r="AJ3929" s="39"/>
      <c r="AK3929" s="39"/>
      <c r="AL3929" s="39"/>
      <c r="AM3929" s="39"/>
      <c r="AN3929" s="39"/>
      <c r="AO3929" s="39"/>
      <c r="AP3929" s="39"/>
      <c r="AQ3929" s="39"/>
      <c r="AR3929" s="39"/>
      <c r="AS3929" s="39"/>
      <c r="AT3929" s="39"/>
      <c r="AU3929" s="39"/>
      <c r="AV3929" s="39"/>
      <c r="AW3929" s="39"/>
    </row>
    <row r="3930" spans="15:49" x14ac:dyDescent="0.2">
      <c r="O3930" s="39"/>
      <c r="P3930" s="39"/>
      <c r="Q3930" s="39"/>
      <c r="R3930" s="39"/>
      <c r="S3930" s="39"/>
      <c r="T3930" s="39"/>
      <c r="U3930" s="39"/>
      <c r="V3930" s="39"/>
      <c r="W3930" s="39"/>
      <c r="X3930" s="39"/>
      <c r="Y3930" s="39"/>
      <c r="Z3930" s="39"/>
      <c r="AA3930" s="39"/>
      <c r="AB3930" s="39"/>
      <c r="AC3930" s="39"/>
      <c r="AD3930" s="39"/>
      <c r="AE3930" s="39"/>
      <c r="AF3930" s="39"/>
      <c r="AG3930" s="39"/>
      <c r="AH3930" s="39"/>
      <c r="AI3930" s="39"/>
      <c r="AJ3930" s="39"/>
      <c r="AK3930" s="39"/>
      <c r="AL3930" s="39"/>
      <c r="AM3930" s="39"/>
      <c r="AN3930" s="39"/>
      <c r="AO3930" s="39"/>
      <c r="AP3930" s="39"/>
      <c r="AQ3930" s="39"/>
      <c r="AR3930" s="39"/>
      <c r="AS3930" s="39"/>
      <c r="AT3930" s="39"/>
      <c r="AU3930" s="39"/>
      <c r="AV3930" s="39"/>
      <c r="AW3930" s="39"/>
    </row>
    <row r="3931" spans="15:49" x14ac:dyDescent="0.2">
      <c r="O3931" s="39"/>
      <c r="P3931" s="39"/>
      <c r="Q3931" s="39"/>
      <c r="R3931" s="39"/>
      <c r="S3931" s="39"/>
      <c r="T3931" s="39"/>
      <c r="U3931" s="39"/>
      <c r="V3931" s="39"/>
      <c r="W3931" s="39"/>
      <c r="X3931" s="39"/>
      <c r="Y3931" s="39"/>
      <c r="Z3931" s="39"/>
      <c r="AA3931" s="39"/>
      <c r="AB3931" s="39"/>
      <c r="AC3931" s="39"/>
      <c r="AD3931" s="39"/>
      <c r="AE3931" s="39"/>
      <c r="AF3931" s="39"/>
      <c r="AG3931" s="39"/>
      <c r="AH3931" s="39"/>
      <c r="AI3931" s="39"/>
      <c r="AJ3931" s="39"/>
      <c r="AK3931" s="39"/>
      <c r="AL3931" s="39"/>
      <c r="AM3931" s="39"/>
      <c r="AN3931" s="39"/>
      <c r="AO3931" s="39"/>
      <c r="AP3931" s="39"/>
      <c r="AQ3931" s="39"/>
      <c r="AR3931" s="39"/>
      <c r="AS3931" s="39"/>
      <c r="AT3931" s="39"/>
      <c r="AU3931" s="39"/>
      <c r="AV3931" s="39"/>
      <c r="AW3931" s="39"/>
    </row>
    <row r="3932" spans="15:49" x14ac:dyDescent="0.2">
      <c r="O3932" s="39"/>
      <c r="P3932" s="39"/>
      <c r="Q3932" s="39"/>
      <c r="R3932" s="39"/>
      <c r="S3932" s="39"/>
      <c r="T3932" s="39"/>
      <c r="U3932" s="39"/>
      <c r="V3932" s="39"/>
      <c r="W3932" s="39"/>
      <c r="X3932" s="39"/>
      <c r="Y3932" s="39"/>
      <c r="Z3932" s="39"/>
      <c r="AA3932" s="39"/>
      <c r="AB3932" s="39"/>
      <c r="AC3932" s="39"/>
      <c r="AD3932" s="39"/>
      <c r="AE3932" s="39"/>
      <c r="AF3932" s="39"/>
      <c r="AG3932" s="39"/>
      <c r="AH3932" s="39"/>
      <c r="AI3932" s="39"/>
      <c r="AJ3932" s="39"/>
      <c r="AK3932" s="39"/>
      <c r="AL3932" s="39"/>
      <c r="AM3932" s="39"/>
      <c r="AN3932" s="39"/>
      <c r="AO3932" s="39"/>
      <c r="AP3932" s="39"/>
      <c r="AQ3932" s="39"/>
      <c r="AR3932" s="39"/>
      <c r="AS3932" s="39"/>
      <c r="AT3932" s="39"/>
      <c r="AU3932" s="39"/>
      <c r="AV3932" s="39"/>
      <c r="AW3932" s="39"/>
    </row>
    <row r="3933" spans="15:49" x14ac:dyDescent="0.2">
      <c r="O3933" s="39"/>
      <c r="P3933" s="39"/>
      <c r="Q3933" s="39"/>
      <c r="R3933" s="39"/>
      <c r="S3933" s="39"/>
      <c r="T3933" s="39"/>
      <c r="U3933" s="39"/>
      <c r="V3933" s="39"/>
      <c r="W3933" s="39"/>
      <c r="X3933" s="39"/>
      <c r="Y3933" s="39"/>
      <c r="Z3933" s="39"/>
      <c r="AA3933" s="39"/>
      <c r="AB3933" s="39"/>
      <c r="AC3933" s="39"/>
      <c r="AD3933" s="39"/>
      <c r="AE3933" s="39"/>
      <c r="AF3933" s="39"/>
      <c r="AG3933" s="39"/>
      <c r="AH3933" s="39"/>
      <c r="AI3933" s="39"/>
      <c r="AJ3933" s="39"/>
      <c r="AK3933" s="39"/>
      <c r="AL3933" s="39"/>
      <c r="AM3933" s="39"/>
      <c r="AN3933" s="39"/>
      <c r="AO3933" s="39"/>
      <c r="AP3933" s="39"/>
      <c r="AQ3933" s="39"/>
      <c r="AR3933" s="39"/>
      <c r="AS3933" s="39"/>
      <c r="AT3933" s="39"/>
      <c r="AU3933" s="39"/>
      <c r="AV3933" s="39"/>
      <c r="AW3933" s="39"/>
    </row>
    <row r="3934" spans="15:49" x14ac:dyDescent="0.2">
      <c r="O3934" s="39"/>
      <c r="P3934" s="39"/>
      <c r="Q3934" s="39"/>
      <c r="R3934" s="39"/>
      <c r="S3934" s="39"/>
      <c r="T3934" s="39"/>
      <c r="U3934" s="39"/>
      <c r="V3934" s="39"/>
      <c r="W3934" s="39"/>
      <c r="X3934" s="39"/>
      <c r="Y3934" s="39"/>
      <c r="Z3934" s="39"/>
      <c r="AA3934" s="39"/>
      <c r="AB3934" s="39"/>
      <c r="AC3934" s="39"/>
      <c r="AD3934" s="39"/>
      <c r="AE3934" s="39"/>
      <c r="AF3934" s="39"/>
      <c r="AG3934" s="39"/>
      <c r="AH3934" s="39"/>
      <c r="AI3934" s="39"/>
      <c r="AJ3934" s="39"/>
      <c r="AK3934" s="39"/>
      <c r="AL3934" s="39"/>
      <c r="AM3934" s="39"/>
      <c r="AN3934" s="39"/>
      <c r="AO3934" s="39"/>
      <c r="AP3934" s="39"/>
      <c r="AQ3934" s="39"/>
      <c r="AR3934" s="39"/>
      <c r="AS3934" s="39"/>
      <c r="AT3934" s="39"/>
      <c r="AU3934" s="39"/>
      <c r="AV3934" s="39"/>
      <c r="AW3934" s="39"/>
    </row>
    <row r="3935" spans="15:49" x14ac:dyDescent="0.2">
      <c r="O3935" s="39"/>
      <c r="P3935" s="39"/>
      <c r="Q3935" s="39"/>
      <c r="R3935" s="39"/>
      <c r="S3935" s="39"/>
      <c r="T3935" s="39"/>
      <c r="U3935" s="39"/>
      <c r="V3935" s="39"/>
      <c r="W3935" s="39"/>
      <c r="X3935" s="39"/>
      <c r="Y3935" s="39"/>
      <c r="Z3935" s="39"/>
      <c r="AA3935" s="39"/>
      <c r="AB3935" s="39"/>
      <c r="AC3935" s="39"/>
      <c r="AD3935" s="39"/>
      <c r="AE3935" s="39"/>
      <c r="AF3935" s="39"/>
      <c r="AG3935" s="39"/>
      <c r="AH3935" s="39"/>
      <c r="AI3935" s="39"/>
      <c r="AJ3935" s="39"/>
      <c r="AK3935" s="39"/>
      <c r="AL3935" s="39"/>
      <c r="AM3935" s="39"/>
      <c r="AN3935" s="39"/>
      <c r="AO3935" s="39"/>
      <c r="AP3935" s="39"/>
      <c r="AQ3935" s="39"/>
      <c r="AR3935" s="39"/>
      <c r="AS3935" s="39"/>
      <c r="AT3935" s="39"/>
      <c r="AU3935" s="39"/>
      <c r="AV3935" s="39"/>
      <c r="AW3935" s="39"/>
    </row>
    <row r="3936" spans="15:49" x14ac:dyDescent="0.2">
      <c r="O3936" s="39"/>
      <c r="P3936" s="39"/>
      <c r="Q3936" s="39"/>
      <c r="R3936" s="39"/>
      <c r="S3936" s="39"/>
      <c r="T3936" s="39"/>
      <c r="U3936" s="39"/>
      <c r="V3936" s="39"/>
      <c r="W3936" s="39"/>
      <c r="X3936" s="39"/>
      <c r="Y3936" s="39"/>
      <c r="Z3936" s="39"/>
      <c r="AA3936" s="39"/>
      <c r="AB3936" s="39"/>
      <c r="AC3936" s="39"/>
      <c r="AD3936" s="39"/>
      <c r="AE3936" s="39"/>
      <c r="AF3936" s="39"/>
      <c r="AG3936" s="39"/>
      <c r="AH3936" s="39"/>
      <c r="AI3936" s="39"/>
      <c r="AJ3936" s="39"/>
      <c r="AK3936" s="39"/>
      <c r="AL3936" s="39"/>
      <c r="AM3936" s="39"/>
      <c r="AN3936" s="39"/>
      <c r="AO3936" s="39"/>
      <c r="AP3936" s="39"/>
      <c r="AQ3936" s="39"/>
      <c r="AR3936" s="39"/>
      <c r="AS3936" s="39"/>
      <c r="AT3936" s="39"/>
      <c r="AU3936" s="39"/>
      <c r="AV3936" s="39"/>
      <c r="AW3936" s="39"/>
    </row>
    <row r="3937" spans="15:49" x14ac:dyDescent="0.2">
      <c r="O3937" s="39"/>
      <c r="P3937" s="39"/>
      <c r="Q3937" s="39"/>
      <c r="R3937" s="39"/>
      <c r="S3937" s="39"/>
      <c r="T3937" s="39"/>
      <c r="U3937" s="39"/>
      <c r="V3937" s="39"/>
      <c r="W3937" s="39"/>
      <c r="X3937" s="39"/>
      <c r="Y3937" s="39"/>
      <c r="Z3937" s="39"/>
      <c r="AA3937" s="39"/>
      <c r="AB3937" s="39"/>
      <c r="AC3937" s="39"/>
      <c r="AD3937" s="39"/>
      <c r="AE3937" s="39"/>
      <c r="AF3937" s="39"/>
      <c r="AG3937" s="39"/>
      <c r="AH3937" s="39"/>
      <c r="AI3937" s="39"/>
      <c r="AJ3937" s="39"/>
      <c r="AK3937" s="39"/>
      <c r="AL3937" s="39"/>
      <c r="AM3937" s="39"/>
      <c r="AN3937" s="39"/>
      <c r="AO3937" s="39"/>
      <c r="AP3937" s="39"/>
      <c r="AQ3937" s="39"/>
      <c r="AR3937" s="39"/>
      <c r="AS3937" s="39"/>
      <c r="AT3937" s="39"/>
      <c r="AU3937" s="39"/>
      <c r="AV3937" s="39"/>
      <c r="AW3937" s="39"/>
    </row>
    <row r="3938" spans="15:49" x14ac:dyDescent="0.2">
      <c r="O3938" s="39"/>
      <c r="P3938" s="39"/>
      <c r="Q3938" s="39"/>
      <c r="R3938" s="39"/>
      <c r="S3938" s="39"/>
      <c r="T3938" s="39"/>
      <c r="U3938" s="39"/>
      <c r="V3938" s="39"/>
      <c r="W3938" s="39"/>
      <c r="X3938" s="39"/>
      <c r="Y3938" s="39"/>
      <c r="Z3938" s="39"/>
      <c r="AA3938" s="39"/>
      <c r="AB3938" s="39"/>
      <c r="AC3938" s="39"/>
      <c r="AD3938" s="39"/>
      <c r="AE3938" s="39"/>
      <c r="AF3938" s="39"/>
      <c r="AG3938" s="39"/>
      <c r="AH3938" s="39"/>
      <c r="AI3938" s="39"/>
      <c r="AJ3938" s="39"/>
      <c r="AK3938" s="39"/>
      <c r="AL3938" s="39"/>
      <c r="AM3938" s="39"/>
      <c r="AN3938" s="39"/>
      <c r="AO3938" s="39"/>
      <c r="AP3938" s="39"/>
      <c r="AQ3938" s="39"/>
      <c r="AR3938" s="39"/>
      <c r="AS3938" s="39"/>
      <c r="AT3938" s="39"/>
      <c r="AU3938" s="39"/>
      <c r="AV3938" s="39"/>
      <c r="AW3938" s="39"/>
    </row>
    <row r="3939" spans="15:49" x14ac:dyDescent="0.2">
      <c r="O3939" s="39"/>
      <c r="P3939" s="39"/>
      <c r="Q3939" s="39"/>
      <c r="R3939" s="39"/>
      <c r="S3939" s="39"/>
      <c r="T3939" s="39"/>
      <c r="U3939" s="39"/>
      <c r="V3939" s="39"/>
      <c r="W3939" s="39"/>
      <c r="X3939" s="39"/>
      <c r="Y3939" s="39"/>
      <c r="Z3939" s="39"/>
      <c r="AA3939" s="39"/>
      <c r="AB3939" s="39"/>
      <c r="AC3939" s="39"/>
      <c r="AD3939" s="39"/>
      <c r="AE3939" s="39"/>
      <c r="AF3939" s="39"/>
      <c r="AG3939" s="39"/>
      <c r="AH3939" s="39"/>
      <c r="AI3939" s="39"/>
      <c r="AJ3939" s="39"/>
      <c r="AK3939" s="39"/>
      <c r="AL3939" s="39"/>
      <c r="AM3939" s="39"/>
      <c r="AN3939" s="39"/>
      <c r="AO3939" s="39"/>
      <c r="AP3939" s="39"/>
      <c r="AQ3939" s="39"/>
      <c r="AR3939" s="39"/>
      <c r="AS3939" s="39"/>
      <c r="AT3939" s="39"/>
      <c r="AU3939" s="39"/>
      <c r="AV3939" s="39"/>
      <c r="AW3939" s="39"/>
    </row>
    <row r="3940" spans="15:49" x14ac:dyDescent="0.2">
      <c r="O3940" s="39"/>
      <c r="P3940" s="39"/>
      <c r="Q3940" s="39"/>
      <c r="R3940" s="39"/>
      <c r="S3940" s="39"/>
      <c r="T3940" s="39"/>
      <c r="U3940" s="39"/>
      <c r="V3940" s="39"/>
      <c r="W3940" s="39"/>
      <c r="X3940" s="39"/>
      <c r="Y3940" s="39"/>
      <c r="Z3940" s="39"/>
      <c r="AA3940" s="39"/>
      <c r="AB3940" s="39"/>
      <c r="AC3940" s="39"/>
      <c r="AD3940" s="39"/>
      <c r="AE3940" s="39"/>
      <c r="AF3940" s="39"/>
      <c r="AG3940" s="39"/>
      <c r="AH3940" s="39"/>
      <c r="AI3940" s="39"/>
      <c r="AJ3940" s="39"/>
      <c r="AK3940" s="39"/>
      <c r="AL3940" s="39"/>
      <c r="AM3940" s="39"/>
      <c r="AN3940" s="39"/>
      <c r="AO3940" s="39"/>
      <c r="AP3940" s="39"/>
      <c r="AQ3940" s="39"/>
      <c r="AR3940" s="39"/>
      <c r="AS3940" s="39"/>
      <c r="AT3940" s="39"/>
      <c r="AU3940" s="39"/>
      <c r="AV3940" s="39"/>
      <c r="AW3940" s="39"/>
    </row>
    <row r="3941" spans="15:49" x14ac:dyDescent="0.2">
      <c r="O3941" s="39"/>
      <c r="P3941" s="39"/>
      <c r="Q3941" s="39"/>
      <c r="R3941" s="39"/>
      <c r="S3941" s="39"/>
      <c r="T3941" s="39"/>
      <c r="U3941" s="39"/>
      <c r="V3941" s="39"/>
      <c r="W3941" s="39"/>
      <c r="X3941" s="39"/>
      <c r="Y3941" s="39"/>
      <c r="Z3941" s="39"/>
      <c r="AA3941" s="39"/>
      <c r="AB3941" s="39"/>
      <c r="AC3941" s="39"/>
      <c r="AD3941" s="39"/>
      <c r="AE3941" s="39"/>
      <c r="AF3941" s="39"/>
      <c r="AG3941" s="39"/>
      <c r="AH3941" s="39"/>
      <c r="AI3941" s="39"/>
      <c r="AJ3941" s="39"/>
      <c r="AK3941" s="39"/>
      <c r="AL3941" s="39"/>
      <c r="AM3941" s="39"/>
      <c r="AN3941" s="39"/>
      <c r="AO3941" s="39"/>
      <c r="AP3941" s="39"/>
      <c r="AQ3941" s="39"/>
      <c r="AR3941" s="39"/>
      <c r="AS3941" s="39"/>
      <c r="AT3941" s="39"/>
      <c r="AU3941" s="39"/>
      <c r="AV3941" s="39"/>
      <c r="AW3941" s="39"/>
    </row>
    <row r="3942" spans="15:49" x14ac:dyDescent="0.2">
      <c r="O3942" s="39"/>
      <c r="P3942" s="39"/>
      <c r="Q3942" s="39"/>
      <c r="R3942" s="39"/>
      <c r="S3942" s="39"/>
      <c r="T3942" s="39"/>
      <c r="U3942" s="39"/>
      <c r="V3942" s="39"/>
      <c r="W3942" s="39"/>
      <c r="X3942" s="39"/>
      <c r="Y3942" s="39"/>
      <c r="Z3942" s="39"/>
      <c r="AA3942" s="39"/>
      <c r="AB3942" s="39"/>
      <c r="AC3942" s="39"/>
      <c r="AD3942" s="39"/>
      <c r="AE3942" s="39"/>
      <c r="AF3942" s="39"/>
      <c r="AG3942" s="39"/>
      <c r="AH3942" s="39"/>
      <c r="AI3942" s="39"/>
      <c r="AJ3942" s="39"/>
      <c r="AK3942" s="39"/>
      <c r="AL3942" s="39"/>
      <c r="AM3942" s="39"/>
      <c r="AN3942" s="39"/>
      <c r="AO3942" s="39"/>
      <c r="AP3942" s="39"/>
      <c r="AQ3942" s="39"/>
      <c r="AR3942" s="39"/>
      <c r="AS3942" s="39"/>
      <c r="AT3942" s="39"/>
      <c r="AU3942" s="39"/>
      <c r="AV3942" s="39"/>
      <c r="AW3942" s="39"/>
    </row>
    <row r="3943" spans="15:49" x14ac:dyDescent="0.2">
      <c r="O3943" s="39"/>
      <c r="P3943" s="39"/>
      <c r="Q3943" s="39"/>
      <c r="R3943" s="39"/>
      <c r="S3943" s="39"/>
      <c r="T3943" s="39"/>
      <c r="U3943" s="39"/>
      <c r="V3943" s="39"/>
      <c r="W3943" s="39"/>
      <c r="X3943" s="39"/>
      <c r="Y3943" s="39"/>
      <c r="Z3943" s="39"/>
      <c r="AA3943" s="39"/>
      <c r="AB3943" s="39"/>
      <c r="AC3943" s="39"/>
      <c r="AD3943" s="39"/>
      <c r="AE3943" s="39"/>
      <c r="AF3943" s="39"/>
      <c r="AG3943" s="39"/>
      <c r="AH3943" s="39"/>
      <c r="AI3943" s="39"/>
      <c r="AJ3943" s="39"/>
      <c r="AK3943" s="39"/>
      <c r="AL3943" s="39"/>
      <c r="AM3943" s="39"/>
      <c r="AN3943" s="39"/>
      <c r="AO3943" s="39"/>
      <c r="AP3943" s="39"/>
      <c r="AQ3943" s="39"/>
      <c r="AR3943" s="39"/>
      <c r="AS3943" s="39"/>
      <c r="AT3943" s="39"/>
      <c r="AU3943" s="39"/>
      <c r="AV3943" s="39"/>
      <c r="AW3943" s="39"/>
    </row>
    <row r="3944" spans="15:49" x14ac:dyDescent="0.2">
      <c r="O3944" s="39"/>
      <c r="P3944" s="39"/>
      <c r="Q3944" s="39"/>
      <c r="R3944" s="39"/>
      <c r="S3944" s="39"/>
      <c r="T3944" s="39"/>
      <c r="U3944" s="39"/>
      <c r="V3944" s="39"/>
      <c r="W3944" s="39"/>
      <c r="X3944" s="39"/>
      <c r="Y3944" s="39"/>
      <c r="Z3944" s="39"/>
      <c r="AA3944" s="39"/>
      <c r="AB3944" s="39"/>
      <c r="AC3944" s="39"/>
      <c r="AD3944" s="39"/>
      <c r="AE3944" s="39"/>
      <c r="AF3944" s="39"/>
      <c r="AG3944" s="39"/>
      <c r="AH3944" s="39"/>
      <c r="AI3944" s="39"/>
      <c r="AJ3944" s="39"/>
      <c r="AK3944" s="39"/>
      <c r="AL3944" s="39"/>
      <c r="AM3944" s="39"/>
      <c r="AN3944" s="39"/>
      <c r="AO3944" s="39"/>
      <c r="AP3944" s="39"/>
      <c r="AQ3944" s="39"/>
      <c r="AR3944" s="39"/>
      <c r="AS3944" s="39"/>
      <c r="AT3944" s="39"/>
      <c r="AU3944" s="39"/>
      <c r="AV3944" s="39"/>
      <c r="AW3944" s="39"/>
    </row>
    <row r="3945" spans="15:49" x14ac:dyDescent="0.2">
      <c r="O3945" s="39"/>
      <c r="P3945" s="39"/>
      <c r="Q3945" s="39"/>
      <c r="R3945" s="39"/>
      <c r="S3945" s="39"/>
      <c r="T3945" s="39"/>
      <c r="U3945" s="39"/>
      <c r="V3945" s="39"/>
      <c r="W3945" s="39"/>
      <c r="X3945" s="39"/>
      <c r="Y3945" s="39"/>
      <c r="Z3945" s="39"/>
      <c r="AA3945" s="39"/>
      <c r="AB3945" s="39"/>
      <c r="AC3945" s="39"/>
      <c r="AD3945" s="39"/>
      <c r="AE3945" s="39"/>
      <c r="AF3945" s="39"/>
      <c r="AG3945" s="39"/>
      <c r="AH3945" s="39"/>
      <c r="AI3945" s="39"/>
      <c r="AJ3945" s="39"/>
      <c r="AK3945" s="39"/>
      <c r="AL3945" s="39"/>
      <c r="AM3945" s="39"/>
      <c r="AN3945" s="39"/>
      <c r="AO3945" s="39"/>
      <c r="AP3945" s="39"/>
      <c r="AQ3945" s="39"/>
      <c r="AR3945" s="39"/>
      <c r="AS3945" s="39"/>
      <c r="AT3945" s="39"/>
      <c r="AU3945" s="39"/>
      <c r="AV3945" s="39"/>
      <c r="AW3945" s="39"/>
    </row>
    <row r="3946" spans="15:49" x14ac:dyDescent="0.2">
      <c r="O3946" s="39"/>
      <c r="P3946" s="39"/>
      <c r="Q3946" s="39"/>
      <c r="R3946" s="39"/>
      <c r="S3946" s="39"/>
      <c r="T3946" s="39"/>
      <c r="U3946" s="39"/>
      <c r="V3946" s="39"/>
      <c r="W3946" s="39"/>
      <c r="X3946" s="39"/>
      <c r="Y3946" s="39"/>
      <c r="Z3946" s="39"/>
      <c r="AA3946" s="39"/>
      <c r="AB3946" s="39"/>
      <c r="AC3946" s="39"/>
      <c r="AD3946" s="39"/>
      <c r="AE3946" s="39"/>
      <c r="AF3946" s="39"/>
      <c r="AG3946" s="39"/>
      <c r="AH3946" s="39"/>
      <c r="AI3946" s="39"/>
      <c r="AJ3946" s="39"/>
      <c r="AK3946" s="39"/>
      <c r="AL3946" s="39"/>
      <c r="AM3946" s="39"/>
      <c r="AN3946" s="39"/>
      <c r="AO3946" s="39"/>
      <c r="AP3946" s="39"/>
      <c r="AQ3946" s="39"/>
      <c r="AR3946" s="39"/>
      <c r="AS3946" s="39"/>
      <c r="AT3946" s="39"/>
      <c r="AU3946" s="39"/>
      <c r="AV3946" s="39"/>
      <c r="AW3946" s="39"/>
    </row>
    <row r="3947" spans="15:49" x14ac:dyDescent="0.2">
      <c r="O3947" s="39"/>
      <c r="P3947" s="39"/>
      <c r="Q3947" s="39"/>
      <c r="R3947" s="39"/>
      <c r="S3947" s="39"/>
      <c r="T3947" s="39"/>
      <c r="U3947" s="39"/>
      <c r="V3947" s="39"/>
      <c r="W3947" s="39"/>
      <c r="X3947" s="39"/>
      <c r="Y3947" s="39"/>
      <c r="Z3947" s="39"/>
      <c r="AA3947" s="39"/>
      <c r="AB3947" s="39"/>
      <c r="AC3947" s="39"/>
      <c r="AD3947" s="39"/>
      <c r="AE3947" s="39"/>
      <c r="AF3947" s="39"/>
      <c r="AG3947" s="39"/>
      <c r="AH3947" s="39"/>
      <c r="AI3947" s="39"/>
      <c r="AJ3947" s="39"/>
      <c r="AK3947" s="39"/>
      <c r="AL3947" s="39"/>
      <c r="AM3947" s="39"/>
      <c r="AN3947" s="39"/>
      <c r="AO3947" s="39"/>
      <c r="AP3947" s="39"/>
      <c r="AQ3947" s="39"/>
      <c r="AR3947" s="39"/>
      <c r="AS3947" s="39"/>
      <c r="AT3947" s="39"/>
      <c r="AU3947" s="39"/>
      <c r="AV3947" s="39"/>
      <c r="AW3947" s="39"/>
    </row>
    <row r="3948" spans="15:49" x14ac:dyDescent="0.2">
      <c r="O3948" s="39"/>
      <c r="P3948" s="39"/>
      <c r="Q3948" s="39"/>
      <c r="R3948" s="39"/>
      <c r="S3948" s="39"/>
      <c r="T3948" s="39"/>
      <c r="U3948" s="39"/>
      <c r="V3948" s="39"/>
      <c r="W3948" s="39"/>
      <c r="X3948" s="39"/>
      <c r="Y3948" s="39"/>
      <c r="Z3948" s="39"/>
      <c r="AA3948" s="39"/>
      <c r="AB3948" s="39"/>
      <c r="AC3948" s="39"/>
      <c r="AD3948" s="39"/>
      <c r="AE3948" s="39"/>
      <c r="AF3948" s="39"/>
      <c r="AG3948" s="39"/>
      <c r="AH3948" s="39"/>
      <c r="AI3948" s="39"/>
      <c r="AJ3948" s="39"/>
      <c r="AK3948" s="39"/>
      <c r="AL3948" s="39"/>
      <c r="AM3948" s="39"/>
      <c r="AN3948" s="39"/>
      <c r="AO3948" s="39"/>
      <c r="AP3948" s="39"/>
      <c r="AQ3948" s="39"/>
      <c r="AR3948" s="39"/>
      <c r="AS3948" s="39"/>
      <c r="AT3948" s="39"/>
      <c r="AU3948" s="39"/>
      <c r="AV3948" s="39"/>
      <c r="AW3948" s="39"/>
    </row>
    <row r="3949" spans="15:49" x14ac:dyDescent="0.2">
      <c r="O3949" s="39"/>
      <c r="P3949" s="39"/>
      <c r="Q3949" s="39"/>
      <c r="R3949" s="39"/>
      <c r="S3949" s="39"/>
      <c r="T3949" s="39"/>
      <c r="U3949" s="39"/>
      <c r="V3949" s="39"/>
      <c r="W3949" s="39"/>
      <c r="X3949" s="39"/>
      <c r="Y3949" s="39"/>
      <c r="Z3949" s="39"/>
      <c r="AA3949" s="39"/>
      <c r="AB3949" s="39"/>
      <c r="AC3949" s="39"/>
      <c r="AD3949" s="39"/>
      <c r="AE3949" s="39"/>
      <c r="AF3949" s="39"/>
      <c r="AG3949" s="39"/>
      <c r="AH3949" s="39"/>
      <c r="AI3949" s="39"/>
      <c r="AJ3949" s="39"/>
      <c r="AK3949" s="39"/>
      <c r="AL3949" s="39"/>
      <c r="AM3949" s="39"/>
      <c r="AN3949" s="39"/>
      <c r="AO3949" s="39"/>
      <c r="AP3949" s="39"/>
      <c r="AQ3949" s="39"/>
      <c r="AR3949" s="39"/>
      <c r="AS3949" s="39"/>
      <c r="AT3949" s="39"/>
      <c r="AU3949" s="39"/>
      <c r="AV3949" s="39"/>
      <c r="AW3949" s="39"/>
    </row>
    <row r="3950" spans="15:49" x14ac:dyDescent="0.2">
      <c r="O3950" s="39"/>
      <c r="P3950" s="39"/>
      <c r="Q3950" s="39"/>
      <c r="R3950" s="39"/>
      <c r="S3950" s="39"/>
      <c r="T3950" s="39"/>
      <c r="U3950" s="39"/>
      <c r="V3950" s="39"/>
      <c r="W3950" s="39"/>
      <c r="X3950" s="39"/>
      <c r="Y3950" s="39"/>
      <c r="Z3950" s="39"/>
      <c r="AA3950" s="39"/>
      <c r="AB3950" s="39"/>
      <c r="AC3950" s="39"/>
      <c r="AD3950" s="39"/>
      <c r="AE3950" s="39"/>
      <c r="AF3950" s="39"/>
      <c r="AG3950" s="39"/>
      <c r="AH3950" s="39"/>
      <c r="AI3950" s="39"/>
      <c r="AJ3950" s="39"/>
      <c r="AK3950" s="39"/>
      <c r="AL3950" s="39"/>
      <c r="AM3950" s="39"/>
      <c r="AN3950" s="39"/>
      <c r="AO3950" s="39"/>
      <c r="AP3950" s="39"/>
      <c r="AQ3950" s="39"/>
      <c r="AR3950" s="39"/>
      <c r="AS3950" s="39"/>
      <c r="AT3950" s="39"/>
      <c r="AU3950" s="39"/>
      <c r="AV3950" s="39"/>
      <c r="AW3950" s="39"/>
    </row>
    <row r="3951" spans="15:49" x14ac:dyDescent="0.2">
      <c r="O3951" s="39"/>
      <c r="P3951" s="39"/>
      <c r="Q3951" s="39"/>
      <c r="R3951" s="39"/>
      <c r="S3951" s="39"/>
      <c r="T3951" s="39"/>
      <c r="U3951" s="39"/>
      <c r="V3951" s="39"/>
      <c r="W3951" s="39"/>
      <c r="X3951" s="39"/>
      <c r="Y3951" s="39"/>
      <c r="Z3951" s="39"/>
      <c r="AA3951" s="39"/>
      <c r="AB3951" s="39"/>
      <c r="AC3951" s="39"/>
      <c r="AD3951" s="39"/>
      <c r="AE3951" s="39"/>
      <c r="AF3951" s="39"/>
      <c r="AG3951" s="39"/>
      <c r="AH3951" s="39"/>
      <c r="AI3951" s="39"/>
      <c r="AJ3951" s="39"/>
      <c r="AK3951" s="39"/>
      <c r="AL3951" s="39"/>
      <c r="AM3951" s="39"/>
      <c r="AN3951" s="39"/>
      <c r="AO3951" s="39"/>
      <c r="AP3951" s="39"/>
      <c r="AQ3951" s="39"/>
      <c r="AR3951" s="39"/>
      <c r="AS3951" s="39"/>
      <c r="AT3951" s="39"/>
      <c r="AU3951" s="39"/>
      <c r="AV3951" s="39"/>
      <c r="AW3951" s="39"/>
    </row>
    <row r="3952" spans="15:49" x14ac:dyDescent="0.2">
      <c r="O3952" s="39"/>
      <c r="P3952" s="39"/>
      <c r="Q3952" s="39"/>
      <c r="R3952" s="39"/>
      <c r="S3952" s="39"/>
      <c r="T3952" s="39"/>
      <c r="U3952" s="39"/>
      <c r="V3952" s="39"/>
      <c r="W3952" s="39"/>
      <c r="X3952" s="39"/>
      <c r="Y3952" s="39"/>
      <c r="Z3952" s="39"/>
      <c r="AA3952" s="39"/>
      <c r="AB3952" s="39"/>
      <c r="AC3952" s="39"/>
      <c r="AD3952" s="39"/>
      <c r="AE3952" s="39"/>
      <c r="AF3952" s="39"/>
      <c r="AG3952" s="39"/>
      <c r="AH3952" s="39"/>
      <c r="AI3952" s="39"/>
      <c r="AJ3952" s="39"/>
      <c r="AK3952" s="39"/>
      <c r="AL3952" s="39"/>
      <c r="AM3952" s="39"/>
      <c r="AN3952" s="39"/>
      <c r="AO3952" s="39"/>
      <c r="AP3952" s="39"/>
      <c r="AQ3952" s="39"/>
      <c r="AR3952" s="39"/>
      <c r="AS3952" s="39"/>
      <c r="AT3952" s="39"/>
      <c r="AU3952" s="39"/>
      <c r="AV3952" s="39"/>
      <c r="AW3952" s="39"/>
    </row>
    <row r="3953" spans="15:49" x14ac:dyDescent="0.2">
      <c r="O3953" s="39"/>
      <c r="P3953" s="39"/>
      <c r="Q3953" s="39"/>
      <c r="R3953" s="39"/>
      <c r="S3953" s="39"/>
      <c r="T3953" s="39"/>
      <c r="U3953" s="39"/>
      <c r="V3953" s="39"/>
      <c r="W3953" s="39"/>
      <c r="X3953" s="39"/>
      <c r="Y3953" s="39"/>
      <c r="Z3953" s="39"/>
      <c r="AA3953" s="39"/>
      <c r="AB3953" s="39"/>
      <c r="AC3953" s="39"/>
      <c r="AD3953" s="39"/>
      <c r="AE3953" s="39"/>
      <c r="AF3953" s="39"/>
      <c r="AG3953" s="39"/>
      <c r="AH3953" s="39"/>
      <c r="AI3953" s="39"/>
      <c r="AJ3953" s="39"/>
      <c r="AK3953" s="39"/>
      <c r="AL3953" s="39"/>
      <c r="AM3953" s="39"/>
      <c r="AN3953" s="39"/>
      <c r="AO3953" s="39"/>
      <c r="AP3953" s="39"/>
      <c r="AQ3953" s="39"/>
      <c r="AR3953" s="39"/>
      <c r="AS3953" s="39"/>
      <c r="AT3953" s="39"/>
      <c r="AU3953" s="39"/>
      <c r="AV3953" s="39"/>
      <c r="AW3953" s="39"/>
    </row>
    <row r="3954" spans="15:49" x14ac:dyDescent="0.2">
      <c r="O3954" s="39"/>
      <c r="P3954" s="39"/>
      <c r="Q3954" s="39"/>
      <c r="R3954" s="39"/>
      <c r="S3954" s="39"/>
      <c r="T3954" s="39"/>
      <c r="U3954" s="39"/>
      <c r="V3954" s="39"/>
      <c r="W3954" s="39"/>
      <c r="X3954" s="39"/>
      <c r="Y3954" s="39"/>
      <c r="Z3954" s="39"/>
      <c r="AA3954" s="39"/>
      <c r="AB3954" s="39"/>
      <c r="AC3954" s="39"/>
      <c r="AD3954" s="39"/>
      <c r="AE3954" s="39"/>
      <c r="AF3954" s="39"/>
      <c r="AG3954" s="39"/>
      <c r="AH3954" s="39"/>
      <c r="AI3954" s="39"/>
      <c r="AJ3954" s="39"/>
      <c r="AK3954" s="39"/>
      <c r="AL3954" s="39"/>
      <c r="AM3954" s="39"/>
      <c r="AN3954" s="39"/>
      <c r="AO3954" s="39"/>
      <c r="AP3954" s="39"/>
      <c r="AQ3954" s="39"/>
      <c r="AR3954" s="39"/>
      <c r="AS3954" s="39"/>
      <c r="AT3954" s="39"/>
      <c r="AU3954" s="39"/>
      <c r="AV3954" s="39"/>
      <c r="AW3954" s="39"/>
    </row>
    <row r="3955" spans="15:49" x14ac:dyDescent="0.2">
      <c r="O3955" s="39"/>
      <c r="P3955" s="39"/>
      <c r="Q3955" s="39"/>
      <c r="R3955" s="39"/>
      <c r="S3955" s="39"/>
      <c r="T3955" s="39"/>
      <c r="U3955" s="39"/>
      <c r="V3955" s="39"/>
      <c r="W3955" s="39"/>
      <c r="X3955" s="39"/>
      <c r="Y3955" s="39"/>
      <c r="Z3955" s="39"/>
      <c r="AA3955" s="39"/>
      <c r="AB3955" s="39"/>
      <c r="AC3955" s="39"/>
      <c r="AD3955" s="39"/>
      <c r="AE3955" s="39"/>
      <c r="AF3955" s="39"/>
      <c r="AG3955" s="39"/>
      <c r="AH3955" s="39"/>
      <c r="AI3955" s="39"/>
      <c r="AJ3955" s="39"/>
      <c r="AK3955" s="39"/>
      <c r="AL3955" s="39"/>
      <c r="AM3955" s="39"/>
      <c r="AN3955" s="39"/>
      <c r="AO3955" s="39"/>
      <c r="AP3955" s="39"/>
      <c r="AQ3955" s="39"/>
      <c r="AR3955" s="39"/>
      <c r="AS3955" s="39"/>
      <c r="AT3955" s="39"/>
      <c r="AU3955" s="39"/>
      <c r="AV3955" s="39"/>
      <c r="AW3955" s="39"/>
    </row>
    <row r="3956" spans="15:49" x14ac:dyDescent="0.2">
      <c r="O3956" s="39"/>
      <c r="P3956" s="39"/>
      <c r="Q3956" s="39"/>
      <c r="R3956" s="39"/>
      <c r="S3956" s="39"/>
      <c r="T3956" s="39"/>
      <c r="U3956" s="39"/>
      <c r="V3956" s="39"/>
      <c r="W3956" s="39"/>
      <c r="X3956" s="39"/>
      <c r="Y3956" s="39"/>
      <c r="Z3956" s="39"/>
      <c r="AA3956" s="39"/>
      <c r="AB3956" s="39"/>
      <c r="AC3956" s="39"/>
      <c r="AD3956" s="39"/>
      <c r="AE3956" s="39"/>
      <c r="AF3956" s="39"/>
      <c r="AG3956" s="39"/>
      <c r="AH3956" s="39"/>
      <c r="AI3956" s="39"/>
      <c r="AJ3956" s="39"/>
      <c r="AK3956" s="39"/>
      <c r="AL3956" s="39"/>
      <c r="AM3956" s="39"/>
      <c r="AN3956" s="39"/>
      <c r="AO3956" s="39"/>
      <c r="AP3956" s="39"/>
      <c r="AQ3956" s="39"/>
      <c r="AR3956" s="39"/>
      <c r="AS3956" s="39"/>
      <c r="AT3956" s="39"/>
      <c r="AU3956" s="39"/>
      <c r="AV3956" s="39"/>
      <c r="AW3956" s="39"/>
    </row>
    <row r="3957" spans="15:49" x14ac:dyDescent="0.2">
      <c r="O3957" s="39"/>
      <c r="P3957" s="39"/>
      <c r="Q3957" s="39"/>
      <c r="R3957" s="39"/>
      <c r="S3957" s="39"/>
      <c r="T3957" s="39"/>
      <c r="U3957" s="39"/>
      <c r="V3957" s="39"/>
      <c r="W3957" s="39"/>
      <c r="X3957" s="39"/>
      <c r="Y3957" s="39"/>
      <c r="Z3957" s="39"/>
      <c r="AA3957" s="39"/>
      <c r="AB3957" s="39"/>
      <c r="AC3957" s="39"/>
      <c r="AD3957" s="39"/>
      <c r="AE3957" s="39"/>
      <c r="AF3957" s="39"/>
      <c r="AG3957" s="39"/>
      <c r="AH3957" s="39"/>
      <c r="AI3957" s="39"/>
      <c r="AJ3957" s="39"/>
      <c r="AK3957" s="39"/>
      <c r="AL3957" s="39"/>
      <c r="AM3957" s="39"/>
      <c r="AN3957" s="39"/>
      <c r="AO3957" s="39"/>
      <c r="AP3957" s="39"/>
      <c r="AQ3957" s="39"/>
      <c r="AR3957" s="39"/>
      <c r="AS3957" s="39"/>
      <c r="AT3957" s="39"/>
      <c r="AU3957" s="39"/>
      <c r="AV3957" s="39"/>
      <c r="AW3957" s="39"/>
    </row>
    <row r="3958" spans="15:49" x14ac:dyDescent="0.2">
      <c r="O3958" s="39"/>
      <c r="P3958" s="39"/>
      <c r="Q3958" s="39"/>
      <c r="R3958" s="39"/>
      <c r="S3958" s="39"/>
      <c r="T3958" s="39"/>
      <c r="U3958" s="39"/>
      <c r="V3958" s="39"/>
      <c r="W3958" s="39"/>
      <c r="X3958" s="39"/>
      <c r="Y3958" s="39"/>
      <c r="Z3958" s="39"/>
      <c r="AA3958" s="39"/>
      <c r="AB3958" s="39"/>
      <c r="AC3958" s="39"/>
      <c r="AD3958" s="39"/>
      <c r="AE3958" s="39"/>
      <c r="AF3958" s="39"/>
      <c r="AG3958" s="39"/>
      <c r="AH3958" s="39"/>
      <c r="AI3958" s="39"/>
      <c r="AJ3958" s="39"/>
      <c r="AK3958" s="39"/>
      <c r="AL3958" s="39"/>
      <c r="AM3958" s="39"/>
      <c r="AN3958" s="39"/>
      <c r="AO3958" s="39"/>
      <c r="AP3958" s="39"/>
      <c r="AQ3958" s="39"/>
      <c r="AR3958" s="39"/>
      <c r="AS3958" s="39"/>
      <c r="AT3958" s="39"/>
      <c r="AU3958" s="39"/>
      <c r="AV3958" s="39"/>
      <c r="AW3958" s="39"/>
    </row>
    <row r="3959" spans="15:49" x14ac:dyDescent="0.2">
      <c r="O3959" s="39"/>
      <c r="P3959" s="39"/>
      <c r="Q3959" s="39"/>
      <c r="R3959" s="39"/>
      <c r="S3959" s="39"/>
      <c r="T3959" s="39"/>
      <c r="U3959" s="39"/>
      <c r="V3959" s="39"/>
      <c r="W3959" s="39"/>
      <c r="X3959" s="39"/>
      <c r="Y3959" s="39"/>
      <c r="Z3959" s="39"/>
      <c r="AA3959" s="39"/>
      <c r="AB3959" s="39"/>
      <c r="AC3959" s="39"/>
      <c r="AD3959" s="39"/>
      <c r="AE3959" s="39"/>
      <c r="AF3959" s="39"/>
      <c r="AG3959" s="39"/>
      <c r="AH3959" s="39"/>
      <c r="AI3959" s="39"/>
      <c r="AJ3959" s="39"/>
      <c r="AK3959" s="39"/>
      <c r="AL3959" s="39"/>
      <c r="AM3959" s="39"/>
      <c r="AN3959" s="39"/>
      <c r="AO3959" s="39"/>
      <c r="AP3959" s="39"/>
      <c r="AQ3959" s="39"/>
      <c r="AR3959" s="39"/>
      <c r="AS3959" s="39"/>
      <c r="AT3959" s="39"/>
      <c r="AU3959" s="39"/>
      <c r="AV3959" s="39"/>
      <c r="AW3959" s="39"/>
    </row>
    <row r="3960" spans="15:49" x14ac:dyDescent="0.2">
      <c r="O3960" s="39"/>
      <c r="P3960" s="39"/>
      <c r="Q3960" s="39"/>
      <c r="R3960" s="39"/>
      <c r="S3960" s="39"/>
      <c r="T3960" s="39"/>
      <c r="U3960" s="39"/>
      <c r="V3960" s="39"/>
      <c r="W3960" s="39"/>
      <c r="X3960" s="39"/>
      <c r="Y3960" s="39"/>
      <c r="Z3960" s="39"/>
      <c r="AA3960" s="39"/>
      <c r="AB3960" s="39"/>
      <c r="AC3960" s="39"/>
      <c r="AD3960" s="39"/>
      <c r="AE3960" s="39"/>
      <c r="AF3960" s="39"/>
      <c r="AG3960" s="39"/>
      <c r="AH3960" s="39"/>
      <c r="AI3960" s="39"/>
      <c r="AJ3960" s="39"/>
      <c r="AK3960" s="39"/>
      <c r="AL3960" s="39"/>
      <c r="AM3960" s="39"/>
      <c r="AN3960" s="39"/>
      <c r="AO3960" s="39"/>
      <c r="AP3960" s="39"/>
      <c r="AQ3960" s="39"/>
      <c r="AR3960" s="39"/>
      <c r="AS3960" s="39"/>
      <c r="AT3960" s="39"/>
      <c r="AU3960" s="39"/>
      <c r="AV3960" s="39"/>
      <c r="AW3960" s="39"/>
    </row>
    <row r="3961" spans="15:49" x14ac:dyDescent="0.2">
      <c r="O3961" s="39"/>
      <c r="P3961" s="39"/>
      <c r="Q3961" s="39"/>
      <c r="R3961" s="39"/>
      <c r="S3961" s="39"/>
      <c r="T3961" s="39"/>
      <c r="U3961" s="39"/>
      <c r="V3961" s="39"/>
      <c r="W3961" s="39"/>
      <c r="X3961" s="39"/>
      <c r="Y3961" s="39"/>
      <c r="Z3961" s="39"/>
      <c r="AA3961" s="39"/>
      <c r="AB3961" s="39"/>
      <c r="AC3961" s="39"/>
      <c r="AD3961" s="39"/>
      <c r="AE3961" s="39"/>
      <c r="AF3961" s="39"/>
      <c r="AG3961" s="39"/>
      <c r="AH3961" s="39"/>
      <c r="AI3961" s="39"/>
      <c r="AJ3961" s="39"/>
      <c r="AK3961" s="39"/>
      <c r="AL3961" s="39"/>
      <c r="AM3961" s="39"/>
      <c r="AN3961" s="39"/>
      <c r="AO3961" s="39"/>
      <c r="AP3961" s="39"/>
      <c r="AQ3961" s="39"/>
      <c r="AR3961" s="39"/>
      <c r="AS3961" s="39"/>
      <c r="AT3961" s="39"/>
      <c r="AU3961" s="39"/>
      <c r="AV3961" s="39"/>
      <c r="AW3961" s="39"/>
    </row>
    <row r="3962" spans="15:49" x14ac:dyDescent="0.2">
      <c r="O3962" s="39"/>
      <c r="P3962" s="39"/>
      <c r="Q3962" s="39"/>
      <c r="R3962" s="39"/>
      <c r="S3962" s="39"/>
      <c r="T3962" s="39"/>
      <c r="U3962" s="39"/>
      <c r="V3962" s="39"/>
      <c r="W3962" s="39"/>
      <c r="X3962" s="39"/>
      <c r="Y3962" s="39"/>
      <c r="Z3962" s="39"/>
      <c r="AA3962" s="39"/>
      <c r="AB3962" s="39"/>
      <c r="AC3962" s="39"/>
      <c r="AD3962" s="39"/>
      <c r="AE3962" s="39"/>
      <c r="AF3962" s="39"/>
      <c r="AG3962" s="39"/>
      <c r="AH3962" s="39"/>
      <c r="AI3962" s="39"/>
      <c r="AJ3962" s="39"/>
      <c r="AK3962" s="39"/>
      <c r="AL3962" s="39"/>
      <c r="AM3962" s="39"/>
      <c r="AN3962" s="39"/>
      <c r="AO3962" s="39"/>
      <c r="AP3962" s="39"/>
      <c r="AQ3962" s="39"/>
      <c r="AR3962" s="39"/>
      <c r="AS3962" s="39"/>
      <c r="AT3962" s="39"/>
      <c r="AU3962" s="39"/>
      <c r="AV3962" s="39"/>
      <c r="AW3962" s="39"/>
    </row>
    <row r="3963" spans="15:49" x14ac:dyDescent="0.2">
      <c r="O3963" s="39"/>
      <c r="P3963" s="39"/>
      <c r="Q3963" s="39"/>
      <c r="R3963" s="39"/>
      <c r="S3963" s="39"/>
      <c r="T3963" s="39"/>
      <c r="U3963" s="39"/>
      <c r="V3963" s="39"/>
      <c r="W3963" s="39"/>
      <c r="X3963" s="39"/>
      <c r="Y3963" s="39"/>
      <c r="Z3963" s="39"/>
      <c r="AA3963" s="39"/>
      <c r="AB3963" s="39"/>
      <c r="AC3963" s="39"/>
      <c r="AD3963" s="39"/>
      <c r="AE3963" s="39"/>
      <c r="AF3963" s="39"/>
      <c r="AG3963" s="39"/>
      <c r="AH3963" s="39"/>
      <c r="AI3963" s="39"/>
      <c r="AJ3963" s="39"/>
      <c r="AK3963" s="39"/>
      <c r="AL3963" s="39"/>
      <c r="AM3963" s="39"/>
      <c r="AN3963" s="39"/>
      <c r="AO3963" s="39"/>
      <c r="AP3963" s="39"/>
      <c r="AQ3963" s="39"/>
      <c r="AR3963" s="39"/>
      <c r="AS3963" s="39"/>
      <c r="AT3963" s="39"/>
      <c r="AU3963" s="39"/>
      <c r="AV3963" s="39"/>
      <c r="AW3963" s="39"/>
    </row>
    <row r="3964" spans="15:49" x14ac:dyDescent="0.2">
      <c r="O3964" s="39"/>
      <c r="P3964" s="39"/>
      <c r="Q3964" s="39"/>
      <c r="R3964" s="39"/>
      <c r="S3964" s="39"/>
      <c r="T3964" s="39"/>
      <c r="U3964" s="39"/>
      <c r="V3964" s="39"/>
      <c r="W3964" s="39"/>
      <c r="X3964" s="39"/>
      <c r="Y3964" s="39"/>
      <c r="Z3964" s="39"/>
      <c r="AA3964" s="39"/>
      <c r="AB3964" s="39"/>
      <c r="AC3964" s="39"/>
      <c r="AD3964" s="39"/>
      <c r="AE3964" s="39"/>
      <c r="AF3964" s="39"/>
      <c r="AG3964" s="39"/>
      <c r="AH3964" s="39"/>
      <c r="AI3964" s="39"/>
      <c r="AJ3964" s="39"/>
      <c r="AK3964" s="39"/>
      <c r="AL3964" s="39"/>
      <c r="AM3964" s="39"/>
      <c r="AN3964" s="39"/>
      <c r="AO3964" s="39"/>
      <c r="AP3964" s="39"/>
      <c r="AQ3964" s="39"/>
      <c r="AR3964" s="39"/>
      <c r="AS3964" s="39"/>
      <c r="AT3964" s="39"/>
      <c r="AU3964" s="39"/>
      <c r="AV3964" s="39"/>
      <c r="AW3964" s="39"/>
    </row>
    <row r="3965" spans="15:49" x14ac:dyDescent="0.2">
      <c r="O3965" s="39"/>
      <c r="P3965" s="39"/>
      <c r="Q3965" s="39"/>
      <c r="R3965" s="39"/>
      <c r="S3965" s="39"/>
      <c r="T3965" s="39"/>
      <c r="U3965" s="39"/>
      <c r="V3965" s="39"/>
      <c r="W3965" s="39"/>
      <c r="X3965" s="39"/>
      <c r="Y3965" s="39"/>
      <c r="Z3965" s="39"/>
      <c r="AA3965" s="39"/>
      <c r="AB3965" s="39"/>
      <c r="AC3965" s="39"/>
      <c r="AD3965" s="39"/>
      <c r="AE3965" s="39"/>
      <c r="AF3965" s="39"/>
      <c r="AG3965" s="39"/>
      <c r="AH3965" s="39"/>
      <c r="AI3965" s="39"/>
      <c r="AJ3965" s="39"/>
      <c r="AK3965" s="39"/>
      <c r="AL3965" s="39"/>
      <c r="AM3965" s="39"/>
      <c r="AN3965" s="39"/>
      <c r="AO3965" s="39"/>
      <c r="AP3965" s="39"/>
      <c r="AQ3965" s="39"/>
      <c r="AR3965" s="39"/>
      <c r="AS3965" s="39"/>
      <c r="AT3965" s="39"/>
      <c r="AU3965" s="39"/>
      <c r="AV3965" s="39"/>
      <c r="AW3965" s="39"/>
    </row>
    <row r="3966" spans="15:49" x14ac:dyDescent="0.2">
      <c r="O3966" s="39"/>
      <c r="P3966" s="39"/>
      <c r="Q3966" s="39"/>
      <c r="R3966" s="39"/>
      <c r="S3966" s="39"/>
      <c r="T3966" s="39"/>
      <c r="U3966" s="39"/>
      <c r="V3966" s="39"/>
      <c r="W3966" s="39"/>
      <c r="X3966" s="39"/>
      <c r="Y3966" s="39"/>
      <c r="Z3966" s="39"/>
      <c r="AA3966" s="39"/>
      <c r="AB3966" s="39"/>
      <c r="AC3966" s="39"/>
      <c r="AD3966" s="39"/>
      <c r="AE3966" s="39"/>
      <c r="AF3966" s="39"/>
      <c r="AG3966" s="39"/>
      <c r="AH3966" s="39"/>
      <c r="AI3966" s="39"/>
      <c r="AJ3966" s="39"/>
      <c r="AK3966" s="39"/>
      <c r="AL3966" s="39"/>
      <c r="AM3966" s="39"/>
      <c r="AN3966" s="39"/>
      <c r="AO3966" s="39"/>
      <c r="AP3966" s="39"/>
      <c r="AQ3966" s="39"/>
      <c r="AR3966" s="39"/>
      <c r="AS3966" s="39"/>
      <c r="AT3966" s="39"/>
      <c r="AU3966" s="39"/>
      <c r="AV3966" s="39"/>
      <c r="AW3966" s="39"/>
    </row>
    <row r="3967" spans="15:49" x14ac:dyDescent="0.2">
      <c r="O3967" s="39"/>
      <c r="P3967" s="39"/>
      <c r="Q3967" s="39"/>
      <c r="R3967" s="39"/>
      <c r="S3967" s="39"/>
      <c r="T3967" s="39"/>
      <c r="U3967" s="39"/>
      <c r="V3967" s="39"/>
      <c r="W3967" s="39"/>
      <c r="X3967" s="39"/>
      <c r="Y3967" s="39"/>
      <c r="Z3967" s="39"/>
      <c r="AA3967" s="39"/>
      <c r="AB3967" s="39"/>
      <c r="AC3967" s="39"/>
      <c r="AD3967" s="39"/>
      <c r="AE3967" s="39"/>
      <c r="AF3967" s="39"/>
      <c r="AG3967" s="39"/>
      <c r="AH3967" s="39"/>
      <c r="AI3967" s="39"/>
      <c r="AJ3967" s="39"/>
      <c r="AK3967" s="39"/>
      <c r="AL3967" s="39"/>
      <c r="AM3967" s="39"/>
      <c r="AN3967" s="39"/>
      <c r="AO3967" s="39"/>
      <c r="AP3967" s="39"/>
      <c r="AQ3967" s="39"/>
      <c r="AR3967" s="39"/>
      <c r="AS3967" s="39"/>
      <c r="AT3967" s="39"/>
      <c r="AU3967" s="39"/>
      <c r="AV3967" s="39"/>
      <c r="AW3967" s="39"/>
    </row>
    <row r="3968" spans="15:49" x14ac:dyDescent="0.2">
      <c r="O3968" s="39"/>
      <c r="P3968" s="39"/>
      <c r="Q3968" s="39"/>
      <c r="R3968" s="39"/>
      <c r="S3968" s="39"/>
      <c r="T3968" s="39"/>
      <c r="U3968" s="39"/>
      <c r="V3968" s="39"/>
      <c r="W3968" s="39"/>
      <c r="X3968" s="39"/>
      <c r="Y3968" s="39"/>
      <c r="Z3968" s="39"/>
      <c r="AA3968" s="39"/>
      <c r="AB3968" s="39"/>
      <c r="AC3968" s="39"/>
      <c r="AD3968" s="39"/>
      <c r="AE3968" s="39"/>
      <c r="AF3968" s="39"/>
      <c r="AG3968" s="39"/>
      <c r="AH3968" s="39"/>
      <c r="AI3968" s="39"/>
      <c r="AJ3968" s="39"/>
      <c r="AK3968" s="39"/>
      <c r="AL3968" s="39"/>
      <c r="AM3968" s="39"/>
      <c r="AN3968" s="39"/>
      <c r="AO3968" s="39"/>
      <c r="AP3968" s="39"/>
      <c r="AQ3968" s="39"/>
      <c r="AR3968" s="39"/>
      <c r="AS3968" s="39"/>
      <c r="AT3968" s="39"/>
      <c r="AU3968" s="39"/>
      <c r="AV3968" s="39"/>
      <c r="AW3968" s="39"/>
    </row>
    <row r="3969" spans="15:49" x14ac:dyDescent="0.2">
      <c r="O3969" s="39"/>
      <c r="P3969" s="39"/>
      <c r="Q3969" s="39"/>
      <c r="R3969" s="39"/>
      <c r="S3969" s="39"/>
      <c r="T3969" s="39"/>
      <c r="U3969" s="39"/>
      <c r="V3969" s="39"/>
      <c r="W3969" s="39"/>
      <c r="X3969" s="39"/>
      <c r="Y3969" s="39"/>
      <c r="Z3969" s="39"/>
      <c r="AA3969" s="39"/>
      <c r="AB3969" s="39"/>
      <c r="AC3969" s="39"/>
      <c r="AD3969" s="39"/>
      <c r="AE3969" s="39"/>
      <c r="AF3969" s="39"/>
      <c r="AG3969" s="39"/>
      <c r="AH3969" s="39"/>
      <c r="AI3969" s="39"/>
      <c r="AJ3969" s="39"/>
      <c r="AK3969" s="39"/>
      <c r="AL3969" s="39"/>
      <c r="AM3969" s="39"/>
      <c r="AN3969" s="39"/>
      <c r="AO3969" s="39"/>
      <c r="AP3969" s="39"/>
      <c r="AQ3969" s="39"/>
      <c r="AR3969" s="39"/>
      <c r="AS3969" s="39"/>
      <c r="AT3969" s="39"/>
      <c r="AU3969" s="39"/>
      <c r="AV3969" s="39"/>
      <c r="AW3969" s="39"/>
    </row>
    <row r="3970" spans="15:49" x14ac:dyDescent="0.2">
      <c r="O3970" s="39"/>
      <c r="P3970" s="39"/>
      <c r="Q3970" s="39"/>
      <c r="R3970" s="39"/>
      <c r="S3970" s="39"/>
      <c r="T3970" s="39"/>
      <c r="U3970" s="39"/>
      <c r="V3970" s="39"/>
      <c r="W3970" s="39"/>
      <c r="X3970" s="39"/>
      <c r="Y3970" s="39"/>
      <c r="Z3970" s="39"/>
      <c r="AA3970" s="39"/>
      <c r="AB3970" s="39"/>
      <c r="AC3970" s="39"/>
      <c r="AD3970" s="39"/>
      <c r="AE3970" s="39"/>
      <c r="AF3970" s="39"/>
      <c r="AG3970" s="39"/>
      <c r="AH3970" s="39"/>
      <c r="AI3970" s="39"/>
      <c r="AJ3970" s="39"/>
      <c r="AK3970" s="39"/>
      <c r="AL3970" s="39"/>
      <c r="AM3970" s="39"/>
      <c r="AN3970" s="39"/>
      <c r="AO3970" s="39"/>
      <c r="AP3970" s="39"/>
      <c r="AQ3970" s="39"/>
      <c r="AR3970" s="39"/>
      <c r="AS3970" s="39"/>
      <c r="AT3970" s="39"/>
      <c r="AU3970" s="39"/>
      <c r="AV3970" s="39"/>
      <c r="AW3970" s="39"/>
    </row>
    <row r="3971" spans="15:49" x14ac:dyDescent="0.2">
      <c r="O3971" s="39"/>
      <c r="P3971" s="39"/>
      <c r="Q3971" s="39"/>
      <c r="R3971" s="39"/>
      <c r="S3971" s="39"/>
      <c r="T3971" s="39"/>
      <c r="U3971" s="39"/>
      <c r="V3971" s="39"/>
      <c r="W3971" s="39"/>
      <c r="X3971" s="39"/>
      <c r="Y3971" s="39"/>
      <c r="Z3971" s="39"/>
      <c r="AA3971" s="39"/>
      <c r="AB3971" s="39"/>
      <c r="AC3971" s="39"/>
      <c r="AD3971" s="39"/>
      <c r="AE3971" s="39"/>
      <c r="AF3971" s="39"/>
      <c r="AG3971" s="39"/>
      <c r="AH3971" s="39"/>
      <c r="AI3971" s="39"/>
      <c r="AJ3971" s="39"/>
      <c r="AK3971" s="39"/>
      <c r="AL3971" s="39"/>
      <c r="AM3971" s="39"/>
      <c r="AN3971" s="39"/>
      <c r="AO3971" s="39"/>
      <c r="AP3971" s="39"/>
      <c r="AQ3971" s="39"/>
      <c r="AR3971" s="39"/>
      <c r="AS3971" s="39"/>
      <c r="AT3971" s="39"/>
      <c r="AU3971" s="39"/>
      <c r="AV3971" s="39"/>
      <c r="AW3971" s="39"/>
    </row>
    <row r="3972" spans="15:49" x14ac:dyDescent="0.2">
      <c r="O3972" s="39"/>
      <c r="P3972" s="39"/>
      <c r="Q3972" s="39"/>
      <c r="R3972" s="39"/>
      <c r="S3972" s="39"/>
      <c r="T3972" s="39"/>
      <c r="U3972" s="39"/>
      <c r="V3972" s="39"/>
      <c r="W3972" s="39"/>
      <c r="X3972" s="39"/>
      <c r="Y3972" s="39"/>
      <c r="Z3972" s="39"/>
      <c r="AA3972" s="39"/>
      <c r="AB3972" s="39"/>
      <c r="AC3972" s="39"/>
      <c r="AD3972" s="39"/>
      <c r="AE3972" s="39"/>
      <c r="AF3972" s="39"/>
      <c r="AG3972" s="39"/>
      <c r="AH3972" s="39"/>
      <c r="AI3972" s="39"/>
      <c r="AJ3972" s="39"/>
      <c r="AK3972" s="39"/>
      <c r="AL3972" s="39"/>
      <c r="AM3972" s="39"/>
      <c r="AN3972" s="39"/>
      <c r="AO3972" s="39"/>
      <c r="AP3972" s="39"/>
      <c r="AQ3972" s="39"/>
      <c r="AR3972" s="39"/>
      <c r="AS3972" s="39"/>
      <c r="AT3972" s="39"/>
      <c r="AU3972" s="39"/>
      <c r="AV3972" s="39"/>
      <c r="AW3972" s="39"/>
    </row>
    <row r="3973" spans="15:49" x14ac:dyDescent="0.2">
      <c r="O3973" s="39"/>
      <c r="P3973" s="39"/>
      <c r="Q3973" s="39"/>
      <c r="R3973" s="39"/>
      <c r="S3973" s="39"/>
      <c r="T3973" s="39"/>
      <c r="U3973" s="39"/>
      <c r="V3973" s="39"/>
      <c r="W3973" s="39"/>
      <c r="X3973" s="39"/>
      <c r="Y3973" s="39"/>
      <c r="Z3973" s="39"/>
      <c r="AA3973" s="39"/>
      <c r="AB3973" s="39"/>
      <c r="AC3973" s="39"/>
      <c r="AD3973" s="39"/>
      <c r="AE3973" s="39"/>
      <c r="AF3973" s="39"/>
      <c r="AG3973" s="39"/>
      <c r="AH3973" s="39"/>
      <c r="AI3973" s="39"/>
      <c r="AJ3973" s="39"/>
      <c r="AK3973" s="39"/>
      <c r="AL3973" s="39"/>
      <c r="AM3973" s="39"/>
      <c r="AN3973" s="39"/>
      <c r="AO3973" s="39"/>
      <c r="AP3973" s="39"/>
      <c r="AQ3973" s="39"/>
      <c r="AR3973" s="39"/>
      <c r="AS3973" s="39"/>
      <c r="AT3973" s="39"/>
      <c r="AU3973" s="39"/>
      <c r="AV3973" s="39"/>
      <c r="AW3973" s="39"/>
    </row>
    <row r="3974" spans="15:49" x14ac:dyDescent="0.2">
      <c r="O3974" s="39"/>
      <c r="P3974" s="39"/>
      <c r="Q3974" s="39"/>
      <c r="R3974" s="39"/>
      <c r="S3974" s="39"/>
      <c r="T3974" s="39"/>
      <c r="U3974" s="39"/>
      <c r="V3974" s="39"/>
      <c r="W3974" s="39"/>
      <c r="X3974" s="39"/>
      <c r="Y3974" s="39"/>
      <c r="Z3974" s="39"/>
      <c r="AA3974" s="39"/>
      <c r="AB3974" s="39"/>
      <c r="AC3974" s="39"/>
      <c r="AD3974" s="39"/>
      <c r="AE3974" s="39"/>
      <c r="AF3974" s="39"/>
      <c r="AG3974" s="39"/>
      <c r="AH3974" s="39"/>
      <c r="AI3974" s="39"/>
      <c r="AJ3974" s="39"/>
      <c r="AK3974" s="39"/>
      <c r="AL3974" s="39"/>
      <c r="AM3974" s="39"/>
      <c r="AN3974" s="39"/>
      <c r="AO3974" s="39"/>
      <c r="AP3974" s="39"/>
      <c r="AQ3974" s="39"/>
      <c r="AR3974" s="39"/>
      <c r="AS3974" s="39"/>
      <c r="AT3974" s="39"/>
      <c r="AU3974" s="39"/>
      <c r="AV3974" s="39"/>
      <c r="AW3974" s="39"/>
    </row>
    <row r="3975" spans="15:49" x14ac:dyDescent="0.2">
      <c r="O3975" s="39"/>
      <c r="P3975" s="39"/>
      <c r="Q3975" s="39"/>
      <c r="R3975" s="39"/>
      <c r="S3975" s="39"/>
      <c r="T3975" s="39"/>
      <c r="U3975" s="39"/>
      <c r="V3975" s="39"/>
      <c r="W3975" s="39"/>
      <c r="X3975" s="39"/>
      <c r="Y3975" s="39"/>
      <c r="Z3975" s="39"/>
      <c r="AA3975" s="39"/>
      <c r="AB3975" s="39"/>
      <c r="AC3975" s="39"/>
      <c r="AD3975" s="39"/>
      <c r="AE3975" s="39"/>
      <c r="AF3975" s="39"/>
      <c r="AG3975" s="39"/>
      <c r="AH3975" s="39"/>
      <c r="AI3975" s="39"/>
      <c r="AJ3975" s="39"/>
      <c r="AK3975" s="39"/>
      <c r="AL3975" s="39"/>
      <c r="AM3975" s="39"/>
      <c r="AN3975" s="39"/>
      <c r="AO3975" s="39"/>
      <c r="AP3975" s="39"/>
      <c r="AQ3975" s="39"/>
      <c r="AR3975" s="39"/>
      <c r="AS3975" s="39"/>
      <c r="AT3975" s="39"/>
      <c r="AU3975" s="39"/>
      <c r="AV3975" s="39"/>
      <c r="AW3975" s="39"/>
    </row>
    <row r="3976" spans="15:49" x14ac:dyDescent="0.2">
      <c r="O3976" s="39"/>
      <c r="P3976" s="39"/>
      <c r="Q3976" s="39"/>
      <c r="R3976" s="39"/>
      <c r="S3976" s="39"/>
      <c r="T3976" s="39"/>
      <c r="U3976" s="39"/>
      <c r="V3976" s="39"/>
      <c r="W3976" s="39"/>
      <c r="X3976" s="39"/>
      <c r="Y3976" s="39"/>
      <c r="Z3976" s="39"/>
      <c r="AA3976" s="39"/>
      <c r="AB3976" s="39"/>
      <c r="AC3976" s="39"/>
      <c r="AD3976" s="39"/>
      <c r="AE3976" s="39"/>
      <c r="AF3976" s="39"/>
      <c r="AG3976" s="39"/>
      <c r="AH3976" s="39"/>
      <c r="AI3976" s="39"/>
      <c r="AJ3976" s="39"/>
      <c r="AK3976" s="39"/>
      <c r="AL3976" s="39"/>
      <c r="AM3976" s="39"/>
      <c r="AN3976" s="39"/>
      <c r="AO3976" s="39"/>
      <c r="AP3976" s="39"/>
      <c r="AQ3976" s="39"/>
      <c r="AR3976" s="39"/>
      <c r="AS3976" s="39"/>
      <c r="AT3976" s="39"/>
      <c r="AU3976" s="39"/>
      <c r="AV3976" s="39"/>
      <c r="AW3976" s="39"/>
    </row>
    <row r="3977" spans="15:49" x14ac:dyDescent="0.2">
      <c r="O3977" s="39"/>
      <c r="P3977" s="39"/>
      <c r="Q3977" s="39"/>
      <c r="R3977" s="39"/>
      <c r="S3977" s="39"/>
      <c r="T3977" s="39"/>
      <c r="U3977" s="39"/>
      <c r="V3977" s="39"/>
      <c r="W3977" s="39"/>
      <c r="X3977" s="39"/>
      <c r="Y3977" s="39"/>
      <c r="Z3977" s="39"/>
      <c r="AA3977" s="39"/>
      <c r="AB3977" s="39"/>
      <c r="AC3977" s="39"/>
      <c r="AD3977" s="39"/>
      <c r="AE3977" s="39"/>
      <c r="AF3977" s="39"/>
      <c r="AG3977" s="39"/>
      <c r="AH3977" s="39"/>
      <c r="AI3977" s="39"/>
      <c r="AJ3977" s="39"/>
      <c r="AK3977" s="39"/>
      <c r="AL3977" s="39"/>
      <c r="AM3977" s="39"/>
      <c r="AN3977" s="39"/>
      <c r="AO3977" s="39"/>
      <c r="AP3977" s="39"/>
      <c r="AQ3977" s="39"/>
      <c r="AR3977" s="39"/>
      <c r="AS3977" s="39"/>
      <c r="AT3977" s="39"/>
      <c r="AU3977" s="39"/>
      <c r="AV3977" s="39"/>
      <c r="AW3977" s="39"/>
    </row>
    <row r="3978" spans="15:49" x14ac:dyDescent="0.2">
      <c r="O3978" s="39"/>
      <c r="P3978" s="39"/>
      <c r="Q3978" s="39"/>
      <c r="R3978" s="39"/>
      <c r="S3978" s="39"/>
      <c r="T3978" s="39"/>
      <c r="U3978" s="39"/>
      <c r="V3978" s="39"/>
      <c r="W3978" s="39"/>
      <c r="X3978" s="39"/>
      <c r="Y3978" s="39"/>
      <c r="Z3978" s="39"/>
      <c r="AA3978" s="39"/>
      <c r="AB3978" s="39"/>
      <c r="AC3978" s="39"/>
      <c r="AD3978" s="39"/>
      <c r="AE3978" s="39"/>
      <c r="AF3978" s="39"/>
      <c r="AG3978" s="39"/>
      <c r="AH3978" s="39"/>
      <c r="AI3978" s="39"/>
      <c r="AJ3978" s="39"/>
      <c r="AK3978" s="39"/>
      <c r="AL3978" s="39"/>
      <c r="AM3978" s="39"/>
      <c r="AN3978" s="39"/>
      <c r="AO3978" s="39"/>
      <c r="AP3978" s="39"/>
      <c r="AQ3978" s="39"/>
      <c r="AR3978" s="39"/>
      <c r="AS3978" s="39"/>
      <c r="AT3978" s="39"/>
      <c r="AU3978" s="39"/>
      <c r="AV3978" s="39"/>
      <c r="AW3978" s="39"/>
    </row>
    <row r="3979" spans="15:49" x14ac:dyDescent="0.2">
      <c r="O3979" s="39"/>
      <c r="P3979" s="39"/>
      <c r="Q3979" s="39"/>
      <c r="R3979" s="39"/>
      <c r="S3979" s="39"/>
      <c r="T3979" s="39"/>
      <c r="U3979" s="39"/>
      <c r="V3979" s="39"/>
      <c r="W3979" s="39"/>
      <c r="X3979" s="39"/>
      <c r="Y3979" s="39"/>
      <c r="Z3979" s="39"/>
      <c r="AA3979" s="39"/>
      <c r="AB3979" s="39"/>
      <c r="AC3979" s="39"/>
      <c r="AD3979" s="39"/>
      <c r="AE3979" s="39"/>
      <c r="AF3979" s="39"/>
      <c r="AG3979" s="39"/>
      <c r="AH3979" s="39"/>
      <c r="AI3979" s="39"/>
      <c r="AJ3979" s="39"/>
      <c r="AK3979" s="39"/>
      <c r="AL3979" s="39"/>
      <c r="AM3979" s="39"/>
      <c r="AN3979" s="39"/>
      <c r="AO3979" s="39"/>
      <c r="AP3979" s="39"/>
      <c r="AQ3979" s="39"/>
      <c r="AR3979" s="39"/>
      <c r="AS3979" s="39"/>
      <c r="AT3979" s="39"/>
      <c r="AU3979" s="39"/>
      <c r="AV3979" s="39"/>
      <c r="AW3979" s="39"/>
    </row>
    <row r="3980" spans="15:49" x14ac:dyDescent="0.2">
      <c r="O3980" s="39"/>
      <c r="P3980" s="39"/>
      <c r="Q3980" s="39"/>
      <c r="R3980" s="39"/>
      <c r="S3980" s="39"/>
      <c r="T3980" s="39"/>
      <c r="U3980" s="39"/>
      <c r="V3980" s="39"/>
      <c r="W3980" s="39"/>
      <c r="X3980" s="39"/>
      <c r="Y3980" s="39"/>
      <c r="Z3980" s="39"/>
      <c r="AA3980" s="39"/>
      <c r="AB3980" s="39"/>
      <c r="AC3980" s="39"/>
      <c r="AD3980" s="39"/>
      <c r="AE3980" s="39"/>
      <c r="AF3980" s="39"/>
      <c r="AG3980" s="39"/>
      <c r="AH3980" s="39"/>
      <c r="AI3980" s="39"/>
      <c r="AJ3980" s="39"/>
      <c r="AK3980" s="39"/>
      <c r="AL3980" s="39"/>
      <c r="AM3980" s="39"/>
      <c r="AN3980" s="39"/>
      <c r="AO3980" s="39"/>
      <c r="AP3980" s="39"/>
      <c r="AQ3980" s="39"/>
      <c r="AR3980" s="39"/>
      <c r="AS3980" s="39"/>
      <c r="AT3980" s="39"/>
      <c r="AU3980" s="39"/>
      <c r="AV3980" s="39"/>
      <c r="AW3980" s="39"/>
    </row>
    <row r="3981" spans="15:49" x14ac:dyDescent="0.2">
      <c r="O3981" s="39"/>
      <c r="P3981" s="39"/>
      <c r="Q3981" s="39"/>
      <c r="R3981" s="39"/>
      <c r="S3981" s="39"/>
      <c r="T3981" s="39"/>
      <c r="U3981" s="39"/>
      <c r="V3981" s="39"/>
      <c r="W3981" s="39"/>
      <c r="X3981" s="39"/>
      <c r="Y3981" s="39"/>
      <c r="Z3981" s="39"/>
      <c r="AA3981" s="39"/>
      <c r="AB3981" s="39"/>
      <c r="AC3981" s="39"/>
      <c r="AD3981" s="39"/>
      <c r="AE3981" s="39"/>
      <c r="AF3981" s="39"/>
      <c r="AG3981" s="39"/>
      <c r="AH3981" s="39"/>
      <c r="AI3981" s="39"/>
      <c r="AJ3981" s="39"/>
      <c r="AK3981" s="39"/>
      <c r="AL3981" s="39"/>
      <c r="AM3981" s="39"/>
      <c r="AN3981" s="39"/>
      <c r="AO3981" s="39"/>
      <c r="AP3981" s="39"/>
      <c r="AQ3981" s="39"/>
      <c r="AR3981" s="39"/>
      <c r="AS3981" s="39"/>
      <c r="AT3981" s="39"/>
      <c r="AU3981" s="39"/>
      <c r="AV3981" s="39"/>
      <c r="AW3981" s="39"/>
    </row>
    <row r="3982" spans="15:49" x14ac:dyDescent="0.2">
      <c r="O3982" s="39"/>
      <c r="P3982" s="39"/>
      <c r="Q3982" s="39"/>
      <c r="R3982" s="39"/>
      <c r="S3982" s="39"/>
      <c r="T3982" s="39"/>
      <c r="U3982" s="39"/>
      <c r="V3982" s="39"/>
      <c r="W3982" s="39"/>
      <c r="X3982" s="39"/>
      <c r="Y3982" s="39"/>
      <c r="Z3982" s="39"/>
      <c r="AA3982" s="39"/>
      <c r="AB3982" s="39"/>
      <c r="AC3982" s="39"/>
      <c r="AD3982" s="39"/>
      <c r="AE3982" s="39"/>
      <c r="AF3982" s="39"/>
      <c r="AG3982" s="39"/>
      <c r="AH3982" s="39"/>
      <c r="AI3982" s="39"/>
      <c r="AJ3982" s="39"/>
      <c r="AK3982" s="39"/>
      <c r="AL3982" s="39"/>
      <c r="AM3982" s="39"/>
      <c r="AN3982" s="39"/>
      <c r="AO3982" s="39"/>
      <c r="AP3982" s="39"/>
      <c r="AQ3982" s="39"/>
      <c r="AR3982" s="39"/>
      <c r="AS3982" s="39"/>
      <c r="AT3982" s="39"/>
      <c r="AU3982" s="39"/>
      <c r="AV3982" s="39"/>
      <c r="AW3982" s="39"/>
    </row>
    <row r="3983" spans="15:49" x14ac:dyDescent="0.2">
      <c r="O3983" s="39"/>
      <c r="P3983" s="39"/>
      <c r="Q3983" s="39"/>
      <c r="R3983" s="39"/>
      <c r="S3983" s="39"/>
      <c r="T3983" s="39"/>
      <c r="U3983" s="39"/>
      <c r="V3983" s="39"/>
      <c r="W3983" s="39"/>
      <c r="X3983" s="39"/>
      <c r="Y3983" s="39"/>
      <c r="Z3983" s="39"/>
      <c r="AA3983" s="39"/>
      <c r="AB3983" s="39"/>
      <c r="AC3983" s="39"/>
      <c r="AD3983" s="39"/>
      <c r="AE3983" s="39"/>
      <c r="AF3983" s="39"/>
      <c r="AG3983" s="39"/>
      <c r="AH3983" s="39"/>
      <c r="AI3983" s="39"/>
      <c r="AJ3983" s="39"/>
      <c r="AK3983" s="39"/>
      <c r="AL3983" s="39"/>
      <c r="AM3983" s="39"/>
      <c r="AN3983" s="39"/>
      <c r="AO3983" s="39"/>
      <c r="AP3983" s="39"/>
      <c r="AQ3983" s="39"/>
      <c r="AR3983" s="39"/>
      <c r="AS3983" s="39"/>
      <c r="AT3983" s="39"/>
      <c r="AU3983" s="39"/>
      <c r="AV3983" s="39"/>
      <c r="AW3983" s="39"/>
    </row>
    <row r="3984" spans="15:49" x14ac:dyDescent="0.2">
      <c r="O3984" s="39"/>
      <c r="P3984" s="39"/>
      <c r="Q3984" s="39"/>
      <c r="R3984" s="39"/>
      <c r="S3984" s="39"/>
      <c r="T3984" s="39"/>
      <c r="U3984" s="39"/>
      <c r="V3984" s="39"/>
      <c r="W3984" s="39"/>
      <c r="X3984" s="39"/>
      <c r="Y3984" s="39"/>
      <c r="Z3984" s="39"/>
      <c r="AA3984" s="39"/>
      <c r="AB3984" s="39"/>
      <c r="AC3984" s="39"/>
      <c r="AD3984" s="39"/>
      <c r="AE3984" s="39"/>
      <c r="AF3984" s="39"/>
      <c r="AG3984" s="39"/>
      <c r="AH3984" s="39"/>
      <c r="AI3984" s="39"/>
      <c r="AJ3984" s="39"/>
      <c r="AK3984" s="39"/>
      <c r="AL3984" s="39"/>
      <c r="AM3984" s="39"/>
      <c r="AN3984" s="39"/>
      <c r="AO3984" s="39"/>
      <c r="AP3984" s="39"/>
      <c r="AQ3984" s="39"/>
      <c r="AR3984" s="39"/>
      <c r="AS3984" s="39"/>
      <c r="AT3984" s="39"/>
      <c r="AU3984" s="39"/>
      <c r="AV3984" s="39"/>
      <c r="AW3984" s="39"/>
    </row>
    <row r="3985" spans="15:49" x14ac:dyDescent="0.2">
      <c r="O3985" s="39"/>
      <c r="P3985" s="39"/>
      <c r="Q3985" s="39"/>
      <c r="R3985" s="39"/>
      <c r="S3985" s="39"/>
      <c r="T3985" s="39"/>
      <c r="U3985" s="39"/>
      <c r="V3985" s="39"/>
      <c r="W3985" s="39"/>
      <c r="X3985" s="39"/>
      <c r="Y3985" s="39"/>
      <c r="Z3985" s="39"/>
      <c r="AA3985" s="39"/>
      <c r="AB3985" s="39"/>
      <c r="AC3985" s="39"/>
      <c r="AD3985" s="39"/>
      <c r="AE3985" s="39"/>
      <c r="AF3985" s="39"/>
      <c r="AG3985" s="39"/>
      <c r="AH3985" s="39"/>
      <c r="AI3985" s="39"/>
      <c r="AJ3985" s="39"/>
      <c r="AK3985" s="39"/>
      <c r="AL3985" s="39"/>
      <c r="AM3985" s="39"/>
      <c r="AN3985" s="39"/>
      <c r="AO3985" s="39"/>
      <c r="AP3985" s="39"/>
      <c r="AQ3985" s="39"/>
      <c r="AR3985" s="39"/>
      <c r="AS3985" s="39"/>
      <c r="AT3985" s="39"/>
      <c r="AU3985" s="39"/>
      <c r="AV3985" s="39"/>
      <c r="AW3985" s="39"/>
    </row>
    <row r="3986" spans="15:49" x14ac:dyDescent="0.2">
      <c r="O3986" s="39"/>
      <c r="P3986" s="39"/>
      <c r="Q3986" s="39"/>
      <c r="R3986" s="39"/>
      <c r="S3986" s="39"/>
      <c r="T3986" s="39"/>
      <c r="U3986" s="39"/>
      <c r="V3986" s="39"/>
      <c r="W3986" s="39"/>
      <c r="X3986" s="39"/>
      <c r="Y3986" s="39"/>
      <c r="Z3986" s="39"/>
      <c r="AA3986" s="39"/>
      <c r="AB3986" s="39"/>
      <c r="AC3986" s="39"/>
      <c r="AD3986" s="39"/>
      <c r="AE3986" s="39"/>
      <c r="AF3986" s="39"/>
      <c r="AG3986" s="39"/>
      <c r="AH3986" s="39"/>
      <c r="AI3986" s="39"/>
      <c r="AJ3986" s="39"/>
      <c r="AK3986" s="39"/>
      <c r="AL3986" s="39"/>
      <c r="AM3986" s="39"/>
      <c r="AN3986" s="39"/>
      <c r="AO3986" s="39"/>
      <c r="AP3986" s="39"/>
      <c r="AQ3986" s="39"/>
      <c r="AR3986" s="39"/>
      <c r="AS3986" s="39"/>
      <c r="AT3986" s="39"/>
      <c r="AU3986" s="39"/>
      <c r="AV3986" s="39"/>
      <c r="AW3986" s="39"/>
    </row>
    <row r="3987" spans="15:49" x14ac:dyDescent="0.2">
      <c r="O3987" s="39"/>
      <c r="P3987" s="39"/>
      <c r="Q3987" s="39"/>
      <c r="R3987" s="39"/>
      <c r="S3987" s="39"/>
      <c r="T3987" s="39"/>
      <c r="U3987" s="39"/>
      <c r="V3987" s="39"/>
      <c r="W3987" s="39"/>
      <c r="X3987" s="39"/>
      <c r="Y3987" s="39"/>
      <c r="Z3987" s="39"/>
      <c r="AA3987" s="39"/>
      <c r="AB3987" s="39"/>
      <c r="AC3987" s="39"/>
      <c r="AD3987" s="39"/>
      <c r="AE3987" s="39"/>
      <c r="AF3987" s="39"/>
      <c r="AG3987" s="39"/>
      <c r="AH3987" s="39"/>
      <c r="AI3987" s="39"/>
      <c r="AJ3987" s="39"/>
      <c r="AK3987" s="39"/>
      <c r="AL3987" s="39"/>
      <c r="AM3987" s="39"/>
      <c r="AN3987" s="39"/>
      <c r="AO3987" s="39"/>
      <c r="AP3987" s="39"/>
      <c r="AQ3987" s="39"/>
      <c r="AR3987" s="39"/>
      <c r="AS3987" s="39"/>
      <c r="AT3987" s="39"/>
      <c r="AU3987" s="39"/>
      <c r="AV3987" s="39"/>
      <c r="AW3987" s="39"/>
    </row>
    <row r="3988" spans="15:49" x14ac:dyDescent="0.2">
      <c r="O3988" s="39"/>
      <c r="P3988" s="39"/>
      <c r="Q3988" s="39"/>
      <c r="R3988" s="39"/>
      <c r="S3988" s="39"/>
      <c r="T3988" s="39"/>
      <c r="U3988" s="39"/>
      <c r="V3988" s="39"/>
      <c r="W3988" s="39"/>
      <c r="X3988" s="39"/>
      <c r="Y3988" s="39"/>
      <c r="Z3988" s="39"/>
      <c r="AA3988" s="39"/>
      <c r="AB3988" s="39"/>
      <c r="AC3988" s="39"/>
      <c r="AD3988" s="39"/>
      <c r="AE3988" s="39"/>
      <c r="AF3988" s="39"/>
      <c r="AG3988" s="39"/>
      <c r="AH3988" s="39"/>
      <c r="AI3988" s="39"/>
      <c r="AJ3988" s="39"/>
      <c r="AK3988" s="39"/>
      <c r="AL3988" s="39"/>
      <c r="AM3988" s="39"/>
      <c r="AN3988" s="39"/>
      <c r="AO3988" s="39"/>
      <c r="AP3988" s="39"/>
      <c r="AQ3988" s="39"/>
      <c r="AR3988" s="39"/>
      <c r="AS3988" s="39"/>
      <c r="AT3988" s="39"/>
      <c r="AU3988" s="39"/>
      <c r="AV3988" s="39"/>
      <c r="AW3988" s="39"/>
    </row>
    <row r="3989" spans="15:49" x14ac:dyDescent="0.2">
      <c r="O3989" s="39"/>
      <c r="P3989" s="39"/>
      <c r="Q3989" s="39"/>
      <c r="R3989" s="39"/>
      <c r="S3989" s="39"/>
      <c r="T3989" s="39"/>
      <c r="U3989" s="39"/>
      <c r="V3989" s="39"/>
      <c r="W3989" s="39"/>
      <c r="X3989" s="39"/>
      <c r="Y3989" s="39"/>
      <c r="Z3989" s="39"/>
      <c r="AA3989" s="39"/>
      <c r="AB3989" s="39"/>
      <c r="AC3989" s="39"/>
      <c r="AD3989" s="39"/>
      <c r="AE3989" s="39"/>
      <c r="AF3989" s="39"/>
      <c r="AG3989" s="39"/>
      <c r="AH3989" s="39"/>
      <c r="AI3989" s="39"/>
      <c r="AJ3989" s="39"/>
      <c r="AK3989" s="39"/>
      <c r="AL3989" s="39"/>
      <c r="AM3989" s="39"/>
      <c r="AN3989" s="39"/>
      <c r="AO3989" s="39"/>
      <c r="AP3989" s="39"/>
      <c r="AQ3989" s="39"/>
      <c r="AR3989" s="39"/>
      <c r="AS3989" s="39"/>
      <c r="AT3989" s="39"/>
      <c r="AU3989" s="39"/>
      <c r="AV3989" s="39"/>
      <c r="AW3989" s="39"/>
    </row>
    <row r="3990" spans="15:49" x14ac:dyDescent="0.2">
      <c r="O3990" s="39"/>
      <c r="P3990" s="39"/>
      <c r="Q3990" s="39"/>
      <c r="R3990" s="39"/>
      <c r="S3990" s="39"/>
      <c r="T3990" s="39"/>
      <c r="U3990" s="39"/>
      <c r="V3990" s="39"/>
      <c r="W3990" s="39"/>
      <c r="X3990" s="39"/>
      <c r="Y3990" s="39"/>
      <c r="Z3990" s="39"/>
      <c r="AA3990" s="39"/>
      <c r="AB3990" s="39"/>
      <c r="AC3990" s="39"/>
      <c r="AD3990" s="39"/>
      <c r="AE3990" s="39"/>
      <c r="AF3990" s="39"/>
      <c r="AG3990" s="39"/>
      <c r="AH3990" s="39"/>
      <c r="AI3990" s="39"/>
      <c r="AJ3990" s="39"/>
      <c r="AK3990" s="39"/>
      <c r="AL3990" s="39"/>
      <c r="AM3990" s="39"/>
      <c r="AN3990" s="39"/>
      <c r="AO3990" s="39"/>
      <c r="AP3990" s="39"/>
      <c r="AQ3990" s="39"/>
      <c r="AR3990" s="39"/>
      <c r="AS3990" s="39"/>
      <c r="AT3990" s="39"/>
      <c r="AU3990" s="39"/>
      <c r="AV3990" s="39"/>
      <c r="AW3990" s="39"/>
    </row>
    <row r="3991" spans="15:49" x14ac:dyDescent="0.2">
      <c r="O3991" s="39"/>
      <c r="P3991" s="39"/>
      <c r="Q3991" s="39"/>
      <c r="R3991" s="39"/>
      <c r="S3991" s="39"/>
      <c r="T3991" s="39"/>
      <c r="U3991" s="39"/>
      <c r="V3991" s="39"/>
      <c r="W3991" s="39"/>
      <c r="X3991" s="39"/>
      <c r="Y3991" s="39"/>
      <c r="Z3991" s="39"/>
      <c r="AA3991" s="39"/>
      <c r="AB3991" s="39"/>
      <c r="AC3991" s="39"/>
      <c r="AD3991" s="39"/>
      <c r="AE3991" s="39"/>
      <c r="AF3991" s="39"/>
      <c r="AG3991" s="39"/>
      <c r="AH3991" s="39"/>
      <c r="AI3991" s="39"/>
      <c r="AJ3991" s="39"/>
      <c r="AK3991" s="39"/>
      <c r="AL3991" s="39"/>
      <c r="AM3991" s="39"/>
      <c r="AN3991" s="39"/>
      <c r="AO3991" s="39"/>
      <c r="AP3991" s="39"/>
      <c r="AQ3991" s="39"/>
      <c r="AR3991" s="39"/>
      <c r="AS3991" s="39"/>
      <c r="AT3991" s="39"/>
      <c r="AU3991" s="39"/>
      <c r="AV3991" s="39"/>
      <c r="AW3991" s="39"/>
    </row>
    <row r="3992" spans="15:49" x14ac:dyDescent="0.2">
      <c r="O3992" s="39"/>
      <c r="P3992" s="39"/>
      <c r="Q3992" s="39"/>
      <c r="R3992" s="39"/>
      <c r="S3992" s="39"/>
      <c r="T3992" s="39"/>
      <c r="U3992" s="39"/>
      <c r="V3992" s="39"/>
      <c r="W3992" s="39"/>
      <c r="X3992" s="39"/>
      <c r="Y3992" s="39"/>
      <c r="Z3992" s="39"/>
      <c r="AA3992" s="39"/>
      <c r="AB3992" s="39"/>
      <c r="AC3992" s="39"/>
      <c r="AD3992" s="39"/>
      <c r="AE3992" s="39"/>
      <c r="AF3992" s="39"/>
      <c r="AG3992" s="39"/>
      <c r="AH3992" s="39"/>
      <c r="AI3992" s="39"/>
      <c r="AJ3992" s="39"/>
      <c r="AK3992" s="39"/>
      <c r="AL3992" s="39"/>
      <c r="AM3992" s="39"/>
      <c r="AN3992" s="39"/>
      <c r="AO3992" s="39"/>
      <c r="AP3992" s="39"/>
      <c r="AQ3992" s="39"/>
      <c r="AR3992" s="39"/>
      <c r="AS3992" s="39"/>
      <c r="AT3992" s="39"/>
      <c r="AU3992" s="39"/>
      <c r="AV3992" s="39"/>
      <c r="AW3992" s="39"/>
    </row>
    <row r="3993" spans="15:49" x14ac:dyDescent="0.2">
      <c r="O3993" s="39"/>
      <c r="P3993" s="39"/>
      <c r="Q3993" s="39"/>
      <c r="R3993" s="39"/>
      <c r="S3993" s="39"/>
      <c r="T3993" s="39"/>
      <c r="U3993" s="39"/>
      <c r="V3993" s="39"/>
      <c r="W3993" s="39"/>
      <c r="X3993" s="39"/>
      <c r="Y3993" s="39"/>
      <c r="Z3993" s="39"/>
      <c r="AA3993" s="39"/>
      <c r="AB3993" s="39"/>
      <c r="AC3993" s="39"/>
      <c r="AD3993" s="39"/>
      <c r="AE3993" s="39"/>
      <c r="AF3993" s="39"/>
      <c r="AG3993" s="39"/>
      <c r="AH3993" s="39"/>
      <c r="AI3993" s="39"/>
      <c r="AJ3993" s="39"/>
      <c r="AK3993" s="39"/>
      <c r="AL3993" s="39"/>
      <c r="AM3993" s="39"/>
      <c r="AN3993" s="39"/>
      <c r="AO3993" s="39"/>
      <c r="AP3993" s="39"/>
      <c r="AQ3993" s="39"/>
      <c r="AR3993" s="39"/>
      <c r="AS3993" s="39"/>
      <c r="AT3993" s="39"/>
      <c r="AU3993" s="39"/>
      <c r="AV3993" s="39"/>
      <c r="AW3993" s="39"/>
    </row>
    <row r="3994" spans="15:49" x14ac:dyDescent="0.2">
      <c r="O3994" s="39"/>
      <c r="P3994" s="39"/>
      <c r="Q3994" s="39"/>
      <c r="R3994" s="39"/>
      <c r="S3994" s="39"/>
      <c r="T3994" s="39"/>
      <c r="U3994" s="39"/>
      <c r="V3994" s="39"/>
      <c r="W3994" s="39"/>
      <c r="X3994" s="39"/>
      <c r="Y3994" s="39"/>
      <c r="Z3994" s="39"/>
      <c r="AA3994" s="39"/>
      <c r="AB3994" s="39"/>
      <c r="AC3994" s="39"/>
      <c r="AD3994" s="39"/>
      <c r="AE3994" s="39"/>
      <c r="AF3994" s="39"/>
      <c r="AG3994" s="39"/>
      <c r="AH3994" s="39"/>
      <c r="AI3994" s="39"/>
      <c r="AJ3994" s="39"/>
      <c r="AK3994" s="39"/>
      <c r="AL3994" s="39"/>
      <c r="AM3994" s="39"/>
      <c r="AN3994" s="39"/>
      <c r="AO3994" s="39"/>
      <c r="AP3994" s="39"/>
      <c r="AQ3994" s="39"/>
      <c r="AR3994" s="39"/>
      <c r="AS3994" s="39"/>
      <c r="AT3994" s="39"/>
      <c r="AU3994" s="39"/>
      <c r="AV3994" s="39"/>
      <c r="AW3994" s="39"/>
    </row>
    <row r="3995" spans="15:49" x14ac:dyDescent="0.2">
      <c r="O3995" s="39"/>
      <c r="P3995" s="39"/>
      <c r="Q3995" s="39"/>
      <c r="R3995" s="39"/>
      <c r="S3995" s="39"/>
      <c r="T3995" s="39"/>
      <c r="U3995" s="39"/>
      <c r="V3995" s="39"/>
      <c r="W3995" s="39"/>
      <c r="X3995" s="39"/>
      <c r="Y3995" s="39"/>
      <c r="Z3995" s="39"/>
      <c r="AA3995" s="39"/>
      <c r="AB3995" s="39"/>
      <c r="AC3995" s="39"/>
      <c r="AD3995" s="39"/>
      <c r="AE3995" s="39"/>
      <c r="AF3995" s="39"/>
      <c r="AG3995" s="39"/>
      <c r="AH3995" s="39"/>
      <c r="AI3995" s="39"/>
      <c r="AJ3995" s="39"/>
      <c r="AK3995" s="39"/>
      <c r="AL3995" s="39"/>
      <c r="AM3995" s="39"/>
      <c r="AN3995" s="39"/>
      <c r="AO3995" s="39"/>
      <c r="AP3995" s="39"/>
      <c r="AQ3995" s="39"/>
      <c r="AR3995" s="39"/>
      <c r="AS3995" s="39"/>
      <c r="AT3995" s="39"/>
      <c r="AU3995" s="39"/>
      <c r="AV3995" s="39"/>
      <c r="AW3995" s="39"/>
    </row>
    <row r="3996" spans="15:49" x14ac:dyDescent="0.2">
      <c r="O3996" s="39"/>
      <c r="P3996" s="39"/>
      <c r="Q3996" s="39"/>
      <c r="R3996" s="39"/>
      <c r="S3996" s="39"/>
      <c r="T3996" s="39"/>
      <c r="U3996" s="39"/>
      <c r="V3996" s="39"/>
      <c r="W3996" s="39"/>
      <c r="X3996" s="39"/>
      <c r="Y3996" s="39"/>
      <c r="Z3996" s="39"/>
      <c r="AA3996" s="39"/>
      <c r="AB3996" s="39"/>
      <c r="AC3996" s="39"/>
      <c r="AD3996" s="39"/>
      <c r="AE3996" s="39"/>
      <c r="AF3996" s="39"/>
      <c r="AG3996" s="39"/>
      <c r="AH3996" s="39"/>
      <c r="AI3996" s="39"/>
      <c r="AJ3996" s="39"/>
      <c r="AK3996" s="39"/>
      <c r="AL3996" s="39"/>
      <c r="AM3996" s="39"/>
      <c r="AN3996" s="39"/>
      <c r="AO3996" s="39"/>
      <c r="AP3996" s="39"/>
      <c r="AQ3996" s="39"/>
      <c r="AR3996" s="39"/>
      <c r="AS3996" s="39"/>
      <c r="AT3996" s="39"/>
      <c r="AU3996" s="39"/>
      <c r="AV3996" s="39"/>
      <c r="AW3996" s="39"/>
    </row>
    <row r="3997" spans="15:49" x14ac:dyDescent="0.2">
      <c r="O3997" s="39"/>
      <c r="P3997" s="39"/>
      <c r="Q3997" s="39"/>
      <c r="R3997" s="39"/>
      <c r="S3997" s="39"/>
      <c r="T3997" s="39"/>
      <c r="U3997" s="39"/>
      <c r="V3997" s="39"/>
      <c r="W3997" s="39"/>
      <c r="X3997" s="39"/>
      <c r="Y3997" s="39"/>
      <c r="Z3997" s="39"/>
      <c r="AA3997" s="39"/>
      <c r="AB3997" s="39"/>
      <c r="AC3997" s="39"/>
      <c r="AD3997" s="39"/>
      <c r="AE3997" s="39"/>
      <c r="AF3997" s="39"/>
      <c r="AG3997" s="39"/>
      <c r="AH3997" s="39"/>
      <c r="AI3997" s="39"/>
      <c r="AJ3997" s="39"/>
      <c r="AK3997" s="39"/>
      <c r="AL3997" s="39"/>
      <c r="AM3997" s="39"/>
      <c r="AN3997" s="39"/>
      <c r="AO3997" s="39"/>
      <c r="AP3997" s="39"/>
      <c r="AQ3997" s="39"/>
      <c r="AR3997" s="39"/>
      <c r="AS3997" s="39"/>
      <c r="AT3997" s="39"/>
      <c r="AU3997" s="39"/>
      <c r="AV3997" s="39"/>
      <c r="AW3997" s="39"/>
    </row>
    <row r="3998" spans="15:49" x14ac:dyDescent="0.2">
      <c r="O3998" s="39"/>
      <c r="P3998" s="39"/>
      <c r="Q3998" s="39"/>
      <c r="R3998" s="39"/>
      <c r="S3998" s="39"/>
      <c r="T3998" s="39"/>
      <c r="U3998" s="39"/>
      <c r="V3998" s="39"/>
      <c r="W3998" s="39"/>
      <c r="X3998" s="39"/>
      <c r="Y3998" s="39"/>
      <c r="Z3998" s="39"/>
      <c r="AA3998" s="39"/>
      <c r="AB3998" s="39"/>
      <c r="AC3998" s="39"/>
      <c r="AD3998" s="39"/>
      <c r="AE3998" s="39"/>
      <c r="AF3998" s="39"/>
      <c r="AG3998" s="39"/>
      <c r="AH3998" s="39"/>
      <c r="AI3998" s="39"/>
      <c r="AJ3998" s="39"/>
      <c r="AK3998" s="39"/>
      <c r="AL3998" s="39"/>
      <c r="AM3998" s="39"/>
      <c r="AN3998" s="39"/>
      <c r="AO3998" s="39"/>
      <c r="AP3998" s="39"/>
      <c r="AQ3998" s="39"/>
      <c r="AR3998" s="39"/>
      <c r="AS3998" s="39"/>
      <c r="AT3998" s="39"/>
      <c r="AU3998" s="39"/>
      <c r="AV3998" s="39"/>
      <c r="AW3998" s="39"/>
    </row>
    <row r="3999" spans="15:49" x14ac:dyDescent="0.2">
      <c r="O3999" s="39"/>
      <c r="P3999" s="39"/>
      <c r="Q3999" s="39"/>
      <c r="R3999" s="39"/>
      <c r="S3999" s="39"/>
      <c r="T3999" s="39"/>
      <c r="U3999" s="39"/>
      <c r="V3999" s="39"/>
      <c r="W3999" s="39"/>
      <c r="X3999" s="39"/>
      <c r="Y3999" s="39"/>
      <c r="Z3999" s="39"/>
      <c r="AA3999" s="39"/>
      <c r="AB3999" s="39"/>
      <c r="AC3999" s="39"/>
      <c r="AD3999" s="39"/>
      <c r="AE3999" s="39"/>
      <c r="AF3999" s="39"/>
      <c r="AG3999" s="39"/>
      <c r="AH3999" s="39"/>
      <c r="AI3999" s="39"/>
      <c r="AJ3999" s="39"/>
      <c r="AK3999" s="39"/>
      <c r="AL3999" s="39"/>
      <c r="AM3999" s="39"/>
      <c r="AN3999" s="39"/>
      <c r="AO3999" s="39"/>
      <c r="AP3999" s="39"/>
      <c r="AQ3999" s="39"/>
      <c r="AR3999" s="39"/>
      <c r="AS3999" s="39"/>
      <c r="AT3999" s="39"/>
      <c r="AU3999" s="39"/>
      <c r="AV3999" s="39"/>
      <c r="AW3999" s="39"/>
    </row>
    <row r="4000" spans="15:49" x14ac:dyDescent="0.2">
      <c r="O4000" s="39"/>
      <c r="P4000" s="39"/>
      <c r="Q4000" s="39"/>
      <c r="R4000" s="39"/>
      <c r="S4000" s="39"/>
      <c r="T4000" s="39"/>
      <c r="U4000" s="39"/>
      <c r="V4000" s="39"/>
      <c r="W4000" s="39"/>
      <c r="X4000" s="39"/>
      <c r="Y4000" s="39"/>
      <c r="Z4000" s="39"/>
      <c r="AA4000" s="39"/>
      <c r="AB4000" s="39"/>
      <c r="AC4000" s="39"/>
      <c r="AD4000" s="39"/>
      <c r="AE4000" s="39"/>
      <c r="AF4000" s="39"/>
      <c r="AG4000" s="39"/>
      <c r="AH4000" s="39"/>
      <c r="AI4000" s="39"/>
      <c r="AJ4000" s="39"/>
      <c r="AK4000" s="39"/>
      <c r="AL4000" s="39"/>
      <c r="AM4000" s="39"/>
      <c r="AN4000" s="39"/>
      <c r="AO4000" s="39"/>
      <c r="AP4000" s="39"/>
      <c r="AQ4000" s="39"/>
      <c r="AR4000" s="39"/>
      <c r="AS4000" s="39"/>
      <c r="AT4000" s="39"/>
      <c r="AU4000" s="39"/>
      <c r="AV4000" s="39"/>
      <c r="AW4000" s="39"/>
    </row>
    <row r="4001" spans="15:49" x14ac:dyDescent="0.2">
      <c r="O4001" s="39"/>
      <c r="P4001" s="39"/>
      <c r="Q4001" s="39"/>
      <c r="R4001" s="39"/>
      <c r="S4001" s="39"/>
      <c r="T4001" s="39"/>
      <c r="U4001" s="39"/>
      <c r="V4001" s="39"/>
      <c r="W4001" s="39"/>
      <c r="X4001" s="39"/>
      <c r="Y4001" s="39"/>
      <c r="Z4001" s="39"/>
      <c r="AA4001" s="39"/>
      <c r="AB4001" s="39"/>
      <c r="AC4001" s="39"/>
      <c r="AD4001" s="39"/>
      <c r="AE4001" s="39"/>
      <c r="AF4001" s="39"/>
      <c r="AG4001" s="39"/>
      <c r="AH4001" s="39"/>
      <c r="AI4001" s="39"/>
      <c r="AJ4001" s="39"/>
      <c r="AK4001" s="39"/>
      <c r="AL4001" s="39"/>
      <c r="AM4001" s="39"/>
      <c r="AN4001" s="39"/>
      <c r="AO4001" s="39"/>
      <c r="AP4001" s="39"/>
      <c r="AQ4001" s="39"/>
      <c r="AR4001" s="39"/>
      <c r="AS4001" s="39"/>
      <c r="AT4001" s="39"/>
      <c r="AU4001" s="39"/>
      <c r="AV4001" s="39"/>
      <c r="AW4001" s="39"/>
    </row>
    <row r="4002" spans="15:49" x14ac:dyDescent="0.2">
      <c r="O4002" s="39"/>
      <c r="P4002" s="39"/>
      <c r="Q4002" s="39"/>
      <c r="R4002" s="39"/>
      <c r="S4002" s="39"/>
      <c r="T4002" s="39"/>
      <c r="U4002" s="39"/>
      <c r="V4002" s="39"/>
      <c r="W4002" s="39"/>
      <c r="X4002" s="39"/>
      <c r="Y4002" s="39"/>
      <c r="Z4002" s="39"/>
      <c r="AA4002" s="39"/>
      <c r="AB4002" s="39"/>
      <c r="AC4002" s="39"/>
      <c r="AD4002" s="39"/>
      <c r="AE4002" s="39"/>
      <c r="AF4002" s="39"/>
      <c r="AG4002" s="39"/>
      <c r="AH4002" s="39"/>
      <c r="AI4002" s="39"/>
      <c r="AJ4002" s="39"/>
      <c r="AK4002" s="39"/>
      <c r="AL4002" s="39"/>
      <c r="AM4002" s="39"/>
      <c r="AN4002" s="39"/>
      <c r="AO4002" s="39"/>
      <c r="AP4002" s="39"/>
      <c r="AQ4002" s="39"/>
      <c r="AR4002" s="39"/>
      <c r="AS4002" s="39"/>
      <c r="AT4002" s="39"/>
      <c r="AU4002" s="39"/>
      <c r="AV4002" s="39"/>
      <c r="AW4002" s="39"/>
    </row>
    <row r="4003" spans="15:49" x14ac:dyDescent="0.2">
      <c r="O4003" s="39"/>
      <c r="P4003" s="39"/>
      <c r="Q4003" s="39"/>
      <c r="R4003" s="39"/>
      <c r="S4003" s="39"/>
      <c r="T4003" s="39"/>
      <c r="U4003" s="39"/>
      <c r="V4003" s="39"/>
      <c r="W4003" s="39"/>
      <c r="X4003" s="39"/>
      <c r="Y4003" s="39"/>
      <c r="Z4003" s="39"/>
      <c r="AA4003" s="39"/>
      <c r="AB4003" s="39"/>
      <c r="AC4003" s="39"/>
      <c r="AD4003" s="39"/>
      <c r="AE4003" s="39"/>
      <c r="AF4003" s="39"/>
      <c r="AG4003" s="39"/>
      <c r="AH4003" s="39"/>
      <c r="AI4003" s="39"/>
      <c r="AJ4003" s="39"/>
      <c r="AK4003" s="39"/>
      <c r="AL4003" s="39"/>
      <c r="AM4003" s="39"/>
      <c r="AN4003" s="39"/>
      <c r="AO4003" s="39"/>
      <c r="AP4003" s="39"/>
      <c r="AQ4003" s="39"/>
      <c r="AR4003" s="39"/>
      <c r="AS4003" s="39"/>
      <c r="AT4003" s="39"/>
      <c r="AU4003" s="39"/>
      <c r="AV4003" s="39"/>
      <c r="AW4003" s="39"/>
    </row>
    <row r="4004" spans="15:49" x14ac:dyDescent="0.2">
      <c r="O4004" s="39"/>
      <c r="P4004" s="39"/>
      <c r="Q4004" s="39"/>
      <c r="R4004" s="39"/>
      <c r="S4004" s="39"/>
      <c r="T4004" s="39"/>
      <c r="U4004" s="39"/>
      <c r="V4004" s="39"/>
      <c r="W4004" s="39"/>
      <c r="X4004" s="39"/>
      <c r="Y4004" s="39"/>
      <c r="Z4004" s="39"/>
      <c r="AA4004" s="39"/>
      <c r="AB4004" s="39"/>
      <c r="AC4004" s="39"/>
      <c r="AD4004" s="39"/>
      <c r="AE4004" s="39"/>
      <c r="AF4004" s="39"/>
      <c r="AG4004" s="39"/>
      <c r="AH4004" s="39"/>
      <c r="AI4004" s="39"/>
      <c r="AJ4004" s="39"/>
      <c r="AK4004" s="39"/>
      <c r="AL4004" s="39"/>
      <c r="AM4004" s="39"/>
      <c r="AN4004" s="39"/>
      <c r="AO4004" s="39"/>
      <c r="AP4004" s="39"/>
      <c r="AQ4004" s="39"/>
      <c r="AR4004" s="39"/>
      <c r="AS4004" s="39"/>
      <c r="AT4004" s="39"/>
      <c r="AU4004" s="39"/>
      <c r="AV4004" s="39"/>
      <c r="AW4004" s="39"/>
    </row>
    <row r="4005" spans="15:49" x14ac:dyDescent="0.2">
      <c r="O4005" s="39"/>
      <c r="P4005" s="39"/>
      <c r="Q4005" s="39"/>
      <c r="R4005" s="39"/>
      <c r="S4005" s="39"/>
      <c r="T4005" s="39"/>
      <c r="U4005" s="39"/>
      <c r="V4005" s="39"/>
      <c r="W4005" s="39"/>
      <c r="X4005" s="39"/>
      <c r="Y4005" s="39"/>
      <c r="Z4005" s="39"/>
      <c r="AA4005" s="39"/>
      <c r="AB4005" s="39"/>
      <c r="AC4005" s="39"/>
      <c r="AD4005" s="39"/>
      <c r="AE4005" s="39"/>
      <c r="AF4005" s="39"/>
      <c r="AG4005" s="39"/>
      <c r="AH4005" s="39"/>
      <c r="AI4005" s="39"/>
      <c r="AJ4005" s="39"/>
      <c r="AK4005" s="39"/>
      <c r="AL4005" s="39"/>
      <c r="AM4005" s="39"/>
      <c r="AN4005" s="39"/>
      <c r="AO4005" s="39"/>
      <c r="AP4005" s="39"/>
      <c r="AQ4005" s="39"/>
      <c r="AR4005" s="39"/>
      <c r="AS4005" s="39"/>
      <c r="AT4005" s="39"/>
      <c r="AU4005" s="39"/>
      <c r="AV4005" s="39"/>
      <c r="AW4005" s="39"/>
    </row>
    <row r="4006" spans="15:49" x14ac:dyDescent="0.2">
      <c r="O4006" s="39"/>
      <c r="P4006" s="39"/>
      <c r="Q4006" s="39"/>
      <c r="R4006" s="39"/>
      <c r="S4006" s="39"/>
      <c r="T4006" s="39"/>
      <c r="U4006" s="39"/>
      <c r="V4006" s="39"/>
      <c r="W4006" s="39"/>
      <c r="X4006" s="39"/>
      <c r="Y4006" s="39"/>
      <c r="Z4006" s="39"/>
      <c r="AA4006" s="39"/>
      <c r="AB4006" s="39"/>
      <c r="AC4006" s="39"/>
      <c r="AD4006" s="39"/>
      <c r="AE4006" s="39"/>
      <c r="AF4006" s="39"/>
      <c r="AG4006" s="39"/>
      <c r="AH4006" s="39"/>
      <c r="AI4006" s="39"/>
      <c r="AJ4006" s="39"/>
      <c r="AK4006" s="39"/>
      <c r="AL4006" s="39"/>
      <c r="AM4006" s="39"/>
      <c r="AN4006" s="39"/>
      <c r="AO4006" s="39"/>
      <c r="AP4006" s="39"/>
      <c r="AQ4006" s="39"/>
      <c r="AR4006" s="39"/>
      <c r="AS4006" s="39"/>
      <c r="AT4006" s="39"/>
      <c r="AU4006" s="39"/>
      <c r="AV4006" s="39"/>
      <c r="AW4006" s="39"/>
    </row>
    <row r="4007" spans="15:49" x14ac:dyDescent="0.2">
      <c r="O4007" s="39"/>
      <c r="P4007" s="39"/>
      <c r="Q4007" s="39"/>
      <c r="R4007" s="39"/>
      <c r="S4007" s="39"/>
      <c r="T4007" s="39"/>
      <c r="U4007" s="39"/>
      <c r="V4007" s="39"/>
      <c r="W4007" s="39"/>
      <c r="X4007" s="39"/>
      <c r="Y4007" s="39"/>
      <c r="Z4007" s="39"/>
      <c r="AA4007" s="39"/>
      <c r="AB4007" s="39"/>
      <c r="AC4007" s="39"/>
      <c r="AD4007" s="39"/>
      <c r="AE4007" s="39"/>
      <c r="AF4007" s="39"/>
      <c r="AG4007" s="39"/>
      <c r="AH4007" s="39"/>
      <c r="AI4007" s="39"/>
      <c r="AJ4007" s="39"/>
      <c r="AK4007" s="39"/>
      <c r="AL4007" s="39"/>
      <c r="AM4007" s="39"/>
      <c r="AN4007" s="39"/>
      <c r="AO4007" s="39"/>
      <c r="AP4007" s="39"/>
      <c r="AQ4007" s="39"/>
      <c r="AR4007" s="39"/>
      <c r="AS4007" s="39"/>
      <c r="AT4007" s="39"/>
      <c r="AU4007" s="39"/>
      <c r="AV4007" s="39"/>
      <c r="AW4007" s="39"/>
    </row>
    <row r="4008" spans="15:49" x14ac:dyDescent="0.2">
      <c r="O4008" s="39"/>
      <c r="P4008" s="39"/>
      <c r="Q4008" s="39"/>
      <c r="R4008" s="39"/>
      <c r="S4008" s="39"/>
      <c r="T4008" s="39"/>
      <c r="U4008" s="39"/>
      <c r="V4008" s="39"/>
      <c r="W4008" s="39"/>
      <c r="X4008" s="39"/>
      <c r="Y4008" s="39"/>
      <c r="Z4008" s="39"/>
      <c r="AA4008" s="39"/>
      <c r="AB4008" s="39"/>
      <c r="AC4008" s="39"/>
      <c r="AD4008" s="39"/>
      <c r="AE4008" s="39"/>
      <c r="AF4008" s="39"/>
      <c r="AG4008" s="39"/>
      <c r="AH4008" s="39"/>
      <c r="AI4008" s="39"/>
      <c r="AJ4008" s="39"/>
      <c r="AK4008" s="39"/>
      <c r="AL4008" s="39"/>
      <c r="AM4008" s="39"/>
      <c r="AN4008" s="39"/>
      <c r="AO4008" s="39"/>
      <c r="AP4008" s="39"/>
      <c r="AQ4008" s="39"/>
      <c r="AR4008" s="39"/>
      <c r="AS4008" s="39"/>
      <c r="AT4008" s="39"/>
      <c r="AU4008" s="39"/>
      <c r="AV4008" s="39"/>
      <c r="AW4008" s="39"/>
    </row>
    <row r="4009" spans="15:49" x14ac:dyDescent="0.2">
      <c r="O4009" s="39"/>
      <c r="P4009" s="39"/>
      <c r="Q4009" s="39"/>
      <c r="R4009" s="39"/>
      <c r="S4009" s="39"/>
      <c r="T4009" s="39"/>
      <c r="U4009" s="39"/>
      <c r="V4009" s="39"/>
      <c r="W4009" s="39"/>
      <c r="X4009" s="39"/>
      <c r="Y4009" s="39"/>
      <c r="Z4009" s="39"/>
      <c r="AA4009" s="39"/>
      <c r="AB4009" s="39"/>
      <c r="AC4009" s="39"/>
      <c r="AD4009" s="39"/>
      <c r="AE4009" s="39"/>
      <c r="AF4009" s="39"/>
      <c r="AG4009" s="39"/>
      <c r="AH4009" s="39"/>
      <c r="AI4009" s="39"/>
      <c r="AJ4009" s="39"/>
      <c r="AK4009" s="39"/>
      <c r="AL4009" s="39"/>
      <c r="AM4009" s="39"/>
      <c r="AN4009" s="39"/>
      <c r="AO4009" s="39"/>
      <c r="AP4009" s="39"/>
      <c r="AQ4009" s="39"/>
      <c r="AR4009" s="39"/>
      <c r="AS4009" s="39"/>
      <c r="AT4009" s="39"/>
      <c r="AU4009" s="39"/>
      <c r="AV4009" s="39"/>
      <c r="AW4009" s="39"/>
    </row>
    <row r="4010" spans="15:49" x14ac:dyDescent="0.2">
      <c r="O4010" s="39"/>
      <c r="P4010" s="39"/>
      <c r="Q4010" s="39"/>
      <c r="R4010" s="39"/>
      <c r="S4010" s="39"/>
      <c r="T4010" s="39"/>
      <c r="U4010" s="39"/>
      <c r="V4010" s="39"/>
      <c r="W4010" s="39"/>
      <c r="X4010" s="39"/>
      <c r="Y4010" s="39"/>
      <c r="Z4010" s="39"/>
      <c r="AA4010" s="39"/>
      <c r="AB4010" s="39"/>
      <c r="AC4010" s="39"/>
      <c r="AD4010" s="39"/>
      <c r="AE4010" s="39"/>
      <c r="AF4010" s="39"/>
      <c r="AG4010" s="39"/>
      <c r="AH4010" s="39"/>
      <c r="AI4010" s="39"/>
      <c r="AJ4010" s="39"/>
      <c r="AK4010" s="39"/>
      <c r="AL4010" s="39"/>
      <c r="AM4010" s="39"/>
      <c r="AN4010" s="39"/>
      <c r="AO4010" s="39"/>
      <c r="AP4010" s="39"/>
      <c r="AQ4010" s="39"/>
      <c r="AR4010" s="39"/>
      <c r="AS4010" s="39"/>
      <c r="AT4010" s="39"/>
      <c r="AU4010" s="39"/>
      <c r="AV4010" s="39"/>
      <c r="AW4010" s="39"/>
    </row>
    <row r="4011" spans="15:49" x14ac:dyDescent="0.2">
      <c r="O4011" s="39"/>
      <c r="P4011" s="39"/>
      <c r="Q4011" s="39"/>
      <c r="R4011" s="39"/>
      <c r="S4011" s="39"/>
      <c r="T4011" s="39"/>
      <c r="U4011" s="39"/>
      <c r="V4011" s="39"/>
      <c r="W4011" s="39"/>
      <c r="X4011" s="39"/>
      <c r="Y4011" s="39"/>
      <c r="Z4011" s="39"/>
      <c r="AA4011" s="39"/>
      <c r="AB4011" s="39"/>
      <c r="AC4011" s="39"/>
      <c r="AD4011" s="39"/>
      <c r="AE4011" s="39"/>
      <c r="AF4011" s="39"/>
      <c r="AG4011" s="39"/>
      <c r="AH4011" s="39"/>
      <c r="AI4011" s="39"/>
      <c r="AJ4011" s="39"/>
      <c r="AK4011" s="39"/>
      <c r="AL4011" s="39"/>
      <c r="AM4011" s="39"/>
      <c r="AN4011" s="39"/>
      <c r="AO4011" s="39"/>
      <c r="AP4011" s="39"/>
      <c r="AQ4011" s="39"/>
      <c r="AR4011" s="39"/>
      <c r="AS4011" s="39"/>
      <c r="AT4011" s="39"/>
      <c r="AU4011" s="39"/>
      <c r="AV4011" s="39"/>
      <c r="AW4011" s="39"/>
    </row>
    <row r="4012" spans="15:49" x14ac:dyDescent="0.2">
      <c r="O4012" s="39"/>
      <c r="P4012" s="39"/>
      <c r="Q4012" s="39"/>
      <c r="R4012" s="39"/>
      <c r="S4012" s="39"/>
      <c r="T4012" s="39"/>
      <c r="U4012" s="39"/>
      <c r="V4012" s="39"/>
      <c r="W4012" s="39"/>
      <c r="X4012" s="39"/>
      <c r="Y4012" s="39"/>
      <c r="Z4012" s="39"/>
      <c r="AA4012" s="39"/>
      <c r="AB4012" s="39"/>
      <c r="AC4012" s="39"/>
      <c r="AD4012" s="39"/>
      <c r="AE4012" s="39"/>
      <c r="AF4012" s="39"/>
      <c r="AG4012" s="39"/>
      <c r="AH4012" s="39"/>
      <c r="AI4012" s="39"/>
      <c r="AJ4012" s="39"/>
      <c r="AK4012" s="39"/>
      <c r="AL4012" s="39"/>
      <c r="AM4012" s="39"/>
      <c r="AN4012" s="39"/>
      <c r="AO4012" s="39"/>
      <c r="AP4012" s="39"/>
      <c r="AQ4012" s="39"/>
      <c r="AR4012" s="39"/>
      <c r="AS4012" s="39"/>
      <c r="AT4012" s="39"/>
      <c r="AU4012" s="39"/>
      <c r="AV4012" s="39"/>
      <c r="AW4012" s="39"/>
    </row>
    <row r="4013" spans="15:49" x14ac:dyDescent="0.2">
      <c r="O4013" s="39"/>
      <c r="P4013" s="39"/>
      <c r="Q4013" s="39"/>
      <c r="R4013" s="39"/>
      <c r="S4013" s="39"/>
      <c r="T4013" s="39"/>
      <c r="U4013" s="39"/>
      <c r="V4013" s="39"/>
      <c r="W4013" s="39"/>
      <c r="X4013" s="39"/>
      <c r="Y4013" s="39"/>
      <c r="Z4013" s="39"/>
      <c r="AA4013" s="39"/>
      <c r="AB4013" s="39"/>
      <c r="AC4013" s="39"/>
      <c r="AD4013" s="39"/>
      <c r="AE4013" s="39"/>
      <c r="AF4013" s="39"/>
      <c r="AG4013" s="39"/>
      <c r="AH4013" s="39"/>
      <c r="AI4013" s="39"/>
      <c r="AJ4013" s="39"/>
      <c r="AK4013" s="39"/>
      <c r="AL4013" s="39"/>
      <c r="AM4013" s="39"/>
      <c r="AN4013" s="39"/>
      <c r="AO4013" s="39"/>
      <c r="AP4013" s="39"/>
      <c r="AQ4013" s="39"/>
      <c r="AR4013" s="39"/>
      <c r="AS4013" s="39"/>
      <c r="AT4013" s="39"/>
      <c r="AU4013" s="39"/>
      <c r="AV4013" s="39"/>
      <c r="AW4013" s="39"/>
    </row>
    <row r="4014" spans="15:49" x14ac:dyDescent="0.2">
      <c r="O4014" s="39"/>
      <c r="P4014" s="39"/>
      <c r="Q4014" s="39"/>
      <c r="R4014" s="39"/>
      <c r="S4014" s="39"/>
      <c r="T4014" s="39"/>
      <c r="U4014" s="39"/>
      <c r="V4014" s="39"/>
      <c r="W4014" s="39"/>
      <c r="X4014" s="39"/>
      <c r="Y4014" s="39"/>
      <c r="Z4014" s="39"/>
      <c r="AA4014" s="39"/>
      <c r="AB4014" s="39"/>
      <c r="AC4014" s="39"/>
      <c r="AD4014" s="39"/>
      <c r="AE4014" s="39"/>
      <c r="AF4014" s="39"/>
      <c r="AG4014" s="39"/>
      <c r="AH4014" s="39"/>
      <c r="AI4014" s="39"/>
      <c r="AJ4014" s="39"/>
      <c r="AK4014" s="39"/>
      <c r="AL4014" s="39"/>
      <c r="AM4014" s="39"/>
      <c r="AN4014" s="39"/>
      <c r="AO4014" s="39"/>
      <c r="AP4014" s="39"/>
      <c r="AQ4014" s="39"/>
      <c r="AR4014" s="39"/>
      <c r="AS4014" s="39"/>
      <c r="AT4014" s="39"/>
      <c r="AU4014" s="39"/>
      <c r="AV4014" s="39"/>
      <c r="AW4014" s="39"/>
    </row>
    <row r="4015" spans="15:49" x14ac:dyDescent="0.2">
      <c r="O4015" s="39"/>
      <c r="P4015" s="39"/>
      <c r="Q4015" s="39"/>
      <c r="R4015" s="39"/>
      <c r="S4015" s="39"/>
      <c r="T4015" s="39"/>
      <c r="U4015" s="39"/>
      <c r="V4015" s="39"/>
      <c r="W4015" s="39"/>
      <c r="X4015" s="39"/>
      <c r="Y4015" s="39"/>
      <c r="Z4015" s="39"/>
      <c r="AA4015" s="39"/>
      <c r="AB4015" s="39"/>
      <c r="AC4015" s="39"/>
      <c r="AD4015" s="39"/>
      <c r="AE4015" s="39"/>
      <c r="AF4015" s="39"/>
      <c r="AG4015" s="39"/>
      <c r="AH4015" s="39"/>
      <c r="AI4015" s="39"/>
      <c r="AJ4015" s="39"/>
      <c r="AK4015" s="39"/>
      <c r="AL4015" s="39"/>
      <c r="AM4015" s="39"/>
      <c r="AN4015" s="39"/>
      <c r="AO4015" s="39"/>
      <c r="AP4015" s="39"/>
      <c r="AQ4015" s="39"/>
      <c r="AR4015" s="39"/>
      <c r="AS4015" s="39"/>
      <c r="AT4015" s="39"/>
      <c r="AU4015" s="39"/>
      <c r="AV4015" s="39"/>
      <c r="AW4015" s="39"/>
    </row>
    <row r="4016" spans="15:49" x14ac:dyDescent="0.2">
      <c r="O4016" s="39"/>
      <c r="P4016" s="39"/>
      <c r="Q4016" s="39"/>
      <c r="R4016" s="39"/>
      <c r="S4016" s="39"/>
      <c r="T4016" s="39"/>
      <c r="U4016" s="39"/>
      <c r="V4016" s="39"/>
      <c r="W4016" s="39"/>
      <c r="X4016" s="39"/>
      <c r="Y4016" s="39"/>
      <c r="Z4016" s="39"/>
      <c r="AA4016" s="39"/>
      <c r="AB4016" s="39"/>
      <c r="AC4016" s="39"/>
      <c r="AD4016" s="39"/>
      <c r="AE4016" s="39"/>
      <c r="AF4016" s="39"/>
      <c r="AG4016" s="39"/>
      <c r="AH4016" s="39"/>
      <c r="AI4016" s="39"/>
      <c r="AJ4016" s="39"/>
      <c r="AK4016" s="39"/>
      <c r="AL4016" s="39"/>
      <c r="AM4016" s="39"/>
      <c r="AN4016" s="39"/>
      <c r="AO4016" s="39"/>
      <c r="AP4016" s="39"/>
      <c r="AQ4016" s="39"/>
      <c r="AR4016" s="39"/>
      <c r="AS4016" s="39"/>
      <c r="AT4016" s="39"/>
      <c r="AU4016" s="39"/>
      <c r="AV4016" s="39"/>
      <c r="AW4016" s="39"/>
    </row>
    <row r="4017" spans="15:49" x14ac:dyDescent="0.2">
      <c r="O4017" s="39"/>
      <c r="P4017" s="39"/>
      <c r="Q4017" s="39"/>
      <c r="R4017" s="39"/>
      <c r="S4017" s="39"/>
      <c r="T4017" s="39"/>
      <c r="U4017" s="39"/>
      <c r="V4017" s="39"/>
      <c r="W4017" s="39"/>
      <c r="X4017" s="39"/>
      <c r="Y4017" s="39"/>
      <c r="Z4017" s="39"/>
      <c r="AA4017" s="39"/>
      <c r="AB4017" s="39"/>
      <c r="AC4017" s="39"/>
      <c r="AD4017" s="39"/>
      <c r="AE4017" s="39"/>
      <c r="AF4017" s="39"/>
      <c r="AG4017" s="39"/>
      <c r="AH4017" s="39"/>
      <c r="AI4017" s="39"/>
      <c r="AJ4017" s="39"/>
      <c r="AK4017" s="39"/>
      <c r="AL4017" s="39"/>
      <c r="AM4017" s="39"/>
      <c r="AN4017" s="39"/>
      <c r="AO4017" s="39"/>
      <c r="AP4017" s="39"/>
      <c r="AQ4017" s="39"/>
      <c r="AR4017" s="39"/>
      <c r="AS4017" s="39"/>
      <c r="AT4017" s="39"/>
      <c r="AU4017" s="39"/>
      <c r="AV4017" s="39"/>
      <c r="AW4017" s="39"/>
    </row>
    <row r="4018" spans="15:49" x14ac:dyDescent="0.2">
      <c r="O4018" s="39"/>
      <c r="P4018" s="39"/>
      <c r="Q4018" s="39"/>
      <c r="R4018" s="39"/>
      <c r="S4018" s="39"/>
      <c r="T4018" s="39"/>
      <c r="U4018" s="39"/>
      <c r="V4018" s="39"/>
      <c r="W4018" s="39"/>
      <c r="X4018" s="39"/>
      <c r="Y4018" s="39"/>
      <c r="Z4018" s="39"/>
      <c r="AA4018" s="39"/>
      <c r="AB4018" s="39"/>
      <c r="AC4018" s="39"/>
      <c r="AD4018" s="39"/>
      <c r="AE4018" s="39"/>
      <c r="AF4018" s="39"/>
      <c r="AG4018" s="39"/>
      <c r="AH4018" s="39"/>
      <c r="AI4018" s="39"/>
      <c r="AJ4018" s="39"/>
      <c r="AK4018" s="39"/>
      <c r="AL4018" s="39"/>
      <c r="AM4018" s="39"/>
      <c r="AN4018" s="39"/>
      <c r="AO4018" s="39"/>
      <c r="AP4018" s="39"/>
      <c r="AQ4018" s="39"/>
      <c r="AR4018" s="39"/>
      <c r="AS4018" s="39"/>
      <c r="AT4018" s="39"/>
      <c r="AU4018" s="39"/>
      <c r="AV4018" s="39"/>
      <c r="AW4018" s="39"/>
    </row>
    <row r="4019" spans="15:49" x14ac:dyDescent="0.2">
      <c r="O4019" s="39"/>
      <c r="P4019" s="39"/>
      <c r="Q4019" s="39"/>
      <c r="R4019" s="39"/>
      <c r="S4019" s="39"/>
      <c r="T4019" s="39"/>
      <c r="U4019" s="39"/>
      <c r="V4019" s="39"/>
      <c r="W4019" s="39"/>
      <c r="X4019" s="39"/>
      <c r="Y4019" s="39"/>
      <c r="Z4019" s="39"/>
      <c r="AA4019" s="39"/>
      <c r="AB4019" s="39"/>
      <c r="AC4019" s="39"/>
      <c r="AD4019" s="39"/>
      <c r="AE4019" s="39"/>
      <c r="AF4019" s="39"/>
      <c r="AG4019" s="39"/>
      <c r="AH4019" s="39"/>
      <c r="AI4019" s="39"/>
      <c r="AJ4019" s="39"/>
      <c r="AK4019" s="39"/>
      <c r="AL4019" s="39"/>
      <c r="AM4019" s="39"/>
      <c r="AN4019" s="39"/>
      <c r="AO4019" s="39"/>
      <c r="AP4019" s="39"/>
      <c r="AQ4019" s="39"/>
      <c r="AR4019" s="39"/>
      <c r="AS4019" s="39"/>
      <c r="AT4019" s="39"/>
      <c r="AU4019" s="39"/>
      <c r="AV4019" s="39"/>
      <c r="AW4019" s="39"/>
    </row>
    <row r="4020" spans="15:49" x14ac:dyDescent="0.2">
      <c r="O4020" s="39"/>
      <c r="P4020" s="39"/>
      <c r="Q4020" s="39"/>
      <c r="R4020" s="39"/>
      <c r="S4020" s="39"/>
      <c r="T4020" s="39"/>
      <c r="U4020" s="39"/>
      <c r="V4020" s="39"/>
      <c r="W4020" s="39"/>
      <c r="X4020" s="39"/>
      <c r="Y4020" s="39"/>
      <c r="Z4020" s="39"/>
      <c r="AA4020" s="39"/>
      <c r="AB4020" s="39"/>
      <c r="AC4020" s="39"/>
      <c r="AD4020" s="39"/>
      <c r="AE4020" s="39"/>
      <c r="AF4020" s="39"/>
      <c r="AG4020" s="39"/>
      <c r="AH4020" s="39"/>
      <c r="AI4020" s="39"/>
      <c r="AJ4020" s="39"/>
      <c r="AK4020" s="39"/>
      <c r="AL4020" s="39"/>
      <c r="AM4020" s="39"/>
      <c r="AN4020" s="39"/>
      <c r="AO4020" s="39"/>
      <c r="AP4020" s="39"/>
      <c r="AQ4020" s="39"/>
      <c r="AR4020" s="39"/>
      <c r="AS4020" s="39"/>
      <c r="AT4020" s="39"/>
      <c r="AU4020" s="39"/>
      <c r="AV4020" s="39"/>
      <c r="AW4020" s="39"/>
    </row>
    <row r="4021" spans="15:49" x14ac:dyDescent="0.2">
      <c r="O4021" s="39"/>
      <c r="P4021" s="39"/>
      <c r="Q4021" s="39"/>
      <c r="R4021" s="39"/>
      <c r="S4021" s="39"/>
      <c r="T4021" s="39"/>
      <c r="U4021" s="39"/>
      <c r="V4021" s="39"/>
      <c r="W4021" s="39"/>
      <c r="X4021" s="39"/>
      <c r="Y4021" s="39"/>
      <c r="Z4021" s="39"/>
      <c r="AA4021" s="39"/>
      <c r="AB4021" s="39"/>
      <c r="AC4021" s="39"/>
      <c r="AD4021" s="39"/>
      <c r="AE4021" s="39"/>
      <c r="AF4021" s="39"/>
      <c r="AG4021" s="39"/>
      <c r="AH4021" s="39"/>
      <c r="AI4021" s="39"/>
      <c r="AJ4021" s="39"/>
      <c r="AK4021" s="39"/>
      <c r="AL4021" s="39"/>
      <c r="AM4021" s="39"/>
      <c r="AN4021" s="39"/>
      <c r="AO4021" s="39"/>
      <c r="AP4021" s="39"/>
      <c r="AQ4021" s="39"/>
      <c r="AR4021" s="39"/>
      <c r="AS4021" s="39"/>
      <c r="AT4021" s="39"/>
      <c r="AU4021" s="39"/>
      <c r="AV4021" s="39"/>
      <c r="AW4021" s="39"/>
    </row>
    <row r="4022" spans="15:49" x14ac:dyDescent="0.2">
      <c r="O4022" s="39"/>
      <c r="P4022" s="39"/>
      <c r="Q4022" s="39"/>
      <c r="R4022" s="39"/>
      <c r="S4022" s="39"/>
      <c r="T4022" s="39"/>
      <c r="U4022" s="39"/>
      <c r="V4022" s="39"/>
      <c r="W4022" s="39"/>
      <c r="X4022" s="39"/>
      <c r="Y4022" s="39"/>
      <c r="Z4022" s="39"/>
      <c r="AA4022" s="39"/>
      <c r="AB4022" s="39"/>
      <c r="AC4022" s="39"/>
      <c r="AD4022" s="39"/>
      <c r="AE4022" s="39"/>
      <c r="AF4022" s="39"/>
      <c r="AG4022" s="39"/>
      <c r="AH4022" s="39"/>
      <c r="AI4022" s="39"/>
      <c r="AJ4022" s="39"/>
      <c r="AK4022" s="39"/>
      <c r="AL4022" s="39"/>
      <c r="AM4022" s="39"/>
      <c r="AN4022" s="39"/>
      <c r="AO4022" s="39"/>
      <c r="AP4022" s="39"/>
      <c r="AQ4022" s="39"/>
      <c r="AR4022" s="39"/>
      <c r="AS4022" s="39"/>
      <c r="AT4022" s="39"/>
      <c r="AU4022" s="39"/>
      <c r="AV4022" s="39"/>
      <c r="AW4022" s="39"/>
    </row>
    <row r="4023" spans="15:49" x14ac:dyDescent="0.2">
      <c r="O4023" s="39"/>
      <c r="P4023" s="39"/>
      <c r="Q4023" s="39"/>
      <c r="R4023" s="39"/>
      <c r="S4023" s="39"/>
      <c r="T4023" s="39"/>
      <c r="U4023" s="39"/>
      <c r="V4023" s="39"/>
      <c r="W4023" s="39"/>
      <c r="X4023" s="39"/>
      <c r="Y4023" s="39"/>
      <c r="Z4023" s="39"/>
      <c r="AA4023" s="39"/>
      <c r="AB4023" s="39"/>
      <c r="AC4023" s="39"/>
      <c r="AD4023" s="39"/>
      <c r="AE4023" s="39"/>
      <c r="AF4023" s="39"/>
      <c r="AG4023" s="39"/>
      <c r="AH4023" s="39"/>
      <c r="AI4023" s="39"/>
      <c r="AJ4023" s="39"/>
      <c r="AK4023" s="39"/>
      <c r="AL4023" s="39"/>
      <c r="AM4023" s="39"/>
      <c r="AN4023" s="39"/>
      <c r="AO4023" s="39"/>
      <c r="AP4023" s="39"/>
      <c r="AQ4023" s="39"/>
      <c r="AR4023" s="39"/>
      <c r="AS4023" s="39"/>
      <c r="AT4023" s="39"/>
      <c r="AU4023" s="39"/>
      <c r="AV4023" s="39"/>
      <c r="AW4023" s="39"/>
    </row>
    <row r="4024" spans="15:49" x14ac:dyDescent="0.2">
      <c r="O4024" s="39"/>
      <c r="P4024" s="39"/>
      <c r="Q4024" s="39"/>
      <c r="R4024" s="39"/>
      <c r="S4024" s="39"/>
      <c r="T4024" s="39"/>
      <c r="U4024" s="39"/>
      <c r="V4024" s="39"/>
      <c r="W4024" s="39"/>
      <c r="X4024" s="39"/>
      <c r="Y4024" s="39"/>
      <c r="Z4024" s="39"/>
      <c r="AA4024" s="39"/>
      <c r="AB4024" s="39"/>
      <c r="AC4024" s="39"/>
      <c r="AD4024" s="39"/>
      <c r="AE4024" s="39"/>
      <c r="AF4024" s="39"/>
      <c r="AG4024" s="39"/>
      <c r="AH4024" s="39"/>
      <c r="AI4024" s="39"/>
      <c r="AJ4024" s="39"/>
      <c r="AK4024" s="39"/>
      <c r="AL4024" s="39"/>
      <c r="AM4024" s="39"/>
      <c r="AN4024" s="39"/>
      <c r="AO4024" s="39"/>
      <c r="AP4024" s="39"/>
      <c r="AQ4024" s="39"/>
      <c r="AR4024" s="39"/>
      <c r="AS4024" s="39"/>
      <c r="AT4024" s="39"/>
      <c r="AU4024" s="39"/>
      <c r="AV4024" s="39"/>
      <c r="AW4024" s="39"/>
    </row>
    <row r="4025" spans="15:49" x14ac:dyDescent="0.2">
      <c r="O4025" s="39"/>
      <c r="P4025" s="39"/>
      <c r="Q4025" s="39"/>
      <c r="R4025" s="39"/>
      <c r="S4025" s="39"/>
      <c r="T4025" s="39"/>
      <c r="U4025" s="39"/>
      <c r="V4025" s="39"/>
      <c r="W4025" s="39"/>
      <c r="X4025" s="39"/>
      <c r="Y4025" s="39"/>
      <c r="Z4025" s="39"/>
      <c r="AA4025" s="39"/>
      <c r="AB4025" s="39"/>
      <c r="AC4025" s="39"/>
      <c r="AD4025" s="39"/>
      <c r="AE4025" s="39"/>
      <c r="AF4025" s="39"/>
      <c r="AG4025" s="39"/>
      <c r="AH4025" s="39"/>
      <c r="AI4025" s="39"/>
      <c r="AJ4025" s="39"/>
      <c r="AK4025" s="39"/>
      <c r="AL4025" s="39"/>
      <c r="AM4025" s="39"/>
      <c r="AN4025" s="39"/>
      <c r="AO4025" s="39"/>
      <c r="AP4025" s="39"/>
      <c r="AQ4025" s="39"/>
      <c r="AR4025" s="39"/>
      <c r="AS4025" s="39"/>
      <c r="AT4025" s="39"/>
      <c r="AU4025" s="39"/>
      <c r="AV4025" s="39"/>
      <c r="AW4025" s="39"/>
    </row>
    <row r="4026" spans="15:49" x14ac:dyDescent="0.2">
      <c r="O4026" s="39"/>
      <c r="P4026" s="39"/>
      <c r="Q4026" s="39"/>
      <c r="R4026" s="39"/>
      <c r="S4026" s="39"/>
      <c r="T4026" s="39"/>
      <c r="U4026" s="39"/>
      <c r="V4026" s="39"/>
      <c r="W4026" s="39"/>
      <c r="X4026" s="39"/>
      <c r="Y4026" s="39"/>
      <c r="Z4026" s="39"/>
      <c r="AA4026" s="39"/>
      <c r="AB4026" s="39"/>
      <c r="AC4026" s="39"/>
      <c r="AD4026" s="39"/>
      <c r="AE4026" s="39"/>
      <c r="AF4026" s="39"/>
      <c r="AG4026" s="39"/>
      <c r="AH4026" s="39"/>
      <c r="AI4026" s="39"/>
      <c r="AJ4026" s="39"/>
      <c r="AK4026" s="39"/>
      <c r="AL4026" s="39"/>
      <c r="AM4026" s="39"/>
      <c r="AN4026" s="39"/>
      <c r="AO4026" s="39"/>
      <c r="AP4026" s="39"/>
      <c r="AQ4026" s="39"/>
      <c r="AR4026" s="39"/>
      <c r="AS4026" s="39"/>
      <c r="AT4026" s="39"/>
      <c r="AU4026" s="39"/>
      <c r="AV4026" s="39"/>
      <c r="AW4026" s="39"/>
    </row>
    <row r="4027" spans="15:49" x14ac:dyDescent="0.2">
      <c r="O4027" s="39"/>
      <c r="P4027" s="39"/>
      <c r="Q4027" s="39"/>
      <c r="R4027" s="39"/>
      <c r="S4027" s="39"/>
      <c r="T4027" s="39"/>
      <c r="U4027" s="39"/>
      <c r="V4027" s="39"/>
      <c r="W4027" s="39"/>
      <c r="X4027" s="39"/>
      <c r="Y4027" s="39"/>
      <c r="Z4027" s="39"/>
      <c r="AA4027" s="39"/>
      <c r="AB4027" s="39"/>
      <c r="AC4027" s="39"/>
      <c r="AD4027" s="39"/>
      <c r="AE4027" s="39"/>
      <c r="AF4027" s="39"/>
      <c r="AG4027" s="39"/>
      <c r="AH4027" s="39"/>
      <c r="AI4027" s="39"/>
      <c r="AJ4027" s="39"/>
      <c r="AK4027" s="39"/>
      <c r="AL4027" s="39"/>
      <c r="AM4027" s="39"/>
      <c r="AN4027" s="39"/>
      <c r="AO4027" s="39"/>
      <c r="AP4027" s="39"/>
      <c r="AQ4027" s="39"/>
      <c r="AR4027" s="39"/>
      <c r="AS4027" s="39"/>
      <c r="AT4027" s="39"/>
      <c r="AU4027" s="39"/>
      <c r="AV4027" s="39"/>
      <c r="AW4027" s="39"/>
    </row>
    <row r="4028" spans="15:49" x14ac:dyDescent="0.2">
      <c r="O4028" s="39"/>
      <c r="P4028" s="39"/>
      <c r="Q4028" s="39"/>
      <c r="R4028" s="39"/>
      <c r="S4028" s="39"/>
      <c r="T4028" s="39"/>
      <c r="U4028" s="39"/>
      <c r="V4028" s="39"/>
      <c r="W4028" s="39"/>
      <c r="X4028" s="39"/>
      <c r="Y4028" s="39"/>
      <c r="Z4028" s="39"/>
      <c r="AA4028" s="39"/>
      <c r="AB4028" s="39"/>
      <c r="AC4028" s="39"/>
      <c r="AD4028" s="39"/>
      <c r="AE4028" s="39"/>
      <c r="AF4028" s="39"/>
      <c r="AG4028" s="39"/>
      <c r="AH4028" s="39"/>
      <c r="AI4028" s="39"/>
      <c r="AJ4028" s="39"/>
      <c r="AK4028" s="39"/>
      <c r="AL4028" s="39"/>
      <c r="AM4028" s="39"/>
      <c r="AN4028" s="39"/>
      <c r="AO4028" s="39"/>
      <c r="AP4028" s="39"/>
      <c r="AQ4028" s="39"/>
      <c r="AR4028" s="39"/>
      <c r="AS4028" s="39"/>
      <c r="AT4028" s="39"/>
      <c r="AU4028" s="39"/>
      <c r="AV4028" s="39"/>
      <c r="AW4028" s="39"/>
    </row>
    <row r="4029" spans="15:49" x14ac:dyDescent="0.2">
      <c r="O4029" s="39"/>
      <c r="P4029" s="39"/>
      <c r="Q4029" s="39"/>
      <c r="R4029" s="39"/>
      <c r="S4029" s="39"/>
      <c r="T4029" s="39"/>
      <c r="U4029" s="39"/>
      <c r="V4029" s="39"/>
      <c r="W4029" s="39"/>
      <c r="X4029" s="39"/>
      <c r="Y4029" s="39"/>
      <c r="Z4029" s="39"/>
      <c r="AA4029" s="39"/>
      <c r="AB4029" s="39"/>
      <c r="AC4029" s="39"/>
      <c r="AD4029" s="39"/>
      <c r="AE4029" s="39"/>
      <c r="AF4029" s="39"/>
      <c r="AG4029" s="39"/>
      <c r="AH4029" s="39"/>
      <c r="AI4029" s="39"/>
      <c r="AJ4029" s="39"/>
      <c r="AK4029" s="39"/>
      <c r="AL4029" s="39"/>
      <c r="AM4029" s="39"/>
      <c r="AN4029" s="39"/>
      <c r="AO4029" s="39"/>
      <c r="AP4029" s="39"/>
      <c r="AQ4029" s="39"/>
      <c r="AR4029" s="39"/>
      <c r="AS4029" s="39"/>
      <c r="AT4029" s="39"/>
      <c r="AU4029" s="39"/>
      <c r="AV4029" s="39"/>
      <c r="AW4029" s="39"/>
    </row>
    <row r="4030" spans="15:49" x14ac:dyDescent="0.2">
      <c r="O4030" s="39"/>
      <c r="P4030" s="39"/>
      <c r="Q4030" s="39"/>
      <c r="R4030" s="39"/>
      <c r="S4030" s="39"/>
      <c r="T4030" s="39"/>
      <c r="U4030" s="39"/>
      <c r="V4030" s="39"/>
      <c r="W4030" s="39"/>
      <c r="X4030" s="39"/>
      <c r="Y4030" s="39"/>
      <c r="Z4030" s="39"/>
      <c r="AA4030" s="39"/>
      <c r="AB4030" s="39"/>
      <c r="AC4030" s="39"/>
      <c r="AD4030" s="39"/>
      <c r="AE4030" s="39"/>
      <c r="AF4030" s="39"/>
      <c r="AG4030" s="39"/>
      <c r="AH4030" s="39"/>
      <c r="AI4030" s="39"/>
      <c r="AJ4030" s="39"/>
      <c r="AK4030" s="39"/>
      <c r="AL4030" s="39"/>
      <c r="AM4030" s="39"/>
      <c r="AN4030" s="39"/>
      <c r="AO4030" s="39"/>
      <c r="AP4030" s="39"/>
      <c r="AQ4030" s="39"/>
      <c r="AR4030" s="39"/>
      <c r="AS4030" s="39"/>
      <c r="AT4030" s="39"/>
      <c r="AU4030" s="39"/>
      <c r="AV4030" s="39"/>
      <c r="AW4030" s="39"/>
    </row>
    <row r="4031" spans="15:49" x14ac:dyDescent="0.2">
      <c r="O4031" s="39"/>
      <c r="P4031" s="39"/>
      <c r="Q4031" s="39"/>
      <c r="R4031" s="39"/>
      <c r="S4031" s="39"/>
      <c r="T4031" s="39"/>
      <c r="U4031" s="39"/>
      <c r="V4031" s="39"/>
      <c r="W4031" s="39"/>
      <c r="X4031" s="39"/>
      <c r="Y4031" s="39"/>
      <c r="Z4031" s="39"/>
      <c r="AA4031" s="39"/>
      <c r="AB4031" s="39"/>
      <c r="AC4031" s="39"/>
      <c r="AD4031" s="39"/>
      <c r="AE4031" s="39"/>
      <c r="AF4031" s="39"/>
      <c r="AG4031" s="39"/>
      <c r="AH4031" s="39"/>
      <c r="AI4031" s="39"/>
      <c r="AJ4031" s="39"/>
      <c r="AK4031" s="39"/>
      <c r="AL4031" s="39"/>
      <c r="AM4031" s="39"/>
      <c r="AN4031" s="39"/>
      <c r="AO4031" s="39"/>
      <c r="AP4031" s="39"/>
      <c r="AQ4031" s="39"/>
      <c r="AR4031" s="39"/>
      <c r="AS4031" s="39"/>
      <c r="AT4031" s="39"/>
      <c r="AU4031" s="39"/>
      <c r="AV4031" s="39"/>
      <c r="AW4031" s="39"/>
    </row>
    <row r="4032" spans="15:49" x14ac:dyDescent="0.2">
      <c r="O4032" s="39"/>
      <c r="P4032" s="39"/>
      <c r="Q4032" s="39"/>
      <c r="R4032" s="39"/>
      <c r="S4032" s="39"/>
      <c r="T4032" s="39"/>
      <c r="U4032" s="39"/>
      <c r="V4032" s="39"/>
      <c r="W4032" s="39"/>
      <c r="X4032" s="39"/>
      <c r="Y4032" s="39"/>
      <c r="Z4032" s="39"/>
      <c r="AA4032" s="39"/>
      <c r="AB4032" s="39"/>
      <c r="AC4032" s="39"/>
      <c r="AD4032" s="39"/>
      <c r="AE4032" s="39"/>
      <c r="AF4032" s="39"/>
      <c r="AG4032" s="39"/>
      <c r="AH4032" s="39"/>
      <c r="AI4032" s="39"/>
      <c r="AJ4032" s="39"/>
      <c r="AK4032" s="39"/>
      <c r="AL4032" s="39"/>
      <c r="AM4032" s="39"/>
      <c r="AN4032" s="39"/>
      <c r="AO4032" s="39"/>
      <c r="AP4032" s="39"/>
      <c r="AQ4032" s="39"/>
      <c r="AR4032" s="39"/>
      <c r="AS4032" s="39"/>
      <c r="AT4032" s="39"/>
      <c r="AU4032" s="39"/>
      <c r="AV4032" s="39"/>
      <c r="AW4032" s="39"/>
    </row>
    <row r="4033" spans="15:49" x14ac:dyDescent="0.2">
      <c r="O4033" s="39"/>
      <c r="P4033" s="39"/>
      <c r="Q4033" s="39"/>
      <c r="R4033" s="39"/>
      <c r="S4033" s="39"/>
      <c r="T4033" s="39"/>
      <c r="U4033" s="39"/>
      <c r="V4033" s="39"/>
      <c r="W4033" s="39"/>
      <c r="X4033" s="39"/>
      <c r="Y4033" s="39"/>
      <c r="Z4033" s="39"/>
      <c r="AA4033" s="39"/>
      <c r="AB4033" s="39"/>
      <c r="AC4033" s="39"/>
      <c r="AD4033" s="39"/>
      <c r="AE4033" s="39"/>
      <c r="AF4033" s="39"/>
      <c r="AG4033" s="39"/>
      <c r="AH4033" s="39"/>
      <c r="AI4033" s="39"/>
      <c r="AJ4033" s="39"/>
      <c r="AK4033" s="39"/>
      <c r="AL4033" s="39"/>
      <c r="AM4033" s="39"/>
      <c r="AN4033" s="39"/>
      <c r="AO4033" s="39"/>
      <c r="AP4033" s="39"/>
      <c r="AQ4033" s="39"/>
      <c r="AR4033" s="39"/>
      <c r="AS4033" s="39"/>
      <c r="AT4033" s="39"/>
      <c r="AU4033" s="39"/>
      <c r="AV4033" s="39"/>
      <c r="AW4033" s="39"/>
    </row>
    <row r="4034" spans="15:49" x14ac:dyDescent="0.2">
      <c r="O4034" s="39"/>
      <c r="P4034" s="39"/>
      <c r="Q4034" s="39"/>
      <c r="R4034" s="39"/>
      <c r="S4034" s="39"/>
      <c r="T4034" s="39"/>
      <c r="U4034" s="39"/>
      <c r="V4034" s="39"/>
      <c r="W4034" s="39"/>
      <c r="X4034" s="39"/>
      <c r="Y4034" s="39"/>
      <c r="Z4034" s="39"/>
      <c r="AA4034" s="39"/>
      <c r="AB4034" s="39"/>
      <c r="AC4034" s="39"/>
      <c r="AD4034" s="39"/>
      <c r="AE4034" s="39"/>
      <c r="AF4034" s="39"/>
      <c r="AG4034" s="39"/>
      <c r="AH4034" s="39"/>
      <c r="AI4034" s="39"/>
      <c r="AJ4034" s="39"/>
      <c r="AK4034" s="39"/>
      <c r="AL4034" s="39"/>
      <c r="AM4034" s="39"/>
      <c r="AN4034" s="39"/>
      <c r="AO4034" s="39"/>
      <c r="AP4034" s="39"/>
      <c r="AQ4034" s="39"/>
      <c r="AR4034" s="39"/>
      <c r="AS4034" s="39"/>
      <c r="AT4034" s="39"/>
      <c r="AU4034" s="39"/>
      <c r="AV4034" s="39"/>
      <c r="AW4034" s="39"/>
    </row>
    <row r="4035" spans="15:49" x14ac:dyDescent="0.2">
      <c r="O4035" s="39"/>
      <c r="P4035" s="39"/>
      <c r="Q4035" s="39"/>
      <c r="R4035" s="39"/>
      <c r="S4035" s="39"/>
      <c r="T4035" s="39"/>
      <c r="U4035" s="39"/>
      <c r="V4035" s="39"/>
      <c r="W4035" s="39"/>
      <c r="X4035" s="39"/>
      <c r="Y4035" s="39"/>
      <c r="Z4035" s="39"/>
      <c r="AA4035" s="39"/>
      <c r="AB4035" s="39"/>
      <c r="AC4035" s="39"/>
      <c r="AD4035" s="39"/>
      <c r="AE4035" s="39"/>
      <c r="AF4035" s="39"/>
      <c r="AG4035" s="39"/>
      <c r="AH4035" s="39"/>
      <c r="AI4035" s="39"/>
      <c r="AJ4035" s="39"/>
      <c r="AK4035" s="39"/>
      <c r="AL4035" s="39"/>
      <c r="AM4035" s="39"/>
      <c r="AN4035" s="39"/>
      <c r="AO4035" s="39"/>
      <c r="AP4035" s="39"/>
      <c r="AQ4035" s="39"/>
      <c r="AR4035" s="39"/>
      <c r="AS4035" s="39"/>
      <c r="AT4035" s="39"/>
      <c r="AU4035" s="39"/>
      <c r="AV4035" s="39"/>
      <c r="AW4035" s="39"/>
    </row>
    <row r="4036" spans="15:49" x14ac:dyDescent="0.2">
      <c r="O4036" s="39"/>
      <c r="P4036" s="39"/>
      <c r="Q4036" s="39"/>
      <c r="R4036" s="39"/>
      <c r="S4036" s="39"/>
      <c r="T4036" s="39"/>
      <c r="U4036" s="39"/>
      <c r="V4036" s="39"/>
      <c r="W4036" s="39"/>
      <c r="X4036" s="39"/>
      <c r="Y4036" s="39"/>
      <c r="Z4036" s="39"/>
      <c r="AA4036" s="39"/>
      <c r="AB4036" s="39"/>
      <c r="AC4036" s="39"/>
      <c r="AD4036" s="39"/>
      <c r="AE4036" s="39"/>
      <c r="AF4036" s="39"/>
      <c r="AG4036" s="39"/>
      <c r="AH4036" s="39"/>
      <c r="AI4036" s="39"/>
      <c r="AJ4036" s="39"/>
      <c r="AK4036" s="39"/>
      <c r="AL4036" s="39"/>
      <c r="AM4036" s="39"/>
      <c r="AN4036" s="39"/>
      <c r="AO4036" s="39"/>
      <c r="AP4036" s="39"/>
      <c r="AQ4036" s="39"/>
      <c r="AR4036" s="39"/>
      <c r="AS4036" s="39"/>
      <c r="AT4036" s="39"/>
      <c r="AU4036" s="39"/>
      <c r="AV4036" s="39"/>
      <c r="AW4036" s="39"/>
    </row>
    <row r="4037" spans="15:49" x14ac:dyDescent="0.2">
      <c r="O4037" s="39"/>
      <c r="P4037" s="39"/>
      <c r="Q4037" s="39"/>
      <c r="R4037" s="39"/>
      <c r="S4037" s="39"/>
      <c r="T4037" s="39"/>
      <c r="U4037" s="39"/>
      <c r="V4037" s="39"/>
      <c r="W4037" s="39"/>
      <c r="X4037" s="39"/>
      <c r="Y4037" s="39"/>
      <c r="Z4037" s="39"/>
      <c r="AA4037" s="39"/>
      <c r="AB4037" s="39"/>
      <c r="AC4037" s="39"/>
      <c r="AD4037" s="39"/>
      <c r="AE4037" s="39"/>
      <c r="AF4037" s="39"/>
      <c r="AG4037" s="39"/>
      <c r="AH4037" s="39"/>
      <c r="AI4037" s="39"/>
      <c r="AJ4037" s="39"/>
      <c r="AK4037" s="39"/>
      <c r="AL4037" s="39"/>
      <c r="AM4037" s="39"/>
      <c r="AN4037" s="39"/>
      <c r="AO4037" s="39"/>
      <c r="AP4037" s="39"/>
      <c r="AQ4037" s="39"/>
      <c r="AR4037" s="39"/>
      <c r="AS4037" s="39"/>
      <c r="AT4037" s="39"/>
      <c r="AU4037" s="39"/>
      <c r="AV4037" s="39"/>
      <c r="AW4037" s="39"/>
    </row>
    <row r="4038" spans="15:49" x14ac:dyDescent="0.2">
      <c r="O4038" s="39"/>
      <c r="P4038" s="39"/>
      <c r="Q4038" s="39"/>
      <c r="R4038" s="39"/>
      <c r="S4038" s="39"/>
      <c r="T4038" s="39"/>
      <c r="U4038" s="39"/>
      <c r="V4038" s="39"/>
      <c r="W4038" s="39"/>
      <c r="X4038" s="39"/>
      <c r="Y4038" s="39"/>
      <c r="Z4038" s="39"/>
      <c r="AA4038" s="39"/>
      <c r="AB4038" s="39"/>
      <c r="AC4038" s="39"/>
      <c r="AD4038" s="39"/>
      <c r="AE4038" s="39"/>
      <c r="AF4038" s="39"/>
      <c r="AG4038" s="39"/>
      <c r="AH4038" s="39"/>
      <c r="AI4038" s="39"/>
      <c r="AJ4038" s="39"/>
      <c r="AK4038" s="39"/>
      <c r="AL4038" s="39"/>
      <c r="AM4038" s="39"/>
      <c r="AN4038" s="39"/>
      <c r="AO4038" s="39"/>
      <c r="AP4038" s="39"/>
      <c r="AQ4038" s="39"/>
      <c r="AR4038" s="39"/>
      <c r="AS4038" s="39"/>
      <c r="AT4038" s="39"/>
      <c r="AU4038" s="39"/>
      <c r="AV4038" s="39"/>
      <c r="AW4038" s="39"/>
    </row>
    <row r="4039" spans="15:49" x14ac:dyDescent="0.2">
      <c r="O4039" s="39"/>
      <c r="P4039" s="39"/>
      <c r="Q4039" s="39"/>
      <c r="R4039" s="39"/>
      <c r="S4039" s="39"/>
      <c r="T4039" s="39"/>
      <c r="U4039" s="39"/>
      <c r="V4039" s="39"/>
      <c r="W4039" s="39"/>
      <c r="X4039" s="39"/>
      <c r="Y4039" s="39"/>
      <c r="Z4039" s="39"/>
      <c r="AA4039" s="39"/>
      <c r="AB4039" s="39"/>
      <c r="AC4039" s="39"/>
      <c r="AD4039" s="39"/>
      <c r="AE4039" s="39"/>
      <c r="AF4039" s="39"/>
      <c r="AG4039" s="39"/>
      <c r="AH4039" s="39"/>
      <c r="AI4039" s="39"/>
      <c r="AJ4039" s="39"/>
      <c r="AK4039" s="39"/>
      <c r="AL4039" s="39"/>
      <c r="AM4039" s="39"/>
      <c r="AN4039" s="39"/>
      <c r="AO4039" s="39"/>
      <c r="AP4039" s="39"/>
      <c r="AQ4039" s="39"/>
      <c r="AR4039" s="39"/>
      <c r="AS4039" s="39"/>
      <c r="AT4039" s="39"/>
      <c r="AU4039" s="39"/>
      <c r="AV4039" s="39"/>
      <c r="AW4039" s="39"/>
    </row>
    <row r="4040" spans="15:49" x14ac:dyDescent="0.2">
      <c r="O4040" s="39"/>
      <c r="P4040" s="39"/>
      <c r="Q4040" s="39"/>
      <c r="R4040" s="39"/>
      <c r="S4040" s="39"/>
      <c r="T4040" s="39"/>
      <c r="U4040" s="39"/>
      <c r="V4040" s="39"/>
      <c r="W4040" s="39"/>
      <c r="X4040" s="39"/>
      <c r="Y4040" s="39"/>
      <c r="Z4040" s="39"/>
      <c r="AA4040" s="39"/>
      <c r="AB4040" s="39"/>
      <c r="AC4040" s="39"/>
      <c r="AD4040" s="39"/>
      <c r="AE4040" s="39"/>
      <c r="AF4040" s="39"/>
      <c r="AG4040" s="39"/>
      <c r="AH4040" s="39"/>
      <c r="AI4040" s="39"/>
      <c r="AJ4040" s="39"/>
      <c r="AK4040" s="39"/>
      <c r="AL4040" s="39"/>
      <c r="AM4040" s="39"/>
      <c r="AN4040" s="39"/>
      <c r="AO4040" s="39"/>
      <c r="AP4040" s="39"/>
      <c r="AQ4040" s="39"/>
      <c r="AR4040" s="39"/>
      <c r="AS4040" s="39"/>
      <c r="AT4040" s="39"/>
      <c r="AU4040" s="39"/>
      <c r="AV4040" s="39"/>
      <c r="AW4040" s="39"/>
    </row>
    <row r="4041" spans="15:49" x14ac:dyDescent="0.2">
      <c r="O4041" s="39"/>
      <c r="P4041" s="39"/>
      <c r="Q4041" s="39"/>
      <c r="R4041" s="39"/>
      <c r="S4041" s="39"/>
      <c r="T4041" s="39"/>
      <c r="U4041" s="39"/>
      <c r="V4041" s="39"/>
      <c r="W4041" s="39"/>
      <c r="X4041" s="39"/>
      <c r="Y4041" s="39"/>
      <c r="Z4041" s="39"/>
      <c r="AA4041" s="39"/>
      <c r="AB4041" s="39"/>
      <c r="AC4041" s="39"/>
      <c r="AD4041" s="39"/>
      <c r="AE4041" s="39"/>
      <c r="AF4041" s="39"/>
      <c r="AG4041" s="39"/>
      <c r="AH4041" s="39"/>
      <c r="AI4041" s="39"/>
      <c r="AJ4041" s="39"/>
      <c r="AK4041" s="39"/>
      <c r="AL4041" s="39"/>
      <c r="AM4041" s="39"/>
      <c r="AN4041" s="39"/>
      <c r="AO4041" s="39"/>
      <c r="AP4041" s="39"/>
      <c r="AQ4041" s="39"/>
      <c r="AR4041" s="39"/>
      <c r="AS4041" s="39"/>
      <c r="AT4041" s="39"/>
      <c r="AU4041" s="39"/>
      <c r="AV4041" s="39"/>
      <c r="AW4041" s="39"/>
    </row>
    <row r="4042" spans="15:49" x14ac:dyDescent="0.2">
      <c r="O4042" s="39"/>
      <c r="P4042" s="39"/>
      <c r="Q4042" s="39"/>
      <c r="R4042" s="39"/>
      <c r="S4042" s="39"/>
      <c r="T4042" s="39"/>
      <c r="U4042" s="39"/>
      <c r="V4042" s="39"/>
      <c r="W4042" s="39"/>
      <c r="X4042" s="39"/>
      <c r="Y4042" s="39"/>
      <c r="Z4042" s="39"/>
      <c r="AA4042" s="39"/>
      <c r="AB4042" s="39"/>
      <c r="AC4042" s="39"/>
      <c r="AD4042" s="39"/>
      <c r="AE4042" s="39"/>
      <c r="AF4042" s="39"/>
      <c r="AG4042" s="39"/>
      <c r="AH4042" s="39"/>
      <c r="AI4042" s="39"/>
      <c r="AJ4042" s="39"/>
      <c r="AK4042" s="39"/>
      <c r="AL4042" s="39"/>
      <c r="AM4042" s="39"/>
      <c r="AN4042" s="39"/>
      <c r="AO4042" s="39"/>
      <c r="AP4042" s="39"/>
      <c r="AQ4042" s="39"/>
      <c r="AR4042" s="39"/>
      <c r="AS4042" s="39"/>
      <c r="AT4042" s="39"/>
      <c r="AU4042" s="39"/>
      <c r="AV4042" s="39"/>
      <c r="AW4042" s="39"/>
    </row>
    <row r="4043" spans="15:49" x14ac:dyDescent="0.2">
      <c r="O4043" s="39"/>
      <c r="P4043" s="39"/>
      <c r="Q4043" s="39"/>
      <c r="R4043" s="39"/>
      <c r="S4043" s="39"/>
      <c r="T4043" s="39"/>
      <c r="U4043" s="39"/>
      <c r="V4043" s="39"/>
      <c r="W4043" s="39"/>
      <c r="X4043" s="39"/>
      <c r="Y4043" s="39"/>
      <c r="Z4043" s="39"/>
      <c r="AA4043" s="39"/>
      <c r="AB4043" s="39"/>
      <c r="AC4043" s="39"/>
      <c r="AD4043" s="39"/>
      <c r="AE4043" s="39"/>
      <c r="AF4043" s="39"/>
      <c r="AG4043" s="39"/>
      <c r="AH4043" s="39"/>
      <c r="AI4043" s="39"/>
      <c r="AJ4043" s="39"/>
      <c r="AK4043" s="39"/>
      <c r="AL4043" s="39"/>
      <c r="AM4043" s="39"/>
      <c r="AN4043" s="39"/>
      <c r="AO4043" s="39"/>
      <c r="AP4043" s="39"/>
      <c r="AQ4043" s="39"/>
      <c r="AR4043" s="39"/>
      <c r="AS4043" s="39"/>
      <c r="AT4043" s="39"/>
      <c r="AU4043" s="39"/>
      <c r="AV4043" s="39"/>
      <c r="AW4043" s="39"/>
    </row>
    <row r="4044" spans="15:49" x14ac:dyDescent="0.2">
      <c r="O4044" s="39"/>
      <c r="P4044" s="39"/>
      <c r="Q4044" s="39"/>
      <c r="R4044" s="39"/>
      <c r="S4044" s="39"/>
      <c r="T4044" s="39"/>
      <c r="U4044" s="39"/>
      <c r="V4044" s="39"/>
      <c r="W4044" s="39"/>
      <c r="X4044" s="39"/>
      <c r="Y4044" s="39"/>
      <c r="Z4044" s="39"/>
      <c r="AA4044" s="39"/>
      <c r="AB4044" s="39"/>
      <c r="AC4044" s="39"/>
      <c r="AD4044" s="39"/>
      <c r="AE4044" s="39"/>
      <c r="AF4044" s="39"/>
      <c r="AG4044" s="39"/>
      <c r="AH4044" s="39"/>
      <c r="AI4044" s="39"/>
      <c r="AJ4044" s="39"/>
      <c r="AK4044" s="39"/>
      <c r="AL4044" s="39"/>
      <c r="AM4044" s="39"/>
      <c r="AN4044" s="39"/>
      <c r="AO4044" s="39"/>
      <c r="AP4044" s="39"/>
      <c r="AQ4044" s="39"/>
      <c r="AR4044" s="39"/>
      <c r="AS4044" s="39"/>
      <c r="AT4044" s="39"/>
      <c r="AU4044" s="39"/>
      <c r="AV4044" s="39"/>
      <c r="AW4044" s="39"/>
    </row>
    <row r="4045" spans="15:49" x14ac:dyDescent="0.2">
      <c r="O4045" s="39"/>
      <c r="P4045" s="39"/>
      <c r="Q4045" s="39"/>
      <c r="R4045" s="39"/>
      <c r="S4045" s="39"/>
      <c r="T4045" s="39"/>
      <c r="U4045" s="39"/>
      <c r="V4045" s="39"/>
      <c r="W4045" s="39"/>
      <c r="X4045" s="39"/>
      <c r="Y4045" s="39"/>
      <c r="Z4045" s="39"/>
      <c r="AA4045" s="39"/>
      <c r="AB4045" s="39"/>
      <c r="AC4045" s="39"/>
      <c r="AD4045" s="39"/>
      <c r="AE4045" s="39"/>
      <c r="AF4045" s="39"/>
      <c r="AG4045" s="39"/>
      <c r="AH4045" s="39"/>
      <c r="AI4045" s="39"/>
      <c r="AJ4045" s="39"/>
      <c r="AK4045" s="39"/>
      <c r="AL4045" s="39"/>
      <c r="AM4045" s="39"/>
      <c r="AN4045" s="39"/>
      <c r="AO4045" s="39"/>
      <c r="AP4045" s="39"/>
      <c r="AQ4045" s="39"/>
      <c r="AR4045" s="39"/>
      <c r="AS4045" s="39"/>
      <c r="AT4045" s="39"/>
      <c r="AU4045" s="39"/>
      <c r="AV4045" s="39"/>
      <c r="AW4045" s="39"/>
    </row>
    <row r="4046" spans="15:49" x14ac:dyDescent="0.2">
      <c r="O4046" s="39"/>
      <c r="P4046" s="39"/>
      <c r="Q4046" s="39"/>
      <c r="R4046" s="39"/>
      <c r="S4046" s="39"/>
      <c r="T4046" s="39"/>
      <c r="U4046" s="39"/>
      <c r="V4046" s="39"/>
      <c r="W4046" s="39"/>
      <c r="X4046" s="39"/>
      <c r="Y4046" s="39"/>
      <c r="Z4046" s="39"/>
      <c r="AA4046" s="39"/>
      <c r="AB4046" s="39"/>
      <c r="AC4046" s="39"/>
      <c r="AD4046" s="39"/>
      <c r="AE4046" s="39"/>
      <c r="AF4046" s="39"/>
      <c r="AG4046" s="39"/>
      <c r="AH4046" s="39"/>
      <c r="AI4046" s="39"/>
      <c r="AJ4046" s="39"/>
      <c r="AK4046" s="39"/>
      <c r="AL4046" s="39"/>
      <c r="AM4046" s="39"/>
      <c r="AN4046" s="39"/>
      <c r="AO4046" s="39"/>
      <c r="AP4046" s="39"/>
      <c r="AQ4046" s="39"/>
      <c r="AR4046" s="39"/>
      <c r="AS4046" s="39"/>
      <c r="AT4046" s="39"/>
      <c r="AU4046" s="39"/>
      <c r="AV4046" s="39"/>
      <c r="AW4046" s="39"/>
    </row>
    <row r="4047" spans="15:49" x14ac:dyDescent="0.2">
      <c r="O4047" s="39"/>
      <c r="P4047" s="39"/>
      <c r="Q4047" s="39"/>
      <c r="R4047" s="39"/>
      <c r="S4047" s="39"/>
      <c r="T4047" s="39"/>
      <c r="U4047" s="39"/>
      <c r="V4047" s="39"/>
      <c r="W4047" s="39"/>
      <c r="X4047" s="39"/>
      <c r="Y4047" s="39"/>
      <c r="Z4047" s="39"/>
      <c r="AA4047" s="39"/>
      <c r="AB4047" s="39"/>
      <c r="AC4047" s="39"/>
      <c r="AD4047" s="39"/>
      <c r="AE4047" s="39"/>
      <c r="AF4047" s="39"/>
      <c r="AG4047" s="39"/>
      <c r="AH4047" s="39"/>
      <c r="AI4047" s="39"/>
      <c r="AJ4047" s="39"/>
      <c r="AK4047" s="39"/>
      <c r="AL4047" s="39"/>
      <c r="AM4047" s="39"/>
      <c r="AN4047" s="39"/>
      <c r="AO4047" s="39"/>
      <c r="AP4047" s="39"/>
      <c r="AQ4047" s="39"/>
      <c r="AR4047" s="39"/>
      <c r="AS4047" s="39"/>
      <c r="AT4047" s="39"/>
      <c r="AU4047" s="39"/>
      <c r="AV4047" s="39"/>
      <c r="AW4047" s="39"/>
    </row>
    <row r="4048" spans="15:49" x14ac:dyDescent="0.2">
      <c r="O4048" s="39"/>
      <c r="P4048" s="39"/>
      <c r="Q4048" s="39"/>
      <c r="R4048" s="39"/>
      <c r="S4048" s="39"/>
      <c r="T4048" s="39"/>
      <c r="U4048" s="39"/>
      <c r="V4048" s="39"/>
      <c r="W4048" s="39"/>
      <c r="X4048" s="39"/>
      <c r="Y4048" s="39"/>
      <c r="Z4048" s="39"/>
      <c r="AA4048" s="39"/>
      <c r="AB4048" s="39"/>
      <c r="AC4048" s="39"/>
      <c r="AD4048" s="39"/>
      <c r="AE4048" s="39"/>
      <c r="AF4048" s="39"/>
      <c r="AG4048" s="39"/>
      <c r="AH4048" s="39"/>
      <c r="AI4048" s="39"/>
      <c r="AJ4048" s="39"/>
      <c r="AK4048" s="39"/>
      <c r="AL4048" s="39"/>
      <c r="AM4048" s="39"/>
      <c r="AN4048" s="39"/>
      <c r="AO4048" s="39"/>
      <c r="AP4048" s="39"/>
      <c r="AQ4048" s="39"/>
      <c r="AR4048" s="39"/>
      <c r="AS4048" s="39"/>
      <c r="AT4048" s="39"/>
      <c r="AU4048" s="39"/>
      <c r="AV4048" s="39"/>
      <c r="AW4048" s="39"/>
    </row>
    <row r="4049" spans="15:49" x14ac:dyDescent="0.2">
      <c r="O4049" s="39"/>
      <c r="P4049" s="39"/>
      <c r="Q4049" s="39"/>
      <c r="R4049" s="39"/>
      <c r="S4049" s="39"/>
      <c r="T4049" s="39"/>
      <c r="U4049" s="39"/>
      <c r="V4049" s="39"/>
      <c r="W4049" s="39"/>
      <c r="X4049" s="39"/>
      <c r="Y4049" s="39"/>
      <c r="Z4049" s="39"/>
      <c r="AA4049" s="39"/>
      <c r="AB4049" s="39"/>
      <c r="AC4049" s="39"/>
      <c r="AD4049" s="39"/>
      <c r="AE4049" s="39"/>
      <c r="AF4049" s="39"/>
      <c r="AG4049" s="39"/>
      <c r="AH4049" s="39"/>
      <c r="AI4049" s="39"/>
      <c r="AJ4049" s="39"/>
      <c r="AK4049" s="39"/>
      <c r="AL4049" s="39"/>
      <c r="AM4049" s="39"/>
      <c r="AN4049" s="39"/>
      <c r="AO4049" s="39"/>
      <c r="AP4049" s="39"/>
      <c r="AQ4049" s="39"/>
      <c r="AR4049" s="39"/>
      <c r="AS4049" s="39"/>
      <c r="AT4049" s="39"/>
      <c r="AU4049" s="39"/>
      <c r="AV4049" s="39"/>
      <c r="AW4049" s="39"/>
    </row>
    <row r="4050" spans="15:49" x14ac:dyDescent="0.2">
      <c r="O4050" s="39"/>
      <c r="P4050" s="39"/>
      <c r="Q4050" s="39"/>
      <c r="R4050" s="39"/>
      <c r="S4050" s="39"/>
      <c r="T4050" s="39"/>
      <c r="U4050" s="39"/>
      <c r="V4050" s="39"/>
      <c r="W4050" s="39"/>
      <c r="X4050" s="39"/>
      <c r="Y4050" s="39"/>
      <c r="Z4050" s="39"/>
      <c r="AA4050" s="39"/>
      <c r="AB4050" s="39"/>
      <c r="AC4050" s="39"/>
      <c r="AD4050" s="39"/>
      <c r="AE4050" s="39"/>
      <c r="AF4050" s="39"/>
      <c r="AG4050" s="39"/>
      <c r="AH4050" s="39"/>
      <c r="AI4050" s="39"/>
      <c r="AJ4050" s="39"/>
      <c r="AK4050" s="39"/>
      <c r="AL4050" s="39"/>
      <c r="AM4050" s="39"/>
      <c r="AN4050" s="39"/>
      <c r="AO4050" s="39"/>
      <c r="AP4050" s="39"/>
      <c r="AQ4050" s="39"/>
      <c r="AR4050" s="39"/>
      <c r="AS4050" s="39"/>
      <c r="AT4050" s="39"/>
      <c r="AU4050" s="39"/>
      <c r="AV4050" s="39"/>
      <c r="AW4050" s="39"/>
    </row>
    <row r="4051" spans="15:49" x14ac:dyDescent="0.2">
      <c r="O4051" s="39"/>
      <c r="P4051" s="39"/>
      <c r="Q4051" s="39"/>
      <c r="R4051" s="39"/>
      <c r="S4051" s="39"/>
      <c r="T4051" s="39"/>
      <c r="U4051" s="39"/>
      <c r="V4051" s="39"/>
      <c r="W4051" s="39"/>
      <c r="X4051" s="39"/>
      <c r="Y4051" s="39"/>
      <c r="Z4051" s="39"/>
      <c r="AA4051" s="39"/>
      <c r="AB4051" s="39"/>
      <c r="AC4051" s="39"/>
      <c r="AD4051" s="39"/>
      <c r="AE4051" s="39"/>
      <c r="AF4051" s="39"/>
      <c r="AG4051" s="39"/>
      <c r="AH4051" s="39"/>
      <c r="AI4051" s="39"/>
      <c r="AJ4051" s="39"/>
      <c r="AK4051" s="39"/>
      <c r="AL4051" s="39"/>
      <c r="AM4051" s="39"/>
      <c r="AN4051" s="39"/>
      <c r="AO4051" s="39"/>
      <c r="AP4051" s="39"/>
      <c r="AQ4051" s="39"/>
      <c r="AR4051" s="39"/>
      <c r="AS4051" s="39"/>
      <c r="AT4051" s="39"/>
      <c r="AU4051" s="39"/>
      <c r="AV4051" s="39"/>
      <c r="AW4051" s="39"/>
    </row>
    <row r="4052" spans="15:49" x14ac:dyDescent="0.2">
      <c r="O4052" s="39"/>
      <c r="P4052" s="39"/>
      <c r="Q4052" s="39"/>
      <c r="R4052" s="39"/>
      <c r="S4052" s="39"/>
      <c r="T4052" s="39"/>
      <c r="U4052" s="39"/>
      <c r="V4052" s="39"/>
      <c r="W4052" s="39"/>
      <c r="X4052" s="39"/>
      <c r="Y4052" s="39"/>
      <c r="Z4052" s="39"/>
      <c r="AA4052" s="39"/>
      <c r="AB4052" s="39"/>
      <c r="AC4052" s="39"/>
      <c r="AD4052" s="39"/>
      <c r="AE4052" s="39"/>
      <c r="AF4052" s="39"/>
      <c r="AG4052" s="39"/>
      <c r="AH4052" s="39"/>
      <c r="AI4052" s="39"/>
      <c r="AJ4052" s="39"/>
      <c r="AK4052" s="39"/>
      <c r="AL4052" s="39"/>
      <c r="AM4052" s="39"/>
      <c r="AN4052" s="39"/>
      <c r="AO4052" s="39"/>
      <c r="AP4052" s="39"/>
      <c r="AQ4052" s="39"/>
      <c r="AR4052" s="39"/>
      <c r="AS4052" s="39"/>
      <c r="AT4052" s="39"/>
      <c r="AU4052" s="39"/>
      <c r="AV4052" s="39"/>
      <c r="AW4052" s="39"/>
    </row>
    <row r="4053" spans="15:49" x14ac:dyDescent="0.2">
      <c r="O4053" s="39"/>
      <c r="P4053" s="39"/>
      <c r="Q4053" s="39"/>
      <c r="R4053" s="39"/>
      <c r="S4053" s="39"/>
      <c r="T4053" s="39"/>
      <c r="U4053" s="39"/>
      <c r="V4053" s="39"/>
      <c r="W4053" s="39"/>
      <c r="X4053" s="39"/>
      <c r="Y4053" s="39"/>
      <c r="Z4053" s="39"/>
      <c r="AA4053" s="39"/>
      <c r="AB4053" s="39"/>
      <c r="AC4053" s="39"/>
      <c r="AD4053" s="39"/>
      <c r="AE4053" s="39"/>
      <c r="AF4053" s="39"/>
      <c r="AG4053" s="39"/>
      <c r="AH4053" s="39"/>
      <c r="AI4053" s="39"/>
      <c r="AJ4053" s="39"/>
      <c r="AK4053" s="39"/>
      <c r="AL4053" s="39"/>
      <c r="AM4053" s="39"/>
      <c r="AN4053" s="39"/>
      <c r="AO4053" s="39"/>
      <c r="AP4053" s="39"/>
      <c r="AQ4053" s="39"/>
      <c r="AR4053" s="39"/>
      <c r="AS4053" s="39"/>
      <c r="AT4053" s="39"/>
      <c r="AU4053" s="39"/>
      <c r="AV4053" s="39"/>
      <c r="AW4053" s="39"/>
    </row>
    <row r="4054" spans="15:49" x14ac:dyDescent="0.2">
      <c r="O4054" s="39"/>
      <c r="P4054" s="39"/>
      <c r="Q4054" s="39"/>
      <c r="R4054" s="39"/>
      <c r="S4054" s="39"/>
      <c r="T4054" s="39"/>
      <c r="U4054" s="39"/>
      <c r="V4054" s="39"/>
      <c r="W4054" s="39"/>
      <c r="X4054" s="39"/>
      <c r="Y4054" s="39"/>
      <c r="Z4054" s="39"/>
      <c r="AA4054" s="39"/>
      <c r="AB4054" s="39"/>
      <c r="AC4054" s="39"/>
      <c r="AD4054" s="39"/>
      <c r="AE4054" s="39"/>
      <c r="AF4054" s="39"/>
      <c r="AG4054" s="39"/>
      <c r="AH4054" s="39"/>
      <c r="AI4054" s="39"/>
      <c r="AJ4054" s="39"/>
      <c r="AK4054" s="39"/>
      <c r="AL4054" s="39"/>
      <c r="AM4054" s="39"/>
      <c r="AN4054" s="39"/>
      <c r="AO4054" s="39"/>
      <c r="AP4054" s="39"/>
      <c r="AQ4054" s="39"/>
      <c r="AR4054" s="39"/>
      <c r="AS4054" s="39"/>
      <c r="AT4054" s="39"/>
      <c r="AU4054" s="39"/>
      <c r="AV4054" s="39"/>
      <c r="AW4054" s="39"/>
    </row>
    <row r="4055" spans="15:49" x14ac:dyDescent="0.2">
      <c r="O4055" s="39"/>
      <c r="P4055" s="39"/>
      <c r="Q4055" s="39"/>
      <c r="R4055" s="39"/>
      <c r="S4055" s="39"/>
      <c r="T4055" s="39"/>
      <c r="U4055" s="39"/>
      <c r="V4055" s="39"/>
      <c r="W4055" s="39"/>
      <c r="X4055" s="39"/>
      <c r="Y4055" s="39"/>
      <c r="Z4055" s="39"/>
      <c r="AA4055" s="39"/>
      <c r="AB4055" s="39"/>
      <c r="AC4055" s="39"/>
      <c r="AD4055" s="39"/>
      <c r="AE4055" s="39"/>
      <c r="AF4055" s="39"/>
      <c r="AG4055" s="39"/>
      <c r="AH4055" s="39"/>
      <c r="AI4055" s="39"/>
      <c r="AJ4055" s="39"/>
      <c r="AK4055" s="39"/>
      <c r="AL4055" s="39"/>
      <c r="AM4055" s="39"/>
      <c r="AN4055" s="39"/>
      <c r="AO4055" s="39"/>
      <c r="AP4055" s="39"/>
      <c r="AQ4055" s="39"/>
      <c r="AR4055" s="39"/>
      <c r="AS4055" s="39"/>
      <c r="AT4055" s="39"/>
      <c r="AU4055" s="39"/>
      <c r="AV4055" s="39"/>
      <c r="AW4055" s="39"/>
    </row>
    <row r="4056" spans="15:49" x14ac:dyDescent="0.2">
      <c r="O4056" s="39"/>
      <c r="P4056" s="39"/>
      <c r="Q4056" s="39"/>
      <c r="R4056" s="39"/>
      <c r="S4056" s="39"/>
      <c r="T4056" s="39"/>
      <c r="U4056" s="39"/>
      <c r="V4056" s="39"/>
      <c r="W4056" s="39"/>
      <c r="X4056" s="39"/>
      <c r="Y4056" s="39"/>
      <c r="Z4056" s="39"/>
      <c r="AA4056" s="39"/>
      <c r="AB4056" s="39"/>
      <c r="AC4056" s="39"/>
      <c r="AD4056" s="39"/>
      <c r="AE4056" s="39"/>
      <c r="AF4056" s="39"/>
      <c r="AG4056" s="39"/>
      <c r="AH4056" s="39"/>
      <c r="AI4056" s="39"/>
      <c r="AJ4056" s="39"/>
      <c r="AK4056" s="39"/>
      <c r="AL4056" s="39"/>
      <c r="AM4056" s="39"/>
      <c r="AN4056" s="39"/>
      <c r="AO4056" s="39"/>
      <c r="AP4056" s="39"/>
      <c r="AQ4056" s="39"/>
      <c r="AR4056" s="39"/>
      <c r="AS4056" s="39"/>
      <c r="AT4056" s="39"/>
      <c r="AU4056" s="39"/>
      <c r="AV4056" s="39"/>
      <c r="AW4056" s="39"/>
    </row>
    <row r="4057" spans="15:49" x14ac:dyDescent="0.2">
      <c r="O4057" s="39"/>
      <c r="P4057" s="39"/>
      <c r="Q4057" s="39"/>
      <c r="R4057" s="39"/>
      <c r="S4057" s="39"/>
      <c r="T4057" s="39"/>
      <c r="U4057" s="39"/>
      <c r="V4057" s="39"/>
      <c r="W4057" s="39"/>
      <c r="X4057" s="39"/>
      <c r="Y4057" s="39"/>
      <c r="Z4057" s="39"/>
      <c r="AA4057" s="39"/>
      <c r="AB4057" s="39"/>
      <c r="AC4057" s="39"/>
      <c r="AD4057" s="39"/>
      <c r="AE4057" s="39"/>
      <c r="AF4057" s="39"/>
      <c r="AG4057" s="39"/>
      <c r="AH4057" s="39"/>
      <c r="AI4057" s="39"/>
      <c r="AJ4057" s="39"/>
      <c r="AK4057" s="39"/>
      <c r="AL4057" s="39"/>
      <c r="AM4057" s="39"/>
      <c r="AN4057" s="39"/>
      <c r="AO4057" s="39"/>
      <c r="AP4057" s="39"/>
      <c r="AQ4057" s="39"/>
      <c r="AR4057" s="39"/>
      <c r="AS4057" s="39"/>
      <c r="AT4057" s="39"/>
      <c r="AU4057" s="39"/>
      <c r="AV4057" s="39"/>
      <c r="AW4057" s="39"/>
    </row>
    <row r="4058" spans="15:49" x14ac:dyDescent="0.2">
      <c r="O4058" s="39"/>
      <c r="P4058" s="39"/>
      <c r="Q4058" s="39"/>
      <c r="R4058" s="39"/>
      <c r="S4058" s="39"/>
      <c r="T4058" s="39"/>
      <c r="U4058" s="39"/>
      <c r="V4058" s="39"/>
      <c r="W4058" s="39"/>
      <c r="X4058" s="39"/>
      <c r="Y4058" s="39"/>
      <c r="Z4058" s="39"/>
      <c r="AA4058" s="39"/>
      <c r="AB4058" s="39"/>
      <c r="AC4058" s="39"/>
      <c r="AD4058" s="39"/>
      <c r="AE4058" s="39"/>
      <c r="AF4058" s="39"/>
      <c r="AG4058" s="39"/>
      <c r="AH4058" s="39"/>
      <c r="AI4058" s="39"/>
      <c r="AJ4058" s="39"/>
      <c r="AK4058" s="39"/>
      <c r="AL4058" s="39"/>
      <c r="AM4058" s="39"/>
      <c r="AN4058" s="39"/>
      <c r="AO4058" s="39"/>
      <c r="AP4058" s="39"/>
      <c r="AQ4058" s="39"/>
      <c r="AR4058" s="39"/>
      <c r="AS4058" s="39"/>
      <c r="AT4058" s="39"/>
      <c r="AU4058" s="39"/>
      <c r="AV4058" s="39"/>
      <c r="AW4058" s="39"/>
    </row>
    <row r="4059" spans="15:49" x14ac:dyDescent="0.2">
      <c r="O4059" s="39"/>
      <c r="P4059" s="39"/>
      <c r="Q4059" s="39"/>
      <c r="R4059" s="39"/>
      <c r="S4059" s="39"/>
      <c r="T4059" s="39"/>
      <c r="U4059" s="39"/>
      <c r="V4059" s="39"/>
      <c r="W4059" s="39"/>
      <c r="X4059" s="39"/>
      <c r="Y4059" s="39"/>
      <c r="Z4059" s="39"/>
      <c r="AA4059" s="39"/>
      <c r="AB4059" s="39"/>
      <c r="AC4059" s="39"/>
      <c r="AD4059" s="39"/>
      <c r="AE4059" s="39"/>
      <c r="AF4059" s="39"/>
      <c r="AG4059" s="39"/>
      <c r="AH4059" s="39"/>
      <c r="AI4059" s="39"/>
      <c r="AJ4059" s="39"/>
      <c r="AK4059" s="39"/>
      <c r="AL4059" s="39"/>
      <c r="AM4059" s="39"/>
      <c r="AN4059" s="39"/>
      <c r="AO4059" s="39"/>
      <c r="AP4059" s="39"/>
      <c r="AQ4059" s="39"/>
      <c r="AR4059" s="39"/>
      <c r="AS4059" s="39"/>
      <c r="AT4059" s="39"/>
      <c r="AU4059" s="39"/>
      <c r="AV4059" s="39"/>
      <c r="AW4059" s="39"/>
    </row>
    <row r="4060" spans="15:49" x14ac:dyDescent="0.2">
      <c r="O4060" s="39"/>
      <c r="P4060" s="39"/>
      <c r="Q4060" s="39"/>
      <c r="R4060" s="39"/>
      <c r="S4060" s="39"/>
      <c r="T4060" s="39"/>
      <c r="U4060" s="39"/>
      <c r="V4060" s="39"/>
      <c r="W4060" s="39"/>
      <c r="X4060" s="39"/>
      <c r="Y4060" s="39"/>
      <c r="Z4060" s="39"/>
      <c r="AA4060" s="39"/>
      <c r="AB4060" s="39"/>
      <c r="AC4060" s="39"/>
      <c r="AD4060" s="39"/>
      <c r="AE4060" s="39"/>
      <c r="AF4060" s="39"/>
      <c r="AG4060" s="39"/>
      <c r="AH4060" s="39"/>
      <c r="AI4060" s="39"/>
      <c r="AJ4060" s="39"/>
      <c r="AK4060" s="39"/>
      <c r="AL4060" s="39"/>
      <c r="AM4060" s="39"/>
      <c r="AN4060" s="39"/>
      <c r="AO4060" s="39"/>
      <c r="AP4060" s="39"/>
      <c r="AQ4060" s="39"/>
      <c r="AR4060" s="39"/>
      <c r="AS4060" s="39"/>
      <c r="AT4060" s="39"/>
      <c r="AU4060" s="39"/>
      <c r="AV4060" s="39"/>
      <c r="AW4060" s="39"/>
    </row>
    <row r="4061" spans="15:49" x14ac:dyDescent="0.2">
      <c r="O4061" s="39"/>
      <c r="P4061" s="39"/>
      <c r="Q4061" s="39"/>
      <c r="R4061" s="39"/>
      <c r="S4061" s="39"/>
      <c r="T4061" s="39"/>
      <c r="U4061" s="39"/>
      <c r="V4061" s="39"/>
      <c r="W4061" s="39"/>
      <c r="X4061" s="39"/>
      <c r="Y4061" s="39"/>
      <c r="Z4061" s="39"/>
      <c r="AA4061" s="39"/>
      <c r="AB4061" s="39"/>
      <c r="AC4061" s="39"/>
      <c r="AD4061" s="39"/>
      <c r="AE4061" s="39"/>
      <c r="AF4061" s="39"/>
      <c r="AG4061" s="39"/>
      <c r="AH4061" s="39"/>
      <c r="AI4061" s="39"/>
      <c r="AJ4061" s="39"/>
      <c r="AK4061" s="39"/>
      <c r="AL4061" s="39"/>
      <c r="AM4061" s="39"/>
      <c r="AN4061" s="39"/>
      <c r="AO4061" s="39"/>
      <c r="AP4061" s="39"/>
      <c r="AQ4061" s="39"/>
      <c r="AR4061" s="39"/>
      <c r="AS4061" s="39"/>
      <c r="AT4061" s="39"/>
      <c r="AU4061" s="39"/>
      <c r="AV4061" s="39"/>
      <c r="AW4061" s="39"/>
    </row>
    <row r="4062" spans="15:49" x14ac:dyDescent="0.2">
      <c r="O4062" s="39"/>
      <c r="P4062" s="39"/>
      <c r="Q4062" s="39"/>
      <c r="R4062" s="39"/>
      <c r="S4062" s="39"/>
      <c r="T4062" s="39"/>
      <c r="U4062" s="39"/>
      <c r="V4062" s="39"/>
      <c r="W4062" s="39"/>
      <c r="X4062" s="39"/>
      <c r="Y4062" s="39"/>
      <c r="Z4062" s="39"/>
      <c r="AA4062" s="39"/>
      <c r="AB4062" s="39"/>
      <c r="AC4062" s="39"/>
      <c r="AD4062" s="39"/>
      <c r="AE4062" s="39"/>
      <c r="AF4062" s="39"/>
      <c r="AG4062" s="39"/>
      <c r="AH4062" s="39"/>
      <c r="AI4062" s="39"/>
      <c r="AJ4062" s="39"/>
      <c r="AK4062" s="39"/>
      <c r="AL4062" s="39"/>
      <c r="AM4062" s="39"/>
      <c r="AN4062" s="39"/>
      <c r="AO4062" s="39"/>
      <c r="AP4062" s="39"/>
      <c r="AQ4062" s="39"/>
      <c r="AR4062" s="39"/>
      <c r="AS4062" s="39"/>
      <c r="AT4062" s="39"/>
      <c r="AU4062" s="39"/>
      <c r="AV4062" s="39"/>
      <c r="AW4062" s="39"/>
    </row>
    <row r="4063" spans="15:49" x14ac:dyDescent="0.2">
      <c r="O4063" s="39"/>
      <c r="P4063" s="39"/>
      <c r="Q4063" s="39"/>
      <c r="R4063" s="39"/>
      <c r="S4063" s="39"/>
      <c r="T4063" s="39"/>
      <c r="U4063" s="39"/>
      <c r="V4063" s="39"/>
      <c r="W4063" s="39"/>
      <c r="X4063" s="39"/>
      <c r="Y4063" s="39"/>
      <c r="Z4063" s="39"/>
      <c r="AA4063" s="39"/>
      <c r="AB4063" s="39"/>
      <c r="AC4063" s="39"/>
      <c r="AD4063" s="39"/>
      <c r="AE4063" s="39"/>
      <c r="AF4063" s="39"/>
      <c r="AG4063" s="39"/>
      <c r="AH4063" s="39"/>
      <c r="AI4063" s="39"/>
      <c r="AJ4063" s="39"/>
      <c r="AK4063" s="39"/>
      <c r="AL4063" s="39"/>
      <c r="AM4063" s="39"/>
      <c r="AN4063" s="39"/>
      <c r="AO4063" s="39"/>
      <c r="AP4063" s="39"/>
      <c r="AQ4063" s="39"/>
      <c r="AR4063" s="39"/>
      <c r="AS4063" s="39"/>
      <c r="AT4063" s="39"/>
      <c r="AU4063" s="39"/>
      <c r="AV4063" s="39"/>
      <c r="AW4063" s="39"/>
    </row>
    <row r="4064" spans="15:49" x14ac:dyDescent="0.2">
      <c r="O4064" s="39"/>
      <c r="P4064" s="39"/>
      <c r="Q4064" s="39"/>
      <c r="R4064" s="39"/>
      <c r="S4064" s="39"/>
      <c r="T4064" s="39"/>
      <c r="U4064" s="39"/>
      <c r="V4064" s="39"/>
      <c r="W4064" s="39"/>
      <c r="X4064" s="39"/>
      <c r="Y4064" s="39"/>
      <c r="Z4064" s="39"/>
      <c r="AA4064" s="39"/>
      <c r="AB4064" s="39"/>
      <c r="AC4064" s="39"/>
      <c r="AD4064" s="39"/>
      <c r="AE4064" s="39"/>
      <c r="AF4064" s="39"/>
      <c r="AG4064" s="39"/>
      <c r="AH4064" s="39"/>
      <c r="AI4064" s="39"/>
      <c r="AJ4064" s="39"/>
      <c r="AK4064" s="39"/>
      <c r="AL4064" s="39"/>
      <c r="AM4064" s="39"/>
      <c r="AN4064" s="39"/>
      <c r="AO4064" s="39"/>
      <c r="AP4064" s="39"/>
      <c r="AQ4064" s="39"/>
      <c r="AR4064" s="39"/>
      <c r="AS4064" s="39"/>
      <c r="AT4064" s="39"/>
      <c r="AU4064" s="39"/>
      <c r="AV4064" s="39"/>
      <c r="AW4064" s="39"/>
    </row>
    <row r="4065" spans="15:49" x14ac:dyDescent="0.2">
      <c r="O4065" s="39"/>
      <c r="P4065" s="39"/>
      <c r="Q4065" s="39"/>
      <c r="R4065" s="39"/>
      <c r="S4065" s="39"/>
      <c r="T4065" s="39"/>
      <c r="U4065" s="39"/>
      <c r="V4065" s="39"/>
      <c r="W4065" s="39"/>
      <c r="X4065" s="39"/>
      <c r="Y4065" s="39"/>
      <c r="Z4065" s="39"/>
      <c r="AA4065" s="39"/>
      <c r="AB4065" s="39"/>
      <c r="AC4065" s="39"/>
      <c r="AD4065" s="39"/>
      <c r="AE4065" s="39"/>
      <c r="AF4065" s="39"/>
      <c r="AG4065" s="39"/>
      <c r="AH4065" s="39"/>
      <c r="AI4065" s="39"/>
      <c r="AJ4065" s="39"/>
      <c r="AK4065" s="39"/>
      <c r="AL4065" s="39"/>
      <c r="AM4065" s="39"/>
      <c r="AN4065" s="39"/>
      <c r="AO4065" s="39"/>
      <c r="AP4065" s="39"/>
      <c r="AQ4065" s="39"/>
      <c r="AR4065" s="39"/>
      <c r="AS4065" s="39"/>
      <c r="AT4065" s="39"/>
      <c r="AU4065" s="39"/>
      <c r="AV4065" s="39"/>
      <c r="AW4065" s="39"/>
    </row>
    <row r="4066" spans="15:49" x14ac:dyDescent="0.2">
      <c r="O4066" s="39"/>
      <c r="P4066" s="39"/>
      <c r="Q4066" s="39"/>
      <c r="R4066" s="39"/>
      <c r="S4066" s="39"/>
      <c r="T4066" s="39"/>
      <c r="U4066" s="39"/>
      <c r="V4066" s="39"/>
      <c r="W4066" s="39"/>
      <c r="X4066" s="39"/>
      <c r="Y4066" s="39"/>
      <c r="Z4066" s="39"/>
      <c r="AA4066" s="39"/>
      <c r="AB4066" s="39"/>
      <c r="AC4066" s="39"/>
      <c r="AD4066" s="39"/>
      <c r="AE4066" s="39"/>
      <c r="AF4066" s="39"/>
      <c r="AG4066" s="39"/>
      <c r="AH4066" s="39"/>
      <c r="AI4066" s="39"/>
      <c r="AJ4066" s="39"/>
      <c r="AK4066" s="39"/>
      <c r="AL4066" s="39"/>
      <c r="AM4066" s="39"/>
      <c r="AN4066" s="39"/>
      <c r="AO4066" s="39"/>
      <c r="AP4066" s="39"/>
      <c r="AQ4066" s="39"/>
      <c r="AR4066" s="39"/>
      <c r="AS4066" s="39"/>
      <c r="AT4066" s="39"/>
      <c r="AU4066" s="39"/>
      <c r="AV4066" s="39"/>
      <c r="AW4066" s="39"/>
    </row>
    <row r="4067" spans="15:49" x14ac:dyDescent="0.2">
      <c r="O4067" s="39"/>
      <c r="P4067" s="39"/>
      <c r="Q4067" s="39"/>
      <c r="R4067" s="39"/>
      <c r="S4067" s="39"/>
      <c r="T4067" s="39"/>
      <c r="U4067" s="39"/>
      <c r="V4067" s="39"/>
      <c r="W4067" s="39"/>
      <c r="X4067" s="39"/>
      <c r="Y4067" s="39"/>
      <c r="Z4067" s="39"/>
      <c r="AA4067" s="39"/>
      <c r="AB4067" s="39"/>
      <c r="AC4067" s="39"/>
      <c r="AD4067" s="39"/>
      <c r="AE4067" s="39"/>
      <c r="AF4067" s="39"/>
      <c r="AG4067" s="39"/>
      <c r="AH4067" s="39"/>
      <c r="AI4067" s="39"/>
      <c r="AJ4067" s="39"/>
      <c r="AK4067" s="39"/>
      <c r="AL4067" s="39"/>
      <c r="AM4067" s="39"/>
      <c r="AN4067" s="39"/>
      <c r="AO4067" s="39"/>
      <c r="AP4067" s="39"/>
      <c r="AQ4067" s="39"/>
      <c r="AR4067" s="39"/>
      <c r="AS4067" s="39"/>
      <c r="AT4067" s="39"/>
      <c r="AU4067" s="39"/>
      <c r="AV4067" s="39"/>
      <c r="AW4067" s="39"/>
    </row>
    <row r="4068" spans="15:49" x14ac:dyDescent="0.2">
      <c r="O4068" s="39"/>
      <c r="P4068" s="39"/>
      <c r="Q4068" s="39"/>
      <c r="R4068" s="39"/>
      <c r="S4068" s="39"/>
      <c r="T4068" s="39"/>
      <c r="U4068" s="39"/>
      <c r="V4068" s="39"/>
      <c r="W4068" s="39"/>
      <c r="X4068" s="39"/>
      <c r="Y4068" s="39"/>
      <c r="Z4068" s="39"/>
      <c r="AA4068" s="39"/>
      <c r="AB4068" s="39"/>
      <c r="AC4068" s="39"/>
      <c r="AD4068" s="39"/>
      <c r="AE4068" s="39"/>
      <c r="AF4068" s="39"/>
      <c r="AG4068" s="39"/>
      <c r="AH4068" s="39"/>
      <c r="AI4068" s="39"/>
      <c r="AJ4068" s="39"/>
      <c r="AK4068" s="39"/>
      <c r="AL4068" s="39"/>
      <c r="AM4068" s="39"/>
      <c r="AN4068" s="39"/>
      <c r="AO4068" s="39"/>
      <c r="AP4068" s="39"/>
      <c r="AQ4068" s="39"/>
      <c r="AR4068" s="39"/>
      <c r="AS4068" s="39"/>
      <c r="AT4068" s="39"/>
      <c r="AU4068" s="39"/>
      <c r="AV4068" s="39"/>
      <c r="AW4068" s="39"/>
    </row>
    <row r="4069" spans="15:49" x14ac:dyDescent="0.2">
      <c r="O4069" s="39"/>
      <c r="P4069" s="39"/>
      <c r="Q4069" s="39"/>
      <c r="R4069" s="39"/>
      <c r="S4069" s="39"/>
      <c r="T4069" s="39"/>
      <c r="U4069" s="39"/>
      <c r="V4069" s="39"/>
      <c r="W4069" s="39"/>
      <c r="X4069" s="39"/>
      <c r="Y4069" s="39"/>
      <c r="Z4069" s="39"/>
      <c r="AA4069" s="39"/>
      <c r="AB4069" s="39"/>
      <c r="AC4069" s="39"/>
      <c r="AD4069" s="39"/>
      <c r="AE4069" s="39"/>
      <c r="AF4069" s="39"/>
      <c r="AG4069" s="39"/>
      <c r="AH4069" s="39"/>
      <c r="AI4069" s="39"/>
      <c r="AJ4069" s="39"/>
      <c r="AK4069" s="39"/>
      <c r="AL4069" s="39"/>
      <c r="AM4069" s="39"/>
      <c r="AN4069" s="39"/>
      <c r="AO4069" s="39"/>
      <c r="AP4069" s="39"/>
      <c r="AQ4069" s="39"/>
      <c r="AR4069" s="39"/>
      <c r="AS4069" s="39"/>
      <c r="AT4069" s="39"/>
      <c r="AU4069" s="39"/>
      <c r="AV4069" s="39"/>
      <c r="AW4069" s="39"/>
    </row>
    <row r="4070" spans="15:49" x14ac:dyDescent="0.2">
      <c r="O4070" s="39"/>
      <c r="P4070" s="39"/>
      <c r="Q4070" s="39"/>
      <c r="R4070" s="39"/>
      <c r="S4070" s="39"/>
      <c r="T4070" s="39"/>
      <c r="U4070" s="39"/>
      <c r="V4070" s="39"/>
      <c r="W4070" s="39"/>
      <c r="X4070" s="39"/>
      <c r="Y4070" s="39"/>
      <c r="Z4070" s="39"/>
      <c r="AA4070" s="39"/>
      <c r="AB4070" s="39"/>
      <c r="AC4070" s="39"/>
      <c r="AD4070" s="39"/>
      <c r="AE4070" s="39"/>
      <c r="AF4070" s="39"/>
      <c r="AG4070" s="39"/>
      <c r="AH4070" s="39"/>
      <c r="AI4070" s="39"/>
      <c r="AJ4070" s="39"/>
      <c r="AK4070" s="39"/>
      <c r="AL4070" s="39"/>
      <c r="AM4070" s="39"/>
      <c r="AN4070" s="39"/>
      <c r="AO4070" s="39"/>
      <c r="AP4070" s="39"/>
      <c r="AQ4070" s="39"/>
      <c r="AR4070" s="39"/>
      <c r="AS4070" s="39"/>
      <c r="AT4070" s="39"/>
      <c r="AU4070" s="39"/>
      <c r="AV4070" s="39"/>
      <c r="AW4070" s="39"/>
    </row>
    <row r="4071" spans="15:49" x14ac:dyDescent="0.2">
      <c r="O4071" s="39"/>
      <c r="P4071" s="39"/>
      <c r="Q4071" s="39"/>
      <c r="R4071" s="39"/>
      <c r="S4071" s="39"/>
      <c r="T4071" s="39"/>
      <c r="U4071" s="39"/>
      <c r="V4071" s="39"/>
      <c r="W4071" s="39"/>
      <c r="X4071" s="39"/>
      <c r="Y4071" s="39"/>
      <c r="Z4071" s="39"/>
      <c r="AA4071" s="39"/>
      <c r="AB4071" s="39"/>
      <c r="AC4071" s="39"/>
      <c r="AD4071" s="39"/>
      <c r="AE4071" s="39"/>
      <c r="AF4071" s="39"/>
      <c r="AG4071" s="39"/>
      <c r="AH4071" s="39"/>
      <c r="AI4071" s="39"/>
      <c r="AJ4071" s="39"/>
      <c r="AK4071" s="39"/>
      <c r="AL4071" s="39"/>
      <c r="AM4071" s="39"/>
      <c r="AN4071" s="39"/>
      <c r="AO4071" s="39"/>
      <c r="AP4071" s="39"/>
      <c r="AQ4071" s="39"/>
      <c r="AR4071" s="39"/>
      <c r="AS4071" s="39"/>
      <c r="AT4071" s="39"/>
      <c r="AU4071" s="39"/>
      <c r="AV4071" s="39"/>
      <c r="AW4071" s="39"/>
    </row>
    <row r="4072" spans="15:49" x14ac:dyDescent="0.2">
      <c r="O4072" s="39"/>
      <c r="P4072" s="39"/>
      <c r="Q4072" s="39"/>
      <c r="R4072" s="39"/>
      <c r="S4072" s="39"/>
      <c r="T4072" s="39"/>
      <c r="U4072" s="39"/>
      <c r="V4072" s="39"/>
      <c r="W4072" s="39"/>
      <c r="X4072" s="39"/>
      <c r="Y4072" s="39"/>
      <c r="Z4072" s="39"/>
      <c r="AA4072" s="39"/>
      <c r="AB4072" s="39"/>
      <c r="AC4072" s="39"/>
      <c r="AD4072" s="39"/>
      <c r="AE4072" s="39"/>
      <c r="AF4072" s="39"/>
      <c r="AG4072" s="39"/>
      <c r="AH4072" s="39"/>
      <c r="AI4072" s="39"/>
      <c r="AJ4072" s="39"/>
      <c r="AK4072" s="39"/>
      <c r="AL4072" s="39"/>
      <c r="AM4072" s="39"/>
      <c r="AN4072" s="39"/>
      <c r="AO4072" s="39"/>
      <c r="AP4072" s="39"/>
      <c r="AQ4072" s="39"/>
      <c r="AR4072" s="39"/>
      <c r="AS4072" s="39"/>
      <c r="AT4072" s="39"/>
      <c r="AU4072" s="39"/>
      <c r="AV4072" s="39"/>
      <c r="AW4072" s="39"/>
    </row>
    <row r="4073" spans="15:49" x14ac:dyDescent="0.2">
      <c r="O4073" s="39"/>
      <c r="P4073" s="39"/>
      <c r="Q4073" s="39"/>
      <c r="R4073" s="39"/>
      <c r="S4073" s="39"/>
      <c r="T4073" s="39"/>
      <c r="U4073" s="39"/>
      <c r="V4073" s="39"/>
      <c r="W4073" s="39"/>
      <c r="X4073" s="39"/>
      <c r="Y4073" s="39"/>
      <c r="Z4073" s="39"/>
      <c r="AA4073" s="39"/>
      <c r="AB4073" s="39"/>
      <c r="AC4073" s="39"/>
      <c r="AD4073" s="39"/>
      <c r="AE4073" s="39"/>
      <c r="AF4073" s="39"/>
      <c r="AG4073" s="39"/>
      <c r="AH4073" s="39"/>
      <c r="AI4073" s="39"/>
      <c r="AJ4073" s="39"/>
      <c r="AK4073" s="39"/>
      <c r="AL4073" s="39"/>
      <c r="AM4073" s="39"/>
      <c r="AN4073" s="39"/>
      <c r="AO4073" s="39"/>
      <c r="AP4073" s="39"/>
      <c r="AQ4073" s="39"/>
      <c r="AR4073" s="39"/>
      <c r="AS4073" s="39"/>
      <c r="AT4073" s="39"/>
      <c r="AU4073" s="39"/>
      <c r="AV4073" s="39"/>
      <c r="AW4073" s="39"/>
    </row>
    <row r="4074" spans="15:49" x14ac:dyDescent="0.2">
      <c r="O4074" s="39"/>
      <c r="P4074" s="39"/>
      <c r="Q4074" s="39"/>
      <c r="R4074" s="39"/>
      <c r="S4074" s="39"/>
      <c r="T4074" s="39"/>
      <c r="U4074" s="39"/>
      <c r="V4074" s="39"/>
      <c r="W4074" s="39"/>
      <c r="X4074" s="39"/>
      <c r="Y4074" s="39"/>
      <c r="Z4074" s="39"/>
      <c r="AA4074" s="39"/>
      <c r="AB4074" s="39"/>
      <c r="AC4074" s="39"/>
      <c r="AD4074" s="39"/>
      <c r="AE4074" s="39"/>
      <c r="AF4074" s="39"/>
      <c r="AG4074" s="39"/>
      <c r="AH4074" s="39"/>
      <c r="AI4074" s="39"/>
      <c r="AJ4074" s="39"/>
      <c r="AK4074" s="39"/>
      <c r="AL4074" s="39"/>
      <c r="AM4074" s="39"/>
      <c r="AN4074" s="39"/>
      <c r="AO4074" s="39"/>
      <c r="AP4074" s="39"/>
      <c r="AQ4074" s="39"/>
      <c r="AR4074" s="39"/>
      <c r="AS4074" s="39"/>
      <c r="AT4074" s="39"/>
      <c r="AU4074" s="39"/>
      <c r="AV4074" s="39"/>
      <c r="AW4074" s="39"/>
    </row>
    <row r="4075" spans="15:49" x14ac:dyDescent="0.2">
      <c r="O4075" s="39"/>
      <c r="P4075" s="39"/>
      <c r="Q4075" s="39"/>
      <c r="R4075" s="39"/>
      <c r="S4075" s="39"/>
      <c r="T4075" s="39"/>
      <c r="U4075" s="39"/>
      <c r="V4075" s="39"/>
      <c r="W4075" s="39"/>
      <c r="X4075" s="39"/>
      <c r="Y4075" s="39"/>
      <c r="Z4075" s="39"/>
      <c r="AA4075" s="39"/>
      <c r="AB4075" s="39"/>
      <c r="AC4075" s="39"/>
      <c r="AD4075" s="39"/>
      <c r="AE4075" s="39"/>
      <c r="AF4075" s="39"/>
      <c r="AG4075" s="39"/>
      <c r="AH4075" s="39"/>
      <c r="AI4075" s="39"/>
      <c r="AJ4075" s="39"/>
      <c r="AK4075" s="39"/>
      <c r="AL4075" s="39"/>
      <c r="AM4075" s="39"/>
      <c r="AN4075" s="39"/>
      <c r="AO4075" s="39"/>
      <c r="AP4075" s="39"/>
      <c r="AQ4075" s="39"/>
      <c r="AR4075" s="39"/>
      <c r="AS4075" s="39"/>
      <c r="AT4075" s="39"/>
      <c r="AU4075" s="39"/>
      <c r="AV4075" s="39"/>
      <c r="AW4075" s="39"/>
    </row>
    <row r="4076" spans="15:49" x14ac:dyDescent="0.2">
      <c r="O4076" s="39"/>
      <c r="P4076" s="39"/>
      <c r="Q4076" s="39"/>
      <c r="R4076" s="39"/>
      <c r="S4076" s="39"/>
      <c r="T4076" s="39"/>
      <c r="U4076" s="39"/>
      <c r="V4076" s="39"/>
      <c r="W4076" s="39"/>
      <c r="X4076" s="39"/>
      <c r="Y4076" s="39"/>
      <c r="Z4076" s="39"/>
      <c r="AA4076" s="39"/>
      <c r="AB4076" s="39"/>
      <c r="AC4076" s="39"/>
      <c r="AD4076" s="39"/>
      <c r="AE4076" s="39"/>
      <c r="AF4076" s="39"/>
      <c r="AG4076" s="39"/>
      <c r="AH4076" s="39"/>
      <c r="AI4076" s="39"/>
      <c r="AJ4076" s="39"/>
      <c r="AK4076" s="39"/>
      <c r="AL4076" s="39"/>
      <c r="AM4076" s="39"/>
      <c r="AN4076" s="39"/>
      <c r="AO4076" s="39"/>
      <c r="AP4076" s="39"/>
      <c r="AQ4076" s="39"/>
      <c r="AR4076" s="39"/>
      <c r="AS4076" s="39"/>
      <c r="AT4076" s="39"/>
      <c r="AU4076" s="39"/>
      <c r="AV4076" s="39"/>
      <c r="AW4076" s="39"/>
    </row>
    <row r="4077" spans="15:49" x14ac:dyDescent="0.2">
      <c r="O4077" s="39"/>
      <c r="P4077" s="39"/>
      <c r="Q4077" s="39"/>
      <c r="R4077" s="39"/>
      <c r="S4077" s="39"/>
      <c r="T4077" s="39"/>
      <c r="U4077" s="39"/>
      <c r="V4077" s="39"/>
      <c r="W4077" s="39"/>
      <c r="X4077" s="39"/>
      <c r="Y4077" s="39"/>
      <c r="Z4077" s="39"/>
      <c r="AA4077" s="39"/>
      <c r="AB4077" s="39"/>
      <c r="AC4077" s="39"/>
      <c r="AD4077" s="39"/>
      <c r="AE4077" s="39"/>
      <c r="AF4077" s="39"/>
      <c r="AG4077" s="39"/>
      <c r="AH4077" s="39"/>
      <c r="AI4077" s="39"/>
      <c r="AJ4077" s="39"/>
      <c r="AK4077" s="39"/>
      <c r="AL4077" s="39"/>
      <c r="AM4077" s="39"/>
      <c r="AN4077" s="39"/>
      <c r="AO4077" s="39"/>
      <c r="AP4077" s="39"/>
      <c r="AQ4077" s="39"/>
      <c r="AR4077" s="39"/>
      <c r="AS4077" s="39"/>
      <c r="AT4077" s="39"/>
      <c r="AU4077" s="39"/>
      <c r="AV4077" s="39"/>
      <c r="AW4077" s="39"/>
    </row>
    <row r="4078" spans="15:49" x14ac:dyDescent="0.2">
      <c r="O4078" s="39"/>
      <c r="P4078" s="39"/>
      <c r="Q4078" s="39"/>
      <c r="R4078" s="39"/>
      <c r="S4078" s="39"/>
      <c r="T4078" s="39"/>
      <c r="U4078" s="39"/>
      <c r="V4078" s="39"/>
      <c r="W4078" s="39"/>
      <c r="X4078" s="39"/>
      <c r="Y4078" s="39"/>
      <c r="Z4078" s="39"/>
      <c r="AA4078" s="39"/>
      <c r="AB4078" s="39"/>
      <c r="AC4078" s="39"/>
      <c r="AD4078" s="39"/>
      <c r="AE4078" s="39"/>
      <c r="AF4078" s="39"/>
      <c r="AG4078" s="39"/>
      <c r="AH4078" s="39"/>
      <c r="AI4078" s="39"/>
      <c r="AJ4078" s="39"/>
      <c r="AK4078" s="39"/>
      <c r="AL4078" s="39"/>
      <c r="AM4078" s="39"/>
      <c r="AN4078" s="39"/>
      <c r="AO4078" s="39"/>
      <c r="AP4078" s="39"/>
      <c r="AQ4078" s="39"/>
      <c r="AR4078" s="39"/>
      <c r="AS4078" s="39"/>
      <c r="AT4078" s="39"/>
      <c r="AU4078" s="39"/>
      <c r="AV4078" s="39"/>
      <c r="AW4078" s="39"/>
    </row>
    <row r="4079" spans="15:49" x14ac:dyDescent="0.2">
      <c r="O4079" s="39"/>
      <c r="P4079" s="39"/>
      <c r="Q4079" s="39"/>
      <c r="R4079" s="39"/>
      <c r="S4079" s="39"/>
      <c r="T4079" s="39"/>
      <c r="U4079" s="39"/>
      <c r="V4079" s="39"/>
      <c r="W4079" s="39"/>
      <c r="X4079" s="39"/>
      <c r="Y4079" s="39"/>
      <c r="Z4079" s="39"/>
      <c r="AA4079" s="39"/>
      <c r="AB4079" s="39"/>
      <c r="AC4079" s="39"/>
      <c r="AD4079" s="39"/>
      <c r="AE4079" s="39"/>
      <c r="AF4079" s="39"/>
      <c r="AG4079" s="39"/>
      <c r="AH4079" s="39"/>
      <c r="AI4079" s="39"/>
      <c r="AJ4079" s="39"/>
      <c r="AK4079" s="39"/>
      <c r="AL4079" s="39"/>
      <c r="AM4079" s="39"/>
      <c r="AN4079" s="39"/>
      <c r="AO4079" s="39"/>
      <c r="AP4079" s="39"/>
      <c r="AQ4079" s="39"/>
      <c r="AR4079" s="39"/>
      <c r="AS4079" s="39"/>
      <c r="AT4079" s="39"/>
      <c r="AU4079" s="39"/>
      <c r="AV4079" s="39"/>
      <c r="AW4079" s="39"/>
    </row>
    <row r="4080" spans="15:49" x14ac:dyDescent="0.2">
      <c r="O4080" s="39"/>
      <c r="P4080" s="39"/>
      <c r="Q4080" s="39"/>
      <c r="R4080" s="39"/>
      <c r="S4080" s="39"/>
      <c r="T4080" s="39"/>
      <c r="U4080" s="39"/>
      <c r="V4080" s="39"/>
      <c r="W4080" s="39"/>
      <c r="X4080" s="39"/>
      <c r="Y4080" s="39"/>
      <c r="Z4080" s="39"/>
      <c r="AA4080" s="39"/>
      <c r="AB4080" s="39"/>
      <c r="AC4080" s="39"/>
      <c r="AD4080" s="39"/>
      <c r="AE4080" s="39"/>
      <c r="AF4080" s="39"/>
      <c r="AG4080" s="39"/>
      <c r="AH4080" s="39"/>
      <c r="AI4080" s="39"/>
      <c r="AJ4080" s="39"/>
      <c r="AK4080" s="39"/>
      <c r="AL4080" s="39"/>
      <c r="AM4080" s="39"/>
      <c r="AN4080" s="39"/>
      <c r="AO4080" s="39"/>
      <c r="AP4080" s="39"/>
      <c r="AQ4080" s="39"/>
      <c r="AR4080" s="39"/>
      <c r="AS4080" s="39"/>
      <c r="AT4080" s="39"/>
      <c r="AU4080" s="39"/>
      <c r="AV4080" s="39"/>
      <c r="AW4080" s="39"/>
    </row>
    <row r="4081" spans="15:49" x14ac:dyDescent="0.2">
      <c r="O4081" s="39"/>
      <c r="P4081" s="39"/>
      <c r="Q4081" s="39"/>
      <c r="R4081" s="39"/>
      <c r="S4081" s="39"/>
      <c r="T4081" s="39"/>
      <c r="U4081" s="39"/>
      <c r="V4081" s="39"/>
      <c r="W4081" s="39"/>
      <c r="X4081" s="39"/>
      <c r="Y4081" s="39"/>
      <c r="Z4081" s="39"/>
      <c r="AA4081" s="39"/>
      <c r="AB4081" s="39"/>
      <c r="AC4081" s="39"/>
      <c r="AD4081" s="39"/>
      <c r="AE4081" s="39"/>
      <c r="AF4081" s="39"/>
      <c r="AG4081" s="39"/>
      <c r="AH4081" s="39"/>
      <c r="AI4081" s="39"/>
      <c r="AJ4081" s="39"/>
      <c r="AK4081" s="39"/>
      <c r="AL4081" s="39"/>
      <c r="AM4081" s="39"/>
      <c r="AN4081" s="39"/>
      <c r="AO4081" s="39"/>
      <c r="AP4081" s="39"/>
      <c r="AQ4081" s="39"/>
      <c r="AR4081" s="39"/>
      <c r="AS4081" s="39"/>
      <c r="AT4081" s="39"/>
      <c r="AU4081" s="39"/>
      <c r="AV4081" s="39"/>
      <c r="AW4081" s="39"/>
    </row>
    <row r="4082" spans="15:49" x14ac:dyDescent="0.2">
      <c r="O4082" s="39"/>
      <c r="P4082" s="39"/>
      <c r="Q4082" s="39"/>
      <c r="R4082" s="39"/>
      <c r="S4082" s="39"/>
      <c r="T4082" s="39"/>
      <c r="U4082" s="39"/>
      <c r="V4082" s="39"/>
      <c r="W4082" s="39"/>
      <c r="X4082" s="39"/>
      <c r="Y4082" s="39"/>
      <c r="Z4082" s="39"/>
      <c r="AA4082" s="39"/>
      <c r="AB4082" s="39"/>
      <c r="AC4082" s="39"/>
      <c r="AD4082" s="39"/>
      <c r="AE4082" s="39"/>
      <c r="AF4082" s="39"/>
      <c r="AG4082" s="39"/>
      <c r="AH4082" s="39"/>
      <c r="AI4082" s="39"/>
      <c r="AJ4082" s="39"/>
      <c r="AK4082" s="39"/>
      <c r="AL4082" s="39"/>
      <c r="AM4082" s="39"/>
      <c r="AN4082" s="39"/>
      <c r="AO4082" s="39"/>
      <c r="AP4082" s="39"/>
      <c r="AQ4082" s="39"/>
      <c r="AR4082" s="39"/>
      <c r="AS4082" s="39"/>
      <c r="AT4082" s="39"/>
      <c r="AU4082" s="39"/>
      <c r="AV4082" s="39"/>
      <c r="AW4082" s="39"/>
    </row>
    <row r="4083" spans="15:49" x14ac:dyDescent="0.2">
      <c r="O4083" s="39"/>
      <c r="P4083" s="39"/>
      <c r="Q4083" s="39"/>
      <c r="R4083" s="39"/>
      <c r="S4083" s="39"/>
      <c r="T4083" s="39"/>
      <c r="U4083" s="39"/>
      <c r="V4083" s="39"/>
      <c r="W4083" s="39"/>
      <c r="X4083" s="39"/>
      <c r="Y4083" s="39"/>
      <c r="Z4083" s="39"/>
      <c r="AA4083" s="39"/>
      <c r="AB4083" s="39"/>
      <c r="AC4083" s="39"/>
      <c r="AD4083" s="39"/>
      <c r="AE4083" s="39"/>
      <c r="AF4083" s="39"/>
      <c r="AG4083" s="39"/>
      <c r="AH4083" s="39"/>
      <c r="AI4083" s="39"/>
      <c r="AJ4083" s="39"/>
      <c r="AK4083" s="39"/>
      <c r="AL4083" s="39"/>
      <c r="AM4083" s="39"/>
      <c r="AN4083" s="39"/>
      <c r="AO4083" s="39"/>
      <c r="AP4083" s="39"/>
      <c r="AQ4083" s="39"/>
      <c r="AR4083" s="39"/>
      <c r="AS4083" s="39"/>
      <c r="AT4083" s="39"/>
      <c r="AU4083" s="39"/>
      <c r="AV4083" s="39"/>
      <c r="AW4083" s="39"/>
    </row>
    <row r="4084" spans="15:49" x14ac:dyDescent="0.2">
      <c r="O4084" s="39"/>
      <c r="P4084" s="39"/>
      <c r="Q4084" s="39"/>
      <c r="R4084" s="39"/>
      <c r="S4084" s="39"/>
      <c r="T4084" s="39"/>
      <c r="U4084" s="39"/>
      <c r="V4084" s="39"/>
      <c r="W4084" s="39"/>
      <c r="X4084" s="39"/>
      <c r="Y4084" s="39"/>
      <c r="Z4084" s="39"/>
      <c r="AA4084" s="39"/>
      <c r="AB4084" s="39"/>
      <c r="AC4084" s="39"/>
      <c r="AD4084" s="39"/>
      <c r="AE4084" s="39"/>
      <c r="AF4084" s="39"/>
      <c r="AG4084" s="39"/>
      <c r="AH4084" s="39"/>
      <c r="AI4084" s="39"/>
      <c r="AJ4084" s="39"/>
      <c r="AK4084" s="39"/>
      <c r="AL4084" s="39"/>
      <c r="AM4084" s="39"/>
      <c r="AN4084" s="39"/>
      <c r="AO4084" s="39"/>
      <c r="AP4084" s="39"/>
      <c r="AQ4084" s="39"/>
      <c r="AR4084" s="39"/>
      <c r="AS4084" s="39"/>
      <c r="AT4084" s="39"/>
      <c r="AU4084" s="39"/>
      <c r="AV4084" s="39"/>
      <c r="AW4084" s="39"/>
    </row>
    <row r="4085" spans="15:49" x14ac:dyDescent="0.2">
      <c r="O4085" s="39"/>
      <c r="P4085" s="39"/>
      <c r="Q4085" s="39"/>
      <c r="R4085" s="39"/>
      <c r="S4085" s="39"/>
      <c r="T4085" s="39"/>
      <c r="U4085" s="39"/>
      <c r="V4085" s="39"/>
      <c r="W4085" s="39"/>
      <c r="X4085" s="39"/>
      <c r="Y4085" s="39"/>
      <c r="Z4085" s="39"/>
      <c r="AA4085" s="39"/>
      <c r="AB4085" s="39"/>
      <c r="AC4085" s="39"/>
      <c r="AD4085" s="39"/>
      <c r="AE4085" s="39"/>
      <c r="AF4085" s="39"/>
      <c r="AG4085" s="39"/>
      <c r="AH4085" s="39"/>
      <c r="AI4085" s="39"/>
      <c r="AJ4085" s="39"/>
      <c r="AK4085" s="39"/>
      <c r="AL4085" s="39"/>
      <c r="AM4085" s="39"/>
      <c r="AN4085" s="39"/>
      <c r="AO4085" s="39"/>
      <c r="AP4085" s="39"/>
      <c r="AQ4085" s="39"/>
      <c r="AR4085" s="39"/>
      <c r="AS4085" s="39"/>
      <c r="AT4085" s="39"/>
      <c r="AU4085" s="39"/>
      <c r="AV4085" s="39"/>
      <c r="AW4085" s="39"/>
    </row>
    <row r="4086" spans="15:49" x14ac:dyDescent="0.2">
      <c r="O4086" s="39"/>
      <c r="P4086" s="39"/>
      <c r="Q4086" s="39"/>
      <c r="R4086" s="39"/>
      <c r="S4086" s="39"/>
      <c r="T4086" s="39"/>
      <c r="U4086" s="39"/>
      <c r="V4086" s="39"/>
      <c r="W4086" s="39"/>
      <c r="X4086" s="39"/>
      <c r="Y4086" s="39"/>
      <c r="Z4086" s="39"/>
      <c r="AA4086" s="39"/>
      <c r="AB4086" s="39"/>
      <c r="AC4086" s="39"/>
      <c r="AD4086" s="39"/>
      <c r="AE4086" s="39"/>
      <c r="AF4086" s="39"/>
      <c r="AG4086" s="39"/>
      <c r="AH4086" s="39"/>
      <c r="AI4086" s="39"/>
      <c r="AJ4086" s="39"/>
      <c r="AK4086" s="39"/>
      <c r="AL4086" s="39"/>
      <c r="AM4086" s="39"/>
      <c r="AN4086" s="39"/>
      <c r="AO4086" s="39"/>
      <c r="AP4086" s="39"/>
      <c r="AQ4086" s="39"/>
      <c r="AR4086" s="39"/>
      <c r="AS4086" s="39"/>
      <c r="AT4086" s="39"/>
      <c r="AU4086" s="39"/>
      <c r="AV4086" s="39"/>
      <c r="AW4086" s="39"/>
    </row>
    <row r="4087" spans="15:49" x14ac:dyDescent="0.2">
      <c r="O4087" s="39"/>
      <c r="P4087" s="39"/>
      <c r="Q4087" s="39"/>
      <c r="R4087" s="39"/>
      <c r="S4087" s="39"/>
      <c r="T4087" s="39"/>
      <c r="U4087" s="39"/>
      <c r="V4087" s="39"/>
      <c r="W4087" s="39"/>
      <c r="X4087" s="39"/>
      <c r="Y4087" s="39"/>
      <c r="Z4087" s="39"/>
      <c r="AA4087" s="39"/>
      <c r="AB4087" s="39"/>
      <c r="AC4087" s="39"/>
      <c r="AD4087" s="39"/>
      <c r="AE4087" s="39"/>
      <c r="AF4087" s="39"/>
      <c r="AG4087" s="39"/>
      <c r="AH4087" s="39"/>
      <c r="AI4087" s="39"/>
      <c r="AJ4087" s="39"/>
      <c r="AK4087" s="39"/>
      <c r="AL4087" s="39"/>
      <c r="AM4087" s="39"/>
      <c r="AN4087" s="39"/>
      <c r="AO4087" s="39"/>
      <c r="AP4087" s="39"/>
      <c r="AQ4087" s="39"/>
      <c r="AR4087" s="39"/>
      <c r="AS4087" s="39"/>
      <c r="AT4087" s="39"/>
      <c r="AU4087" s="39"/>
      <c r="AV4087" s="39"/>
      <c r="AW4087" s="39"/>
    </row>
    <row r="4088" spans="15:49" x14ac:dyDescent="0.2">
      <c r="O4088" s="39"/>
      <c r="P4088" s="39"/>
      <c r="Q4088" s="39"/>
      <c r="R4088" s="39"/>
      <c r="S4088" s="39"/>
      <c r="T4088" s="39"/>
      <c r="U4088" s="39"/>
      <c r="V4088" s="39"/>
      <c r="W4088" s="39"/>
      <c r="X4088" s="39"/>
      <c r="Y4088" s="39"/>
      <c r="Z4088" s="39"/>
      <c r="AA4088" s="39"/>
      <c r="AB4088" s="39"/>
      <c r="AC4088" s="39"/>
      <c r="AD4088" s="39"/>
      <c r="AE4088" s="39"/>
      <c r="AF4088" s="39"/>
      <c r="AG4088" s="39"/>
      <c r="AH4088" s="39"/>
      <c r="AI4088" s="39"/>
      <c r="AJ4088" s="39"/>
      <c r="AK4088" s="39"/>
      <c r="AL4088" s="39"/>
      <c r="AM4088" s="39"/>
      <c r="AN4088" s="39"/>
      <c r="AO4088" s="39"/>
      <c r="AP4088" s="39"/>
      <c r="AQ4088" s="39"/>
      <c r="AR4088" s="39"/>
      <c r="AS4088" s="39"/>
      <c r="AT4088" s="39"/>
      <c r="AU4088" s="39"/>
      <c r="AV4088" s="39"/>
      <c r="AW4088" s="39"/>
    </row>
    <row r="4089" spans="15:49" x14ac:dyDescent="0.2">
      <c r="O4089" s="39"/>
      <c r="P4089" s="39"/>
      <c r="Q4089" s="39"/>
      <c r="R4089" s="39"/>
      <c r="S4089" s="39"/>
      <c r="T4089" s="39"/>
      <c r="U4089" s="39"/>
      <c r="V4089" s="39"/>
      <c r="W4089" s="39"/>
      <c r="X4089" s="39"/>
      <c r="Y4089" s="39"/>
      <c r="Z4089" s="39"/>
      <c r="AA4089" s="39"/>
      <c r="AB4089" s="39"/>
      <c r="AC4089" s="39"/>
      <c r="AD4089" s="39"/>
      <c r="AE4089" s="39"/>
      <c r="AF4089" s="39"/>
      <c r="AG4089" s="39"/>
      <c r="AH4089" s="39"/>
      <c r="AI4089" s="39"/>
      <c r="AJ4089" s="39"/>
      <c r="AK4089" s="39"/>
      <c r="AL4089" s="39"/>
      <c r="AM4089" s="39"/>
      <c r="AN4089" s="39"/>
      <c r="AO4089" s="39"/>
      <c r="AP4089" s="39"/>
      <c r="AQ4089" s="39"/>
      <c r="AR4089" s="39"/>
      <c r="AS4089" s="39"/>
      <c r="AT4089" s="39"/>
      <c r="AU4089" s="39"/>
      <c r="AV4089" s="39"/>
      <c r="AW4089" s="39"/>
    </row>
    <row r="4090" spans="15:49" x14ac:dyDescent="0.2">
      <c r="O4090" s="39"/>
      <c r="P4090" s="39"/>
      <c r="Q4090" s="39"/>
      <c r="R4090" s="39"/>
      <c r="S4090" s="39"/>
      <c r="T4090" s="39"/>
      <c r="U4090" s="39"/>
      <c r="V4090" s="39"/>
      <c r="W4090" s="39"/>
      <c r="X4090" s="39"/>
      <c r="Y4090" s="39"/>
      <c r="Z4090" s="39"/>
      <c r="AA4090" s="39"/>
      <c r="AB4090" s="39"/>
      <c r="AC4090" s="39"/>
      <c r="AD4090" s="39"/>
      <c r="AE4090" s="39"/>
      <c r="AF4090" s="39"/>
      <c r="AG4090" s="39"/>
      <c r="AH4090" s="39"/>
      <c r="AI4090" s="39"/>
      <c r="AJ4090" s="39"/>
      <c r="AK4090" s="39"/>
      <c r="AL4090" s="39"/>
      <c r="AM4090" s="39"/>
      <c r="AN4090" s="39"/>
      <c r="AO4090" s="39"/>
      <c r="AP4090" s="39"/>
      <c r="AQ4090" s="39"/>
      <c r="AR4090" s="39"/>
      <c r="AS4090" s="39"/>
      <c r="AT4090" s="39"/>
      <c r="AU4090" s="39"/>
      <c r="AV4090" s="39"/>
      <c r="AW4090" s="39"/>
    </row>
    <row r="4091" spans="15:49" x14ac:dyDescent="0.2">
      <c r="O4091" s="39"/>
      <c r="P4091" s="39"/>
      <c r="Q4091" s="39"/>
      <c r="R4091" s="39"/>
      <c r="S4091" s="39"/>
      <c r="T4091" s="39"/>
      <c r="U4091" s="39"/>
      <c r="V4091" s="39"/>
      <c r="W4091" s="39"/>
      <c r="X4091" s="39"/>
      <c r="Y4091" s="39"/>
      <c r="Z4091" s="39"/>
      <c r="AA4091" s="39"/>
      <c r="AB4091" s="39"/>
      <c r="AC4091" s="39"/>
      <c r="AD4091" s="39"/>
      <c r="AE4091" s="39"/>
      <c r="AF4091" s="39"/>
      <c r="AG4091" s="39"/>
      <c r="AH4091" s="39"/>
      <c r="AI4091" s="39"/>
      <c r="AJ4091" s="39"/>
      <c r="AK4091" s="39"/>
      <c r="AL4091" s="39"/>
      <c r="AM4091" s="39"/>
      <c r="AN4091" s="39"/>
      <c r="AO4091" s="39"/>
      <c r="AP4091" s="39"/>
      <c r="AQ4091" s="39"/>
      <c r="AR4091" s="39"/>
      <c r="AS4091" s="39"/>
      <c r="AT4091" s="39"/>
      <c r="AU4091" s="39"/>
      <c r="AV4091" s="39"/>
      <c r="AW4091" s="39"/>
    </row>
    <row r="4092" spans="15:49" x14ac:dyDescent="0.2">
      <c r="O4092" s="39"/>
      <c r="P4092" s="39"/>
      <c r="Q4092" s="39"/>
      <c r="R4092" s="39"/>
      <c r="S4092" s="39"/>
      <c r="T4092" s="39"/>
      <c r="U4092" s="39"/>
      <c r="V4092" s="39"/>
      <c r="W4092" s="39"/>
      <c r="X4092" s="39"/>
      <c r="Y4092" s="39"/>
      <c r="Z4092" s="39"/>
      <c r="AA4092" s="39"/>
      <c r="AB4092" s="39"/>
      <c r="AC4092" s="39"/>
      <c r="AD4092" s="39"/>
      <c r="AE4092" s="39"/>
      <c r="AF4092" s="39"/>
      <c r="AG4092" s="39"/>
      <c r="AH4092" s="39"/>
      <c r="AI4092" s="39"/>
      <c r="AJ4092" s="39"/>
      <c r="AK4092" s="39"/>
      <c r="AL4092" s="39"/>
      <c r="AM4092" s="39"/>
      <c r="AN4092" s="39"/>
      <c r="AO4092" s="39"/>
      <c r="AP4092" s="39"/>
      <c r="AQ4092" s="39"/>
      <c r="AR4092" s="39"/>
      <c r="AS4092" s="39"/>
      <c r="AT4092" s="39"/>
      <c r="AU4092" s="39"/>
      <c r="AV4092" s="39"/>
      <c r="AW4092" s="39"/>
    </row>
    <row r="4093" spans="15:49" x14ac:dyDescent="0.2">
      <c r="O4093" s="39"/>
      <c r="P4093" s="39"/>
      <c r="Q4093" s="39"/>
      <c r="R4093" s="39"/>
      <c r="S4093" s="39"/>
      <c r="T4093" s="39"/>
      <c r="U4093" s="39"/>
      <c r="V4093" s="39"/>
      <c r="W4093" s="39"/>
      <c r="X4093" s="39"/>
      <c r="Y4093" s="39"/>
      <c r="Z4093" s="39"/>
      <c r="AA4093" s="39"/>
      <c r="AB4093" s="39"/>
      <c r="AC4093" s="39"/>
      <c r="AD4093" s="39"/>
      <c r="AE4093" s="39"/>
      <c r="AF4093" s="39"/>
      <c r="AG4093" s="39"/>
      <c r="AH4093" s="39"/>
      <c r="AI4093" s="39"/>
      <c r="AJ4093" s="39"/>
      <c r="AK4093" s="39"/>
      <c r="AL4093" s="39"/>
      <c r="AM4093" s="39"/>
      <c r="AN4093" s="39"/>
      <c r="AO4093" s="39"/>
      <c r="AP4093" s="39"/>
      <c r="AQ4093" s="39"/>
      <c r="AR4093" s="39"/>
      <c r="AS4093" s="39"/>
      <c r="AT4093" s="39"/>
      <c r="AU4093" s="39"/>
      <c r="AV4093" s="39"/>
      <c r="AW4093" s="39"/>
    </row>
    <row r="4094" spans="15:49" x14ac:dyDescent="0.2">
      <c r="O4094" s="39"/>
      <c r="P4094" s="39"/>
      <c r="Q4094" s="39"/>
      <c r="R4094" s="39"/>
      <c r="S4094" s="39"/>
      <c r="T4094" s="39"/>
      <c r="U4094" s="39"/>
      <c r="V4094" s="39"/>
      <c r="W4094" s="39"/>
      <c r="X4094" s="39"/>
      <c r="Y4094" s="39"/>
      <c r="Z4094" s="39"/>
      <c r="AA4094" s="39"/>
      <c r="AB4094" s="39"/>
      <c r="AC4094" s="39"/>
      <c r="AD4094" s="39"/>
      <c r="AE4094" s="39"/>
      <c r="AF4094" s="39"/>
      <c r="AG4094" s="39"/>
      <c r="AH4094" s="39"/>
      <c r="AI4094" s="39"/>
      <c r="AJ4094" s="39"/>
      <c r="AK4094" s="39"/>
      <c r="AL4094" s="39"/>
      <c r="AM4094" s="39"/>
      <c r="AN4094" s="39"/>
      <c r="AO4094" s="39"/>
      <c r="AP4094" s="39"/>
      <c r="AQ4094" s="39"/>
      <c r="AR4094" s="39"/>
      <c r="AS4094" s="39"/>
      <c r="AT4094" s="39"/>
      <c r="AU4094" s="39"/>
      <c r="AV4094" s="39"/>
      <c r="AW4094" s="39"/>
    </row>
    <row r="4095" spans="15:49" x14ac:dyDescent="0.2">
      <c r="O4095" s="39"/>
      <c r="P4095" s="39"/>
      <c r="Q4095" s="39"/>
      <c r="R4095" s="39"/>
      <c r="S4095" s="39"/>
      <c r="T4095" s="39"/>
      <c r="U4095" s="39"/>
      <c r="V4095" s="39"/>
      <c r="W4095" s="39"/>
      <c r="X4095" s="39"/>
      <c r="Y4095" s="39"/>
      <c r="Z4095" s="39"/>
      <c r="AA4095" s="39"/>
      <c r="AB4095" s="39"/>
      <c r="AC4095" s="39"/>
      <c r="AD4095" s="39"/>
      <c r="AE4095" s="39"/>
      <c r="AF4095" s="39"/>
      <c r="AG4095" s="39"/>
      <c r="AH4095" s="39"/>
      <c r="AI4095" s="39"/>
      <c r="AJ4095" s="39"/>
      <c r="AK4095" s="39"/>
      <c r="AL4095" s="39"/>
      <c r="AM4095" s="39"/>
      <c r="AN4095" s="39"/>
      <c r="AO4095" s="39"/>
      <c r="AP4095" s="39"/>
      <c r="AQ4095" s="39"/>
      <c r="AR4095" s="39"/>
      <c r="AS4095" s="39"/>
      <c r="AT4095" s="39"/>
      <c r="AU4095" s="39"/>
      <c r="AV4095" s="39"/>
      <c r="AW4095" s="39"/>
    </row>
    <row r="4096" spans="15:49" x14ac:dyDescent="0.2">
      <c r="O4096" s="39"/>
      <c r="P4096" s="39"/>
      <c r="Q4096" s="39"/>
      <c r="R4096" s="39"/>
      <c r="S4096" s="39"/>
      <c r="T4096" s="39"/>
      <c r="U4096" s="39"/>
      <c r="V4096" s="39"/>
      <c r="W4096" s="39"/>
      <c r="X4096" s="39"/>
      <c r="Y4096" s="39"/>
      <c r="Z4096" s="39"/>
      <c r="AA4096" s="39"/>
      <c r="AB4096" s="39"/>
      <c r="AC4096" s="39"/>
      <c r="AD4096" s="39"/>
      <c r="AE4096" s="39"/>
      <c r="AF4096" s="39"/>
      <c r="AG4096" s="39"/>
      <c r="AH4096" s="39"/>
      <c r="AI4096" s="39"/>
      <c r="AJ4096" s="39"/>
      <c r="AK4096" s="39"/>
      <c r="AL4096" s="39"/>
      <c r="AM4096" s="39"/>
      <c r="AN4096" s="39"/>
      <c r="AO4096" s="39"/>
      <c r="AP4096" s="39"/>
      <c r="AQ4096" s="39"/>
      <c r="AR4096" s="39"/>
      <c r="AS4096" s="39"/>
      <c r="AT4096" s="39"/>
      <c r="AU4096" s="39"/>
      <c r="AV4096" s="39"/>
      <c r="AW4096" s="39"/>
    </row>
    <row r="4097" spans="15:49" x14ac:dyDescent="0.2">
      <c r="O4097" s="39"/>
      <c r="P4097" s="39"/>
      <c r="Q4097" s="39"/>
      <c r="R4097" s="39"/>
      <c r="S4097" s="39"/>
      <c r="T4097" s="39"/>
      <c r="U4097" s="39"/>
      <c r="V4097" s="39"/>
      <c r="W4097" s="39"/>
      <c r="X4097" s="39"/>
      <c r="Y4097" s="39"/>
      <c r="Z4097" s="39"/>
      <c r="AA4097" s="39"/>
      <c r="AB4097" s="39"/>
      <c r="AC4097" s="39"/>
      <c r="AD4097" s="39"/>
      <c r="AE4097" s="39"/>
      <c r="AF4097" s="39"/>
      <c r="AG4097" s="39"/>
      <c r="AH4097" s="39"/>
      <c r="AI4097" s="39"/>
      <c r="AJ4097" s="39"/>
      <c r="AK4097" s="39"/>
      <c r="AL4097" s="39"/>
      <c r="AM4097" s="39"/>
      <c r="AN4097" s="39"/>
      <c r="AO4097" s="39"/>
      <c r="AP4097" s="39"/>
      <c r="AQ4097" s="39"/>
      <c r="AR4097" s="39"/>
      <c r="AS4097" s="39"/>
      <c r="AT4097" s="39"/>
      <c r="AU4097" s="39"/>
      <c r="AV4097" s="39"/>
      <c r="AW4097" s="39"/>
    </row>
    <row r="4098" spans="15:49" x14ac:dyDescent="0.2">
      <c r="O4098" s="39"/>
      <c r="P4098" s="39"/>
      <c r="Q4098" s="39"/>
      <c r="R4098" s="39"/>
      <c r="S4098" s="39"/>
      <c r="T4098" s="39"/>
      <c r="U4098" s="39"/>
      <c r="V4098" s="39"/>
      <c r="W4098" s="39"/>
      <c r="X4098" s="39"/>
      <c r="Y4098" s="39"/>
      <c r="Z4098" s="39"/>
      <c r="AA4098" s="39"/>
      <c r="AB4098" s="39"/>
      <c r="AC4098" s="39"/>
      <c r="AD4098" s="39"/>
      <c r="AE4098" s="39"/>
      <c r="AF4098" s="39"/>
      <c r="AG4098" s="39"/>
      <c r="AH4098" s="39"/>
      <c r="AI4098" s="39"/>
      <c r="AJ4098" s="39"/>
      <c r="AK4098" s="39"/>
      <c r="AL4098" s="39"/>
      <c r="AM4098" s="39"/>
      <c r="AN4098" s="39"/>
      <c r="AO4098" s="39"/>
      <c r="AP4098" s="39"/>
      <c r="AQ4098" s="39"/>
      <c r="AR4098" s="39"/>
      <c r="AS4098" s="39"/>
      <c r="AT4098" s="39"/>
      <c r="AU4098" s="39"/>
      <c r="AV4098" s="39"/>
      <c r="AW4098" s="39"/>
    </row>
    <row r="4099" spans="15:49" x14ac:dyDescent="0.2">
      <c r="O4099" s="39"/>
      <c r="P4099" s="39"/>
      <c r="Q4099" s="39"/>
      <c r="R4099" s="39"/>
      <c r="S4099" s="39"/>
      <c r="T4099" s="39"/>
      <c r="U4099" s="39"/>
      <c r="V4099" s="39"/>
      <c r="W4099" s="39"/>
      <c r="X4099" s="39"/>
      <c r="Y4099" s="39"/>
      <c r="Z4099" s="39"/>
      <c r="AA4099" s="39"/>
      <c r="AB4099" s="39"/>
      <c r="AC4099" s="39"/>
      <c r="AD4099" s="39"/>
      <c r="AE4099" s="39"/>
      <c r="AF4099" s="39"/>
      <c r="AG4099" s="39"/>
      <c r="AH4099" s="39"/>
      <c r="AI4099" s="39"/>
      <c r="AJ4099" s="39"/>
      <c r="AK4099" s="39"/>
      <c r="AL4099" s="39"/>
      <c r="AM4099" s="39"/>
      <c r="AN4099" s="39"/>
      <c r="AO4099" s="39"/>
      <c r="AP4099" s="39"/>
      <c r="AQ4099" s="39"/>
      <c r="AR4099" s="39"/>
      <c r="AS4099" s="39"/>
      <c r="AT4099" s="39"/>
      <c r="AU4099" s="39"/>
      <c r="AV4099" s="39"/>
      <c r="AW4099" s="39"/>
    </row>
    <row r="4100" spans="15:49" x14ac:dyDescent="0.2">
      <c r="O4100" s="39"/>
      <c r="P4100" s="39"/>
      <c r="Q4100" s="39"/>
      <c r="R4100" s="39"/>
      <c r="S4100" s="39"/>
      <c r="T4100" s="39"/>
      <c r="U4100" s="39"/>
      <c r="V4100" s="39"/>
      <c r="W4100" s="39"/>
      <c r="X4100" s="39"/>
      <c r="Y4100" s="39"/>
      <c r="Z4100" s="39"/>
      <c r="AA4100" s="39"/>
      <c r="AB4100" s="39"/>
      <c r="AC4100" s="39"/>
      <c r="AD4100" s="39"/>
      <c r="AE4100" s="39"/>
      <c r="AF4100" s="39"/>
      <c r="AG4100" s="39"/>
      <c r="AH4100" s="39"/>
      <c r="AI4100" s="39"/>
      <c r="AJ4100" s="39"/>
      <c r="AK4100" s="39"/>
      <c r="AL4100" s="39"/>
      <c r="AM4100" s="39"/>
      <c r="AN4100" s="39"/>
      <c r="AO4100" s="39"/>
      <c r="AP4100" s="39"/>
      <c r="AQ4100" s="39"/>
      <c r="AR4100" s="39"/>
      <c r="AS4100" s="39"/>
      <c r="AT4100" s="39"/>
      <c r="AU4100" s="39"/>
      <c r="AV4100" s="39"/>
      <c r="AW4100" s="39"/>
    </row>
    <row r="4101" spans="15:49" x14ac:dyDescent="0.2">
      <c r="O4101" s="39"/>
      <c r="P4101" s="39"/>
      <c r="Q4101" s="39"/>
      <c r="R4101" s="39"/>
      <c r="S4101" s="39"/>
      <c r="T4101" s="39"/>
      <c r="U4101" s="39"/>
      <c r="V4101" s="39"/>
      <c r="W4101" s="39"/>
      <c r="X4101" s="39"/>
      <c r="Y4101" s="39"/>
      <c r="Z4101" s="39"/>
      <c r="AA4101" s="39"/>
      <c r="AB4101" s="39"/>
      <c r="AC4101" s="39"/>
      <c r="AD4101" s="39"/>
      <c r="AE4101" s="39"/>
      <c r="AF4101" s="39"/>
      <c r="AG4101" s="39"/>
      <c r="AH4101" s="39"/>
      <c r="AI4101" s="39"/>
      <c r="AJ4101" s="39"/>
      <c r="AK4101" s="39"/>
      <c r="AL4101" s="39"/>
      <c r="AM4101" s="39"/>
      <c r="AN4101" s="39"/>
      <c r="AO4101" s="39"/>
      <c r="AP4101" s="39"/>
      <c r="AQ4101" s="39"/>
      <c r="AR4101" s="39"/>
      <c r="AS4101" s="39"/>
      <c r="AT4101" s="39"/>
      <c r="AU4101" s="39"/>
      <c r="AV4101" s="39"/>
      <c r="AW4101" s="39"/>
    </row>
    <row r="4102" spans="15:49" x14ac:dyDescent="0.2">
      <c r="O4102" s="39"/>
      <c r="P4102" s="39"/>
      <c r="Q4102" s="39"/>
      <c r="R4102" s="39"/>
      <c r="S4102" s="39"/>
      <c r="T4102" s="39"/>
      <c r="U4102" s="39"/>
      <c r="V4102" s="39"/>
      <c r="W4102" s="39"/>
      <c r="X4102" s="39"/>
      <c r="Y4102" s="39"/>
      <c r="Z4102" s="39"/>
      <c r="AA4102" s="39"/>
      <c r="AB4102" s="39"/>
      <c r="AC4102" s="39"/>
      <c r="AD4102" s="39"/>
      <c r="AE4102" s="39"/>
      <c r="AF4102" s="39"/>
      <c r="AG4102" s="39"/>
      <c r="AH4102" s="39"/>
      <c r="AI4102" s="39"/>
      <c r="AJ4102" s="39"/>
      <c r="AK4102" s="39"/>
      <c r="AL4102" s="39"/>
      <c r="AM4102" s="39"/>
      <c r="AN4102" s="39"/>
      <c r="AO4102" s="39"/>
      <c r="AP4102" s="39"/>
      <c r="AQ4102" s="39"/>
      <c r="AR4102" s="39"/>
      <c r="AS4102" s="39"/>
      <c r="AT4102" s="39"/>
      <c r="AU4102" s="39"/>
      <c r="AV4102" s="39"/>
      <c r="AW4102" s="39"/>
    </row>
    <row r="4103" spans="15:49" x14ac:dyDescent="0.2">
      <c r="O4103" s="39"/>
      <c r="P4103" s="39"/>
      <c r="Q4103" s="39"/>
      <c r="R4103" s="39"/>
      <c r="S4103" s="39"/>
      <c r="T4103" s="39"/>
      <c r="U4103" s="39"/>
      <c r="V4103" s="39"/>
      <c r="W4103" s="39"/>
      <c r="X4103" s="39"/>
      <c r="Y4103" s="39"/>
      <c r="Z4103" s="39"/>
      <c r="AA4103" s="39"/>
      <c r="AB4103" s="39"/>
      <c r="AC4103" s="39"/>
      <c r="AD4103" s="39"/>
      <c r="AE4103" s="39"/>
      <c r="AF4103" s="39"/>
      <c r="AG4103" s="39"/>
      <c r="AH4103" s="39"/>
      <c r="AI4103" s="39"/>
      <c r="AJ4103" s="39"/>
      <c r="AK4103" s="39"/>
      <c r="AL4103" s="39"/>
      <c r="AM4103" s="39"/>
      <c r="AN4103" s="39"/>
      <c r="AO4103" s="39"/>
      <c r="AP4103" s="39"/>
      <c r="AQ4103" s="39"/>
      <c r="AR4103" s="39"/>
      <c r="AS4103" s="39"/>
      <c r="AT4103" s="39"/>
      <c r="AU4103" s="39"/>
      <c r="AV4103" s="39"/>
      <c r="AW4103" s="39"/>
    </row>
    <row r="4104" spans="15:49" x14ac:dyDescent="0.2">
      <c r="O4104" s="39"/>
      <c r="P4104" s="39"/>
      <c r="Q4104" s="39"/>
      <c r="R4104" s="39"/>
      <c r="S4104" s="39"/>
      <c r="T4104" s="39"/>
      <c r="U4104" s="39"/>
      <c r="V4104" s="39"/>
      <c r="W4104" s="39"/>
      <c r="X4104" s="39"/>
      <c r="Y4104" s="39"/>
      <c r="Z4104" s="39"/>
      <c r="AA4104" s="39"/>
      <c r="AB4104" s="39"/>
      <c r="AC4104" s="39"/>
      <c r="AD4104" s="39"/>
      <c r="AE4104" s="39"/>
      <c r="AF4104" s="39"/>
      <c r="AG4104" s="39"/>
      <c r="AH4104" s="39"/>
      <c r="AI4104" s="39"/>
      <c r="AJ4104" s="39"/>
      <c r="AK4104" s="39"/>
      <c r="AL4104" s="39"/>
      <c r="AM4104" s="39"/>
      <c r="AN4104" s="39"/>
      <c r="AO4104" s="39"/>
      <c r="AP4104" s="39"/>
      <c r="AQ4104" s="39"/>
      <c r="AR4104" s="39"/>
      <c r="AS4104" s="39"/>
      <c r="AT4104" s="39"/>
      <c r="AU4104" s="39"/>
      <c r="AV4104" s="39"/>
      <c r="AW4104" s="39"/>
    </row>
    <row r="4105" spans="15:49" x14ac:dyDescent="0.2">
      <c r="O4105" s="39"/>
      <c r="P4105" s="39"/>
      <c r="Q4105" s="39"/>
      <c r="R4105" s="39"/>
      <c r="S4105" s="39"/>
      <c r="T4105" s="39"/>
      <c r="U4105" s="39"/>
      <c r="V4105" s="39"/>
      <c r="W4105" s="39"/>
      <c r="X4105" s="39"/>
      <c r="Y4105" s="39"/>
      <c r="Z4105" s="39"/>
      <c r="AA4105" s="39"/>
      <c r="AB4105" s="39"/>
      <c r="AC4105" s="39"/>
      <c r="AD4105" s="39"/>
      <c r="AE4105" s="39"/>
      <c r="AF4105" s="39"/>
      <c r="AG4105" s="39"/>
      <c r="AH4105" s="39"/>
      <c r="AI4105" s="39"/>
      <c r="AJ4105" s="39"/>
      <c r="AK4105" s="39"/>
      <c r="AL4105" s="39"/>
      <c r="AM4105" s="39"/>
      <c r="AN4105" s="39"/>
      <c r="AO4105" s="39"/>
      <c r="AP4105" s="39"/>
      <c r="AQ4105" s="39"/>
      <c r="AR4105" s="39"/>
      <c r="AS4105" s="39"/>
      <c r="AT4105" s="39"/>
      <c r="AU4105" s="39"/>
      <c r="AV4105" s="39"/>
      <c r="AW4105" s="39"/>
    </row>
    <row r="4106" spans="15:49" x14ac:dyDescent="0.2">
      <c r="O4106" s="39"/>
      <c r="P4106" s="39"/>
      <c r="Q4106" s="39"/>
      <c r="R4106" s="39"/>
      <c r="S4106" s="39"/>
      <c r="T4106" s="39"/>
      <c r="U4106" s="39"/>
      <c r="V4106" s="39"/>
      <c r="W4106" s="39"/>
      <c r="X4106" s="39"/>
      <c r="Y4106" s="39"/>
      <c r="Z4106" s="39"/>
      <c r="AA4106" s="39"/>
      <c r="AB4106" s="39"/>
      <c r="AC4106" s="39"/>
      <c r="AD4106" s="39"/>
      <c r="AE4106" s="39"/>
      <c r="AF4106" s="39"/>
      <c r="AG4106" s="39"/>
      <c r="AH4106" s="39"/>
      <c r="AI4106" s="39"/>
      <c r="AJ4106" s="39"/>
      <c r="AK4106" s="39"/>
      <c r="AL4106" s="39"/>
      <c r="AM4106" s="39"/>
      <c r="AN4106" s="39"/>
      <c r="AO4106" s="39"/>
      <c r="AP4106" s="39"/>
      <c r="AQ4106" s="39"/>
      <c r="AR4106" s="39"/>
      <c r="AS4106" s="39"/>
      <c r="AT4106" s="39"/>
      <c r="AU4106" s="39"/>
      <c r="AV4106" s="39"/>
      <c r="AW4106" s="39"/>
    </row>
    <row r="4107" spans="15:49" x14ac:dyDescent="0.2">
      <c r="O4107" s="39"/>
      <c r="P4107" s="39"/>
      <c r="Q4107" s="39"/>
      <c r="R4107" s="39"/>
      <c r="S4107" s="39"/>
      <c r="T4107" s="39"/>
      <c r="U4107" s="39"/>
      <c r="V4107" s="39"/>
      <c r="W4107" s="39"/>
      <c r="X4107" s="39"/>
      <c r="Y4107" s="39"/>
      <c r="Z4107" s="39"/>
      <c r="AA4107" s="39"/>
      <c r="AB4107" s="39"/>
      <c r="AC4107" s="39"/>
      <c r="AD4107" s="39"/>
      <c r="AE4107" s="39"/>
      <c r="AF4107" s="39"/>
      <c r="AG4107" s="39"/>
      <c r="AH4107" s="39"/>
      <c r="AI4107" s="39"/>
      <c r="AJ4107" s="39"/>
      <c r="AK4107" s="39"/>
      <c r="AL4107" s="39"/>
      <c r="AM4107" s="39"/>
      <c r="AN4107" s="39"/>
      <c r="AO4107" s="39"/>
      <c r="AP4107" s="39"/>
      <c r="AQ4107" s="39"/>
      <c r="AR4107" s="39"/>
      <c r="AS4107" s="39"/>
      <c r="AT4107" s="39"/>
      <c r="AU4107" s="39"/>
      <c r="AV4107" s="39"/>
      <c r="AW4107" s="39"/>
    </row>
    <row r="4108" spans="15:49" x14ac:dyDescent="0.2">
      <c r="O4108" s="39"/>
      <c r="P4108" s="39"/>
      <c r="Q4108" s="39"/>
      <c r="R4108" s="39"/>
      <c r="S4108" s="39"/>
      <c r="T4108" s="39"/>
      <c r="U4108" s="39"/>
      <c r="V4108" s="39"/>
      <c r="W4108" s="39"/>
      <c r="X4108" s="39"/>
      <c r="Y4108" s="39"/>
      <c r="Z4108" s="39"/>
      <c r="AA4108" s="39"/>
      <c r="AB4108" s="39"/>
      <c r="AC4108" s="39"/>
      <c r="AD4108" s="39"/>
      <c r="AE4108" s="39"/>
      <c r="AF4108" s="39"/>
      <c r="AG4108" s="39"/>
      <c r="AH4108" s="39"/>
      <c r="AI4108" s="39"/>
      <c r="AJ4108" s="39"/>
      <c r="AK4108" s="39"/>
      <c r="AL4108" s="39"/>
      <c r="AM4108" s="39"/>
      <c r="AN4108" s="39"/>
      <c r="AO4108" s="39"/>
      <c r="AP4108" s="39"/>
      <c r="AQ4108" s="39"/>
      <c r="AR4108" s="39"/>
      <c r="AS4108" s="39"/>
      <c r="AT4108" s="39"/>
      <c r="AU4108" s="39"/>
      <c r="AV4108" s="39"/>
      <c r="AW4108" s="39"/>
    </row>
    <row r="4109" spans="15:49" x14ac:dyDescent="0.2">
      <c r="O4109" s="39"/>
      <c r="P4109" s="39"/>
      <c r="Q4109" s="39"/>
      <c r="R4109" s="39"/>
      <c r="S4109" s="39"/>
      <c r="T4109" s="39"/>
      <c r="U4109" s="39"/>
      <c r="V4109" s="39"/>
      <c r="W4109" s="39"/>
      <c r="X4109" s="39"/>
      <c r="Y4109" s="39"/>
      <c r="Z4109" s="39"/>
      <c r="AA4109" s="39"/>
      <c r="AB4109" s="39"/>
      <c r="AC4109" s="39"/>
      <c r="AD4109" s="39"/>
      <c r="AE4109" s="39"/>
      <c r="AF4109" s="39"/>
      <c r="AG4109" s="39"/>
      <c r="AH4109" s="39"/>
      <c r="AI4109" s="39"/>
      <c r="AJ4109" s="39"/>
      <c r="AK4109" s="39"/>
      <c r="AL4109" s="39"/>
      <c r="AM4109" s="39"/>
      <c r="AN4109" s="39"/>
      <c r="AO4109" s="39"/>
      <c r="AP4109" s="39"/>
      <c r="AQ4109" s="39"/>
      <c r="AR4109" s="39"/>
      <c r="AS4109" s="39"/>
      <c r="AT4109" s="39"/>
      <c r="AU4109" s="39"/>
      <c r="AV4109" s="39"/>
      <c r="AW4109" s="39"/>
    </row>
    <row r="4110" spans="15:49" x14ac:dyDescent="0.2">
      <c r="O4110" s="39"/>
      <c r="P4110" s="39"/>
      <c r="Q4110" s="39"/>
      <c r="R4110" s="39"/>
      <c r="S4110" s="39"/>
      <c r="T4110" s="39"/>
      <c r="U4110" s="39"/>
      <c r="V4110" s="39"/>
      <c r="W4110" s="39"/>
      <c r="X4110" s="39"/>
      <c r="Y4110" s="39"/>
      <c r="Z4110" s="39"/>
      <c r="AA4110" s="39"/>
      <c r="AB4110" s="39"/>
      <c r="AC4110" s="39"/>
      <c r="AD4110" s="39"/>
      <c r="AE4110" s="39"/>
      <c r="AF4110" s="39"/>
      <c r="AG4110" s="39"/>
      <c r="AH4110" s="39"/>
      <c r="AI4110" s="39"/>
      <c r="AJ4110" s="39"/>
      <c r="AK4110" s="39"/>
      <c r="AL4110" s="39"/>
      <c r="AM4110" s="39"/>
      <c r="AN4110" s="39"/>
      <c r="AO4110" s="39"/>
      <c r="AP4110" s="39"/>
      <c r="AQ4110" s="39"/>
      <c r="AR4110" s="39"/>
      <c r="AS4110" s="39"/>
      <c r="AT4110" s="39"/>
      <c r="AU4110" s="39"/>
      <c r="AV4110" s="39"/>
      <c r="AW4110" s="39"/>
    </row>
    <row r="4111" spans="15:49" x14ac:dyDescent="0.2">
      <c r="O4111" s="39"/>
      <c r="P4111" s="39"/>
      <c r="Q4111" s="39"/>
      <c r="R4111" s="39"/>
      <c r="S4111" s="39"/>
      <c r="T4111" s="39"/>
      <c r="U4111" s="39"/>
      <c r="V4111" s="39"/>
      <c r="W4111" s="39"/>
      <c r="X4111" s="39"/>
      <c r="Y4111" s="39"/>
      <c r="Z4111" s="39"/>
      <c r="AA4111" s="39"/>
      <c r="AB4111" s="39"/>
      <c r="AC4111" s="39"/>
      <c r="AD4111" s="39"/>
      <c r="AE4111" s="39"/>
      <c r="AF4111" s="39"/>
      <c r="AG4111" s="39"/>
      <c r="AH4111" s="39"/>
      <c r="AI4111" s="39"/>
      <c r="AJ4111" s="39"/>
      <c r="AK4111" s="39"/>
      <c r="AL4111" s="39"/>
      <c r="AM4111" s="39"/>
      <c r="AN4111" s="39"/>
      <c r="AO4111" s="39"/>
      <c r="AP4111" s="39"/>
      <c r="AQ4111" s="39"/>
      <c r="AR4111" s="39"/>
      <c r="AS4111" s="39"/>
      <c r="AT4111" s="39"/>
      <c r="AU4111" s="39"/>
      <c r="AV4111" s="39"/>
      <c r="AW4111" s="39"/>
    </row>
    <row r="4112" spans="15:49" x14ac:dyDescent="0.2">
      <c r="O4112" s="39"/>
      <c r="P4112" s="39"/>
      <c r="Q4112" s="39"/>
      <c r="R4112" s="39"/>
      <c r="S4112" s="39"/>
      <c r="T4112" s="39"/>
      <c r="U4112" s="39"/>
      <c r="V4112" s="39"/>
      <c r="W4112" s="39"/>
      <c r="X4112" s="39"/>
      <c r="Y4112" s="39"/>
      <c r="Z4112" s="39"/>
      <c r="AA4112" s="39"/>
      <c r="AB4112" s="39"/>
      <c r="AC4112" s="39"/>
      <c r="AD4112" s="39"/>
      <c r="AE4112" s="39"/>
      <c r="AF4112" s="39"/>
      <c r="AG4112" s="39"/>
      <c r="AH4112" s="39"/>
      <c r="AI4112" s="39"/>
      <c r="AJ4112" s="39"/>
      <c r="AK4112" s="39"/>
      <c r="AL4112" s="39"/>
      <c r="AM4112" s="39"/>
      <c r="AN4112" s="39"/>
      <c r="AO4112" s="39"/>
      <c r="AP4112" s="39"/>
      <c r="AQ4112" s="39"/>
      <c r="AR4112" s="39"/>
      <c r="AS4112" s="39"/>
      <c r="AT4112" s="39"/>
      <c r="AU4112" s="39"/>
      <c r="AV4112" s="39"/>
      <c r="AW4112" s="39"/>
    </row>
    <row r="4113" spans="15:49" x14ac:dyDescent="0.2">
      <c r="O4113" s="39"/>
      <c r="P4113" s="39"/>
      <c r="Q4113" s="39"/>
      <c r="R4113" s="39"/>
      <c r="S4113" s="39"/>
      <c r="T4113" s="39"/>
      <c r="U4113" s="39"/>
      <c r="V4113" s="39"/>
      <c r="W4113" s="39"/>
      <c r="X4113" s="39"/>
      <c r="Y4113" s="39"/>
      <c r="Z4113" s="39"/>
      <c r="AA4113" s="39"/>
      <c r="AB4113" s="39"/>
      <c r="AC4113" s="39"/>
      <c r="AD4113" s="39"/>
      <c r="AE4113" s="39"/>
      <c r="AF4113" s="39"/>
      <c r="AG4113" s="39"/>
      <c r="AH4113" s="39"/>
      <c r="AI4113" s="39"/>
      <c r="AJ4113" s="39"/>
      <c r="AK4113" s="39"/>
      <c r="AL4113" s="39"/>
      <c r="AM4113" s="39"/>
      <c r="AN4113" s="39"/>
      <c r="AO4113" s="39"/>
      <c r="AP4113" s="39"/>
      <c r="AQ4113" s="39"/>
      <c r="AR4113" s="39"/>
      <c r="AS4113" s="39"/>
      <c r="AT4113" s="39"/>
      <c r="AU4113" s="39"/>
      <c r="AV4113" s="39"/>
      <c r="AW4113" s="39"/>
    </row>
    <row r="4114" spans="15:49" x14ac:dyDescent="0.2">
      <c r="O4114" s="39"/>
      <c r="P4114" s="39"/>
      <c r="Q4114" s="39"/>
      <c r="R4114" s="39"/>
      <c r="S4114" s="39"/>
      <c r="T4114" s="39"/>
      <c r="U4114" s="39"/>
      <c r="V4114" s="39"/>
      <c r="W4114" s="39"/>
      <c r="X4114" s="39"/>
      <c r="Y4114" s="39"/>
      <c r="Z4114" s="39"/>
      <c r="AA4114" s="39"/>
      <c r="AB4114" s="39"/>
      <c r="AC4114" s="39"/>
      <c r="AD4114" s="39"/>
      <c r="AE4114" s="39"/>
      <c r="AF4114" s="39"/>
      <c r="AG4114" s="39"/>
      <c r="AH4114" s="39"/>
      <c r="AI4114" s="39"/>
      <c r="AJ4114" s="39"/>
      <c r="AK4114" s="39"/>
      <c r="AL4114" s="39"/>
      <c r="AM4114" s="39"/>
      <c r="AN4114" s="39"/>
      <c r="AO4114" s="39"/>
      <c r="AP4114" s="39"/>
      <c r="AQ4114" s="39"/>
      <c r="AR4114" s="39"/>
      <c r="AS4114" s="39"/>
      <c r="AT4114" s="39"/>
      <c r="AU4114" s="39"/>
      <c r="AV4114" s="39"/>
      <c r="AW4114" s="39"/>
    </row>
    <row r="4115" spans="15:49" x14ac:dyDescent="0.2">
      <c r="O4115" s="39"/>
      <c r="P4115" s="39"/>
      <c r="Q4115" s="39"/>
      <c r="R4115" s="39"/>
      <c r="S4115" s="39"/>
      <c r="T4115" s="39"/>
      <c r="U4115" s="39"/>
      <c r="V4115" s="39"/>
      <c r="W4115" s="39"/>
      <c r="X4115" s="39"/>
      <c r="Y4115" s="39"/>
      <c r="Z4115" s="39"/>
      <c r="AA4115" s="39"/>
      <c r="AB4115" s="39"/>
      <c r="AC4115" s="39"/>
      <c r="AD4115" s="39"/>
      <c r="AE4115" s="39"/>
      <c r="AF4115" s="39"/>
      <c r="AG4115" s="39"/>
      <c r="AH4115" s="39"/>
      <c r="AI4115" s="39"/>
      <c r="AJ4115" s="39"/>
      <c r="AK4115" s="39"/>
      <c r="AL4115" s="39"/>
      <c r="AM4115" s="39"/>
      <c r="AN4115" s="39"/>
      <c r="AO4115" s="39"/>
      <c r="AP4115" s="39"/>
      <c r="AQ4115" s="39"/>
      <c r="AR4115" s="39"/>
      <c r="AS4115" s="39"/>
      <c r="AT4115" s="39"/>
      <c r="AU4115" s="39"/>
      <c r="AV4115" s="39"/>
      <c r="AW4115" s="39"/>
    </row>
    <row r="4116" spans="15:49" x14ac:dyDescent="0.2">
      <c r="O4116" s="39"/>
      <c r="P4116" s="39"/>
      <c r="Q4116" s="39"/>
      <c r="R4116" s="39"/>
      <c r="S4116" s="39"/>
      <c r="T4116" s="39"/>
      <c r="U4116" s="39"/>
      <c r="V4116" s="39"/>
      <c r="W4116" s="39"/>
      <c r="X4116" s="39"/>
      <c r="Y4116" s="39"/>
      <c r="Z4116" s="39"/>
      <c r="AA4116" s="39"/>
      <c r="AB4116" s="39"/>
      <c r="AC4116" s="39"/>
      <c r="AD4116" s="39"/>
      <c r="AE4116" s="39"/>
      <c r="AF4116" s="39"/>
      <c r="AG4116" s="39"/>
      <c r="AH4116" s="39"/>
      <c r="AI4116" s="39"/>
      <c r="AJ4116" s="39"/>
      <c r="AK4116" s="39"/>
      <c r="AL4116" s="39"/>
      <c r="AM4116" s="39"/>
      <c r="AN4116" s="39"/>
      <c r="AO4116" s="39"/>
      <c r="AP4116" s="39"/>
      <c r="AQ4116" s="39"/>
      <c r="AR4116" s="39"/>
      <c r="AS4116" s="39"/>
      <c r="AT4116" s="39"/>
      <c r="AU4116" s="39"/>
      <c r="AV4116" s="39"/>
      <c r="AW4116" s="39"/>
    </row>
    <row r="4117" spans="15:49" x14ac:dyDescent="0.2">
      <c r="O4117" s="39"/>
      <c r="P4117" s="39"/>
      <c r="Q4117" s="39"/>
      <c r="R4117" s="39"/>
      <c r="S4117" s="39"/>
      <c r="T4117" s="39"/>
      <c r="U4117" s="39"/>
      <c r="V4117" s="39"/>
      <c r="W4117" s="39"/>
      <c r="X4117" s="39"/>
      <c r="Y4117" s="39"/>
      <c r="Z4117" s="39"/>
      <c r="AA4117" s="39"/>
      <c r="AB4117" s="39"/>
      <c r="AC4117" s="39"/>
      <c r="AD4117" s="39"/>
      <c r="AE4117" s="39"/>
      <c r="AF4117" s="39"/>
      <c r="AG4117" s="39"/>
      <c r="AH4117" s="39"/>
      <c r="AI4117" s="39"/>
      <c r="AJ4117" s="39"/>
      <c r="AK4117" s="39"/>
      <c r="AL4117" s="39"/>
      <c r="AM4117" s="39"/>
      <c r="AN4117" s="39"/>
      <c r="AO4117" s="39"/>
      <c r="AP4117" s="39"/>
      <c r="AQ4117" s="39"/>
      <c r="AR4117" s="39"/>
      <c r="AS4117" s="39"/>
      <c r="AT4117" s="39"/>
      <c r="AU4117" s="39"/>
      <c r="AV4117" s="39"/>
      <c r="AW4117" s="39"/>
    </row>
    <row r="4118" spans="15:49" x14ac:dyDescent="0.2">
      <c r="O4118" s="39"/>
      <c r="P4118" s="39"/>
      <c r="Q4118" s="39"/>
      <c r="R4118" s="39"/>
      <c r="S4118" s="39"/>
      <c r="T4118" s="39"/>
      <c r="U4118" s="39"/>
      <c r="V4118" s="39"/>
      <c r="W4118" s="39"/>
      <c r="X4118" s="39"/>
      <c r="Y4118" s="39"/>
      <c r="Z4118" s="39"/>
      <c r="AA4118" s="39"/>
      <c r="AB4118" s="39"/>
      <c r="AC4118" s="39"/>
      <c r="AD4118" s="39"/>
      <c r="AE4118" s="39"/>
      <c r="AF4118" s="39"/>
      <c r="AG4118" s="39"/>
      <c r="AH4118" s="39"/>
      <c r="AI4118" s="39"/>
      <c r="AJ4118" s="39"/>
      <c r="AK4118" s="39"/>
      <c r="AL4118" s="39"/>
      <c r="AM4118" s="39"/>
      <c r="AN4118" s="39"/>
      <c r="AO4118" s="39"/>
      <c r="AP4118" s="39"/>
      <c r="AQ4118" s="39"/>
      <c r="AR4118" s="39"/>
      <c r="AS4118" s="39"/>
      <c r="AT4118" s="39"/>
      <c r="AU4118" s="39"/>
      <c r="AV4118" s="39"/>
      <c r="AW4118" s="39"/>
    </row>
    <row r="4119" spans="15:49" x14ac:dyDescent="0.2">
      <c r="O4119" s="39"/>
      <c r="P4119" s="39"/>
      <c r="Q4119" s="39"/>
      <c r="R4119" s="39"/>
      <c r="S4119" s="39"/>
      <c r="T4119" s="39"/>
      <c r="U4119" s="39"/>
      <c r="V4119" s="39"/>
      <c r="W4119" s="39"/>
      <c r="X4119" s="39"/>
      <c r="Y4119" s="39"/>
      <c r="Z4119" s="39"/>
      <c r="AA4119" s="39"/>
      <c r="AB4119" s="39"/>
      <c r="AC4119" s="39"/>
      <c r="AD4119" s="39"/>
      <c r="AE4119" s="39"/>
      <c r="AF4119" s="39"/>
      <c r="AG4119" s="39"/>
      <c r="AH4119" s="39"/>
      <c r="AI4119" s="39"/>
      <c r="AJ4119" s="39"/>
      <c r="AK4119" s="39"/>
      <c r="AL4119" s="39"/>
      <c r="AM4119" s="39"/>
      <c r="AN4119" s="39"/>
      <c r="AO4119" s="39"/>
      <c r="AP4119" s="39"/>
      <c r="AQ4119" s="39"/>
      <c r="AR4119" s="39"/>
      <c r="AS4119" s="39"/>
      <c r="AT4119" s="39"/>
      <c r="AU4119" s="39"/>
      <c r="AV4119" s="39"/>
      <c r="AW4119" s="39"/>
    </row>
    <row r="4120" spans="15:49" x14ac:dyDescent="0.2">
      <c r="O4120" s="39"/>
      <c r="P4120" s="39"/>
      <c r="Q4120" s="39"/>
      <c r="R4120" s="39"/>
      <c r="S4120" s="39"/>
      <c r="T4120" s="39"/>
      <c r="U4120" s="39"/>
      <c r="V4120" s="39"/>
      <c r="W4120" s="39"/>
      <c r="X4120" s="39"/>
      <c r="Y4120" s="39"/>
      <c r="Z4120" s="39"/>
      <c r="AA4120" s="39"/>
      <c r="AB4120" s="39"/>
      <c r="AC4120" s="39"/>
      <c r="AD4120" s="39"/>
      <c r="AE4120" s="39"/>
      <c r="AF4120" s="39"/>
      <c r="AG4120" s="39"/>
      <c r="AH4120" s="39"/>
      <c r="AI4120" s="39"/>
      <c r="AJ4120" s="39"/>
      <c r="AK4120" s="39"/>
      <c r="AL4120" s="39"/>
      <c r="AM4120" s="39"/>
      <c r="AN4120" s="39"/>
      <c r="AO4120" s="39"/>
      <c r="AP4120" s="39"/>
      <c r="AQ4120" s="39"/>
      <c r="AR4120" s="39"/>
      <c r="AS4120" s="39"/>
      <c r="AT4120" s="39"/>
      <c r="AU4120" s="39"/>
      <c r="AV4120" s="39"/>
      <c r="AW4120" s="39"/>
    </row>
    <row r="4121" spans="15:49" x14ac:dyDescent="0.2">
      <c r="O4121" s="39"/>
      <c r="P4121" s="39"/>
      <c r="Q4121" s="39"/>
      <c r="R4121" s="39"/>
      <c r="S4121" s="39"/>
      <c r="T4121" s="39"/>
      <c r="U4121" s="39"/>
      <c r="V4121" s="39"/>
      <c r="W4121" s="39"/>
      <c r="X4121" s="39"/>
      <c r="Y4121" s="39"/>
      <c r="Z4121" s="39"/>
      <c r="AA4121" s="39"/>
      <c r="AB4121" s="39"/>
      <c r="AC4121" s="39"/>
      <c r="AD4121" s="39"/>
      <c r="AE4121" s="39"/>
      <c r="AF4121" s="39"/>
      <c r="AG4121" s="39"/>
      <c r="AH4121" s="39"/>
      <c r="AI4121" s="39"/>
      <c r="AJ4121" s="39"/>
      <c r="AK4121" s="39"/>
      <c r="AL4121" s="39"/>
      <c r="AM4121" s="39"/>
      <c r="AN4121" s="39"/>
      <c r="AO4121" s="39"/>
      <c r="AP4121" s="39"/>
      <c r="AQ4121" s="39"/>
      <c r="AR4121" s="39"/>
      <c r="AS4121" s="39"/>
      <c r="AT4121" s="39"/>
      <c r="AU4121" s="39"/>
      <c r="AV4121" s="39"/>
      <c r="AW4121" s="39"/>
    </row>
    <row r="4122" spans="15:49" x14ac:dyDescent="0.2">
      <c r="O4122" s="39"/>
      <c r="P4122" s="39"/>
      <c r="Q4122" s="39"/>
      <c r="R4122" s="39"/>
      <c r="S4122" s="39"/>
      <c r="T4122" s="39"/>
      <c r="U4122" s="39"/>
      <c r="V4122" s="39"/>
      <c r="W4122" s="39"/>
      <c r="X4122" s="39"/>
      <c r="Y4122" s="39"/>
      <c r="Z4122" s="39"/>
      <c r="AA4122" s="39"/>
      <c r="AB4122" s="39"/>
      <c r="AC4122" s="39"/>
      <c r="AD4122" s="39"/>
      <c r="AE4122" s="39"/>
      <c r="AF4122" s="39"/>
      <c r="AG4122" s="39"/>
      <c r="AH4122" s="39"/>
      <c r="AI4122" s="39"/>
      <c r="AJ4122" s="39"/>
      <c r="AK4122" s="39"/>
      <c r="AL4122" s="39"/>
      <c r="AM4122" s="39"/>
      <c r="AN4122" s="39"/>
      <c r="AO4122" s="39"/>
      <c r="AP4122" s="39"/>
      <c r="AQ4122" s="39"/>
      <c r="AR4122" s="39"/>
      <c r="AS4122" s="39"/>
      <c r="AT4122" s="39"/>
      <c r="AU4122" s="39"/>
      <c r="AV4122" s="39"/>
      <c r="AW4122" s="39"/>
    </row>
    <row r="4123" spans="15:49" x14ac:dyDescent="0.2">
      <c r="O4123" s="39"/>
      <c r="P4123" s="39"/>
      <c r="Q4123" s="39"/>
      <c r="R4123" s="39"/>
      <c r="S4123" s="39"/>
      <c r="T4123" s="39"/>
      <c r="U4123" s="39"/>
      <c r="V4123" s="39"/>
      <c r="W4123" s="39"/>
      <c r="X4123" s="39"/>
      <c r="Y4123" s="39"/>
      <c r="Z4123" s="39"/>
      <c r="AA4123" s="39"/>
      <c r="AB4123" s="39"/>
      <c r="AC4123" s="39"/>
      <c r="AD4123" s="39"/>
      <c r="AE4123" s="39"/>
      <c r="AF4123" s="39"/>
      <c r="AG4123" s="39"/>
      <c r="AH4123" s="39"/>
      <c r="AI4123" s="39"/>
      <c r="AJ4123" s="39"/>
      <c r="AK4123" s="39"/>
      <c r="AL4123" s="39"/>
      <c r="AM4123" s="39"/>
      <c r="AN4123" s="39"/>
      <c r="AO4123" s="39"/>
      <c r="AP4123" s="39"/>
      <c r="AQ4123" s="39"/>
      <c r="AR4123" s="39"/>
      <c r="AS4123" s="39"/>
      <c r="AT4123" s="39"/>
      <c r="AU4123" s="39"/>
      <c r="AV4123" s="39"/>
      <c r="AW4123" s="39"/>
    </row>
    <row r="4124" spans="15:49" x14ac:dyDescent="0.2">
      <c r="O4124" s="39"/>
      <c r="P4124" s="39"/>
      <c r="Q4124" s="39"/>
      <c r="R4124" s="39"/>
      <c r="S4124" s="39"/>
      <c r="T4124" s="39"/>
      <c r="U4124" s="39"/>
      <c r="V4124" s="39"/>
      <c r="W4124" s="39"/>
      <c r="X4124" s="39"/>
      <c r="Y4124" s="39"/>
      <c r="Z4124" s="39"/>
      <c r="AA4124" s="39"/>
      <c r="AB4124" s="39"/>
      <c r="AC4124" s="39"/>
      <c r="AD4124" s="39"/>
      <c r="AE4124" s="39"/>
      <c r="AF4124" s="39"/>
      <c r="AG4124" s="39"/>
      <c r="AH4124" s="39"/>
      <c r="AI4124" s="39"/>
      <c r="AJ4124" s="39"/>
      <c r="AK4124" s="39"/>
      <c r="AL4124" s="39"/>
      <c r="AM4124" s="39"/>
      <c r="AN4124" s="39"/>
      <c r="AO4124" s="39"/>
      <c r="AP4124" s="39"/>
      <c r="AQ4124" s="39"/>
      <c r="AR4124" s="39"/>
      <c r="AS4124" s="39"/>
      <c r="AT4124" s="39"/>
      <c r="AU4124" s="39"/>
      <c r="AV4124" s="39"/>
      <c r="AW4124" s="39"/>
    </row>
    <row r="4125" spans="15:49" x14ac:dyDescent="0.2">
      <c r="O4125" s="39"/>
      <c r="P4125" s="39"/>
      <c r="Q4125" s="39"/>
      <c r="R4125" s="39"/>
      <c r="S4125" s="39"/>
      <c r="T4125" s="39"/>
      <c r="U4125" s="39"/>
      <c r="V4125" s="39"/>
      <c r="W4125" s="39"/>
      <c r="X4125" s="39"/>
      <c r="Y4125" s="39"/>
      <c r="Z4125" s="39"/>
      <c r="AA4125" s="39"/>
      <c r="AB4125" s="39"/>
      <c r="AC4125" s="39"/>
      <c r="AD4125" s="39"/>
      <c r="AE4125" s="39"/>
      <c r="AF4125" s="39"/>
      <c r="AG4125" s="39"/>
      <c r="AH4125" s="39"/>
      <c r="AI4125" s="39"/>
      <c r="AJ4125" s="39"/>
      <c r="AK4125" s="39"/>
      <c r="AL4125" s="39"/>
      <c r="AM4125" s="39"/>
      <c r="AN4125" s="39"/>
      <c r="AO4125" s="39"/>
      <c r="AP4125" s="39"/>
      <c r="AQ4125" s="39"/>
      <c r="AR4125" s="39"/>
      <c r="AS4125" s="39"/>
      <c r="AT4125" s="39"/>
      <c r="AU4125" s="39"/>
      <c r="AV4125" s="39"/>
      <c r="AW4125" s="39"/>
    </row>
    <row r="4126" spans="15:49" x14ac:dyDescent="0.2">
      <c r="O4126" s="39"/>
      <c r="P4126" s="39"/>
      <c r="Q4126" s="39"/>
      <c r="R4126" s="39"/>
      <c r="S4126" s="39"/>
      <c r="T4126" s="39"/>
      <c r="U4126" s="39"/>
      <c r="V4126" s="39"/>
      <c r="W4126" s="39"/>
      <c r="X4126" s="39"/>
      <c r="Y4126" s="39"/>
      <c r="Z4126" s="39"/>
      <c r="AA4126" s="39"/>
      <c r="AB4126" s="39"/>
      <c r="AC4126" s="39"/>
      <c r="AD4126" s="39"/>
      <c r="AE4126" s="39"/>
      <c r="AF4126" s="39"/>
      <c r="AG4126" s="39"/>
      <c r="AH4126" s="39"/>
      <c r="AI4126" s="39"/>
      <c r="AJ4126" s="39"/>
      <c r="AK4126" s="39"/>
      <c r="AL4126" s="39"/>
      <c r="AM4126" s="39"/>
      <c r="AN4126" s="39"/>
      <c r="AO4126" s="39"/>
      <c r="AP4126" s="39"/>
      <c r="AQ4126" s="39"/>
      <c r="AR4126" s="39"/>
      <c r="AS4126" s="39"/>
      <c r="AT4126" s="39"/>
      <c r="AU4126" s="39"/>
      <c r="AV4126" s="39"/>
      <c r="AW4126" s="39"/>
    </row>
    <row r="4127" spans="15:49" x14ac:dyDescent="0.2">
      <c r="O4127" s="39"/>
      <c r="P4127" s="39"/>
      <c r="Q4127" s="39"/>
      <c r="R4127" s="39"/>
      <c r="S4127" s="39"/>
      <c r="T4127" s="39"/>
      <c r="U4127" s="39"/>
      <c r="V4127" s="39"/>
      <c r="W4127" s="39"/>
      <c r="X4127" s="39"/>
      <c r="Y4127" s="39"/>
      <c r="Z4127" s="39"/>
      <c r="AA4127" s="39"/>
      <c r="AB4127" s="39"/>
      <c r="AC4127" s="39"/>
      <c r="AD4127" s="39"/>
      <c r="AE4127" s="39"/>
      <c r="AF4127" s="39"/>
      <c r="AG4127" s="39"/>
      <c r="AH4127" s="39"/>
      <c r="AI4127" s="39"/>
      <c r="AJ4127" s="39"/>
      <c r="AK4127" s="39"/>
      <c r="AL4127" s="39"/>
      <c r="AM4127" s="39"/>
      <c r="AN4127" s="39"/>
      <c r="AO4127" s="39"/>
      <c r="AP4127" s="39"/>
      <c r="AQ4127" s="39"/>
      <c r="AR4127" s="39"/>
      <c r="AS4127" s="39"/>
      <c r="AT4127" s="39"/>
      <c r="AU4127" s="39"/>
      <c r="AV4127" s="39"/>
      <c r="AW4127" s="39"/>
    </row>
    <row r="4128" spans="15:49" x14ac:dyDescent="0.2">
      <c r="O4128" s="39"/>
      <c r="P4128" s="39"/>
      <c r="Q4128" s="39"/>
      <c r="R4128" s="39"/>
      <c r="S4128" s="39"/>
      <c r="T4128" s="39"/>
      <c r="U4128" s="39"/>
      <c r="V4128" s="39"/>
      <c r="W4128" s="39"/>
      <c r="X4128" s="39"/>
      <c r="Y4128" s="39"/>
      <c r="Z4128" s="39"/>
      <c r="AA4128" s="39"/>
      <c r="AB4128" s="39"/>
      <c r="AC4128" s="39"/>
      <c r="AD4128" s="39"/>
      <c r="AE4128" s="39"/>
      <c r="AF4128" s="39"/>
      <c r="AG4128" s="39"/>
      <c r="AH4128" s="39"/>
      <c r="AI4128" s="39"/>
      <c r="AJ4128" s="39"/>
      <c r="AK4128" s="39"/>
      <c r="AL4128" s="39"/>
      <c r="AM4128" s="39"/>
      <c r="AN4128" s="39"/>
      <c r="AO4128" s="39"/>
      <c r="AP4128" s="39"/>
      <c r="AQ4128" s="39"/>
      <c r="AR4128" s="39"/>
      <c r="AS4128" s="39"/>
      <c r="AT4128" s="39"/>
      <c r="AU4128" s="39"/>
      <c r="AV4128" s="39"/>
      <c r="AW4128" s="39"/>
    </row>
    <row r="4129" spans="15:49" x14ac:dyDescent="0.2">
      <c r="O4129" s="39"/>
      <c r="P4129" s="39"/>
      <c r="Q4129" s="39"/>
      <c r="R4129" s="39"/>
      <c r="S4129" s="39"/>
      <c r="T4129" s="39"/>
      <c r="U4129" s="39"/>
      <c r="V4129" s="39"/>
      <c r="W4129" s="39"/>
      <c r="X4129" s="39"/>
      <c r="Y4129" s="39"/>
      <c r="Z4129" s="39"/>
      <c r="AA4129" s="39"/>
      <c r="AB4129" s="39"/>
      <c r="AC4129" s="39"/>
      <c r="AD4129" s="39"/>
      <c r="AE4129" s="39"/>
      <c r="AF4129" s="39"/>
      <c r="AG4129" s="39"/>
      <c r="AH4129" s="39"/>
      <c r="AI4129" s="39"/>
      <c r="AJ4129" s="39"/>
      <c r="AK4129" s="39"/>
      <c r="AL4129" s="39"/>
      <c r="AM4129" s="39"/>
      <c r="AN4129" s="39"/>
      <c r="AO4129" s="39"/>
      <c r="AP4129" s="39"/>
      <c r="AQ4129" s="39"/>
      <c r="AR4129" s="39"/>
      <c r="AS4129" s="39"/>
      <c r="AT4129" s="39"/>
      <c r="AU4129" s="39"/>
      <c r="AV4129" s="39"/>
      <c r="AW4129" s="39"/>
    </row>
    <row r="4130" spans="15:49" x14ac:dyDescent="0.2">
      <c r="O4130" s="39"/>
      <c r="P4130" s="39"/>
      <c r="Q4130" s="39"/>
      <c r="R4130" s="39"/>
      <c r="S4130" s="39"/>
      <c r="T4130" s="39"/>
      <c r="U4130" s="39"/>
      <c r="V4130" s="39"/>
      <c r="W4130" s="39"/>
      <c r="X4130" s="39"/>
      <c r="Y4130" s="39"/>
      <c r="Z4130" s="39"/>
      <c r="AA4130" s="39"/>
      <c r="AB4130" s="39"/>
      <c r="AC4130" s="39"/>
      <c r="AD4130" s="39"/>
      <c r="AE4130" s="39"/>
      <c r="AF4130" s="39"/>
      <c r="AG4130" s="39"/>
      <c r="AH4130" s="39"/>
      <c r="AI4130" s="39"/>
      <c r="AJ4130" s="39"/>
      <c r="AK4130" s="39"/>
      <c r="AL4130" s="39"/>
      <c r="AM4130" s="39"/>
      <c r="AN4130" s="39"/>
      <c r="AO4130" s="39"/>
      <c r="AP4130" s="39"/>
      <c r="AQ4130" s="39"/>
      <c r="AR4130" s="39"/>
      <c r="AS4130" s="39"/>
      <c r="AT4130" s="39"/>
      <c r="AU4130" s="39"/>
      <c r="AV4130" s="39"/>
      <c r="AW4130" s="39"/>
    </row>
    <row r="4131" spans="15:49" x14ac:dyDescent="0.2">
      <c r="O4131" s="39"/>
      <c r="P4131" s="39"/>
      <c r="Q4131" s="39"/>
      <c r="R4131" s="39"/>
      <c r="S4131" s="39"/>
      <c r="T4131" s="39"/>
      <c r="U4131" s="39"/>
      <c r="V4131" s="39"/>
      <c r="W4131" s="39"/>
      <c r="X4131" s="39"/>
      <c r="Y4131" s="39"/>
      <c r="Z4131" s="39"/>
      <c r="AA4131" s="39"/>
      <c r="AB4131" s="39"/>
      <c r="AC4131" s="39"/>
      <c r="AD4131" s="39"/>
      <c r="AE4131" s="39"/>
      <c r="AF4131" s="39"/>
      <c r="AG4131" s="39"/>
      <c r="AH4131" s="39"/>
      <c r="AI4131" s="39"/>
      <c r="AJ4131" s="39"/>
      <c r="AK4131" s="39"/>
      <c r="AL4131" s="39"/>
      <c r="AM4131" s="39"/>
      <c r="AN4131" s="39"/>
      <c r="AO4131" s="39"/>
      <c r="AP4131" s="39"/>
      <c r="AQ4131" s="39"/>
      <c r="AR4131" s="39"/>
      <c r="AS4131" s="39"/>
      <c r="AT4131" s="39"/>
      <c r="AU4131" s="39"/>
      <c r="AV4131" s="39"/>
      <c r="AW4131" s="39"/>
    </row>
    <row r="4132" spans="15:49" x14ac:dyDescent="0.2">
      <c r="O4132" s="39"/>
      <c r="P4132" s="39"/>
      <c r="Q4132" s="39"/>
      <c r="R4132" s="39"/>
      <c r="S4132" s="39"/>
      <c r="T4132" s="39"/>
      <c r="U4132" s="39"/>
      <c r="V4132" s="39"/>
      <c r="W4132" s="39"/>
      <c r="X4132" s="39"/>
      <c r="Y4132" s="39"/>
      <c r="Z4132" s="39"/>
      <c r="AA4132" s="39"/>
      <c r="AB4132" s="39"/>
      <c r="AC4132" s="39"/>
      <c r="AD4132" s="39"/>
      <c r="AE4132" s="39"/>
      <c r="AF4132" s="39"/>
      <c r="AG4132" s="39"/>
      <c r="AH4132" s="39"/>
      <c r="AI4132" s="39"/>
      <c r="AJ4132" s="39"/>
      <c r="AK4132" s="39"/>
      <c r="AL4132" s="39"/>
      <c r="AM4132" s="39"/>
      <c r="AN4132" s="39"/>
      <c r="AO4132" s="39"/>
      <c r="AP4132" s="39"/>
      <c r="AQ4132" s="39"/>
      <c r="AR4132" s="39"/>
      <c r="AS4132" s="39"/>
      <c r="AT4132" s="39"/>
      <c r="AU4132" s="39"/>
      <c r="AV4132" s="39"/>
      <c r="AW4132" s="39"/>
    </row>
    <row r="4133" spans="15:49" x14ac:dyDescent="0.2">
      <c r="O4133" s="39"/>
      <c r="P4133" s="39"/>
      <c r="Q4133" s="39"/>
      <c r="R4133" s="39"/>
      <c r="S4133" s="39"/>
      <c r="T4133" s="39"/>
      <c r="U4133" s="39"/>
      <c r="V4133" s="39"/>
      <c r="W4133" s="39"/>
      <c r="X4133" s="39"/>
      <c r="Y4133" s="39"/>
      <c r="Z4133" s="39"/>
      <c r="AA4133" s="39"/>
      <c r="AB4133" s="39"/>
      <c r="AC4133" s="39"/>
      <c r="AD4133" s="39"/>
      <c r="AE4133" s="39"/>
      <c r="AF4133" s="39"/>
      <c r="AG4133" s="39"/>
      <c r="AH4133" s="39"/>
      <c r="AI4133" s="39"/>
      <c r="AJ4133" s="39"/>
      <c r="AK4133" s="39"/>
      <c r="AL4133" s="39"/>
      <c r="AM4133" s="39"/>
      <c r="AN4133" s="39"/>
      <c r="AO4133" s="39"/>
      <c r="AP4133" s="39"/>
      <c r="AQ4133" s="39"/>
      <c r="AR4133" s="39"/>
      <c r="AS4133" s="39"/>
      <c r="AT4133" s="39"/>
      <c r="AU4133" s="39"/>
      <c r="AV4133" s="39"/>
      <c r="AW4133" s="39"/>
    </row>
    <row r="4134" spans="15:49" x14ac:dyDescent="0.2">
      <c r="O4134" s="39"/>
      <c r="P4134" s="39"/>
      <c r="Q4134" s="39"/>
      <c r="R4134" s="39"/>
      <c r="S4134" s="39"/>
      <c r="T4134" s="39"/>
      <c r="U4134" s="39"/>
      <c r="V4134" s="39"/>
      <c r="W4134" s="39"/>
      <c r="X4134" s="39"/>
      <c r="Y4134" s="39"/>
      <c r="Z4134" s="39"/>
      <c r="AA4134" s="39"/>
      <c r="AB4134" s="39"/>
      <c r="AC4134" s="39"/>
      <c r="AD4134" s="39"/>
      <c r="AE4134" s="39"/>
      <c r="AF4134" s="39"/>
      <c r="AG4134" s="39"/>
      <c r="AH4134" s="39"/>
      <c r="AI4134" s="39"/>
      <c r="AJ4134" s="39"/>
      <c r="AK4134" s="39"/>
      <c r="AL4134" s="39"/>
      <c r="AM4134" s="39"/>
      <c r="AN4134" s="39"/>
      <c r="AO4134" s="39"/>
      <c r="AP4134" s="39"/>
      <c r="AQ4134" s="39"/>
      <c r="AR4134" s="39"/>
      <c r="AS4134" s="39"/>
      <c r="AT4134" s="39"/>
      <c r="AU4134" s="39"/>
      <c r="AV4134" s="39"/>
      <c r="AW4134" s="39"/>
    </row>
    <row r="4135" spans="15:49" x14ac:dyDescent="0.2">
      <c r="O4135" s="39"/>
      <c r="P4135" s="39"/>
      <c r="Q4135" s="39"/>
      <c r="R4135" s="39"/>
      <c r="S4135" s="39"/>
      <c r="T4135" s="39"/>
      <c r="U4135" s="39"/>
      <c r="V4135" s="39"/>
      <c r="W4135" s="39"/>
      <c r="X4135" s="39"/>
      <c r="Y4135" s="39"/>
      <c r="Z4135" s="39"/>
      <c r="AA4135" s="39"/>
      <c r="AB4135" s="39"/>
      <c r="AC4135" s="39"/>
      <c r="AD4135" s="39"/>
      <c r="AE4135" s="39"/>
      <c r="AF4135" s="39"/>
      <c r="AG4135" s="39"/>
      <c r="AH4135" s="39"/>
      <c r="AI4135" s="39"/>
      <c r="AJ4135" s="39"/>
      <c r="AK4135" s="39"/>
      <c r="AL4135" s="39"/>
      <c r="AM4135" s="39"/>
      <c r="AN4135" s="39"/>
      <c r="AO4135" s="39"/>
      <c r="AP4135" s="39"/>
      <c r="AQ4135" s="39"/>
      <c r="AR4135" s="39"/>
      <c r="AS4135" s="39"/>
      <c r="AT4135" s="39"/>
      <c r="AU4135" s="39"/>
      <c r="AV4135" s="39"/>
      <c r="AW4135" s="39"/>
    </row>
    <row r="4136" spans="15:49" x14ac:dyDescent="0.2">
      <c r="O4136" s="39"/>
      <c r="P4136" s="39"/>
      <c r="Q4136" s="39"/>
      <c r="R4136" s="39"/>
      <c r="S4136" s="39"/>
      <c r="T4136" s="39"/>
      <c r="U4136" s="39"/>
      <c r="V4136" s="39"/>
      <c r="W4136" s="39"/>
      <c r="X4136" s="39"/>
      <c r="Y4136" s="39"/>
      <c r="Z4136" s="39"/>
      <c r="AA4136" s="39"/>
      <c r="AB4136" s="39"/>
      <c r="AC4136" s="39"/>
      <c r="AD4136" s="39"/>
      <c r="AE4136" s="39"/>
      <c r="AF4136" s="39"/>
      <c r="AG4136" s="39"/>
      <c r="AH4136" s="39"/>
      <c r="AI4136" s="39"/>
      <c r="AJ4136" s="39"/>
      <c r="AK4136" s="39"/>
      <c r="AL4136" s="39"/>
      <c r="AM4136" s="39"/>
      <c r="AN4136" s="39"/>
      <c r="AO4136" s="39"/>
      <c r="AP4136" s="39"/>
      <c r="AQ4136" s="39"/>
      <c r="AR4136" s="39"/>
      <c r="AS4136" s="39"/>
      <c r="AT4136" s="39"/>
      <c r="AU4136" s="39"/>
      <c r="AV4136" s="39"/>
      <c r="AW4136" s="39"/>
    </row>
    <row r="4137" spans="15:49" x14ac:dyDescent="0.2">
      <c r="O4137" s="39"/>
      <c r="P4137" s="39"/>
      <c r="Q4137" s="39"/>
      <c r="R4137" s="39"/>
      <c r="S4137" s="39"/>
      <c r="T4137" s="39"/>
      <c r="U4137" s="39"/>
      <c r="V4137" s="39"/>
      <c r="W4137" s="39"/>
      <c r="X4137" s="39"/>
      <c r="Y4137" s="39"/>
      <c r="Z4137" s="39"/>
      <c r="AA4137" s="39"/>
      <c r="AB4137" s="39"/>
      <c r="AC4137" s="39"/>
      <c r="AD4137" s="39"/>
      <c r="AE4137" s="39"/>
      <c r="AF4137" s="39"/>
      <c r="AG4137" s="39"/>
      <c r="AH4137" s="39"/>
      <c r="AI4137" s="39"/>
      <c r="AJ4137" s="39"/>
      <c r="AK4137" s="39"/>
      <c r="AL4137" s="39"/>
      <c r="AM4137" s="39"/>
      <c r="AN4137" s="39"/>
      <c r="AO4137" s="39"/>
      <c r="AP4137" s="39"/>
      <c r="AQ4137" s="39"/>
      <c r="AR4137" s="39"/>
      <c r="AS4137" s="39"/>
      <c r="AT4137" s="39"/>
      <c r="AU4137" s="39"/>
      <c r="AV4137" s="39"/>
      <c r="AW4137" s="39"/>
    </row>
    <row r="4138" spans="15:49" x14ac:dyDescent="0.2">
      <c r="O4138" s="39"/>
      <c r="P4138" s="39"/>
      <c r="Q4138" s="39"/>
      <c r="R4138" s="39"/>
      <c r="S4138" s="39"/>
      <c r="T4138" s="39"/>
      <c r="U4138" s="39"/>
      <c r="V4138" s="39"/>
      <c r="W4138" s="39"/>
      <c r="X4138" s="39"/>
      <c r="Y4138" s="39"/>
      <c r="Z4138" s="39"/>
      <c r="AA4138" s="39"/>
      <c r="AB4138" s="39"/>
      <c r="AC4138" s="39"/>
      <c r="AD4138" s="39"/>
      <c r="AE4138" s="39"/>
      <c r="AF4138" s="39"/>
      <c r="AG4138" s="39"/>
      <c r="AH4138" s="39"/>
      <c r="AI4138" s="39"/>
      <c r="AJ4138" s="39"/>
      <c r="AK4138" s="39"/>
      <c r="AL4138" s="39"/>
      <c r="AM4138" s="39"/>
      <c r="AN4138" s="39"/>
      <c r="AO4138" s="39"/>
      <c r="AP4138" s="39"/>
      <c r="AQ4138" s="39"/>
      <c r="AR4138" s="39"/>
      <c r="AS4138" s="39"/>
      <c r="AT4138" s="39"/>
      <c r="AU4138" s="39"/>
      <c r="AV4138" s="39"/>
      <c r="AW4138" s="39"/>
    </row>
    <row r="4139" spans="15:49" x14ac:dyDescent="0.2">
      <c r="O4139" s="39"/>
      <c r="P4139" s="39"/>
      <c r="Q4139" s="39"/>
      <c r="R4139" s="39"/>
      <c r="S4139" s="39"/>
      <c r="T4139" s="39"/>
      <c r="U4139" s="39"/>
      <c r="V4139" s="39"/>
      <c r="W4139" s="39"/>
      <c r="X4139" s="39"/>
      <c r="Y4139" s="39"/>
      <c r="Z4139" s="39"/>
      <c r="AA4139" s="39"/>
      <c r="AB4139" s="39"/>
      <c r="AC4139" s="39"/>
      <c r="AD4139" s="39"/>
      <c r="AE4139" s="39"/>
      <c r="AF4139" s="39"/>
      <c r="AG4139" s="39"/>
      <c r="AH4139" s="39"/>
      <c r="AI4139" s="39"/>
      <c r="AJ4139" s="39"/>
      <c r="AK4139" s="39"/>
      <c r="AL4139" s="39"/>
      <c r="AM4139" s="39"/>
      <c r="AN4139" s="39"/>
      <c r="AO4139" s="39"/>
      <c r="AP4139" s="39"/>
      <c r="AQ4139" s="39"/>
      <c r="AR4139" s="39"/>
      <c r="AS4139" s="39"/>
      <c r="AT4139" s="39"/>
      <c r="AU4139" s="39"/>
      <c r="AV4139" s="39"/>
      <c r="AW4139" s="39"/>
    </row>
    <row r="4140" spans="15:49" x14ac:dyDescent="0.2">
      <c r="O4140" s="39"/>
      <c r="P4140" s="39"/>
      <c r="Q4140" s="39"/>
      <c r="R4140" s="39"/>
      <c r="S4140" s="39"/>
      <c r="T4140" s="39"/>
      <c r="U4140" s="39"/>
      <c r="V4140" s="39"/>
      <c r="W4140" s="39"/>
      <c r="X4140" s="39"/>
      <c r="Y4140" s="39"/>
      <c r="Z4140" s="39"/>
      <c r="AA4140" s="39"/>
      <c r="AB4140" s="39"/>
      <c r="AC4140" s="39"/>
      <c r="AD4140" s="39"/>
      <c r="AE4140" s="39"/>
      <c r="AF4140" s="39"/>
      <c r="AG4140" s="39"/>
      <c r="AH4140" s="39"/>
      <c r="AI4140" s="39"/>
      <c r="AJ4140" s="39"/>
      <c r="AK4140" s="39"/>
      <c r="AL4140" s="39"/>
      <c r="AM4140" s="39"/>
      <c r="AN4140" s="39"/>
      <c r="AO4140" s="39"/>
      <c r="AP4140" s="39"/>
      <c r="AQ4140" s="39"/>
      <c r="AR4140" s="39"/>
      <c r="AS4140" s="39"/>
      <c r="AT4140" s="39"/>
      <c r="AU4140" s="39"/>
      <c r="AV4140" s="39"/>
      <c r="AW4140" s="39"/>
    </row>
    <row r="4141" spans="15:49" x14ac:dyDescent="0.2">
      <c r="O4141" s="39"/>
      <c r="P4141" s="39"/>
      <c r="Q4141" s="39"/>
      <c r="R4141" s="39"/>
      <c r="S4141" s="39"/>
      <c r="T4141" s="39"/>
      <c r="U4141" s="39"/>
      <c r="V4141" s="39"/>
      <c r="W4141" s="39"/>
      <c r="X4141" s="39"/>
      <c r="Y4141" s="39"/>
      <c r="Z4141" s="39"/>
      <c r="AA4141" s="39"/>
      <c r="AB4141" s="39"/>
      <c r="AC4141" s="39"/>
      <c r="AD4141" s="39"/>
      <c r="AE4141" s="39"/>
      <c r="AF4141" s="39"/>
      <c r="AG4141" s="39"/>
      <c r="AH4141" s="39"/>
      <c r="AI4141" s="39"/>
      <c r="AJ4141" s="39"/>
      <c r="AK4141" s="39"/>
      <c r="AL4141" s="39"/>
      <c r="AM4141" s="39"/>
      <c r="AN4141" s="39"/>
      <c r="AO4141" s="39"/>
      <c r="AP4141" s="39"/>
      <c r="AQ4141" s="39"/>
      <c r="AR4141" s="39"/>
      <c r="AS4141" s="39"/>
      <c r="AT4141" s="39"/>
      <c r="AU4141" s="39"/>
      <c r="AV4141" s="39"/>
      <c r="AW4141" s="39"/>
    </row>
    <row r="4142" spans="15:49" x14ac:dyDescent="0.2">
      <c r="O4142" s="39"/>
      <c r="P4142" s="39"/>
      <c r="Q4142" s="39"/>
      <c r="R4142" s="39"/>
      <c r="S4142" s="39"/>
      <c r="T4142" s="39"/>
      <c r="U4142" s="39"/>
      <c r="V4142" s="39"/>
      <c r="W4142" s="39"/>
      <c r="X4142" s="39"/>
      <c r="Y4142" s="39"/>
      <c r="Z4142" s="39"/>
      <c r="AA4142" s="39"/>
      <c r="AB4142" s="39"/>
      <c r="AC4142" s="39"/>
      <c r="AD4142" s="39"/>
      <c r="AE4142" s="39"/>
      <c r="AF4142" s="39"/>
      <c r="AG4142" s="39"/>
      <c r="AH4142" s="39"/>
      <c r="AI4142" s="39"/>
      <c r="AJ4142" s="39"/>
      <c r="AK4142" s="39"/>
      <c r="AL4142" s="39"/>
      <c r="AM4142" s="39"/>
      <c r="AN4142" s="39"/>
      <c r="AO4142" s="39"/>
      <c r="AP4142" s="39"/>
      <c r="AQ4142" s="39"/>
      <c r="AR4142" s="39"/>
      <c r="AS4142" s="39"/>
      <c r="AT4142" s="39"/>
      <c r="AU4142" s="39"/>
      <c r="AV4142" s="39"/>
      <c r="AW4142" s="39"/>
    </row>
    <row r="4143" spans="15:49" x14ac:dyDescent="0.2">
      <c r="O4143" s="39"/>
      <c r="P4143" s="39"/>
      <c r="Q4143" s="39"/>
      <c r="R4143" s="39"/>
      <c r="S4143" s="39"/>
      <c r="T4143" s="39"/>
      <c r="U4143" s="39"/>
      <c r="V4143" s="39"/>
      <c r="W4143" s="39"/>
      <c r="X4143" s="39"/>
      <c r="Y4143" s="39"/>
      <c r="Z4143" s="39"/>
      <c r="AA4143" s="39"/>
      <c r="AB4143" s="39"/>
      <c r="AC4143" s="39"/>
      <c r="AD4143" s="39"/>
      <c r="AE4143" s="39"/>
      <c r="AF4143" s="39"/>
      <c r="AG4143" s="39"/>
      <c r="AH4143" s="39"/>
      <c r="AI4143" s="39"/>
      <c r="AJ4143" s="39"/>
      <c r="AK4143" s="39"/>
      <c r="AL4143" s="39"/>
      <c r="AM4143" s="39"/>
      <c r="AN4143" s="39"/>
      <c r="AO4143" s="39"/>
      <c r="AP4143" s="39"/>
      <c r="AQ4143" s="39"/>
      <c r="AR4143" s="39"/>
      <c r="AS4143" s="39"/>
      <c r="AT4143" s="39"/>
      <c r="AU4143" s="39"/>
      <c r="AV4143" s="39"/>
      <c r="AW4143" s="39"/>
    </row>
    <row r="4144" spans="15:49" x14ac:dyDescent="0.2">
      <c r="O4144" s="39"/>
      <c r="P4144" s="39"/>
      <c r="Q4144" s="39"/>
      <c r="R4144" s="39"/>
      <c r="S4144" s="39"/>
      <c r="T4144" s="39"/>
      <c r="U4144" s="39"/>
      <c r="V4144" s="39"/>
      <c r="W4144" s="39"/>
      <c r="X4144" s="39"/>
      <c r="Y4144" s="39"/>
      <c r="Z4144" s="39"/>
      <c r="AA4144" s="39"/>
      <c r="AB4144" s="39"/>
      <c r="AC4144" s="39"/>
      <c r="AD4144" s="39"/>
      <c r="AE4144" s="39"/>
      <c r="AF4144" s="39"/>
      <c r="AG4144" s="39"/>
      <c r="AH4144" s="39"/>
      <c r="AI4144" s="39"/>
      <c r="AJ4144" s="39"/>
      <c r="AK4144" s="39"/>
      <c r="AL4144" s="39"/>
      <c r="AM4144" s="39"/>
      <c r="AN4144" s="39"/>
      <c r="AO4144" s="39"/>
      <c r="AP4144" s="39"/>
      <c r="AQ4144" s="39"/>
      <c r="AR4144" s="39"/>
      <c r="AS4144" s="39"/>
      <c r="AT4144" s="39"/>
      <c r="AU4144" s="39"/>
      <c r="AV4144" s="39"/>
      <c r="AW4144" s="39"/>
    </row>
    <row r="4145" spans="15:49" x14ac:dyDescent="0.2">
      <c r="O4145" s="39"/>
      <c r="P4145" s="39"/>
      <c r="Q4145" s="39"/>
      <c r="R4145" s="39"/>
      <c r="S4145" s="39"/>
      <c r="T4145" s="39"/>
      <c r="U4145" s="39"/>
      <c r="V4145" s="39"/>
      <c r="W4145" s="39"/>
      <c r="X4145" s="39"/>
      <c r="Y4145" s="39"/>
      <c r="Z4145" s="39"/>
      <c r="AA4145" s="39"/>
      <c r="AB4145" s="39"/>
      <c r="AC4145" s="39"/>
      <c r="AD4145" s="39"/>
      <c r="AE4145" s="39"/>
      <c r="AF4145" s="39"/>
      <c r="AG4145" s="39"/>
      <c r="AH4145" s="39"/>
      <c r="AI4145" s="39"/>
      <c r="AJ4145" s="39"/>
      <c r="AK4145" s="39"/>
      <c r="AL4145" s="39"/>
      <c r="AM4145" s="39"/>
      <c r="AN4145" s="39"/>
      <c r="AO4145" s="39"/>
      <c r="AP4145" s="39"/>
      <c r="AQ4145" s="39"/>
      <c r="AR4145" s="39"/>
      <c r="AS4145" s="39"/>
      <c r="AT4145" s="39"/>
      <c r="AU4145" s="39"/>
      <c r="AV4145" s="39"/>
      <c r="AW4145" s="39"/>
    </row>
    <row r="4146" spans="15:49" x14ac:dyDescent="0.2">
      <c r="O4146" s="39"/>
      <c r="P4146" s="39"/>
      <c r="Q4146" s="39"/>
      <c r="R4146" s="39"/>
      <c r="S4146" s="39"/>
      <c r="T4146" s="39"/>
      <c r="U4146" s="39"/>
      <c r="V4146" s="39"/>
      <c r="W4146" s="39"/>
      <c r="X4146" s="39"/>
      <c r="Y4146" s="39"/>
      <c r="Z4146" s="39"/>
      <c r="AA4146" s="39"/>
      <c r="AB4146" s="39"/>
      <c r="AC4146" s="39"/>
      <c r="AD4146" s="39"/>
      <c r="AE4146" s="39"/>
      <c r="AF4146" s="39"/>
      <c r="AG4146" s="39"/>
      <c r="AH4146" s="39"/>
      <c r="AI4146" s="39"/>
      <c r="AJ4146" s="39"/>
      <c r="AK4146" s="39"/>
      <c r="AL4146" s="39"/>
      <c r="AM4146" s="39"/>
      <c r="AN4146" s="39"/>
      <c r="AO4146" s="39"/>
      <c r="AP4146" s="39"/>
      <c r="AQ4146" s="39"/>
      <c r="AR4146" s="39"/>
      <c r="AS4146" s="39"/>
      <c r="AT4146" s="39"/>
      <c r="AU4146" s="39"/>
      <c r="AV4146" s="39"/>
      <c r="AW4146" s="39"/>
    </row>
    <row r="4147" spans="15:49" x14ac:dyDescent="0.2">
      <c r="O4147" s="39"/>
      <c r="P4147" s="39"/>
      <c r="Q4147" s="39"/>
      <c r="R4147" s="39"/>
      <c r="S4147" s="39"/>
      <c r="T4147" s="39"/>
      <c r="U4147" s="39"/>
      <c r="V4147" s="39"/>
      <c r="W4147" s="39"/>
      <c r="X4147" s="39"/>
      <c r="Y4147" s="39"/>
      <c r="Z4147" s="39"/>
      <c r="AA4147" s="39"/>
      <c r="AB4147" s="39"/>
      <c r="AC4147" s="39"/>
      <c r="AD4147" s="39"/>
      <c r="AE4147" s="39"/>
      <c r="AF4147" s="39"/>
      <c r="AG4147" s="39"/>
      <c r="AH4147" s="39"/>
      <c r="AI4147" s="39"/>
      <c r="AJ4147" s="39"/>
      <c r="AK4147" s="39"/>
      <c r="AL4147" s="39"/>
      <c r="AM4147" s="39"/>
      <c r="AN4147" s="39"/>
      <c r="AO4147" s="39"/>
      <c r="AP4147" s="39"/>
      <c r="AQ4147" s="39"/>
      <c r="AR4147" s="39"/>
      <c r="AS4147" s="39"/>
      <c r="AT4147" s="39"/>
      <c r="AU4147" s="39"/>
      <c r="AV4147" s="39"/>
      <c r="AW4147" s="39"/>
    </row>
    <row r="4148" spans="15:49" x14ac:dyDescent="0.2">
      <c r="O4148" s="39"/>
      <c r="P4148" s="39"/>
      <c r="Q4148" s="39"/>
      <c r="R4148" s="39"/>
      <c r="S4148" s="39"/>
      <c r="T4148" s="39"/>
      <c r="U4148" s="39"/>
      <c r="V4148" s="39"/>
      <c r="W4148" s="39"/>
      <c r="X4148" s="39"/>
      <c r="Y4148" s="39"/>
      <c r="Z4148" s="39"/>
      <c r="AA4148" s="39"/>
      <c r="AB4148" s="39"/>
      <c r="AC4148" s="39"/>
      <c r="AD4148" s="39"/>
      <c r="AE4148" s="39"/>
      <c r="AF4148" s="39"/>
      <c r="AG4148" s="39"/>
      <c r="AH4148" s="39"/>
      <c r="AI4148" s="39"/>
      <c r="AJ4148" s="39"/>
      <c r="AK4148" s="39"/>
      <c r="AL4148" s="39"/>
      <c r="AM4148" s="39"/>
      <c r="AN4148" s="39"/>
      <c r="AO4148" s="39"/>
      <c r="AP4148" s="39"/>
      <c r="AQ4148" s="39"/>
      <c r="AR4148" s="39"/>
      <c r="AS4148" s="39"/>
      <c r="AT4148" s="39"/>
      <c r="AU4148" s="39"/>
      <c r="AV4148" s="39"/>
      <c r="AW4148" s="39"/>
    </row>
    <row r="4149" spans="15:49" x14ac:dyDescent="0.2">
      <c r="O4149" s="39"/>
      <c r="P4149" s="39"/>
      <c r="Q4149" s="39"/>
      <c r="R4149" s="39"/>
      <c r="S4149" s="39"/>
      <c r="T4149" s="39"/>
      <c r="U4149" s="39"/>
      <c r="V4149" s="39"/>
      <c r="W4149" s="39"/>
      <c r="X4149" s="39"/>
      <c r="Y4149" s="39"/>
      <c r="Z4149" s="39"/>
      <c r="AA4149" s="39"/>
      <c r="AB4149" s="39"/>
      <c r="AC4149" s="39"/>
      <c r="AD4149" s="39"/>
      <c r="AE4149" s="39"/>
      <c r="AF4149" s="39"/>
      <c r="AG4149" s="39"/>
      <c r="AH4149" s="39"/>
      <c r="AI4149" s="39"/>
      <c r="AJ4149" s="39"/>
      <c r="AK4149" s="39"/>
      <c r="AL4149" s="39"/>
      <c r="AM4149" s="39"/>
      <c r="AN4149" s="39"/>
      <c r="AO4149" s="39"/>
      <c r="AP4149" s="39"/>
      <c r="AQ4149" s="39"/>
      <c r="AR4149" s="39"/>
      <c r="AS4149" s="39"/>
      <c r="AT4149" s="39"/>
      <c r="AU4149" s="39"/>
      <c r="AV4149" s="39"/>
      <c r="AW4149" s="39"/>
    </row>
    <row r="4150" spans="15:49" x14ac:dyDescent="0.2">
      <c r="O4150" s="39"/>
      <c r="P4150" s="39"/>
      <c r="Q4150" s="39"/>
      <c r="R4150" s="39"/>
      <c r="S4150" s="39"/>
      <c r="T4150" s="39"/>
      <c r="U4150" s="39"/>
      <c r="V4150" s="39"/>
      <c r="W4150" s="39"/>
      <c r="X4150" s="39"/>
      <c r="Y4150" s="39"/>
      <c r="Z4150" s="39"/>
      <c r="AA4150" s="39"/>
      <c r="AB4150" s="39"/>
      <c r="AC4150" s="39"/>
      <c r="AD4150" s="39"/>
      <c r="AE4150" s="39"/>
      <c r="AF4150" s="39"/>
      <c r="AG4150" s="39"/>
      <c r="AH4150" s="39"/>
      <c r="AI4150" s="39"/>
      <c r="AJ4150" s="39"/>
      <c r="AK4150" s="39"/>
      <c r="AL4150" s="39"/>
      <c r="AM4150" s="39"/>
      <c r="AN4150" s="39"/>
      <c r="AO4150" s="39"/>
      <c r="AP4150" s="39"/>
      <c r="AQ4150" s="39"/>
      <c r="AR4150" s="39"/>
      <c r="AS4150" s="39"/>
      <c r="AT4150" s="39"/>
      <c r="AU4150" s="39"/>
      <c r="AV4150" s="39"/>
      <c r="AW4150" s="39"/>
    </row>
    <row r="4151" spans="15:49" x14ac:dyDescent="0.2">
      <c r="O4151" s="39"/>
      <c r="P4151" s="39"/>
      <c r="Q4151" s="39"/>
      <c r="R4151" s="39"/>
      <c r="S4151" s="39"/>
      <c r="T4151" s="39"/>
      <c r="U4151" s="39"/>
      <c r="V4151" s="39"/>
      <c r="W4151" s="39"/>
      <c r="X4151" s="39"/>
      <c r="Y4151" s="39"/>
      <c r="Z4151" s="39"/>
      <c r="AA4151" s="39"/>
      <c r="AB4151" s="39"/>
      <c r="AC4151" s="39"/>
      <c r="AD4151" s="39"/>
      <c r="AE4151" s="39"/>
      <c r="AF4151" s="39"/>
      <c r="AG4151" s="39"/>
      <c r="AH4151" s="39"/>
      <c r="AI4151" s="39"/>
      <c r="AJ4151" s="39"/>
      <c r="AK4151" s="39"/>
      <c r="AL4151" s="39"/>
      <c r="AM4151" s="39"/>
      <c r="AN4151" s="39"/>
      <c r="AO4151" s="39"/>
      <c r="AP4151" s="39"/>
      <c r="AQ4151" s="39"/>
      <c r="AR4151" s="39"/>
      <c r="AS4151" s="39"/>
      <c r="AT4151" s="39"/>
      <c r="AU4151" s="39"/>
      <c r="AV4151" s="39"/>
      <c r="AW4151" s="39"/>
    </row>
    <row r="4152" spans="15:49" x14ac:dyDescent="0.2">
      <c r="O4152" s="39"/>
      <c r="P4152" s="39"/>
      <c r="Q4152" s="39"/>
      <c r="R4152" s="39"/>
      <c r="S4152" s="39"/>
      <c r="T4152" s="39"/>
      <c r="U4152" s="39"/>
      <c r="V4152" s="39"/>
      <c r="W4152" s="39"/>
      <c r="X4152" s="39"/>
      <c r="Y4152" s="39"/>
      <c r="Z4152" s="39"/>
      <c r="AA4152" s="39"/>
      <c r="AB4152" s="39"/>
      <c r="AC4152" s="39"/>
      <c r="AD4152" s="39"/>
      <c r="AE4152" s="39"/>
      <c r="AF4152" s="39"/>
      <c r="AG4152" s="39"/>
      <c r="AH4152" s="39"/>
      <c r="AI4152" s="39"/>
      <c r="AJ4152" s="39"/>
      <c r="AK4152" s="39"/>
      <c r="AL4152" s="39"/>
      <c r="AM4152" s="39"/>
      <c r="AN4152" s="39"/>
      <c r="AO4152" s="39"/>
      <c r="AP4152" s="39"/>
      <c r="AQ4152" s="39"/>
      <c r="AR4152" s="39"/>
      <c r="AS4152" s="39"/>
      <c r="AT4152" s="39"/>
      <c r="AU4152" s="39"/>
      <c r="AV4152" s="39"/>
      <c r="AW4152" s="39"/>
    </row>
    <row r="4153" spans="15:49" x14ac:dyDescent="0.2">
      <c r="O4153" s="39"/>
      <c r="P4153" s="39"/>
      <c r="Q4153" s="39"/>
      <c r="R4153" s="39"/>
      <c r="S4153" s="39"/>
      <c r="T4153" s="39"/>
      <c r="U4153" s="39"/>
      <c r="V4153" s="39"/>
      <c r="W4153" s="39"/>
      <c r="X4153" s="39"/>
      <c r="Y4153" s="39"/>
      <c r="Z4153" s="39"/>
      <c r="AA4153" s="39"/>
      <c r="AB4153" s="39"/>
      <c r="AC4153" s="39"/>
      <c r="AD4153" s="39"/>
      <c r="AE4153" s="39"/>
      <c r="AF4153" s="39"/>
      <c r="AG4153" s="39"/>
      <c r="AH4153" s="39"/>
      <c r="AI4153" s="39"/>
      <c r="AJ4153" s="39"/>
      <c r="AK4153" s="39"/>
      <c r="AL4153" s="39"/>
      <c r="AM4153" s="39"/>
      <c r="AN4153" s="39"/>
      <c r="AO4153" s="39"/>
      <c r="AP4153" s="39"/>
      <c r="AQ4153" s="39"/>
      <c r="AR4153" s="39"/>
      <c r="AS4153" s="39"/>
      <c r="AT4153" s="39"/>
      <c r="AU4153" s="39"/>
      <c r="AV4153" s="39"/>
      <c r="AW4153" s="39"/>
    </row>
    <row r="4154" spans="15:49" x14ac:dyDescent="0.2">
      <c r="O4154" s="39"/>
      <c r="P4154" s="39"/>
      <c r="Q4154" s="39"/>
      <c r="R4154" s="39"/>
      <c r="S4154" s="39"/>
      <c r="T4154" s="39"/>
      <c r="U4154" s="39"/>
      <c r="V4154" s="39"/>
      <c r="W4154" s="39"/>
      <c r="X4154" s="39"/>
      <c r="Y4154" s="39"/>
      <c r="Z4154" s="39"/>
      <c r="AA4154" s="39"/>
      <c r="AB4154" s="39"/>
      <c r="AC4154" s="39"/>
      <c r="AD4154" s="39"/>
      <c r="AE4154" s="39"/>
      <c r="AF4154" s="39"/>
      <c r="AG4154" s="39"/>
      <c r="AH4154" s="39"/>
      <c r="AI4154" s="39"/>
      <c r="AJ4154" s="39"/>
      <c r="AK4154" s="39"/>
      <c r="AL4154" s="39"/>
      <c r="AM4154" s="39"/>
      <c r="AN4154" s="39"/>
      <c r="AO4154" s="39"/>
      <c r="AP4154" s="39"/>
      <c r="AQ4154" s="39"/>
      <c r="AR4154" s="39"/>
      <c r="AS4154" s="39"/>
      <c r="AT4154" s="39"/>
      <c r="AU4154" s="39"/>
      <c r="AV4154" s="39"/>
      <c r="AW4154" s="39"/>
    </row>
    <row r="4155" spans="15:49" x14ac:dyDescent="0.2">
      <c r="O4155" s="39"/>
      <c r="P4155" s="39"/>
      <c r="Q4155" s="39"/>
      <c r="R4155" s="39"/>
      <c r="S4155" s="39"/>
      <c r="T4155" s="39"/>
      <c r="U4155" s="39"/>
      <c r="V4155" s="39"/>
      <c r="W4155" s="39"/>
      <c r="X4155" s="39"/>
      <c r="Y4155" s="39"/>
      <c r="Z4155" s="39"/>
      <c r="AA4155" s="39"/>
      <c r="AB4155" s="39"/>
      <c r="AC4155" s="39"/>
      <c r="AD4155" s="39"/>
      <c r="AE4155" s="39"/>
      <c r="AF4155" s="39"/>
      <c r="AG4155" s="39"/>
      <c r="AH4155" s="39"/>
      <c r="AI4155" s="39"/>
      <c r="AJ4155" s="39"/>
      <c r="AK4155" s="39"/>
      <c r="AL4155" s="39"/>
      <c r="AM4155" s="39"/>
      <c r="AN4155" s="39"/>
      <c r="AO4155" s="39"/>
      <c r="AP4155" s="39"/>
      <c r="AQ4155" s="39"/>
      <c r="AR4155" s="39"/>
      <c r="AS4155" s="39"/>
      <c r="AT4155" s="39"/>
      <c r="AU4155" s="39"/>
      <c r="AV4155" s="39"/>
      <c r="AW4155" s="39"/>
    </row>
    <row r="4156" spans="15:49" x14ac:dyDescent="0.2">
      <c r="O4156" s="39"/>
      <c r="P4156" s="39"/>
      <c r="Q4156" s="39"/>
      <c r="R4156" s="39"/>
      <c r="S4156" s="39"/>
      <c r="T4156" s="39"/>
      <c r="U4156" s="39"/>
      <c r="V4156" s="39"/>
      <c r="W4156" s="39"/>
      <c r="X4156" s="39"/>
      <c r="Y4156" s="39"/>
      <c r="Z4156" s="39"/>
      <c r="AA4156" s="39"/>
      <c r="AB4156" s="39"/>
      <c r="AC4156" s="39"/>
      <c r="AD4156" s="39"/>
      <c r="AE4156" s="39"/>
      <c r="AF4156" s="39"/>
      <c r="AG4156" s="39"/>
      <c r="AH4156" s="39"/>
      <c r="AI4156" s="39"/>
      <c r="AJ4156" s="39"/>
      <c r="AK4156" s="39"/>
      <c r="AL4156" s="39"/>
      <c r="AM4156" s="39"/>
      <c r="AN4156" s="39"/>
      <c r="AO4156" s="39"/>
      <c r="AP4156" s="39"/>
      <c r="AQ4156" s="39"/>
      <c r="AR4156" s="39"/>
      <c r="AS4156" s="39"/>
      <c r="AT4156" s="39"/>
      <c r="AU4156" s="39"/>
      <c r="AV4156" s="39"/>
      <c r="AW4156" s="39"/>
    </row>
    <row r="4157" spans="15:49" x14ac:dyDescent="0.2">
      <c r="O4157" s="39"/>
      <c r="P4157" s="39"/>
      <c r="Q4157" s="39"/>
      <c r="R4157" s="39"/>
      <c r="S4157" s="39"/>
      <c r="T4157" s="39"/>
      <c r="U4157" s="39"/>
      <c r="V4157" s="39"/>
      <c r="W4157" s="39"/>
      <c r="X4157" s="39"/>
      <c r="Y4157" s="39"/>
      <c r="Z4157" s="39"/>
      <c r="AA4157" s="39"/>
      <c r="AB4157" s="39"/>
      <c r="AC4157" s="39"/>
      <c r="AD4157" s="39"/>
      <c r="AE4157" s="39"/>
      <c r="AF4157" s="39"/>
      <c r="AG4157" s="39"/>
      <c r="AH4157" s="39"/>
      <c r="AI4157" s="39"/>
      <c r="AJ4157" s="39"/>
      <c r="AK4157" s="39"/>
      <c r="AL4157" s="39"/>
      <c r="AM4157" s="39"/>
      <c r="AN4157" s="39"/>
      <c r="AO4157" s="39"/>
      <c r="AP4157" s="39"/>
      <c r="AQ4157" s="39"/>
      <c r="AR4157" s="39"/>
      <c r="AS4157" s="39"/>
      <c r="AT4157" s="39"/>
      <c r="AU4157" s="39"/>
      <c r="AV4157" s="39"/>
      <c r="AW4157" s="39"/>
    </row>
    <row r="4158" spans="15:49" x14ac:dyDescent="0.2">
      <c r="O4158" s="39"/>
      <c r="P4158" s="39"/>
      <c r="Q4158" s="39"/>
      <c r="R4158" s="39"/>
      <c r="S4158" s="39"/>
      <c r="T4158" s="39"/>
      <c r="U4158" s="39"/>
      <c r="V4158" s="39"/>
      <c r="W4158" s="39"/>
      <c r="X4158" s="39"/>
      <c r="Y4158" s="39"/>
      <c r="Z4158" s="39"/>
      <c r="AA4158" s="39"/>
      <c r="AB4158" s="39"/>
      <c r="AC4158" s="39"/>
      <c r="AD4158" s="39"/>
      <c r="AE4158" s="39"/>
      <c r="AF4158" s="39"/>
      <c r="AG4158" s="39"/>
      <c r="AH4158" s="39"/>
      <c r="AI4158" s="39"/>
      <c r="AJ4158" s="39"/>
      <c r="AK4158" s="39"/>
      <c r="AL4158" s="39"/>
      <c r="AM4158" s="39"/>
      <c r="AN4158" s="39"/>
      <c r="AO4158" s="39"/>
      <c r="AP4158" s="39"/>
      <c r="AQ4158" s="39"/>
      <c r="AR4158" s="39"/>
      <c r="AS4158" s="39"/>
      <c r="AT4158" s="39"/>
      <c r="AU4158" s="39"/>
      <c r="AV4158" s="39"/>
      <c r="AW4158" s="39"/>
    </row>
    <row r="4159" spans="15:49" x14ac:dyDescent="0.2">
      <c r="O4159" s="39"/>
      <c r="P4159" s="39"/>
      <c r="Q4159" s="39"/>
      <c r="R4159" s="39"/>
      <c r="S4159" s="39"/>
      <c r="T4159" s="39"/>
      <c r="U4159" s="39"/>
      <c r="V4159" s="39"/>
      <c r="W4159" s="39"/>
      <c r="X4159" s="39"/>
      <c r="Y4159" s="39"/>
      <c r="Z4159" s="39"/>
      <c r="AA4159" s="39"/>
      <c r="AB4159" s="39"/>
      <c r="AC4159" s="39"/>
      <c r="AD4159" s="39"/>
      <c r="AE4159" s="39"/>
      <c r="AF4159" s="39"/>
      <c r="AG4159" s="39"/>
      <c r="AH4159" s="39"/>
      <c r="AI4159" s="39"/>
      <c r="AJ4159" s="39"/>
      <c r="AK4159" s="39"/>
      <c r="AL4159" s="39"/>
      <c r="AM4159" s="39"/>
      <c r="AN4159" s="39"/>
      <c r="AO4159" s="39"/>
      <c r="AP4159" s="39"/>
      <c r="AQ4159" s="39"/>
      <c r="AR4159" s="39"/>
      <c r="AS4159" s="39"/>
      <c r="AT4159" s="39"/>
      <c r="AU4159" s="39"/>
      <c r="AV4159" s="39"/>
      <c r="AW4159" s="39"/>
    </row>
    <row r="4160" spans="15:49" x14ac:dyDescent="0.2">
      <c r="O4160" s="39"/>
      <c r="P4160" s="39"/>
      <c r="Q4160" s="39"/>
      <c r="R4160" s="39"/>
      <c r="S4160" s="39"/>
      <c r="T4160" s="39"/>
      <c r="U4160" s="39"/>
      <c r="V4160" s="39"/>
      <c r="W4160" s="39"/>
      <c r="X4160" s="39"/>
      <c r="Y4160" s="39"/>
      <c r="Z4160" s="39"/>
      <c r="AA4160" s="39"/>
      <c r="AB4160" s="39"/>
      <c r="AC4160" s="39"/>
      <c r="AD4160" s="39"/>
      <c r="AE4160" s="39"/>
      <c r="AF4160" s="39"/>
      <c r="AG4160" s="39"/>
      <c r="AH4160" s="39"/>
      <c r="AI4160" s="39"/>
      <c r="AJ4160" s="39"/>
      <c r="AK4160" s="39"/>
      <c r="AL4160" s="39"/>
      <c r="AM4160" s="39"/>
      <c r="AN4160" s="39"/>
      <c r="AO4160" s="39"/>
      <c r="AP4160" s="39"/>
      <c r="AQ4160" s="39"/>
      <c r="AR4160" s="39"/>
      <c r="AS4160" s="39"/>
      <c r="AT4160" s="39"/>
      <c r="AU4160" s="39"/>
      <c r="AV4160" s="39"/>
      <c r="AW4160" s="39"/>
    </row>
    <row r="4161" spans="15:49" x14ac:dyDescent="0.2">
      <c r="O4161" s="39"/>
      <c r="P4161" s="39"/>
      <c r="Q4161" s="39"/>
      <c r="R4161" s="39"/>
      <c r="S4161" s="39"/>
      <c r="T4161" s="39"/>
      <c r="U4161" s="39"/>
      <c r="V4161" s="39"/>
      <c r="W4161" s="39"/>
      <c r="X4161" s="39"/>
      <c r="Y4161" s="39"/>
      <c r="Z4161" s="39"/>
      <c r="AA4161" s="39"/>
      <c r="AB4161" s="39"/>
      <c r="AC4161" s="39"/>
      <c r="AD4161" s="39"/>
      <c r="AE4161" s="39"/>
      <c r="AF4161" s="39"/>
      <c r="AG4161" s="39"/>
      <c r="AH4161" s="39"/>
      <c r="AI4161" s="39"/>
      <c r="AJ4161" s="39"/>
      <c r="AK4161" s="39"/>
      <c r="AL4161" s="39"/>
      <c r="AM4161" s="39"/>
      <c r="AN4161" s="39"/>
      <c r="AO4161" s="39"/>
      <c r="AP4161" s="39"/>
      <c r="AQ4161" s="39"/>
      <c r="AR4161" s="39"/>
      <c r="AS4161" s="39"/>
      <c r="AT4161" s="39"/>
      <c r="AU4161" s="39"/>
      <c r="AV4161" s="39"/>
      <c r="AW4161" s="39"/>
    </row>
    <row r="4162" spans="15:49" x14ac:dyDescent="0.2">
      <c r="O4162" s="39"/>
      <c r="P4162" s="39"/>
      <c r="Q4162" s="39"/>
      <c r="R4162" s="39"/>
      <c r="S4162" s="39"/>
      <c r="T4162" s="39"/>
      <c r="U4162" s="39"/>
      <c r="V4162" s="39"/>
      <c r="W4162" s="39"/>
      <c r="X4162" s="39"/>
      <c r="Y4162" s="39"/>
      <c r="Z4162" s="39"/>
      <c r="AA4162" s="39"/>
      <c r="AB4162" s="39"/>
      <c r="AC4162" s="39"/>
      <c r="AD4162" s="39"/>
      <c r="AE4162" s="39"/>
      <c r="AF4162" s="39"/>
      <c r="AG4162" s="39"/>
      <c r="AH4162" s="39"/>
      <c r="AI4162" s="39"/>
      <c r="AJ4162" s="39"/>
      <c r="AK4162" s="39"/>
      <c r="AL4162" s="39"/>
      <c r="AM4162" s="39"/>
      <c r="AN4162" s="39"/>
      <c r="AO4162" s="39"/>
      <c r="AP4162" s="39"/>
      <c r="AQ4162" s="39"/>
      <c r="AR4162" s="39"/>
      <c r="AS4162" s="39"/>
      <c r="AT4162" s="39"/>
      <c r="AU4162" s="39"/>
      <c r="AV4162" s="39"/>
      <c r="AW4162" s="39"/>
    </row>
    <row r="4163" spans="15:49" x14ac:dyDescent="0.2">
      <c r="O4163" s="39"/>
      <c r="P4163" s="39"/>
      <c r="Q4163" s="39"/>
      <c r="R4163" s="39"/>
      <c r="S4163" s="39"/>
      <c r="T4163" s="39"/>
      <c r="U4163" s="39"/>
      <c r="V4163" s="39"/>
      <c r="W4163" s="39"/>
      <c r="X4163" s="39"/>
      <c r="Y4163" s="39"/>
      <c r="Z4163" s="39"/>
      <c r="AA4163" s="39"/>
      <c r="AB4163" s="39"/>
      <c r="AC4163" s="39"/>
      <c r="AD4163" s="39"/>
      <c r="AE4163" s="39"/>
      <c r="AF4163" s="39"/>
      <c r="AG4163" s="39"/>
      <c r="AH4163" s="39"/>
      <c r="AI4163" s="39"/>
      <c r="AJ4163" s="39"/>
      <c r="AK4163" s="39"/>
      <c r="AL4163" s="39"/>
      <c r="AM4163" s="39"/>
      <c r="AN4163" s="39"/>
      <c r="AO4163" s="39"/>
      <c r="AP4163" s="39"/>
      <c r="AQ4163" s="39"/>
      <c r="AR4163" s="39"/>
      <c r="AS4163" s="39"/>
      <c r="AT4163" s="39"/>
      <c r="AU4163" s="39"/>
      <c r="AV4163" s="39"/>
      <c r="AW4163" s="39"/>
    </row>
    <row r="4164" spans="15:49" x14ac:dyDescent="0.2">
      <c r="O4164" s="39"/>
      <c r="P4164" s="39"/>
      <c r="Q4164" s="39"/>
      <c r="R4164" s="39"/>
      <c r="S4164" s="39"/>
      <c r="T4164" s="39"/>
      <c r="U4164" s="39"/>
      <c r="V4164" s="39"/>
      <c r="W4164" s="39"/>
      <c r="X4164" s="39"/>
      <c r="Y4164" s="39"/>
      <c r="Z4164" s="39"/>
      <c r="AA4164" s="39"/>
      <c r="AB4164" s="39"/>
      <c r="AC4164" s="39"/>
      <c r="AD4164" s="39"/>
      <c r="AE4164" s="39"/>
      <c r="AF4164" s="39"/>
      <c r="AG4164" s="39"/>
      <c r="AH4164" s="39"/>
      <c r="AI4164" s="39"/>
      <c r="AJ4164" s="39"/>
      <c r="AK4164" s="39"/>
      <c r="AL4164" s="39"/>
      <c r="AM4164" s="39"/>
      <c r="AN4164" s="39"/>
      <c r="AO4164" s="39"/>
      <c r="AP4164" s="39"/>
      <c r="AQ4164" s="39"/>
      <c r="AR4164" s="39"/>
      <c r="AS4164" s="39"/>
      <c r="AT4164" s="39"/>
      <c r="AU4164" s="39"/>
      <c r="AV4164" s="39"/>
      <c r="AW4164" s="39"/>
    </row>
    <row r="4165" spans="15:49" x14ac:dyDescent="0.2">
      <c r="O4165" s="39"/>
      <c r="P4165" s="39"/>
      <c r="Q4165" s="39"/>
      <c r="R4165" s="39"/>
      <c r="S4165" s="39"/>
      <c r="T4165" s="39"/>
      <c r="U4165" s="39"/>
      <c r="V4165" s="39"/>
      <c r="W4165" s="39"/>
      <c r="X4165" s="39"/>
      <c r="Y4165" s="39"/>
      <c r="Z4165" s="39"/>
      <c r="AA4165" s="39"/>
      <c r="AB4165" s="39"/>
      <c r="AC4165" s="39"/>
      <c r="AD4165" s="39"/>
      <c r="AE4165" s="39"/>
      <c r="AF4165" s="39"/>
      <c r="AG4165" s="39"/>
      <c r="AH4165" s="39"/>
      <c r="AI4165" s="39"/>
      <c r="AJ4165" s="39"/>
      <c r="AK4165" s="39"/>
      <c r="AL4165" s="39"/>
      <c r="AM4165" s="39"/>
      <c r="AN4165" s="39"/>
      <c r="AO4165" s="39"/>
      <c r="AP4165" s="39"/>
      <c r="AQ4165" s="39"/>
      <c r="AR4165" s="39"/>
      <c r="AS4165" s="39"/>
      <c r="AT4165" s="39"/>
      <c r="AU4165" s="39"/>
      <c r="AV4165" s="39"/>
      <c r="AW4165" s="39"/>
    </row>
    <row r="4166" spans="15:49" x14ac:dyDescent="0.2">
      <c r="O4166" s="39"/>
      <c r="P4166" s="39"/>
      <c r="Q4166" s="39"/>
      <c r="R4166" s="39"/>
      <c r="S4166" s="39"/>
      <c r="T4166" s="39"/>
      <c r="U4166" s="39"/>
      <c r="V4166" s="39"/>
      <c r="W4166" s="39"/>
      <c r="X4166" s="39"/>
      <c r="Y4166" s="39"/>
      <c r="Z4166" s="39"/>
      <c r="AA4166" s="39"/>
      <c r="AB4166" s="39"/>
      <c r="AC4166" s="39"/>
      <c r="AD4166" s="39"/>
      <c r="AE4166" s="39"/>
      <c r="AF4166" s="39"/>
      <c r="AG4166" s="39"/>
      <c r="AH4166" s="39"/>
      <c r="AI4166" s="39"/>
      <c r="AJ4166" s="39"/>
      <c r="AK4166" s="39"/>
      <c r="AL4166" s="39"/>
      <c r="AM4166" s="39"/>
      <c r="AN4166" s="39"/>
      <c r="AO4166" s="39"/>
      <c r="AP4166" s="39"/>
      <c r="AQ4166" s="39"/>
      <c r="AR4166" s="39"/>
      <c r="AS4166" s="39"/>
      <c r="AT4166" s="39"/>
      <c r="AU4166" s="39"/>
      <c r="AV4166" s="39"/>
      <c r="AW4166" s="39"/>
    </row>
    <row r="4167" spans="15:49" x14ac:dyDescent="0.2">
      <c r="O4167" s="39"/>
      <c r="P4167" s="39"/>
      <c r="Q4167" s="39"/>
      <c r="R4167" s="39"/>
      <c r="S4167" s="39"/>
      <c r="T4167" s="39"/>
      <c r="U4167" s="39"/>
      <c r="V4167" s="39"/>
      <c r="W4167" s="39"/>
      <c r="X4167" s="39"/>
      <c r="Y4167" s="39"/>
      <c r="Z4167" s="39"/>
      <c r="AA4167" s="39"/>
      <c r="AB4167" s="39"/>
      <c r="AC4167" s="39"/>
      <c r="AD4167" s="39"/>
      <c r="AE4167" s="39"/>
      <c r="AF4167" s="39"/>
      <c r="AG4167" s="39"/>
      <c r="AH4167" s="39"/>
      <c r="AI4167" s="39"/>
      <c r="AJ4167" s="39"/>
      <c r="AK4167" s="39"/>
      <c r="AL4167" s="39"/>
      <c r="AM4167" s="39"/>
      <c r="AN4167" s="39"/>
      <c r="AO4167" s="39"/>
      <c r="AP4167" s="39"/>
      <c r="AQ4167" s="39"/>
      <c r="AR4167" s="39"/>
      <c r="AS4167" s="39"/>
      <c r="AT4167" s="39"/>
      <c r="AU4167" s="39"/>
      <c r="AV4167" s="39"/>
      <c r="AW4167" s="39"/>
    </row>
    <row r="4168" spans="15:49" x14ac:dyDescent="0.2">
      <c r="O4168" s="39"/>
      <c r="P4168" s="39"/>
      <c r="Q4168" s="39"/>
      <c r="R4168" s="39"/>
      <c r="S4168" s="39"/>
      <c r="T4168" s="39"/>
      <c r="U4168" s="39"/>
      <c r="V4168" s="39"/>
      <c r="W4168" s="39"/>
      <c r="X4168" s="39"/>
      <c r="Y4168" s="39"/>
      <c r="Z4168" s="39"/>
      <c r="AA4168" s="39"/>
      <c r="AB4168" s="39"/>
      <c r="AC4168" s="39"/>
      <c r="AD4168" s="39"/>
      <c r="AE4168" s="39"/>
      <c r="AF4168" s="39"/>
      <c r="AG4168" s="39"/>
      <c r="AH4168" s="39"/>
      <c r="AI4168" s="39"/>
      <c r="AJ4168" s="39"/>
      <c r="AK4168" s="39"/>
      <c r="AL4168" s="39"/>
      <c r="AM4168" s="39"/>
      <c r="AN4168" s="39"/>
      <c r="AO4168" s="39"/>
      <c r="AP4168" s="39"/>
      <c r="AQ4168" s="39"/>
      <c r="AR4168" s="39"/>
      <c r="AS4168" s="39"/>
      <c r="AT4168" s="39"/>
      <c r="AU4168" s="39"/>
      <c r="AV4168" s="39"/>
      <c r="AW4168" s="39"/>
    </row>
    <row r="4169" spans="15:49" x14ac:dyDescent="0.2">
      <c r="O4169" s="39"/>
      <c r="P4169" s="39"/>
      <c r="Q4169" s="39"/>
      <c r="R4169" s="39"/>
      <c r="S4169" s="39"/>
      <c r="T4169" s="39"/>
      <c r="U4169" s="39"/>
      <c r="V4169" s="39"/>
      <c r="W4169" s="39"/>
      <c r="X4169" s="39"/>
      <c r="Y4169" s="39"/>
      <c r="Z4169" s="39"/>
      <c r="AA4169" s="39"/>
      <c r="AB4169" s="39"/>
      <c r="AC4169" s="39"/>
      <c r="AD4169" s="39"/>
      <c r="AE4169" s="39"/>
      <c r="AF4169" s="39"/>
      <c r="AG4169" s="39"/>
      <c r="AH4169" s="39"/>
      <c r="AI4169" s="39"/>
      <c r="AJ4169" s="39"/>
      <c r="AK4169" s="39"/>
      <c r="AL4169" s="39"/>
      <c r="AM4169" s="39"/>
      <c r="AN4169" s="39"/>
      <c r="AO4169" s="39"/>
      <c r="AP4169" s="39"/>
      <c r="AQ4169" s="39"/>
      <c r="AR4169" s="39"/>
      <c r="AS4169" s="39"/>
      <c r="AT4169" s="39"/>
      <c r="AU4169" s="39"/>
      <c r="AV4169" s="39"/>
      <c r="AW4169" s="39"/>
    </row>
    <row r="4170" spans="15:49" x14ac:dyDescent="0.2">
      <c r="O4170" s="39"/>
      <c r="P4170" s="39"/>
      <c r="Q4170" s="39"/>
      <c r="R4170" s="39"/>
      <c r="S4170" s="39"/>
      <c r="T4170" s="39"/>
      <c r="U4170" s="39"/>
      <c r="V4170" s="39"/>
      <c r="W4170" s="39"/>
      <c r="X4170" s="39"/>
      <c r="Y4170" s="39"/>
      <c r="Z4170" s="39"/>
      <c r="AA4170" s="39"/>
      <c r="AB4170" s="39"/>
      <c r="AC4170" s="39"/>
      <c r="AD4170" s="39"/>
      <c r="AE4170" s="39"/>
      <c r="AF4170" s="39"/>
      <c r="AG4170" s="39"/>
      <c r="AH4170" s="39"/>
      <c r="AI4170" s="39"/>
      <c r="AJ4170" s="39"/>
      <c r="AK4170" s="39"/>
      <c r="AL4170" s="39"/>
      <c r="AM4170" s="39"/>
      <c r="AN4170" s="39"/>
      <c r="AO4170" s="39"/>
      <c r="AP4170" s="39"/>
      <c r="AQ4170" s="39"/>
      <c r="AR4170" s="39"/>
      <c r="AS4170" s="39"/>
      <c r="AT4170" s="39"/>
      <c r="AU4170" s="39"/>
      <c r="AV4170" s="39"/>
      <c r="AW4170" s="39"/>
    </row>
    <row r="4171" spans="15:49" x14ac:dyDescent="0.2">
      <c r="O4171" s="39"/>
      <c r="P4171" s="39"/>
      <c r="Q4171" s="39"/>
      <c r="R4171" s="39"/>
      <c r="S4171" s="39"/>
      <c r="T4171" s="39"/>
      <c r="U4171" s="39"/>
      <c r="V4171" s="39"/>
      <c r="W4171" s="39"/>
      <c r="X4171" s="39"/>
      <c r="Y4171" s="39"/>
      <c r="Z4171" s="39"/>
      <c r="AA4171" s="39"/>
      <c r="AB4171" s="39"/>
      <c r="AC4171" s="39"/>
      <c r="AD4171" s="39"/>
      <c r="AE4171" s="39"/>
      <c r="AF4171" s="39"/>
      <c r="AG4171" s="39"/>
      <c r="AH4171" s="39"/>
      <c r="AI4171" s="39"/>
      <c r="AJ4171" s="39"/>
      <c r="AK4171" s="39"/>
      <c r="AL4171" s="39"/>
      <c r="AM4171" s="39"/>
      <c r="AN4171" s="39"/>
      <c r="AO4171" s="39"/>
      <c r="AP4171" s="39"/>
      <c r="AQ4171" s="39"/>
      <c r="AR4171" s="39"/>
      <c r="AS4171" s="39"/>
      <c r="AT4171" s="39"/>
      <c r="AU4171" s="39"/>
      <c r="AV4171" s="39"/>
      <c r="AW4171" s="39"/>
    </row>
    <row r="4172" spans="15:49" x14ac:dyDescent="0.2">
      <c r="O4172" s="39"/>
      <c r="P4172" s="39"/>
      <c r="Q4172" s="39"/>
      <c r="R4172" s="39"/>
      <c r="S4172" s="39"/>
      <c r="T4172" s="39"/>
      <c r="U4172" s="39"/>
      <c r="V4172" s="39"/>
      <c r="W4172" s="39"/>
      <c r="X4172" s="39"/>
      <c r="Y4172" s="39"/>
      <c r="Z4172" s="39"/>
      <c r="AA4172" s="39"/>
      <c r="AB4172" s="39"/>
      <c r="AC4172" s="39"/>
      <c r="AD4172" s="39"/>
      <c r="AE4172" s="39"/>
      <c r="AF4172" s="39"/>
      <c r="AG4172" s="39"/>
      <c r="AH4172" s="39"/>
      <c r="AI4172" s="39"/>
      <c r="AJ4172" s="39"/>
      <c r="AK4172" s="39"/>
      <c r="AL4172" s="39"/>
      <c r="AM4172" s="39"/>
      <c r="AN4172" s="39"/>
      <c r="AO4172" s="39"/>
      <c r="AP4172" s="39"/>
      <c r="AQ4172" s="39"/>
      <c r="AR4172" s="39"/>
      <c r="AS4172" s="39"/>
      <c r="AT4172" s="39"/>
      <c r="AU4172" s="39"/>
      <c r="AV4172" s="39"/>
      <c r="AW4172" s="39"/>
    </row>
    <row r="4173" spans="15:49" x14ac:dyDescent="0.2">
      <c r="O4173" s="39"/>
      <c r="P4173" s="39"/>
      <c r="Q4173" s="39"/>
      <c r="R4173" s="39"/>
      <c r="S4173" s="39"/>
      <c r="T4173" s="39"/>
      <c r="U4173" s="39"/>
      <c r="V4173" s="39"/>
      <c r="W4173" s="39"/>
      <c r="X4173" s="39"/>
      <c r="Y4173" s="39"/>
      <c r="Z4173" s="39"/>
      <c r="AA4173" s="39"/>
      <c r="AB4173" s="39"/>
      <c r="AC4173" s="39"/>
      <c r="AD4173" s="39"/>
      <c r="AE4173" s="39"/>
      <c r="AF4173" s="39"/>
      <c r="AG4173" s="39"/>
      <c r="AH4173" s="39"/>
      <c r="AI4173" s="39"/>
      <c r="AJ4173" s="39"/>
      <c r="AK4173" s="39"/>
      <c r="AL4173" s="39"/>
      <c r="AM4173" s="39"/>
      <c r="AN4173" s="39"/>
      <c r="AO4173" s="39"/>
      <c r="AP4173" s="39"/>
      <c r="AQ4173" s="39"/>
      <c r="AR4173" s="39"/>
      <c r="AS4173" s="39"/>
      <c r="AT4173" s="39"/>
      <c r="AU4173" s="39"/>
      <c r="AV4173" s="39"/>
      <c r="AW4173" s="39"/>
    </row>
    <row r="4174" spans="15:49" x14ac:dyDescent="0.2">
      <c r="O4174" s="39"/>
      <c r="P4174" s="39"/>
      <c r="Q4174" s="39"/>
      <c r="R4174" s="39"/>
      <c r="S4174" s="39"/>
      <c r="T4174" s="39"/>
      <c r="U4174" s="39"/>
      <c r="V4174" s="39"/>
      <c r="W4174" s="39"/>
      <c r="X4174" s="39"/>
      <c r="Y4174" s="39"/>
      <c r="Z4174" s="39"/>
      <c r="AA4174" s="39"/>
      <c r="AB4174" s="39"/>
      <c r="AC4174" s="39"/>
      <c r="AD4174" s="39"/>
      <c r="AE4174" s="39"/>
      <c r="AF4174" s="39"/>
      <c r="AG4174" s="39"/>
      <c r="AH4174" s="39"/>
      <c r="AI4174" s="39"/>
      <c r="AJ4174" s="39"/>
      <c r="AK4174" s="39"/>
      <c r="AL4174" s="39"/>
      <c r="AM4174" s="39"/>
      <c r="AN4174" s="39"/>
      <c r="AO4174" s="39"/>
      <c r="AP4174" s="39"/>
      <c r="AQ4174" s="39"/>
      <c r="AR4174" s="39"/>
      <c r="AS4174" s="39"/>
      <c r="AT4174" s="39"/>
      <c r="AU4174" s="39"/>
      <c r="AV4174" s="39"/>
      <c r="AW4174" s="39"/>
    </row>
    <row r="4175" spans="15:49" x14ac:dyDescent="0.2">
      <c r="O4175" s="39"/>
      <c r="P4175" s="39"/>
      <c r="Q4175" s="39"/>
      <c r="R4175" s="39"/>
      <c r="S4175" s="39"/>
      <c r="T4175" s="39"/>
      <c r="U4175" s="39"/>
      <c r="V4175" s="39"/>
      <c r="W4175" s="39"/>
      <c r="X4175" s="39"/>
      <c r="Y4175" s="39"/>
      <c r="Z4175" s="39"/>
      <c r="AA4175" s="39"/>
      <c r="AB4175" s="39"/>
      <c r="AC4175" s="39"/>
      <c r="AD4175" s="39"/>
      <c r="AE4175" s="39"/>
      <c r="AF4175" s="39"/>
      <c r="AG4175" s="39"/>
      <c r="AH4175" s="39"/>
      <c r="AI4175" s="39"/>
      <c r="AJ4175" s="39"/>
      <c r="AK4175" s="39"/>
      <c r="AL4175" s="39"/>
      <c r="AM4175" s="39"/>
      <c r="AN4175" s="39"/>
      <c r="AO4175" s="39"/>
      <c r="AP4175" s="39"/>
      <c r="AQ4175" s="39"/>
      <c r="AR4175" s="39"/>
      <c r="AS4175" s="39"/>
      <c r="AT4175" s="39"/>
      <c r="AU4175" s="39"/>
      <c r="AV4175" s="39"/>
      <c r="AW4175" s="39"/>
    </row>
    <row r="4176" spans="15:49" x14ac:dyDescent="0.2">
      <c r="O4176" s="39"/>
      <c r="P4176" s="39"/>
      <c r="Q4176" s="39"/>
      <c r="R4176" s="39"/>
      <c r="S4176" s="39"/>
      <c r="T4176" s="39"/>
      <c r="U4176" s="39"/>
      <c r="V4176" s="39"/>
      <c r="W4176" s="39"/>
      <c r="X4176" s="39"/>
      <c r="Y4176" s="39"/>
      <c r="Z4176" s="39"/>
      <c r="AA4176" s="39"/>
      <c r="AB4176" s="39"/>
      <c r="AC4176" s="39"/>
      <c r="AD4176" s="39"/>
      <c r="AE4176" s="39"/>
      <c r="AF4176" s="39"/>
      <c r="AG4176" s="39"/>
      <c r="AH4176" s="39"/>
      <c r="AI4176" s="39"/>
      <c r="AJ4176" s="39"/>
      <c r="AK4176" s="39"/>
      <c r="AL4176" s="39"/>
      <c r="AM4176" s="39"/>
      <c r="AN4176" s="39"/>
      <c r="AO4176" s="39"/>
      <c r="AP4176" s="39"/>
      <c r="AQ4176" s="39"/>
      <c r="AR4176" s="39"/>
      <c r="AS4176" s="39"/>
      <c r="AT4176" s="39"/>
      <c r="AU4176" s="39"/>
      <c r="AV4176" s="39"/>
      <c r="AW4176" s="39"/>
    </row>
    <row r="4177" spans="15:49" x14ac:dyDescent="0.2">
      <c r="O4177" s="39"/>
      <c r="P4177" s="39"/>
      <c r="Q4177" s="39"/>
      <c r="R4177" s="39"/>
      <c r="S4177" s="39"/>
      <c r="T4177" s="39"/>
      <c r="U4177" s="39"/>
      <c r="V4177" s="39"/>
      <c r="W4177" s="39"/>
      <c r="X4177" s="39"/>
      <c r="Y4177" s="39"/>
      <c r="Z4177" s="39"/>
      <c r="AA4177" s="39"/>
      <c r="AB4177" s="39"/>
      <c r="AC4177" s="39"/>
      <c r="AD4177" s="39"/>
      <c r="AE4177" s="39"/>
      <c r="AF4177" s="39"/>
      <c r="AG4177" s="39"/>
      <c r="AH4177" s="39"/>
      <c r="AI4177" s="39"/>
      <c r="AJ4177" s="39"/>
      <c r="AK4177" s="39"/>
      <c r="AL4177" s="39"/>
      <c r="AM4177" s="39"/>
      <c r="AN4177" s="39"/>
      <c r="AO4177" s="39"/>
      <c r="AP4177" s="39"/>
      <c r="AQ4177" s="39"/>
      <c r="AR4177" s="39"/>
      <c r="AS4177" s="39"/>
      <c r="AT4177" s="39"/>
      <c r="AU4177" s="39"/>
      <c r="AV4177" s="39"/>
      <c r="AW4177" s="39"/>
    </row>
    <row r="4178" spans="15:49" x14ac:dyDescent="0.2">
      <c r="O4178" s="39"/>
      <c r="P4178" s="39"/>
      <c r="Q4178" s="39"/>
      <c r="R4178" s="39"/>
      <c r="S4178" s="39"/>
      <c r="T4178" s="39"/>
      <c r="U4178" s="39"/>
      <c r="V4178" s="39"/>
      <c r="W4178" s="39"/>
      <c r="X4178" s="39"/>
      <c r="Y4178" s="39"/>
      <c r="Z4178" s="39"/>
      <c r="AA4178" s="39"/>
      <c r="AB4178" s="39"/>
      <c r="AC4178" s="39"/>
      <c r="AD4178" s="39"/>
      <c r="AE4178" s="39"/>
      <c r="AF4178" s="39"/>
      <c r="AG4178" s="39"/>
      <c r="AH4178" s="39"/>
      <c r="AI4178" s="39"/>
      <c r="AJ4178" s="39"/>
      <c r="AK4178" s="39"/>
      <c r="AL4178" s="39"/>
      <c r="AM4178" s="39"/>
      <c r="AN4178" s="39"/>
      <c r="AO4178" s="39"/>
      <c r="AP4178" s="39"/>
      <c r="AQ4178" s="39"/>
      <c r="AR4178" s="39"/>
      <c r="AS4178" s="39"/>
      <c r="AT4178" s="39"/>
      <c r="AU4178" s="39"/>
      <c r="AV4178" s="39"/>
      <c r="AW4178" s="39"/>
    </row>
    <row r="4179" spans="15:49" x14ac:dyDescent="0.2">
      <c r="O4179" s="39"/>
      <c r="P4179" s="39"/>
      <c r="Q4179" s="39"/>
      <c r="R4179" s="39"/>
      <c r="S4179" s="39"/>
      <c r="T4179" s="39"/>
      <c r="U4179" s="39"/>
      <c r="V4179" s="39"/>
      <c r="W4179" s="39"/>
      <c r="X4179" s="39"/>
      <c r="Y4179" s="39"/>
      <c r="Z4179" s="39"/>
      <c r="AA4179" s="39"/>
      <c r="AB4179" s="39"/>
      <c r="AC4179" s="39"/>
      <c r="AD4179" s="39"/>
      <c r="AE4179" s="39"/>
      <c r="AF4179" s="39"/>
      <c r="AG4179" s="39"/>
      <c r="AH4179" s="39"/>
      <c r="AI4179" s="39"/>
      <c r="AJ4179" s="39"/>
      <c r="AK4179" s="39"/>
      <c r="AL4179" s="39"/>
      <c r="AM4179" s="39"/>
      <c r="AN4179" s="39"/>
      <c r="AO4179" s="39"/>
      <c r="AP4179" s="39"/>
      <c r="AQ4179" s="39"/>
      <c r="AR4179" s="39"/>
      <c r="AS4179" s="39"/>
      <c r="AT4179" s="39"/>
      <c r="AU4179" s="39"/>
      <c r="AV4179" s="39"/>
      <c r="AW4179" s="39"/>
    </row>
    <row r="4180" spans="15:49" x14ac:dyDescent="0.2">
      <c r="O4180" s="39"/>
      <c r="P4180" s="39"/>
      <c r="Q4180" s="39"/>
      <c r="R4180" s="39"/>
      <c r="S4180" s="39"/>
      <c r="T4180" s="39"/>
      <c r="U4180" s="39"/>
      <c r="V4180" s="39"/>
      <c r="W4180" s="39"/>
      <c r="X4180" s="39"/>
      <c r="Y4180" s="39"/>
      <c r="Z4180" s="39"/>
      <c r="AA4180" s="39"/>
      <c r="AB4180" s="39"/>
      <c r="AC4180" s="39"/>
      <c r="AD4180" s="39"/>
      <c r="AE4180" s="39"/>
      <c r="AF4180" s="39"/>
      <c r="AG4180" s="39"/>
      <c r="AH4180" s="39"/>
      <c r="AI4180" s="39"/>
      <c r="AJ4180" s="39"/>
      <c r="AK4180" s="39"/>
      <c r="AL4180" s="39"/>
      <c r="AM4180" s="39"/>
      <c r="AN4180" s="39"/>
      <c r="AO4180" s="39"/>
      <c r="AP4180" s="39"/>
      <c r="AQ4180" s="39"/>
      <c r="AR4180" s="39"/>
      <c r="AS4180" s="39"/>
      <c r="AT4180" s="39"/>
      <c r="AU4180" s="39"/>
      <c r="AV4180" s="39"/>
      <c r="AW4180" s="39"/>
    </row>
    <row r="4181" spans="15:49" x14ac:dyDescent="0.2">
      <c r="O4181" s="39"/>
      <c r="P4181" s="39"/>
      <c r="Q4181" s="39"/>
      <c r="R4181" s="39"/>
      <c r="S4181" s="39"/>
      <c r="T4181" s="39"/>
      <c r="U4181" s="39"/>
      <c r="V4181" s="39"/>
      <c r="W4181" s="39"/>
      <c r="X4181" s="39"/>
      <c r="Y4181" s="39"/>
      <c r="Z4181" s="39"/>
      <c r="AA4181" s="39"/>
      <c r="AB4181" s="39"/>
      <c r="AC4181" s="39"/>
      <c r="AD4181" s="39"/>
      <c r="AE4181" s="39"/>
      <c r="AF4181" s="39"/>
      <c r="AG4181" s="39"/>
      <c r="AH4181" s="39"/>
      <c r="AI4181" s="39"/>
      <c r="AJ4181" s="39"/>
      <c r="AK4181" s="39"/>
      <c r="AL4181" s="39"/>
      <c r="AM4181" s="39"/>
      <c r="AN4181" s="39"/>
      <c r="AO4181" s="39"/>
      <c r="AP4181" s="39"/>
      <c r="AQ4181" s="39"/>
      <c r="AR4181" s="39"/>
      <c r="AS4181" s="39"/>
      <c r="AT4181" s="39"/>
      <c r="AU4181" s="39"/>
      <c r="AV4181" s="39"/>
      <c r="AW4181" s="39"/>
    </row>
    <row r="4182" spans="15:49" x14ac:dyDescent="0.2">
      <c r="O4182" s="39"/>
      <c r="P4182" s="39"/>
      <c r="Q4182" s="39"/>
      <c r="R4182" s="39"/>
      <c r="S4182" s="39"/>
      <c r="T4182" s="39"/>
      <c r="U4182" s="39"/>
      <c r="V4182" s="39"/>
      <c r="W4182" s="39"/>
      <c r="X4182" s="39"/>
      <c r="Y4182" s="39"/>
      <c r="Z4182" s="39"/>
      <c r="AA4182" s="39"/>
      <c r="AB4182" s="39"/>
      <c r="AC4182" s="39"/>
      <c r="AD4182" s="39"/>
      <c r="AE4182" s="39"/>
      <c r="AF4182" s="39"/>
      <c r="AG4182" s="39"/>
      <c r="AH4182" s="39"/>
      <c r="AI4182" s="39"/>
      <c r="AJ4182" s="39"/>
      <c r="AK4182" s="39"/>
      <c r="AL4182" s="39"/>
      <c r="AM4182" s="39"/>
      <c r="AN4182" s="39"/>
      <c r="AO4182" s="39"/>
      <c r="AP4182" s="39"/>
      <c r="AQ4182" s="39"/>
      <c r="AR4182" s="39"/>
      <c r="AS4182" s="39"/>
      <c r="AT4182" s="39"/>
      <c r="AU4182" s="39"/>
      <c r="AV4182" s="39"/>
      <c r="AW4182" s="39"/>
    </row>
    <row r="4183" spans="15:49" x14ac:dyDescent="0.2">
      <c r="O4183" s="39"/>
      <c r="P4183" s="39"/>
      <c r="Q4183" s="39"/>
      <c r="R4183" s="39"/>
      <c r="S4183" s="39"/>
      <c r="T4183" s="39"/>
      <c r="U4183" s="39"/>
      <c r="V4183" s="39"/>
      <c r="W4183" s="39"/>
      <c r="X4183" s="39"/>
      <c r="Y4183" s="39"/>
      <c r="Z4183" s="39"/>
      <c r="AA4183" s="39"/>
      <c r="AB4183" s="39"/>
      <c r="AC4183" s="39"/>
      <c r="AD4183" s="39"/>
      <c r="AE4183" s="39"/>
      <c r="AF4183" s="39"/>
      <c r="AG4183" s="39"/>
      <c r="AH4183" s="39"/>
      <c r="AI4183" s="39"/>
      <c r="AJ4183" s="39"/>
      <c r="AK4183" s="39"/>
      <c r="AL4183" s="39"/>
      <c r="AM4183" s="39"/>
      <c r="AN4183" s="39"/>
      <c r="AO4183" s="39"/>
      <c r="AP4183" s="39"/>
      <c r="AQ4183" s="39"/>
      <c r="AR4183" s="39"/>
      <c r="AS4183" s="39"/>
      <c r="AT4183" s="39"/>
      <c r="AU4183" s="39"/>
      <c r="AV4183" s="39"/>
      <c r="AW4183" s="39"/>
    </row>
    <row r="4184" spans="15:49" x14ac:dyDescent="0.2">
      <c r="O4184" s="39"/>
      <c r="P4184" s="39"/>
      <c r="Q4184" s="39"/>
      <c r="R4184" s="39"/>
      <c r="S4184" s="39"/>
      <c r="T4184" s="39"/>
      <c r="U4184" s="39"/>
      <c r="V4184" s="39"/>
      <c r="W4184" s="39"/>
      <c r="X4184" s="39"/>
      <c r="Y4184" s="39"/>
      <c r="Z4184" s="39"/>
      <c r="AA4184" s="39"/>
      <c r="AB4184" s="39"/>
      <c r="AC4184" s="39"/>
      <c r="AD4184" s="39"/>
      <c r="AE4184" s="39"/>
      <c r="AF4184" s="39"/>
      <c r="AG4184" s="39"/>
      <c r="AH4184" s="39"/>
      <c r="AI4184" s="39"/>
      <c r="AJ4184" s="39"/>
      <c r="AK4184" s="39"/>
      <c r="AL4184" s="39"/>
      <c r="AM4184" s="39"/>
      <c r="AN4184" s="39"/>
      <c r="AO4184" s="39"/>
      <c r="AP4184" s="39"/>
      <c r="AQ4184" s="39"/>
      <c r="AR4184" s="39"/>
      <c r="AS4184" s="39"/>
      <c r="AT4184" s="39"/>
      <c r="AU4184" s="39"/>
      <c r="AV4184" s="39"/>
      <c r="AW4184" s="39"/>
    </row>
    <row r="4185" spans="15:49" x14ac:dyDescent="0.2">
      <c r="O4185" s="39"/>
      <c r="P4185" s="39"/>
      <c r="Q4185" s="39"/>
      <c r="R4185" s="39"/>
      <c r="S4185" s="39"/>
      <c r="T4185" s="39"/>
      <c r="U4185" s="39"/>
      <c r="V4185" s="39"/>
      <c r="W4185" s="39"/>
      <c r="X4185" s="39"/>
      <c r="Y4185" s="39"/>
      <c r="Z4185" s="39"/>
      <c r="AA4185" s="39"/>
      <c r="AB4185" s="39"/>
      <c r="AC4185" s="39"/>
      <c r="AD4185" s="39"/>
      <c r="AE4185" s="39"/>
      <c r="AF4185" s="39"/>
      <c r="AG4185" s="39"/>
      <c r="AH4185" s="39"/>
      <c r="AI4185" s="39"/>
      <c r="AJ4185" s="39"/>
      <c r="AK4185" s="39"/>
      <c r="AL4185" s="39"/>
      <c r="AM4185" s="39"/>
      <c r="AN4185" s="39"/>
      <c r="AO4185" s="39"/>
      <c r="AP4185" s="39"/>
      <c r="AQ4185" s="39"/>
      <c r="AR4185" s="39"/>
      <c r="AS4185" s="39"/>
      <c r="AT4185" s="39"/>
      <c r="AU4185" s="39"/>
      <c r="AV4185" s="39"/>
      <c r="AW4185" s="39"/>
    </row>
    <row r="4186" spans="15:49" x14ac:dyDescent="0.2">
      <c r="O4186" s="39"/>
      <c r="P4186" s="39"/>
      <c r="Q4186" s="39"/>
      <c r="R4186" s="39"/>
      <c r="S4186" s="39"/>
      <c r="T4186" s="39"/>
      <c r="U4186" s="39"/>
      <c r="V4186" s="39"/>
      <c r="W4186" s="39"/>
      <c r="X4186" s="39"/>
      <c r="Y4186" s="39"/>
      <c r="Z4186" s="39"/>
      <c r="AA4186" s="39"/>
      <c r="AB4186" s="39"/>
      <c r="AC4186" s="39"/>
      <c r="AD4186" s="39"/>
      <c r="AE4186" s="39"/>
      <c r="AF4186" s="39"/>
      <c r="AG4186" s="39"/>
      <c r="AH4186" s="39"/>
      <c r="AI4186" s="39"/>
      <c r="AJ4186" s="39"/>
      <c r="AK4186" s="39"/>
      <c r="AL4186" s="39"/>
      <c r="AM4186" s="39"/>
      <c r="AN4186" s="39"/>
      <c r="AO4186" s="39"/>
      <c r="AP4186" s="39"/>
      <c r="AQ4186" s="39"/>
      <c r="AR4186" s="39"/>
      <c r="AS4186" s="39"/>
      <c r="AT4186" s="39"/>
      <c r="AU4186" s="39"/>
      <c r="AV4186" s="39"/>
      <c r="AW4186" s="39"/>
    </row>
    <row r="4187" spans="15:49" x14ac:dyDescent="0.2">
      <c r="O4187" s="39"/>
      <c r="P4187" s="39"/>
      <c r="Q4187" s="39"/>
      <c r="R4187" s="39"/>
      <c r="S4187" s="39"/>
      <c r="T4187" s="39"/>
      <c r="U4187" s="39"/>
      <c r="V4187" s="39"/>
      <c r="W4187" s="39"/>
      <c r="X4187" s="39"/>
      <c r="Y4187" s="39"/>
      <c r="Z4187" s="39"/>
      <c r="AA4187" s="39"/>
      <c r="AB4187" s="39"/>
      <c r="AC4187" s="39"/>
      <c r="AD4187" s="39"/>
      <c r="AE4187" s="39"/>
      <c r="AF4187" s="39"/>
      <c r="AG4187" s="39"/>
      <c r="AH4187" s="39"/>
      <c r="AI4187" s="39"/>
      <c r="AJ4187" s="39"/>
      <c r="AK4187" s="39"/>
      <c r="AL4187" s="39"/>
      <c r="AM4187" s="39"/>
      <c r="AN4187" s="39"/>
      <c r="AO4187" s="39"/>
      <c r="AP4187" s="39"/>
      <c r="AQ4187" s="39"/>
      <c r="AR4187" s="39"/>
      <c r="AS4187" s="39"/>
      <c r="AT4187" s="39"/>
      <c r="AU4187" s="39"/>
      <c r="AV4187" s="39"/>
      <c r="AW4187" s="39"/>
    </row>
    <row r="4188" spans="15:49" x14ac:dyDescent="0.2">
      <c r="O4188" s="39"/>
      <c r="P4188" s="39"/>
      <c r="Q4188" s="39"/>
      <c r="R4188" s="39"/>
      <c r="S4188" s="39"/>
      <c r="T4188" s="39"/>
      <c r="U4188" s="39"/>
      <c r="V4188" s="39"/>
      <c r="W4188" s="39"/>
      <c r="X4188" s="39"/>
      <c r="Y4188" s="39"/>
      <c r="Z4188" s="39"/>
      <c r="AA4188" s="39"/>
      <c r="AB4188" s="39"/>
      <c r="AC4188" s="39"/>
      <c r="AD4188" s="39"/>
      <c r="AE4188" s="39"/>
      <c r="AF4188" s="39"/>
      <c r="AG4188" s="39"/>
      <c r="AH4188" s="39"/>
      <c r="AI4188" s="39"/>
      <c r="AJ4188" s="39"/>
      <c r="AK4188" s="39"/>
      <c r="AL4188" s="39"/>
      <c r="AM4188" s="39"/>
      <c r="AN4188" s="39"/>
      <c r="AO4188" s="39"/>
      <c r="AP4188" s="39"/>
      <c r="AQ4188" s="39"/>
      <c r="AR4188" s="39"/>
      <c r="AS4188" s="39"/>
      <c r="AT4188" s="39"/>
      <c r="AU4188" s="39"/>
      <c r="AV4188" s="39"/>
      <c r="AW4188" s="39"/>
    </row>
    <row r="4189" spans="15:49" x14ac:dyDescent="0.2">
      <c r="O4189" s="39"/>
      <c r="P4189" s="39"/>
      <c r="Q4189" s="39"/>
      <c r="R4189" s="39"/>
      <c r="S4189" s="39"/>
      <c r="T4189" s="39"/>
      <c r="U4189" s="39"/>
      <c r="V4189" s="39"/>
      <c r="W4189" s="39"/>
      <c r="X4189" s="39"/>
      <c r="Y4189" s="39"/>
      <c r="Z4189" s="39"/>
      <c r="AA4189" s="39"/>
      <c r="AB4189" s="39"/>
      <c r="AC4189" s="39"/>
      <c r="AD4189" s="39"/>
      <c r="AE4189" s="39"/>
      <c r="AF4189" s="39"/>
      <c r="AG4189" s="39"/>
      <c r="AH4189" s="39"/>
      <c r="AI4189" s="39"/>
      <c r="AJ4189" s="39"/>
      <c r="AK4189" s="39"/>
      <c r="AL4189" s="39"/>
      <c r="AM4189" s="39"/>
      <c r="AN4189" s="39"/>
      <c r="AO4189" s="39"/>
      <c r="AP4189" s="39"/>
      <c r="AQ4189" s="39"/>
      <c r="AR4189" s="39"/>
      <c r="AS4189" s="39"/>
      <c r="AT4189" s="39"/>
      <c r="AU4189" s="39"/>
      <c r="AV4189" s="39"/>
      <c r="AW4189" s="39"/>
    </row>
    <row r="4190" spans="15:49" x14ac:dyDescent="0.2">
      <c r="O4190" s="39"/>
      <c r="P4190" s="39"/>
      <c r="Q4190" s="39"/>
      <c r="R4190" s="39"/>
      <c r="S4190" s="39"/>
      <c r="T4190" s="39"/>
      <c r="U4190" s="39"/>
      <c r="V4190" s="39"/>
      <c r="W4190" s="39"/>
      <c r="X4190" s="39"/>
      <c r="Y4190" s="39"/>
      <c r="Z4190" s="39"/>
      <c r="AA4190" s="39"/>
      <c r="AB4190" s="39"/>
      <c r="AC4190" s="39"/>
      <c r="AD4190" s="39"/>
      <c r="AE4190" s="39"/>
      <c r="AF4190" s="39"/>
      <c r="AG4190" s="39"/>
      <c r="AH4190" s="39"/>
      <c r="AI4190" s="39"/>
      <c r="AJ4190" s="39"/>
      <c r="AK4190" s="39"/>
      <c r="AL4190" s="39"/>
      <c r="AM4190" s="39"/>
      <c r="AN4190" s="39"/>
      <c r="AO4190" s="39"/>
      <c r="AP4190" s="39"/>
      <c r="AQ4190" s="39"/>
      <c r="AR4190" s="39"/>
      <c r="AS4190" s="39"/>
      <c r="AT4190" s="39"/>
      <c r="AU4190" s="39"/>
      <c r="AV4190" s="39"/>
      <c r="AW4190" s="39"/>
    </row>
    <row r="4191" spans="15:49" x14ac:dyDescent="0.2">
      <c r="O4191" s="39"/>
      <c r="P4191" s="39"/>
      <c r="Q4191" s="39"/>
      <c r="R4191" s="39"/>
      <c r="S4191" s="39"/>
      <c r="T4191" s="39"/>
      <c r="U4191" s="39"/>
      <c r="V4191" s="39"/>
      <c r="W4191" s="39"/>
      <c r="X4191" s="39"/>
      <c r="Y4191" s="39"/>
      <c r="Z4191" s="39"/>
      <c r="AA4191" s="39"/>
      <c r="AB4191" s="39"/>
      <c r="AC4191" s="39"/>
      <c r="AD4191" s="39"/>
      <c r="AE4191" s="39"/>
      <c r="AF4191" s="39"/>
      <c r="AG4191" s="39"/>
      <c r="AH4191" s="39"/>
      <c r="AI4191" s="39"/>
      <c r="AJ4191" s="39"/>
      <c r="AK4191" s="39"/>
      <c r="AL4191" s="39"/>
      <c r="AM4191" s="39"/>
      <c r="AN4191" s="39"/>
      <c r="AO4191" s="39"/>
      <c r="AP4191" s="39"/>
      <c r="AQ4191" s="39"/>
      <c r="AR4191" s="39"/>
      <c r="AS4191" s="39"/>
      <c r="AT4191" s="39"/>
      <c r="AU4191" s="39"/>
      <c r="AV4191" s="39"/>
      <c r="AW4191" s="39"/>
    </row>
    <row r="4192" spans="15:49" x14ac:dyDescent="0.2">
      <c r="O4192" s="39"/>
      <c r="P4192" s="39"/>
      <c r="Q4192" s="39"/>
      <c r="R4192" s="39"/>
      <c r="S4192" s="39"/>
      <c r="T4192" s="39"/>
      <c r="U4192" s="39"/>
      <c r="V4192" s="39"/>
      <c r="W4192" s="39"/>
      <c r="X4192" s="39"/>
      <c r="Y4192" s="39"/>
      <c r="Z4192" s="39"/>
      <c r="AA4192" s="39"/>
      <c r="AB4192" s="39"/>
      <c r="AC4192" s="39"/>
      <c r="AD4192" s="39"/>
      <c r="AE4192" s="39"/>
      <c r="AF4192" s="39"/>
      <c r="AG4192" s="39"/>
      <c r="AH4192" s="39"/>
      <c r="AI4192" s="39"/>
      <c r="AJ4192" s="39"/>
      <c r="AK4192" s="39"/>
      <c r="AL4192" s="39"/>
      <c r="AM4192" s="39"/>
      <c r="AN4192" s="39"/>
      <c r="AO4192" s="39"/>
      <c r="AP4192" s="39"/>
      <c r="AQ4192" s="39"/>
      <c r="AR4192" s="39"/>
      <c r="AS4192" s="39"/>
      <c r="AT4192" s="39"/>
      <c r="AU4192" s="39"/>
      <c r="AV4192" s="39"/>
      <c r="AW4192" s="39"/>
    </row>
    <row r="4193" spans="15:49" x14ac:dyDescent="0.2">
      <c r="O4193" s="39"/>
      <c r="P4193" s="39"/>
      <c r="Q4193" s="39"/>
      <c r="R4193" s="39"/>
      <c r="S4193" s="39"/>
      <c r="T4193" s="39"/>
      <c r="U4193" s="39"/>
      <c r="V4193" s="39"/>
      <c r="W4193" s="39"/>
      <c r="X4193" s="39"/>
      <c r="Y4193" s="39"/>
      <c r="Z4193" s="39"/>
      <c r="AA4193" s="39"/>
      <c r="AB4193" s="39"/>
      <c r="AC4193" s="39"/>
      <c r="AD4193" s="39"/>
      <c r="AE4193" s="39"/>
      <c r="AF4193" s="39"/>
      <c r="AG4193" s="39"/>
      <c r="AH4193" s="39"/>
      <c r="AI4193" s="39"/>
      <c r="AJ4193" s="39"/>
      <c r="AK4193" s="39"/>
      <c r="AL4193" s="39"/>
      <c r="AM4193" s="39"/>
      <c r="AN4193" s="39"/>
      <c r="AO4193" s="39"/>
      <c r="AP4193" s="39"/>
      <c r="AQ4193" s="39"/>
      <c r="AR4193" s="39"/>
      <c r="AS4193" s="39"/>
      <c r="AT4193" s="39"/>
      <c r="AU4193" s="39"/>
      <c r="AV4193" s="39"/>
      <c r="AW4193" s="39"/>
    </row>
    <row r="4194" spans="15:49" x14ac:dyDescent="0.2">
      <c r="O4194" s="39"/>
      <c r="P4194" s="39"/>
      <c r="Q4194" s="39"/>
      <c r="R4194" s="39"/>
      <c r="S4194" s="39"/>
      <c r="T4194" s="39"/>
      <c r="U4194" s="39"/>
      <c r="V4194" s="39"/>
      <c r="W4194" s="39"/>
      <c r="X4194" s="39"/>
      <c r="Y4194" s="39"/>
      <c r="Z4194" s="39"/>
      <c r="AA4194" s="39"/>
      <c r="AB4194" s="39"/>
      <c r="AC4194" s="39"/>
      <c r="AD4194" s="39"/>
      <c r="AE4194" s="39"/>
      <c r="AF4194" s="39"/>
      <c r="AG4194" s="39"/>
      <c r="AH4194" s="39"/>
      <c r="AI4194" s="39"/>
      <c r="AJ4194" s="39"/>
      <c r="AK4194" s="39"/>
      <c r="AL4194" s="39"/>
      <c r="AM4194" s="39"/>
      <c r="AN4194" s="39"/>
      <c r="AO4194" s="39"/>
      <c r="AP4194" s="39"/>
      <c r="AQ4194" s="39"/>
      <c r="AR4194" s="39"/>
      <c r="AS4194" s="39"/>
      <c r="AT4194" s="39"/>
      <c r="AU4194" s="39"/>
      <c r="AV4194" s="39"/>
      <c r="AW4194" s="39"/>
    </row>
    <row r="4195" spans="15:49" x14ac:dyDescent="0.2">
      <c r="O4195" s="39"/>
      <c r="P4195" s="39"/>
      <c r="Q4195" s="39"/>
      <c r="R4195" s="39"/>
      <c r="S4195" s="39"/>
      <c r="T4195" s="39"/>
      <c r="U4195" s="39"/>
      <c r="V4195" s="39"/>
      <c r="W4195" s="39"/>
      <c r="X4195" s="39"/>
      <c r="Y4195" s="39"/>
      <c r="Z4195" s="39"/>
      <c r="AA4195" s="39"/>
      <c r="AB4195" s="39"/>
      <c r="AC4195" s="39"/>
      <c r="AD4195" s="39"/>
      <c r="AE4195" s="39"/>
      <c r="AF4195" s="39"/>
      <c r="AG4195" s="39"/>
      <c r="AH4195" s="39"/>
      <c r="AI4195" s="39"/>
      <c r="AJ4195" s="39"/>
      <c r="AK4195" s="39"/>
      <c r="AL4195" s="39"/>
      <c r="AM4195" s="39"/>
      <c r="AN4195" s="39"/>
      <c r="AO4195" s="39"/>
      <c r="AP4195" s="39"/>
      <c r="AQ4195" s="39"/>
      <c r="AR4195" s="39"/>
      <c r="AS4195" s="39"/>
      <c r="AT4195" s="39"/>
      <c r="AU4195" s="39"/>
      <c r="AV4195" s="39"/>
      <c r="AW4195" s="39"/>
    </row>
    <row r="4196" spans="15:49" x14ac:dyDescent="0.2">
      <c r="O4196" s="39"/>
      <c r="P4196" s="39"/>
      <c r="Q4196" s="39"/>
      <c r="R4196" s="39"/>
      <c r="S4196" s="39"/>
      <c r="T4196" s="39"/>
      <c r="U4196" s="39"/>
      <c r="V4196" s="39"/>
      <c r="W4196" s="39"/>
      <c r="X4196" s="39"/>
      <c r="Y4196" s="39"/>
      <c r="Z4196" s="39"/>
      <c r="AA4196" s="39"/>
      <c r="AB4196" s="39"/>
      <c r="AC4196" s="39"/>
      <c r="AD4196" s="39"/>
      <c r="AE4196" s="39"/>
      <c r="AF4196" s="39"/>
      <c r="AG4196" s="39"/>
      <c r="AH4196" s="39"/>
      <c r="AI4196" s="39"/>
      <c r="AJ4196" s="39"/>
      <c r="AK4196" s="39"/>
      <c r="AL4196" s="39"/>
      <c r="AM4196" s="39"/>
      <c r="AN4196" s="39"/>
      <c r="AO4196" s="39"/>
      <c r="AP4196" s="39"/>
      <c r="AQ4196" s="39"/>
      <c r="AR4196" s="39"/>
      <c r="AS4196" s="39"/>
      <c r="AT4196" s="39"/>
      <c r="AU4196" s="39"/>
      <c r="AV4196" s="39"/>
      <c r="AW4196" s="39"/>
    </row>
    <row r="4197" spans="15:49" x14ac:dyDescent="0.2">
      <c r="O4197" s="39"/>
      <c r="P4197" s="39"/>
      <c r="Q4197" s="39"/>
      <c r="R4197" s="39"/>
      <c r="S4197" s="39"/>
      <c r="T4197" s="39"/>
      <c r="U4197" s="39"/>
      <c r="V4197" s="39"/>
      <c r="W4197" s="39"/>
      <c r="X4197" s="39"/>
      <c r="Y4197" s="39"/>
      <c r="Z4197" s="39"/>
      <c r="AA4197" s="39"/>
      <c r="AB4197" s="39"/>
      <c r="AC4197" s="39"/>
      <c r="AD4197" s="39"/>
      <c r="AE4197" s="39"/>
      <c r="AF4197" s="39"/>
      <c r="AG4197" s="39"/>
      <c r="AH4197" s="39"/>
      <c r="AI4197" s="39"/>
      <c r="AJ4197" s="39"/>
      <c r="AK4197" s="39"/>
      <c r="AL4197" s="39"/>
      <c r="AM4197" s="39"/>
      <c r="AN4197" s="39"/>
      <c r="AO4197" s="39"/>
      <c r="AP4197" s="39"/>
      <c r="AQ4197" s="39"/>
      <c r="AR4197" s="39"/>
      <c r="AS4197" s="39"/>
      <c r="AT4197" s="39"/>
      <c r="AU4197" s="39"/>
      <c r="AV4197" s="39"/>
      <c r="AW4197" s="39"/>
    </row>
    <row r="4198" spans="15:49" x14ac:dyDescent="0.2">
      <c r="O4198" s="39"/>
      <c r="P4198" s="39"/>
      <c r="Q4198" s="39"/>
      <c r="R4198" s="39"/>
      <c r="S4198" s="39"/>
      <c r="T4198" s="39"/>
      <c r="U4198" s="39"/>
      <c r="V4198" s="39"/>
      <c r="W4198" s="39"/>
      <c r="X4198" s="39"/>
      <c r="Y4198" s="39"/>
      <c r="Z4198" s="39"/>
      <c r="AA4198" s="39"/>
      <c r="AB4198" s="39"/>
      <c r="AC4198" s="39"/>
      <c r="AD4198" s="39"/>
      <c r="AE4198" s="39"/>
      <c r="AF4198" s="39"/>
      <c r="AG4198" s="39"/>
      <c r="AH4198" s="39"/>
      <c r="AI4198" s="39"/>
      <c r="AJ4198" s="39"/>
      <c r="AK4198" s="39"/>
      <c r="AL4198" s="39"/>
      <c r="AM4198" s="39"/>
      <c r="AN4198" s="39"/>
      <c r="AO4198" s="39"/>
      <c r="AP4198" s="39"/>
      <c r="AQ4198" s="39"/>
      <c r="AR4198" s="39"/>
      <c r="AS4198" s="39"/>
      <c r="AT4198" s="39"/>
      <c r="AU4198" s="39"/>
      <c r="AV4198" s="39"/>
      <c r="AW4198" s="39"/>
    </row>
    <row r="4199" spans="15:49" x14ac:dyDescent="0.2">
      <c r="O4199" s="39"/>
      <c r="P4199" s="39"/>
      <c r="Q4199" s="39"/>
      <c r="R4199" s="39"/>
      <c r="S4199" s="39"/>
      <c r="T4199" s="39"/>
      <c r="U4199" s="39"/>
      <c r="V4199" s="39"/>
      <c r="W4199" s="39"/>
      <c r="X4199" s="39"/>
      <c r="Y4199" s="39"/>
      <c r="Z4199" s="39"/>
      <c r="AA4199" s="39"/>
      <c r="AB4199" s="39"/>
      <c r="AC4199" s="39"/>
      <c r="AD4199" s="39"/>
      <c r="AE4199" s="39"/>
      <c r="AF4199" s="39"/>
      <c r="AG4199" s="39"/>
      <c r="AH4199" s="39"/>
      <c r="AI4199" s="39"/>
      <c r="AJ4199" s="39"/>
      <c r="AK4199" s="39"/>
      <c r="AL4199" s="39"/>
      <c r="AM4199" s="39"/>
      <c r="AN4199" s="39"/>
      <c r="AO4199" s="39"/>
      <c r="AP4199" s="39"/>
      <c r="AQ4199" s="39"/>
      <c r="AR4199" s="39"/>
      <c r="AS4199" s="39"/>
      <c r="AT4199" s="39"/>
      <c r="AU4199" s="39"/>
      <c r="AV4199" s="39"/>
      <c r="AW4199" s="39"/>
    </row>
    <row r="4200" spans="15:49" x14ac:dyDescent="0.2">
      <c r="O4200" s="39"/>
      <c r="P4200" s="39"/>
      <c r="Q4200" s="39"/>
      <c r="R4200" s="39"/>
      <c r="S4200" s="39"/>
      <c r="T4200" s="39"/>
      <c r="U4200" s="39"/>
      <c r="V4200" s="39"/>
      <c r="W4200" s="39"/>
      <c r="X4200" s="39"/>
      <c r="Y4200" s="39"/>
      <c r="Z4200" s="39"/>
      <c r="AA4200" s="39"/>
      <c r="AB4200" s="39"/>
      <c r="AC4200" s="39"/>
      <c r="AD4200" s="39"/>
      <c r="AE4200" s="39"/>
      <c r="AF4200" s="39"/>
      <c r="AG4200" s="39"/>
      <c r="AH4200" s="39"/>
      <c r="AI4200" s="39"/>
      <c r="AJ4200" s="39"/>
      <c r="AK4200" s="39"/>
      <c r="AL4200" s="39"/>
      <c r="AM4200" s="39"/>
      <c r="AN4200" s="39"/>
      <c r="AO4200" s="39"/>
      <c r="AP4200" s="39"/>
      <c r="AQ4200" s="39"/>
      <c r="AR4200" s="39"/>
      <c r="AS4200" s="39"/>
      <c r="AT4200" s="39"/>
      <c r="AU4200" s="39"/>
      <c r="AV4200" s="39"/>
      <c r="AW4200" s="39"/>
    </row>
    <row r="4201" spans="15:49" x14ac:dyDescent="0.2">
      <c r="O4201" s="39"/>
      <c r="P4201" s="39"/>
      <c r="Q4201" s="39"/>
      <c r="R4201" s="39"/>
      <c r="S4201" s="39"/>
      <c r="T4201" s="39"/>
      <c r="U4201" s="39"/>
      <c r="V4201" s="39"/>
      <c r="W4201" s="39"/>
      <c r="X4201" s="39"/>
      <c r="Y4201" s="39"/>
      <c r="Z4201" s="39"/>
      <c r="AA4201" s="39"/>
      <c r="AB4201" s="39"/>
      <c r="AC4201" s="39"/>
      <c r="AD4201" s="39"/>
      <c r="AE4201" s="39"/>
      <c r="AF4201" s="39"/>
      <c r="AG4201" s="39"/>
      <c r="AH4201" s="39"/>
      <c r="AI4201" s="39"/>
      <c r="AJ4201" s="39"/>
      <c r="AK4201" s="39"/>
      <c r="AL4201" s="39"/>
      <c r="AM4201" s="39"/>
      <c r="AN4201" s="39"/>
      <c r="AO4201" s="39"/>
      <c r="AP4201" s="39"/>
      <c r="AQ4201" s="39"/>
      <c r="AR4201" s="39"/>
      <c r="AS4201" s="39"/>
      <c r="AT4201" s="39"/>
      <c r="AU4201" s="39"/>
      <c r="AV4201" s="39"/>
      <c r="AW4201" s="39"/>
    </row>
    <row r="4202" spans="15:49" x14ac:dyDescent="0.2">
      <c r="O4202" s="39"/>
      <c r="P4202" s="39"/>
      <c r="Q4202" s="39"/>
      <c r="R4202" s="39"/>
      <c r="S4202" s="39"/>
      <c r="T4202" s="39"/>
      <c r="U4202" s="39"/>
      <c r="V4202" s="39"/>
      <c r="W4202" s="39"/>
      <c r="X4202" s="39"/>
      <c r="Y4202" s="39"/>
      <c r="Z4202" s="39"/>
      <c r="AA4202" s="39"/>
      <c r="AB4202" s="39"/>
      <c r="AC4202" s="39"/>
      <c r="AD4202" s="39"/>
      <c r="AE4202" s="39"/>
      <c r="AF4202" s="39"/>
      <c r="AG4202" s="39"/>
      <c r="AH4202" s="39"/>
      <c r="AI4202" s="39"/>
      <c r="AJ4202" s="39"/>
      <c r="AK4202" s="39"/>
      <c r="AL4202" s="39"/>
      <c r="AM4202" s="39"/>
      <c r="AN4202" s="39"/>
      <c r="AO4202" s="39"/>
      <c r="AP4202" s="39"/>
      <c r="AQ4202" s="39"/>
      <c r="AR4202" s="39"/>
      <c r="AS4202" s="39"/>
      <c r="AT4202" s="39"/>
      <c r="AU4202" s="39"/>
      <c r="AV4202" s="39"/>
      <c r="AW4202" s="39"/>
    </row>
    <row r="4203" spans="15:49" x14ac:dyDescent="0.2">
      <c r="O4203" s="39"/>
      <c r="P4203" s="39"/>
      <c r="Q4203" s="39"/>
      <c r="R4203" s="39"/>
      <c r="S4203" s="39"/>
      <c r="T4203" s="39"/>
      <c r="U4203" s="39"/>
      <c r="V4203" s="39"/>
      <c r="W4203" s="39"/>
      <c r="X4203" s="39"/>
      <c r="Y4203" s="39"/>
      <c r="Z4203" s="39"/>
      <c r="AA4203" s="39"/>
      <c r="AB4203" s="39"/>
      <c r="AC4203" s="39"/>
      <c r="AD4203" s="39"/>
      <c r="AE4203" s="39"/>
      <c r="AF4203" s="39"/>
      <c r="AG4203" s="39"/>
      <c r="AH4203" s="39"/>
      <c r="AI4203" s="39"/>
      <c r="AJ4203" s="39"/>
      <c r="AK4203" s="39"/>
      <c r="AL4203" s="39"/>
      <c r="AM4203" s="39"/>
      <c r="AN4203" s="39"/>
      <c r="AO4203" s="39"/>
      <c r="AP4203" s="39"/>
      <c r="AQ4203" s="39"/>
      <c r="AR4203" s="39"/>
      <c r="AS4203" s="39"/>
      <c r="AT4203" s="39"/>
      <c r="AU4203" s="39"/>
      <c r="AV4203" s="39"/>
      <c r="AW4203" s="39"/>
    </row>
    <row r="4204" spans="15:49" x14ac:dyDescent="0.2">
      <c r="O4204" s="39"/>
      <c r="P4204" s="39"/>
      <c r="Q4204" s="39"/>
      <c r="R4204" s="39"/>
      <c r="S4204" s="39"/>
      <c r="T4204" s="39"/>
      <c r="U4204" s="39"/>
      <c r="V4204" s="39"/>
      <c r="W4204" s="39"/>
      <c r="X4204" s="39"/>
      <c r="Y4204" s="39"/>
      <c r="Z4204" s="39"/>
      <c r="AA4204" s="39"/>
      <c r="AB4204" s="39"/>
      <c r="AC4204" s="39"/>
      <c r="AD4204" s="39"/>
      <c r="AE4204" s="39"/>
      <c r="AF4204" s="39"/>
      <c r="AG4204" s="39"/>
      <c r="AH4204" s="39"/>
      <c r="AI4204" s="39"/>
      <c r="AJ4204" s="39"/>
      <c r="AK4204" s="39"/>
      <c r="AL4204" s="39"/>
      <c r="AM4204" s="39"/>
      <c r="AN4204" s="39"/>
      <c r="AO4204" s="39"/>
      <c r="AP4204" s="39"/>
      <c r="AQ4204" s="39"/>
      <c r="AR4204" s="39"/>
      <c r="AS4204" s="39"/>
      <c r="AT4204" s="39"/>
      <c r="AU4204" s="39"/>
      <c r="AV4204" s="39"/>
      <c r="AW4204" s="39"/>
    </row>
    <row r="4205" spans="15:49" x14ac:dyDescent="0.2">
      <c r="O4205" s="39"/>
      <c r="P4205" s="39"/>
      <c r="Q4205" s="39"/>
      <c r="R4205" s="39"/>
      <c r="S4205" s="39"/>
      <c r="T4205" s="39"/>
      <c r="U4205" s="39"/>
      <c r="V4205" s="39"/>
      <c r="W4205" s="39"/>
      <c r="X4205" s="39"/>
      <c r="Y4205" s="39"/>
      <c r="Z4205" s="39"/>
      <c r="AA4205" s="39"/>
      <c r="AB4205" s="39"/>
      <c r="AC4205" s="39"/>
      <c r="AD4205" s="39"/>
      <c r="AE4205" s="39"/>
      <c r="AF4205" s="39"/>
      <c r="AG4205" s="39"/>
      <c r="AH4205" s="39"/>
      <c r="AI4205" s="39"/>
      <c r="AJ4205" s="39"/>
      <c r="AK4205" s="39"/>
      <c r="AL4205" s="39"/>
      <c r="AM4205" s="39"/>
      <c r="AN4205" s="39"/>
      <c r="AO4205" s="39"/>
      <c r="AP4205" s="39"/>
      <c r="AQ4205" s="39"/>
      <c r="AR4205" s="39"/>
      <c r="AS4205" s="39"/>
      <c r="AT4205" s="39"/>
      <c r="AU4205" s="39"/>
      <c r="AV4205" s="39"/>
      <c r="AW4205" s="39"/>
    </row>
    <row r="4206" spans="15:49" x14ac:dyDescent="0.2">
      <c r="O4206" s="39"/>
      <c r="P4206" s="39"/>
      <c r="Q4206" s="39"/>
      <c r="R4206" s="39"/>
      <c r="S4206" s="39"/>
      <c r="T4206" s="39"/>
      <c r="U4206" s="39"/>
      <c r="V4206" s="39"/>
      <c r="W4206" s="39"/>
      <c r="X4206" s="39"/>
      <c r="Y4206" s="39"/>
      <c r="Z4206" s="39"/>
      <c r="AA4206" s="39"/>
      <c r="AB4206" s="39"/>
      <c r="AC4206" s="39"/>
      <c r="AD4206" s="39"/>
      <c r="AE4206" s="39"/>
      <c r="AF4206" s="39"/>
      <c r="AG4206" s="39"/>
      <c r="AH4206" s="39"/>
      <c r="AI4206" s="39"/>
      <c r="AJ4206" s="39"/>
      <c r="AK4206" s="39"/>
      <c r="AL4206" s="39"/>
      <c r="AM4206" s="39"/>
      <c r="AN4206" s="39"/>
      <c r="AO4206" s="39"/>
      <c r="AP4206" s="39"/>
      <c r="AQ4206" s="39"/>
      <c r="AR4206" s="39"/>
      <c r="AS4206" s="39"/>
      <c r="AT4206" s="39"/>
      <c r="AU4206" s="39"/>
      <c r="AV4206" s="39"/>
      <c r="AW4206" s="39"/>
    </row>
    <row r="4207" spans="15:49" x14ac:dyDescent="0.2">
      <c r="O4207" s="39"/>
      <c r="P4207" s="39"/>
      <c r="Q4207" s="39"/>
      <c r="R4207" s="39"/>
      <c r="S4207" s="39"/>
      <c r="T4207" s="39"/>
      <c r="U4207" s="39"/>
      <c r="V4207" s="39"/>
      <c r="W4207" s="39"/>
      <c r="X4207" s="39"/>
      <c r="Y4207" s="39"/>
      <c r="Z4207" s="39"/>
      <c r="AA4207" s="39"/>
      <c r="AB4207" s="39"/>
      <c r="AC4207" s="39"/>
      <c r="AD4207" s="39"/>
      <c r="AE4207" s="39"/>
      <c r="AF4207" s="39"/>
      <c r="AG4207" s="39"/>
      <c r="AH4207" s="39"/>
      <c r="AI4207" s="39"/>
      <c r="AJ4207" s="39"/>
      <c r="AK4207" s="39"/>
      <c r="AL4207" s="39"/>
      <c r="AM4207" s="39"/>
      <c r="AN4207" s="39"/>
      <c r="AO4207" s="39"/>
      <c r="AP4207" s="39"/>
      <c r="AQ4207" s="39"/>
      <c r="AR4207" s="39"/>
      <c r="AS4207" s="39"/>
      <c r="AT4207" s="39"/>
      <c r="AU4207" s="39"/>
      <c r="AV4207" s="39"/>
      <c r="AW4207" s="39"/>
    </row>
    <row r="4208" spans="15:49" x14ac:dyDescent="0.2">
      <c r="O4208" s="39"/>
      <c r="P4208" s="39"/>
      <c r="Q4208" s="39"/>
      <c r="R4208" s="39"/>
      <c r="S4208" s="39"/>
      <c r="T4208" s="39"/>
      <c r="U4208" s="39"/>
      <c r="V4208" s="39"/>
      <c r="W4208" s="39"/>
      <c r="X4208" s="39"/>
      <c r="Y4208" s="39"/>
      <c r="Z4208" s="39"/>
      <c r="AA4208" s="39"/>
      <c r="AB4208" s="39"/>
      <c r="AC4208" s="39"/>
      <c r="AD4208" s="39"/>
      <c r="AE4208" s="39"/>
      <c r="AF4208" s="39"/>
      <c r="AG4208" s="39"/>
      <c r="AH4208" s="39"/>
      <c r="AI4208" s="39"/>
      <c r="AJ4208" s="39"/>
      <c r="AK4208" s="39"/>
      <c r="AL4208" s="39"/>
      <c r="AM4208" s="39"/>
      <c r="AN4208" s="39"/>
      <c r="AO4208" s="39"/>
      <c r="AP4208" s="39"/>
      <c r="AQ4208" s="39"/>
      <c r="AR4208" s="39"/>
      <c r="AS4208" s="39"/>
      <c r="AT4208" s="39"/>
      <c r="AU4208" s="39"/>
      <c r="AV4208" s="39"/>
      <c r="AW4208" s="39"/>
    </row>
    <row r="4209" spans="15:49" x14ac:dyDescent="0.2">
      <c r="O4209" s="39"/>
      <c r="P4209" s="39"/>
      <c r="Q4209" s="39"/>
      <c r="R4209" s="39"/>
      <c r="S4209" s="39"/>
      <c r="T4209" s="39"/>
      <c r="U4209" s="39"/>
      <c r="V4209" s="39"/>
      <c r="W4209" s="39"/>
      <c r="X4209" s="39"/>
      <c r="Y4209" s="39"/>
      <c r="Z4209" s="39"/>
      <c r="AA4209" s="39"/>
      <c r="AB4209" s="39"/>
      <c r="AC4209" s="39"/>
      <c r="AD4209" s="39"/>
      <c r="AE4209" s="39"/>
      <c r="AF4209" s="39"/>
      <c r="AG4209" s="39"/>
      <c r="AH4209" s="39"/>
      <c r="AI4209" s="39"/>
      <c r="AJ4209" s="39"/>
      <c r="AK4209" s="39"/>
      <c r="AL4209" s="39"/>
      <c r="AM4209" s="39"/>
      <c r="AN4209" s="39"/>
      <c r="AO4209" s="39"/>
      <c r="AP4209" s="39"/>
      <c r="AQ4209" s="39"/>
      <c r="AR4209" s="39"/>
      <c r="AS4209" s="39"/>
      <c r="AT4209" s="39"/>
      <c r="AU4209" s="39"/>
      <c r="AV4209" s="39"/>
      <c r="AW4209" s="39"/>
    </row>
    <row r="4210" spans="15:49" x14ac:dyDescent="0.2">
      <c r="O4210" s="39"/>
      <c r="P4210" s="39"/>
      <c r="Q4210" s="39"/>
      <c r="R4210" s="39"/>
      <c r="S4210" s="39"/>
      <c r="T4210" s="39"/>
      <c r="U4210" s="39"/>
      <c r="V4210" s="39"/>
      <c r="W4210" s="39"/>
      <c r="X4210" s="39"/>
      <c r="Y4210" s="39"/>
      <c r="Z4210" s="39"/>
      <c r="AA4210" s="39"/>
      <c r="AB4210" s="39"/>
      <c r="AC4210" s="39"/>
      <c r="AD4210" s="39"/>
      <c r="AE4210" s="39"/>
      <c r="AF4210" s="39"/>
      <c r="AG4210" s="39"/>
      <c r="AH4210" s="39"/>
      <c r="AI4210" s="39"/>
      <c r="AJ4210" s="39"/>
      <c r="AK4210" s="39"/>
      <c r="AL4210" s="39"/>
      <c r="AM4210" s="39"/>
      <c r="AN4210" s="39"/>
      <c r="AO4210" s="39"/>
      <c r="AP4210" s="39"/>
      <c r="AQ4210" s="39"/>
      <c r="AR4210" s="39"/>
      <c r="AS4210" s="39"/>
      <c r="AT4210" s="39"/>
      <c r="AU4210" s="39"/>
      <c r="AV4210" s="39"/>
      <c r="AW4210" s="39"/>
    </row>
    <row r="4211" spans="15:49" x14ac:dyDescent="0.2">
      <c r="O4211" s="39"/>
      <c r="P4211" s="39"/>
      <c r="Q4211" s="39"/>
      <c r="R4211" s="39"/>
      <c r="S4211" s="39"/>
      <c r="T4211" s="39"/>
      <c r="U4211" s="39"/>
      <c r="V4211" s="39"/>
      <c r="W4211" s="39"/>
      <c r="X4211" s="39"/>
      <c r="Y4211" s="39"/>
      <c r="Z4211" s="39"/>
      <c r="AA4211" s="39"/>
      <c r="AB4211" s="39"/>
      <c r="AC4211" s="39"/>
      <c r="AD4211" s="39"/>
      <c r="AE4211" s="39"/>
      <c r="AF4211" s="39"/>
      <c r="AG4211" s="39"/>
      <c r="AH4211" s="39"/>
      <c r="AI4211" s="39"/>
      <c r="AJ4211" s="39"/>
      <c r="AK4211" s="39"/>
      <c r="AL4211" s="39"/>
      <c r="AM4211" s="39"/>
      <c r="AN4211" s="39"/>
      <c r="AO4211" s="39"/>
      <c r="AP4211" s="39"/>
      <c r="AQ4211" s="39"/>
      <c r="AR4211" s="39"/>
      <c r="AS4211" s="39"/>
      <c r="AT4211" s="39"/>
      <c r="AU4211" s="39"/>
      <c r="AV4211" s="39"/>
      <c r="AW4211" s="39"/>
    </row>
    <row r="4212" spans="15:49" x14ac:dyDescent="0.2">
      <c r="O4212" s="39"/>
      <c r="P4212" s="39"/>
      <c r="Q4212" s="39"/>
      <c r="R4212" s="39"/>
      <c r="S4212" s="39"/>
      <c r="T4212" s="39"/>
      <c r="U4212" s="39"/>
      <c r="V4212" s="39"/>
      <c r="W4212" s="39"/>
      <c r="X4212" s="39"/>
      <c r="Y4212" s="39"/>
      <c r="Z4212" s="39"/>
      <c r="AA4212" s="39"/>
      <c r="AB4212" s="39"/>
      <c r="AC4212" s="39"/>
      <c r="AD4212" s="39"/>
      <c r="AE4212" s="39"/>
      <c r="AF4212" s="39"/>
      <c r="AG4212" s="39"/>
      <c r="AH4212" s="39"/>
      <c r="AI4212" s="39"/>
      <c r="AJ4212" s="39"/>
      <c r="AK4212" s="39"/>
      <c r="AL4212" s="39"/>
      <c r="AM4212" s="39"/>
      <c r="AN4212" s="39"/>
      <c r="AO4212" s="39"/>
      <c r="AP4212" s="39"/>
      <c r="AQ4212" s="39"/>
      <c r="AR4212" s="39"/>
      <c r="AS4212" s="39"/>
      <c r="AT4212" s="39"/>
      <c r="AU4212" s="39"/>
      <c r="AV4212" s="39"/>
      <c r="AW4212" s="39"/>
    </row>
    <row r="4213" spans="15:49" x14ac:dyDescent="0.2">
      <c r="O4213" s="39"/>
      <c r="P4213" s="39"/>
      <c r="Q4213" s="39"/>
      <c r="R4213" s="39"/>
      <c r="S4213" s="39"/>
      <c r="T4213" s="39"/>
      <c r="U4213" s="39"/>
      <c r="V4213" s="39"/>
      <c r="W4213" s="39"/>
      <c r="X4213" s="39"/>
      <c r="Y4213" s="39"/>
      <c r="Z4213" s="39"/>
      <c r="AA4213" s="39"/>
      <c r="AB4213" s="39"/>
      <c r="AC4213" s="39"/>
      <c r="AD4213" s="39"/>
      <c r="AE4213" s="39"/>
      <c r="AF4213" s="39"/>
      <c r="AG4213" s="39"/>
      <c r="AH4213" s="39"/>
      <c r="AI4213" s="39"/>
      <c r="AJ4213" s="39"/>
      <c r="AK4213" s="39"/>
      <c r="AL4213" s="39"/>
      <c r="AM4213" s="39"/>
      <c r="AN4213" s="39"/>
      <c r="AO4213" s="39"/>
      <c r="AP4213" s="39"/>
      <c r="AQ4213" s="39"/>
      <c r="AR4213" s="39"/>
      <c r="AS4213" s="39"/>
      <c r="AT4213" s="39"/>
      <c r="AU4213" s="39"/>
      <c r="AV4213" s="39"/>
      <c r="AW4213" s="39"/>
    </row>
    <row r="4214" spans="15:49" x14ac:dyDescent="0.2">
      <c r="O4214" s="39"/>
      <c r="P4214" s="39"/>
      <c r="Q4214" s="39"/>
      <c r="R4214" s="39"/>
      <c r="S4214" s="39"/>
      <c r="T4214" s="39"/>
      <c r="U4214" s="39"/>
      <c r="V4214" s="39"/>
      <c r="W4214" s="39"/>
      <c r="X4214" s="39"/>
      <c r="Y4214" s="39"/>
      <c r="Z4214" s="39"/>
      <c r="AA4214" s="39"/>
      <c r="AB4214" s="39"/>
      <c r="AC4214" s="39"/>
      <c r="AD4214" s="39"/>
      <c r="AE4214" s="39"/>
      <c r="AF4214" s="39"/>
      <c r="AG4214" s="39"/>
      <c r="AH4214" s="39"/>
      <c r="AI4214" s="39"/>
      <c r="AJ4214" s="39"/>
      <c r="AK4214" s="39"/>
      <c r="AL4214" s="39"/>
      <c r="AM4214" s="39"/>
      <c r="AN4214" s="39"/>
      <c r="AO4214" s="39"/>
      <c r="AP4214" s="39"/>
      <c r="AQ4214" s="39"/>
      <c r="AR4214" s="39"/>
      <c r="AS4214" s="39"/>
      <c r="AT4214" s="39"/>
      <c r="AU4214" s="39"/>
      <c r="AV4214" s="39"/>
      <c r="AW4214" s="39"/>
    </row>
    <row r="4215" spans="15:49" x14ac:dyDescent="0.2">
      <c r="O4215" s="39"/>
      <c r="P4215" s="39"/>
      <c r="Q4215" s="39"/>
      <c r="R4215" s="39"/>
      <c r="S4215" s="39"/>
      <c r="T4215" s="39"/>
      <c r="U4215" s="39"/>
      <c r="V4215" s="39"/>
      <c r="W4215" s="39"/>
      <c r="X4215" s="39"/>
      <c r="Y4215" s="39"/>
      <c r="Z4215" s="39"/>
      <c r="AA4215" s="39"/>
      <c r="AB4215" s="39"/>
      <c r="AC4215" s="39"/>
      <c r="AD4215" s="39"/>
      <c r="AE4215" s="39"/>
      <c r="AF4215" s="39"/>
      <c r="AG4215" s="39"/>
      <c r="AH4215" s="39"/>
      <c r="AI4215" s="39"/>
      <c r="AJ4215" s="39"/>
      <c r="AK4215" s="39"/>
      <c r="AL4215" s="39"/>
      <c r="AM4215" s="39"/>
      <c r="AN4215" s="39"/>
      <c r="AO4215" s="39"/>
      <c r="AP4215" s="39"/>
      <c r="AQ4215" s="39"/>
      <c r="AR4215" s="39"/>
      <c r="AS4215" s="39"/>
      <c r="AT4215" s="39"/>
      <c r="AU4215" s="39"/>
      <c r="AV4215" s="39"/>
      <c r="AW4215" s="39"/>
    </row>
    <row r="4216" spans="15:49" x14ac:dyDescent="0.2">
      <c r="O4216" s="39"/>
      <c r="P4216" s="39"/>
      <c r="Q4216" s="39"/>
      <c r="R4216" s="39"/>
      <c r="S4216" s="39"/>
      <c r="T4216" s="39"/>
      <c r="U4216" s="39"/>
      <c r="V4216" s="39"/>
      <c r="W4216" s="39"/>
      <c r="X4216" s="39"/>
      <c r="Y4216" s="39"/>
      <c r="Z4216" s="39"/>
      <c r="AA4216" s="39"/>
      <c r="AB4216" s="39"/>
      <c r="AC4216" s="39"/>
      <c r="AD4216" s="39"/>
      <c r="AE4216" s="39"/>
      <c r="AF4216" s="39"/>
      <c r="AG4216" s="39"/>
      <c r="AH4216" s="39"/>
      <c r="AI4216" s="39"/>
      <c r="AJ4216" s="39"/>
      <c r="AK4216" s="39"/>
      <c r="AL4216" s="39"/>
      <c r="AM4216" s="39"/>
      <c r="AN4216" s="39"/>
      <c r="AO4216" s="39"/>
      <c r="AP4216" s="39"/>
      <c r="AQ4216" s="39"/>
      <c r="AR4216" s="39"/>
      <c r="AS4216" s="39"/>
      <c r="AT4216" s="39"/>
      <c r="AU4216" s="39"/>
      <c r="AV4216" s="39"/>
      <c r="AW4216" s="39"/>
    </row>
    <row r="4217" spans="15:49" x14ac:dyDescent="0.2">
      <c r="O4217" s="39"/>
      <c r="P4217" s="39"/>
      <c r="Q4217" s="39"/>
      <c r="R4217" s="39"/>
      <c r="S4217" s="39"/>
      <c r="T4217" s="39"/>
      <c r="U4217" s="39"/>
      <c r="V4217" s="39"/>
      <c r="W4217" s="39"/>
      <c r="X4217" s="39"/>
      <c r="Y4217" s="39"/>
      <c r="Z4217" s="39"/>
      <c r="AA4217" s="39"/>
      <c r="AB4217" s="39"/>
      <c r="AC4217" s="39"/>
      <c r="AD4217" s="39"/>
      <c r="AE4217" s="39"/>
      <c r="AF4217" s="39"/>
      <c r="AG4217" s="39"/>
      <c r="AH4217" s="39"/>
      <c r="AI4217" s="39"/>
      <c r="AJ4217" s="39"/>
      <c r="AK4217" s="39"/>
      <c r="AL4217" s="39"/>
      <c r="AM4217" s="39"/>
      <c r="AN4217" s="39"/>
      <c r="AO4217" s="39"/>
      <c r="AP4217" s="39"/>
      <c r="AQ4217" s="39"/>
      <c r="AR4217" s="39"/>
      <c r="AS4217" s="39"/>
      <c r="AT4217" s="39"/>
      <c r="AU4217" s="39"/>
      <c r="AV4217" s="39"/>
      <c r="AW4217" s="39"/>
    </row>
    <row r="4218" spans="15:49" x14ac:dyDescent="0.2">
      <c r="O4218" s="39"/>
      <c r="P4218" s="39"/>
      <c r="Q4218" s="39"/>
      <c r="R4218" s="39"/>
      <c r="S4218" s="39"/>
      <c r="T4218" s="39"/>
      <c r="U4218" s="39"/>
      <c r="V4218" s="39"/>
      <c r="W4218" s="39"/>
      <c r="X4218" s="39"/>
      <c r="Y4218" s="39"/>
      <c r="Z4218" s="39"/>
      <c r="AA4218" s="39"/>
      <c r="AB4218" s="39"/>
      <c r="AC4218" s="39"/>
      <c r="AD4218" s="39"/>
      <c r="AE4218" s="39"/>
      <c r="AF4218" s="39"/>
      <c r="AG4218" s="39"/>
      <c r="AH4218" s="39"/>
      <c r="AI4218" s="39"/>
      <c r="AJ4218" s="39"/>
      <c r="AK4218" s="39"/>
      <c r="AL4218" s="39"/>
      <c r="AM4218" s="39"/>
      <c r="AN4218" s="39"/>
      <c r="AO4218" s="39"/>
      <c r="AP4218" s="39"/>
      <c r="AQ4218" s="39"/>
      <c r="AR4218" s="39"/>
      <c r="AS4218" s="39"/>
      <c r="AT4218" s="39"/>
      <c r="AU4218" s="39"/>
      <c r="AV4218" s="39"/>
      <c r="AW4218" s="39"/>
    </row>
    <row r="4219" spans="15:49" x14ac:dyDescent="0.2">
      <c r="O4219" s="39"/>
      <c r="P4219" s="39"/>
      <c r="Q4219" s="39"/>
      <c r="R4219" s="39"/>
      <c r="S4219" s="39"/>
      <c r="T4219" s="39"/>
      <c r="U4219" s="39"/>
      <c r="V4219" s="39"/>
      <c r="W4219" s="39"/>
      <c r="X4219" s="39"/>
      <c r="Y4219" s="39"/>
      <c r="Z4219" s="39"/>
      <c r="AA4219" s="39"/>
      <c r="AB4219" s="39"/>
      <c r="AC4219" s="39"/>
      <c r="AD4219" s="39"/>
      <c r="AE4219" s="39"/>
      <c r="AF4219" s="39"/>
      <c r="AG4219" s="39"/>
      <c r="AH4219" s="39"/>
      <c r="AI4219" s="39"/>
      <c r="AJ4219" s="39"/>
      <c r="AK4219" s="39"/>
      <c r="AL4219" s="39"/>
      <c r="AM4219" s="39"/>
      <c r="AN4219" s="39"/>
      <c r="AO4219" s="39"/>
      <c r="AP4219" s="39"/>
      <c r="AQ4219" s="39"/>
      <c r="AR4219" s="39"/>
      <c r="AS4219" s="39"/>
      <c r="AT4219" s="39"/>
      <c r="AU4219" s="39"/>
      <c r="AV4219" s="39"/>
      <c r="AW4219" s="39"/>
    </row>
    <row r="4220" spans="15:49" x14ac:dyDescent="0.2">
      <c r="O4220" s="39"/>
      <c r="P4220" s="39"/>
      <c r="Q4220" s="39"/>
      <c r="R4220" s="39"/>
      <c r="S4220" s="39"/>
      <c r="T4220" s="39"/>
      <c r="U4220" s="39"/>
      <c r="V4220" s="39"/>
      <c r="W4220" s="39"/>
      <c r="X4220" s="39"/>
      <c r="Y4220" s="39"/>
      <c r="Z4220" s="39"/>
      <c r="AA4220" s="39"/>
      <c r="AB4220" s="39"/>
      <c r="AC4220" s="39"/>
      <c r="AD4220" s="39"/>
      <c r="AE4220" s="39"/>
      <c r="AF4220" s="39"/>
      <c r="AG4220" s="39"/>
      <c r="AH4220" s="39"/>
      <c r="AI4220" s="39"/>
      <c r="AJ4220" s="39"/>
      <c r="AK4220" s="39"/>
      <c r="AL4220" s="39"/>
      <c r="AM4220" s="39"/>
      <c r="AN4220" s="39"/>
      <c r="AO4220" s="39"/>
      <c r="AP4220" s="39"/>
      <c r="AQ4220" s="39"/>
      <c r="AR4220" s="39"/>
      <c r="AS4220" s="39"/>
      <c r="AT4220" s="39"/>
      <c r="AU4220" s="39"/>
      <c r="AV4220" s="39"/>
      <c r="AW4220" s="39"/>
    </row>
    <row r="4221" spans="15:49" x14ac:dyDescent="0.2">
      <c r="O4221" s="39"/>
      <c r="P4221" s="39"/>
      <c r="Q4221" s="39"/>
      <c r="R4221" s="39"/>
      <c r="S4221" s="39"/>
      <c r="T4221" s="39"/>
      <c r="U4221" s="39"/>
      <c r="V4221" s="39"/>
      <c r="W4221" s="39"/>
      <c r="X4221" s="39"/>
      <c r="Y4221" s="39"/>
      <c r="Z4221" s="39"/>
      <c r="AA4221" s="39"/>
      <c r="AB4221" s="39"/>
      <c r="AC4221" s="39"/>
      <c r="AD4221" s="39"/>
      <c r="AE4221" s="39"/>
      <c r="AF4221" s="39"/>
      <c r="AG4221" s="39"/>
      <c r="AH4221" s="39"/>
      <c r="AI4221" s="39"/>
      <c r="AJ4221" s="39"/>
      <c r="AK4221" s="39"/>
      <c r="AL4221" s="39"/>
      <c r="AM4221" s="39"/>
      <c r="AN4221" s="39"/>
      <c r="AO4221" s="39"/>
      <c r="AP4221" s="39"/>
      <c r="AQ4221" s="39"/>
      <c r="AR4221" s="39"/>
      <c r="AS4221" s="39"/>
      <c r="AT4221" s="39"/>
      <c r="AU4221" s="39"/>
      <c r="AV4221" s="39"/>
      <c r="AW4221" s="39"/>
    </row>
    <row r="4222" spans="15:49" x14ac:dyDescent="0.2">
      <c r="O4222" s="39"/>
      <c r="P4222" s="39"/>
      <c r="Q4222" s="39"/>
      <c r="R4222" s="39"/>
      <c r="S4222" s="39"/>
      <c r="T4222" s="39"/>
      <c r="U4222" s="39"/>
      <c r="V4222" s="39"/>
      <c r="W4222" s="39"/>
      <c r="X4222" s="39"/>
      <c r="Y4222" s="39"/>
      <c r="Z4222" s="39"/>
      <c r="AA4222" s="39"/>
      <c r="AB4222" s="39"/>
      <c r="AC4222" s="39"/>
      <c r="AD4222" s="39"/>
      <c r="AE4222" s="39"/>
      <c r="AF4222" s="39"/>
      <c r="AG4222" s="39"/>
      <c r="AH4222" s="39"/>
      <c r="AI4222" s="39"/>
      <c r="AJ4222" s="39"/>
      <c r="AK4222" s="39"/>
      <c r="AL4222" s="39"/>
      <c r="AM4222" s="39"/>
      <c r="AN4222" s="39"/>
      <c r="AO4222" s="39"/>
      <c r="AP4222" s="39"/>
      <c r="AQ4222" s="39"/>
      <c r="AR4222" s="39"/>
      <c r="AS4222" s="39"/>
      <c r="AT4222" s="39"/>
      <c r="AU4222" s="39"/>
      <c r="AV4222" s="39"/>
      <c r="AW4222" s="39"/>
    </row>
    <row r="4223" spans="15:49" x14ac:dyDescent="0.2">
      <c r="O4223" s="39"/>
      <c r="P4223" s="39"/>
      <c r="Q4223" s="39"/>
      <c r="R4223" s="39"/>
      <c r="S4223" s="39"/>
      <c r="T4223" s="39"/>
      <c r="U4223" s="39"/>
      <c r="V4223" s="39"/>
      <c r="W4223" s="39"/>
      <c r="X4223" s="39"/>
      <c r="Y4223" s="39"/>
      <c r="Z4223" s="39"/>
      <c r="AA4223" s="39"/>
      <c r="AB4223" s="39"/>
      <c r="AC4223" s="39"/>
      <c r="AD4223" s="39"/>
      <c r="AE4223" s="39"/>
      <c r="AF4223" s="39"/>
      <c r="AG4223" s="39"/>
      <c r="AH4223" s="39"/>
      <c r="AI4223" s="39"/>
      <c r="AJ4223" s="39"/>
      <c r="AK4223" s="39"/>
      <c r="AL4223" s="39"/>
      <c r="AM4223" s="39"/>
      <c r="AN4223" s="39"/>
      <c r="AO4223" s="39"/>
      <c r="AP4223" s="39"/>
      <c r="AQ4223" s="39"/>
      <c r="AR4223" s="39"/>
      <c r="AS4223" s="39"/>
      <c r="AT4223" s="39"/>
      <c r="AU4223" s="39"/>
      <c r="AV4223" s="39"/>
      <c r="AW4223" s="39"/>
    </row>
    <row r="4224" spans="15:49" x14ac:dyDescent="0.2">
      <c r="O4224" s="39"/>
      <c r="P4224" s="39"/>
      <c r="Q4224" s="39"/>
      <c r="R4224" s="39"/>
      <c r="S4224" s="39"/>
      <c r="T4224" s="39"/>
      <c r="U4224" s="39"/>
      <c r="V4224" s="39"/>
      <c r="W4224" s="39"/>
      <c r="X4224" s="39"/>
      <c r="Y4224" s="39"/>
      <c r="Z4224" s="39"/>
      <c r="AA4224" s="39"/>
      <c r="AB4224" s="39"/>
      <c r="AC4224" s="39"/>
      <c r="AD4224" s="39"/>
      <c r="AE4224" s="39"/>
      <c r="AF4224" s="39"/>
      <c r="AG4224" s="39"/>
      <c r="AH4224" s="39"/>
      <c r="AI4224" s="39"/>
      <c r="AJ4224" s="39"/>
      <c r="AK4224" s="39"/>
      <c r="AL4224" s="39"/>
      <c r="AM4224" s="39"/>
      <c r="AN4224" s="39"/>
      <c r="AO4224" s="39"/>
      <c r="AP4224" s="39"/>
      <c r="AQ4224" s="39"/>
      <c r="AR4224" s="39"/>
      <c r="AS4224" s="39"/>
      <c r="AT4224" s="39"/>
      <c r="AU4224" s="39"/>
      <c r="AV4224" s="39"/>
      <c r="AW4224" s="39"/>
    </row>
    <row r="4225" spans="15:49" x14ac:dyDescent="0.2">
      <c r="O4225" s="39"/>
      <c r="P4225" s="39"/>
      <c r="Q4225" s="39"/>
      <c r="R4225" s="39"/>
      <c r="S4225" s="39"/>
      <c r="T4225" s="39"/>
      <c r="U4225" s="39"/>
      <c r="V4225" s="39"/>
      <c r="W4225" s="39"/>
      <c r="X4225" s="39"/>
      <c r="Y4225" s="39"/>
      <c r="Z4225" s="39"/>
      <c r="AA4225" s="39"/>
      <c r="AB4225" s="39"/>
      <c r="AC4225" s="39"/>
      <c r="AD4225" s="39"/>
      <c r="AE4225" s="39"/>
      <c r="AF4225" s="39"/>
      <c r="AG4225" s="39"/>
      <c r="AH4225" s="39"/>
      <c r="AI4225" s="39"/>
      <c r="AJ4225" s="39"/>
      <c r="AK4225" s="39"/>
      <c r="AL4225" s="39"/>
      <c r="AM4225" s="39"/>
      <c r="AN4225" s="39"/>
      <c r="AO4225" s="39"/>
      <c r="AP4225" s="39"/>
      <c r="AQ4225" s="39"/>
      <c r="AR4225" s="39"/>
      <c r="AS4225" s="39"/>
      <c r="AT4225" s="39"/>
      <c r="AU4225" s="39"/>
      <c r="AV4225" s="39"/>
      <c r="AW4225" s="39"/>
    </row>
    <row r="4226" spans="15:49" x14ac:dyDescent="0.2">
      <c r="O4226" s="39"/>
      <c r="P4226" s="39"/>
      <c r="Q4226" s="39"/>
      <c r="R4226" s="39"/>
      <c r="S4226" s="39"/>
      <c r="T4226" s="39"/>
      <c r="U4226" s="39"/>
      <c r="V4226" s="39"/>
      <c r="W4226" s="39"/>
      <c r="X4226" s="39"/>
      <c r="Y4226" s="39"/>
      <c r="Z4226" s="39"/>
      <c r="AA4226" s="39"/>
      <c r="AB4226" s="39"/>
      <c r="AC4226" s="39"/>
      <c r="AD4226" s="39"/>
      <c r="AE4226" s="39"/>
      <c r="AF4226" s="39"/>
      <c r="AG4226" s="39"/>
      <c r="AH4226" s="39"/>
      <c r="AI4226" s="39"/>
      <c r="AJ4226" s="39"/>
      <c r="AK4226" s="39"/>
      <c r="AL4226" s="39"/>
      <c r="AM4226" s="39"/>
      <c r="AN4226" s="39"/>
      <c r="AO4226" s="39"/>
      <c r="AP4226" s="39"/>
      <c r="AQ4226" s="39"/>
      <c r="AR4226" s="39"/>
      <c r="AS4226" s="39"/>
      <c r="AT4226" s="39"/>
      <c r="AU4226" s="39"/>
      <c r="AV4226" s="39"/>
      <c r="AW4226" s="39"/>
    </row>
    <row r="4227" spans="15:49" x14ac:dyDescent="0.2">
      <c r="O4227" s="39"/>
      <c r="P4227" s="39"/>
      <c r="Q4227" s="39"/>
      <c r="R4227" s="39"/>
      <c r="S4227" s="39"/>
      <c r="T4227" s="39"/>
      <c r="U4227" s="39"/>
      <c r="V4227" s="39"/>
      <c r="W4227" s="39"/>
      <c r="X4227" s="39"/>
      <c r="Y4227" s="39"/>
      <c r="Z4227" s="39"/>
      <c r="AA4227" s="39"/>
      <c r="AB4227" s="39"/>
      <c r="AC4227" s="39"/>
      <c r="AD4227" s="39"/>
      <c r="AE4227" s="39"/>
      <c r="AF4227" s="39"/>
      <c r="AG4227" s="39"/>
      <c r="AH4227" s="39"/>
      <c r="AI4227" s="39"/>
      <c r="AJ4227" s="39"/>
      <c r="AK4227" s="39"/>
      <c r="AL4227" s="39"/>
      <c r="AM4227" s="39"/>
      <c r="AN4227" s="39"/>
      <c r="AO4227" s="39"/>
      <c r="AP4227" s="39"/>
      <c r="AQ4227" s="39"/>
      <c r="AR4227" s="39"/>
      <c r="AS4227" s="39"/>
      <c r="AT4227" s="39"/>
      <c r="AU4227" s="39"/>
      <c r="AV4227" s="39"/>
      <c r="AW4227" s="39"/>
    </row>
    <row r="4228" spans="15:49" x14ac:dyDescent="0.2">
      <c r="O4228" s="39"/>
      <c r="P4228" s="39"/>
      <c r="Q4228" s="39"/>
      <c r="R4228" s="39"/>
      <c r="S4228" s="39"/>
      <c r="T4228" s="39"/>
      <c r="U4228" s="39"/>
      <c r="V4228" s="39"/>
      <c r="W4228" s="39"/>
      <c r="X4228" s="39"/>
      <c r="Y4228" s="39"/>
      <c r="Z4228" s="39"/>
      <c r="AA4228" s="39"/>
      <c r="AB4228" s="39"/>
      <c r="AC4228" s="39"/>
      <c r="AD4228" s="39"/>
      <c r="AE4228" s="39"/>
      <c r="AF4228" s="39"/>
      <c r="AG4228" s="39"/>
      <c r="AH4228" s="39"/>
      <c r="AI4228" s="39"/>
      <c r="AJ4228" s="39"/>
      <c r="AK4228" s="39"/>
      <c r="AL4228" s="39"/>
      <c r="AM4228" s="39"/>
      <c r="AN4228" s="39"/>
      <c r="AO4228" s="39"/>
      <c r="AP4228" s="39"/>
      <c r="AQ4228" s="39"/>
      <c r="AR4228" s="39"/>
      <c r="AS4228" s="39"/>
      <c r="AT4228" s="39"/>
      <c r="AU4228" s="39"/>
      <c r="AV4228" s="39"/>
      <c r="AW4228" s="39"/>
    </row>
    <row r="4229" spans="15:49" x14ac:dyDescent="0.2">
      <c r="O4229" s="39"/>
      <c r="P4229" s="39"/>
      <c r="Q4229" s="39"/>
      <c r="R4229" s="39"/>
      <c r="S4229" s="39"/>
      <c r="T4229" s="39"/>
      <c r="U4229" s="39"/>
      <c r="V4229" s="39"/>
      <c r="W4229" s="39"/>
      <c r="X4229" s="39"/>
      <c r="Y4229" s="39"/>
      <c r="Z4229" s="39"/>
      <c r="AA4229" s="39"/>
      <c r="AB4229" s="39"/>
      <c r="AC4229" s="39"/>
      <c r="AD4229" s="39"/>
      <c r="AE4229" s="39"/>
      <c r="AF4229" s="39"/>
      <c r="AG4229" s="39"/>
      <c r="AH4229" s="39"/>
      <c r="AI4229" s="39"/>
      <c r="AJ4229" s="39"/>
      <c r="AK4229" s="39"/>
      <c r="AL4229" s="39"/>
      <c r="AM4229" s="39"/>
      <c r="AN4229" s="39"/>
      <c r="AO4229" s="39"/>
      <c r="AP4229" s="39"/>
      <c r="AQ4229" s="39"/>
      <c r="AR4229" s="39"/>
      <c r="AS4229" s="39"/>
      <c r="AT4229" s="39"/>
      <c r="AU4229" s="39"/>
      <c r="AV4229" s="39"/>
      <c r="AW4229" s="39"/>
    </row>
    <row r="4230" spans="15:49" x14ac:dyDescent="0.2">
      <c r="O4230" s="39"/>
      <c r="P4230" s="39"/>
      <c r="Q4230" s="39"/>
      <c r="R4230" s="39"/>
      <c r="S4230" s="39"/>
      <c r="T4230" s="39"/>
      <c r="U4230" s="39"/>
      <c r="V4230" s="39"/>
      <c r="W4230" s="39"/>
      <c r="X4230" s="39"/>
      <c r="Y4230" s="39"/>
      <c r="Z4230" s="39"/>
      <c r="AA4230" s="39"/>
      <c r="AB4230" s="39"/>
      <c r="AC4230" s="39"/>
      <c r="AD4230" s="39"/>
      <c r="AE4230" s="39"/>
      <c r="AF4230" s="39"/>
      <c r="AG4230" s="39"/>
      <c r="AH4230" s="39"/>
      <c r="AI4230" s="39"/>
      <c r="AJ4230" s="39"/>
      <c r="AK4230" s="39"/>
      <c r="AL4230" s="39"/>
      <c r="AM4230" s="39"/>
      <c r="AN4230" s="39"/>
      <c r="AO4230" s="39"/>
      <c r="AP4230" s="39"/>
      <c r="AQ4230" s="39"/>
      <c r="AR4230" s="39"/>
      <c r="AS4230" s="39"/>
      <c r="AT4230" s="39"/>
      <c r="AU4230" s="39"/>
      <c r="AV4230" s="39"/>
      <c r="AW4230" s="39"/>
    </row>
    <row r="4231" spans="15:49" x14ac:dyDescent="0.2">
      <c r="O4231" s="39"/>
      <c r="P4231" s="39"/>
      <c r="Q4231" s="39"/>
      <c r="R4231" s="39"/>
      <c r="S4231" s="39"/>
      <c r="T4231" s="39"/>
      <c r="U4231" s="39"/>
      <c r="V4231" s="39"/>
      <c r="W4231" s="39"/>
      <c r="X4231" s="39"/>
      <c r="Y4231" s="39"/>
      <c r="Z4231" s="39"/>
      <c r="AA4231" s="39"/>
      <c r="AB4231" s="39"/>
      <c r="AC4231" s="39"/>
      <c r="AD4231" s="39"/>
      <c r="AE4231" s="39"/>
      <c r="AF4231" s="39"/>
      <c r="AG4231" s="39"/>
      <c r="AH4231" s="39"/>
      <c r="AI4231" s="39"/>
      <c r="AJ4231" s="39"/>
      <c r="AK4231" s="39"/>
      <c r="AL4231" s="39"/>
      <c r="AM4231" s="39"/>
      <c r="AN4231" s="39"/>
      <c r="AO4231" s="39"/>
      <c r="AP4231" s="39"/>
      <c r="AQ4231" s="39"/>
      <c r="AR4231" s="39"/>
      <c r="AS4231" s="39"/>
      <c r="AT4231" s="39"/>
      <c r="AU4231" s="39"/>
      <c r="AV4231" s="39"/>
      <c r="AW4231" s="39"/>
    </row>
    <row r="4232" spans="15:49" x14ac:dyDescent="0.2">
      <c r="O4232" s="39"/>
      <c r="P4232" s="39"/>
      <c r="Q4232" s="39"/>
      <c r="R4232" s="39"/>
      <c r="S4232" s="39"/>
      <c r="T4232" s="39"/>
      <c r="U4232" s="39"/>
      <c r="V4232" s="39"/>
      <c r="W4232" s="39"/>
      <c r="X4232" s="39"/>
      <c r="Y4232" s="39"/>
      <c r="Z4232" s="39"/>
      <c r="AA4232" s="39"/>
      <c r="AB4232" s="39"/>
      <c r="AC4232" s="39"/>
      <c r="AD4232" s="39"/>
      <c r="AE4232" s="39"/>
      <c r="AF4232" s="39"/>
      <c r="AG4232" s="39"/>
      <c r="AH4232" s="39"/>
      <c r="AI4232" s="39"/>
      <c r="AJ4232" s="39"/>
      <c r="AK4232" s="39"/>
      <c r="AL4232" s="39"/>
      <c r="AM4232" s="39"/>
      <c r="AN4232" s="39"/>
      <c r="AO4232" s="39"/>
      <c r="AP4232" s="39"/>
      <c r="AQ4232" s="39"/>
      <c r="AR4232" s="39"/>
      <c r="AS4232" s="39"/>
      <c r="AT4232" s="39"/>
      <c r="AU4232" s="39"/>
      <c r="AV4232" s="39"/>
      <c r="AW4232" s="39"/>
    </row>
    <row r="4233" spans="15:49" x14ac:dyDescent="0.2">
      <c r="O4233" s="39"/>
      <c r="P4233" s="39"/>
      <c r="Q4233" s="39"/>
      <c r="R4233" s="39"/>
      <c r="S4233" s="39"/>
      <c r="T4233" s="39"/>
      <c r="U4233" s="39"/>
      <c r="V4233" s="39"/>
      <c r="W4233" s="39"/>
      <c r="X4233" s="39"/>
      <c r="Y4233" s="39"/>
      <c r="Z4233" s="39"/>
      <c r="AA4233" s="39"/>
      <c r="AB4233" s="39"/>
      <c r="AC4233" s="39"/>
      <c r="AD4233" s="39"/>
      <c r="AE4233" s="39"/>
      <c r="AF4233" s="39"/>
      <c r="AG4233" s="39"/>
      <c r="AH4233" s="39"/>
      <c r="AI4233" s="39"/>
      <c r="AJ4233" s="39"/>
      <c r="AK4233" s="39"/>
      <c r="AL4233" s="39"/>
      <c r="AM4233" s="39"/>
      <c r="AN4233" s="39"/>
      <c r="AO4233" s="39"/>
      <c r="AP4233" s="39"/>
      <c r="AQ4233" s="39"/>
      <c r="AR4233" s="39"/>
      <c r="AS4233" s="39"/>
      <c r="AT4233" s="39"/>
      <c r="AU4233" s="39"/>
      <c r="AV4233" s="39"/>
      <c r="AW4233" s="39"/>
    </row>
    <row r="4234" spans="15:49" x14ac:dyDescent="0.2">
      <c r="O4234" s="39"/>
      <c r="P4234" s="39"/>
      <c r="Q4234" s="39"/>
      <c r="R4234" s="39"/>
      <c r="S4234" s="39"/>
      <c r="T4234" s="39"/>
      <c r="U4234" s="39"/>
      <c r="V4234" s="39"/>
      <c r="W4234" s="39"/>
      <c r="X4234" s="39"/>
      <c r="Y4234" s="39"/>
      <c r="Z4234" s="39"/>
      <c r="AA4234" s="39"/>
      <c r="AB4234" s="39"/>
      <c r="AC4234" s="39"/>
      <c r="AD4234" s="39"/>
      <c r="AE4234" s="39"/>
      <c r="AF4234" s="39"/>
      <c r="AG4234" s="39"/>
      <c r="AH4234" s="39"/>
      <c r="AI4234" s="39"/>
      <c r="AJ4234" s="39"/>
      <c r="AK4234" s="39"/>
      <c r="AL4234" s="39"/>
      <c r="AM4234" s="39"/>
      <c r="AN4234" s="39"/>
      <c r="AO4234" s="39"/>
      <c r="AP4234" s="39"/>
      <c r="AQ4234" s="39"/>
      <c r="AR4234" s="39"/>
      <c r="AS4234" s="39"/>
      <c r="AT4234" s="39"/>
      <c r="AU4234" s="39"/>
      <c r="AV4234" s="39"/>
      <c r="AW4234" s="39"/>
    </row>
    <row r="4235" spans="15:49" x14ac:dyDescent="0.2">
      <c r="O4235" s="39"/>
      <c r="P4235" s="39"/>
      <c r="Q4235" s="39"/>
      <c r="R4235" s="39"/>
      <c r="S4235" s="39"/>
      <c r="T4235" s="39"/>
      <c r="U4235" s="39"/>
      <c r="V4235" s="39"/>
      <c r="W4235" s="39"/>
      <c r="X4235" s="39"/>
      <c r="Y4235" s="39"/>
      <c r="Z4235" s="39"/>
      <c r="AA4235" s="39"/>
      <c r="AB4235" s="39"/>
      <c r="AC4235" s="39"/>
      <c r="AD4235" s="39"/>
      <c r="AE4235" s="39"/>
      <c r="AF4235" s="39"/>
      <c r="AG4235" s="39"/>
      <c r="AH4235" s="39"/>
      <c r="AI4235" s="39"/>
      <c r="AJ4235" s="39"/>
      <c r="AK4235" s="39"/>
      <c r="AL4235" s="39"/>
      <c r="AM4235" s="39"/>
      <c r="AN4235" s="39"/>
      <c r="AO4235" s="39"/>
      <c r="AP4235" s="39"/>
      <c r="AQ4235" s="39"/>
      <c r="AR4235" s="39"/>
      <c r="AS4235" s="39"/>
      <c r="AT4235" s="39"/>
      <c r="AU4235" s="39"/>
      <c r="AV4235" s="39"/>
      <c r="AW4235" s="39"/>
    </row>
    <row r="4236" spans="15:49" x14ac:dyDescent="0.2">
      <c r="O4236" s="39"/>
      <c r="P4236" s="39"/>
      <c r="Q4236" s="39"/>
      <c r="R4236" s="39"/>
      <c r="S4236" s="39"/>
      <c r="T4236" s="39"/>
      <c r="U4236" s="39"/>
      <c r="V4236" s="39"/>
      <c r="W4236" s="39"/>
      <c r="X4236" s="39"/>
      <c r="Y4236" s="39"/>
      <c r="Z4236" s="39"/>
      <c r="AA4236" s="39"/>
      <c r="AB4236" s="39"/>
      <c r="AC4236" s="39"/>
      <c r="AD4236" s="39"/>
      <c r="AE4236" s="39"/>
      <c r="AF4236" s="39"/>
      <c r="AG4236" s="39"/>
      <c r="AH4236" s="39"/>
      <c r="AI4236" s="39"/>
      <c r="AJ4236" s="39"/>
      <c r="AK4236" s="39"/>
      <c r="AL4236" s="39"/>
      <c r="AM4236" s="39"/>
      <c r="AN4236" s="39"/>
      <c r="AO4236" s="39"/>
      <c r="AP4236" s="39"/>
      <c r="AQ4236" s="39"/>
      <c r="AR4236" s="39"/>
      <c r="AS4236" s="39"/>
      <c r="AT4236" s="39"/>
      <c r="AU4236" s="39"/>
      <c r="AV4236" s="39"/>
      <c r="AW4236" s="39"/>
    </row>
    <row r="4237" spans="15:49" x14ac:dyDescent="0.2">
      <c r="O4237" s="39"/>
      <c r="P4237" s="39"/>
      <c r="Q4237" s="39"/>
      <c r="R4237" s="39"/>
      <c r="S4237" s="39"/>
      <c r="T4237" s="39"/>
      <c r="U4237" s="39"/>
      <c r="V4237" s="39"/>
      <c r="W4237" s="39"/>
      <c r="X4237" s="39"/>
      <c r="Y4237" s="39"/>
      <c r="Z4237" s="39"/>
      <c r="AA4237" s="39"/>
      <c r="AB4237" s="39"/>
      <c r="AC4237" s="39"/>
      <c r="AD4237" s="39"/>
      <c r="AE4237" s="39"/>
      <c r="AF4237" s="39"/>
      <c r="AG4237" s="39"/>
      <c r="AH4237" s="39"/>
      <c r="AI4237" s="39"/>
      <c r="AJ4237" s="39"/>
      <c r="AK4237" s="39"/>
      <c r="AL4237" s="39"/>
      <c r="AM4237" s="39"/>
      <c r="AN4237" s="39"/>
      <c r="AO4237" s="39"/>
      <c r="AP4237" s="39"/>
      <c r="AQ4237" s="39"/>
      <c r="AR4237" s="39"/>
      <c r="AS4237" s="39"/>
      <c r="AT4237" s="39"/>
      <c r="AU4237" s="39"/>
      <c r="AV4237" s="39"/>
      <c r="AW4237" s="39"/>
    </row>
    <row r="4238" spans="15:49" x14ac:dyDescent="0.2">
      <c r="O4238" s="39"/>
      <c r="P4238" s="39"/>
      <c r="Q4238" s="39"/>
      <c r="R4238" s="39"/>
      <c r="S4238" s="39"/>
      <c r="T4238" s="39"/>
      <c r="U4238" s="39"/>
      <c r="V4238" s="39"/>
      <c r="W4238" s="39"/>
      <c r="X4238" s="39"/>
      <c r="Y4238" s="39"/>
      <c r="Z4238" s="39"/>
      <c r="AA4238" s="39"/>
      <c r="AB4238" s="39"/>
      <c r="AC4238" s="39"/>
      <c r="AD4238" s="39"/>
      <c r="AE4238" s="39"/>
      <c r="AF4238" s="39"/>
      <c r="AG4238" s="39"/>
      <c r="AH4238" s="39"/>
      <c r="AI4238" s="39"/>
      <c r="AJ4238" s="39"/>
      <c r="AK4238" s="39"/>
      <c r="AL4238" s="39"/>
      <c r="AM4238" s="39"/>
      <c r="AN4238" s="39"/>
      <c r="AO4238" s="39"/>
      <c r="AP4238" s="39"/>
      <c r="AQ4238" s="39"/>
      <c r="AR4238" s="39"/>
      <c r="AS4238" s="39"/>
      <c r="AT4238" s="39"/>
      <c r="AU4238" s="39"/>
      <c r="AV4238" s="39"/>
      <c r="AW4238" s="39"/>
    </row>
    <row r="4239" spans="15:49" x14ac:dyDescent="0.2">
      <c r="O4239" s="39"/>
      <c r="P4239" s="39"/>
      <c r="Q4239" s="39"/>
      <c r="R4239" s="39"/>
      <c r="S4239" s="39"/>
      <c r="T4239" s="39"/>
      <c r="U4239" s="39"/>
      <c r="V4239" s="39"/>
      <c r="W4239" s="39"/>
      <c r="X4239" s="39"/>
      <c r="Y4239" s="39"/>
      <c r="Z4239" s="39"/>
      <c r="AA4239" s="39"/>
      <c r="AB4239" s="39"/>
      <c r="AC4239" s="39"/>
      <c r="AD4239" s="39"/>
      <c r="AE4239" s="39"/>
      <c r="AF4239" s="39"/>
      <c r="AG4239" s="39"/>
      <c r="AH4239" s="39"/>
      <c r="AI4239" s="39"/>
      <c r="AJ4239" s="39"/>
      <c r="AK4239" s="39"/>
      <c r="AL4239" s="39"/>
      <c r="AM4239" s="39"/>
      <c r="AN4239" s="39"/>
      <c r="AO4239" s="39"/>
      <c r="AP4239" s="39"/>
      <c r="AQ4239" s="39"/>
      <c r="AR4239" s="39"/>
      <c r="AS4239" s="39"/>
      <c r="AT4239" s="39"/>
      <c r="AU4239" s="39"/>
      <c r="AV4239" s="39"/>
      <c r="AW4239" s="39"/>
    </row>
    <row r="4240" spans="15:49" x14ac:dyDescent="0.2">
      <c r="O4240" s="39"/>
      <c r="P4240" s="39"/>
      <c r="Q4240" s="39"/>
      <c r="R4240" s="39"/>
      <c r="S4240" s="39"/>
      <c r="T4240" s="39"/>
      <c r="U4240" s="39"/>
      <c r="V4240" s="39"/>
      <c r="W4240" s="39"/>
      <c r="X4240" s="39"/>
      <c r="Y4240" s="39"/>
      <c r="Z4240" s="39"/>
      <c r="AA4240" s="39"/>
      <c r="AB4240" s="39"/>
      <c r="AC4240" s="39"/>
      <c r="AD4240" s="39"/>
      <c r="AE4240" s="39"/>
      <c r="AF4240" s="39"/>
      <c r="AG4240" s="39"/>
      <c r="AH4240" s="39"/>
      <c r="AI4240" s="39"/>
      <c r="AJ4240" s="39"/>
      <c r="AK4240" s="39"/>
      <c r="AL4240" s="39"/>
      <c r="AM4240" s="39"/>
      <c r="AN4240" s="39"/>
      <c r="AO4240" s="39"/>
      <c r="AP4240" s="39"/>
      <c r="AQ4240" s="39"/>
      <c r="AR4240" s="39"/>
      <c r="AS4240" s="39"/>
      <c r="AT4240" s="39"/>
      <c r="AU4240" s="39"/>
      <c r="AV4240" s="39"/>
      <c r="AW4240" s="39"/>
    </row>
    <row r="4241" spans="15:49" x14ac:dyDescent="0.2">
      <c r="O4241" s="39"/>
      <c r="P4241" s="39"/>
      <c r="Q4241" s="39"/>
      <c r="R4241" s="39"/>
      <c r="S4241" s="39"/>
      <c r="T4241" s="39"/>
      <c r="U4241" s="39"/>
      <c r="V4241" s="39"/>
      <c r="W4241" s="39"/>
      <c r="X4241" s="39"/>
      <c r="Y4241" s="39"/>
      <c r="Z4241" s="39"/>
      <c r="AA4241" s="39"/>
      <c r="AB4241" s="39"/>
      <c r="AC4241" s="39"/>
      <c r="AD4241" s="39"/>
      <c r="AE4241" s="39"/>
      <c r="AF4241" s="39"/>
      <c r="AG4241" s="39"/>
      <c r="AH4241" s="39"/>
      <c r="AI4241" s="39"/>
      <c r="AJ4241" s="39"/>
      <c r="AK4241" s="39"/>
      <c r="AL4241" s="39"/>
      <c r="AM4241" s="39"/>
      <c r="AN4241" s="39"/>
      <c r="AO4241" s="39"/>
      <c r="AP4241" s="39"/>
      <c r="AQ4241" s="39"/>
      <c r="AR4241" s="39"/>
      <c r="AS4241" s="39"/>
      <c r="AT4241" s="39"/>
      <c r="AU4241" s="39"/>
      <c r="AV4241" s="39"/>
      <c r="AW4241" s="39"/>
    </row>
    <row r="4242" spans="15:49" x14ac:dyDescent="0.2">
      <c r="O4242" s="39"/>
      <c r="P4242" s="39"/>
      <c r="Q4242" s="39"/>
      <c r="R4242" s="39"/>
      <c r="S4242" s="39"/>
      <c r="T4242" s="39"/>
      <c r="U4242" s="39"/>
      <c r="V4242" s="39"/>
      <c r="W4242" s="39"/>
      <c r="X4242" s="39"/>
      <c r="Y4242" s="39"/>
      <c r="Z4242" s="39"/>
      <c r="AA4242" s="39"/>
      <c r="AB4242" s="39"/>
      <c r="AC4242" s="39"/>
      <c r="AD4242" s="39"/>
      <c r="AE4242" s="39"/>
      <c r="AF4242" s="39"/>
      <c r="AG4242" s="39"/>
      <c r="AH4242" s="39"/>
      <c r="AI4242" s="39"/>
      <c r="AJ4242" s="39"/>
      <c r="AK4242" s="39"/>
      <c r="AL4242" s="39"/>
      <c r="AM4242" s="39"/>
      <c r="AN4242" s="39"/>
      <c r="AO4242" s="39"/>
      <c r="AP4242" s="39"/>
      <c r="AQ4242" s="39"/>
      <c r="AR4242" s="39"/>
      <c r="AS4242" s="39"/>
      <c r="AT4242" s="39"/>
      <c r="AU4242" s="39"/>
      <c r="AV4242" s="39"/>
      <c r="AW4242" s="39"/>
    </row>
    <row r="4243" spans="15:49" x14ac:dyDescent="0.2">
      <c r="O4243" s="39"/>
      <c r="P4243" s="39"/>
      <c r="Q4243" s="39"/>
      <c r="R4243" s="39"/>
      <c r="S4243" s="39"/>
      <c r="T4243" s="39"/>
      <c r="U4243" s="39"/>
      <c r="V4243" s="39"/>
      <c r="W4243" s="39"/>
      <c r="X4243" s="39"/>
      <c r="Y4243" s="39"/>
      <c r="Z4243" s="39"/>
      <c r="AA4243" s="39"/>
      <c r="AB4243" s="39"/>
      <c r="AC4243" s="39"/>
      <c r="AD4243" s="39"/>
      <c r="AE4243" s="39"/>
      <c r="AF4243" s="39"/>
      <c r="AG4243" s="39"/>
      <c r="AH4243" s="39"/>
      <c r="AI4243" s="39"/>
      <c r="AJ4243" s="39"/>
      <c r="AK4243" s="39"/>
      <c r="AL4243" s="39"/>
      <c r="AM4243" s="39"/>
      <c r="AN4243" s="39"/>
      <c r="AO4243" s="39"/>
      <c r="AP4243" s="39"/>
      <c r="AQ4243" s="39"/>
      <c r="AR4243" s="39"/>
      <c r="AS4243" s="39"/>
      <c r="AT4243" s="39"/>
      <c r="AU4243" s="39"/>
      <c r="AV4243" s="39"/>
      <c r="AW4243" s="39"/>
    </row>
    <row r="4244" spans="15:49" x14ac:dyDescent="0.2">
      <c r="O4244" s="39"/>
      <c r="P4244" s="39"/>
      <c r="Q4244" s="39"/>
      <c r="R4244" s="39"/>
      <c r="S4244" s="39"/>
      <c r="T4244" s="39"/>
      <c r="U4244" s="39"/>
      <c r="V4244" s="39"/>
      <c r="W4244" s="39"/>
      <c r="X4244" s="39"/>
      <c r="Y4244" s="39"/>
      <c r="Z4244" s="39"/>
      <c r="AA4244" s="39"/>
      <c r="AB4244" s="39"/>
      <c r="AC4244" s="39"/>
      <c r="AD4244" s="39"/>
      <c r="AE4244" s="39"/>
      <c r="AF4244" s="39"/>
      <c r="AG4244" s="39"/>
      <c r="AH4244" s="39"/>
      <c r="AI4244" s="39"/>
      <c r="AJ4244" s="39"/>
      <c r="AK4244" s="39"/>
      <c r="AL4244" s="39"/>
      <c r="AM4244" s="39"/>
      <c r="AN4244" s="39"/>
      <c r="AO4244" s="39"/>
      <c r="AP4244" s="39"/>
      <c r="AQ4244" s="39"/>
      <c r="AR4244" s="39"/>
      <c r="AS4244" s="39"/>
      <c r="AT4244" s="39"/>
      <c r="AU4244" s="39"/>
      <c r="AV4244" s="39"/>
      <c r="AW4244" s="39"/>
    </row>
    <row r="4245" spans="15:49" x14ac:dyDescent="0.2">
      <c r="O4245" s="39"/>
      <c r="P4245" s="39"/>
      <c r="Q4245" s="39"/>
      <c r="R4245" s="39"/>
      <c r="S4245" s="39"/>
      <c r="T4245" s="39"/>
      <c r="U4245" s="39"/>
      <c r="V4245" s="39"/>
      <c r="W4245" s="39"/>
      <c r="X4245" s="39"/>
      <c r="Y4245" s="39"/>
      <c r="Z4245" s="39"/>
      <c r="AA4245" s="39"/>
      <c r="AB4245" s="39"/>
      <c r="AC4245" s="39"/>
      <c r="AD4245" s="39"/>
      <c r="AE4245" s="39"/>
      <c r="AF4245" s="39"/>
      <c r="AG4245" s="39"/>
      <c r="AH4245" s="39"/>
      <c r="AI4245" s="39"/>
      <c r="AJ4245" s="39"/>
      <c r="AK4245" s="39"/>
      <c r="AL4245" s="39"/>
      <c r="AM4245" s="39"/>
      <c r="AN4245" s="39"/>
      <c r="AO4245" s="39"/>
      <c r="AP4245" s="39"/>
      <c r="AQ4245" s="39"/>
      <c r="AR4245" s="39"/>
      <c r="AS4245" s="39"/>
      <c r="AT4245" s="39"/>
      <c r="AU4245" s="39"/>
      <c r="AV4245" s="39"/>
      <c r="AW4245" s="39"/>
    </row>
    <row r="4246" spans="15:49" x14ac:dyDescent="0.2">
      <c r="O4246" s="39"/>
      <c r="P4246" s="39"/>
      <c r="Q4246" s="39"/>
      <c r="R4246" s="39"/>
      <c r="S4246" s="39"/>
      <c r="T4246" s="39"/>
      <c r="U4246" s="39"/>
      <c r="V4246" s="39"/>
      <c r="W4246" s="39"/>
      <c r="X4246" s="39"/>
      <c r="Y4246" s="39"/>
      <c r="Z4246" s="39"/>
      <c r="AA4246" s="39"/>
      <c r="AB4246" s="39"/>
      <c r="AC4246" s="39"/>
      <c r="AD4246" s="39"/>
      <c r="AE4246" s="39"/>
      <c r="AF4246" s="39"/>
      <c r="AG4246" s="39"/>
      <c r="AH4246" s="39"/>
      <c r="AI4246" s="39"/>
      <c r="AJ4246" s="39"/>
      <c r="AK4246" s="39"/>
      <c r="AL4246" s="39"/>
      <c r="AM4246" s="39"/>
      <c r="AN4246" s="39"/>
      <c r="AO4246" s="39"/>
      <c r="AP4246" s="39"/>
      <c r="AQ4246" s="39"/>
      <c r="AR4246" s="39"/>
      <c r="AS4246" s="39"/>
      <c r="AT4246" s="39"/>
      <c r="AU4246" s="39"/>
      <c r="AV4246" s="39"/>
      <c r="AW4246" s="39"/>
    </row>
    <row r="4247" spans="15:49" x14ac:dyDescent="0.2">
      <c r="O4247" s="39"/>
      <c r="P4247" s="39"/>
      <c r="Q4247" s="39"/>
      <c r="R4247" s="39"/>
      <c r="S4247" s="39"/>
      <c r="T4247" s="39"/>
      <c r="U4247" s="39"/>
      <c r="V4247" s="39"/>
      <c r="W4247" s="39"/>
      <c r="X4247" s="39"/>
      <c r="Y4247" s="39"/>
      <c r="Z4247" s="39"/>
      <c r="AA4247" s="39"/>
      <c r="AB4247" s="39"/>
      <c r="AC4247" s="39"/>
      <c r="AD4247" s="39"/>
      <c r="AE4247" s="39"/>
      <c r="AF4247" s="39"/>
      <c r="AG4247" s="39"/>
      <c r="AH4247" s="39"/>
      <c r="AI4247" s="39"/>
      <c r="AJ4247" s="39"/>
      <c r="AK4247" s="39"/>
      <c r="AL4247" s="39"/>
      <c r="AM4247" s="39"/>
      <c r="AN4247" s="39"/>
      <c r="AO4247" s="39"/>
      <c r="AP4247" s="39"/>
      <c r="AQ4247" s="39"/>
      <c r="AR4247" s="39"/>
      <c r="AS4247" s="39"/>
      <c r="AT4247" s="39"/>
      <c r="AU4247" s="39"/>
      <c r="AV4247" s="39"/>
      <c r="AW4247" s="39"/>
    </row>
    <row r="4248" spans="15:49" x14ac:dyDescent="0.2">
      <c r="O4248" s="39"/>
      <c r="P4248" s="39"/>
      <c r="Q4248" s="39"/>
      <c r="R4248" s="39"/>
      <c r="S4248" s="39"/>
      <c r="T4248" s="39"/>
      <c r="U4248" s="39"/>
      <c r="V4248" s="39"/>
      <c r="W4248" s="39"/>
      <c r="X4248" s="39"/>
      <c r="Y4248" s="39"/>
      <c r="Z4248" s="39"/>
      <c r="AA4248" s="39"/>
      <c r="AB4248" s="39"/>
      <c r="AC4248" s="39"/>
      <c r="AD4248" s="39"/>
      <c r="AE4248" s="39"/>
      <c r="AF4248" s="39"/>
      <c r="AG4248" s="39"/>
      <c r="AH4248" s="39"/>
      <c r="AI4248" s="39"/>
      <c r="AJ4248" s="39"/>
      <c r="AK4248" s="39"/>
      <c r="AL4248" s="39"/>
      <c r="AM4248" s="39"/>
      <c r="AN4248" s="39"/>
      <c r="AO4248" s="39"/>
      <c r="AP4248" s="39"/>
      <c r="AQ4248" s="39"/>
      <c r="AR4248" s="39"/>
      <c r="AS4248" s="39"/>
      <c r="AT4248" s="39"/>
      <c r="AU4248" s="39"/>
      <c r="AV4248" s="39"/>
      <c r="AW4248" s="39"/>
    </row>
    <row r="4249" spans="15:49" x14ac:dyDescent="0.2">
      <c r="O4249" s="39"/>
      <c r="P4249" s="39"/>
      <c r="Q4249" s="39"/>
      <c r="R4249" s="39"/>
      <c r="S4249" s="39"/>
      <c r="T4249" s="39"/>
      <c r="U4249" s="39"/>
      <c r="V4249" s="39"/>
      <c r="W4249" s="39"/>
      <c r="X4249" s="39"/>
      <c r="Y4249" s="39"/>
      <c r="Z4249" s="39"/>
      <c r="AA4249" s="39"/>
      <c r="AB4249" s="39"/>
      <c r="AC4249" s="39"/>
      <c r="AD4249" s="39"/>
      <c r="AE4249" s="39"/>
      <c r="AF4249" s="39"/>
      <c r="AG4249" s="39"/>
      <c r="AH4249" s="39"/>
      <c r="AI4249" s="39"/>
      <c r="AJ4249" s="39"/>
      <c r="AK4249" s="39"/>
      <c r="AL4249" s="39"/>
      <c r="AM4249" s="39"/>
      <c r="AN4249" s="39"/>
      <c r="AO4249" s="39"/>
      <c r="AP4249" s="39"/>
      <c r="AQ4249" s="39"/>
      <c r="AR4249" s="39"/>
      <c r="AS4249" s="39"/>
      <c r="AT4249" s="39"/>
      <c r="AU4249" s="39"/>
      <c r="AV4249" s="39"/>
      <c r="AW4249" s="39"/>
    </row>
    <row r="4250" spans="15:49" x14ac:dyDescent="0.2">
      <c r="O4250" s="39"/>
      <c r="P4250" s="39"/>
      <c r="Q4250" s="39"/>
      <c r="R4250" s="39"/>
      <c r="S4250" s="39"/>
      <c r="T4250" s="39"/>
      <c r="U4250" s="39"/>
      <c r="V4250" s="39"/>
      <c r="W4250" s="39"/>
      <c r="X4250" s="39"/>
      <c r="Y4250" s="39"/>
      <c r="Z4250" s="39"/>
      <c r="AA4250" s="39"/>
      <c r="AB4250" s="39"/>
      <c r="AC4250" s="39"/>
      <c r="AD4250" s="39"/>
      <c r="AE4250" s="39"/>
      <c r="AF4250" s="39"/>
      <c r="AG4250" s="39"/>
      <c r="AH4250" s="39"/>
      <c r="AI4250" s="39"/>
      <c r="AJ4250" s="39"/>
      <c r="AK4250" s="39"/>
      <c r="AL4250" s="39"/>
      <c r="AM4250" s="39"/>
      <c r="AN4250" s="39"/>
      <c r="AO4250" s="39"/>
      <c r="AP4250" s="39"/>
      <c r="AQ4250" s="39"/>
      <c r="AR4250" s="39"/>
      <c r="AS4250" s="39"/>
      <c r="AT4250" s="39"/>
      <c r="AU4250" s="39"/>
      <c r="AV4250" s="39"/>
      <c r="AW4250" s="39"/>
    </row>
    <row r="4251" spans="15:49" x14ac:dyDescent="0.2">
      <c r="O4251" s="39"/>
      <c r="P4251" s="39"/>
      <c r="Q4251" s="39"/>
      <c r="R4251" s="39"/>
      <c r="S4251" s="39"/>
      <c r="T4251" s="39"/>
      <c r="U4251" s="39"/>
      <c r="V4251" s="39"/>
      <c r="W4251" s="39"/>
      <c r="X4251" s="39"/>
      <c r="Y4251" s="39"/>
      <c r="Z4251" s="39"/>
      <c r="AA4251" s="39"/>
      <c r="AB4251" s="39"/>
      <c r="AC4251" s="39"/>
      <c r="AD4251" s="39"/>
      <c r="AE4251" s="39"/>
      <c r="AF4251" s="39"/>
      <c r="AG4251" s="39"/>
      <c r="AH4251" s="39"/>
      <c r="AI4251" s="39"/>
      <c r="AJ4251" s="39"/>
      <c r="AK4251" s="39"/>
      <c r="AL4251" s="39"/>
      <c r="AM4251" s="39"/>
      <c r="AN4251" s="39"/>
      <c r="AO4251" s="39"/>
      <c r="AP4251" s="39"/>
      <c r="AQ4251" s="39"/>
      <c r="AR4251" s="39"/>
      <c r="AS4251" s="39"/>
      <c r="AT4251" s="39"/>
      <c r="AU4251" s="39"/>
      <c r="AV4251" s="39"/>
      <c r="AW4251" s="39"/>
    </row>
    <row r="4252" spans="15:49" x14ac:dyDescent="0.2">
      <c r="O4252" s="39"/>
      <c r="P4252" s="39"/>
      <c r="Q4252" s="39"/>
      <c r="R4252" s="39"/>
      <c r="S4252" s="39"/>
      <c r="T4252" s="39"/>
      <c r="U4252" s="39"/>
      <c r="V4252" s="39"/>
      <c r="W4252" s="39"/>
      <c r="X4252" s="39"/>
      <c r="Y4252" s="39"/>
      <c r="Z4252" s="39"/>
      <c r="AA4252" s="39"/>
      <c r="AB4252" s="39"/>
      <c r="AC4252" s="39"/>
      <c r="AD4252" s="39"/>
      <c r="AE4252" s="39"/>
      <c r="AF4252" s="39"/>
      <c r="AG4252" s="39"/>
      <c r="AH4252" s="39"/>
      <c r="AI4252" s="39"/>
      <c r="AJ4252" s="39"/>
      <c r="AK4252" s="39"/>
      <c r="AL4252" s="39"/>
      <c r="AM4252" s="39"/>
      <c r="AN4252" s="39"/>
      <c r="AO4252" s="39"/>
      <c r="AP4252" s="39"/>
      <c r="AQ4252" s="39"/>
      <c r="AR4252" s="39"/>
      <c r="AS4252" s="39"/>
      <c r="AT4252" s="39"/>
      <c r="AU4252" s="39"/>
      <c r="AV4252" s="39"/>
      <c r="AW4252" s="39"/>
    </row>
    <row r="4253" spans="15:49" x14ac:dyDescent="0.2">
      <c r="O4253" s="39"/>
      <c r="P4253" s="39"/>
      <c r="Q4253" s="39"/>
      <c r="R4253" s="39"/>
      <c r="S4253" s="39"/>
      <c r="T4253" s="39"/>
      <c r="U4253" s="39"/>
      <c r="V4253" s="39"/>
      <c r="W4253" s="39"/>
      <c r="X4253" s="39"/>
      <c r="Y4253" s="39"/>
      <c r="Z4253" s="39"/>
      <c r="AA4253" s="39"/>
      <c r="AB4253" s="39"/>
      <c r="AC4253" s="39"/>
      <c r="AD4253" s="39"/>
      <c r="AE4253" s="39"/>
      <c r="AF4253" s="39"/>
      <c r="AG4253" s="39"/>
      <c r="AH4253" s="39"/>
      <c r="AI4253" s="39"/>
      <c r="AJ4253" s="39"/>
      <c r="AK4253" s="39"/>
      <c r="AL4253" s="39"/>
      <c r="AM4253" s="39"/>
      <c r="AN4253" s="39"/>
      <c r="AO4253" s="39"/>
      <c r="AP4253" s="39"/>
      <c r="AQ4253" s="39"/>
      <c r="AR4253" s="39"/>
      <c r="AS4253" s="39"/>
      <c r="AT4253" s="39"/>
      <c r="AU4253" s="39"/>
      <c r="AV4253" s="39"/>
      <c r="AW4253" s="39"/>
    </row>
    <row r="4254" spans="15:49" x14ac:dyDescent="0.2">
      <c r="O4254" s="39"/>
      <c r="P4254" s="39"/>
      <c r="Q4254" s="39"/>
      <c r="R4254" s="39"/>
      <c r="S4254" s="39"/>
      <c r="T4254" s="39"/>
      <c r="U4254" s="39"/>
      <c r="V4254" s="39"/>
      <c r="W4254" s="39"/>
      <c r="X4254" s="39"/>
      <c r="Y4254" s="39"/>
      <c r="Z4254" s="39"/>
      <c r="AA4254" s="39"/>
      <c r="AB4254" s="39"/>
      <c r="AC4254" s="39"/>
      <c r="AD4254" s="39"/>
      <c r="AE4254" s="39"/>
      <c r="AF4254" s="39"/>
      <c r="AG4254" s="39"/>
      <c r="AH4254" s="39"/>
      <c r="AI4254" s="39"/>
      <c r="AJ4254" s="39"/>
      <c r="AK4254" s="39"/>
      <c r="AL4254" s="39"/>
      <c r="AM4254" s="39"/>
      <c r="AN4254" s="39"/>
      <c r="AO4254" s="39"/>
      <c r="AP4254" s="39"/>
      <c r="AQ4254" s="39"/>
      <c r="AR4254" s="39"/>
      <c r="AS4254" s="39"/>
      <c r="AT4254" s="39"/>
      <c r="AU4254" s="39"/>
      <c r="AV4254" s="39"/>
      <c r="AW4254" s="39"/>
    </row>
    <row r="4255" spans="15:49" x14ac:dyDescent="0.2">
      <c r="O4255" s="39"/>
      <c r="P4255" s="39"/>
      <c r="Q4255" s="39"/>
      <c r="R4255" s="39"/>
      <c r="S4255" s="39"/>
      <c r="T4255" s="39"/>
      <c r="U4255" s="39"/>
      <c r="V4255" s="39"/>
      <c r="W4255" s="39"/>
      <c r="X4255" s="39"/>
      <c r="Y4255" s="39"/>
      <c r="Z4255" s="39"/>
      <c r="AA4255" s="39"/>
      <c r="AB4255" s="39"/>
      <c r="AC4255" s="39"/>
      <c r="AD4255" s="39"/>
      <c r="AE4255" s="39"/>
      <c r="AF4255" s="39"/>
      <c r="AG4255" s="39"/>
      <c r="AH4255" s="39"/>
      <c r="AI4255" s="39"/>
      <c r="AJ4255" s="39"/>
      <c r="AK4255" s="39"/>
      <c r="AL4255" s="39"/>
      <c r="AM4255" s="39"/>
      <c r="AN4255" s="39"/>
      <c r="AO4255" s="39"/>
      <c r="AP4255" s="39"/>
      <c r="AQ4255" s="39"/>
      <c r="AR4255" s="39"/>
      <c r="AS4255" s="39"/>
      <c r="AT4255" s="39"/>
      <c r="AU4255" s="39"/>
      <c r="AV4255" s="39"/>
      <c r="AW4255" s="39"/>
    </row>
    <row r="4256" spans="15:49" x14ac:dyDescent="0.2">
      <c r="O4256" s="39"/>
      <c r="P4256" s="39"/>
      <c r="Q4256" s="39"/>
      <c r="R4256" s="39"/>
      <c r="S4256" s="39"/>
      <c r="T4256" s="39"/>
      <c r="U4256" s="39"/>
      <c r="V4256" s="39"/>
      <c r="W4256" s="39"/>
      <c r="X4256" s="39"/>
      <c r="Y4256" s="39"/>
      <c r="Z4256" s="39"/>
      <c r="AA4256" s="39"/>
      <c r="AB4256" s="39"/>
      <c r="AC4256" s="39"/>
      <c r="AD4256" s="39"/>
      <c r="AE4256" s="39"/>
      <c r="AF4256" s="39"/>
      <c r="AG4256" s="39"/>
      <c r="AH4256" s="39"/>
      <c r="AI4256" s="39"/>
      <c r="AJ4256" s="39"/>
      <c r="AK4256" s="39"/>
      <c r="AL4256" s="39"/>
      <c r="AM4256" s="39"/>
      <c r="AN4256" s="39"/>
      <c r="AO4256" s="39"/>
      <c r="AP4256" s="39"/>
      <c r="AQ4256" s="39"/>
      <c r="AR4256" s="39"/>
      <c r="AS4256" s="39"/>
      <c r="AT4256" s="39"/>
      <c r="AU4256" s="39"/>
      <c r="AV4256" s="39"/>
      <c r="AW4256" s="39"/>
    </row>
    <row r="4257" spans="15:49" x14ac:dyDescent="0.2">
      <c r="O4257" s="39"/>
      <c r="P4257" s="39"/>
      <c r="Q4257" s="39"/>
      <c r="R4257" s="39"/>
      <c r="S4257" s="39"/>
      <c r="T4257" s="39"/>
      <c r="U4257" s="39"/>
      <c r="V4257" s="39"/>
      <c r="W4257" s="39"/>
      <c r="X4257" s="39"/>
      <c r="Y4257" s="39"/>
      <c r="Z4257" s="39"/>
      <c r="AA4257" s="39"/>
      <c r="AB4257" s="39"/>
      <c r="AC4257" s="39"/>
      <c r="AD4257" s="39"/>
      <c r="AE4257" s="39"/>
      <c r="AF4257" s="39"/>
      <c r="AG4257" s="39"/>
      <c r="AH4257" s="39"/>
      <c r="AI4257" s="39"/>
      <c r="AJ4257" s="39"/>
      <c r="AK4257" s="39"/>
      <c r="AL4257" s="39"/>
      <c r="AM4257" s="39"/>
      <c r="AN4257" s="39"/>
      <c r="AO4257" s="39"/>
      <c r="AP4257" s="39"/>
      <c r="AQ4257" s="39"/>
      <c r="AR4257" s="39"/>
      <c r="AS4257" s="39"/>
      <c r="AT4257" s="39"/>
      <c r="AU4257" s="39"/>
      <c r="AV4257" s="39"/>
      <c r="AW4257" s="39"/>
    </row>
    <row r="4258" spans="15:49" x14ac:dyDescent="0.2">
      <c r="O4258" s="39"/>
      <c r="P4258" s="39"/>
      <c r="Q4258" s="39"/>
      <c r="R4258" s="39"/>
      <c r="S4258" s="39"/>
      <c r="T4258" s="39"/>
      <c r="U4258" s="39"/>
      <c r="V4258" s="39"/>
      <c r="W4258" s="39"/>
      <c r="X4258" s="39"/>
      <c r="Y4258" s="39"/>
      <c r="Z4258" s="39"/>
      <c r="AA4258" s="39"/>
      <c r="AB4258" s="39"/>
      <c r="AC4258" s="39"/>
      <c r="AD4258" s="39"/>
      <c r="AE4258" s="39"/>
      <c r="AF4258" s="39"/>
      <c r="AG4258" s="39"/>
      <c r="AH4258" s="39"/>
      <c r="AI4258" s="39"/>
      <c r="AJ4258" s="39"/>
      <c r="AK4258" s="39"/>
      <c r="AL4258" s="39"/>
      <c r="AM4258" s="39"/>
      <c r="AN4258" s="39"/>
      <c r="AO4258" s="39"/>
      <c r="AP4258" s="39"/>
      <c r="AQ4258" s="39"/>
      <c r="AR4258" s="39"/>
      <c r="AS4258" s="39"/>
      <c r="AT4258" s="39"/>
      <c r="AU4258" s="39"/>
      <c r="AV4258" s="39"/>
      <c r="AW4258" s="39"/>
    </row>
    <row r="4259" spans="15:49" x14ac:dyDescent="0.2">
      <c r="O4259" s="39"/>
      <c r="P4259" s="39"/>
      <c r="Q4259" s="39"/>
      <c r="R4259" s="39"/>
      <c r="S4259" s="39"/>
      <c r="T4259" s="39"/>
      <c r="U4259" s="39"/>
      <c r="V4259" s="39"/>
      <c r="W4259" s="39"/>
      <c r="X4259" s="39"/>
      <c r="Y4259" s="39"/>
      <c r="Z4259" s="39"/>
      <c r="AA4259" s="39"/>
      <c r="AB4259" s="39"/>
      <c r="AC4259" s="39"/>
      <c r="AD4259" s="39"/>
      <c r="AE4259" s="39"/>
      <c r="AF4259" s="39"/>
      <c r="AG4259" s="39"/>
      <c r="AH4259" s="39"/>
      <c r="AI4259" s="39"/>
      <c r="AJ4259" s="39"/>
      <c r="AK4259" s="39"/>
      <c r="AL4259" s="39"/>
      <c r="AM4259" s="39"/>
      <c r="AN4259" s="39"/>
      <c r="AO4259" s="39"/>
      <c r="AP4259" s="39"/>
      <c r="AQ4259" s="39"/>
      <c r="AR4259" s="39"/>
      <c r="AS4259" s="39"/>
      <c r="AT4259" s="39"/>
      <c r="AU4259" s="39"/>
      <c r="AV4259" s="39"/>
      <c r="AW4259" s="39"/>
    </row>
    <row r="4260" spans="15:49" x14ac:dyDescent="0.2">
      <c r="O4260" s="39"/>
      <c r="P4260" s="39"/>
      <c r="Q4260" s="39"/>
      <c r="R4260" s="39"/>
      <c r="S4260" s="39"/>
      <c r="T4260" s="39"/>
      <c r="U4260" s="39"/>
      <c r="V4260" s="39"/>
      <c r="W4260" s="39"/>
      <c r="X4260" s="39"/>
      <c r="Y4260" s="39"/>
      <c r="Z4260" s="39"/>
      <c r="AA4260" s="39"/>
      <c r="AB4260" s="39"/>
      <c r="AC4260" s="39"/>
      <c r="AD4260" s="39"/>
      <c r="AE4260" s="39"/>
      <c r="AF4260" s="39"/>
      <c r="AG4260" s="39"/>
      <c r="AH4260" s="39"/>
      <c r="AI4260" s="39"/>
      <c r="AJ4260" s="39"/>
      <c r="AK4260" s="39"/>
      <c r="AL4260" s="39"/>
      <c r="AM4260" s="39"/>
      <c r="AN4260" s="39"/>
      <c r="AO4260" s="39"/>
      <c r="AP4260" s="39"/>
      <c r="AQ4260" s="39"/>
      <c r="AR4260" s="39"/>
      <c r="AS4260" s="39"/>
      <c r="AT4260" s="39"/>
      <c r="AU4260" s="39"/>
      <c r="AV4260" s="39"/>
      <c r="AW4260" s="39"/>
    </row>
    <row r="4261" spans="15:49" x14ac:dyDescent="0.2">
      <c r="O4261" s="39"/>
      <c r="P4261" s="39"/>
      <c r="Q4261" s="39"/>
      <c r="R4261" s="39"/>
      <c r="S4261" s="39"/>
      <c r="T4261" s="39"/>
      <c r="U4261" s="39"/>
      <c r="V4261" s="39"/>
      <c r="W4261" s="39"/>
      <c r="X4261" s="39"/>
      <c r="Y4261" s="39"/>
      <c r="Z4261" s="39"/>
      <c r="AA4261" s="39"/>
      <c r="AB4261" s="39"/>
      <c r="AC4261" s="39"/>
      <c r="AD4261" s="39"/>
      <c r="AE4261" s="39"/>
      <c r="AF4261" s="39"/>
      <c r="AG4261" s="39"/>
      <c r="AH4261" s="39"/>
      <c r="AI4261" s="39"/>
      <c r="AJ4261" s="39"/>
      <c r="AK4261" s="39"/>
      <c r="AL4261" s="39"/>
      <c r="AM4261" s="39"/>
      <c r="AN4261" s="39"/>
      <c r="AO4261" s="39"/>
      <c r="AP4261" s="39"/>
      <c r="AQ4261" s="39"/>
      <c r="AR4261" s="39"/>
      <c r="AS4261" s="39"/>
      <c r="AT4261" s="39"/>
      <c r="AU4261" s="39"/>
      <c r="AV4261" s="39"/>
      <c r="AW4261" s="39"/>
    </row>
    <row r="4262" spans="15:49" x14ac:dyDescent="0.2">
      <c r="O4262" s="39"/>
      <c r="P4262" s="39"/>
      <c r="Q4262" s="39"/>
      <c r="R4262" s="39"/>
      <c r="S4262" s="39"/>
      <c r="T4262" s="39"/>
      <c r="U4262" s="39"/>
      <c r="V4262" s="39"/>
      <c r="W4262" s="39"/>
      <c r="X4262" s="39"/>
      <c r="Y4262" s="39"/>
      <c r="Z4262" s="39"/>
      <c r="AA4262" s="39"/>
      <c r="AB4262" s="39"/>
      <c r="AC4262" s="39"/>
      <c r="AD4262" s="39"/>
      <c r="AE4262" s="39"/>
      <c r="AF4262" s="39"/>
      <c r="AG4262" s="39"/>
      <c r="AH4262" s="39"/>
      <c r="AI4262" s="39"/>
      <c r="AJ4262" s="39"/>
      <c r="AK4262" s="39"/>
      <c r="AL4262" s="39"/>
      <c r="AM4262" s="39"/>
      <c r="AN4262" s="39"/>
      <c r="AO4262" s="39"/>
      <c r="AP4262" s="39"/>
      <c r="AQ4262" s="39"/>
      <c r="AR4262" s="39"/>
      <c r="AS4262" s="39"/>
      <c r="AT4262" s="39"/>
      <c r="AU4262" s="39"/>
      <c r="AV4262" s="39"/>
      <c r="AW4262" s="39"/>
    </row>
    <row r="4263" spans="15:49" x14ac:dyDescent="0.2">
      <c r="O4263" s="39"/>
      <c r="P4263" s="39"/>
      <c r="Q4263" s="39"/>
      <c r="R4263" s="39"/>
      <c r="S4263" s="39"/>
      <c r="T4263" s="39"/>
      <c r="U4263" s="39"/>
      <c r="V4263" s="39"/>
      <c r="W4263" s="39"/>
      <c r="X4263" s="39"/>
      <c r="Y4263" s="39"/>
      <c r="Z4263" s="39"/>
      <c r="AA4263" s="39"/>
      <c r="AB4263" s="39"/>
      <c r="AC4263" s="39"/>
      <c r="AD4263" s="39"/>
      <c r="AE4263" s="39"/>
      <c r="AF4263" s="39"/>
      <c r="AG4263" s="39"/>
      <c r="AH4263" s="39"/>
      <c r="AI4263" s="39"/>
      <c r="AJ4263" s="39"/>
      <c r="AK4263" s="39"/>
      <c r="AL4263" s="39"/>
      <c r="AM4263" s="39"/>
      <c r="AN4263" s="39"/>
      <c r="AO4263" s="39"/>
      <c r="AP4263" s="39"/>
      <c r="AQ4263" s="39"/>
      <c r="AR4263" s="39"/>
      <c r="AS4263" s="39"/>
      <c r="AT4263" s="39"/>
      <c r="AU4263" s="39"/>
      <c r="AV4263" s="39"/>
      <c r="AW4263" s="39"/>
    </row>
    <row r="4264" spans="15:49" x14ac:dyDescent="0.2">
      <c r="O4264" s="39"/>
      <c r="P4264" s="39"/>
      <c r="Q4264" s="39"/>
      <c r="R4264" s="39"/>
      <c r="S4264" s="39"/>
      <c r="T4264" s="39"/>
      <c r="U4264" s="39"/>
      <c r="V4264" s="39"/>
      <c r="W4264" s="39"/>
      <c r="X4264" s="39"/>
      <c r="Y4264" s="39"/>
      <c r="Z4264" s="39"/>
      <c r="AA4264" s="39"/>
      <c r="AB4264" s="39"/>
      <c r="AC4264" s="39"/>
      <c r="AD4264" s="39"/>
      <c r="AE4264" s="39"/>
      <c r="AF4264" s="39"/>
      <c r="AG4264" s="39"/>
      <c r="AH4264" s="39"/>
      <c r="AI4264" s="39"/>
      <c r="AJ4264" s="39"/>
      <c r="AK4264" s="39"/>
      <c r="AL4264" s="39"/>
      <c r="AM4264" s="39"/>
      <c r="AN4264" s="39"/>
      <c r="AO4264" s="39"/>
      <c r="AP4264" s="39"/>
      <c r="AQ4264" s="39"/>
      <c r="AR4264" s="39"/>
      <c r="AS4264" s="39"/>
      <c r="AT4264" s="39"/>
      <c r="AU4264" s="39"/>
      <c r="AV4264" s="39"/>
      <c r="AW4264" s="39"/>
    </row>
    <row r="4265" spans="15:49" x14ac:dyDescent="0.2">
      <c r="O4265" s="39"/>
      <c r="P4265" s="39"/>
      <c r="Q4265" s="39"/>
      <c r="R4265" s="39"/>
      <c r="S4265" s="39"/>
      <c r="T4265" s="39"/>
      <c r="U4265" s="39"/>
      <c r="V4265" s="39"/>
      <c r="W4265" s="39"/>
      <c r="X4265" s="39"/>
      <c r="Y4265" s="39"/>
      <c r="Z4265" s="39"/>
      <c r="AA4265" s="39"/>
      <c r="AB4265" s="39"/>
      <c r="AC4265" s="39"/>
      <c r="AD4265" s="39"/>
      <c r="AE4265" s="39"/>
      <c r="AF4265" s="39"/>
      <c r="AG4265" s="39"/>
      <c r="AH4265" s="39"/>
      <c r="AI4265" s="39"/>
      <c r="AJ4265" s="39"/>
      <c r="AK4265" s="39"/>
      <c r="AL4265" s="39"/>
      <c r="AM4265" s="39"/>
      <c r="AN4265" s="39"/>
      <c r="AO4265" s="39"/>
      <c r="AP4265" s="39"/>
      <c r="AQ4265" s="39"/>
      <c r="AR4265" s="39"/>
      <c r="AS4265" s="39"/>
      <c r="AT4265" s="39"/>
      <c r="AU4265" s="39"/>
      <c r="AV4265" s="39"/>
      <c r="AW4265" s="39"/>
    </row>
    <row r="4266" spans="15:49" x14ac:dyDescent="0.2">
      <c r="O4266" s="39"/>
      <c r="P4266" s="39"/>
      <c r="Q4266" s="39"/>
      <c r="R4266" s="39"/>
      <c r="S4266" s="39"/>
      <c r="T4266" s="39"/>
      <c r="U4266" s="39"/>
      <c r="V4266" s="39"/>
      <c r="W4266" s="39"/>
      <c r="X4266" s="39"/>
      <c r="Y4266" s="39"/>
      <c r="Z4266" s="39"/>
      <c r="AA4266" s="39"/>
      <c r="AB4266" s="39"/>
      <c r="AC4266" s="39"/>
      <c r="AD4266" s="39"/>
      <c r="AE4266" s="39"/>
      <c r="AF4266" s="39"/>
      <c r="AG4266" s="39"/>
      <c r="AH4266" s="39"/>
      <c r="AI4266" s="39"/>
      <c r="AJ4266" s="39"/>
      <c r="AK4266" s="39"/>
      <c r="AL4266" s="39"/>
      <c r="AM4266" s="39"/>
      <c r="AN4266" s="39"/>
      <c r="AO4266" s="39"/>
      <c r="AP4266" s="39"/>
      <c r="AQ4266" s="39"/>
      <c r="AR4266" s="39"/>
      <c r="AS4266" s="39"/>
      <c r="AT4266" s="39"/>
      <c r="AU4266" s="39"/>
      <c r="AV4266" s="39"/>
      <c r="AW4266" s="39"/>
    </row>
    <row r="4267" spans="15:49" x14ac:dyDescent="0.2">
      <c r="O4267" s="39"/>
      <c r="P4267" s="39"/>
      <c r="Q4267" s="39"/>
      <c r="R4267" s="39"/>
      <c r="S4267" s="39"/>
      <c r="T4267" s="39"/>
      <c r="U4267" s="39"/>
      <c r="V4267" s="39"/>
      <c r="W4267" s="39"/>
      <c r="X4267" s="39"/>
      <c r="Y4267" s="39"/>
      <c r="Z4267" s="39"/>
      <c r="AA4267" s="39"/>
      <c r="AB4267" s="39"/>
      <c r="AC4267" s="39"/>
      <c r="AD4267" s="39"/>
      <c r="AE4267" s="39"/>
      <c r="AF4267" s="39"/>
      <c r="AG4267" s="39"/>
      <c r="AH4267" s="39"/>
      <c r="AI4267" s="39"/>
      <c r="AJ4267" s="39"/>
      <c r="AK4267" s="39"/>
      <c r="AL4267" s="39"/>
      <c r="AM4267" s="39"/>
      <c r="AN4267" s="39"/>
      <c r="AO4267" s="39"/>
      <c r="AP4267" s="39"/>
      <c r="AQ4267" s="39"/>
      <c r="AR4267" s="39"/>
      <c r="AS4267" s="39"/>
      <c r="AT4267" s="39"/>
      <c r="AU4267" s="39"/>
      <c r="AV4267" s="39"/>
      <c r="AW4267" s="39"/>
    </row>
    <row r="4268" spans="15:49" x14ac:dyDescent="0.2">
      <c r="O4268" s="39"/>
      <c r="P4268" s="39"/>
      <c r="Q4268" s="39"/>
      <c r="R4268" s="39"/>
      <c r="S4268" s="39"/>
      <c r="T4268" s="39"/>
      <c r="U4268" s="39"/>
      <c r="V4268" s="39"/>
      <c r="W4268" s="39"/>
      <c r="X4268" s="39"/>
      <c r="Y4268" s="39"/>
      <c r="Z4268" s="39"/>
      <c r="AA4268" s="39"/>
      <c r="AB4268" s="39"/>
      <c r="AC4268" s="39"/>
      <c r="AD4268" s="39"/>
      <c r="AE4268" s="39"/>
      <c r="AF4268" s="39"/>
      <c r="AG4268" s="39"/>
      <c r="AH4268" s="39"/>
      <c r="AI4268" s="39"/>
      <c r="AJ4268" s="39"/>
      <c r="AK4268" s="39"/>
      <c r="AL4268" s="39"/>
      <c r="AM4268" s="39"/>
      <c r="AN4268" s="39"/>
      <c r="AO4268" s="39"/>
      <c r="AP4268" s="39"/>
      <c r="AQ4268" s="39"/>
      <c r="AR4268" s="39"/>
      <c r="AS4268" s="39"/>
      <c r="AT4268" s="39"/>
      <c r="AU4268" s="39"/>
      <c r="AV4268" s="39"/>
      <c r="AW4268" s="39"/>
    </row>
    <row r="4269" spans="15:49" x14ac:dyDescent="0.2">
      <c r="O4269" s="39"/>
      <c r="P4269" s="39"/>
      <c r="Q4269" s="39"/>
      <c r="R4269" s="39"/>
      <c r="S4269" s="39"/>
      <c r="T4269" s="39"/>
      <c r="U4269" s="39"/>
      <c r="V4269" s="39"/>
      <c r="W4269" s="39"/>
      <c r="X4269" s="39"/>
      <c r="Y4269" s="39"/>
      <c r="Z4269" s="39"/>
      <c r="AA4269" s="39"/>
      <c r="AB4269" s="39"/>
      <c r="AC4269" s="39"/>
      <c r="AD4269" s="39"/>
      <c r="AE4269" s="39"/>
      <c r="AF4269" s="39"/>
      <c r="AG4269" s="39"/>
      <c r="AH4269" s="39"/>
      <c r="AI4269" s="39"/>
      <c r="AJ4269" s="39"/>
      <c r="AK4269" s="39"/>
      <c r="AL4269" s="39"/>
      <c r="AM4269" s="39"/>
      <c r="AN4269" s="39"/>
      <c r="AO4269" s="39"/>
      <c r="AP4269" s="39"/>
      <c r="AQ4269" s="39"/>
      <c r="AR4269" s="39"/>
      <c r="AS4269" s="39"/>
      <c r="AT4269" s="39"/>
      <c r="AU4269" s="39"/>
      <c r="AV4269" s="39"/>
      <c r="AW4269" s="39"/>
    </row>
    <row r="4270" spans="15:49" x14ac:dyDescent="0.2">
      <c r="O4270" s="39"/>
      <c r="P4270" s="39"/>
      <c r="Q4270" s="39"/>
      <c r="R4270" s="39"/>
      <c r="S4270" s="39"/>
      <c r="T4270" s="39"/>
      <c r="U4270" s="39"/>
      <c r="V4270" s="39"/>
      <c r="W4270" s="39"/>
      <c r="X4270" s="39"/>
      <c r="Y4270" s="39"/>
      <c r="Z4270" s="39"/>
      <c r="AA4270" s="39"/>
      <c r="AB4270" s="39"/>
      <c r="AC4270" s="39"/>
      <c r="AD4270" s="39"/>
      <c r="AE4270" s="39"/>
      <c r="AF4270" s="39"/>
      <c r="AG4270" s="39"/>
      <c r="AH4270" s="39"/>
      <c r="AI4270" s="39"/>
      <c r="AJ4270" s="39"/>
      <c r="AK4270" s="39"/>
      <c r="AL4270" s="39"/>
      <c r="AM4270" s="39"/>
      <c r="AN4270" s="39"/>
      <c r="AO4270" s="39"/>
      <c r="AP4270" s="39"/>
      <c r="AQ4270" s="39"/>
      <c r="AR4270" s="39"/>
      <c r="AS4270" s="39"/>
      <c r="AT4270" s="39"/>
      <c r="AU4270" s="39"/>
      <c r="AV4270" s="39"/>
      <c r="AW4270" s="39"/>
    </row>
    <row r="4271" spans="15:49" x14ac:dyDescent="0.2">
      <c r="O4271" s="39"/>
      <c r="P4271" s="39"/>
      <c r="Q4271" s="39"/>
      <c r="R4271" s="39"/>
      <c r="S4271" s="39"/>
      <c r="T4271" s="39"/>
      <c r="U4271" s="39"/>
      <c r="V4271" s="39"/>
      <c r="W4271" s="39"/>
      <c r="X4271" s="39"/>
      <c r="Y4271" s="39"/>
      <c r="Z4271" s="39"/>
      <c r="AA4271" s="39"/>
      <c r="AB4271" s="39"/>
      <c r="AC4271" s="39"/>
      <c r="AD4271" s="39"/>
      <c r="AE4271" s="39"/>
      <c r="AF4271" s="39"/>
      <c r="AG4271" s="39"/>
      <c r="AH4271" s="39"/>
      <c r="AI4271" s="39"/>
      <c r="AJ4271" s="39"/>
      <c r="AK4271" s="39"/>
      <c r="AL4271" s="39"/>
      <c r="AM4271" s="39"/>
      <c r="AN4271" s="39"/>
      <c r="AO4271" s="39"/>
      <c r="AP4271" s="39"/>
      <c r="AQ4271" s="39"/>
      <c r="AR4271" s="39"/>
      <c r="AS4271" s="39"/>
      <c r="AT4271" s="39"/>
      <c r="AU4271" s="39"/>
      <c r="AV4271" s="39"/>
      <c r="AW4271" s="39"/>
    </row>
    <row r="4272" spans="15:49" x14ac:dyDescent="0.2">
      <c r="O4272" s="39"/>
      <c r="P4272" s="39"/>
      <c r="Q4272" s="39"/>
      <c r="R4272" s="39"/>
      <c r="S4272" s="39"/>
      <c r="T4272" s="39"/>
      <c r="U4272" s="39"/>
      <c r="V4272" s="39"/>
      <c r="W4272" s="39"/>
      <c r="X4272" s="39"/>
      <c r="Y4272" s="39"/>
      <c r="Z4272" s="39"/>
      <c r="AA4272" s="39"/>
      <c r="AB4272" s="39"/>
      <c r="AC4272" s="39"/>
      <c r="AD4272" s="39"/>
      <c r="AE4272" s="39"/>
      <c r="AF4272" s="39"/>
      <c r="AG4272" s="39"/>
      <c r="AH4272" s="39"/>
      <c r="AI4272" s="39"/>
      <c r="AJ4272" s="39"/>
      <c r="AK4272" s="39"/>
      <c r="AL4272" s="39"/>
      <c r="AM4272" s="39"/>
      <c r="AN4272" s="39"/>
      <c r="AO4272" s="39"/>
      <c r="AP4272" s="39"/>
      <c r="AQ4272" s="39"/>
      <c r="AR4272" s="39"/>
      <c r="AS4272" s="39"/>
      <c r="AT4272" s="39"/>
      <c r="AU4272" s="39"/>
      <c r="AV4272" s="39"/>
      <c r="AW4272" s="39"/>
    </row>
    <row r="4273" spans="15:49" x14ac:dyDescent="0.2">
      <c r="O4273" s="39"/>
      <c r="P4273" s="39"/>
      <c r="Q4273" s="39"/>
      <c r="R4273" s="39"/>
      <c r="S4273" s="39"/>
      <c r="T4273" s="39"/>
      <c r="U4273" s="39"/>
      <c r="V4273" s="39"/>
      <c r="W4273" s="39"/>
      <c r="X4273" s="39"/>
      <c r="Y4273" s="39"/>
      <c r="Z4273" s="39"/>
      <c r="AA4273" s="39"/>
      <c r="AB4273" s="39"/>
      <c r="AC4273" s="39"/>
      <c r="AD4273" s="39"/>
      <c r="AE4273" s="39"/>
      <c r="AF4273" s="39"/>
      <c r="AG4273" s="39"/>
      <c r="AH4273" s="39"/>
      <c r="AI4273" s="39"/>
      <c r="AJ4273" s="39"/>
      <c r="AK4273" s="39"/>
      <c r="AL4273" s="39"/>
      <c r="AM4273" s="39"/>
      <c r="AN4273" s="39"/>
      <c r="AO4273" s="39"/>
      <c r="AP4273" s="39"/>
      <c r="AQ4273" s="39"/>
      <c r="AR4273" s="39"/>
      <c r="AS4273" s="39"/>
      <c r="AT4273" s="39"/>
      <c r="AU4273" s="39"/>
      <c r="AV4273" s="39"/>
      <c r="AW4273" s="39"/>
    </row>
    <row r="4274" spans="15:49" x14ac:dyDescent="0.2">
      <c r="O4274" s="39"/>
      <c r="P4274" s="39"/>
      <c r="Q4274" s="39"/>
      <c r="R4274" s="39"/>
      <c r="S4274" s="39"/>
      <c r="T4274" s="39"/>
      <c r="U4274" s="39"/>
      <c r="V4274" s="39"/>
      <c r="W4274" s="39"/>
      <c r="X4274" s="39"/>
      <c r="Y4274" s="39"/>
      <c r="Z4274" s="39"/>
      <c r="AA4274" s="39"/>
      <c r="AB4274" s="39"/>
      <c r="AC4274" s="39"/>
      <c r="AD4274" s="39"/>
      <c r="AE4274" s="39"/>
      <c r="AF4274" s="39"/>
      <c r="AG4274" s="39"/>
      <c r="AH4274" s="39"/>
      <c r="AI4274" s="39"/>
      <c r="AJ4274" s="39"/>
      <c r="AK4274" s="39"/>
      <c r="AL4274" s="39"/>
      <c r="AM4274" s="39"/>
      <c r="AN4274" s="39"/>
      <c r="AO4274" s="39"/>
      <c r="AP4274" s="39"/>
      <c r="AQ4274" s="39"/>
      <c r="AR4274" s="39"/>
      <c r="AS4274" s="39"/>
      <c r="AT4274" s="39"/>
      <c r="AU4274" s="39"/>
      <c r="AV4274" s="39"/>
      <c r="AW4274" s="39"/>
    </row>
    <row r="4275" spans="15:49" x14ac:dyDescent="0.2">
      <c r="O4275" s="39"/>
      <c r="P4275" s="39"/>
      <c r="Q4275" s="39"/>
      <c r="R4275" s="39"/>
      <c r="S4275" s="39"/>
      <c r="T4275" s="39"/>
      <c r="U4275" s="39"/>
      <c r="V4275" s="39"/>
      <c r="W4275" s="39"/>
      <c r="X4275" s="39"/>
      <c r="Y4275" s="39"/>
      <c r="Z4275" s="39"/>
      <c r="AA4275" s="39"/>
      <c r="AB4275" s="39"/>
      <c r="AC4275" s="39"/>
      <c r="AD4275" s="39"/>
      <c r="AE4275" s="39"/>
      <c r="AF4275" s="39"/>
      <c r="AG4275" s="39"/>
      <c r="AH4275" s="39"/>
      <c r="AI4275" s="39"/>
      <c r="AJ4275" s="39"/>
      <c r="AK4275" s="39"/>
      <c r="AL4275" s="39"/>
      <c r="AM4275" s="39"/>
      <c r="AN4275" s="39"/>
      <c r="AO4275" s="39"/>
      <c r="AP4275" s="39"/>
      <c r="AQ4275" s="39"/>
      <c r="AR4275" s="39"/>
      <c r="AS4275" s="39"/>
      <c r="AT4275" s="39"/>
      <c r="AU4275" s="39"/>
      <c r="AV4275" s="39"/>
      <c r="AW4275" s="39"/>
    </row>
    <row r="4276" spans="15:49" x14ac:dyDescent="0.2">
      <c r="O4276" s="39"/>
      <c r="P4276" s="39"/>
      <c r="Q4276" s="39"/>
      <c r="R4276" s="39"/>
      <c r="S4276" s="39"/>
      <c r="T4276" s="39"/>
      <c r="U4276" s="39"/>
      <c r="V4276" s="39"/>
      <c r="W4276" s="39"/>
      <c r="X4276" s="39"/>
      <c r="Y4276" s="39"/>
      <c r="Z4276" s="39"/>
      <c r="AA4276" s="39"/>
      <c r="AB4276" s="39"/>
      <c r="AC4276" s="39"/>
      <c r="AD4276" s="39"/>
      <c r="AE4276" s="39"/>
      <c r="AF4276" s="39"/>
      <c r="AG4276" s="39"/>
      <c r="AH4276" s="39"/>
      <c r="AI4276" s="39"/>
      <c r="AJ4276" s="39"/>
      <c r="AK4276" s="39"/>
      <c r="AL4276" s="39"/>
      <c r="AM4276" s="39"/>
      <c r="AN4276" s="39"/>
      <c r="AO4276" s="39"/>
      <c r="AP4276" s="39"/>
      <c r="AQ4276" s="39"/>
      <c r="AR4276" s="39"/>
      <c r="AS4276" s="39"/>
      <c r="AT4276" s="39"/>
      <c r="AU4276" s="39"/>
      <c r="AV4276" s="39"/>
      <c r="AW4276" s="39"/>
    </row>
    <row r="4277" spans="15:49" x14ac:dyDescent="0.2">
      <c r="O4277" s="39"/>
      <c r="P4277" s="39"/>
      <c r="Q4277" s="39"/>
      <c r="R4277" s="39"/>
      <c r="S4277" s="39"/>
      <c r="T4277" s="39"/>
      <c r="U4277" s="39"/>
      <c r="V4277" s="39"/>
      <c r="W4277" s="39"/>
      <c r="X4277" s="39"/>
      <c r="Y4277" s="39"/>
      <c r="Z4277" s="39"/>
      <c r="AA4277" s="39"/>
      <c r="AB4277" s="39"/>
      <c r="AC4277" s="39"/>
      <c r="AD4277" s="39"/>
      <c r="AE4277" s="39"/>
      <c r="AF4277" s="39"/>
      <c r="AG4277" s="39"/>
      <c r="AH4277" s="39"/>
      <c r="AI4277" s="39"/>
      <c r="AJ4277" s="39"/>
      <c r="AK4277" s="39"/>
      <c r="AL4277" s="39"/>
      <c r="AM4277" s="39"/>
      <c r="AN4277" s="39"/>
      <c r="AO4277" s="39"/>
      <c r="AP4277" s="39"/>
      <c r="AQ4277" s="39"/>
      <c r="AR4277" s="39"/>
      <c r="AS4277" s="39"/>
      <c r="AT4277" s="39"/>
      <c r="AU4277" s="39"/>
      <c r="AV4277" s="39"/>
      <c r="AW4277" s="39"/>
    </row>
    <row r="4278" spans="15:49" x14ac:dyDescent="0.2">
      <c r="O4278" s="39"/>
      <c r="P4278" s="39"/>
      <c r="Q4278" s="39"/>
      <c r="R4278" s="39"/>
      <c r="S4278" s="39"/>
      <c r="T4278" s="39"/>
      <c r="U4278" s="39"/>
      <c r="V4278" s="39"/>
      <c r="W4278" s="39"/>
      <c r="X4278" s="39"/>
      <c r="Y4278" s="39"/>
      <c r="Z4278" s="39"/>
      <c r="AA4278" s="39"/>
      <c r="AB4278" s="39"/>
      <c r="AC4278" s="39"/>
      <c r="AD4278" s="39"/>
      <c r="AE4278" s="39"/>
      <c r="AF4278" s="39"/>
      <c r="AG4278" s="39"/>
      <c r="AH4278" s="39"/>
      <c r="AI4278" s="39"/>
      <c r="AJ4278" s="39"/>
      <c r="AK4278" s="39"/>
      <c r="AL4278" s="39"/>
      <c r="AM4278" s="39"/>
      <c r="AN4278" s="39"/>
      <c r="AO4278" s="39"/>
      <c r="AP4278" s="39"/>
      <c r="AQ4278" s="39"/>
      <c r="AR4278" s="39"/>
      <c r="AS4278" s="39"/>
      <c r="AT4278" s="39"/>
      <c r="AU4278" s="39"/>
      <c r="AV4278" s="39"/>
      <c r="AW4278" s="39"/>
    </row>
    <row r="4279" spans="15:49" x14ac:dyDescent="0.2">
      <c r="O4279" s="39"/>
      <c r="P4279" s="39"/>
      <c r="Q4279" s="39"/>
      <c r="R4279" s="39"/>
      <c r="S4279" s="39"/>
      <c r="T4279" s="39"/>
      <c r="U4279" s="39"/>
      <c r="V4279" s="39"/>
      <c r="W4279" s="39"/>
      <c r="X4279" s="39"/>
      <c r="Y4279" s="39"/>
      <c r="Z4279" s="39"/>
      <c r="AA4279" s="39"/>
      <c r="AB4279" s="39"/>
      <c r="AC4279" s="39"/>
      <c r="AD4279" s="39"/>
      <c r="AE4279" s="39"/>
      <c r="AF4279" s="39"/>
      <c r="AG4279" s="39"/>
      <c r="AH4279" s="39"/>
      <c r="AI4279" s="39"/>
      <c r="AJ4279" s="39"/>
      <c r="AK4279" s="39"/>
      <c r="AL4279" s="39"/>
      <c r="AM4279" s="39"/>
      <c r="AN4279" s="39"/>
      <c r="AO4279" s="39"/>
      <c r="AP4279" s="39"/>
      <c r="AQ4279" s="39"/>
      <c r="AR4279" s="39"/>
      <c r="AS4279" s="39"/>
      <c r="AT4279" s="39"/>
      <c r="AU4279" s="39"/>
      <c r="AV4279" s="39"/>
      <c r="AW4279" s="39"/>
    </row>
    <row r="4280" spans="15:49" x14ac:dyDescent="0.2">
      <c r="O4280" s="39"/>
      <c r="P4280" s="39"/>
      <c r="Q4280" s="39"/>
      <c r="R4280" s="39"/>
      <c r="S4280" s="39"/>
      <c r="T4280" s="39"/>
      <c r="U4280" s="39"/>
      <c r="V4280" s="39"/>
      <c r="W4280" s="39"/>
      <c r="X4280" s="39"/>
      <c r="Y4280" s="39"/>
      <c r="Z4280" s="39"/>
      <c r="AA4280" s="39"/>
      <c r="AB4280" s="39"/>
      <c r="AC4280" s="39"/>
      <c r="AD4280" s="39"/>
      <c r="AE4280" s="39"/>
      <c r="AF4280" s="39"/>
      <c r="AG4280" s="39"/>
      <c r="AH4280" s="39"/>
      <c r="AI4280" s="39"/>
      <c r="AJ4280" s="39"/>
      <c r="AK4280" s="39"/>
      <c r="AL4280" s="39"/>
      <c r="AM4280" s="39"/>
      <c r="AN4280" s="39"/>
      <c r="AO4280" s="39"/>
      <c r="AP4280" s="39"/>
      <c r="AQ4280" s="39"/>
      <c r="AR4280" s="39"/>
      <c r="AS4280" s="39"/>
      <c r="AT4280" s="39"/>
      <c r="AU4280" s="39"/>
      <c r="AV4280" s="39"/>
      <c r="AW4280" s="39"/>
    </row>
    <row r="4281" spans="15:49" x14ac:dyDescent="0.2">
      <c r="O4281" s="39"/>
      <c r="P4281" s="39"/>
      <c r="Q4281" s="39"/>
      <c r="R4281" s="39"/>
      <c r="S4281" s="39"/>
      <c r="T4281" s="39"/>
      <c r="U4281" s="39"/>
      <c r="V4281" s="39"/>
      <c r="W4281" s="39"/>
      <c r="X4281" s="39"/>
      <c r="Y4281" s="39"/>
      <c r="Z4281" s="39"/>
      <c r="AA4281" s="39"/>
      <c r="AB4281" s="39"/>
      <c r="AC4281" s="39"/>
      <c r="AD4281" s="39"/>
      <c r="AE4281" s="39"/>
      <c r="AF4281" s="39"/>
      <c r="AG4281" s="39"/>
      <c r="AH4281" s="39"/>
      <c r="AI4281" s="39"/>
      <c r="AJ4281" s="39"/>
      <c r="AK4281" s="39"/>
      <c r="AL4281" s="39"/>
      <c r="AM4281" s="39"/>
      <c r="AN4281" s="39"/>
      <c r="AO4281" s="39"/>
      <c r="AP4281" s="39"/>
      <c r="AQ4281" s="39"/>
      <c r="AR4281" s="39"/>
      <c r="AS4281" s="39"/>
      <c r="AT4281" s="39"/>
      <c r="AU4281" s="39"/>
      <c r="AV4281" s="39"/>
      <c r="AW4281" s="39"/>
    </row>
    <row r="4282" spans="15:49" x14ac:dyDescent="0.2">
      <c r="O4282" s="39"/>
      <c r="P4282" s="39"/>
      <c r="Q4282" s="39"/>
      <c r="R4282" s="39"/>
      <c r="S4282" s="39"/>
      <c r="T4282" s="39"/>
      <c r="U4282" s="39"/>
      <c r="V4282" s="39"/>
      <c r="W4282" s="39"/>
      <c r="X4282" s="39"/>
      <c r="Y4282" s="39"/>
      <c r="Z4282" s="39"/>
      <c r="AA4282" s="39"/>
      <c r="AB4282" s="39"/>
      <c r="AC4282" s="39"/>
      <c r="AD4282" s="39"/>
      <c r="AE4282" s="39"/>
      <c r="AF4282" s="39"/>
      <c r="AG4282" s="39"/>
      <c r="AH4282" s="39"/>
      <c r="AI4282" s="39"/>
      <c r="AJ4282" s="39"/>
      <c r="AK4282" s="39"/>
      <c r="AL4282" s="39"/>
      <c r="AM4282" s="39"/>
      <c r="AN4282" s="39"/>
      <c r="AO4282" s="39"/>
      <c r="AP4282" s="39"/>
      <c r="AQ4282" s="39"/>
      <c r="AR4282" s="39"/>
      <c r="AS4282" s="39"/>
      <c r="AT4282" s="39"/>
      <c r="AU4282" s="39"/>
      <c r="AV4282" s="39"/>
      <c r="AW4282" s="39"/>
    </row>
    <row r="4283" spans="15:49" x14ac:dyDescent="0.2">
      <c r="O4283" s="39"/>
      <c r="P4283" s="39"/>
      <c r="Q4283" s="39"/>
      <c r="R4283" s="39"/>
      <c r="S4283" s="39"/>
      <c r="T4283" s="39"/>
      <c r="U4283" s="39"/>
      <c r="V4283" s="39"/>
      <c r="W4283" s="39"/>
      <c r="X4283" s="39"/>
      <c r="Y4283" s="39"/>
      <c r="Z4283" s="39"/>
      <c r="AA4283" s="39"/>
      <c r="AB4283" s="39"/>
      <c r="AC4283" s="39"/>
      <c r="AD4283" s="39"/>
      <c r="AE4283" s="39"/>
      <c r="AF4283" s="39"/>
      <c r="AG4283" s="39"/>
      <c r="AH4283" s="39"/>
      <c r="AI4283" s="39"/>
      <c r="AJ4283" s="39"/>
      <c r="AK4283" s="39"/>
      <c r="AL4283" s="39"/>
      <c r="AM4283" s="39"/>
      <c r="AN4283" s="39"/>
      <c r="AO4283" s="39"/>
      <c r="AP4283" s="39"/>
      <c r="AQ4283" s="39"/>
      <c r="AR4283" s="39"/>
      <c r="AS4283" s="39"/>
      <c r="AT4283" s="39"/>
      <c r="AU4283" s="39"/>
      <c r="AV4283" s="39"/>
      <c r="AW4283" s="39"/>
    </row>
    <row r="4284" spans="15:49" x14ac:dyDescent="0.2">
      <c r="O4284" s="39"/>
      <c r="P4284" s="39"/>
      <c r="Q4284" s="39"/>
      <c r="R4284" s="39"/>
      <c r="S4284" s="39"/>
      <c r="T4284" s="39"/>
      <c r="U4284" s="39"/>
      <c r="V4284" s="39"/>
      <c r="W4284" s="39"/>
      <c r="X4284" s="39"/>
      <c r="Y4284" s="39"/>
      <c r="Z4284" s="39"/>
      <c r="AA4284" s="39"/>
      <c r="AB4284" s="39"/>
      <c r="AC4284" s="39"/>
      <c r="AD4284" s="39"/>
      <c r="AE4284" s="39"/>
      <c r="AF4284" s="39"/>
      <c r="AG4284" s="39"/>
      <c r="AH4284" s="39"/>
      <c r="AI4284" s="39"/>
      <c r="AJ4284" s="39"/>
      <c r="AK4284" s="39"/>
      <c r="AL4284" s="39"/>
      <c r="AM4284" s="39"/>
      <c r="AN4284" s="39"/>
      <c r="AO4284" s="39"/>
      <c r="AP4284" s="39"/>
      <c r="AQ4284" s="39"/>
      <c r="AR4284" s="39"/>
      <c r="AS4284" s="39"/>
      <c r="AT4284" s="39"/>
      <c r="AU4284" s="39"/>
      <c r="AV4284" s="39"/>
      <c r="AW4284" s="39"/>
    </row>
    <row r="4285" spans="15:49" x14ac:dyDescent="0.2">
      <c r="O4285" s="39"/>
      <c r="P4285" s="39"/>
      <c r="Q4285" s="39"/>
      <c r="R4285" s="39"/>
      <c r="S4285" s="39"/>
      <c r="T4285" s="39"/>
      <c r="U4285" s="39"/>
      <c r="V4285" s="39"/>
      <c r="W4285" s="39"/>
      <c r="X4285" s="39"/>
      <c r="Y4285" s="39"/>
      <c r="Z4285" s="39"/>
      <c r="AA4285" s="39"/>
      <c r="AB4285" s="39"/>
      <c r="AC4285" s="39"/>
      <c r="AD4285" s="39"/>
      <c r="AE4285" s="39"/>
      <c r="AF4285" s="39"/>
      <c r="AG4285" s="39"/>
      <c r="AH4285" s="39"/>
      <c r="AI4285" s="39"/>
      <c r="AJ4285" s="39"/>
      <c r="AK4285" s="39"/>
      <c r="AL4285" s="39"/>
      <c r="AM4285" s="39"/>
      <c r="AN4285" s="39"/>
      <c r="AO4285" s="39"/>
      <c r="AP4285" s="39"/>
      <c r="AQ4285" s="39"/>
      <c r="AR4285" s="39"/>
      <c r="AS4285" s="39"/>
      <c r="AT4285" s="39"/>
      <c r="AU4285" s="39"/>
      <c r="AV4285" s="39"/>
      <c r="AW4285" s="39"/>
    </row>
    <row r="4286" spans="15:49" x14ac:dyDescent="0.2">
      <c r="O4286" s="39"/>
      <c r="P4286" s="39"/>
      <c r="Q4286" s="39"/>
      <c r="R4286" s="39"/>
      <c r="S4286" s="39"/>
      <c r="T4286" s="39"/>
      <c r="U4286" s="39"/>
      <c r="V4286" s="39"/>
      <c r="W4286" s="39"/>
      <c r="X4286" s="39"/>
      <c r="Y4286" s="39"/>
      <c r="Z4286" s="39"/>
      <c r="AA4286" s="39"/>
      <c r="AB4286" s="39"/>
      <c r="AC4286" s="39"/>
      <c r="AD4286" s="39"/>
      <c r="AE4286" s="39"/>
      <c r="AF4286" s="39"/>
      <c r="AG4286" s="39"/>
      <c r="AH4286" s="39"/>
      <c r="AI4286" s="39"/>
      <c r="AJ4286" s="39"/>
      <c r="AK4286" s="39"/>
      <c r="AL4286" s="39"/>
      <c r="AM4286" s="39"/>
      <c r="AN4286" s="39"/>
      <c r="AO4286" s="39"/>
      <c r="AP4286" s="39"/>
      <c r="AQ4286" s="39"/>
      <c r="AR4286" s="39"/>
      <c r="AS4286" s="39"/>
      <c r="AT4286" s="39"/>
      <c r="AU4286" s="39"/>
      <c r="AV4286" s="39"/>
      <c r="AW4286" s="39"/>
    </row>
    <row r="4287" spans="15:49" x14ac:dyDescent="0.2">
      <c r="O4287" s="39"/>
      <c r="P4287" s="39"/>
      <c r="Q4287" s="39"/>
      <c r="R4287" s="39"/>
      <c r="S4287" s="39"/>
      <c r="T4287" s="39"/>
      <c r="U4287" s="39"/>
      <c r="V4287" s="39"/>
      <c r="W4287" s="39"/>
      <c r="X4287" s="39"/>
      <c r="Y4287" s="39"/>
      <c r="Z4287" s="39"/>
      <c r="AA4287" s="39"/>
      <c r="AB4287" s="39"/>
      <c r="AC4287" s="39"/>
      <c r="AD4287" s="39"/>
      <c r="AE4287" s="39"/>
      <c r="AF4287" s="39"/>
      <c r="AG4287" s="39"/>
      <c r="AH4287" s="39"/>
      <c r="AI4287" s="39"/>
      <c r="AJ4287" s="39"/>
      <c r="AK4287" s="39"/>
      <c r="AL4287" s="39"/>
      <c r="AM4287" s="39"/>
      <c r="AN4287" s="39"/>
      <c r="AO4287" s="39"/>
      <c r="AP4287" s="39"/>
      <c r="AQ4287" s="39"/>
      <c r="AR4287" s="39"/>
      <c r="AS4287" s="39"/>
      <c r="AT4287" s="39"/>
      <c r="AU4287" s="39"/>
      <c r="AV4287" s="39"/>
      <c r="AW4287" s="39"/>
    </row>
    <row r="4288" spans="15:49" x14ac:dyDescent="0.2">
      <c r="O4288" s="39"/>
      <c r="P4288" s="39"/>
      <c r="Q4288" s="39"/>
      <c r="R4288" s="39"/>
      <c r="S4288" s="39"/>
      <c r="T4288" s="39"/>
      <c r="U4288" s="39"/>
      <c r="V4288" s="39"/>
      <c r="W4288" s="39"/>
      <c r="X4288" s="39"/>
      <c r="Y4288" s="39"/>
      <c r="Z4288" s="39"/>
      <c r="AA4288" s="39"/>
      <c r="AB4288" s="39"/>
      <c r="AC4288" s="39"/>
      <c r="AD4288" s="39"/>
      <c r="AE4288" s="39"/>
      <c r="AF4288" s="39"/>
      <c r="AG4288" s="39"/>
      <c r="AH4288" s="39"/>
      <c r="AI4288" s="39"/>
      <c r="AJ4288" s="39"/>
      <c r="AK4288" s="39"/>
      <c r="AL4288" s="39"/>
      <c r="AM4288" s="39"/>
      <c r="AN4288" s="39"/>
      <c r="AO4288" s="39"/>
      <c r="AP4288" s="39"/>
      <c r="AQ4288" s="39"/>
      <c r="AR4288" s="39"/>
      <c r="AS4288" s="39"/>
      <c r="AT4288" s="39"/>
      <c r="AU4288" s="39"/>
      <c r="AV4288" s="39"/>
      <c r="AW4288" s="39"/>
    </row>
    <row r="4289" spans="15:49" x14ac:dyDescent="0.2">
      <c r="O4289" s="39"/>
      <c r="P4289" s="39"/>
      <c r="Q4289" s="39"/>
      <c r="R4289" s="39"/>
      <c r="S4289" s="39"/>
      <c r="T4289" s="39"/>
      <c r="U4289" s="39"/>
      <c r="V4289" s="39"/>
      <c r="W4289" s="39"/>
      <c r="X4289" s="39"/>
      <c r="Y4289" s="39"/>
      <c r="Z4289" s="39"/>
      <c r="AA4289" s="39"/>
      <c r="AB4289" s="39"/>
      <c r="AC4289" s="39"/>
      <c r="AD4289" s="39"/>
      <c r="AE4289" s="39"/>
      <c r="AF4289" s="39"/>
      <c r="AG4289" s="39"/>
      <c r="AH4289" s="39"/>
      <c r="AI4289" s="39"/>
      <c r="AJ4289" s="39"/>
      <c r="AK4289" s="39"/>
      <c r="AL4289" s="39"/>
      <c r="AM4289" s="39"/>
      <c r="AN4289" s="39"/>
      <c r="AO4289" s="39"/>
      <c r="AP4289" s="39"/>
      <c r="AQ4289" s="39"/>
      <c r="AR4289" s="39"/>
      <c r="AS4289" s="39"/>
      <c r="AT4289" s="39"/>
      <c r="AU4289" s="39"/>
      <c r="AV4289" s="39"/>
      <c r="AW4289" s="39"/>
    </row>
    <row r="4290" spans="15:49" x14ac:dyDescent="0.2">
      <c r="O4290" s="39"/>
      <c r="P4290" s="39"/>
      <c r="Q4290" s="39"/>
      <c r="R4290" s="39"/>
      <c r="S4290" s="39"/>
      <c r="T4290" s="39"/>
      <c r="U4290" s="39"/>
      <c r="V4290" s="39"/>
      <c r="W4290" s="39"/>
      <c r="X4290" s="39"/>
      <c r="Y4290" s="39"/>
      <c r="Z4290" s="39"/>
      <c r="AA4290" s="39"/>
      <c r="AB4290" s="39"/>
      <c r="AC4290" s="39"/>
      <c r="AD4290" s="39"/>
      <c r="AE4290" s="39"/>
      <c r="AF4290" s="39"/>
      <c r="AG4290" s="39"/>
      <c r="AH4290" s="39"/>
      <c r="AI4290" s="39"/>
      <c r="AJ4290" s="39"/>
      <c r="AK4290" s="39"/>
      <c r="AL4290" s="39"/>
      <c r="AM4290" s="39"/>
      <c r="AN4290" s="39"/>
      <c r="AO4290" s="39"/>
      <c r="AP4290" s="39"/>
      <c r="AQ4290" s="39"/>
      <c r="AR4290" s="39"/>
      <c r="AS4290" s="39"/>
      <c r="AT4290" s="39"/>
      <c r="AU4290" s="39"/>
      <c r="AV4290" s="39"/>
      <c r="AW4290" s="39"/>
    </row>
    <row r="4291" spans="15:49" x14ac:dyDescent="0.2">
      <c r="O4291" s="39"/>
      <c r="P4291" s="39"/>
      <c r="Q4291" s="39"/>
      <c r="R4291" s="39"/>
      <c r="S4291" s="39"/>
      <c r="T4291" s="39"/>
      <c r="U4291" s="39"/>
      <c r="V4291" s="39"/>
      <c r="W4291" s="39"/>
      <c r="X4291" s="39"/>
      <c r="Y4291" s="39"/>
      <c r="Z4291" s="39"/>
      <c r="AA4291" s="39"/>
      <c r="AB4291" s="39"/>
      <c r="AC4291" s="39"/>
      <c r="AD4291" s="39"/>
      <c r="AE4291" s="39"/>
      <c r="AF4291" s="39"/>
      <c r="AG4291" s="39"/>
      <c r="AH4291" s="39"/>
      <c r="AI4291" s="39"/>
      <c r="AJ4291" s="39"/>
      <c r="AK4291" s="39"/>
      <c r="AL4291" s="39"/>
      <c r="AM4291" s="39"/>
      <c r="AN4291" s="39"/>
      <c r="AO4291" s="39"/>
      <c r="AP4291" s="39"/>
      <c r="AQ4291" s="39"/>
      <c r="AR4291" s="39"/>
      <c r="AS4291" s="39"/>
      <c r="AT4291" s="39"/>
      <c r="AU4291" s="39"/>
      <c r="AV4291" s="39"/>
      <c r="AW4291" s="39"/>
    </row>
    <row r="4292" spans="15:49" x14ac:dyDescent="0.2">
      <c r="O4292" s="39"/>
      <c r="P4292" s="39"/>
      <c r="Q4292" s="39"/>
      <c r="R4292" s="39"/>
      <c r="S4292" s="39"/>
      <c r="T4292" s="39"/>
      <c r="U4292" s="39"/>
      <c r="V4292" s="39"/>
      <c r="W4292" s="39"/>
      <c r="X4292" s="39"/>
      <c r="Y4292" s="39"/>
      <c r="Z4292" s="39"/>
      <c r="AA4292" s="39"/>
      <c r="AB4292" s="39"/>
      <c r="AC4292" s="39"/>
      <c r="AD4292" s="39"/>
      <c r="AE4292" s="39"/>
      <c r="AF4292" s="39"/>
      <c r="AG4292" s="39"/>
      <c r="AH4292" s="39"/>
      <c r="AI4292" s="39"/>
      <c r="AJ4292" s="39"/>
      <c r="AK4292" s="39"/>
      <c r="AL4292" s="39"/>
      <c r="AM4292" s="39"/>
      <c r="AN4292" s="39"/>
      <c r="AO4292" s="39"/>
      <c r="AP4292" s="39"/>
      <c r="AQ4292" s="39"/>
      <c r="AR4292" s="39"/>
      <c r="AS4292" s="39"/>
      <c r="AT4292" s="39"/>
      <c r="AU4292" s="39"/>
      <c r="AV4292" s="39"/>
      <c r="AW4292" s="39"/>
    </row>
    <row r="4293" spans="15:49" x14ac:dyDescent="0.2">
      <c r="O4293" s="39"/>
      <c r="P4293" s="39"/>
      <c r="Q4293" s="39"/>
      <c r="R4293" s="39"/>
      <c r="S4293" s="39"/>
      <c r="T4293" s="39"/>
      <c r="U4293" s="39"/>
      <c r="V4293" s="39"/>
      <c r="W4293" s="39"/>
      <c r="X4293" s="39"/>
      <c r="Y4293" s="39"/>
      <c r="Z4293" s="39"/>
      <c r="AA4293" s="39"/>
      <c r="AB4293" s="39"/>
      <c r="AC4293" s="39"/>
      <c r="AD4293" s="39"/>
      <c r="AE4293" s="39"/>
      <c r="AF4293" s="39"/>
      <c r="AG4293" s="39"/>
      <c r="AH4293" s="39"/>
      <c r="AI4293" s="39"/>
      <c r="AJ4293" s="39"/>
      <c r="AK4293" s="39"/>
      <c r="AL4293" s="39"/>
      <c r="AM4293" s="39"/>
      <c r="AN4293" s="39"/>
      <c r="AO4293" s="39"/>
      <c r="AP4293" s="39"/>
      <c r="AQ4293" s="39"/>
      <c r="AR4293" s="39"/>
      <c r="AS4293" s="39"/>
      <c r="AT4293" s="39"/>
      <c r="AU4293" s="39"/>
      <c r="AV4293" s="39"/>
      <c r="AW4293" s="39"/>
    </row>
    <row r="4294" spans="15:49" x14ac:dyDescent="0.2">
      <c r="O4294" s="39"/>
      <c r="P4294" s="39"/>
      <c r="Q4294" s="39"/>
      <c r="R4294" s="39"/>
      <c r="S4294" s="39"/>
      <c r="T4294" s="39"/>
      <c r="U4294" s="39"/>
      <c r="V4294" s="39"/>
      <c r="W4294" s="39"/>
      <c r="X4294" s="39"/>
      <c r="Y4294" s="39"/>
      <c r="Z4294" s="39"/>
      <c r="AA4294" s="39"/>
      <c r="AB4294" s="39"/>
      <c r="AC4294" s="39"/>
      <c r="AD4294" s="39"/>
      <c r="AE4294" s="39"/>
      <c r="AF4294" s="39"/>
      <c r="AG4294" s="39"/>
      <c r="AH4294" s="39"/>
      <c r="AI4294" s="39"/>
      <c r="AJ4294" s="39"/>
      <c r="AK4294" s="39"/>
      <c r="AL4294" s="39"/>
      <c r="AM4294" s="39"/>
      <c r="AN4294" s="39"/>
      <c r="AO4294" s="39"/>
      <c r="AP4294" s="39"/>
      <c r="AQ4294" s="39"/>
      <c r="AR4294" s="39"/>
      <c r="AS4294" s="39"/>
      <c r="AT4294" s="39"/>
      <c r="AU4294" s="39"/>
      <c r="AV4294" s="39"/>
      <c r="AW4294" s="39"/>
    </row>
    <row r="4295" spans="15:49" x14ac:dyDescent="0.2">
      <c r="O4295" s="39"/>
      <c r="P4295" s="39"/>
      <c r="Q4295" s="39"/>
      <c r="R4295" s="39"/>
      <c r="S4295" s="39"/>
      <c r="T4295" s="39"/>
      <c r="U4295" s="39"/>
      <c r="V4295" s="39"/>
      <c r="W4295" s="39"/>
      <c r="X4295" s="39"/>
      <c r="Y4295" s="39"/>
      <c r="Z4295" s="39"/>
      <c r="AA4295" s="39"/>
      <c r="AB4295" s="39"/>
      <c r="AC4295" s="39"/>
      <c r="AD4295" s="39"/>
      <c r="AE4295" s="39"/>
      <c r="AF4295" s="39"/>
      <c r="AG4295" s="39"/>
      <c r="AH4295" s="39"/>
      <c r="AI4295" s="39"/>
      <c r="AJ4295" s="39"/>
      <c r="AK4295" s="39"/>
      <c r="AL4295" s="39"/>
      <c r="AM4295" s="39"/>
      <c r="AN4295" s="39"/>
      <c r="AO4295" s="39"/>
      <c r="AP4295" s="39"/>
      <c r="AQ4295" s="39"/>
      <c r="AR4295" s="39"/>
      <c r="AS4295" s="39"/>
      <c r="AT4295" s="39"/>
      <c r="AU4295" s="39"/>
      <c r="AV4295" s="39"/>
      <c r="AW4295" s="39"/>
    </row>
    <row r="4296" spans="15:49" x14ac:dyDescent="0.2">
      <c r="O4296" s="39"/>
      <c r="P4296" s="39"/>
      <c r="Q4296" s="39"/>
      <c r="R4296" s="39"/>
      <c r="S4296" s="39"/>
      <c r="T4296" s="39"/>
      <c r="U4296" s="39"/>
      <c r="V4296" s="39"/>
      <c r="W4296" s="39"/>
      <c r="X4296" s="39"/>
      <c r="Y4296" s="39"/>
      <c r="Z4296" s="39"/>
      <c r="AA4296" s="39"/>
      <c r="AB4296" s="39"/>
      <c r="AC4296" s="39"/>
      <c r="AD4296" s="39"/>
      <c r="AE4296" s="39"/>
      <c r="AF4296" s="39"/>
      <c r="AG4296" s="39"/>
      <c r="AH4296" s="39"/>
      <c r="AI4296" s="39"/>
      <c r="AJ4296" s="39"/>
      <c r="AK4296" s="39"/>
      <c r="AL4296" s="39"/>
      <c r="AM4296" s="39"/>
      <c r="AN4296" s="39"/>
      <c r="AO4296" s="39"/>
      <c r="AP4296" s="39"/>
      <c r="AQ4296" s="39"/>
      <c r="AR4296" s="39"/>
      <c r="AS4296" s="39"/>
      <c r="AT4296" s="39"/>
      <c r="AU4296" s="39"/>
      <c r="AV4296" s="39"/>
      <c r="AW4296" s="39"/>
    </row>
    <row r="4297" spans="15:49" x14ac:dyDescent="0.2">
      <c r="O4297" s="39"/>
      <c r="P4297" s="39"/>
      <c r="Q4297" s="39"/>
      <c r="R4297" s="39"/>
      <c r="S4297" s="39"/>
      <c r="T4297" s="39"/>
      <c r="U4297" s="39"/>
      <c r="V4297" s="39"/>
      <c r="W4297" s="39"/>
      <c r="X4297" s="39"/>
      <c r="Y4297" s="39"/>
      <c r="Z4297" s="39"/>
      <c r="AA4297" s="39"/>
      <c r="AB4297" s="39"/>
      <c r="AC4297" s="39"/>
      <c r="AD4297" s="39"/>
      <c r="AE4297" s="39"/>
      <c r="AF4297" s="39"/>
      <c r="AG4297" s="39"/>
      <c r="AH4297" s="39"/>
      <c r="AI4297" s="39"/>
      <c r="AJ4297" s="39"/>
      <c r="AK4297" s="39"/>
      <c r="AL4297" s="39"/>
      <c r="AM4297" s="39"/>
      <c r="AN4297" s="39"/>
      <c r="AO4297" s="39"/>
      <c r="AP4297" s="39"/>
      <c r="AQ4297" s="39"/>
      <c r="AR4297" s="39"/>
      <c r="AS4297" s="39"/>
      <c r="AT4297" s="39"/>
      <c r="AU4297" s="39"/>
      <c r="AV4297" s="39"/>
      <c r="AW4297" s="39"/>
    </row>
    <row r="4298" spans="15:49" x14ac:dyDescent="0.2">
      <c r="O4298" s="39"/>
      <c r="P4298" s="39"/>
      <c r="Q4298" s="39"/>
      <c r="R4298" s="39"/>
      <c r="S4298" s="39"/>
      <c r="T4298" s="39"/>
      <c r="U4298" s="39"/>
      <c r="V4298" s="39"/>
      <c r="W4298" s="39"/>
      <c r="X4298" s="39"/>
      <c r="Y4298" s="39"/>
      <c r="Z4298" s="39"/>
      <c r="AA4298" s="39"/>
      <c r="AB4298" s="39"/>
      <c r="AC4298" s="39"/>
      <c r="AD4298" s="39"/>
      <c r="AE4298" s="39"/>
      <c r="AF4298" s="39"/>
      <c r="AG4298" s="39"/>
      <c r="AH4298" s="39"/>
      <c r="AI4298" s="39"/>
      <c r="AJ4298" s="39"/>
      <c r="AK4298" s="39"/>
      <c r="AL4298" s="39"/>
      <c r="AM4298" s="39"/>
      <c r="AN4298" s="39"/>
      <c r="AO4298" s="39"/>
      <c r="AP4298" s="39"/>
      <c r="AQ4298" s="39"/>
      <c r="AR4298" s="39"/>
      <c r="AS4298" s="39"/>
      <c r="AT4298" s="39"/>
      <c r="AU4298" s="39"/>
      <c r="AV4298" s="39"/>
      <c r="AW4298" s="39"/>
    </row>
    <row r="4299" spans="15:49" x14ac:dyDescent="0.2">
      <c r="O4299" s="39"/>
      <c r="P4299" s="39"/>
      <c r="Q4299" s="39"/>
      <c r="R4299" s="39"/>
      <c r="S4299" s="39"/>
      <c r="T4299" s="39"/>
      <c r="U4299" s="39"/>
      <c r="V4299" s="39"/>
      <c r="W4299" s="39"/>
      <c r="X4299" s="39"/>
      <c r="Y4299" s="39"/>
      <c r="Z4299" s="39"/>
      <c r="AA4299" s="39"/>
      <c r="AB4299" s="39"/>
      <c r="AC4299" s="39"/>
      <c r="AD4299" s="39"/>
      <c r="AE4299" s="39"/>
      <c r="AF4299" s="39"/>
      <c r="AG4299" s="39"/>
      <c r="AH4299" s="39"/>
      <c r="AI4299" s="39"/>
      <c r="AJ4299" s="39"/>
      <c r="AK4299" s="39"/>
      <c r="AL4299" s="39"/>
      <c r="AM4299" s="39"/>
      <c r="AN4299" s="39"/>
      <c r="AO4299" s="39"/>
      <c r="AP4299" s="39"/>
      <c r="AQ4299" s="39"/>
      <c r="AR4299" s="39"/>
      <c r="AS4299" s="39"/>
      <c r="AT4299" s="39"/>
      <c r="AU4299" s="39"/>
      <c r="AV4299" s="39"/>
      <c r="AW4299" s="39"/>
    </row>
    <row r="4300" spans="15:49" x14ac:dyDescent="0.2">
      <c r="O4300" s="39"/>
      <c r="P4300" s="39"/>
      <c r="Q4300" s="39"/>
      <c r="R4300" s="39"/>
      <c r="S4300" s="39"/>
      <c r="T4300" s="39"/>
      <c r="U4300" s="39"/>
      <c r="V4300" s="39"/>
      <c r="W4300" s="39"/>
      <c r="X4300" s="39"/>
      <c r="Y4300" s="39"/>
      <c r="Z4300" s="39"/>
      <c r="AA4300" s="39"/>
      <c r="AB4300" s="39"/>
      <c r="AC4300" s="39"/>
      <c r="AD4300" s="39"/>
      <c r="AE4300" s="39"/>
      <c r="AF4300" s="39"/>
      <c r="AG4300" s="39"/>
      <c r="AH4300" s="39"/>
      <c r="AI4300" s="39"/>
      <c r="AJ4300" s="39"/>
      <c r="AK4300" s="39"/>
      <c r="AL4300" s="39"/>
      <c r="AM4300" s="39"/>
      <c r="AN4300" s="39"/>
      <c r="AO4300" s="39"/>
      <c r="AP4300" s="39"/>
      <c r="AQ4300" s="39"/>
      <c r="AR4300" s="39"/>
      <c r="AS4300" s="39"/>
      <c r="AT4300" s="39"/>
      <c r="AU4300" s="39"/>
      <c r="AV4300" s="39"/>
      <c r="AW4300" s="39"/>
    </row>
    <row r="4301" spans="15:49" x14ac:dyDescent="0.2">
      <c r="O4301" s="39"/>
      <c r="P4301" s="39"/>
      <c r="Q4301" s="39"/>
      <c r="R4301" s="39"/>
      <c r="S4301" s="39"/>
      <c r="T4301" s="39"/>
      <c r="U4301" s="39"/>
      <c r="V4301" s="39"/>
      <c r="W4301" s="39"/>
      <c r="X4301" s="39"/>
      <c r="Y4301" s="39"/>
      <c r="Z4301" s="39"/>
      <c r="AA4301" s="39"/>
      <c r="AB4301" s="39"/>
      <c r="AC4301" s="39"/>
      <c r="AD4301" s="39"/>
      <c r="AE4301" s="39"/>
      <c r="AF4301" s="39"/>
      <c r="AG4301" s="39"/>
      <c r="AH4301" s="39"/>
      <c r="AI4301" s="39"/>
      <c r="AJ4301" s="39"/>
      <c r="AK4301" s="39"/>
      <c r="AL4301" s="39"/>
      <c r="AM4301" s="39"/>
      <c r="AN4301" s="39"/>
      <c r="AO4301" s="39"/>
      <c r="AP4301" s="39"/>
      <c r="AQ4301" s="39"/>
      <c r="AR4301" s="39"/>
      <c r="AS4301" s="39"/>
      <c r="AT4301" s="39"/>
      <c r="AU4301" s="39"/>
      <c r="AV4301" s="39"/>
      <c r="AW4301" s="39"/>
    </row>
    <row r="4302" spans="15:49" x14ac:dyDescent="0.2">
      <c r="O4302" s="39"/>
      <c r="P4302" s="39"/>
      <c r="Q4302" s="39"/>
      <c r="R4302" s="39"/>
      <c r="S4302" s="39"/>
      <c r="T4302" s="39"/>
      <c r="U4302" s="39"/>
      <c r="V4302" s="39"/>
      <c r="W4302" s="39"/>
      <c r="X4302" s="39"/>
      <c r="Y4302" s="39"/>
      <c r="Z4302" s="39"/>
      <c r="AA4302" s="39"/>
      <c r="AB4302" s="39"/>
      <c r="AC4302" s="39"/>
      <c r="AD4302" s="39"/>
      <c r="AE4302" s="39"/>
      <c r="AF4302" s="39"/>
      <c r="AG4302" s="39"/>
      <c r="AH4302" s="39"/>
      <c r="AI4302" s="39"/>
      <c r="AJ4302" s="39"/>
      <c r="AK4302" s="39"/>
      <c r="AL4302" s="39"/>
      <c r="AM4302" s="39"/>
      <c r="AN4302" s="39"/>
      <c r="AO4302" s="39"/>
      <c r="AP4302" s="39"/>
      <c r="AQ4302" s="39"/>
      <c r="AR4302" s="39"/>
      <c r="AS4302" s="39"/>
      <c r="AT4302" s="39"/>
      <c r="AU4302" s="39"/>
      <c r="AV4302" s="39"/>
      <c r="AW4302" s="39"/>
    </row>
    <row r="4303" spans="15:49" x14ac:dyDescent="0.2">
      <c r="O4303" s="39"/>
      <c r="P4303" s="39"/>
      <c r="Q4303" s="39"/>
      <c r="R4303" s="39"/>
      <c r="S4303" s="39"/>
      <c r="T4303" s="39"/>
      <c r="U4303" s="39"/>
      <c r="V4303" s="39"/>
      <c r="W4303" s="39"/>
      <c r="X4303" s="39"/>
      <c r="Y4303" s="39"/>
      <c r="Z4303" s="39"/>
      <c r="AA4303" s="39"/>
      <c r="AB4303" s="39"/>
      <c r="AC4303" s="39"/>
      <c r="AD4303" s="39"/>
      <c r="AE4303" s="39"/>
      <c r="AF4303" s="39"/>
      <c r="AG4303" s="39"/>
      <c r="AH4303" s="39"/>
      <c r="AI4303" s="39"/>
      <c r="AJ4303" s="39"/>
      <c r="AK4303" s="39"/>
      <c r="AL4303" s="39"/>
      <c r="AM4303" s="39"/>
      <c r="AN4303" s="39"/>
      <c r="AO4303" s="39"/>
      <c r="AP4303" s="39"/>
      <c r="AQ4303" s="39"/>
      <c r="AR4303" s="39"/>
      <c r="AS4303" s="39"/>
      <c r="AT4303" s="39"/>
      <c r="AU4303" s="39"/>
      <c r="AV4303" s="39"/>
      <c r="AW4303" s="39"/>
    </row>
    <row r="4304" spans="15:49" x14ac:dyDescent="0.2">
      <c r="O4304" s="39"/>
      <c r="P4304" s="39"/>
      <c r="Q4304" s="39"/>
      <c r="R4304" s="39"/>
      <c r="S4304" s="39"/>
      <c r="T4304" s="39"/>
      <c r="U4304" s="39"/>
      <c r="V4304" s="39"/>
      <c r="W4304" s="39"/>
      <c r="X4304" s="39"/>
      <c r="Y4304" s="39"/>
      <c r="Z4304" s="39"/>
      <c r="AA4304" s="39"/>
      <c r="AB4304" s="39"/>
      <c r="AC4304" s="39"/>
      <c r="AD4304" s="39"/>
      <c r="AE4304" s="39"/>
      <c r="AF4304" s="39"/>
      <c r="AG4304" s="39"/>
      <c r="AH4304" s="39"/>
      <c r="AI4304" s="39"/>
      <c r="AJ4304" s="39"/>
      <c r="AK4304" s="39"/>
      <c r="AL4304" s="39"/>
      <c r="AM4304" s="39"/>
      <c r="AN4304" s="39"/>
      <c r="AO4304" s="39"/>
      <c r="AP4304" s="39"/>
      <c r="AQ4304" s="39"/>
      <c r="AR4304" s="39"/>
      <c r="AS4304" s="39"/>
      <c r="AT4304" s="39"/>
      <c r="AU4304" s="39"/>
      <c r="AV4304" s="39"/>
      <c r="AW4304" s="39"/>
    </row>
    <row r="4305" spans="15:49" x14ac:dyDescent="0.2">
      <c r="O4305" s="39"/>
      <c r="P4305" s="39"/>
      <c r="Q4305" s="39"/>
      <c r="R4305" s="39"/>
      <c r="S4305" s="39"/>
      <c r="T4305" s="39"/>
      <c r="U4305" s="39"/>
      <c r="V4305" s="39"/>
      <c r="W4305" s="39"/>
      <c r="X4305" s="39"/>
      <c r="Y4305" s="39"/>
      <c r="Z4305" s="39"/>
      <c r="AA4305" s="39"/>
      <c r="AB4305" s="39"/>
      <c r="AC4305" s="39"/>
      <c r="AD4305" s="39"/>
      <c r="AE4305" s="39"/>
      <c r="AF4305" s="39"/>
      <c r="AG4305" s="39"/>
      <c r="AH4305" s="39"/>
      <c r="AI4305" s="39"/>
      <c r="AJ4305" s="39"/>
      <c r="AK4305" s="39"/>
      <c r="AL4305" s="39"/>
      <c r="AM4305" s="39"/>
      <c r="AN4305" s="39"/>
      <c r="AO4305" s="39"/>
      <c r="AP4305" s="39"/>
      <c r="AQ4305" s="39"/>
      <c r="AR4305" s="39"/>
      <c r="AS4305" s="39"/>
      <c r="AT4305" s="39"/>
      <c r="AU4305" s="39"/>
      <c r="AV4305" s="39"/>
      <c r="AW4305" s="39"/>
    </row>
    <row r="4306" spans="15:49" x14ac:dyDescent="0.2">
      <c r="O4306" s="39"/>
      <c r="P4306" s="39"/>
      <c r="Q4306" s="39"/>
      <c r="R4306" s="39"/>
      <c r="S4306" s="39"/>
      <c r="T4306" s="39"/>
      <c r="U4306" s="39"/>
      <c r="V4306" s="39"/>
      <c r="W4306" s="39"/>
      <c r="X4306" s="39"/>
      <c r="Y4306" s="39"/>
      <c r="Z4306" s="39"/>
      <c r="AA4306" s="39"/>
      <c r="AB4306" s="39"/>
      <c r="AC4306" s="39"/>
      <c r="AD4306" s="39"/>
      <c r="AE4306" s="39"/>
      <c r="AF4306" s="39"/>
      <c r="AG4306" s="39"/>
      <c r="AH4306" s="39"/>
      <c r="AI4306" s="39"/>
      <c r="AJ4306" s="39"/>
      <c r="AK4306" s="39"/>
      <c r="AL4306" s="39"/>
      <c r="AM4306" s="39"/>
      <c r="AN4306" s="39"/>
      <c r="AO4306" s="39"/>
      <c r="AP4306" s="39"/>
      <c r="AQ4306" s="39"/>
      <c r="AR4306" s="39"/>
      <c r="AS4306" s="39"/>
      <c r="AT4306" s="39"/>
      <c r="AU4306" s="39"/>
      <c r="AV4306" s="39"/>
      <c r="AW4306" s="39"/>
    </row>
    <row r="4307" spans="15:49" x14ac:dyDescent="0.2">
      <c r="O4307" s="39"/>
      <c r="P4307" s="39"/>
      <c r="Q4307" s="39"/>
      <c r="R4307" s="39"/>
      <c r="S4307" s="39"/>
      <c r="T4307" s="39"/>
      <c r="U4307" s="39"/>
      <c r="V4307" s="39"/>
      <c r="W4307" s="39"/>
      <c r="X4307" s="39"/>
      <c r="Y4307" s="39"/>
      <c r="Z4307" s="39"/>
      <c r="AA4307" s="39"/>
      <c r="AB4307" s="39"/>
      <c r="AC4307" s="39"/>
      <c r="AD4307" s="39"/>
      <c r="AE4307" s="39"/>
      <c r="AF4307" s="39"/>
      <c r="AG4307" s="39"/>
      <c r="AH4307" s="39"/>
      <c r="AI4307" s="39"/>
      <c r="AJ4307" s="39"/>
      <c r="AK4307" s="39"/>
      <c r="AL4307" s="39"/>
      <c r="AM4307" s="39"/>
      <c r="AN4307" s="39"/>
      <c r="AO4307" s="39"/>
      <c r="AP4307" s="39"/>
      <c r="AQ4307" s="39"/>
      <c r="AR4307" s="39"/>
      <c r="AS4307" s="39"/>
      <c r="AT4307" s="39"/>
      <c r="AU4307" s="39"/>
      <c r="AV4307" s="39"/>
      <c r="AW4307" s="39"/>
    </row>
    <row r="4308" spans="15:49" x14ac:dyDescent="0.2">
      <c r="O4308" s="39"/>
      <c r="P4308" s="39"/>
      <c r="Q4308" s="39"/>
      <c r="R4308" s="39"/>
      <c r="S4308" s="39"/>
      <c r="T4308" s="39"/>
      <c r="U4308" s="39"/>
      <c r="V4308" s="39"/>
      <c r="W4308" s="39"/>
      <c r="X4308" s="39"/>
      <c r="Y4308" s="39"/>
      <c r="Z4308" s="39"/>
      <c r="AA4308" s="39"/>
      <c r="AB4308" s="39"/>
      <c r="AC4308" s="39"/>
      <c r="AD4308" s="39"/>
      <c r="AE4308" s="39"/>
      <c r="AF4308" s="39"/>
      <c r="AG4308" s="39"/>
      <c r="AH4308" s="39"/>
      <c r="AI4308" s="39"/>
      <c r="AJ4308" s="39"/>
      <c r="AK4308" s="39"/>
      <c r="AL4308" s="39"/>
      <c r="AM4308" s="39"/>
      <c r="AN4308" s="39"/>
      <c r="AO4308" s="39"/>
      <c r="AP4308" s="39"/>
      <c r="AQ4308" s="39"/>
      <c r="AR4308" s="39"/>
      <c r="AS4308" s="39"/>
      <c r="AT4308" s="39"/>
      <c r="AU4308" s="39"/>
      <c r="AV4308" s="39"/>
      <c r="AW4308" s="39"/>
    </row>
    <row r="4309" spans="15:49" x14ac:dyDescent="0.2">
      <c r="O4309" s="39"/>
      <c r="P4309" s="39"/>
      <c r="Q4309" s="39"/>
      <c r="R4309" s="39"/>
      <c r="S4309" s="39"/>
      <c r="T4309" s="39"/>
      <c r="U4309" s="39"/>
      <c r="V4309" s="39"/>
      <c r="W4309" s="39"/>
      <c r="X4309" s="39"/>
      <c r="Y4309" s="39"/>
      <c r="Z4309" s="39"/>
      <c r="AA4309" s="39"/>
      <c r="AB4309" s="39"/>
      <c r="AC4309" s="39"/>
      <c r="AD4309" s="39"/>
      <c r="AE4309" s="39"/>
      <c r="AF4309" s="39"/>
      <c r="AG4309" s="39"/>
      <c r="AH4309" s="39"/>
      <c r="AI4309" s="39"/>
      <c r="AJ4309" s="39"/>
      <c r="AK4309" s="39"/>
      <c r="AL4309" s="39"/>
      <c r="AM4309" s="39"/>
      <c r="AN4309" s="39"/>
      <c r="AO4309" s="39"/>
      <c r="AP4309" s="39"/>
      <c r="AQ4309" s="39"/>
      <c r="AR4309" s="39"/>
      <c r="AS4309" s="39"/>
      <c r="AT4309" s="39"/>
      <c r="AU4309" s="39"/>
      <c r="AV4309" s="39"/>
      <c r="AW4309" s="39"/>
    </row>
    <row r="4310" spans="15:49" x14ac:dyDescent="0.2">
      <c r="O4310" s="39"/>
      <c r="P4310" s="39"/>
      <c r="Q4310" s="39"/>
      <c r="R4310" s="39"/>
      <c r="S4310" s="39"/>
      <c r="T4310" s="39"/>
      <c r="U4310" s="39"/>
      <c r="V4310" s="39"/>
      <c r="W4310" s="39"/>
      <c r="X4310" s="39"/>
      <c r="Y4310" s="39"/>
      <c r="Z4310" s="39"/>
      <c r="AA4310" s="39"/>
      <c r="AB4310" s="39"/>
      <c r="AC4310" s="39"/>
      <c r="AD4310" s="39"/>
      <c r="AE4310" s="39"/>
      <c r="AF4310" s="39"/>
      <c r="AG4310" s="39"/>
      <c r="AH4310" s="39"/>
      <c r="AI4310" s="39"/>
      <c r="AJ4310" s="39"/>
      <c r="AK4310" s="39"/>
      <c r="AL4310" s="39"/>
      <c r="AM4310" s="39"/>
      <c r="AN4310" s="39"/>
      <c r="AO4310" s="39"/>
      <c r="AP4310" s="39"/>
      <c r="AQ4310" s="39"/>
      <c r="AR4310" s="39"/>
      <c r="AS4310" s="39"/>
      <c r="AT4310" s="39"/>
      <c r="AU4310" s="39"/>
      <c r="AV4310" s="39"/>
      <c r="AW4310" s="39"/>
    </row>
    <row r="4311" spans="15:49" x14ac:dyDescent="0.2">
      <c r="O4311" s="39"/>
      <c r="P4311" s="39"/>
      <c r="Q4311" s="39"/>
      <c r="R4311" s="39"/>
      <c r="S4311" s="39"/>
      <c r="T4311" s="39"/>
      <c r="U4311" s="39"/>
      <c r="V4311" s="39"/>
      <c r="W4311" s="39"/>
      <c r="X4311" s="39"/>
      <c r="Y4311" s="39"/>
      <c r="Z4311" s="39"/>
      <c r="AA4311" s="39"/>
      <c r="AB4311" s="39"/>
      <c r="AC4311" s="39"/>
      <c r="AD4311" s="39"/>
      <c r="AE4311" s="39"/>
      <c r="AF4311" s="39"/>
      <c r="AG4311" s="39"/>
      <c r="AH4311" s="39"/>
      <c r="AI4311" s="39"/>
      <c r="AJ4311" s="39"/>
      <c r="AK4311" s="39"/>
      <c r="AL4311" s="39"/>
      <c r="AM4311" s="39"/>
      <c r="AN4311" s="39"/>
      <c r="AO4311" s="39"/>
      <c r="AP4311" s="39"/>
      <c r="AQ4311" s="39"/>
      <c r="AR4311" s="39"/>
      <c r="AS4311" s="39"/>
      <c r="AT4311" s="39"/>
      <c r="AU4311" s="39"/>
      <c r="AV4311" s="39"/>
      <c r="AW4311" s="39"/>
    </row>
    <row r="4312" spans="15:49" x14ac:dyDescent="0.2">
      <c r="O4312" s="39"/>
      <c r="P4312" s="39"/>
      <c r="Q4312" s="39"/>
      <c r="R4312" s="39"/>
      <c r="S4312" s="39"/>
      <c r="T4312" s="39"/>
      <c r="U4312" s="39"/>
      <c r="V4312" s="39"/>
      <c r="W4312" s="39"/>
      <c r="X4312" s="39"/>
      <c r="Y4312" s="39"/>
      <c r="Z4312" s="39"/>
      <c r="AA4312" s="39"/>
      <c r="AB4312" s="39"/>
      <c r="AC4312" s="39"/>
      <c r="AD4312" s="39"/>
      <c r="AE4312" s="39"/>
      <c r="AF4312" s="39"/>
      <c r="AG4312" s="39"/>
      <c r="AH4312" s="39"/>
      <c r="AI4312" s="39"/>
      <c r="AJ4312" s="39"/>
      <c r="AK4312" s="39"/>
      <c r="AL4312" s="39"/>
      <c r="AM4312" s="39"/>
      <c r="AN4312" s="39"/>
      <c r="AO4312" s="39"/>
      <c r="AP4312" s="39"/>
      <c r="AQ4312" s="39"/>
      <c r="AR4312" s="39"/>
      <c r="AS4312" s="39"/>
      <c r="AT4312" s="39"/>
      <c r="AU4312" s="39"/>
      <c r="AV4312" s="39"/>
      <c r="AW4312" s="39"/>
    </row>
    <row r="4313" spans="15:49" x14ac:dyDescent="0.2">
      <c r="O4313" s="39"/>
      <c r="P4313" s="39"/>
      <c r="Q4313" s="39"/>
      <c r="R4313" s="39"/>
      <c r="S4313" s="39"/>
      <c r="T4313" s="39"/>
      <c r="U4313" s="39"/>
      <c r="V4313" s="39"/>
      <c r="W4313" s="39"/>
      <c r="X4313" s="39"/>
      <c r="Y4313" s="39"/>
      <c r="Z4313" s="39"/>
      <c r="AA4313" s="39"/>
      <c r="AB4313" s="39"/>
      <c r="AC4313" s="39"/>
      <c r="AD4313" s="39"/>
      <c r="AE4313" s="39"/>
      <c r="AF4313" s="39"/>
      <c r="AG4313" s="39"/>
      <c r="AH4313" s="39"/>
      <c r="AI4313" s="39"/>
      <c r="AJ4313" s="39"/>
      <c r="AK4313" s="39"/>
      <c r="AL4313" s="39"/>
      <c r="AM4313" s="39"/>
      <c r="AN4313" s="39"/>
      <c r="AO4313" s="39"/>
      <c r="AP4313" s="39"/>
      <c r="AQ4313" s="39"/>
      <c r="AR4313" s="39"/>
      <c r="AS4313" s="39"/>
      <c r="AT4313" s="39"/>
      <c r="AU4313" s="39"/>
      <c r="AV4313" s="39"/>
      <c r="AW4313" s="39"/>
    </row>
    <row r="4314" spans="15:49" x14ac:dyDescent="0.2">
      <c r="O4314" s="39"/>
      <c r="P4314" s="39"/>
      <c r="Q4314" s="39"/>
      <c r="R4314" s="39"/>
      <c r="S4314" s="39"/>
      <c r="T4314" s="39"/>
      <c r="U4314" s="39"/>
      <c r="V4314" s="39"/>
      <c r="W4314" s="39"/>
      <c r="X4314" s="39"/>
      <c r="Y4314" s="39"/>
      <c r="Z4314" s="39"/>
      <c r="AA4314" s="39"/>
      <c r="AB4314" s="39"/>
      <c r="AC4314" s="39"/>
      <c r="AD4314" s="39"/>
      <c r="AE4314" s="39"/>
      <c r="AF4314" s="39"/>
      <c r="AG4314" s="39"/>
      <c r="AH4314" s="39"/>
      <c r="AI4314" s="39"/>
      <c r="AJ4314" s="39"/>
      <c r="AK4314" s="39"/>
      <c r="AL4314" s="39"/>
      <c r="AM4314" s="39"/>
      <c r="AN4314" s="39"/>
      <c r="AO4314" s="39"/>
      <c r="AP4314" s="39"/>
      <c r="AQ4314" s="39"/>
      <c r="AR4314" s="39"/>
      <c r="AS4314" s="39"/>
      <c r="AT4314" s="39"/>
      <c r="AU4314" s="39"/>
      <c r="AV4314" s="39"/>
      <c r="AW4314" s="39"/>
    </row>
    <row r="4315" spans="15:49" x14ac:dyDescent="0.2">
      <c r="O4315" s="39"/>
      <c r="P4315" s="39"/>
      <c r="Q4315" s="39"/>
      <c r="R4315" s="39"/>
      <c r="S4315" s="39"/>
      <c r="T4315" s="39"/>
      <c r="U4315" s="39"/>
      <c r="V4315" s="39"/>
      <c r="W4315" s="39"/>
      <c r="X4315" s="39"/>
      <c r="Y4315" s="39"/>
      <c r="Z4315" s="39"/>
      <c r="AA4315" s="39"/>
      <c r="AB4315" s="39"/>
      <c r="AC4315" s="39"/>
      <c r="AD4315" s="39"/>
      <c r="AE4315" s="39"/>
      <c r="AF4315" s="39"/>
      <c r="AG4315" s="39"/>
      <c r="AH4315" s="39"/>
      <c r="AI4315" s="39"/>
      <c r="AJ4315" s="39"/>
      <c r="AK4315" s="39"/>
      <c r="AL4315" s="39"/>
      <c r="AM4315" s="39"/>
      <c r="AN4315" s="39"/>
      <c r="AO4315" s="39"/>
      <c r="AP4315" s="39"/>
      <c r="AQ4315" s="39"/>
      <c r="AR4315" s="39"/>
      <c r="AS4315" s="39"/>
      <c r="AT4315" s="39"/>
      <c r="AU4315" s="39"/>
      <c r="AV4315" s="39"/>
      <c r="AW4315" s="39"/>
    </row>
    <row r="4316" spans="15:49" x14ac:dyDescent="0.2">
      <c r="O4316" s="39"/>
      <c r="P4316" s="39"/>
      <c r="Q4316" s="39"/>
      <c r="R4316" s="39"/>
      <c r="S4316" s="39"/>
      <c r="T4316" s="39"/>
      <c r="U4316" s="39"/>
      <c r="V4316" s="39"/>
      <c r="W4316" s="39"/>
      <c r="X4316" s="39"/>
      <c r="Y4316" s="39"/>
      <c r="Z4316" s="39"/>
      <c r="AA4316" s="39"/>
      <c r="AB4316" s="39"/>
      <c r="AC4316" s="39"/>
      <c r="AD4316" s="39"/>
      <c r="AE4316" s="39"/>
      <c r="AF4316" s="39"/>
      <c r="AG4316" s="39"/>
      <c r="AH4316" s="39"/>
      <c r="AI4316" s="39"/>
      <c r="AJ4316" s="39"/>
      <c r="AK4316" s="39"/>
      <c r="AL4316" s="39"/>
      <c r="AM4316" s="39"/>
      <c r="AN4316" s="39"/>
      <c r="AO4316" s="39"/>
      <c r="AP4316" s="39"/>
      <c r="AQ4316" s="39"/>
      <c r="AR4316" s="39"/>
      <c r="AS4316" s="39"/>
      <c r="AT4316" s="39"/>
      <c r="AU4316" s="39"/>
      <c r="AV4316" s="39"/>
      <c r="AW4316" s="39"/>
    </row>
    <row r="4317" spans="15:49" x14ac:dyDescent="0.2">
      <c r="O4317" s="39"/>
      <c r="P4317" s="39"/>
      <c r="Q4317" s="39"/>
      <c r="R4317" s="39"/>
      <c r="S4317" s="39"/>
      <c r="T4317" s="39"/>
      <c r="U4317" s="39"/>
      <c r="V4317" s="39"/>
      <c r="W4317" s="39"/>
      <c r="X4317" s="39"/>
      <c r="Y4317" s="39"/>
      <c r="Z4317" s="39"/>
      <c r="AA4317" s="39"/>
      <c r="AB4317" s="39"/>
      <c r="AC4317" s="39"/>
      <c r="AD4317" s="39"/>
      <c r="AE4317" s="39"/>
      <c r="AF4317" s="39"/>
      <c r="AG4317" s="39"/>
      <c r="AH4317" s="39"/>
      <c r="AI4317" s="39"/>
      <c r="AJ4317" s="39"/>
      <c r="AK4317" s="39"/>
      <c r="AL4317" s="39"/>
      <c r="AM4317" s="39"/>
      <c r="AN4317" s="39"/>
      <c r="AO4317" s="39"/>
      <c r="AP4317" s="39"/>
      <c r="AQ4317" s="39"/>
      <c r="AR4317" s="39"/>
      <c r="AS4317" s="39"/>
      <c r="AT4317" s="39"/>
      <c r="AU4317" s="39"/>
      <c r="AV4317" s="39"/>
      <c r="AW4317" s="39"/>
    </row>
    <row r="4318" spans="15:49" x14ac:dyDescent="0.2">
      <c r="O4318" s="39"/>
      <c r="P4318" s="39"/>
      <c r="Q4318" s="39"/>
      <c r="R4318" s="39"/>
      <c r="S4318" s="39"/>
      <c r="T4318" s="39"/>
      <c r="U4318" s="39"/>
      <c r="V4318" s="39"/>
      <c r="W4318" s="39"/>
      <c r="X4318" s="39"/>
      <c r="Y4318" s="39"/>
      <c r="Z4318" s="39"/>
      <c r="AA4318" s="39"/>
      <c r="AB4318" s="39"/>
      <c r="AC4318" s="39"/>
      <c r="AD4318" s="39"/>
      <c r="AE4318" s="39"/>
      <c r="AF4318" s="39"/>
      <c r="AG4318" s="39"/>
      <c r="AH4318" s="39"/>
      <c r="AI4318" s="39"/>
      <c r="AJ4318" s="39"/>
      <c r="AK4318" s="39"/>
      <c r="AL4318" s="39"/>
      <c r="AM4318" s="39"/>
      <c r="AN4318" s="39"/>
      <c r="AO4318" s="39"/>
      <c r="AP4318" s="39"/>
      <c r="AQ4318" s="39"/>
      <c r="AR4318" s="39"/>
      <c r="AS4318" s="39"/>
      <c r="AT4318" s="39"/>
      <c r="AU4318" s="39"/>
      <c r="AV4318" s="39"/>
      <c r="AW4318" s="39"/>
    </row>
    <row r="4319" spans="15:49" x14ac:dyDescent="0.2">
      <c r="O4319" s="39"/>
      <c r="P4319" s="39"/>
      <c r="Q4319" s="39"/>
      <c r="R4319" s="39"/>
      <c r="S4319" s="39"/>
      <c r="T4319" s="39"/>
      <c r="U4319" s="39"/>
      <c r="V4319" s="39"/>
      <c r="W4319" s="39"/>
      <c r="X4319" s="39"/>
      <c r="Y4319" s="39"/>
      <c r="Z4319" s="39"/>
      <c r="AA4319" s="39"/>
      <c r="AB4319" s="39"/>
      <c r="AC4319" s="39"/>
      <c r="AD4319" s="39"/>
      <c r="AE4319" s="39"/>
      <c r="AF4319" s="39"/>
      <c r="AG4319" s="39"/>
      <c r="AH4319" s="39"/>
      <c r="AI4319" s="39"/>
      <c r="AJ4319" s="39"/>
      <c r="AK4319" s="39"/>
      <c r="AL4319" s="39"/>
      <c r="AM4319" s="39"/>
      <c r="AN4319" s="39"/>
      <c r="AO4319" s="39"/>
      <c r="AP4319" s="39"/>
      <c r="AQ4319" s="39"/>
      <c r="AR4319" s="39"/>
      <c r="AS4319" s="39"/>
      <c r="AT4319" s="39"/>
      <c r="AU4319" s="39"/>
      <c r="AV4319" s="39"/>
      <c r="AW4319" s="39"/>
    </row>
    <row r="4320" spans="15:49" x14ac:dyDescent="0.2">
      <c r="O4320" s="39"/>
      <c r="P4320" s="39"/>
      <c r="Q4320" s="39"/>
      <c r="R4320" s="39"/>
      <c r="S4320" s="39"/>
      <c r="T4320" s="39"/>
      <c r="U4320" s="39"/>
      <c r="V4320" s="39"/>
      <c r="W4320" s="39"/>
      <c r="X4320" s="39"/>
      <c r="Y4320" s="39"/>
      <c r="Z4320" s="39"/>
      <c r="AA4320" s="39"/>
      <c r="AB4320" s="39"/>
      <c r="AC4320" s="39"/>
      <c r="AD4320" s="39"/>
      <c r="AE4320" s="39"/>
      <c r="AF4320" s="39"/>
      <c r="AG4320" s="39"/>
      <c r="AH4320" s="39"/>
      <c r="AI4320" s="39"/>
      <c r="AJ4320" s="39"/>
      <c r="AK4320" s="39"/>
      <c r="AL4320" s="39"/>
      <c r="AM4320" s="39"/>
      <c r="AN4320" s="39"/>
      <c r="AO4320" s="39"/>
      <c r="AP4320" s="39"/>
      <c r="AQ4320" s="39"/>
      <c r="AR4320" s="39"/>
      <c r="AS4320" s="39"/>
      <c r="AT4320" s="39"/>
      <c r="AU4320" s="39"/>
      <c r="AV4320" s="39"/>
      <c r="AW4320" s="39"/>
    </row>
    <row r="4321" spans="15:49" x14ac:dyDescent="0.2">
      <c r="O4321" s="39"/>
      <c r="P4321" s="39"/>
      <c r="Q4321" s="39"/>
      <c r="R4321" s="39"/>
      <c r="S4321" s="39"/>
      <c r="T4321" s="39"/>
      <c r="U4321" s="39"/>
      <c r="V4321" s="39"/>
      <c r="W4321" s="39"/>
      <c r="X4321" s="39"/>
      <c r="Y4321" s="39"/>
      <c r="Z4321" s="39"/>
      <c r="AA4321" s="39"/>
      <c r="AB4321" s="39"/>
      <c r="AC4321" s="39"/>
      <c r="AD4321" s="39"/>
      <c r="AE4321" s="39"/>
      <c r="AF4321" s="39"/>
      <c r="AG4321" s="39"/>
      <c r="AH4321" s="39"/>
      <c r="AI4321" s="39"/>
      <c r="AJ4321" s="39"/>
      <c r="AK4321" s="39"/>
      <c r="AL4321" s="39"/>
      <c r="AM4321" s="39"/>
      <c r="AN4321" s="39"/>
      <c r="AO4321" s="39"/>
      <c r="AP4321" s="39"/>
      <c r="AQ4321" s="39"/>
      <c r="AR4321" s="39"/>
      <c r="AS4321" s="39"/>
      <c r="AT4321" s="39"/>
      <c r="AU4321" s="39"/>
      <c r="AV4321" s="39"/>
      <c r="AW4321" s="39"/>
    </row>
    <row r="4322" spans="15:49" x14ac:dyDescent="0.2">
      <c r="O4322" s="39"/>
      <c r="P4322" s="39"/>
      <c r="Q4322" s="39"/>
      <c r="R4322" s="39"/>
      <c r="S4322" s="39"/>
      <c r="T4322" s="39"/>
      <c r="U4322" s="39"/>
      <c r="V4322" s="39"/>
      <c r="W4322" s="39"/>
      <c r="X4322" s="39"/>
      <c r="Y4322" s="39"/>
      <c r="Z4322" s="39"/>
      <c r="AA4322" s="39"/>
      <c r="AB4322" s="39"/>
      <c r="AC4322" s="39"/>
      <c r="AD4322" s="39"/>
      <c r="AE4322" s="39"/>
      <c r="AF4322" s="39"/>
      <c r="AG4322" s="39"/>
      <c r="AH4322" s="39"/>
      <c r="AI4322" s="39"/>
      <c r="AJ4322" s="39"/>
      <c r="AK4322" s="39"/>
      <c r="AL4322" s="39"/>
      <c r="AM4322" s="39"/>
      <c r="AN4322" s="39"/>
      <c r="AO4322" s="39"/>
      <c r="AP4322" s="39"/>
      <c r="AQ4322" s="39"/>
      <c r="AR4322" s="39"/>
      <c r="AS4322" s="39"/>
      <c r="AT4322" s="39"/>
      <c r="AU4322" s="39"/>
      <c r="AV4322" s="39"/>
      <c r="AW4322" s="39"/>
    </row>
    <row r="4323" spans="15:49" x14ac:dyDescent="0.2">
      <c r="O4323" s="39"/>
      <c r="P4323" s="39"/>
      <c r="Q4323" s="39"/>
      <c r="R4323" s="39"/>
      <c r="S4323" s="39"/>
      <c r="T4323" s="39"/>
      <c r="U4323" s="39"/>
      <c r="V4323" s="39"/>
      <c r="W4323" s="39"/>
      <c r="X4323" s="39"/>
      <c r="Y4323" s="39"/>
      <c r="Z4323" s="39"/>
      <c r="AA4323" s="39"/>
      <c r="AB4323" s="39"/>
      <c r="AC4323" s="39"/>
      <c r="AD4323" s="39"/>
      <c r="AE4323" s="39"/>
      <c r="AF4323" s="39"/>
      <c r="AG4323" s="39"/>
      <c r="AH4323" s="39"/>
      <c r="AI4323" s="39"/>
      <c r="AJ4323" s="39"/>
      <c r="AK4323" s="39"/>
      <c r="AL4323" s="39"/>
      <c r="AM4323" s="39"/>
      <c r="AN4323" s="39"/>
      <c r="AO4323" s="39"/>
      <c r="AP4323" s="39"/>
      <c r="AQ4323" s="39"/>
      <c r="AR4323" s="39"/>
      <c r="AS4323" s="39"/>
      <c r="AT4323" s="39"/>
      <c r="AU4323" s="39"/>
      <c r="AV4323" s="39"/>
      <c r="AW4323" s="39"/>
    </row>
    <row r="4324" spans="15:49" x14ac:dyDescent="0.2">
      <c r="O4324" s="39"/>
      <c r="P4324" s="39"/>
      <c r="Q4324" s="39"/>
      <c r="R4324" s="39"/>
      <c r="S4324" s="39"/>
      <c r="T4324" s="39"/>
      <c r="U4324" s="39"/>
      <c r="V4324" s="39"/>
      <c r="W4324" s="39"/>
      <c r="X4324" s="39"/>
      <c r="Y4324" s="39"/>
      <c r="Z4324" s="39"/>
      <c r="AA4324" s="39"/>
      <c r="AB4324" s="39"/>
      <c r="AC4324" s="39"/>
      <c r="AD4324" s="39"/>
      <c r="AE4324" s="39"/>
      <c r="AF4324" s="39"/>
      <c r="AG4324" s="39"/>
      <c r="AH4324" s="39"/>
      <c r="AI4324" s="39"/>
      <c r="AJ4324" s="39"/>
      <c r="AK4324" s="39"/>
      <c r="AL4324" s="39"/>
      <c r="AM4324" s="39"/>
      <c r="AN4324" s="39"/>
      <c r="AO4324" s="39"/>
      <c r="AP4324" s="39"/>
      <c r="AQ4324" s="39"/>
      <c r="AR4324" s="39"/>
      <c r="AS4324" s="39"/>
      <c r="AT4324" s="39"/>
      <c r="AU4324" s="39"/>
      <c r="AV4324" s="39"/>
      <c r="AW4324" s="39"/>
    </row>
    <row r="4325" spans="15:49" x14ac:dyDescent="0.2">
      <c r="O4325" s="39"/>
      <c r="P4325" s="39"/>
      <c r="Q4325" s="39"/>
      <c r="R4325" s="39"/>
      <c r="S4325" s="39"/>
      <c r="T4325" s="39"/>
      <c r="U4325" s="39"/>
      <c r="V4325" s="39"/>
      <c r="W4325" s="39"/>
      <c r="X4325" s="39"/>
      <c r="Y4325" s="39"/>
      <c r="Z4325" s="39"/>
      <c r="AA4325" s="39"/>
      <c r="AB4325" s="39"/>
      <c r="AC4325" s="39"/>
      <c r="AD4325" s="39"/>
      <c r="AE4325" s="39"/>
      <c r="AF4325" s="39"/>
      <c r="AG4325" s="39"/>
      <c r="AH4325" s="39"/>
      <c r="AI4325" s="39"/>
      <c r="AJ4325" s="39"/>
      <c r="AK4325" s="39"/>
      <c r="AL4325" s="39"/>
      <c r="AM4325" s="39"/>
      <c r="AN4325" s="39"/>
      <c r="AO4325" s="39"/>
      <c r="AP4325" s="39"/>
      <c r="AQ4325" s="39"/>
      <c r="AR4325" s="39"/>
      <c r="AS4325" s="39"/>
      <c r="AT4325" s="39"/>
      <c r="AU4325" s="39"/>
      <c r="AV4325" s="39"/>
      <c r="AW4325" s="39"/>
    </row>
    <row r="4326" spans="15:49" x14ac:dyDescent="0.2">
      <c r="O4326" s="39"/>
      <c r="P4326" s="39"/>
      <c r="Q4326" s="39"/>
      <c r="R4326" s="39"/>
      <c r="S4326" s="39"/>
      <c r="T4326" s="39"/>
      <c r="U4326" s="39"/>
      <c r="V4326" s="39"/>
      <c r="W4326" s="39"/>
      <c r="X4326" s="39"/>
      <c r="Y4326" s="39"/>
      <c r="Z4326" s="39"/>
      <c r="AA4326" s="39"/>
      <c r="AB4326" s="39"/>
      <c r="AC4326" s="39"/>
      <c r="AD4326" s="39"/>
      <c r="AE4326" s="39"/>
      <c r="AF4326" s="39"/>
      <c r="AG4326" s="39"/>
      <c r="AH4326" s="39"/>
      <c r="AI4326" s="39"/>
      <c r="AJ4326" s="39"/>
      <c r="AK4326" s="39"/>
      <c r="AL4326" s="39"/>
      <c r="AM4326" s="39"/>
      <c r="AN4326" s="39"/>
      <c r="AO4326" s="39"/>
      <c r="AP4326" s="39"/>
      <c r="AQ4326" s="39"/>
      <c r="AR4326" s="39"/>
      <c r="AS4326" s="39"/>
      <c r="AT4326" s="39"/>
      <c r="AU4326" s="39"/>
      <c r="AV4326" s="39"/>
      <c r="AW4326" s="39"/>
    </row>
    <row r="4327" spans="15:49" x14ac:dyDescent="0.2">
      <c r="O4327" s="39"/>
      <c r="P4327" s="39"/>
      <c r="Q4327" s="39"/>
      <c r="R4327" s="39"/>
      <c r="S4327" s="39"/>
      <c r="T4327" s="39"/>
      <c r="U4327" s="39"/>
      <c r="V4327" s="39"/>
      <c r="W4327" s="39"/>
      <c r="X4327" s="39"/>
      <c r="Y4327" s="39"/>
      <c r="Z4327" s="39"/>
      <c r="AA4327" s="39"/>
      <c r="AB4327" s="39"/>
      <c r="AC4327" s="39"/>
      <c r="AD4327" s="39"/>
      <c r="AE4327" s="39"/>
      <c r="AF4327" s="39"/>
      <c r="AG4327" s="39"/>
      <c r="AH4327" s="39"/>
      <c r="AI4327" s="39"/>
      <c r="AJ4327" s="39"/>
      <c r="AK4327" s="39"/>
      <c r="AL4327" s="39"/>
      <c r="AM4327" s="39"/>
      <c r="AN4327" s="39"/>
      <c r="AO4327" s="39"/>
      <c r="AP4327" s="39"/>
      <c r="AQ4327" s="39"/>
      <c r="AR4327" s="39"/>
      <c r="AS4327" s="39"/>
      <c r="AT4327" s="39"/>
      <c r="AU4327" s="39"/>
      <c r="AV4327" s="39"/>
      <c r="AW4327" s="39"/>
    </row>
    <row r="4328" spans="15:49" x14ac:dyDescent="0.2">
      <c r="O4328" s="39"/>
      <c r="P4328" s="39"/>
      <c r="Q4328" s="39"/>
      <c r="R4328" s="39"/>
      <c r="S4328" s="39"/>
      <c r="T4328" s="39"/>
      <c r="U4328" s="39"/>
      <c r="V4328" s="39"/>
      <c r="W4328" s="39"/>
      <c r="X4328" s="39"/>
      <c r="Y4328" s="39"/>
      <c r="Z4328" s="39"/>
      <c r="AA4328" s="39"/>
      <c r="AB4328" s="39"/>
      <c r="AC4328" s="39"/>
      <c r="AD4328" s="39"/>
      <c r="AE4328" s="39"/>
      <c r="AF4328" s="39"/>
      <c r="AG4328" s="39"/>
      <c r="AH4328" s="39"/>
      <c r="AI4328" s="39"/>
      <c r="AJ4328" s="39"/>
      <c r="AK4328" s="39"/>
      <c r="AL4328" s="39"/>
      <c r="AM4328" s="39"/>
      <c r="AN4328" s="39"/>
      <c r="AO4328" s="39"/>
      <c r="AP4328" s="39"/>
      <c r="AQ4328" s="39"/>
      <c r="AR4328" s="39"/>
      <c r="AS4328" s="39"/>
      <c r="AT4328" s="39"/>
      <c r="AU4328" s="39"/>
      <c r="AV4328" s="39"/>
      <c r="AW4328" s="39"/>
    </row>
    <row r="4329" spans="15:49" x14ac:dyDescent="0.2">
      <c r="O4329" s="39"/>
      <c r="P4329" s="39"/>
      <c r="Q4329" s="39"/>
      <c r="R4329" s="39"/>
      <c r="S4329" s="39"/>
      <c r="T4329" s="39"/>
      <c r="U4329" s="39"/>
      <c r="V4329" s="39"/>
      <c r="W4329" s="39"/>
      <c r="X4329" s="39"/>
      <c r="Y4329" s="39"/>
      <c r="Z4329" s="39"/>
      <c r="AA4329" s="39"/>
      <c r="AB4329" s="39"/>
      <c r="AC4329" s="39"/>
      <c r="AD4329" s="39"/>
      <c r="AE4329" s="39"/>
      <c r="AF4329" s="39"/>
      <c r="AG4329" s="39"/>
      <c r="AH4329" s="39"/>
      <c r="AI4329" s="39"/>
      <c r="AJ4329" s="39"/>
      <c r="AK4329" s="39"/>
      <c r="AL4329" s="39"/>
      <c r="AM4329" s="39"/>
      <c r="AN4329" s="39"/>
      <c r="AO4329" s="39"/>
      <c r="AP4329" s="39"/>
      <c r="AQ4329" s="39"/>
      <c r="AR4329" s="39"/>
      <c r="AS4329" s="39"/>
      <c r="AT4329" s="39"/>
      <c r="AU4329" s="39"/>
      <c r="AV4329" s="39"/>
      <c r="AW4329" s="39"/>
    </row>
    <row r="4330" spans="15:49" x14ac:dyDescent="0.2">
      <c r="O4330" s="39"/>
      <c r="P4330" s="39"/>
      <c r="Q4330" s="39"/>
      <c r="R4330" s="39"/>
      <c r="S4330" s="39"/>
      <c r="T4330" s="39"/>
      <c r="U4330" s="39"/>
      <c r="V4330" s="39"/>
      <c r="W4330" s="39"/>
      <c r="X4330" s="39"/>
      <c r="Y4330" s="39"/>
      <c r="Z4330" s="39"/>
      <c r="AA4330" s="39"/>
      <c r="AB4330" s="39"/>
      <c r="AC4330" s="39"/>
      <c r="AD4330" s="39"/>
      <c r="AE4330" s="39"/>
      <c r="AF4330" s="39"/>
      <c r="AG4330" s="39"/>
      <c r="AH4330" s="39"/>
      <c r="AI4330" s="39"/>
      <c r="AJ4330" s="39"/>
      <c r="AK4330" s="39"/>
      <c r="AL4330" s="39"/>
      <c r="AM4330" s="39"/>
      <c r="AN4330" s="39"/>
      <c r="AO4330" s="39"/>
      <c r="AP4330" s="39"/>
      <c r="AQ4330" s="39"/>
      <c r="AR4330" s="39"/>
      <c r="AS4330" s="39"/>
      <c r="AT4330" s="39"/>
      <c r="AU4330" s="39"/>
      <c r="AV4330" s="39"/>
      <c r="AW4330" s="39"/>
    </row>
    <row r="4331" spans="15:49" x14ac:dyDescent="0.2">
      <c r="O4331" s="39"/>
      <c r="P4331" s="39"/>
      <c r="Q4331" s="39"/>
      <c r="R4331" s="39"/>
      <c r="S4331" s="39"/>
      <c r="T4331" s="39"/>
      <c r="U4331" s="39"/>
      <c r="V4331" s="39"/>
      <c r="W4331" s="39"/>
      <c r="X4331" s="39"/>
      <c r="Y4331" s="39"/>
      <c r="Z4331" s="39"/>
      <c r="AA4331" s="39"/>
      <c r="AB4331" s="39"/>
      <c r="AC4331" s="39"/>
      <c r="AD4331" s="39"/>
      <c r="AE4331" s="39"/>
      <c r="AF4331" s="39"/>
      <c r="AG4331" s="39"/>
      <c r="AH4331" s="39"/>
      <c r="AI4331" s="39"/>
      <c r="AJ4331" s="39"/>
      <c r="AK4331" s="39"/>
      <c r="AL4331" s="39"/>
      <c r="AM4331" s="39"/>
      <c r="AN4331" s="39"/>
      <c r="AO4331" s="39"/>
      <c r="AP4331" s="39"/>
      <c r="AQ4331" s="39"/>
      <c r="AR4331" s="39"/>
      <c r="AS4331" s="39"/>
      <c r="AT4331" s="39"/>
      <c r="AU4331" s="39"/>
      <c r="AV4331" s="39"/>
      <c r="AW4331" s="39"/>
    </row>
    <row r="4332" spans="15:49" x14ac:dyDescent="0.2">
      <c r="O4332" s="39"/>
      <c r="P4332" s="39"/>
      <c r="Q4332" s="39"/>
      <c r="R4332" s="39"/>
      <c r="S4332" s="39"/>
      <c r="T4332" s="39"/>
      <c r="U4332" s="39"/>
      <c r="V4332" s="39"/>
      <c r="W4332" s="39"/>
      <c r="X4332" s="39"/>
      <c r="Y4332" s="39"/>
      <c r="Z4332" s="39"/>
      <c r="AA4332" s="39"/>
      <c r="AB4332" s="39"/>
      <c r="AC4332" s="39"/>
      <c r="AD4332" s="39"/>
      <c r="AE4332" s="39"/>
      <c r="AF4332" s="39"/>
      <c r="AG4332" s="39"/>
      <c r="AH4332" s="39"/>
      <c r="AI4332" s="39"/>
      <c r="AJ4332" s="39"/>
      <c r="AK4332" s="39"/>
      <c r="AL4332" s="39"/>
      <c r="AM4332" s="39"/>
      <c r="AN4332" s="39"/>
      <c r="AO4332" s="39"/>
      <c r="AP4332" s="39"/>
      <c r="AQ4332" s="39"/>
      <c r="AR4332" s="39"/>
      <c r="AS4332" s="39"/>
      <c r="AT4332" s="39"/>
      <c r="AU4332" s="39"/>
      <c r="AV4332" s="39"/>
      <c r="AW4332" s="39"/>
    </row>
    <row r="4333" spans="15:49" x14ac:dyDescent="0.2">
      <c r="O4333" s="39"/>
      <c r="P4333" s="39"/>
      <c r="Q4333" s="39"/>
      <c r="R4333" s="39"/>
      <c r="S4333" s="39"/>
      <c r="T4333" s="39"/>
      <c r="U4333" s="39"/>
      <c r="V4333" s="39"/>
      <c r="W4333" s="39"/>
      <c r="X4333" s="39"/>
      <c r="Y4333" s="39"/>
      <c r="Z4333" s="39"/>
      <c r="AA4333" s="39"/>
      <c r="AB4333" s="39"/>
      <c r="AC4333" s="39"/>
      <c r="AD4333" s="39"/>
      <c r="AE4333" s="39"/>
      <c r="AF4333" s="39"/>
      <c r="AG4333" s="39"/>
      <c r="AH4333" s="39"/>
      <c r="AI4333" s="39"/>
      <c r="AJ4333" s="39"/>
      <c r="AK4333" s="39"/>
      <c r="AL4333" s="39"/>
      <c r="AM4333" s="39"/>
      <c r="AN4333" s="39"/>
      <c r="AO4333" s="39"/>
      <c r="AP4333" s="39"/>
      <c r="AQ4333" s="39"/>
      <c r="AR4333" s="39"/>
      <c r="AS4333" s="39"/>
      <c r="AT4333" s="39"/>
      <c r="AU4333" s="39"/>
      <c r="AV4333" s="39"/>
      <c r="AW4333" s="39"/>
    </row>
    <row r="4334" spans="15:49" x14ac:dyDescent="0.2">
      <c r="O4334" s="39"/>
      <c r="P4334" s="39"/>
      <c r="Q4334" s="39"/>
      <c r="R4334" s="39"/>
      <c r="S4334" s="39"/>
      <c r="T4334" s="39"/>
      <c r="U4334" s="39"/>
      <c r="V4334" s="39"/>
      <c r="W4334" s="39"/>
      <c r="X4334" s="39"/>
      <c r="Y4334" s="39"/>
      <c r="Z4334" s="39"/>
      <c r="AA4334" s="39"/>
      <c r="AB4334" s="39"/>
      <c r="AC4334" s="39"/>
      <c r="AD4334" s="39"/>
      <c r="AE4334" s="39"/>
      <c r="AF4334" s="39"/>
      <c r="AG4334" s="39"/>
      <c r="AH4334" s="39"/>
      <c r="AI4334" s="39"/>
      <c r="AJ4334" s="39"/>
      <c r="AK4334" s="39"/>
      <c r="AL4334" s="39"/>
      <c r="AM4334" s="39"/>
      <c r="AN4334" s="39"/>
      <c r="AO4334" s="39"/>
      <c r="AP4334" s="39"/>
      <c r="AQ4334" s="39"/>
      <c r="AR4334" s="39"/>
      <c r="AS4334" s="39"/>
      <c r="AT4334" s="39"/>
      <c r="AU4334" s="39"/>
      <c r="AV4334" s="39"/>
      <c r="AW4334" s="39"/>
    </row>
    <row r="4335" spans="15:49" x14ac:dyDescent="0.2">
      <c r="O4335" s="39"/>
      <c r="P4335" s="39"/>
      <c r="Q4335" s="39"/>
      <c r="R4335" s="39"/>
      <c r="S4335" s="39"/>
      <c r="T4335" s="39"/>
      <c r="U4335" s="39"/>
      <c r="V4335" s="39"/>
      <c r="W4335" s="39"/>
      <c r="X4335" s="39"/>
      <c r="Y4335" s="39"/>
      <c r="Z4335" s="39"/>
      <c r="AA4335" s="39"/>
      <c r="AB4335" s="39"/>
      <c r="AC4335" s="39"/>
      <c r="AD4335" s="39"/>
      <c r="AE4335" s="39"/>
      <c r="AF4335" s="39"/>
      <c r="AG4335" s="39"/>
      <c r="AH4335" s="39"/>
      <c r="AI4335" s="39"/>
      <c r="AJ4335" s="39"/>
      <c r="AK4335" s="39"/>
      <c r="AL4335" s="39"/>
      <c r="AM4335" s="39"/>
      <c r="AN4335" s="39"/>
      <c r="AO4335" s="39"/>
      <c r="AP4335" s="39"/>
      <c r="AQ4335" s="39"/>
      <c r="AR4335" s="39"/>
      <c r="AS4335" s="39"/>
      <c r="AT4335" s="39"/>
      <c r="AU4335" s="39"/>
      <c r="AV4335" s="39"/>
      <c r="AW4335" s="39"/>
    </row>
    <row r="4336" spans="15:49" x14ac:dyDescent="0.2">
      <c r="O4336" s="39"/>
      <c r="P4336" s="39"/>
      <c r="Q4336" s="39"/>
      <c r="R4336" s="39"/>
      <c r="S4336" s="39"/>
      <c r="T4336" s="39"/>
      <c r="U4336" s="39"/>
      <c r="V4336" s="39"/>
      <c r="W4336" s="39"/>
      <c r="X4336" s="39"/>
      <c r="Y4336" s="39"/>
      <c r="Z4336" s="39"/>
      <c r="AA4336" s="39"/>
      <c r="AB4336" s="39"/>
      <c r="AC4336" s="39"/>
      <c r="AD4336" s="39"/>
      <c r="AE4336" s="39"/>
      <c r="AF4336" s="39"/>
      <c r="AG4336" s="39"/>
      <c r="AH4336" s="39"/>
      <c r="AI4336" s="39"/>
      <c r="AJ4336" s="39"/>
      <c r="AK4336" s="39"/>
      <c r="AL4336" s="39"/>
      <c r="AM4336" s="39"/>
      <c r="AN4336" s="39"/>
      <c r="AO4336" s="39"/>
      <c r="AP4336" s="39"/>
      <c r="AQ4336" s="39"/>
      <c r="AR4336" s="39"/>
      <c r="AS4336" s="39"/>
      <c r="AT4336" s="39"/>
      <c r="AU4336" s="39"/>
      <c r="AV4336" s="39"/>
      <c r="AW4336" s="39"/>
    </row>
    <row r="4337" spans="15:49" x14ac:dyDescent="0.2">
      <c r="O4337" s="39"/>
      <c r="P4337" s="39"/>
      <c r="Q4337" s="39"/>
      <c r="R4337" s="39"/>
      <c r="S4337" s="39"/>
      <c r="T4337" s="39"/>
      <c r="U4337" s="39"/>
      <c r="V4337" s="39"/>
      <c r="W4337" s="39"/>
      <c r="X4337" s="39"/>
      <c r="Y4337" s="39"/>
      <c r="Z4337" s="39"/>
      <c r="AA4337" s="39"/>
      <c r="AB4337" s="39"/>
      <c r="AC4337" s="39"/>
      <c r="AD4337" s="39"/>
      <c r="AE4337" s="39"/>
      <c r="AF4337" s="39"/>
      <c r="AG4337" s="39"/>
      <c r="AH4337" s="39"/>
      <c r="AI4337" s="39"/>
      <c r="AJ4337" s="39"/>
      <c r="AK4337" s="39"/>
      <c r="AL4337" s="39"/>
      <c r="AM4337" s="39"/>
      <c r="AN4337" s="39"/>
      <c r="AO4337" s="39"/>
      <c r="AP4337" s="39"/>
      <c r="AQ4337" s="39"/>
      <c r="AR4337" s="39"/>
      <c r="AS4337" s="39"/>
      <c r="AT4337" s="39"/>
      <c r="AU4337" s="39"/>
      <c r="AV4337" s="39"/>
      <c r="AW4337" s="39"/>
    </row>
    <row r="4338" spans="15:49" x14ac:dyDescent="0.2">
      <c r="O4338" s="39"/>
      <c r="P4338" s="39"/>
      <c r="Q4338" s="39"/>
      <c r="R4338" s="39"/>
      <c r="S4338" s="39"/>
      <c r="T4338" s="39"/>
      <c r="U4338" s="39"/>
      <c r="V4338" s="39"/>
      <c r="W4338" s="39"/>
      <c r="X4338" s="39"/>
      <c r="Y4338" s="39"/>
      <c r="Z4338" s="39"/>
      <c r="AA4338" s="39"/>
      <c r="AB4338" s="39"/>
      <c r="AC4338" s="39"/>
      <c r="AD4338" s="39"/>
      <c r="AE4338" s="39"/>
      <c r="AF4338" s="39"/>
      <c r="AG4338" s="39"/>
      <c r="AH4338" s="39"/>
      <c r="AI4338" s="39"/>
      <c r="AJ4338" s="39"/>
      <c r="AK4338" s="39"/>
      <c r="AL4338" s="39"/>
      <c r="AM4338" s="39"/>
      <c r="AN4338" s="39"/>
      <c r="AO4338" s="39"/>
      <c r="AP4338" s="39"/>
      <c r="AQ4338" s="39"/>
      <c r="AR4338" s="39"/>
      <c r="AS4338" s="39"/>
      <c r="AT4338" s="39"/>
      <c r="AU4338" s="39"/>
      <c r="AV4338" s="39"/>
      <c r="AW4338" s="39"/>
    </row>
    <row r="4339" spans="15:49" x14ac:dyDescent="0.2">
      <c r="O4339" s="39"/>
      <c r="P4339" s="39"/>
      <c r="Q4339" s="39"/>
      <c r="R4339" s="39"/>
      <c r="S4339" s="39"/>
      <c r="T4339" s="39"/>
      <c r="U4339" s="39"/>
      <c r="V4339" s="39"/>
      <c r="W4339" s="39"/>
      <c r="X4339" s="39"/>
      <c r="Y4339" s="39"/>
      <c r="Z4339" s="39"/>
      <c r="AA4339" s="39"/>
      <c r="AB4339" s="39"/>
      <c r="AC4339" s="39"/>
      <c r="AD4339" s="39"/>
      <c r="AE4339" s="39"/>
      <c r="AF4339" s="39"/>
      <c r="AG4339" s="39"/>
      <c r="AH4339" s="39"/>
      <c r="AI4339" s="39"/>
      <c r="AJ4339" s="39"/>
      <c r="AK4339" s="39"/>
      <c r="AL4339" s="39"/>
      <c r="AM4339" s="39"/>
      <c r="AN4339" s="39"/>
      <c r="AO4339" s="39"/>
      <c r="AP4339" s="39"/>
      <c r="AQ4339" s="39"/>
      <c r="AR4339" s="39"/>
      <c r="AS4339" s="39"/>
      <c r="AT4339" s="39"/>
      <c r="AU4339" s="39"/>
      <c r="AV4339" s="39"/>
      <c r="AW4339" s="39"/>
    </row>
    <row r="4340" spans="15:49" x14ac:dyDescent="0.2">
      <c r="O4340" s="39"/>
      <c r="P4340" s="39"/>
      <c r="Q4340" s="39"/>
      <c r="R4340" s="39"/>
      <c r="S4340" s="39"/>
      <c r="T4340" s="39"/>
      <c r="U4340" s="39"/>
      <c r="V4340" s="39"/>
      <c r="W4340" s="39"/>
      <c r="X4340" s="39"/>
      <c r="Y4340" s="39"/>
      <c r="Z4340" s="39"/>
      <c r="AA4340" s="39"/>
      <c r="AB4340" s="39"/>
      <c r="AC4340" s="39"/>
      <c r="AD4340" s="39"/>
      <c r="AE4340" s="39"/>
      <c r="AF4340" s="39"/>
      <c r="AG4340" s="39"/>
      <c r="AH4340" s="39"/>
      <c r="AI4340" s="39"/>
      <c r="AJ4340" s="39"/>
      <c r="AK4340" s="39"/>
      <c r="AL4340" s="39"/>
      <c r="AM4340" s="39"/>
      <c r="AN4340" s="39"/>
      <c r="AO4340" s="39"/>
      <c r="AP4340" s="39"/>
      <c r="AQ4340" s="39"/>
      <c r="AR4340" s="39"/>
      <c r="AS4340" s="39"/>
      <c r="AT4340" s="39"/>
      <c r="AU4340" s="39"/>
      <c r="AV4340" s="39"/>
      <c r="AW4340" s="39"/>
    </row>
    <row r="4341" spans="15:49" x14ac:dyDescent="0.2">
      <c r="O4341" s="39"/>
      <c r="P4341" s="39"/>
      <c r="Q4341" s="39"/>
      <c r="R4341" s="39"/>
      <c r="S4341" s="39"/>
      <c r="T4341" s="39"/>
      <c r="U4341" s="39"/>
      <c r="V4341" s="39"/>
      <c r="W4341" s="39"/>
      <c r="X4341" s="39"/>
      <c r="Y4341" s="39"/>
      <c r="Z4341" s="39"/>
      <c r="AA4341" s="39"/>
      <c r="AB4341" s="39"/>
      <c r="AC4341" s="39"/>
      <c r="AD4341" s="39"/>
      <c r="AE4341" s="39"/>
      <c r="AF4341" s="39"/>
      <c r="AG4341" s="39"/>
      <c r="AH4341" s="39"/>
      <c r="AI4341" s="39"/>
      <c r="AJ4341" s="39"/>
      <c r="AK4341" s="39"/>
      <c r="AL4341" s="39"/>
      <c r="AM4341" s="39"/>
      <c r="AN4341" s="39"/>
      <c r="AO4341" s="39"/>
      <c r="AP4341" s="39"/>
      <c r="AQ4341" s="39"/>
      <c r="AR4341" s="39"/>
      <c r="AS4341" s="39"/>
      <c r="AT4341" s="39"/>
      <c r="AU4341" s="39"/>
      <c r="AV4341" s="39"/>
      <c r="AW4341" s="39"/>
    </row>
    <row r="4342" spans="15:49" x14ac:dyDescent="0.2">
      <c r="O4342" s="39"/>
      <c r="P4342" s="39"/>
      <c r="Q4342" s="39"/>
      <c r="R4342" s="39"/>
      <c r="S4342" s="39"/>
      <c r="T4342" s="39"/>
      <c r="U4342" s="39"/>
      <c r="V4342" s="39"/>
      <c r="W4342" s="39"/>
      <c r="X4342" s="39"/>
      <c r="Y4342" s="39"/>
      <c r="Z4342" s="39"/>
      <c r="AA4342" s="39"/>
      <c r="AB4342" s="39"/>
      <c r="AC4342" s="39"/>
      <c r="AD4342" s="39"/>
      <c r="AE4342" s="39"/>
      <c r="AF4342" s="39"/>
      <c r="AG4342" s="39"/>
      <c r="AH4342" s="39"/>
      <c r="AI4342" s="39"/>
      <c r="AJ4342" s="39"/>
      <c r="AK4342" s="39"/>
      <c r="AL4342" s="39"/>
      <c r="AM4342" s="39"/>
      <c r="AN4342" s="39"/>
      <c r="AO4342" s="39"/>
      <c r="AP4342" s="39"/>
      <c r="AQ4342" s="39"/>
      <c r="AR4342" s="39"/>
      <c r="AS4342" s="39"/>
      <c r="AT4342" s="39"/>
      <c r="AU4342" s="39"/>
      <c r="AV4342" s="39"/>
      <c r="AW4342" s="39"/>
    </row>
    <row r="4343" spans="15:49" x14ac:dyDescent="0.2">
      <c r="O4343" s="39"/>
      <c r="P4343" s="39"/>
      <c r="Q4343" s="39"/>
      <c r="R4343" s="39"/>
      <c r="S4343" s="39"/>
      <c r="T4343" s="39"/>
      <c r="U4343" s="39"/>
      <c r="V4343" s="39"/>
      <c r="W4343" s="39"/>
      <c r="X4343" s="39"/>
      <c r="Y4343" s="39"/>
      <c r="Z4343" s="39"/>
      <c r="AA4343" s="39"/>
      <c r="AB4343" s="39"/>
      <c r="AC4343" s="39"/>
      <c r="AD4343" s="39"/>
      <c r="AE4343" s="39"/>
      <c r="AF4343" s="39"/>
      <c r="AG4343" s="39"/>
      <c r="AH4343" s="39"/>
      <c r="AI4343" s="39"/>
      <c r="AJ4343" s="39"/>
      <c r="AK4343" s="39"/>
      <c r="AL4343" s="39"/>
      <c r="AM4343" s="39"/>
      <c r="AN4343" s="39"/>
      <c r="AO4343" s="39"/>
      <c r="AP4343" s="39"/>
      <c r="AQ4343" s="39"/>
      <c r="AR4343" s="39"/>
      <c r="AS4343" s="39"/>
      <c r="AT4343" s="39"/>
      <c r="AU4343" s="39"/>
      <c r="AV4343" s="39"/>
      <c r="AW4343" s="39"/>
    </row>
    <row r="4344" spans="15:49" x14ac:dyDescent="0.2">
      <c r="O4344" s="39"/>
      <c r="P4344" s="39"/>
      <c r="Q4344" s="39"/>
      <c r="R4344" s="39"/>
      <c r="S4344" s="39"/>
      <c r="T4344" s="39"/>
      <c r="U4344" s="39"/>
      <c r="V4344" s="39"/>
      <c r="W4344" s="39"/>
      <c r="X4344" s="39"/>
      <c r="Y4344" s="39"/>
      <c r="Z4344" s="39"/>
      <c r="AA4344" s="39"/>
      <c r="AB4344" s="39"/>
      <c r="AC4344" s="39"/>
      <c r="AD4344" s="39"/>
      <c r="AE4344" s="39"/>
      <c r="AF4344" s="39"/>
      <c r="AG4344" s="39"/>
      <c r="AH4344" s="39"/>
      <c r="AI4344" s="39"/>
      <c r="AJ4344" s="39"/>
      <c r="AK4344" s="39"/>
      <c r="AL4344" s="39"/>
      <c r="AM4344" s="39"/>
      <c r="AN4344" s="39"/>
      <c r="AO4344" s="39"/>
      <c r="AP4344" s="39"/>
      <c r="AQ4344" s="39"/>
      <c r="AR4344" s="39"/>
      <c r="AS4344" s="39"/>
      <c r="AT4344" s="39"/>
      <c r="AU4344" s="39"/>
      <c r="AV4344" s="39"/>
      <c r="AW4344" s="39"/>
    </row>
    <row r="4345" spans="15:49" x14ac:dyDescent="0.2">
      <c r="O4345" s="39"/>
      <c r="P4345" s="39"/>
      <c r="Q4345" s="39"/>
      <c r="R4345" s="39"/>
      <c r="S4345" s="39"/>
      <c r="T4345" s="39"/>
      <c r="U4345" s="39"/>
      <c r="V4345" s="39"/>
      <c r="W4345" s="39"/>
      <c r="X4345" s="39"/>
      <c r="Y4345" s="39"/>
      <c r="Z4345" s="39"/>
      <c r="AA4345" s="39"/>
      <c r="AB4345" s="39"/>
      <c r="AC4345" s="39"/>
      <c r="AD4345" s="39"/>
      <c r="AE4345" s="39"/>
      <c r="AF4345" s="39"/>
      <c r="AG4345" s="39"/>
      <c r="AH4345" s="39"/>
      <c r="AI4345" s="39"/>
      <c r="AJ4345" s="39"/>
      <c r="AK4345" s="39"/>
      <c r="AL4345" s="39"/>
      <c r="AM4345" s="39"/>
      <c r="AN4345" s="39"/>
      <c r="AO4345" s="39"/>
      <c r="AP4345" s="39"/>
      <c r="AQ4345" s="39"/>
      <c r="AR4345" s="39"/>
      <c r="AS4345" s="39"/>
      <c r="AT4345" s="39"/>
      <c r="AU4345" s="39"/>
      <c r="AV4345" s="39"/>
      <c r="AW4345" s="39"/>
    </row>
    <row r="4346" spans="15:49" x14ac:dyDescent="0.2">
      <c r="O4346" s="39"/>
      <c r="P4346" s="39"/>
      <c r="Q4346" s="39"/>
      <c r="R4346" s="39"/>
      <c r="S4346" s="39"/>
      <c r="T4346" s="39"/>
      <c r="U4346" s="39"/>
      <c r="V4346" s="39"/>
      <c r="W4346" s="39"/>
      <c r="X4346" s="39"/>
      <c r="Y4346" s="39"/>
      <c r="Z4346" s="39"/>
      <c r="AA4346" s="39"/>
      <c r="AB4346" s="39"/>
      <c r="AC4346" s="39"/>
      <c r="AD4346" s="39"/>
      <c r="AE4346" s="39"/>
      <c r="AF4346" s="39"/>
      <c r="AG4346" s="39"/>
      <c r="AH4346" s="39"/>
      <c r="AI4346" s="39"/>
      <c r="AJ4346" s="39"/>
      <c r="AK4346" s="39"/>
      <c r="AL4346" s="39"/>
      <c r="AM4346" s="39"/>
      <c r="AN4346" s="39"/>
      <c r="AO4346" s="39"/>
      <c r="AP4346" s="39"/>
      <c r="AQ4346" s="39"/>
      <c r="AR4346" s="39"/>
      <c r="AS4346" s="39"/>
      <c r="AT4346" s="39"/>
      <c r="AU4346" s="39"/>
      <c r="AV4346" s="39"/>
      <c r="AW4346" s="39"/>
    </row>
    <row r="4347" spans="15:49" x14ac:dyDescent="0.2">
      <c r="O4347" s="39"/>
      <c r="P4347" s="39"/>
      <c r="Q4347" s="39"/>
      <c r="R4347" s="39"/>
      <c r="S4347" s="39"/>
      <c r="T4347" s="39"/>
      <c r="U4347" s="39"/>
      <c r="V4347" s="39"/>
      <c r="W4347" s="39"/>
      <c r="X4347" s="39"/>
      <c r="Y4347" s="39"/>
      <c r="Z4347" s="39"/>
      <c r="AA4347" s="39"/>
      <c r="AB4347" s="39"/>
      <c r="AC4347" s="39"/>
      <c r="AD4347" s="39"/>
      <c r="AE4347" s="39"/>
      <c r="AF4347" s="39"/>
      <c r="AG4347" s="39"/>
      <c r="AH4347" s="39"/>
      <c r="AI4347" s="39"/>
      <c r="AJ4347" s="39"/>
      <c r="AK4347" s="39"/>
      <c r="AL4347" s="39"/>
      <c r="AM4347" s="39"/>
      <c r="AN4347" s="39"/>
      <c r="AO4347" s="39"/>
      <c r="AP4347" s="39"/>
      <c r="AQ4347" s="39"/>
      <c r="AR4347" s="39"/>
      <c r="AS4347" s="39"/>
      <c r="AT4347" s="39"/>
      <c r="AU4347" s="39"/>
      <c r="AV4347" s="39"/>
      <c r="AW4347" s="39"/>
    </row>
    <row r="4348" spans="15:49" x14ac:dyDescent="0.2">
      <c r="O4348" s="39"/>
      <c r="P4348" s="39"/>
      <c r="Q4348" s="39"/>
      <c r="R4348" s="39"/>
      <c r="S4348" s="39"/>
      <c r="T4348" s="39"/>
      <c r="U4348" s="39"/>
      <c r="V4348" s="39"/>
      <c r="W4348" s="39"/>
      <c r="X4348" s="39"/>
      <c r="Y4348" s="39"/>
      <c r="Z4348" s="39"/>
      <c r="AA4348" s="39"/>
      <c r="AB4348" s="39"/>
      <c r="AC4348" s="39"/>
      <c r="AD4348" s="39"/>
      <c r="AE4348" s="39"/>
      <c r="AF4348" s="39"/>
      <c r="AG4348" s="39"/>
      <c r="AH4348" s="39"/>
      <c r="AI4348" s="39"/>
      <c r="AJ4348" s="39"/>
      <c r="AK4348" s="39"/>
      <c r="AL4348" s="39"/>
      <c r="AM4348" s="39"/>
      <c r="AN4348" s="39"/>
      <c r="AO4348" s="39"/>
      <c r="AP4348" s="39"/>
      <c r="AQ4348" s="39"/>
      <c r="AR4348" s="39"/>
      <c r="AS4348" s="39"/>
      <c r="AT4348" s="39"/>
      <c r="AU4348" s="39"/>
      <c r="AV4348" s="39"/>
      <c r="AW4348" s="39"/>
    </row>
    <row r="4349" spans="15:49" x14ac:dyDescent="0.2">
      <c r="O4349" s="39"/>
      <c r="P4349" s="39"/>
      <c r="Q4349" s="39"/>
      <c r="R4349" s="39"/>
      <c r="S4349" s="39"/>
      <c r="T4349" s="39"/>
      <c r="U4349" s="39"/>
      <c r="V4349" s="39"/>
      <c r="W4349" s="39"/>
      <c r="X4349" s="39"/>
      <c r="Y4349" s="39"/>
      <c r="Z4349" s="39"/>
      <c r="AA4349" s="39"/>
      <c r="AB4349" s="39"/>
      <c r="AC4349" s="39"/>
      <c r="AD4349" s="39"/>
      <c r="AE4349" s="39"/>
      <c r="AF4349" s="39"/>
      <c r="AG4349" s="39"/>
      <c r="AH4349" s="39"/>
      <c r="AI4349" s="39"/>
      <c r="AJ4349" s="39"/>
      <c r="AK4349" s="39"/>
      <c r="AL4349" s="39"/>
      <c r="AM4349" s="39"/>
      <c r="AN4349" s="39"/>
      <c r="AO4349" s="39"/>
      <c r="AP4349" s="39"/>
      <c r="AQ4349" s="39"/>
      <c r="AR4349" s="39"/>
      <c r="AS4349" s="39"/>
      <c r="AT4349" s="39"/>
      <c r="AU4349" s="39"/>
      <c r="AV4349" s="39"/>
      <c r="AW4349" s="39"/>
    </row>
    <row r="4350" spans="15:49" x14ac:dyDescent="0.2">
      <c r="O4350" s="39"/>
      <c r="P4350" s="39"/>
      <c r="Q4350" s="39"/>
      <c r="R4350" s="39"/>
      <c r="S4350" s="39"/>
      <c r="T4350" s="39"/>
      <c r="U4350" s="39"/>
      <c r="V4350" s="39"/>
      <c r="W4350" s="39"/>
      <c r="X4350" s="39"/>
      <c r="Y4350" s="39"/>
      <c r="Z4350" s="39"/>
      <c r="AA4350" s="39"/>
      <c r="AB4350" s="39"/>
      <c r="AC4350" s="39"/>
      <c r="AD4350" s="39"/>
      <c r="AE4350" s="39"/>
      <c r="AF4350" s="39"/>
      <c r="AG4350" s="39"/>
      <c r="AH4350" s="39"/>
      <c r="AI4350" s="39"/>
      <c r="AJ4350" s="39"/>
      <c r="AK4350" s="39"/>
      <c r="AL4350" s="39"/>
      <c r="AM4350" s="39"/>
      <c r="AN4350" s="39"/>
      <c r="AO4350" s="39"/>
      <c r="AP4350" s="39"/>
      <c r="AQ4350" s="39"/>
      <c r="AR4350" s="39"/>
      <c r="AS4350" s="39"/>
      <c r="AT4350" s="39"/>
      <c r="AU4350" s="39"/>
      <c r="AV4350" s="39"/>
      <c r="AW4350" s="39"/>
    </row>
    <row r="4351" spans="15:49" x14ac:dyDescent="0.2">
      <c r="O4351" s="39"/>
      <c r="P4351" s="39"/>
      <c r="Q4351" s="39"/>
      <c r="R4351" s="39"/>
      <c r="S4351" s="39"/>
      <c r="T4351" s="39"/>
      <c r="U4351" s="39"/>
      <c r="V4351" s="39"/>
      <c r="W4351" s="39"/>
      <c r="X4351" s="39"/>
      <c r="Y4351" s="39"/>
      <c r="Z4351" s="39"/>
      <c r="AA4351" s="39"/>
      <c r="AB4351" s="39"/>
      <c r="AC4351" s="39"/>
      <c r="AD4351" s="39"/>
      <c r="AE4351" s="39"/>
      <c r="AF4351" s="39"/>
      <c r="AG4351" s="39"/>
      <c r="AH4351" s="39"/>
      <c r="AI4351" s="39"/>
      <c r="AJ4351" s="39"/>
      <c r="AK4351" s="39"/>
      <c r="AL4351" s="39"/>
      <c r="AM4351" s="39"/>
      <c r="AN4351" s="39"/>
      <c r="AO4351" s="39"/>
      <c r="AP4351" s="39"/>
      <c r="AQ4351" s="39"/>
      <c r="AR4351" s="39"/>
      <c r="AS4351" s="39"/>
      <c r="AT4351" s="39"/>
      <c r="AU4351" s="39"/>
      <c r="AV4351" s="39"/>
      <c r="AW4351" s="39"/>
    </row>
    <row r="4352" spans="15:49" x14ac:dyDescent="0.2">
      <c r="O4352" s="39"/>
      <c r="P4352" s="39"/>
      <c r="Q4352" s="39"/>
      <c r="R4352" s="39"/>
      <c r="S4352" s="39"/>
      <c r="T4352" s="39"/>
      <c r="U4352" s="39"/>
      <c r="V4352" s="39"/>
      <c r="W4352" s="39"/>
      <c r="X4352" s="39"/>
      <c r="Y4352" s="39"/>
      <c r="Z4352" s="39"/>
      <c r="AA4352" s="39"/>
      <c r="AB4352" s="39"/>
      <c r="AC4352" s="39"/>
      <c r="AD4352" s="39"/>
      <c r="AE4352" s="39"/>
      <c r="AF4352" s="39"/>
      <c r="AG4352" s="39"/>
      <c r="AH4352" s="39"/>
      <c r="AI4352" s="39"/>
      <c r="AJ4352" s="39"/>
      <c r="AK4352" s="39"/>
      <c r="AL4352" s="39"/>
      <c r="AM4352" s="39"/>
      <c r="AN4352" s="39"/>
      <c r="AO4352" s="39"/>
      <c r="AP4352" s="39"/>
      <c r="AQ4352" s="39"/>
      <c r="AR4352" s="39"/>
      <c r="AS4352" s="39"/>
      <c r="AT4352" s="39"/>
      <c r="AU4352" s="39"/>
      <c r="AV4352" s="39"/>
      <c r="AW4352" s="39"/>
    </row>
    <row r="4353" spans="15:49" x14ac:dyDescent="0.2">
      <c r="O4353" s="39"/>
      <c r="P4353" s="39"/>
      <c r="Q4353" s="39"/>
      <c r="R4353" s="39"/>
      <c r="S4353" s="39"/>
      <c r="T4353" s="39"/>
      <c r="U4353" s="39"/>
      <c r="V4353" s="39"/>
      <c r="W4353" s="39"/>
      <c r="X4353" s="39"/>
      <c r="Y4353" s="39"/>
      <c r="Z4353" s="39"/>
      <c r="AA4353" s="39"/>
      <c r="AB4353" s="39"/>
      <c r="AC4353" s="39"/>
      <c r="AD4353" s="39"/>
      <c r="AE4353" s="39"/>
      <c r="AF4353" s="39"/>
      <c r="AG4353" s="39"/>
      <c r="AH4353" s="39"/>
      <c r="AI4353" s="39"/>
      <c r="AJ4353" s="39"/>
      <c r="AK4353" s="39"/>
      <c r="AL4353" s="39"/>
      <c r="AM4353" s="39"/>
      <c r="AN4353" s="39"/>
      <c r="AO4353" s="39"/>
      <c r="AP4353" s="39"/>
      <c r="AQ4353" s="39"/>
      <c r="AR4353" s="39"/>
      <c r="AS4353" s="39"/>
      <c r="AT4353" s="39"/>
      <c r="AU4353" s="39"/>
      <c r="AV4353" s="39"/>
      <c r="AW4353" s="39"/>
    </row>
    <row r="4354" spans="15:49" x14ac:dyDescent="0.2">
      <c r="O4354" s="39"/>
      <c r="P4354" s="39"/>
      <c r="Q4354" s="39"/>
      <c r="R4354" s="39"/>
      <c r="S4354" s="39"/>
      <c r="T4354" s="39"/>
      <c r="U4354" s="39"/>
      <c r="V4354" s="39"/>
      <c r="W4354" s="39"/>
      <c r="X4354" s="39"/>
      <c r="Y4354" s="39"/>
      <c r="Z4354" s="39"/>
      <c r="AA4354" s="39"/>
      <c r="AB4354" s="39"/>
      <c r="AC4354" s="39"/>
      <c r="AD4354" s="39"/>
      <c r="AE4354" s="39"/>
      <c r="AF4354" s="39"/>
      <c r="AG4354" s="39"/>
      <c r="AH4354" s="39"/>
      <c r="AI4354" s="39"/>
      <c r="AJ4354" s="39"/>
      <c r="AK4354" s="39"/>
      <c r="AL4354" s="39"/>
      <c r="AM4354" s="39"/>
      <c r="AN4354" s="39"/>
      <c r="AO4354" s="39"/>
      <c r="AP4354" s="39"/>
      <c r="AQ4354" s="39"/>
      <c r="AR4354" s="39"/>
      <c r="AS4354" s="39"/>
      <c r="AT4354" s="39"/>
      <c r="AU4354" s="39"/>
      <c r="AV4354" s="39"/>
      <c r="AW4354" s="39"/>
    </row>
    <row r="4355" spans="15:49" x14ac:dyDescent="0.2">
      <c r="O4355" s="39"/>
      <c r="P4355" s="39"/>
      <c r="Q4355" s="39"/>
      <c r="R4355" s="39"/>
      <c r="S4355" s="39"/>
      <c r="T4355" s="39"/>
      <c r="U4355" s="39"/>
      <c r="V4355" s="39"/>
      <c r="W4355" s="39"/>
      <c r="X4355" s="39"/>
      <c r="Y4355" s="39"/>
      <c r="Z4355" s="39"/>
      <c r="AA4355" s="39"/>
      <c r="AB4355" s="39"/>
      <c r="AC4355" s="39"/>
      <c r="AD4355" s="39"/>
      <c r="AE4355" s="39"/>
      <c r="AF4355" s="39"/>
      <c r="AG4355" s="39"/>
      <c r="AH4355" s="39"/>
      <c r="AI4355" s="39"/>
      <c r="AJ4355" s="39"/>
      <c r="AK4355" s="39"/>
      <c r="AL4355" s="39"/>
      <c r="AM4355" s="39"/>
      <c r="AN4355" s="39"/>
      <c r="AO4355" s="39"/>
      <c r="AP4355" s="39"/>
      <c r="AQ4355" s="39"/>
      <c r="AR4355" s="39"/>
      <c r="AS4355" s="39"/>
      <c r="AT4355" s="39"/>
      <c r="AU4355" s="39"/>
      <c r="AV4355" s="39"/>
      <c r="AW4355" s="39"/>
    </row>
    <row r="4356" spans="15:49" x14ac:dyDescent="0.2">
      <c r="O4356" s="39"/>
      <c r="P4356" s="39"/>
      <c r="Q4356" s="39"/>
      <c r="R4356" s="39"/>
      <c r="S4356" s="39"/>
      <c r="T4356" s="39"/>
      <c r="U4356" s="39"/>
      <c r="V4356" s="39"/>
      <c r="W4356" s="39"/>
      <c r="X4356" s="39"/>
      <c r="Y4356" s="39"/>
      <c r="Z4356" s="39"/>
      <c r="AA4356" s="39"/>
      <c r="AB4356" s="39"/>
      <c r="AC4356" s="39"/>
      <c r="AD4356" s="39"/>
      <c r="AE4356" s="39"/>
      <c r="AF4356" s="39"/>
      <c r="AG4356" s="39"/>
      <c r="AH4356" s="39"/>
      <c r="AI4356" s="39"/>
      <c r="AJ4356" s="39"/>
      <c r="AK4356" s="39"/>
      <c r="AL4356" s="39"/>
      <c r="AM4356" s="39"/>
      <c r="AN4356" s="39"/>
      <c r="AO4356" s="39"/>
      <c r="AP4356" s="39"/>
      <c r="AQ4356" s="39"/>
      <c r="AR4356" s="39"/>
      <c r="AS4356" s="39"/>
      <c r="AT4356" s="39"/>
      <c r="AU4356" s="39"/>
      <c r="AV4356" s="39"/>
      <c r="AW4356" s="39"/>
    </row>
    <row r="4357" spans="15:49" x14ac:dyDescent="0.2">
      <c r="O4357" s="39"/>
      <c r="P4357" s="39"/>
      <c r="Q4357" s="39"/>
      <c r="R4357" s="39"/>
      <c r="S4357" s="39"/>
      <c r="T4357" s="39"/>
      <c r="U4357" s="39"/>
      <c r="V4357" s="39"/>
      <c r="W4357" s="39"/>
      <c r="X4357" s="39"/>
      <c r="Y4357" s="39"/>
      <c r="Z4357" s="39"/>
      <c r="AA4357" s="39"/>
      <c r="AB4357" s="39"/>
      <c r="AC4357" s="39"/>
      <c r="AD4357" s="39"/>
      <c r="AE4357" s="39"/>
      <c r="AF4357" s="39"/>
      <c r="AG4357" s="39"/>
      <c r="AH4357" s="39"/>
      <c r="AI4357" s="39"/>
      <c r="AJ4357" s="39"/>
      <c r="AK4357" s="39"/>
      <c r="AL4357" s="39"/>
      <c r="AM4357" s="39"/>
      <c r="AN4357" s="39"/>
      <c r="AO4357" s="39"/>
      <c r="AP4357" s="39"/>
      <c r="AQ4357" s="39"/>
      <c r="AR4357" s="39"/>
      <c r="AS4357" s="39"/>
      <c r="AT4357" s="39"/>
      <c r="AU4357" s="39"/>
      <c r="AV4357" s="39"/>
      <c r="AW4357" s="39"/>
    </row>
    <row r="4358" spans="15:49" x14ac:dyDescent="0.2">
      <c r="O4358" s="39"/>
      <c r="P4358" s="39"/>
      <c r="Q4358" s="39"/>
      <c r="R4358" s="39"/>
      <c r="S4358" s="39"/>
      <c r="T4358" s="39"/>
      <c r="U4358" s="39"/>
      <c r="V4358" s="39"/>
      <c r="W4358" s="39"/>
      <c r="X4358" s="39"/>
      <c r="Y4358" s="39"/>
      <c r="Z4358" s="39"/>
      <c r="AA4358" s="39"/>
      <c r="AB4358" s="39"/>
      <c r="AC4358" s="39"/>
      <c r="AD4358" s="39"/>
      <c r="AE4358" s="39"/>
      <c r="AF4358" s="39"/>
      <c r="AG4358" s="39"/>
      <c r="AH4358" s="39"/>
      <c r="AI4358" s="39"/>
      <c r="AJ4358" s="39"/>
      <c r="AK4358" s="39"/>
      <c r="AL4358" s="39"/>
      <c r="AM4358" s="39"/>
      <c r="AN4358" s="39"/>
      <c r="AO4358" s="39"/>
      <c r="AP4358" s="39"/>
      <c r="AQ4358" s="39"/>
      <c r="AR4358" s="39"/>
      <c r="AS4358" s="39"/>
      <c r="AT4358" s="39"/>
      <c r="AU4358" s="39"/>
      <c r="AV4358" s="39"/>
      <c r="AW4358" s="39"/>
    </row>
    <row r="4359" spans="15:49" x14ac:dyDescent="0.2">
      <c r="O4359" s="39"/>
      <c r="P4359" s="39"/>
      <c r="Q4359" s="39"/>
      <c r="R4359" s="39"/>
      <c r="S4359" s="39"/>
      <c r="T4359" s="39"/>
      <c r="U4359" s="39"/>
      <c r="V4359" s="39"/>
      <c r="W4359" s="39"/>
      <c r="X4359" s="39"/>
      <c r="Y4359" s="39"/>
      <c r="Z4359" s="39"/>
      <c r="AA4359" s="39"/>
      <c r="AB4359" s="39"/>
      <c r="AC4359" s="39"/>
      <c r="AD4359" s="39"/>
      <c r="AE4359" s="39"/>
      <c r="AF4359" s="39"/>
      <c r="AG4359" s="39"/>
      <c r="AH4359" s="39"/>
      <c r="AI4359" s="39"/>
      <c r="AJ4359" s="39"/>
      <c r="AK4359" s="39"/>
      <c r="AL4359" s="39"/>
      <c r="AM4359" s="39"/>
      <c r="AN4359" s="39"/>
      <c r="AO4359" s="39"/>
      <c r="AP4359" s="39"/>
      <c r="AQ4359" s="39"/>
      <c r="AR4359" s="39"/>
      <c r="AS4359" s="39"/>
      <c r="AT4359" s="39"/>
      <c r="AU4359" s="39"/>
      <c r="AV4359" s="39"/>
      <c r="AW4359" s="39"/>
    </row>
    <row r="4360" spans="15:49" x14ac:dyDescent="0.2">
      <c r="O4360" s="39"/>
      <c r="P4360" s="39"/>
      <c r="Q4360" s="39"/>
      <c r="R4360" s="39"/>
      <c r="S4360" s="39"/>
      <c r="T4360" s="39"/>
      <c r="U4360" s="39"/>
      <c r="V4360" s="39"/>
      <c r="W4360" s="39"/>
      <c r="X4360" s="39"/>
      <c r="Y4360" s="39"/>
      <c r="Z4360" s="39"/>
      <c r="AA4360" s="39"/>
      <c r="AB4360" s="39"/>
      <c r="AC4360" s="39"/>
      <c r="AD4360" s="39"/>
      <c r="AE4360" s="39"/>
      <c r="AF4360" s="39"/>
      <c r="AG4360" s="39"/>
      <c r="AH4360" s="39"/>
      <c r="AI4360" s="39"/>
      <c r="AJ4360" s="39"/>
      <c r="AK4360" s="39"/>
      <c r="AL4360" s="39"/>
      <c r="AM4360" s="39"/>
      <c r="AN4360" s="39"/>
      <c r="AO4360" s="39"/>
      <c r="AP4360" s="39"/>
      <c r="AQ4360" s="39"/>
      <c r="AR4360" s="39"/>
      <c r="AS4360" s="39"/>
      <c r="AT4360" s="39"/>
      <c r="AU4360" s="39"/>
      <c r="AV4360" s="39"/>
      <c r="AW4360" s="39"/>
    </row>
    <row r="4361" spans="15:49" x14ac:dyDescent="0.2">
      <c r="O4361" s="39"/>
      <c r="P4361" s="39"/>
      <c r="Q4361" s="39"/>
      <c r="R4361" s="39"/>
      <c r="S4361" s="39"/>
      <c r="T4361" s="39"/>
      <c r="U4361" s="39"/>
      <c r="V4361" s="39"/>
      <c r="W4361" s="39"/>
      <c r="X4361" s="39"/>
      <c r="Y4361" s="39"/>
      <c r="Z4361" s="39"/>
      <c r="AA4361" s="39"/>
      <c r="AB4361" s="39"/>
      <c r="AC4361" s="39"/>
      <c r="AD4361" s="39"/>
      <c r="AE4361" s="39"/>
      <c r="AF4361" s="39"/>
      <c r="AG4361" s="39"/>
      <c r="AH4361" s="39"/>
      <c r="AI4361" s="39"/>
      <c r="AJ4361" s="39"/>
      <c r="AK4361" s="39"/>
      <c r="AL4361" s="39"/>
      <c r="AM4361" s="39"/>
      <c r="AN4361" s="39"/>
      <c r="AO4361" s="39"/>
      <c r="AP4361" s="39"/>
      <c r="AQ4361" s="39"/>
      <c r="AR4361" s="39"/>
      <c r="AS4361" s="39"/>
      <c r="AT4361" s="39"/>
      <c r="AU4361" s="39"/>
      <c r="AV4361" s="39"/>
      <c r="AW4361" s="39"/>
    </row>
    <row r="4362" spans="15:49" x14ac:dyDescent="0.2">
      <c r="O4362" s="39"/>
      <c r="P4362" s="39"/>
      <c r="Q4362" s="39"/>
      <c r="R4362" s="39"/>
      <c r="S4362" s="39"/>
      <c r="T4362" s="39"/>
      <c r="U4362" s="39"/>
      <c r="V4362" s="39"/>
      <c r="W4362" s="39"/>
      <c r="X4362" s="39"/>
      <c r="Y4362" s="39"/>
      <c r="Z4362" s="39"/>
      <c r="AA4362" s="39"/>
      <c r="AB4362" s="39"/>
      <c r="AC4362" s="39"/>
      <c r="AD4362" s="39"/>
      <c r="AE4362" s="39"/>
      <c r="AF4362" s="39"/>
      <c r="AG4362" s="39"/>
      <c r="AH4362" s="39"/>
      <c r="AI4362" s="39"/>
      <c r="AJ4362" s="39"/>
      <c r="AK4362" s="39"/>
      <c r="AL4362" s="39"/>
      <c r="AM4362" s="39"/>
      <c r="AN4362" s="39"/>
      <c r="AO4362" s="39"/>
      <c r="AP4362" s="39"/>
      <c r="AQ4362" s="39"/>
      <c r="AR4362" s="39"/>
      <c r="AS4362" s="39"/>
      <c r="AT4362" s="39"/>
      <c r="AU4362" s="39"/>
      <c r="AV4362" s="39"/>
      <c r="AW4362" s="39"/>
    </row>
    <row r="4363" spans="15:49" x14ac:dyDescent="0.2">
      <c r="O4363" s="39"/>
      <c r="P4363" s="39"/>
      <c r="Q4363" s="39"/>
      <c r="R4363" s="39"/>
      <c r="S4363" s="39"/>
      <c r="T4363" s="39"/>
      <c r="U4363" s="39"/>
      <c r="V4363" s="39"/>
      <c r="W4363" s="39"/>
      <c r="X4363" s="39"/>
      <c r="Y4363" s="39"/>
      <c r="Z4363" s="39"/>
      <c r="AA4363" s="39"/>
      <c r="AB4363" s="39"/>
      <c r="AC4363" s="39"/>
      <c r="AD4363" s="39"/>
      <c r="AE4363" s="39"/>
      <c r="AF4363" s="39"/>
      <c r="AG4363" s="39"/>
      <c r="AH4363" s="39"/>
      <c r="AI4363" s="39"/>
      <c r="AJ4363" s="39"/>
      <c r="AK4363" s="39"/>
      <c r="AL4363" s="39"/>
      <c r="AM4363" s="39"/>
      <c r="AN4363" s="39"/>
      <c r="AO4363" s="39"/>
      <c r="AP4363" s="39"/>
      <c r="AQ4363" s="39"/>
      <c r="AR4363" s="39"/>
      <c r="AS4363" s="39"/>
      <c r="AT4363" s="39"/>
      <c r="AU4363" s="39"/>
      <c r="AV4363" s="39"/>
      <c r="AW4363" s="39"/>
    </row>
    <row r="4364" spans="15:49" x14ac:dyDescent="0.2">
      <c r="O4364" s="39"/>
      <c r="P4364" s="39"/>
      <c r="Q4364" s="39"/>
      <c r="R4364" s="39"/>
      <c r="S4364" s="39"/>
      <c r="T4364" s="39"/>
      <c r="U4364" s="39"/>
      <c r="V4364" s="39"/>
      <c r="W4364" s="39"/>
      <c r="X4364" s="39"/>
      <c r="Y4364" s="39"/>
      <c r="Z4364" s="39"/>
      <c r="AA4364" s="39"/>
      <c r="AB4364" s="39"/>
      <c r="AC4364" s="39"/>
      <c r="AD4364" s="39"/>
      <c r="AE4364" s="39"/>
      <c r="AF4364" s="39"/>
      <c r="AG4364" s="39"/>
      <c r="AH4364" s="39"/>
      <c r="AI4364" s="39"/>
      <c r="AJ4364" s="39"/>
      <c r="AK4364" s="39"/>
      <c r="AL4364" s="39"/>
      <c r="AM4364" s="39"/>
      <c r="AN4364" s="39"/>
      <c r="AO4364" s="39"/>
      <c r="AP4364" s="39"/>
      <c r="AQ4364" s="39"/>
      <c r="AR4364" s="39"/>
      <c r="AS4364" s="39"/>
      <c r="AT4364" s="39"/>
      <c r="AU4364" s="39"/>
      <c r="AV4364" s="39"/>
      <c r="AW4364" s="39"/>
    </row>
    <row r="4365" spans="15:49" x14ac:dyDescent="0.2">
      <c r="O4365" s="39"/>
      <c r="P4365" s="39"/>
      <c r="Q4365" s="39"/>
      <c r="R4365" s="39"/>
      <c r="S4365" s="39"/>
      <c r="T4365" s="39"/>
      <c r="U4365" s="39"/>
      <c r="V4365" s="39"/>
      <c r="W4365" s="39"/>
      <c r="X4365" s="39"/>
      <c r="Y4365" s="39"/>
      <c r="Z4365" s="39"/>
      <c r="AA4365" s="39"/>
      <c r="AB4365" s="39"/>
      <c r="AC4365" s="39"/>
      <c r="AD4365" s="39"/>
      <c r="AE4365" s="39"/>
      <c r="AF4365" s="39"/>
      <c r="AG4365" s="39"/>
      <c r="AH4365" s="39"/>
      <c r="AI4365" s="39"/>
      <c r="AJ4365" s="39"/>
      <c r="AK4365" s="39"/>
      <c r="AL4365" s="39"/>
      <c r="AM4365" s="39"/>
      <c r="AN4365" s="39"/>
      <c r="AO4365" s="39"/>
      <c r="AP4365" s="39"/>
      <c r="AQ4365" s="39"/>
      <c r="AR4365" s="39"/>
      <c r="AS4365" s="39"/>
      <c r="AT4365" s="39"/>
      <c r="AU4365" s="39"/>
      <c r="AV4365" s="39"/>
      <c r="AW4365" s="39"/>
    </row>
    <row r="4366" spans="15:49" x14ac:dyDescent="0.2">
      <c r="O4366" s="39"/>
      <c r="P4366" s="39"/>
      <c r="Q4366" s="39"/>
      <c r="R4366" s="39"/>
      <c r="S4366" s="39"/>
      <c r="T4366" s="39"/>
      <c r="U4366" s="39"/>
      <c r="V4366" s="39"/>
      <c r="W4366" s="39"/>
      <c r="X4366" s="39"/>
      <c r="Y4366" s="39"/>
      <c r="Z4366" s="39"/>
      <c r="AA4366" s="39"/>
      <c r="AB4366" s="39"/>
      <c r="AC4366" s="39"/>
      <c r="AD4366" s="39"/>
      <c r="AE4366" s="39"/>
      <c r="AF4366" s="39"/>
      <c r="AG4366" s="39"/>
      <c r="AH4366" s="39"/>
      <c r="AI4366" s="39"/>
      <c r="AJ4366" s="39"/>
      <c r="AK4366" s="39"/>
      <c r="AL4366" s="39"/>
      <c r="AM4366" s="39"/>
      <c r="AN4366" s="39"/>
      <c r="AO4366" s="39"/>
      <c r="AP4366" s="39"/>
      <c r="AQ4366" s="39"/>
      <c r="AR4366" s="39"/>
      <c r="AS4366" s="39"/>
      <c r="AT4366" s="39"/>
      <c r="AU4366" s="39"/>
      <c r="AV4366" s="39"/>
      <c r="AW4366" s="39"/>
    </row>
    <row r="4367" spans="15:49" x14ac:dyDescent="0.2">
      <c r="O4367" s="39"/>
      <c r="P4367" s="39"/>
      <c r="Q4367" s="39"/>
      <c r="R4367" s="39"/>
      <c r="S4367" s="39"/>
      <c r="T4367" s="39"/>
      <c r="U4367" s="39"/>
      <c r="V4367" s="39"/>
      <c r="W4367" s="39"/>
      <c r="X4367" s="39"/>
      <c r="Y4367" s="39"/>
      <c r="Z4367" s="39"/>
      <c r="AA4367" s="39"/>
      <c r="AB4367" s="39"/>
      <c r="AC4367" s="39"/>
      <c r="AD4367" s="39"/>
      <c r="AE4367" s="39"/>
      <c r="AF4367" s="39"/>
      <c r="AG4367" s="39"/>
      <c r="AH4367" s="39"/>
      <c r="AI4367" s="39"/>
      <c r="AJ4367" s="39"/>
      <c r="AK4367" s="39"/>
      <c r="AL4367" s="39"/>
      <c r="AM4367" s="39"/>
      <c r="AN4367" s="39"/>
      <c r="AO4367" s="39"/>
      <c r="AP4367" s="39"/>
      <c r="AQ4367" s="39"/>
      <c r="AR4367" s="39"/>
      <c r="AS4367" s="39"/>
      <c r="AT4367" s="39"/>
      <c r="AU4367" s="39"/>
      <c r="AV4367" s="39"/>
      <c r="AW4367" s="39"/>
    </row>
    <row r="4368" spans="15:49" x14ac:dyDescent="0.2">
      <c r="O4368" s="39"/>
      <c r="P4368" s="39"/>
      <c r="Q4368" s="39"/>
      <c r="R4368" s="39"/>
      <c r="S4368" s="39"/>
      <c r="T4368" s="39"/>
      <c r="U4368" s="39"/>
      <c r="V4368" s="39"/>
      <c r="W4368" s="39"/>
      <c r="X4368" s="39"/>
      <c r="Y4368" s="39"/>
      <c r="Z4368" s="39"/>
      <c r="AA4368" s="39"/>
      <c r="AB4368" s="39"/>
      <c r="AC4368" s="39"/>
      <c r="AD4368" s="39"/>
      <c r="AE4368" s="39"/>
      <c r="AF4368" s="39"/>
      <c r="AG4368" s="39"/>
      <c r="AH4368" s="39"/>
      <c r="AI4368" s="39"/>
      <c r="AJ4368" s="39"/>
      <c r="AK4368" s="39"/>
      <c r="AL4368" s="39"/>
      <c r="AM4368" s="39"/>
      <c r="AN4368" s="39"/>
      <c r="AO4368" s="39"/>
      <c r="AP4368" s="39"/>
      <c r="AQ4368" s="39"/>
      <c r="AR4368" s="39"/>
      <c r="AS4368" s="39"/>
      <c r="AT4368" s="39"/>
      <c r="AU4368" s="39"/>
      <c r="AV4368" s="39"/>
      <c r="AW4368" s="39"/>
    </row>
    <row r="4369" spans="15:49" x14ac:dyDescent="0.2">
      <c r="O4369" s="39"/>
      <c r="P4369" s="39"/>
      <c r="Q4369" s="39"/>
      <c r="R4369" s="39"/>
      <c r="S4369" s="39"/>
      <c r="T4369" s="39"/>
      <c r="U4369" s="39"/>
      <c r="V4369" s="39"/>
      <c r="W4369" s="39"/>
      <c r="X4369" s="39"/>
      <c r="Y4369" s="39"/>
      <c r="Z4369" s="39"/>
      <c r="AA4369" s="39"/>
      <c r="AB4369" s="39"/>
      <c r="AC4369" s="39"/>
      <c r="AD4369" s="39"/>
      <c r="AE4369" s="39"/>
      <c r="AF4369" s="39"/>
      <c r="AG4369" s="39"/>
      <c r="AH4369" s="39"/>
      <c r="AI4369" s="39"/>
      <c r="AJ4369" s="39"/>
      <c r="AK4369" s="39"/>
      <c r="AL4369" s="39"/>
      <c r="AM4369" s="39"/>
      <c r="AN4369" s="39"/>
      <c r="AO4369" s="39"/>
      <c r="AP4369" s="39"/>
      <c r="AQ4369" s="39"/>
      <c r="AR4369" s="39"/>
      <c r="AS4369" s="39"/>
      <c r="AT4369" s="39"/>
      <c r="AU4369" s="39"/>
      <c r="AV4369" s="39"/>
      <c r="AW4369" s="39"/>
    </row>
    <row r="4370" spans="15:49" x14ac:dyDescent="0.2">
      <c r="O4370" s="39"/>
      <c r="P4370" s="39"/>
      <c r="Q4370" s="39"/>
      <c r="R4370" s="39"/>
      <c r="S4370" s="39"/>
      <c r="T4370" s="39"/>
      <c r="U4370" s="39"/>
      <c r="V4370" s="39"/>
      <c r="W4370" s="39"/>
      <c r="X4370" s="39"/>
      <c r="Y4370" s="39"/>
      <c r="Z4370" s="39"/>
      <c r="AA4370" s="39"/>
      <c r="AB4370" s="39"/>
      <c r="AC4370" s="39"/>
      <c r="AD4370" s="39"/>
      <c r="AE4370" s="39"/>
      <c r="AF4370" s="39"/>
      <c r="AG4370" s="39"/>
      <c r="AH4370" s="39"/>
      <c r="AI4370" s="39"/>
      <c r="AJ4370" s="39"/>
      <c r="AK4370" s="39"/>
      <c r="AL4370" s="39"/>
      <c r="AM4370" s="39"/>
      <c r="AN4370" s="39"/>
      <c r="AO4370" s="39"/>
      <c r="AP4370" s="39"/>
      <c r="AQ4370" s="39"/>
      <c r="AR4370" s="39"/>
      <c r="AS4370" s="39"/>
      <c r="AT4370" s="39"/>
      <c r="AU4370" s="39"/>
      <c r="AV4370" s="39"/>
      <c r="AW4370" s="39"/>
    </row>
    <row r="4371" spans="15:49" x14ac:dyDescent="0.2">
      <c r="O4371" s="39"/>
      <c r="P4371" s="39"/>
      <c r="Q4371" s="39"/>
      <c r="R4371" s="39"/>
      <c r="S4371" s="39"/>
      <c r="T4371" s="39"/>
      <c r="U4371" s="39"/>
      <c r="V4371" s="39"/>
      <c r="W4371" s="39"/>
      <c r="X4371" s="39"/>
      <c r="Y4371" s="39"/>
      <c r="Z4371" s="39"/>
      <c r="AA4371" s="39"/>
      <c r="AB4371" s="39"/>
      <c r="AC4371" s="39"/>
      <c r="AD4371" s="39"/>
      <c r="AE4371" s="39"/>
      <c r="AF4371" s="39"/>
      <c r="AG4371" s="39"/>
      <c r="AH4371" s="39"/>
      <c r="AI4371" s="39"/>
      <c r="AJ4371" s="39"/>
      <c r="AK4371" s="39"/>
      <c r="AL4371" s="39"/>
      <c r="AM4371" s="39"/>
      <c r="AN4371" s="39"/>
      <c r="AO4371" s="39"/>
      <c r="AP4371" s="39"/>
      <c r="AQ4371" s="39"/>
      <c r="AR4371" s="39"/>
      <c r="AS4371" s="39"/>
      <c r="AT4371" s="39"/>
      <c r="AU4371" s="39"/>
      <c r="AV4371" s="39"/>
      <c r="AW4371" s="39"/>
    </row>
    <row r="4372" spans="15:49" x14ac:dyDescent="0.2">
      <c r="O4372" s="39"/>
      <c r="P4372" s="39"/>
      <c r="Q4372" s="39"/>
      <c r="R4372" s="39"/>
      <c r="S4372" s="39"/>
      <c r="T4372" s="39"/>
      <c r="U4372" s="39"/>
      <c r="V4372" s="39"/>
      <c r="W4372" s="39"/>
      <c r="X4372" s="39"/>
      <c r="Y4372" s="39"/>
      <c r="Z4372" s="39"/>
      <c r="AA4372" s="39"/>
      <c r="AB4372" s="39"/>
      <c r="AC4372" s="39"/>
      <c r="AD4372" s="39"/>
      <c r="AE4372" s="39"/>
      <c r="AF4372" s="39"/>
      <c r="AG4372" s="39"/>
      <c r="AH4372" s="39"/>
      <c r="AI4372" s="39"/>
      <c r="AJ4372" s="39"/>
      <c r="AK4372" s="39"/>
      <c r="AL4372" s="39"/>
      <c r="AM4372" s="39"/>
      <c r="AN4372" s="39"/>
      <c r="AO4372" s="39"/>
      <c r="AP4372" s="39"/>
      <c r="AQ4372" s="39"/>
      <c r="AR4372" s="39"/>
      <c r="AS4372" s="39"/>
      <c r="AT4372" s="39"/>
      <c r="AU4372" s="39"/>
      <c r="AV4372" s="39"/>
      <c r="AW4372" s="39"/>
    </row>
    <row r="4373" spans="15:49" x14ac:dyDescent="0.2">
      <c r="O4373" s="39"/>
      <c r="P4373" s="39"/>
      <c r="Q4373" s="39"/>
      <c r="R4373" s="39"/>
      <c r="S4373" s="39"/>
      <c r="T4373" s="39"/>
      <c r="U4373" s="39"/>
      <c r="V4373" s="39"/>
      <c r="W4373" s="39"/>
      <c r="X4373" s="39"/>
      <c r="Y4373" s="39"/>
      <c r="Z4373" s="39"/>
      <c r="AA4373" s="39"/>
      <c r="AB4373" s="39"/>
      <c r="AC4373" s="39"/>
      <c r="AD4373" s="39"/>
      <c r="AE4373" s="39"/>
      <c r="AF4373" s="39"/>
      <c r="AG4373" s="39"/>
      <c r="AH4373" s="39"/>
      <c r="AI4373" s="39"/>
      <c r="AJ4373" s="39"/>
      <c r="AK4373" s="39"/>
      <c r="AL4373" s="39"/>
      <c r="AM4373" s="39"/>
      <c r="AN4373" s="39"/>
      <c r="AO4373" s="39"/>
      <c r="AP4373" s="39"/>
      <c r="AQ4373" s="39"/>
      <c r="AR4373" s="39"/>
      <c r="AS4373" s="39"/>
      <c r="AT4373" s="39"/>
      <c r="AU4373" s="39"/>
      <c r="AV4373" s="39"/>
      <c r="AW4373" s="39"/>
    </row>
    <row r="4374" spans="15:49" x14ac:dyDescent="0.2">
      <c r="O4374" s="39"/>
      <c r="P4374" s="39"/>
      <c r="Q4374" s="39"/>
      <c r="R4374" s="39"/>
      <c r="S4374" s="39"/>
      <c r="T4374" s="39"/>
      <c r="U4374" s="39"/>
      <c r="V4374" s="39"/>
      <c r="W4374" s="39"/>
      <c r="X4374" s="39"/>
      <c r="Y4374" s="39"/>
      <c r="Z4374" s="39"/>
      <c r="AA4374" s="39"/>
      <c r="AB4374" s="39"/>
      <c r="AC4374" s="39"/>
      <c r="AD4374" s="39"/>
      <c r="AE4374" s="39"/>
      <c r="AF4374" s="39"/>
      <c r="AG4374" s="39"/>
      <c r="AH4374" s="39"/>
      <c r="AI4374" s="39"/>
      <c r="AJ4374" s="39"/>
      <c r="AK4374" s="39"/>
      <c r="AL4374" s="39"/>
      <c r="AM4374" s="39"/>
      <c r="AN4374" s="39"/>
      <c r="AO4374" s="39"/>
      <c r="AP4374" s="39"/>
      <c r="AQ4374" s="39"/>
      <c r="AR4374" s="39"/>
      <c r="AS4374" s="39"/>
      <c r="AT4374" s="39"/>
      <c r="AU4374" s="39"/>
      <c r="AV4374" s="39"/>
      <c r="AW4374" s="39"/>
    </row>
    <row r="4375" spans="15:49" x14ac:dyDescent="0.2">
      <c r="O4375" s="39"/>
      <c r="P4375" s="39"/>
      <c r="Q4375" s="39"/>
      <c r="R4375" s="39"/>
      <c r="S4375" s="39"/>
      <c r="T4375" s="39"/>
      <c r="U4375" s="39"/>
      <c r="V4375" s="39"/>
      <c r="W4375" s="39"/>
      <c r="X4375" s="39"/>
      <c r="Y4375" s="39"/>
      <c r="Z4375" s="39"/>
      <c r="AA4375" s="39"/>
      <c r="AB4375" s="39"/>
      <c r="AC4375" s="39"/>
      <c r="AD4375" s="39"/>
      <c r="AE4375" s="39"/>
      <c r="AF4375" s="39"/>
      <c r="AG4375" s="39"/>
      <c r="AH4375" s="39"/>
      <c r="AI4375" s="39"/>
      <c r="AJ4375" s="39"/>
      <c r="AK4375" s="39"/>
      <c r="AL4375" s="39"/>
      <c r="AM4375" s="39"/>
      <c r="AN4375" s="39"/>
      <c r="AO4375" s="39"/>
      <c r="AP4375" s="39"/>
      <c r="AQ4375" s="39"/>
      <c r="AR4375" s="39"/>
      <c r="AS4375" s="39"/>
      <c r="AT4375" s="39"/>
      <c r="AU4375" s="39"/>
      <c r="AV4375" s="39"/>
      <c r="AW4375" s="39"/>
    </row>
    <row r="4376" spans="15:49" x14ac:dyDescent="0.2">
      <c r="O4376" s="39"/>
      <c r="P4376" s="39"/>
      <c r="Q4376" s="39"/>
      <c r="R4376" s="39"/>
      <c r="S4376" s="39"/>
      <c r="T4376" s="39"/>
      <c r="U4376" s="39"/>
      <c r="V4376" s="39"/>
      <c r="W4376" s="39"/>
      <c r="X4376" s="39"/>
      <c r="Y4376" s="39"/>
      <c r="Z4376" s="39"/>
      <c r="AA4376" s="39"/>
      <c r="AB4376" s="39"/>
      <c r="AC4376" s="39"/>
      <c r="AD4376" s="39"/>
      <c r="AE4376" s="39"/>
      <c r="AF4376" s="39"/>
      <c r="AG4376" s="39"/>
      <c r="AH4376" s="39"/>
      <c r="AI4376" s="39"/>
      <c r="AJ4376" s="39"/>
      <c r="AK4376" s="39"/>
      <c r="AL4376" s="39"/>
      <c r="AM4376" s="39"/>
      <c r="AN4376" s="39"/>
      <c r="AO4376" s="39"/>
      <c r="AP4376" s="39"/>
      <c r="AQ4376" s="39"/>
      <c r="AR4376" s="39"/>
      <c r="AS4376" s="39"/>
      <c r="AT4376" s="39"/>
      <c r="AU4376" s="39"/>
      <c r="AV4376" s="39"/>
      <c r="AW4376" s="39"/>
    </row>
    <row r="4377" spans="15:49" x14ac:dyDescent="0.2">
      <c r="O4377" s="39"/>
      <c r="P4377" s="39"/>
      <c r="Q4377" s="39"/>
      <c r="R4377" s="39"/>
      <c r="S4377" s="39"/>
      <c r="T4377" s="39"/>
      <c r="U4377" s="39"/>
      <c r="V4377" s="39"/>
      <c r="W4377" s="39"/>
      <c r="X4377" s="39"/>
      <c r="Y4377" s="39"/>
      <c r="Z4377" s="39"/>
      <c r="AA4377" s="39"/>
      <c r="AB4377" s="39"/>
      <c r="AC4377" s="39"/>
      <c r="AD4377" s="39"/>
      <c r="AE4377" s="39"/>
      <c r="AF4377" s="39"/>
      <c r="AG4377" s="39"/>
      <c r="AH4377" s="39"/>
      <c r="AI4377" s="39"/>
      <c r="AJ4377" s="39"/>
      <c r="AK4377" s="39"/>
      <c r="AL4377" s="39"/>
      <c r="AM4377" s="39"/>
      <c r="AN4377" s="39"/>
      <c r="AO4377" s="39"/>
      <c r="AP4377" s="39"/>
      <c r="AQ4377" s="39"/>
      <c r="AR4377" s="39"/>
      <c r="AS4377" s="39"/>
      <c r="AT4377" s="39"/>
      <c r="AU4377" s="39"/>
      <c r="AV4377" s="39"/>
      <c r="AW4377" s="39"/>
    </row>
    <row r="4378" spans="15:49" x14ac:dyDescent="0.2">
      <c r="O4378" s="39"/>
      <c r="P4378" s="39"/>
      <c r="Q4378" s="39"/>
      <c r="R4378" s="39"/>
      <c r="S4378" s="39"/>
      <c r="T4378" s="39"/>
      <c r="U4378" s="39"/>
      <c r="V4378" s="39"/>
      <c r="W4378" s="39"/>
      <c r="X4378" s="39"/>
      <c r="Y4378" s="39"/>
      <c r="Z4378" s="39"/>
      <c r="AA4378" s="39"/>
      <c r="AB4378" s="39"/>
      <c r="AC4378" s="39"/>
      <c r="AD4378" s="39"/>
      <c r="AE4378" s="39"/>
      <c r="AF4378" s="39"/>
      <c r="AG4378" s="39"/>
      <c r="AH4378" s="39"/>
      <c r="AI4378" s="39"/>
      <c r="AJ4378" s="39"/>
      <c r="AK4378" s="39"/>
      <c r="AL4378" s="39"/>
      <c r="AM4378" s="39"/>
      <c r="AN4378" s="39"/>
      <c r="AO4378" s="39"/>
      <c r="AP4378" s="39"/>
      <c r="AQ4378" s="39"/>
      <c r="AR4378" s="39"/>
      <c r="AS4378" s="39"/>
      <c r="AT4378" s="39"/>
      <c r="AU4378" s="39"/>
      <c r="AV4378" s="39"/>
      <c r="AW4378" s="39"/>
    </row>
    <row r="4379" spans="15:49" x14ac:dyDescent="0.2">
      <c r="O4379" s="39"/>
      <c r="P4379" s="39"/>
      <c r="Q4379" s="39"/>
      <c r="R4379" s="39"/>
      <c r="S4379" s="39"/>
      <c r="T4379" s="39"/>
      <c r="U4379" s="39"/>
      <c r="V4379" s="39"/>
      <c r="W4379" s="39"/>
      <c r="X4379" s="39"/>
      <c r="Y4379" s="39"/>
      <c r="Z4379" s="39"/>
      <c r="AA4379" s="39"/>
      <c r="AB4379" s="39"/>
      <c r="AC4379" s="39"/>
      <c r="AD4379" s="39"/>
      <c r="AE4379" s="39"/>
      <c r="AF4379" s="39"/>
      <c r="AG4379" s="39"/>
      <c r="AH4379" s="39"/>
      <c r="AI4379" s="39"/>
      <c r="AJ4379" s="39"/>
      <c r="AK4379" s="39"/>
      <c r="AL4379" s="39"/>
      <c r="AM4379" s="39"/>
      <c r="AN4379" s="39"/>
      <c r="AO4379" s="39"/>
      <c r="AP4379" s="39"/>
      <c r="AQ4379" s="39"/>
      <c r="AR4379" s="39"/>
      <c r="AS4379" s="39"/>
      <c r="AT4379" s="39"/>
      <c r="AU4379" s="39"/>
      <c r="AV4379" s="39"/>
      <c r="AW4379" s="39"/>
    </row>
    <row r="4380" spans="15:49" x14ac:dyDescent="0.2">
      <c r="O4380" s="39"/>
      <c r="P4380" s="39"/>
      <c r="Q4380" s="39"/>
      <c r="R4380" s="39"/>
      <c r="S4380" s="39"/>
      <c r="T4380" s="39"/>
      <c r="U4380" s="39"/>
      <c r="V4380" s="39"/>
      <c r="W4380" s="39"/>
      <c r="X4380" s="39"/>
      <c r="Y4380" s="39"/>
      <c r="Z4380" s="39"/>
      <c r="AA4380" s="39"/>
      <c r="AB4380" s="39"/>
      <c r="AC4380" s="39"/>
      <c r="AD4380" s="39"/>
      <c r="AE4380" s="39"/>
      <c r="AF4380" s="39"/>
      <c r="AG4380" s="39"/>
      <c r="AH4380" s="39"/>
      <c r="AI4380" s="39"/>
      <c r="AJ4380" s="39"/>
      <c r="AK4380" s="39"/>
      <c r="AL4380" s="39"/>
      <c r="AM4380" s="39"/>
      <c r="AN4380" s="39"/>
      <c r="AO4380" s="39"/>
      <c r="AP4380" s="39"/>
      <c r="AQ4380" s="39"/>
      <c r="AR4380" s="39"/>
      <c r="AS4380" s="39"/>
      <c r="AT4380" s="39"/>
      <c r="AU4380" s="39"/>
      <c r="AV4380" s="39"/>
      <c r="AW4380" s="39"/>
    </row>
    <row r="4381" spans="15:49" x14ac:dyDescent="0.2">
      <c r="O4381" s="39"/>
      <c r="P4381" s="39"/>
      <c r="Q4381" s="39"/>
      <c r="R4381" s="39"/>
      <c r="S4381" s="39"/>
      <c r="T4381" s="39"/>
      <c r="U4381" s="39"/>
      <c r="V4381" s="39"/>
      <c r="W4381" s="39"/>
      <c r="X4381" s="39"/>
      <c r="Y4381" s="39"/>
      <c r="Z4381" s="39"/>
      <c r="AA4381" s="39"/>
      <c r="AB4381" s="39"/>
      <c r="AC4381" s="39"/>
      <c r="AD4381" s="39"/>
      <c r="AE4381" s="39"/>
      <c r="AF4381" s="39"/>
      <c r="AG4381" s="39"/>
      <c r="AH4381" s="39"/>
      <c r="AI4381" s="39"/>
      <c r="AJ4381" s="39"/>
      <c r="AK4381" s="39"/>
      <c r="AL4381" s="39"/>
      <c r="AM4381" s="39"/>
      <c r="AN4381" s="39"/>
      <c r="AO4381" s="39"/>
      <c r="AP4381" s="39"/>
      <c r="AQ4381" s="39"/>
      <c r="AR4381" s="39"/>
      <c r="AS4381" s="39"/>
      <c r="AT4381" s="39"/>
      <c r="AU4381" s="39"/>
      <c r="AV4381" s="39"/>
      <c r="AW4381" s="39"/>
    </row>
    <row r="4382" spans="15:49" x14ac:dyDescent="0.2">
      <c r="O4382" s="39"/>
      <c r="P4382" s="39"/>
      <c r="Q4382" s="39"/>
      <c r="R4382" s="39"/>
      <c r="S4382" s="39"/>
      <c r="T4382" s="39"/>
      <c r="U4382" s="39"/>
      <c r="V4382" s="39"/>
      <c r="W4382" s="39"/>
      <c r="X4382" s="39"/>
      <c r="Y4382" s="39"/>
      <c r="Z4382" s="39"/>
      <c r="AA4382" s="39"/>
      <c r="AB4382" s="39"/>
      <c r="AC4382" s="39"/>
      <c r="AD4382" s="39"/>
      <c r="AE4382" s="39"/>
      <c r="AF4382" s="39"/>
      <c r="AG4382" s="39"/>
      <c r="AH4382" s="39"/>
      <c r="AI4382" s="39"/>
      <c r="AJ4382" s="39"/>
      <c r="AK4382" s="39"/>
      <c r="AL4382" s="39"/>
      <c r="AM4382" s="39"/>
      <c r="AN4382" s="39"/>
      <c r="AO4382" s="39"/>
      <c r="AP4382" s="39"/>
      <c r="AQ4382" s="39"/>
      <c r="AR4382" s="39"/>
      <c r="AS4382" s="39"/>
      <c r="AT4382" s="39"/>
      <c r="AU4382" s="39"/>
      <c r="AV4382" s="39"/>
      <c r="AW4382" s="39"/>
    </row>
    <row r="4383" spans="15:49" x14ac:dyDescent="0.2">
      <c r="O4383" s="39"/>
      <c r="P4383" s="39"/>
      <c r="Q4383" s="39"/>
      <c r="R4383" s="39"/>
      <c r="S4383" s="39"/>
      <c r="T4383" s="39"/>
      <c r="U4383" s="39"/>
      <c r="V4383" s="39"/>
      <c r="W4383" s="39"/>
      <c r="X4383" s="39"/>
      <c r="Y4383" s="39"/>
      <c r="Z4383" s="39"/>
      <c r="AA4383" s="39"/>
      <c r="AB4383" s="39"/>
      <c r="AC4383" s="39"/>
      <c r="AD4383" s="39"/>
      <c r="AE4383" s="39"/>
      <c r="AF4383" s="39"/>
      <c r="AG4383" s="39"/>
      <c r="AH4383" s="39"/>
      <c r="AI4383" s="39"/>
      <c r="AJ4383" s="39"/>
      <c r="AK4383" s="39"/>
      <c r="AL4383" s="39"/>
      <c r="AM4383" s="39"/>
      <c r="AN4383" s="39"/>
      <c r="AO4383" s="39"/>
      <c r="AP4383" s="39"/>
      <c r="AQ4383" s="39"/>
      <c r="AR4383" s="39"/>
      <c r="AS4383" s="39"/>
      <c r="AT4383" s="39"/>
      <c r="AU4383" s="39"/>
      <c r="AV4383" s="39"/>
      <c r="AW4383" s="39"/>
    </row>
    <row r="4384" spans="15:49" x14ac:dyDescent="0.2">
      <c r="O4384" s="39"/>
      <c r="P4384" s="39"/>
      <c r="Q4384" s="39"/>
      <c r="R4384" s="39"/>
      <c r="S4384" s="39"/>
      <c r="T4384" s="39"/>
      <c r="U4384" s="39"/>
      <c r="V4384" s="39"/>
      <c r="W4384" s="39"/>
      <c r="X4384" s="39"/>
      <c r="Y4384" s="39"/>
      <c r="Z4384" s="39"/>
      <c r="AA4384" s="39"/>
      <c r="AB4384" s="39"/>
      <c r="AC4384" s="39"/>
      <c r="AD4384" s="39"/>
      <c r="AE4384" s="39"/>
      <c r="AF4384" s="39"/>
      <c r="AG4384" s="39"/>
      <c r="AH4384" s="39"/>
      <c r="AI4384" s="39"/>
      <c r="AJ4384" s="39"/>
      <c r="AK4384" s="39"/>
      <c r="AL4384" s="39"/>
      <c r="AM4384" s="39"/>
      <c r="AN4384" s="39"/>
      <c r="AO4384" s="39"/>
      <c r="AP4384" s="39"/>
      <c r="AQ4384" s="39"/>
      <c r="AR4384" s="39"/>
      <c r="AS4384" s="39"/>
      <c r="AT4384" s="39"/>
      <c r="AU4384" s="39"/>
      <c r="AV4384" s="39"/>
      <c r="AW4384" s="39"/>
    </row>
    <row r="4385" spans="15:49" x14ac:dyDescent="0.2">
      <c r="O4385" s="39"/>
      <c r="P4385" s="39"/>
      <c r="Q4385" s="39"/>
      <c r="R4385" s="39"/>
      <c r="S4385" s="39"/>
      <c r="T4385" s="39"/>
      <c r="U4385" s="39"/>
      <c r="V4385" s="39"/>
      <c r="W4385" s="39"/>
      <c r="X4385" s="39"/>
      <c r="Y4385" s="39"/>
      <c r="Z4385" s="39"/>
      <c r="AA4385" s="39"/>
      <c r="AB4385" s="39"/>
      <c r="AC4385" s="39"/>
      <c r="AD4385" s="39"/>
      <c r="AE4385" s="39"/>
      <c r="AF4385" s="39"/>
      <c r="AG4385" s="39"/>
      <c r="AH4385" s="39"/>
      <c r="AI4385" s="39"/>
      <c r="AJ4385" s="39"/>
      <c r="AK4385" s="39"/>
      <c r="AL4385" s="39"/>
      <c r="AM4385" s="39"/>
      <c r="AN4385" s="39"/>
      <c r="AO4385" s="39"/>
      <c r="AP4385" s="39"/>
      <c r="AQ4385" s="39"/>
      <c r="AR4385" s="39"/>
      <c r="AS4385" s="39"/>
      <c r="AT4385" s="39"/>
      <c r="AU4385" s="39"/>
      <c r="AV4385" s="39"/>
      <c r="AW4385" s="39"/>
    </row>
    <row r="4386" spans="15:49" x14ac:dyDescent="0.2">
      <c r="O4386" s="39"/>
      <c r="P4386" s="39"/>
      <c r="Q4386" s="39"/>
      <c r="R4386" s="39"/>
      <c r="S4386" s="39"/>
      <c r="T4386" s="39"/>
      <c r="U4386" s="39"/>
      <c r="V4386" s="39"/>
      <c r="W4386" s="39"/>
      <c r="X4386" s="39"/>
      <c r="Y4386" s="39"/>
      <c r="Z4386" s="39"/>
      <c r="AA4386" s="39"/>
      <c r="AB4386" s="39"/>
      <c r="AC4386" s="39"/>
      <c r="AD4386" s="39"/>
      <c r="AE4386" s="39"/>
      <c r="AF4386" s="39"/>
      <c r="AG4386" s="39"/>
      <c r="AH4386" s="39"/>
      <c r="AI4386" s="39"/>
      <c r="AJ4386" s="39"/>
      <c r="AK4386" s="39"/>
      <c r="AL4386" s="39"/>
      <c r="AM4386" s="39"/>
      <c r="AN4386" s="39"/>
      <c r="AO4386" s="39"/>
      <c r="AP4386" s="39"/>
      <c r="AQ4386" s="39"/>
      <c r="AR4386" s="39"/>
      <c r="AS4386" s="39"/>
      <c r="AT4386" s="39"/>
      <c r="AU4386" s="39"/>
      <c r="AV4386" s="39"/>
      <c r="AW4386" s="39"/>
    </row>
    <row r="4387" spans="15:49" x14ac:dyDescent="0.2">
      <c r="O4387" s="39"/>
      <c r="P4387" s="39"/>
      <c r="Q4387" s="39"/>
      <c r="R4387" s="39"/>
      <c r="S4387" s="39"/>
      <c r="T4387" s="39"/>
      <c r="U4387" s="39"/>
      <c r="V4387" s="39"/>
      <c r="W4387" s="39"/>
      <c r="X4387" s="39"/>
      <c r="Y4387" s="39"/>
      <c r="Z4387" s="39"/>
      <c r="AA4387" s="39"/>
      <c r="AB4387" s="39"/>
      <c r="AC4387" s="39"/>
      <c r="AD4387" s="39"/>
      <c r="AE4387" s="39"/>
      <c r="AF4387" s="39"/>
      <c r="AG4387" s="39"/>
      <c r="AH4387" s="39"/>
      <c r="AI4387" s="39"/>
      <c r="AJ4387" s="39"/>
      <c r="AK4387" s="39"/>
      <c r="AL4387" s="39"/>
      <c r="AM4387" s="39"/>
      <c r="AN4387" s="39"/>
      <c r="AO4387" s="39"/>
      <c r="AP4387" s="39"/>
      <c r="AQ4387" s="39"/>
      <c r="AR4387" s="39"/>
      <c r="AS4387" s="39"/>
      <c r="AT4387" s="39"/>
      <c r="AU4387" s="39"/>
      <c r="AV4387" s="39"/>
      <c r="AW4387" s="39"/>
    </row>
    <row r="4388" spans="15:49" x14ac:dyDescent="0.2">
      <c r="O4388" s="39"/>
      <c r="P4388" s="39"/>
      <c r="Q4388" s="39"/>
      <c r="R4388" s="39"/>
      <c r="S4388" s="39"/>
      <c r="T4388" s="39"/>
      <c r="U4388" s="39"/>
      <c r="V4388" s="39"/>
      <c r="W4388" s="39"/>
      <c r="X4388" s="39"/>
      <c r="Y4388" s="39"/>
      <c r="Z4388" s="39"/>
      <c r="AA4388" s="39"/>
      <c r="AB4388" s="39"/>
      <c r="AC4388" s="39"/>
      <c r="AD4388" s="39"/>
      <c r="AE4388" s="39"/>
      <c r="AF4388" s="39"/>
      <c r="AG4388" s="39"/>
      <c r="AH4388" s="39"/>
      <c r="AI4388" s="39"/>
      <c r="AJ4388" s="39"/>
      <c r="AK4388" s="39"/>
      <c r="AL4388" s="39"/>
      <c r="AM4388" s="39"/>
      <c r="AN4388" s="39"/>
      <c r="AO4388" s="39"/>
      <c r="AP4388" s="39"/>
      <c r="AQ4388" s="39"/>
      <c r="AR4388" s="39"/>
      <c r="AS4388" s="39"/>
      <c r="AT4388" s="39"/>
      <c r="AU4388" s="39"/>
      <c r="AV4388" s="39"/>
      <c r="AW4388" s="39"/>
    </row>
    <row r="4389" spans="15:49" x14ac:dyDescent="0.2">
      <c r="O4389" s="39"/>
      <c r="P4389" s="39"/>
      <c r="Q4389" s="39"/>
      <c r="R4389" s="39"/>
      <c r="S4389" s="39"/>
      <c r="T4389" s="39"/>
      <c r="U4389" s="39"/>
      <c r="V4389" s="39"/>
      <c r="W4389" s="39"/>
      <c r="X4389" s="39"/>
      <c r="Y4389" s="39"/>
      <c r="Z4389" s="39"/>
      <c r="AA4389" s="39"/>
      <c r="AB4389" s="39"/>
      <c r="AC4389" s="39"/>
      <c r="AD4389" s="39"/>
      <c r="AE4389" s="39"/>
      <c r="AF4389" s="39"/>
      <c r="AG4389" s="39"/>
      <c r="AH4389" s="39"/>
      <c r="AI4389" s="39"/>
      <c r="AJ4389" s="39"/>
      <c r="AK4389" s="39"/>
      <c r="AL4389" s="39"/>
      <c r="AM4389" s="39"/>
      <c r="AN4389" s="39"/>
      <c r="AO4389" s="39"/>
      <c r="AP4389" s="39"/>
      <c r="AQ4389" s="39"/>
      <c r="AR4389" s="39"/>
      <c r="AS4389" s="39"/>
      <c r="AT4389" s="39"/>
      <c r="AU4389" s="39"/>
      <c r="AV4389" s="39"/>
      <c r="AW4389" s="39"/>
    </row>
    <row r="4390" spans="15:49" x14ac:dyDescent="0.2">
      <c r="O4390" s="39"/>
      <c r="P4390" s="39"/>
      <c r="Q4390" s="39"/>
      <c r="R4390" s="39"/>
      <c r="S4390" s="39"/>
      <c r="T4390" s="39"/>
      <c r="U4390" s="39"/>
      <c r="V4390" s="39"/>
      <c r="W4390" s="39"/>
      <c r="X4390" s="39"/>
      <c r="Y4390" s="39"/>
      <c r="Z4390" s="39"/>
      <c r="AA4390" s="39"/>
      <c r="AB4390" s="39"/>
      <c r="AC4390" s="39"/>
      <c r="AD4390" s="39"/>
      <c r="AE4390" s="39"/>
      <c r="AF4390" s="39"/>
      <c r="AG4390" s="39"/>
      <c r="AH4390" s="39"/>
      <c r="AI4390" s="39"/>
      <c r="AJ4390" s="39"/>
      <c r="AK4390" s="39"/>
      <c r="AL4390" s="39"/>
      <c r="AM4390" s="39"/>
      <c r="AN4390" s="39"/>
      <c r="AO4390" s="39"/>
      <c r="AP4390" s="39"/>
      <c r="AQ4390" s="39"/>
      <c r="AR4390" s="39"/>
      <c r="AS4390" s="39"/>
      <c r="AT4390" s="39"/>
      <c r="AU4390" s="39"/>
      <c r="AV4390" s="39"/>
      <c r="AW4390" s="39"/>
    </row>
    <row r="4391" spans="15:49" x14ac:dyDescent="0.2">
      <c r="O4391" s="39"/>
      <c r="P4391" s="39"/>
      <c r="Q4391" s="39"/>
      <c r="R4391" s="39"/>
      <c r="S4391" s="39"/>
      <c r="T4391" s="39"/>
      <c r="U4391" s="39"/>
      <c r="V4391" s="39"/>
      <c r="W4391" s="39"/>
      <c r="X4391" s="39"/>
      <c r="Y4391" s="39"/>
      <c r="Z4391" s="39"/>
      <c r="AA4391" s="39"/>
      <c r="AB4391" s="39"/>
      <c r="AC4391" s="39"/>
      <c r="AD4391" s="39"/>
      <c r="AE4391" s="39"/>
      <c r="AF4391" s="39"/>
      <c r="AG4391" s="39"/>
      <c r="AH4391" s="39"/>
      <c r="AI4391" s="39"/>
      <c r="AJ4391" s="39"/>
      <c r="AK4391" s="39"/>
      <c r="AL4391" s="39"/>
      <c r="AM4391" s="39"/>
      <c r="AN4391" s="39"/>
      <c r="AO4391" s="39"/>
      <c r="AP4391" s="39"/>
      <c r="AQ4391" s="39"/>
      <c r="AR4391" s="39"/>
      <c r="AS4391" s="39"/>
      <c r="AT4391" s="39"/>
      <c r="AU4391" s="39"/>
      <c r="AV4391" s="39"/>
      <c r="AW4391" s="39"/>
    </row>
    <row r="4392" spans="15:49" x14ac:dyDescent="0.2">
      <c r="O4392" s="39"/>
      <c r="P4392" s="39"/>
      <c r="Q4392" s="39"/>
      <c r="R4392" s="39"/>
      <c r="S4392" s="39"/>
      <c r="T4392" s="39"/>
      <c r="U4392" s="39"/>
      <c r="V4392" s="39"/>
      <c r="W4392" s="39"/>
      <c r="X4392" s="39"/>
      <c r="Y4392" s="39"/>
      <c r="Z4392" s="39"/>
      <c r="AA4392" s="39"/>
      <c r="AB4392" s="39"/>
      <c r="AC4392" s="39"/>
      <c r="AD4392" s="39"/>
      <c r="AE4392" s="39"/>
      <c r="AF4392" s="39"/>
      <c r="AG4392" s="39"/>
      <c r="AH4392" s="39"/>
      <c r="AI4392" s="39"/>
      <c r="AJ4392" s="39"/>
      <c r="AK4392" s="39"/>
      <c r="AL4392" s="39"/>
      <c r="AM4392" s="39"/>
      <c r="AN4392" s="39"/>
      <c r="AO4392" s="39"/>
      <c r="AP4392" s="39"/>
      <c r="AQ4392" s="39"/>
      <c r="AR4392" s="39"/>
      <c r="AS4392" s="39"/>
      <c r="AT4392" s="39"/>
      <c r="AU4392" s="39"/>
      <c r="AV4392" s="39"/>
      <c r="AW4392" s="39"/>
    </row>
    <row r="4393" spans="15:49" x14ac:dyDescent="0.2">
      <c r="O4393" s="39"/>
      <c r="P4393" s="39"/>
      <c r="Q4393" s="39"/>
      <c r="R4393" s="39"/>
      <c r="S4393" s="39"/>
      <c r="T4393" s="39"/>
      <c r="U4393" s="39"/>
      <c r="V4393" s="39"/>
      <c r="W4393" s="39"/>
      <c r="X4393" s="39"/>
      <c r="Y4393" s="39"/>
      <c r="Z4393" s="39"/>
      <c r="AA4393" s="39"/>
      <c r="AB4393" s="39"/>
      <c r="AC4393" s="39"/>
      <c r="AD4393" s="39"/>
      <c r="AE4393" s="39"/>
      <c r="AF4393" s="39"/>
      <c r="AG4393" s="39"/>
      <c r="AH4393" s="39"/>
      <c r="AI4393" s="39"/>
      <c r="AJ4393" s="39"/>
      <c r="AK4393" s="39"/>
      <c r="AL4393" s="39"/>
      <c r="AM4393" s="39"/>
      <c r="AN4393" s="39"/>
      <c r="AO4393" s="39"/>
      <c r="AP4393" s="39"/>
      <c r="AQ4393" s="39"/>
      <c r="AR4393" s="39"/>
      <c r="AS4393" s="39"/>
      <c r="AT4393" s="39"/>
      <c r="AU4393" s="39"/>
      <c r="AV4393" s="39"/>
      <c r="AW4393" s="39"/>
    </row>
    <row r="4394" spans="15:49" x14ac:dyDescent="0.2">
      <c r="O4394" s="39"/>
      <c r="P4394" s="39"/>
      <c r="Q4394" s="39"/>
      <c r="R4394" s="39"/>
      <c r="S4394" s="39"/>
      <c r="T4394" s="39"/>
      <c r="U4394" s="39"/>
      <c r="V4394" s="39"/>
      <c r="W4394" s="39"/>
      <c r="X4394" s="39"/>
      <c r="Y4394" s="39"/>
      <c r="Z4394" s="39"/>
      <c r="AA4394" s="39"/>
      <c r="AB4394" s="39"/>
      <c r="AC4394" s="39"/>
      <c r="AD4394" s="39"/>
      <c r="AE4394" s="39"/>
      <c r="AF4394" s="39"/>
      <c r="AG4394" s="39"/>
      <c r="AH4394" s="39"/>
      <c r="AI4394" s="39"/>
      <c r="AJ4394" s="39"/>
      <c r="AK4394" s="39"/>
      <c r="AL4394" s="39"/>
      <c r="AM4394" s="39"/>
      <c r="AN4394" s="39"/>
      <c r="AO4394" s="39"/>
      <c r="AP4394" s="39"/>
      <c r="AQ4394" s="39"/>
      <c r="AR4394" s="39"/>
      <c r="AS4394" s="39"/>
      <c r="AT4394" s="39"/>
      <c r="AU4394" s="39"/>
      <c r="AV4394" s="39"/>
      <c r="AW4394" s="39"/>
    </row>
    <row r="4395" spans="15:49" x14ac:dyDescent="0.2">
      <c r="O4395" s="39"/>
      <c r="P4395" s="39"/>
      <c r="Q4395" s="39"/>
      <c r="R4395" s="39"/>
      <c r="S4395" s="39"/>
      <c r="T4395" s="39"/>
      <c r="U4395" s="39"/>
      <c r="V4395" s="39"/>
      <c r="W4395" s="39"/>
      <c r="X4395" s="39"/>
      <c r="Y4395" s="39"/>
      <c r="Z4395" s="39"/>
      <c r="AA4395" s="39"/>
      <c r="AB4395" s="39"/>
      <c r="AC4395" s="39"/>
      <c r="AD4395" s="39"/>
      <c r="AE4395" s="39"/>
      <c r="AF4395" s="39"/>
      <c r="AG4395" s="39"/>
      <c r="AH4395" s="39"/>
      <c r="AI4395" s="39"/>
      <c r="AJ4395" s="39"/>
      <c r="AK4395" s="39"/>
      <c r="AL4395" s="39"/>
      <c r="AM4395" s="39"/>
      <c r="AN4395" s="39"/>
      <c r="AO4395" s="39"/>
      <c r="AP4395" s="39"/>
      <c r="AQ4395" s="39"/>
      <c r="AR4395" s="39"/>
      <c r="AS4395" s="39"/>
      <c r="AT4395" s="39"/>
      <c r="AU4395" s="39"/>
      <c r="AV4395" s="39"/>
      <c r="AW4395" s="39"/>
    </row>
    <row r="4396" spans="15:49" x14ac:dyDescent="0.2">
      <c r="O4396" s="39"/>
      <c r="P4396" s="39"/>
      <c r="Q4396" s="39"/>
      <c r="R4396" s="39"/>
      <c r="S4396" s="39"/>
      <c r="T4396" s="39"/>
      <c r="U4396" s="39"/>
      <c r="V4396" s="39"/>
      <c r="W4396" s="39"/>
      <c r="X4396" s="39"/>
      <c r="Y4396" s="39"/>
      <c r="Z4396" s="39"/>
      <c r="AA4396" s="39"/>
      <c r="AB4396" s="39"/>
      <c r="AC4396" s="39"/>
      <c r="AD4396" s="39"/>
      <c r="AE4396" s="39"/>
      <c r="AF4396" s="39"/>
      <c r="AG4396" s="39"/>
      <c r="AH4396" s="39"/>
      <c r="AI4396" s="39"/>
      <c r="AJ4396" s="39"/>
      <c r="AK4396" s="39"/>
      <c r="AL4396" s="39"/>
      <c r="AM4396" s="39"/>
      <c r="AN4396" s="39"/>
      <c r="AO4396" s="39"/>
      <c r="AP4396" s="39"/>
      <c r="AQ4396" s="39"/>
      <c r="AR4396" s="39"/>
      <c r="AS4396" s="39"/>
      <c r="AT4396" s="39"/>
      <c r="AU4396" s="39"/>
      <c r="AV4396" s="39"/>
      <c r="AW4396" s="39"/>
    </row>
    <row r="4397" spans="15:49" x14ac:dyDescent="0.2">
      <c r="O4397" s="39"/>
      <c r="P4397" s="39"/>
      <c r="Q4397" s="39"/>
      <c r="R4397" s="39"/>
      <c r="S4397" s="39"/>
      <c r="T4397" s="39"/>
      <c r="U4397" s="39"/>
      <c r="V4397" s="39"/>
      <c r="W4397" s="39"/>
      <c r="X4397" s="39"/>
      <c r="Y4397" s="39"/>
      <c r="Z4397" s="39"/>
      <c r="AA4397" s="39"/>
      <c r="AB4397" s="39"/>
      <c r="AC4397" s="39"/>
      <c r="AD4397" s="39"/>
      <c r="AE4397" s="39"/>
      <c r="AF4397" s="39"/>
      <c r="AG4397" s="39"/>
      <c r="AH4397" s="39"/>
      <c r="AI4397" s="39"/>
      <c r="AJ4397" s="39"/>
      <c r="AK4397" s="39"/>
      <c r="AL4397" s="39"/>
      <c r="AM4397" s="39"/>
      <c r="AN4397" s="39"/>
      <c r="AO4397" s="39"/>
      <c r="AP4397" s="39"/>
      <c r="AQ4397" s="39"/>
      <c r="AR4397" s="39"/>
      <c r="AS4397" s="39"/>
      <c r="AT4397" s="39"/>
      <c r="AU4397" s="39"/>
      <c r="AV4397" s="39"/>
      <c r="AW4397" s="39"/>
    </row>
    <row r="4398" spans="15:49" x14ac:dyDescent="0.2">
      <c r="O4398" s="39"/>
      <c r="P4398" s="39"/>
      <c r="Q4398" s="39"/>
      <c r="R4398" s="39"/>
      <c r="S4398" s="39"/>
      <c r="T4398" s="39"/>
      <c r="U4398" s="39"/>
      <c r="V4398" s="39"/>
      <c r="W4398" s="39"/>
      <c r="X4398" s="39"/>
      <c r="Y4398" s="39"/>
      <c r="Z4398" s="39"/>
      <c r="AA4398" s="39"/>
      <c r="AB4398" s="39"/>
      <c r="AC4398" s="39"/>
      <c r="AD4398" s="39"/>
      <c r="AE4398" s="39"/>
      <c r="AF4398" s="39"/>
      <c r="AG4398" s="39"/>
      <c r="AH4398" s="39"/>
      <c r="AI4398" s="39"/>
      <c r="AJ4398" s="39"/>
      <c r="AK4398" s="39"/>
      <c r="AL4398" s="39"/>
      <c r="AM4398" s="39"/>
      <c r="AN4398" s="39"/>
      <c r="AO4398" s="39"/>
      <c r="AP4398" s="39"/>
      <c r="AQ4398" s="39"/>
      <c r="AR4398" s="39"/>
      <c r="AS4398" s="39"/>
      <c r="AT4398" s="39"/>
      <c r="AU4398" s="39"/>
      <c r="AV4398" s="39"/>
      <c r="AW4398" s="39"/>
    </row>
    <row r="4399" spans="15:49" x14ac:dyDescent="0.2">
      <c r="O4399" s="39"/>
      <c r="P4399" s="39"/>
      <c r="Q4399" s="39"/>
      <c r="R4399" s="39"/>
      <c r="S4399" s="39"/>
      <c r="T4399" s="39"/>
      <c r="U4399" s="39"/>
      <c r="V4399" s="39"/>
      <c r="W4399" s="39"/>
      <c r="X4399" s="39"/>
      <c r="Y4399" s="39"/>
      <c r="Z4399" s="39"/>
      <c r="AA4399" s="39"/>
      <c r="AB4399" s="39"/>
      <c r="AC4399" s="39"/>
      <c r="AD4399" s="39"/>
      <c r="AE4399" s="39"/>
      <c r="AF4399" s="39"/>
      <c r="AG4399" s="39"/>
      <c r="AH4399" s="39"/>
      <c r="AI4399" s="39"/>
      <c r="AJ4399" s="39"/>
      <c r="AK4399" s="39"/>
      <c r="AL4399" s="39"/>
      <c r="AM4399" s="39"/>
      <c r="AN4399" s="39"/>
      <c r="AO4399" s="39"/>
      <c r="AP4399" s="39"/>
      <c r="AQ4399" s="39"/>
      <c r="AR4399" s="39"/>
      <c r="AS4399" s="39"/>
      <c r="AT4399" s="39"/>
      <c r="AU4399" s="39"/>
      <c r="AV4399" s="39"/>
      <c r="AW4399" s="39"/>
    </row>
    <row r="4400" spans="15:49" x14ac:dyDescent="0.2">
      <c r="O4400" s="39"/>
      <c r="P4400" s="39"/>
      <c r="Q4400" s="39"/>
      <c r="R4400" s="39"/>
      <c r="S4400" s="39"/>
      <c r="T4400" s="39"/>
      <c r="U4400" s="39"/>
      <c r="V4400" s="39"/>
      <c r="W4400" s="39"/>
      <c r="X4400" s="39"/>
      <c r="Y4400" s="39"/>
      <c r="Z4400" s="39"/>
      <c r="AA4400" s="39"/>
      <c r="AB4400" s="39"/>
      <c r="AC4400" s="39"/>
      <c r="AD4400" s="39"/>
      <c r="AE4400" s="39"/>
      <c r="AF4400" s="39"/>
      <c r="AG4400" s="39"/>
      <c r="AH4400" s="39"/>
      <c r="AI4400" s="39"/>
      <c r="AJ4400" s="39"/>
      <c r="AK4400" s="39"/>
      <c r="AL4400" s="39"/>
      <c r="AM4400" s="39"/>
      <c r="AN4400" s="39"/>
      <c r="AO4400" s="39"/>
      <c r="AP4400" s="39"/>
      <c r="AQ4400" s="39"/>
      <c r="AR4400" s="39"/>
      <c r="AS4400" s="39"/>
      <c r="AT4400" s="39"/>
      <c r="AU4400" s="39"/>
      <c r="AV4400" s="39"/>
      <c r="AW4400" s="39"/>
    </row>
    <row r="4401" spans="15:49" x14ac:dyDescent="0.2">
      <c r="O4401" s="39"/>
      <c r="P4401" s="39"/>
      <c r="Q4401" s="39"/>
      <c r="R4401" s="39"/>
      <c r="S4401" s="39"/>
      <c r="T4401" s="39"/>
      <c r="U4401" s="39"/>
      <c r="V4401" s="39"/>
      <c r="W4401" s="39"/>
      <c r="X4401" s="39"/>
      <c r="Y4401" s="39"/>
      <c r="Z4401" s="39"/>
      <c r="AA4401" s="39"/>
      <c r="AB4401" s="39"/>
      <c r="AC4401" s="39"/>
      <c r="AD4401" s="39"/>
      <c r="AE4401" s="39"/>
      <c r="AF4401" s="39"/>
      <c r="AG4401" s="39"/>
      <c r="AH4401" s="39"/>
      <c r="AI4401" s="39"/>
      <c r="AJ4401" s="39"/>
      <c r="AK4401" s="39"/>
      <c r="AL4401" s="39"/>
      <c r="AM4401" s="39"/>
      <c r="AN4401" s="39"/>
      <c r="AO4401" s="39"/>
      <c r="AP4401" s="39"/>
      <c r="AQ4401" s="39"/>
      <c r="AR4401" s="39"/>
      <c r="AS4401" s="39"/>
      <c r="AT4401" s="39"/>
      <c r="AU4401" s="39"/>
      <c r="AV4401" s="39"/>
      <c r="AW4401" s="39"/>
    </row>
    <row r="4402" spans="15:49" x14ac:dyDescent="0.2">
      <c r="O4402" s="39"/>
      <c r="P4402" s="39"/>
      <c r="Q4402" s="39"/>
      <c r="R4402" s="39"/>
      <c r="S4402" s="39"/>
      <c r="T4402" s="39"/>
      <c r="U4402" s="39"/>
      <c r="V4402" s="39"/>
      <c r="W4402" s="39"/>
      <c r="X4402" s="39"/>
      <c r="Y4402" s="39"/>
      <c r="Z4402" s="39"/>
      <c r="AA4402" s="39"/>
      <c r="AB4402" s="39"/>
      <c r="AC4402" s="39"/>
      <c r="AD4402" s="39"/>
      <c r="AE4402" s="39"/>
      <c r="AF4402" s="39"/>
      <c r="AG4402" s="39"/>
      <c r="AH4402" s="39"/>
      <c r="AI4402" s="39"/>
      <c r="AJ4402" s="39"/>
      <c r="AK4402" s="39"/>
      <c r="AL4402" s="39"/>
      <c r="AM4402" s="39"/>
      <c r="AN4402" s="39"/>
      <c r="AO4402" s="39"/>
      <c r="AP4402" s="39"/>
      <c r="AQ4402" s="39"/>
      <c r="AR4402" s="39"/>
      <c r="AS4402" s="39"/>
      <c r="AT4402" s="39"/>
      <c r="AU4402" s="39"/>
      <c r="AV4402" s="39"/>
      <c r="AW4402" s="39"/>
    </row>
    <row r="4403" spans="15:49" x14ac:dyDescent="0.2">
      <c r="O4403" s="39"/>
      <c r="P4403" s="39"/>
      <c r="Q4403" s="39"/>
      <c r="R4403" s="39"/>
      <c r="S4403" s="39"/>
      <c r="T4403" s="39"/>
      <c r="U4403" s="39"/>
      <c r="V4403" s="39"/>
      <c r="W4403" s="39"/>
      <c r="X4403" s="39"/>
      <c r="Y4403" s="39"/>
      <c r="Z4403" s="39"/>
      <c r="AA4403" s="39"/>
      <c r="AB4403" s="39"/>
      <c r="AC4403" s="39"/>
      <c r="AD4403" s="39"/>
      <c r="AE4403" s="39"/>
      <c r="AF4403" s="39"/>
      <c r="AG4403" s="39"/>
      <c r="AH4403" s="39"/>
      <c r="AI4403" s="39"/>
      <c r="AJ4403" s="39"/>
      <c r="AK4403" s="39"/>
      <c r="AL4403" s="39"/>
      <c r="AM4403" s="39"/>
      <c r="AN4403" s="39"/>
      <c r="AO4403" s="39"/>
      <c r="AP4403" s="39"/>
      <c r="AQ4403" s="39"/>
      <c r="AR4403" s="39"/>
      <c r="AS4403" s="39"/>
      <c r="AT4403" s="39"/>
      <c r="AU4403" s="39"/>
      <c r="AV4403" s="39"/>
      <c r="AW4403" s="39"/>
    </row>
    <row r="4404" spans="15:49" x14ac:dyDescent="0.2">
      <c r="O4404" s="39"/>
      <c r="P4404" s="39"/>
      <c r="Q4404" s="39"/>
      <c r="R4404" s="39"/>
      <c r="S4404" s="39"/>
      <c r="T4404" s="39"/>
      <c r="U4404" s="39"/>
      <c r="V4404" s="39"/>
      <c r="W4404" s="39"/>
      <c r="X4404" s="39"/>
      <c r="Y4404" s="39"/>
      <c r="Z4404" s="39"/>
      <c r="AA4404" s="39"/>
      <c r="AB4404" s="39"/>
      <c r="AC4404" s="39"/>
      <c r="AD4404" s="39"/>
      <c r="AE4404" s="39"/>
      <c r="AF4404" s="39"/>
      <c r="AG4404" s="39"/>
      <c r="AH4404" s="39"/>
      <c r="AI4404" s="39"/>
      <c r="AJ4404" s="39"/>
      <c r="AK4404" s="39"/>
      <c r="AL4404" s="39"/>
      <c r="AM4404" s="39"/>
      <c r="AN4404" s="39"/>
      <c r="AO4404" s="39"/>
      <c r="AP4404" s="39"/>
      <c r="AQ4404" s="39"/>
      <c r="AR4404" s="39"/>
      <c r="AS4404" s="39"/>
      <c r="AT4404" s="39"/>
      <c r="AU4404" s="39"/>
      <c r="AV4404" s="39"/>
      <c r="AW4404" s="39"/>
    </row>
    <row r="4405" spans="15:49" x14ac:dyDescent="0.2">
      <c r="O4405" s="39"/>
      <c r="P4405" s="39"/>
      <c r="Q4405" s="39"/>
      <c r="R4405" s="39"/>
      <c r="S4405" s="39"/>
      <c r="T4405" s="39"/>
      <c r="U4405" s="39"/>
      <c r="V4405" s="39"/>
      <c r="W4405" s="39"/>
      <c r="X4405" s="39"/>
      <c r="Y4405" s="39"/>
      <c r="Z4405" s="39"/>
      <c r="AA4405" s="39"/>
      <c r="AB4405" s="39"/>
      <c r="AC4405" s="39"/>
      <c r="AD4405" s="39"/>
      <c r="AE4405" s="39"/>
      <c r="AF4405" s="39"/>
      <c r="AG4405" s="39"/>
      <c r="AH4405" s="39"/>
      <c r="AI4405" s="39"/>
      <c r="AJ4405" s="39"/>
      <c r="AK4405" s="39"/>
      <c r="AL4405" s="39"/>
      <c r="AM4405" s="39"/>
      <c r="AN4405" s="39"/>
      <c r="AO4405" s="39"/>
      <c r="AP4405" s="39"/>
      <c r="AQ4405" s="39"/>
      <c r="AR4405" s="39"/>
      <c r="AS4405" s="39"/>
      <c r="AT4405" s="39"/>
      <c r="AU4405" s="39"/>
      <c r="AV4405" s="39"/>
      <c r="AW4405" s="39"/>
    </row>
    <row r="4406" spans="15:49" x14ac:dyDescent="0.2">
      <c r="O4406" s="39"/>
      <c r="P4406" s="39"/>
      <c r="Q4406" s="39"/>
      <c r="R4406" s="39"/>
      <c r="S4406" s="39"/>
      <c r="T4406" s="39"/>
      <c r="U4406" s="39"/>
      <c r="V4406" s="39"/>
      <c r="W4406" s="39"/>
      <c r="X4406" s="39"/>
      <c r="Y4406" s="39"/>
      <c r="Z4406" s="39"/>
      <c r="AA4406" s="39"/>
      <c r="AB4406" s="39"/>
      <c r="AC4406" s="39"/>
      <c r="AD4406" s="39"/>
      <c r="AE4406" s="39"/>
      <c r="AF4406" s="39"/>
      <c r="AG4406" s="39"/>
      <c r="AH4406" s="39"/>
      <c r="AI4406" s="39"/>
      <c r="AJ4406" s="39"/>
      <c r="AK4406" s="39"/>
      <c r="AL4406" s="39"/>
      <c r="AM4406" s="39"/>
      <c r="AN4406" s="39"/>
      <c r="AO4406" s="39"/>
      <c r="AP4406" s="39"/>
      <c r="AQ4406" s="39"/>
      <c r="AR4406" s="39"/>
      <c r="AS4406" s="39"/>
      <c r="AT4406" s="39"/>
      <c r="AU4406" s="39"/>
      <c r="AV4406" s="39"/>
      <c r="AW4406" s="39"/>
    </row>
    <row r="4407" spans="15:49" x14ac:dyDescent="0.2">
      <c r="O4407" s="39"/>
      <c r="P4407" s="39"/>
      <c r="Q4407" s="39"/>
      <c r="R4407" s="39"/>
      <c r="S4407" s="39"/>
      <c r="T4407" s="39"/>
      <c r="U4407" s="39"/>
      <c r="V4407" s="39"/>
      <c r="W4407" s="39"/>
      <c r="X4407" s="39"/>
      <c r="Y4407" s="39"/>
      <c r="Z4407" s="39"/>
      <c r="AA4407" s="39"/>
      <c r="AB4407" s="39"/>
      <c r="AC4407" s="39"/>
      <c r="AD4407" s="39"/>
      <c r="AE4407" s="39"/>
      <c r="AF4407" s="39"/>
      <c r="AG4407" s="39"/>
      <c r="AH4407" s="39"/>
      <c r="AI4407" s="39"/>
      <c r="AJ4407" s="39"/>
      <c r="AK4407" s="39"/>
      <c r="AL4407" s="39"/>
      <c r="AM4407" s="39"/>
      <c r="AN4407" s="39"/>
      <c r="AO4407" s="39"/>
      <c r="AP4407" s="39"/>
      <c r="AQ4407" s="39"/>
      <c r="AR4407" s="39"/>
      <c r="AS4407" s="39"/>
      <c r="AT4407" s="39"/>
      <c r="AU4407" s="39"/>
      <c r="AV4407" s="39"/>
      <c r="AW4407" s="39"/>
    </row>
    <row r="4408" spans="15:49" x14ac:dyDescent="0.2">
      <c r="O4408" s="39"/>
      <c r="P4408" s="39"/>
      <c r="Q4408" s="39"/>
      <c r="R4408" s="39"/>
      <c r="S4408" s="39"/>
      <c r="T4408" s="39"/>
      <c r="U4408" s="39"/>
      <c r="V4408" s="39"/>
      <c r="W4408" s="39"/>
      <c r="X4408" s="39"/>
      <c r="Y4408" s="39"/>
      <c r="Z4408" s="39"/>
      <c r="AA4408" s="39"/>
      <c r="AB4408" s="39"/>
      <c r="AC4408" s="39"/>
      <c r="AD4408" s="39"/>
      <c r="AE4408" s="39"/>
      <c r="AF4408" s="39"/>
      <c r="AG4408" s="39"/>
      <c r="AH4408" s="39"/>
      <c r="AI4408" s="39"/>
      <c r="AJ4408" s="39"/>
      <c r="AK4408" s="39"/>
      <c r="AL4408" s="39"/>
      <c r="AM4408" s="39"/>
      <c r="AN4408" s="39"/>
      <c r="AO4408" s="39"/>
      <c r="AP4408" s="39"/>
      <c r="AQ4408" s="39"/>
      <c r="AR4408" s="39"/>
      <c r="AS4408" s="39"/>
      <c r="AT4408" s="39"/>
      <c r="AU4408" s="39"/>
      <c r="AV4408" s="39"/>
      <c r="AW4408" s="39"/>
    </row>
    <row r="4409" spans="15:49" x14ac:dyDescent="0.2">
      <c r="O4409" s="39"/>
      <c r="P4409" s="39"/>
      <c r="Q4409" s="39"/>
      <c r="R4409" s="39"/>
      <c r="S4409" s="39"/>
      <c r="T4409" s="39"/>
      <c r="U4409" s="39"/>
      <c r="V4409" s="39"/>
      <c r="W4409" s="39"/>
      <c r="X4409" s="39"/>
      <c r="Y4409" s="39"/>
      <c r="Z4409" s="39"/>
      <c r="AA4409" s="39"/>
      <c r="AB4409" s="39"/>
      <c r="AC4409" s="39"/>
      <c r="AD4409" s="39"/>
      <c r="AE4409" s="39"/>
      <c r="AF4409" s="39"/>
      <c r="AG4409" s="39"/>
      <c r="AH4409" s="39"/>
      <c r="AI4409" s="39"/>
      <c r="AJ4409" s="39"/>
      <c r="AK4409" s="39"/>
      <c r="AL4409" s="39"/>
      <c r="AM4409" s="39"/>
      <c r="AN4409" s="39"/>
      <c r="AO4409" s="39"/>
      <c r="AP4409" s="39"/>
      <c r="AQ4409" s="39"/>
      <c r="AR4409" s="39"/>
      <c r="AS4409" s="39"/>
      <c r="AT4409" s="39"/>
      <c r="AU4409" s="39"/>
      <c r="AV4409" s="39"/>
      <c r="AW4409" s="39"/>
    </row>
    <row r="4410" spans="15:49" x14ac:dyDescent="0.2">
      <c r="O4410" s="39"/>
      <c r="P4410" s="39"/>
      <c r="Q4410" s="39"/>
      <c r="R4410" s="39"/>
      <c r="S4410" s="39"/>
      <c r="T4410" s="39"/>
      <c r="U4410" s="39"/>
      <c r="V4410" s="39"/>
      <c r="W4410" s="39"/>
      <c r="X4410" s="39"/>
      <c r="Y4410" s="39"/>
      <c r="Z4410" s="39"/>
      <c r="AA4410" s="39"/>
      <c r="AB4410" s="39"/>
      <c r="AC4410" s="39"/>
      <c r="AD4410" s="39"/>
      <c r="AE4410" s="39"/>
      <c r="AF4410" s="39"/>
      <c r="AG4410" s="39"/>
      <c r="AH4410" s="39"/>
      <c r="AI4410" s="39"/>
      <c r="AJ4410" s="39"/>
      <c r="AK4410" s="39"/>
      <c r="AL4410" s="39"/>
      <c r="AM4410" s="39"/>
      <c r="AN4410" s="39"/>
      <c r="AO4410" s="39"/>
      <c r="AP4410" s="39"/>
      <c r="AQ4410" s="39"/>
      <c r="AR4410" s="39"/>
      <c r="AS4410" s="39"/>
      <c r="AT4410" s="39"/>
      <c r="AU4410" s="39"/>
      <c r="AV4410" s="39"/>
      <c r="AW4410" s="39"/>
    </row>
    <row r="4411" spans="15:49" x14ac:dyDescent="0.2">
      <c r="O4411" s="39"/>
      <c r="P4411" s="39"/>
      <c r="Q4411" s="39"/>
      <c r="R4411" s="39"/>
      <c r="S4411" s="39"/>
      <c r="T4411" s="39"/>
      <c r="U4411" s="39"/>
      <c r="V4411" s="39"/>
      <c r="W4411" s="39"/>
      <c r="X4411" s="39"/>
      <c r="Y4411" s="39"/>
      <c r="Z4411" s="39"/>
      <c r="AA4411" s="39"/>
      <c r="AB4411" s="39"/>
      <c r="AC4411" s="39"/>
      <c r="AD4411" s="39"/>
      <c r="AE4411" s="39"/>
      <c r="AF4411" s="39"/>
      <c r="AG4411" s="39"/>
      <c r="AH4411" s="39"/>
      <c r="AI4411" s="39"/>
      <c r="AJ4411" s="39"/>
      <c r="AK4411" s="39"/>
      <c r="AL4411" s="39"/>
      <c r="AM4411" s="39"/>
      <c r="AN4411" s="39"/>
      <c r="AO4411" s="39"/>
      <c r="AP4411" s="39"/>
      <c r="AQ4411" s="39"/>
      <c r="AR4411" s="39"/>
      <c r="AS4411" s="39"/>
      <c r="AT4411" s="39"/>
      <c r="AU4411" s="39"/>
      <c r="AV4411" s="39"/>
      <c r="AW4411" s="39"/>
    </row>
    <row r="4412" spans="15:49" x14ac:dyDescent="0.2">
      <c r="O4412" s="39"/>
      <c r="P4412" s="39"/>
      <c r="Q4412" s="39"/>
      <c r="R4412" s="39"/>
      <c r="S4412" s="39"/>
      <c r="T4412" s="39"/>
      <c r="U4412" s="39"/>
      <c r="V4412" s="39"/>
      <c r="W4412" s="39"/>
      <c r="X4412" s="39"/>
      <c r="Y4412" s="39"/>
      <c r="Z4412" s="39"/>
      <c r="AA4412" s="39"/>
      <c r="AB4412" s="39"/>
      <c r="AC4412" s="39"/>
      <c r="AD4412" s="39"/>
      <c r="AE4412" s="39"/>
      <c r="AF4412" s="39"/>
      <c r="AG4412" s="39"/>
      <c r="AH4412" s="39"/>
      <c r="AI4412" s="39"/>
      <c r="AJ4412" s="39"/>
      <c r="AK4412" s="39"/>
      <c r="AL4412" s="39"/>
      <c r="AM4412" s="39"/>
      <c r="AN4412" s="39"/>
      <c r="AO4412" s="39"/>
      <c r="AP4412" s="39"/>
      <c r="AQ4412" s="39"/>
      <c r="AR4412" s="39"/>
      <c r="AS4412" s="39"/>
      <c r="AT4412" s="39"/>
      <c r="AU4412" s="39"/>
      <c r="AV4412" s="39"/>
      <c r="AW4412" s="39"/>
    </row>
    <row r="4413" spans="15:49" x14ac:dyDescent="0.2">
      <c r="O4413" s="39"/>
      <c r="P4413" s="39"/>
      <c r="Q4413" s="39"/>
      <c r="R4413" s="39"/>
      <c r="S4413" s="39"/>
      <c r="T4413" s="39"/>
      <c r="U4413" s="39"/>
      <c r="V4413" s="39"/>
      <c r="W4413" s="39"/>
      <c r="X4413" s="39"/>
      <c r="Y4413" s="39"/>
      <c r="Z4413" s="39"/>
      <c r="AA4413" s="39"/>
      <c r="AB4413" s="39"/>
      <c r="AC4413" s="39"/>
      <c r="AD4413" s="39"/>
      <c r="AE4413" s="39"/>
      <c r="AF4413" s="39"/>
      <c r="AG4413" s="39"/>
      <c r="AH4413" s="39"/>
      <c r="AI4413" s="39"/>
      <c r="AJ4413" s="39"/>
      <c r="AK4413" s="39"/>
      <c r="AL4413" s="39"/>
      <c r="AM4413" s="39"/>
      <c r="AN4413" s="39"/>
      <c r="AO4413" s="39"/>
      <c r="AP4413" s="39"/>
      <c r="AQ4413" s="39"/>
      <c r="AR4413" s="39"/>
      <c r="AS4413" s="39"/>
      <c r="AT4413" s="39"/>
      <c r="AU4413" s="39"/>
      <c r="AV4413" s="39"/>
      <c r="AW4413" s="39"/>
    </row>
    <row r="4414" spans="15:49" x14ac:dyDescent="0.2">
      <c r="O4414" s="39"/>
      <c r="P4414" s="39"/>
      <c r="Q4414" s="39"/>
      <c r="R4414" s="39"/>
      <c r="S4414" s="39"/>
      <c r="T4414" s="39"/>
      <c r="U4414" s="39"/>
      <c r="V4414" s="39"/>
      <c r="W4414" s="39"/>
      <c r="X4414" s="39"/>
      <c r="Y4414" s="39"/>
      <c r="Z4414" s="39"/>
      <c r="AA4414" s="39"/>
      <c r="AB4414" s="39"/>
      <c r="AC4414" s="39"/>
      <c r="AD4414" s="39"/>
      <c r="AE4414" s="39"/>
      <c r="AF4414" s="39"/>
      <c r="AG4414" s="39"/>
      <c r="AH4414" s="39"/>
      <c r="AI4414" s="39"/>
      <c r="AJ4414" s="39"/>
      <c r="AK4414" s="39"/>
      <c r="AL4414" s="39"/>
      <c r="AM4414" s="39"/>
      <c r="AN4414" s="39"/>
      <c r="AO4414" s="39"/>
      <c r="AP4414" s="39"/>
      <c r="AQ4414" s="39"/>
      <c r="AR4414" s="39"/>
      <c r="AS4414" s="39"/>
      <c r="AT4414" s="39"/>
      <c r="AU4414" s="39"/>
      <c r="AV4414" s="39"/>
      <c r="AW4414" s="39"/>
    </row>
    <row r="4415" spans="15:49" x14ac:dyDescent="0.2">
      <c r="O4415" s="39"/>
      <c r="P4415" s="39"/>
      <c r="Q4415" s="39"/>
      <c r="R4415" s="39"/>
      <c r="S4415" s="39"/>
      <c r="T4415" s="39"/>
      <c r="U4415" s="39"/>
      <c r="V4415" s="39"/>
      <c r="W4415" s="39"/>
      <c r="X4415" s="39"/>
      <c r="Y4415" s="39"/>
      <c r="Z4415" s="39"/>
      <c r="AA4415" s="39"/>
      <c r="AB4415" s="39"/>
      <c r="AC4415" s="39"/>
      <c r="AD4415" s="39"/>
      <c r="AE4415" s="39"/>
      <c r="AF4415" s="39"/>
      <c r="AG4415" s="39"/>
      <c r="AH4415" s="39"/>
      <c r="AI4415" s="39"/>
      <c r="AJ4415" s="39"/>
      <c r="AK4415" s="39"/>
      <c r="AL4415" s="39"/>
      <c r="AM4415" s="39"/>
      <c r="AN4415" s="39"/>
      <c r="AO4415" s="39"/>
      <c r="AP4415" s="39"/>
      <c r="AQ4415" s="39"/>
      <c r="AR4415" s="39"/>
      <c r="AS4415" s="39"/>
      <c r="AT4415" s="39"/>
      <c r="AU4415" s="39"/>
      <c r="AV4415" s="39"/>
      <c r="AW4415" s="39"/>
    </row>
    <row r="4416" spans="15:49" x14ac:dyDescent="0.2">
      <c r="O4416" s="39"/>
      <c r="P4416" s="39"/>
      <c r="Q4416" s="39"/>
      <c r="R4416" s="39"/>
      <c r="S4416" s="39"/>
      <c r="T4416" s="39"/>
      <c r="U4416" s="39"/>
      <c r="V4416" s="39"/>
      <c r="W4416" s="39"/>
      <c r="X4416" s="39"/>
      <c r="Y4416" s="39"/>
      <c r="Z4416" s="39"/>
      <c r="AA4416" s="39"/>
      <c r="AB4416" s="39"/>
      <c r="AC4416" s="39"/>
      <c r="AD4416" s="39"/>
      <c r="AE4416" s="39"/>
      <c r="AF4416" s="39"/>
      <c r="AG4416" s="39"/>
      <c r="AH4416" s="39"/>
      <c r="AI4416" s="39"/>
      <c r="AJ4416" s="39"/>
      <c r="AK4416" s="39"/>
      <c r="AL4416" s="39"/>
      <c r="AM4416" s="39"/>
      <c r="AN4416" s="39"/>
      <c r="AO4416" s="39"/>
      <c r="AP4416" s="39"/>
      <c r="AQ4416" s="39"/>
      <c r="AR4416" s="39"/>
      <c r="AS4416" s="39"/>
      <c r="AT4416" s="39"/>
      <c r="AU4416" s="39"/>
      <c r="AV4416" s="39"/>
      <c r="AW4416" s="39"/>
    </row>
    <row r="4417" spans="15:49" x14ac:dyDescent="0.2">
      <c r="O4417" s="39"/>
      <c r="P4417" s="39"/>
      <c r="Q4417" s="39"/>
      <c r="R4417" s="39"/>
      <c r="S4417" s="39"/>
      <c r="T4417" s="39"/>
      <c r="U4417" s="39"/>
      <c r="V4417" s="39"/>
      <c r="W4417" s="39"/>
      <c r="X4417" s="39"/>
      <c r="Y4417" s="39"/>
      <c r="Z4417" s="39"/>
      <c r="AA4417" s="39"/>
      <c r="AB4417" s="39"/>
      <c r="AC4417" s="39"/>
      <c r="AD4417" s="39"/>
      <c r="AE4417" s="39"/>
      <c r="AF4417" s="39"/>
      <c r="AG4417" s="39"/>
      <c r="AH4417" s="39"/>
      <c r="AI4417" s="39"/>
      <c r="AJ4417" s="39"/>
      <c r="AK4417" s="39"/>
      <c r="AL4417" s="39"/>
      <c r="AM4417" s="39"/>
      <c r="AN4417" s="39"/>
      <c r="AO4417" s="39"/>
      <c r="AP4417" s="39"/>
      <c r="AQ4417" s="39"/>
      <c r="AR4417" s="39"/>
      <c r="AS4417" s="39"/>
      <c r="AT4417" s="39"/>
      <c r="AU4417" s="39"/>
      <c r="AV4417" s="39"/>
      <c r="AW4417" s="39"/>
    </row>
    <row r="4418" spans="15:49" x14ac:dyDescent="0.2">
      <c r="O4418" s="39"/>
      <c r="P4418" s="39"/>
      <c r="Q4418" s="39"/>
      <c r="R4418" s="39"/>
      <c r="S4418" s="39"/>
      <c r="T4418" s="39"/>
      <c r="U4418" s="39"/>
      <c r="V4418" s="39"/>
      <c r="W4418" s="39"/>
      <c r="X4418" s="39"/>
      <c r="Y4418" s="39"/>
      <c r="Z4418" s="39"/>
      <c r="AA4418" s="39"/>
      <c r="AB4418" s="39"/>
      <c r="AC4418" s="39"/>
      <c r="AD4418" s="39"/>
      <c r="AE4418" s="39"/>
      <c r="AF4418" s="39"/>
      <c r="AG4418" s="39"/>
      <c r="AH4418" s="39"/>
      <c r="AI4418" s="39"/>
      <c r="AJ4418" s="39"/>
      <c r="AK4418" s="39"/>
      <c r="AL4418" s="39"/>
      <c r="AM4418" s="39"/>
      <c r="AN4418" s="39"/>
      <c r="AO4418" s="39"/>
      <c r="AP4418" s="39"/>
      <c r="AQ4418" s="39"/>
      <c r="AR4418" s="39"/>
      <c r="AS4418" s="39"/>
      <c r="AT4418" s="39"/>
      <c r="AU4418" s="39"/>
      <c r="AV4418" s="39"/>
      <c r="AW4418" s="39"/>
    </row>
    <row r="4419" spans="15:49" x14ac:dyDescent="0.2">
      <c r="O4419" s="39"/>
      <c r="P4419" s="39"/>
      <c r="Q4419" s="39"/>
      <c r="R4419" s="39"/>
      <c r="S4419" s="39"/>
      <c r="T4419" s="39"/>
      <c r="U4419" s="39"/>
      <c r="V4419" s="39"/>
      <c r="W4419" s="39"/>
      <c r="X4419" s="39"/>
      <c r="Y4419" s="39"/>
      <c r="Z4419" s="39"/>
      <c r="AA4419" s="39"/>
      <c r="AB4419" s="39"/>
      <c r="AC4419" s="39"/>
      <c r="AD4419" s="39"/>
      <c r="AE4419" s="39"/>
      <c r="AF4419" s="39"/>
      <c r="AG4419" s="39"/>
      <c r="AH4419" s="39"/>
      <c r="AI4419" s="39"/>
      <c r="AJ4419" s="39"/>
      <c r="AK4419" s="39"/>
      <c r="AL4419" s="39"/>
      <c r="AM4419" s="39"/>
      <c r="AN4419" s="39"/>
      <c r="AO4419" s="39"/>
      <c r="AP4419" s="39"/>
      <c r="AQ4419" s="39"/>
      <c r="AR4419" s="39"/>
      <c r="AS4419" s="39"/>
      <c r="AT4419" s="39"/>
      <c r="AU4419" s="39"/>
      <c r="AV4419" s="39"/>
      <c r="AW4419" s="39"/>
    </row>
    <row r="4420" spans="15:49" x14ac:dyDescent="0.2">
      <c r="O4420" s="39"/>
      <c r="P4420" s="39"/>
      <c r="Q4420" s="39"/>
      <c r="R4420" s="39"/>
      <c r="S4420" s="39"/>
      <c r="T4420" s="39"/>
      <c r="U4420" s="39"/>
      <c r="V4420" s="39"/>
      <c r="W4420" s="39"/>
      <c r="X4420" s="39"/>
      <c r="Y4420" s="39"/>
      <c r="Z4420" s="39"/>
      <c r="AA4420" s="39"/>
      <c r="AB4420" s="39"/>
      <c r="AC4420" s="39"/>
      <c r="AD4420" s="39"/>
      <c r="AE4420" s="39"/>
      <c r="AF4420" s="39"/>
      <c r="AG4420" s="39"/>
      <c r="AH4420" s="39"/>
      <c r="AI4420" s="39"/>
      <c r="AJ4420" s="39"/>
      <c r="AK4420" s="39"/>
      <c r="AL4420" s="39"/>
      <c r="AM4420" s="39"/>
      <c r="AN4420" s="39"/>
      <c r="AO4420" s="39"/>
      <c r="AP4420" s="39"/>
      <c r="AQ4420" s="39"/>
      <c r="AR4420" s="39"/>
      <c r="AS4420" s="39"/>
      <c r="AT4420" s="39"/>
      <c r="AU4420" s="39"/>
      <c r="AV4420" s="39"/>
      <c r="AW4420" s="39"/>
    </row>
    <row r="4421" spans="15:49" x14ac:dyDescent="0.2">
      <c r="O4421" s="39"/>
      <c r="P4421" s="39"/>
      <c r="Q4421" s="39"/>
      <c r="R4421" s="39"/>
      <c r="S4421" s="39"/>
      <c r="T4421" s="39"/>
      <c r="U4421" s="39"/>
      <c r="V4421" s="39"/>
      <c r="W4421" s="39"/>
      <c r="X4421" s="39"/>
      <c r="Y4421" s="39"/>
      <c r="Z4421" s="39"/>
      <c r="AA4421" s="39"/>
      <c r="AB4421" s="39"/>
      <c r="AC4421" s="39"/>
      <c r="AD4421" s="39"/>
      <c r="AE4421" s="39"/>
      <c r="AF4421" s="39"/>
      <c r="AG4421" s="39"/>
      <c r="AH4421" s="39"/>
      <c r="AI4421" s="39"/>
      <c r="AJ4421" s="39"/>
      <c r="AK4421" s="39"/>
      <c r="AL4421" s="39"/>
      <c r="AM4421" s="39"/>
      <c r="AN4421" s="39"/>
      <c r="AO4421" s="39"/>
      <c r="AP4421" s="39"/>
      <c r="AQ4421" s="39"/>
      <c r="AR4421" s="39"/>
      <c r="AS4421" s="39"/>
      <c r="AT4421" s="39"/>
      <c r="AU4421" s="39"/>
      <c r="AV4421" s="39"/>
      <c r="AW4421" s="39"/>
    </row>
    <row r="4422" spans="15:49" x14ac:dyDescent="0.2">
      <c r="O4422" s="39"/>
      <c r="P4422" s="39"/>
      <c r="Q4422" s="39"/>
      <c r="R4422" s="39"/>
      <c r="S4422" s="39"/>
      <c r="T4422" s="39"/>
      <c r="U4422" s="39"/>
      <c r="V4422" s="39"/>
      <c r="W4422" s="39"/>
      <c r="X4422" s="39"/>
      <c r="Y4422" s="39"/>
      <c r="Z4422" s="39"/>
      <c r="AA4422" s="39"/>
      <c r="AB4422" s="39"/>
      <c r="AC4422" s="39"/>
      <c r="AD4422" s="39"/>
      <c r="AE4422" s="39"/>
      <c r="AF4422" s="39"/>
      <c r="AG4422" s="39"/>
      <c r="AH4422" s="39"/>
      <c r="AI4422" s="39"/>
      <c r="AJ4422" s="39"/>
      <c r="AK4422" s="39"/>
      <c r="AL4422" s="39"/>
      <c r="AM4422" s="39"/>
      <c r="AN4422" s="39"/>
      <c r="AO4422" s="39"/>
      <c r="AP4422" s="39"/>
      <c r="AQ4422" s="39"/>
      <c r="AR4422" s="39"/>
      <c r="AS4422" s="39"/>
      <c r="AT4422" s="39"/>
      <c r="AU4422" s="39"/>
      <c r="AV4422" s="39"/>
      <c r="AW4422" s="39"/>
    </row>
    <row r="4423" spans="15:49" x14ac:dyDescent="0.2">
      <c r="O4423" s="39"/>
      <c r="P4423" s="39"/>
      <c r="Q4423" s="39"/>
      <c r="R4423" s="39"/>
      <c r="S4423" s="39"/>
      <c r="T4423" s="39"/>
      <c r="U4423" s="39"/>
      <c r="V4423" s="39"/>
      <c r="W4423" s="39"/>
      <c r="X4423" s="39"/>
      <c r="Y4423" s="39"/>
      <c r="Z4423" s="39"/>
      <c r="AA4423" s="39"/>
      <c r="AB4423" s="39"/>
      <c r="AC4423" s="39"/>
      <c r="AD4423" s="39"/>
      <c r="AE4423" s="39"/>
      <c r="AF4423" s="39"/>
      <c r="AG4423" s="39"/>
      <c r="AH4423" s="39"/>
      <c r="AI4423" s="39"/>
      <c r="AJ4423" s="39"/>
      <c r="AK4423" s="39"/>
      <c r="AL4423" s="39"/>
      <c r="AM4423" s="39"/>
      <c r="AN4423" s="39"/>
      <c r="AO4423" s="39"/>
      <c r="AP4423" s="39"/>
      <c r="AQ4423" s="39"/>
      <c r="AR4423" s="39"/>
      <c r="AS4423" s="39"/>
      <c r="AT4423" s="39"/>
      <c r="AU4423" s="39"/>
      <c r="AV4423" s="39"/>
      <c r="AW4423" s="39"/>
    </row>
    <row r="4424" spans="15:49" x14ac:dyDescent="0.2">
      <c r="O4424" s="39"/>
      <c r="P4424" s="39"/>
      <c r="Q4424" s="39"/>
      <c r="R4424" s="39"/>
      <c r="S4424" s="39"/>
      <c r="T4424" s="39"/>
      <c r="U4424" s="39"/>
      <c r="V4424" s="39"/>
      <c r="W4424" s="39"/>
      <c r="X4424" s="39"/>
      <c r="Y4424" s="39"/>
      <c r="Z4424" s="39"/>
      <c r="AA4424" s="39"/>
      <c r="AB4424" s="39"/>
      <c r="AC4424" s="39"/>
      <c r="AD4424" s="39"/>
      <c r="AE4424" s="39"/>
      <c r="AF4424" s="39"/>
      <c r="AG4424" s="39"/>
      <c r="AH4424" s="39"/>
      <c r="AI4424" s="39"/>
      <c r="AJ4424" s="39"/>
      <c r="AK4424" s="39"/>
      <c r="AL4424" s="39"/>
      <c r="AM4424" s="39"/>
      <c r="AN4424" s="39"/>
      <c r="AO4424" s="39"/>
      <c r="AP4424" s="39"/>
      <c r="AQ4424" s="39"/>
      <c r="AR4424" s="39"/>
      <c r="AS4424" s="39"/>
      <c r="AT4424" s="39"/>
      <c r="AU4424" s="39"/>
      <c r="AV4424" s="39"/>
      <c r="AW4424" s="39"/>
    </row>
    <row r="4425" spans="15:49" x14ac:dyDescent="0.2">
      <c r="O4425" s="39"/>
      <c r="P4425" s="39"/>
      <c r="Q4425" s="39"/>
      <c r="R4425" s="39"/>
      <c r="S4425" s="39"/>
      <c r="T4425" s="39"/>
      <c r="U4425" s="39"/>
      <c r="V4425" s="39"/>
      <c r="W4425" s="39"/>
      <c r="X4425" s="39"/>
      <c r="Y4425" s="39"/>
      <c r="Z4425" s="39"/>
      <c r="AA4425" s="39"/>
      <c r="AB4425" s="39"/>
      <c r="AC4425" s="39"/>
      <c r="AD4425" s="39"/>
      <c r="AE4425" s="39"/>
      <c r="AF4425" s="39"/>
      <c r="AG4425" s="39"/>
      <c r="AH4425" s="39"/>
      <c r="AI4425" s="39"/>
      <c r="AJ4425" s="39"/>
      <c r="AK4425" s="39"/>
      <c r="AL4425" s="39"/>
      <c r="AM4425" s="39"/>
      <c r="AN4425" s="39"/>
      <c r="AO4425" s="39"/>
      <c r="AP4425" s="39"/>
      <c r="AQ4425" s="39"/>
      <c r="AR4425" s="39"/>
      <c r="AS4425" s="39"/>
      <c r="AT4425" s="39"/>
      <c r="AU4425" s="39"/>
      <c r="AV4425" s="39"/>
      <c r="AW4425" s="39"/>
    </row>
    <row r="4426" spans="15:49" x14ac:dyDescent="0.2">
      <c r="O4426" s="39"/>
      <c r="P4426" s="39"/>
      <c r="Q4426" s="39"/>
      <c r="R4426" s="39"/>
      <c r="S4426" s="39"/>
      <c r="T4426" s="39"/>
      <c r="U4426" s="39"/>
      <c r="V4426" s="39"/>
      <c r="W4426" s="39"/>
      <c r="X4426" s="39"/>
      <c r="Y4426" s="39"/>
      <c r="Z4426" s="39"/>
      <c r="AA4426" s="39"/>
      <c r="AB4426" s="39"/>
      <c r="AC4426" s="39"/>
      <c r="AD4426" s="39"/>
      <c r="AE4426" s="39"/>
      <c r="AF4426" s="39"/>
      <c r="AG4426" s="39"/>
      <c r="AH4426" s="39"/>
      <c r="AI4426" s="39"/>
      <c r="AJ4426" s="39"/>
      <c r="AK4426" s="39"/>
      <c r="AL4426" s="39"/>
      <c r="AM4426" s="39"/>
      <c r="AN4426" s="39"/>
      <c r="AO4426" s="39"/>
      <c r="AP4426" s="39"/>
      <c r="AQ4426" s="39"/>
      <c r="AR4426" s="39"/>
      <c r="AS4426" s="39"/>
      <c r="AT4426" s="39"/>
      <c r="AU4426" s="39"/>
      <c r="AV4426" s="39"/>
      <c r="AW4426" s="39"/>
    </row>
    <row r="4427" spans="15:49" x14ac:dyDescent="0.2">
      <c r="O4427" s="39"/>
      <c r="P4427" s="39"/>
      <c r="Q4427" s="39"/>
      <c r="R4427" s="39"/>
      <c r="S4427" s="39"/>
      <c r="T4427" s="39"/>
      <c r="U4427" s="39"/>
      <c r="V4427" s="39"/>
      <c r="W4427" s="39"/>
      <c r="X4427" s="39"/>
      <c r="Y4427" s="39"/>
      <c r="Z4427" s="39"/>
      <c r="AA4427" s="39"/>
      <c r="AB4427" s="39"/>
      <c r="AC4427" s="39"/>
      <c r="AD4427" s="39"/>
      <c r="AE4427" s="39"/>
      <c r="AF4427" s="39"/>
      <c r="AG4427" s="39"/>
      <c r="AH4427" s="39"/>
      <c r="AI4427" s="39"/>
      <c r="AJ4427" s="39"/>
      <c r="AK4427" s="39"/>
      <c r="AL4427" s="39"/>
      <c r="AM4427" s="39"/>
      <c r="AN4427" s="39"/>
      <c r="AO4427" s="39"/>
      <c r="AP4427" s="39"/>
      <c r="AQ4427" s="39"/>
      <c r="AR4427" s="39"/>
      <c r="AS4427" s="39"/>
      <c r="AT4427" s="39"/>
      <c r="AU4427" s="39"/>
      <c r="AV4427" s="39"/>
      <c r="AW4427" s="39"/>
    </row>
    <row r="4428" spans="15:49" x14ac:dyDescent="0.2">
      <c r="O4428" s="39"/>
      <c r="P4428" s="39"/>
      <c r="Q4428" s="39"/>
      <c r="R4428" s="39"/>
      <c r="S4428" s="39"/>
      <c r="T4428" s="39"/>
      <c r="U4428" s="39"/>
      <c r="V4428" s="39"/>
      <c r="W4428" s="39"/>
      <c r="X4428" s="39"/>
      <c r="Y4428" s="39"/>
      <c r="Z4428" s="39"/>
      <c r="AA4428" s="39"/>
      <c r="AB4428" s="39"/>
      <c r="AC4428" s="39"/>
      <c r="AD4428" s="39"/>
      <c r="AE4428" s="39"/>
      <c r="AF4428" s="39"/>
      <c r="AG4428" s="39"/>
      <c r="AH4428" s="39"/>
      <c r="AI4428" s="39"/>
      <c r="AJ4428" s="39"/>
      <c r="AK4428" s="39"/>
      <c r="AL4428" s="39"/>
      <c r="AM4428" s="39"/>
      <c r="AN4428" s="39"/>
      <c r="AO4428" s="39"/>
      <c r="AP4428" s="39"/>
      <c r="AQ4428" s="39"/>
      <c r="AR4428" s="39"/>
      <c r="AS4428" s="39"/>
      <c r="AT4428" s="39"/>
      <c r="AU4428" s="39"/>
      <c r="AV4428" s="39"/>
      <c r="AW4428" s="39"/>
    </row>
    <row r="4429" spans="15:49" x14ac:dyDescent="0.2">
      <c r="O4429" s="39"/>
      <c r="P4429" s="39"/>
      <c r="Q4429" s="39"/>
      <c r="R4429" s="39"/>
      <c r="S4429" s="39"/>
      <c r="T4429" s="39"/>
      <c r="U4429" s="39"/>
      <c r="V4429" s="39"/>
      <c r="W4429" s="39"/>
      <c r="X4429" s="39"/>
      <c r="Y4429" s="39"/>
      <c r="Z4429" s="39"/>
      <c r="AA4429" s="39"/>
      <c r="AB4429" s="39"/>
      <c r="AC4429" s="39"/>
      <c r="AD4429" s="39"/>
      <c r="AE4429" s="39"/>
      <c r="AF4429" s="39"/>
      <c r="AG4429" s="39"/>
      <c r="AH4429" s="39"/>
      <c r="AI4429" s="39"/>
      <c r="AJ4429" s="39"/>
      <c r="AK4429" s="39"/>
      <c r="AL4429" s="39"/>
      <c r="AM4429" s="39"/>
      <c r="AN4429" s="39"/>
      <c r="AO4429" s="39"/>
      <c r="AP4429" s="39"/>
      <c r="AQ4429" s="39"/>
      <c r="AR4429" s="39"/>
      <c r="AS4429" s="39"/>
      <c r="AT4429" s="39"/>
      <c r="AU4429" s="39"/>
      <c r="AV4429" s="39"/>
      <c r="AW4429" s="39"/>
    </row>
    <row r="4430" spans="15:49" x14ac:dyDescent="0.2">
      <c r="O4430" s="39"/>
      <c r="P4430" s="39"/>
      <c r="Q4430" s="39"/>
      <c r="R4430" s="39"/>
      <c r="S4430" s="39"/>
      <c r="T4430" s="39"/>
      <c r="U4430" s="39"/>
      <c r="V4430" s="39"/>
      <c r="W4430" s="39"/>
      <c r="X4430" s="39"/>
      <c r="Y4430" s="39"/>
      <c r="Z4430" s="39"/>
      <c r="AA4430" s="39"/>
      <c r="AB4430" s="39"/>
      <c r="AC4430" s="39"/>
      <c r="AD4430" s="39"/>
      <c r="AE4430" s="39"/>
      <c r="AF4430" s="39"/>
      <c r="AG4430" s="39"/>
      <c r="AH4430" s="39"/>
      <c r="AI4430" s="39"/>
      <c r="AJ4430" s="39"/>
      <c r="AK4430" s="39"/>
      <c r="AL4430" s="39"/>
      <c r="AM4430" s="39"/>
      <c r="AN4430" s="39"/>
      <c r="AO4430" s="39"/>
      <c r="AP4430" s="39"/>
      <c r="AQ4430" s="39"/>
      <c r="AR4430" s="39"/>
      <c r="AS4430" s="39"/>
      <c r="AT4430" s="39"/>
      <c r="AU4430" s="39"/>
      <c r="AV4430" s="39"/>
      <c r="AW4430" s="39"/>
    </row>
    <row r="4431" spans="15:49" x14ac:dyDescent="0.2">
      <c r="O4431" s="39"/>
      <c r="P4431" s="39"/>
      <c r="Q4431" s="39"/>
      <c r="R4431" s="39"/>
      <c r="S4431" s="39"/>
      <c r="T4431" s="39"/>
      <c r="U4431" s="39"/>
      <c r="V4431" s="39"/>
      <c r="W4431" s="39"/>
      <c r="X4431" s="39"/>
      <c r="Y4431" s="39"/>
      <c r="Z4431" s="39"/>
      <c r="AA4431" s="39"/>
      <c r="AB4431" s="39"/>
      <c r="AC4431" s="39"/>
      <c r="AD4431" s="39"/>
      <c r="AE4431" s="39"/>
      <c r="AF4431" s="39"/>
      <c r="AG4431" s="39"/>
      <c r="AH4431" s="39"/>
      <c r="AI4431" s="39"/>
      <c r="AJ4431" s="39"/>
      <c r="AK4431" s="39"/>
      <c r="AL4431" s="39"/>
      <c r="AM4431" s="39"/>
      <c r="AN4431" s="39"/>
      <c r="AO4431" s="39"/>
      <c r="AP4431" s="39"/>
      <c r="AQ4431" s="39"/>
      <c r="AR4431" s="39"/>
      <c r="AS4431" s="39"/>
      <c r="AT4431" s="39"/>
      <c r="AU4431" s="39"/>
      <c r="AV4431" s="39"/>
      <c r="AW4431" s="39"/>
    </row>
    <row r="4432" spans="15:49" x14ac:dyDescent="0.2">
      <c r="O4432" s="39"/>
      <c r="P4432" s="39"/>
      <c r="Q4432" s="39"/>
      <c r="R4432" s="39"/>
      <c r="S4432" s="39"/>
      <c r="T4432" s="39"/>
      <c r="U4432" s="39"/>
      <c r="V4432" s="39"/>
      <c r="W4432" s="39"/>
      <c r="X4432" s="39"/>
      <c r="Y4432" s="39"/>
      <c r="Z4432" s="39"/>
      <c r="AA4432" s="39"/>
      <c r="AB4432" s="39"/>
      <c r="AC4432" s="39"/>
      <c r="AD4432" s="39"/>
      <c r="AE4432" s="39"/>
      <c r="AF4432" s="39"/>
      <c r="AG4432" s="39"/>
      <c r="AH4432" s="39"/>
      <c r="AI4432" s="39"/>
      <c r="AJ4432" s="39"/>
      <c r="AK4432" s="39"/>
      <c r="AL4432" s="39"/>
      <c r="AM4432" s="39"/>
      <c r="AN4432" s="39"/>
      <c r="AO4432" s="39"/>
      <c r="AP4432" s="39"/>
      <c r="AQ4432" s="39"/>
      <c r="AR4432" s="39"/>
      <c r="AS4432" s="39"/>
      <c r="AT4432" s="39"/>
      <c r="AU4432" s="39"/>
      <c r="AV4432" s="39"/>
      <c r="AW4432" s="39"/>
    </row>
    <row r="4433" spans="15:49" x14ac:dyDescent="0.2">
      <c r="O4433" s="39"/>
      <c r="P4433" s="39"/>
      <c r="Q4433" s="39"/>
      <c r="R4433" s="39"/>
      <c r="S4433" s="39"/>
      <c r="T4433" s="39"/>
      <c r="U4433" s="39"/>
      <c r="V4433" s="39"/>
      <c r="W4433" s="39"/>
      <c r="X4433" s="39"/>
      <c r="Y4433" s="39"/>
      <c r="Z4433" s="39"/>
      <c r="AA4433" s="39"/>
      <c r="AB4433" s="39"/>
      <c r="AC4433" s="39"/>
      <c r="AD4433" s="39"/>
      <c r="AE4433" s="39"/>
      <c r="AF4433" s="39"/>
      <c r="AG4433" s="39"/>
      <c r="AH4433" s="39"/>
      <c r="AI4433" s="39"/>
      <c r="AJ4433" s="39"/>
      <c r="AK4433" s="39"/>
      <c r="AL4433" s="39"/>
      <c r="AM4433" s="39"/>
      <c r="AN4433" s="39"/>
      <c r="AO4433" s="39"/>
      <c r="AP4433" s="39"/>
      <c r="AQ4433" s="39"/>
      <c r="AR4433" s="39"/>
      <c r="AS4433" s="39"/>
      <c r="AT4433" s="39"/>
      <c r="AU4433" s="39"/>
      <c r="AV4433" s="39"/>
      <c r="AW4433" s="39"/>
    </row>
    <row r="4434" spans="15:49" x14ac:dyDescent="0.2">
      <c r="O4434" s="39"/>
      <c r="P4434" s="39"/>
      <c r="Q4434" s="39"/>
      <c r="R4434" s="39"/>
      <c r="S4434" s="39"/>
      <c r="T4434" s="39"/>
      <c r="U4434" s="39"/>
      <c r="V4434" s="39"/>
      <c r="W4434" s="39"/>
      <c r="X4434" s="39"/>
      <c r="Y4434" s="39"/>
      <c r="Z4434" s="39"/>
      <c r="AA4434" s="39"/>
      <c r="AB4434" s="39"/>
      <c r="AC4434" s="39"/>
      <c r="AD4434" s="39"/>
      <c r="AE4434" s="39"/>
      <c r="AF4434" s="39"/>
      <c r="AG4434" s="39"/>
      <c r="AH4434" s="39"/>
      <c r="AI4434" s="39"/>
      <c r="AJ4434" s="39"/>
      <c r="AK4434" s="39"/>
      <c r="AL4434" s="39"/>
      <c r="AM4434" s="39"/>
      <c r="AN4434" s="39"/>
      <c r="AO4434" s="39"/>
      <c r="AP4434" s="39"/>
      <c r="AQ4434" s="39"/>
      <c r="AR4434" s="39"/>
      <c r="AS4434" s="39"/>
      <c r="AT4434" s="39"/>
      <c r="AU4434" s="39"/>
      <c r="AV4434" s="39"/>
      <c r="AW4434" s="39"/>
    </row>
    <row r="4435" spans="15:49" x14ac:dyDescent="0.2">
      <c r="O4435" s="39"/>
      <c r="P4435" s="39"/>
      <c r="Q4435" s="39"/>
      <c r="R4435" s="39"/>
      <c r="S4435" s="39"/>
      <c r="T4435" s="39"/>
      <c r="U4435" s="39"/>
      <c r="V4435" s="39"/>
      <c r="W4435" s="39"/>
      <c r="X4435" s="39"/>
      <c r="Y4435" s="39"/>
      <c r="Z4435" s="39"/>
      <c r="AA4435" s="39"/>
      <c r="AB4435" s="39"/>
      <c r="AC4435" s="39"/>
      <c r="AD4435" s="39"/>
      <c r="AE4435" s="39"/>
      <c r="AF4435" s="39"/>
      <c r="AG4435" s="39"/>
      <c r="AH4435" s="39"/>
      <c r="AI4435" s="39"/>
      <c r="AJ4435" s="39"/>
      <c r="AK4435" s="39"/>
      <c r="AL4435" s="39"/>
      <c r="AM4435" s="39"/>
      <c r="AN4435" s="39"/>
      <c r="AO4435" s="39"/>
      <c r="AP4435" s="39"/>
      <c r="AQ4435" s="39"/>
      <c r="AR4435" s="39"/>
      <c r="AS4435" s="39"/>
      <c r="AT4435" s="39"/>
      <c r="AU4435" s="39"/>
      <c r="AV4435" s="39"/>
      <c r="AW4435" s="39"/>
    </row>
    <row r="4436" spans="15:49" x14ac:dyDescent="0.2">
      <c r="O4436" s="39"/>
      <c r="P4436" s="39"/>
      <c r="Q4436" s="39"/>
      <c r="R4436" s="39"/>
      <c r="S4436" s="39"/>
      <c r="T4436" s="39"/>
      <c r="U4436" s="39"/>
      <c r="V4436" s="39"/>
      <c r="W4436" s="39"/>
      <c r="X4436" s="39"/>
      <c r="Y4436" s="39"/>
      <c r="Z4436" s="39"/>
      <c r="AA4436" s="39"/>
      <c r="AB4436" s="39"/>
      <c r="AC4436" s="39"/>
      <c r="AD4436" s="39"/>
      <c r="AE4436" s="39"/>
      <c r="AF4436" s="39"/>
      <c r="AG4436" s="39"/>
      <c r="AH4436" s="39"/>
      <c r="AI4436" s="39"/>
      <c r="AJ4436" s="39"/>
      <c r="AK4436" s="39"/>
      <c r="AL4436" s="39"/>
      <c r="AM4436" s="39"/>
      <c r="AN4436" s="39"/>
      <c r="AO4436" s="39"/>
      <c r="AP4436" s="39"/>
      <c r="AQ4436" s="39"/>
      <c r="AR4436" s="39"/>
      <c r="AS4436" s="39"/>
      <c r="AT4436" s="39"/>
      <c r="AU4436" s="39"/>
      <c r="AV4436" s="39"/>
      <c r="AW4436" s="39"/>
    </row>
    <row r="4437" spans="15:49" x14ac:dyDescent="0.2">
      <c r="O4437" s="39"/>
      <c r="P4437" s="39"/>
      <c r="Q4437" s="39"/>
      <c r="R4437" s="39"/>
      <c r="S4437" s="39"/>
      <c r="T4437" s="39"/>
      <c r="U4437" s="39"/>
      <c r="V4437" s="39"/>
      <c r="W4437" s="39"/>
      <c r="X4437" s="39"/>
      <c r="Y4437" s="39"/>
      <c r="Z4437" s="39"/>
      <c r="AA4437" s="39"/>
      <c r="AB4437" s="39"/>
      <c r="AC4437" s="39"/>
      <c r="AD4437" s="39"/>
      <c r="AE4437" s="39"/>
      <c r="AF4437" s="39"/>
      <c r="AG4437" s="39"/>
      <c r="AH4437" s="39"/>
      <c r="AI4437" s="39"/>
      <c r="AJ4437" s="39"/>
      <c r="AK4437" s="39"/>
      <c r="AL4437" s="39"/>
      <c r="AM4437" s="39"/>
      <c r="AN4437" s="39"/>
      <c r="AO4437" s="39"/>
      <c r="AP4437" s="39"/>
      <c r="AQ4437" s="39"/>
      <c r="AR4437" s="39"/>
      <c r="AS4437" s="39"/>
      <c r="AT4437" s="39"/>
      <c r="AU4437" s="39"/>
      <c r="AV4437" s="39"/>
      <c r="AW4437" s="39"/>
    </row>
    <row r="4438" spans="15:49" x14ac:dyDescent="0.2">
      <c r="O4438" s="39"/>
      <c r="P4438" s="39"/>
      <c r="Q4438" s="39"/>
      <c r="R4438" s="39"/>
      <c r="S4438" s="39"/>
      <c r="T4438" s="39"/>
      <c r="U4438" s="39"/>
      <c r="V4438" s="39"/>
      <c r="W4438" s="39"/>
      <c r="X4438" s="39"/>
      <c r="Y4438" s="39"/>
      <c r="Z4438" s="39"/>
      <c r="AA4438" s="39"/>
      <c r="AB4438" s="39"/>
      <c r="AC4438" s="39"/>
      <c r="AD4438" s="39"/>
      <c r="AE4438" s="39"/>
      <c r="AF4438" s="39"/>
      <c r="AG4438" s="39"/>
      <c r="AH4438" s="39"/>
      <c r="AI4438" s="39"/>
      <c r="AJ4438" s="39"/>
      <c r="AK4438" s="39"/>
      <c r="AL4438" s="39"/>
      <c r="AM4438" s="39"/>
      <c r="AN4438" s="39"/>
      <c r="AO4438" s="39"/>
      <c r="AP4438" s="39"/>
      <c r="AQ4438" s="39"/>
      <c r="AR4438" s="39"/>
      <c r="AS4438" s="39"/>
      <c r="AT4438" s="39"/>
      <c r="AU4438" s="39"/>
      <c r="AV4438" s="39"/>
      <c r="AW4438" s="39"/>
    </row>
    <row r="4439" spans="15:49" x14ac:dyDescent="0.2">
      <c r="O4439" s="39"/>
      <c r="P4439" s="39"/>
      <c r="Q4439" s="39"/>
      <c r="R4439" s="39"/>
      <c r="S4439" s="39"/>
      <c r="T4439" s="39"/>
      <c r="U4439" s="39"/>
      <c r="V4439" s="39"/>
      <c r="W4439" s="39"/>
      <c r="X4439" s="39"/>
      <c r="Y4439" s="39"/>
      <c r="Z4439" s="39"/>
      <c r="AA4439" s="39"/>
      <c r="AB4439" s="39"/>
      <c r="AC4439" s="39"/>
      <c r="AD4439" s="39"/>
      <c r="AE4439" s="39"/>
      <c r="AF4439" s="39"/>
      <c r="AG4439" s="39"/>
      <c r="AH4439" s="39"/>
      <c r="AI4439" s="39"/>
      <c r="AJ4439" s="39"/>
      <c r="AK4439" s="39"/>
      <c r="AL4439" s="39"/>
      <c r="AM4439" s="39"/>
      <c r="AN4439" s="39"/>
      <c r="AO4439" s="39"/>
      <c r="AP4439" s="39"/>
      <c r="AQ4439" s="39"/>
      <c r="AR4439" s="39"/>
      <c r="AS4439" s="39"/>
      <c r="AT4439" s="39"/>
      <c r="AU4439" s="39"/>
      <c r="AV4439" s="39"/>
      <c r="AW4439" s="39"/>
    </row>
    <row r="4440" spans="15:49" x14ac:dyDescent="0.2">
      <c r="O4440" s="39"/>
      <c r="P4440" s="39"/>
      <c r="Q4440" s="39"/>
      <c r="R4440" s="39"/>
      <c r="S4440" s="39"/>
      <c r="T4440" s="39"/>
      <c r="U4440" s="39"/>
      <c r="V4440" s="39"/>
      <c r="W4440" s="39"/>
      <c r="X4440" s="39"/>
      <c r="Y4440" s="39"/>
      <c r="Z4440" s="39"/>
      <c r="AA4440" s="39"/>
      <c r="AB4440" s="39"/>
      <c r="AC4440" s="39"/>
      <c r="AD4440" s="39"/>
      <c r="AE4440" s="39"/>
      <c r="AF4440" s="39"/>
      <c r="AG4440" s="39"/>
      <c r="AH4440" s="39"/>
      <c r="AI4440" s="39"/>
      <c r="AJ4440" s="39"/>
      <c r="AK4440" s="39"/>
      <c r="AL4440" s="39"/>
      <c r="AM4440" s="39"/>
      <c r="AN4440" s="39"/>
      <c r="AO4440" s="39"/>
      <c r="AP4440" s="39"/>
      <c r="AQ4440" s="39"/>
      <c r="AR4440" s="39"/>
      <c r="AS4440" s="39"/>
      <c r="AT4440" s="39"/>
      <c r="AU4440" s="39"/>
      <c r="AV4440" s="39"/>
      <c r="AW4440" s="39"/>
    </row>
    <row r="4441" spans="15:49" x14ac:dyDescent="0.2">
      <c r="O4441" s="39"/>
      <c r="P4441" s="39"/>
      <c r="Q4441" s="39"/>
      <c r="R4441" s="39"/>
      <c r="S4441" s="39"/>
      <c r="T4441" s="39"/>
      <c r="U4441" s="39"/>
      <c r="V4441" s="39"/>
      <c r="W4441" s="39"/>
      <c r="X4441" s="39"/>
      <c r="Y4441" s="39"/>
      <c r="Z4441" s="39"/>
      <c r="AA4441" s="39"/>
      <c r="AB4441" s="39"/>
      <c r="AC4441" s="39"/>
      <c r="AD4441" s="39"/>
      <c r="AE4441" s="39"/>
      <c r="AF4441" s="39"/>
      <c r="AG4441" s="39"/>
      <c r="AH4441" s="39"/>
      <c r="AI4441" s="39"/>
      <c r="AJ4441" s="39"/>
      <c r="AK4441" s="39"/>
      <c r="AL4441" s="39"/>
      <c r="AM4441" s="39"/>
      <c r="AN4441" s="39"/>
      <c r="AO4441" s="39"/>
      <c r="AP4441" s="39"/>
      <c r="AQ4441" s="39"/>
      <c r="AR4441" s="39"/>
      <c r="AS4441" s="39"/>
      <c r="AT4441" s="39"/>
      <c r="AU4441" s="39"/>
      <c r="AV4441" s="39"/>
      <c r="AW4441" s="39"/>
    </row>
    <row r="4442" spans="15:49" x14ac:dyDescent="0.2">
      <c r="O4442" s="39"/>
      <c r="P4442" s="39"/>
      <c r="Q4442" s="39"/>
      <c r="R4442" s="39"/>
      <c r="S4442" s="39"/>
      <c r="T4442" s="39"/>
      <c r="U4442" s="39"/>
      <c r="V4442" s="39"/>
      <c r="W4442" s="39"/>
      <c r="X4442" s="39"/>
      <c r="Y4442" s="39"/>
      <c r="Z4442" s="39"/>
      <c r="AA4442" s="39"/>
      <c r="AB4442" s="39"/>
      <c r="AC4442" s="39"/>
      <c r="AD4442" s="39"/>
      <c r="AE4442" s="39"/>
      <c r="AF4442" s="39"/>
      <c r="AG4442" s="39"/>
      <c r="AH4442" s="39"/>
      <c r="AI4442" s="39"/>
      <c r="AJ4442" s="39"/>
      <c r="AK4442" s="39"/>
      <c r="AL4442" s="39"/>
      <c r="AM4442" s="39"/>
      <c r="AN4442" s="39"/>
      <c r="AO4442" s="39"/>
      <c r="AP4442" s="39"/>
      <c r="AQ4442" s="39"/>
      <c r="AR4442" s="39"/>
      <c r="AS4442" s="39"/>
      <c r="AT4442" s="39"/>
      <c r="AU4442" s="39"/>
      <c r="AV4442" s="39"/>
      <c r="AW4442" s="39"/>
    </row>
    <row r="4443" spans="15:49" x14ac:dyDescent="0.2">
      <c r="O4443" s="39"/>
      <c r="P4443" s="39"/>
      <c r="Q4443" s="39"/>
      <c r="R4443" s="39"/>
      <c r="S4443" s="39"/>
      <c r="T4443" s="39"/>
      <c r="U4443" s="39"/>
      <c r="V4443" s="39"/>
      <c r="W4443" s="39"/>
      <c r="X4443" s="39"/>
      <c r="Y4443" s="39"/>
      <c r="Z4443" s="39"/>
      <c r="AA4443" s="39"/>
      <c r="AB4443" s="39"/>
      <c r="AC4443" s="39"/>
      <c r="AD4443" s="39"/>
      <c r="AE4443" s="39"/>
      <c r="AF4443" s="39"/>
      <c r="AG4443" s="39"/>
      <c r="AH4443" s="39"/>
      <c r="AI4443" s="39"/>
      <c r="AJ4443" s="39"/>
      <c r="AK4443" s="39"/>
      <c r="AL4443" s="39"/>
      <c r="AM4443" s="39"/>
      <c r="AN4443" s="39"/>
      <c r="AO4443" s="39"/>
      <c r="AP4443" s="39"/>
      <c r="AQ4443" s="39"/>
      <c r="AR4443" s="39"/>
      <c r="AS4443" s="39"/>
      <c r="AT4443" s="39"/>
      <c r="AU4443" s="39"/>
      <c r="AV4443" s="39"/>
      <c r="AW4443" s="39"/>
    </row>
    <row r="4444" spans="15:49" x14ac:dyDescent="0.2">
      <c r="O4444" s="39"/>
      <c r="P4444" s="39"/>
      <c r="Q4444" s="39"/>
      <c r="R4444" s="39"/>
      <c r="S4444" s="39"/>
      <c r="T4444" s="39"/>
      <c r="U4444" s="39"/>
      <c r="V4444" s="39"/>
      <c r="W4444" s="39"/>
      <c r="X4444" s="39"/>
      <c r="Y4444" s="39"/>
      <c r="Z4444" s="39"/>
      <c r="AA4444" s="39"/>
      <c r="AB4444" s="39"/>
      <c r="AC4444" s="39"/>
      <c r="AD4444" s="39"/>
      <c r="AE4444" s="39"/>
      <c r="AF4444" s="39"/>
      <c r="AG4444" s="39"/>
      <c r="AH4444" s="39"/>
      <c r="AI4444" s="39"/>
      <c r="AJ4444" s="39"/>
      <c r="AK4444" s="39"/>
      <c r="AL4444" s="39"/>
      <c r="AM4444" s="39"/>
      <c r="AN4444" s="39"/>
      <c r="AO4444" s="39"/>
      <c r="AP4444" s="39"/>
      <c r="AQ4444" s="39"/>
      <c r="AR4444" s="39"/>
      <c r="AS4444" s="39"/>
      <c r="AT4444" s="39"/>
      <c r="AU4444" s="39"/>
      <c r="AV4444" s="39"/>
      <c r="AW4444" s="39"/>
    </row>
    <row r="4445" spans="15:49" x14ac:dyDescent="0.2">
      <c r="O4445" s="39"/>
      <c r="P4445" s="39"/>
      <c r="Q4445" s="39"/>
      <c r="R4445" s="39"/>
      <c r="S4445" s="39"/>
      <c r="T4445" s="39"/>
      <c r="U4445" s="39"/>
      <c r="V4445" s="39"/>
      <c r="W4445" s="39"/>
      <c r="X4445" s="39"/>
      <c r="Y4445" s="39"/>
      <c r="Z4445" s="39"/>
      <c r="AA4445" s="39"/>
      <c r="AB4445" s="39"/>
      <c r="AC4445" s="39"/>
      <c r="AD4445" s="39"/>
      <c r="AE4445" s="39"/>
      <c r="AF4445" s="39"/>
      <c r="AG4445" s="39"/>
      <c r="AH4445" s="39"/>
      <c r="AI4445" s="39"/>
      <c r="AJ4445" s="39"/>
      <c r="AK4445" s="39"/>
      <c r="AL4445" s="39"/>
      <c r="AM4445" s="39"/>
      <c r="AN4445" s="39"/>
      <c r="AO4445" s="39"/>
      <c r="AP4445" s="39"/>
      <c r="AQ4445" s="39"/>
      <c r="AR4445" s="39"/>
      <c r="AS4445" s="39"/>
      <c r="AT4445" s="39"/>
      <c r="AU4445" s="39"/>
      <c r="AV4445" s="39"/>
      <c r="AW4445" s="39"/>
    </row>
    <row r="4446" spans="15:49" x14ac:dyDescent="0.2">
      <c r="O4446" s="39"/>
      <c r="P4446" s="39"/>
      <c r="Q4446" s="39"/>
      <c r="R4446" s="39"/>
      <c r="S4446" s="39"/>
      <c r="T4446" s="39"/>
      <c r="U4446" s="39"/>
      <c r="V4446" s="39"/>
      <c r="W4446" s="39"/>
      <c r="X4446" s="39"/>
      <c r="Y4446" s="39"/>
      <c r="Z4446" s="39"/>
      <c r="AA4446" s="39"/>
      <c r="AB4446" s="39"/>
      <c r="AC4446" s="39"/>
      <c r="AD4446" s="39"/>
      <c r="AE4446" s="39"/>
      <c r="AF4446" s="39"/>
      <c r="AG4446" s="39"/>
      <c r="AH4446" s="39"/>
      <c r="AI4446" s="39"/>
      <c r="AJ4446" s="39"/>
      <c r="AK4446" s="39"/>
      <c r="AL4446" s="39"/>
      <c r="AM4446" s="39"/>
      <c r="AN4446" s="39"/>
      <c r="AO4446" s="39"/>
      <c r="AP4446" s="39"/>
      <c r="AQ4446" s="39"/>
      <c r="AR4446" s="39"/>
      <c r="AS4446" s="39"/>
      <c r="AT4446" s="39"/>
      <c r="AU4446" s="39"/>
      <c r="AV4446" s="39"/>
      <c r="AW4446" s="39"/>
    </row>
    <row r="4447" spans="15:49" x14ac:dyDescent="0.2">
      <c r="O4447" s="39"/>
      <c r="P4447" s="39"/>
      <c r="Q4447" s="39"/>
      <c r="R4447" s="39"/>
      <c r="S4447" s="39"/>
      <c r="T4447" s="39"/>
      <c r="U4447" s="39"/>
      <c r="V4447" s="39"/>
      <c r="W4447" s="39"/>
      <c r="X4447" s="39"/>
      <c r="Y4447" s="39"/>
      <c r="Z4447" s="39"/>
      <c r="AA4447" s="39"/>
      <c r="AB4447" s="39"/>
      <c r="AC4447" s="39"/>
      <c r="AD4447" s="39"/>
      <c r="AE4447" s="39"/>
      <c r="AF4447" s="39"/>
      <c r="AG4447" s="39"/>
      <c r="AH4447" s="39"/>
      <c r="AI4447" s="39"/>
      <c r="AJ4447" s="39"/>
      <c r="AK4447" s="39"/>
      <c r="AL4447" s="39"/>
      <c r="AM4447" s="39"/>
      <c r="AN4447" s="39"/>
      <c r="AO4447" s="39"/>
      <c r="AP4447" s="39"/>
      <c r="AQ4447" s="39"/>
      <c r="AR4447" s="39"/>
      <c r="AS4447" s="39"/>
      <c r="AT4447" s="39"/>
      <c r="AU4447" s="39"/>
      <c r="AV4447" s="39"/>
      <c r="AW4447" s="39"/>
    </row>
    <row r="4448" spans="15:49" x14ac:dyDescent="0.2">
      <c r="O4448" s="39"/>
      <c r="P4448" s="39"/>
      <c r="Q4448" s="39"/>
      <c r="R4448" s="39"/>
      <c r="S4448" s="39"/>
      <c r="T4448" s="39"/>
      <c r="U4448" s="39"/>
      <c r="V4448" s="39"/>
      <c r="W4448" s="39"/>
      <c r="X4448" s="39"/>
      <c r="Y4448" s="39"/>
      <c r="Z4448" s="39"/>
      <c r="AA4448" s="39"/>
      <c r="AB4448" s="39"/>
      <c r="AC4448" s="39"/>
      <c r="AD4448" s="39"/>
      <c r="AE4448" s="39"/>
      <c r="AF4448" s="39"/>
      <c r="AG4448" s="39"/>
      <c r="AH4448" s="39"/>
      <c r="AI4448" s="39"/>
      <c r="AJ4448" s="39"/>
      <c r="AK4448" s="39"/>
      <c r="AL4448" s="39"/>
      <c r="AM4448" s="39"/>
      <c r="AN4448" s="39"/>
      <c r="AO4448" s="39"/>
      <c r="AP4448" s="39"/>
      <c r="AQ4448" s="39"/>
      <c r="AR4448" s="39"/>
      <c r="AS4448" s="39"/>
      <c r="AT4448" s="39"/>
      <c r="AU4448" s="39"/>
      <c r="AV4448" s="39"/>
      <c r="AW4448" s="39"/>
    </row>
    <row r="4449" spans="15:49" x14ac:dyDescent="0.2">
      <c r="O4449" s="39"/>
      <c r="P4449" s="39"/>
      <c r="Q4449" s="39"/>
      <c r="R4449" s="39"/>
      <c r="S4449" s="39"/>
      <c r="T4449" s="39"/>
      <c r="U4449" s="39"/>
      <c r="V4449" s="39"/>
      <c r="W4449" s="39"/>
      <c r="X4449" s="39"/>
      <c r="Y4449" s="39"/>
      <c r="Z4449" s="39"/>
      <c r="AA4449" s="39"/>
      <c r="AB4449" s="39"/>
      <c r="AC4449" s="39"/>
      <c r="AD4449" s="39"/>
      <c r="AE4449" s="39"/>
      <c r="AF4449" s="39"/>
      <c r="AG4449" s="39"/>
      <c r="AH4449" s="39"/>
      <c r="AI4449" s="39"/>
      <c r="AJ4449" s="39"/>
      <c r="AK4449" s="39"/>
      <c r="AL4449" s="39"/>
      <c r="AM4449" s="39"/>
      <c r="AN4449" s="39"/>
      <c r="AO4449" s="39"/>
      <c r="AP4449" s="39"/>
      <c r="AQ4449" s="39"/>
      <c r="AR4449" s="39"/>
      <c r="AS4449" s="39"/>
      <c r="AT4449" s="39"/>
      <c r="AU4449" s="39"/>
      <c r="AV4449" s="39"/>
      <c r="AW4449" s="39"/>
    </row>
    <row r="4450" spans="15:49" x14ac:dyDescent="0.2">
      <c r="O4450" s="39"/>
      <c r="P4450" s="39"/>
      <c r="Q4450" s="39"/>
      <c r="R4450" s="39"/>
      <c r="S4450" s="39"/>
      <c r="T4450" s="39"/>
      <c r="U4450" s="39"/>
      <c r="V4450" s="39"/>
      <c r="W4450" s="39"/>
      <c r="X4450" s="39"/>
      <c r="Y4450" s="39"/>
      <c r="Z4450" s="39"/>
      <c r="AA4450" s="39"/>
      <c r="AB4450" s="39"/>
      <c r="AC4450" s="39"/>
      <c r="AD4450" s="39"/>
      <c r="AE4450" s="39"/>
      <c r="AF4450" s="39"/>
      <c r="AG4450" s="39"/>
      <c r="AH4450" s="39"/>
      <c r="AI4450" s="39"/>
      <c r="AJ4450" s="39"/>
      <c r="AK4450" s="39"/>
      <c r="AL4450" s="39"/>
      <c r="AM4450" s="39"/>
      <c r="AN4450" s="39"/>
      <c r="AO4450" s="39"/>
      <c r="AP4450" s="39"/>
      <c r="AQ4450" s="39"/>
      <c r="AR4450" s="39"/>
      <c r="AS4450" s="39"/>
      <c r="AT4450" s="39"/>
      <c r="AU4450" s="39"/>
      <c r="AV4450" s="39"/>
      <c r="AW4450" s="39"/>
    </row>
    <row r="4451" spans="15:49" x14ac:dyDescent="0.2">
      <c r="O4451" s="39"/>
      <c r="P4451" s="39"/>
      <c r="Q4451" s="39"/>
      <c r="R4451" s="39"/>
      <c r="S4451" s="39"/>
      <c r="T4451" s="39"/>
      <c r="U4451" s="39"/>
      <c r="V4451" s="39"/>
      <c r="W4451" s="39"/>
      <c r="X4451" s="39"/>
      <c r="Y4451" s="39"/>
      <c r="Z4451" s="39"/>
      <c r="AA4451" s="39"/>
      <c r="AB4451" s="39"/>
      <c r="AC4451" s="39"/>
      <c r="AD4451" s="39"/>
      <c r="AE4451" s="39"/>
      <c r="AF4451" s="39"/>
      <c r="AG4451" s="39"/>
      <c r="AH4451" s="39"/>
      <c r="AI4451" s="39"/>
      <c r="AJ4451" s="39"/>
      <c r="AK4451" s="39"/>
      <c r="AL4451" s="39"/>
      <c r="AM4451" s="39"/>
      <c r="AN4451" s="39"/>
      <c r="AO4451" s="39"/>
      <c r="AP4451" s="39"/>
      <c r="AQ4451" s="39"/>
      <c r="AR4451" s="39"/>
      <c r="AS4451" s="39"/>
      <c r="AT4451" s="39"/>
      <c r="AU4451" s="39"/>
      <c r="AV4451" s="39"/>
      <c r="AW4451" s="39"/>
    </row>
    <row r="4452" spans="15:49" x14ac:dyDescent="0.2">
      <c r="O4452" s="39"/>
      <c r="P4452" s="39"/>
      <c r="Q4452" s="39"/>
      <c r="R4452" s="39"/>
      <c r="S4452" s="39"/>
      <c r="T4452" s="39"/>
      <c r="U4452" s="39"/>
      <c r="V4452" s="39"/>
      <c r="W4452" s="39"/>
      <c r="X4452" s="39"/>
      <c r="Y4452" s="39"/>
      <c r="Z4452" s="39"/>
      <c r="AA4452" s="39"/>
      <c r="AB4452" s="39"/>
      <c r="AC4452" s="39"/>
      <c r="AD4452" s="39"/>
      <c r="AE4452" s="39"/>
      <c r="AF4452" s="39"/>
      <c r="AG4452" s="39"/>
      <c r="AH4452" s="39"/>
      <c r="AI4452" s="39"/>
      <c r="AJ4452" s="39"/>
      <c r="AK4452" s="39"/>
      <c r="AL4452" s="39"/>
      <c r="AM4452" s="39"/>
      <c r="AN4452" s="39"/>
      <c r="AO4452" s="39"/>
      <c r="AP4452" s="39"/>
      <c r="AQ4452" s="39"/>
      <c r="AR4452" s="39"/>
      <c r="AS4452" s="39"/>
      <c r="AT4452" s="39"/>
      <c r="AU4452" s="39"/>
      <c r="AV4452" s="39"/>
      <c r="AW4452" s="39"/>
    </row>
    <row r="4453" spans="15:49" x14ac:dyDescent="0.2">
      <c r="O4453" s="39"/>
      <c r="P4453" s="39"/>
      <c r="Q4453" s="39"/>
      <c r="R4453" s="39"/>
      <c r="S4453" s="39"/>
      <c r="T4453" s="39"/>
      <c r="U4453" s="39"/>
      <c r="V4453" s="39"/>
      <c r="W4453" s="39"/>
      <c r="X4453" s="39"/>
      <c r="Y4453" s="39"/>
      <c r="Z4453" s="39"/>
      <c r="AA4453" s="39"/>
      <c r="AB4453" s="39"/>
      <c r="AC4453" s="39"/>
      <c r="AD4453" s="39"/>
      <c r="AE4453" s="39"/>
      <c r="AF4453" s="39"/>
      <c r="AG4453" s="39"/>
      <c r="AH4453" s="39"/>
      <c r="AI4453" s="39"/>
      <c r="AJ4453" s="39"/>
      <c r="AK4453" s="39"/>
      <c r="AL4453" s="39"/>
      <c r="AM4453" s="39"/>
      <c r="AN4453" s="39"/>
      <c r="AO4453" s="39"/>
      <c r="AP4453" s="39"/>
      <c r="AQ4453" s="39"/>
      <c r="AR4453" s="39"/>
      <c r="AS4453" s="39"/>
      <c r="AT4453" s="39"/>
      <c r="AU4453" s="39"/>
      <c r="AV4453" s="39"/>
      <c r="AW4453" s="39"/>
    </row>
    <row r="4454" spans="15:49" x14ac:dyDescent="0.2">
      <c r="O4454" s="39"/>
      <c r="P4454" s="39"/>
      <c r="Q4454" s="39"/>
      <c r="R4454" s="39"/>
      <c r="S4454" s="39"/>
      <c r="T4454" s="39"/>
      <c r="U4454" s="39"/>
      <c r="V4454" s="39"/>
      <c r="W4454" s="39"/>
      <c r="X4454" s="39"/>
      <c r="Y4454" s="39"/>
      <c r="Z4454" s="39"/>
      <c r="AA4454" s="39"/>
      <c r="AB4454" s="39"/>
      <c r="AC4454" s="39"/>
      <c r="AD4454" s="39"/>
      <c r="AE4454" s="39"/>
      <c r="AF4454" s="39"/>
      <c r="AG4454" s="39"/>
      <c r="AH4454" s="39"/>
      <c r="AI4454" s="39"/>
      <c r="AJ4454" s="39"/>
      <c r="AK4454" s="39"/>
      <c r="AL4454" s="39"/>
      <c r="AM4454" s="39"/>
      <c r="AN4454" s="39"/>
      <c r="AO4454" s="39"/>
      <c r="AP4454" s="39"/>
      <c r="AQ4454" s="39"/>
      <c r="AR4454" s="39"/>
      <c r="AS4454" s="39"/>
      <c r="AT4454" s="39"/>
      <c r="AU4454" s="39"/>
      <c r="AV4454" s="39"/>
      <c r="AW4454" s="39"/>
    </row>
    <row r="4455" spans="15:49" x14ac:dyDescent="0.2">
      <c r="O4455" s="39"/>
      <c r="P4455" s="39"/>
      <c r="Q4455" s="39"/>
      <c r="R4455" s="39"/>
      <c r="S4455" s="39"/>
      <c r="T4455" s="39"/>
      <c r="U4455" s="39"/>
      <c r="V4455" s="39"/>
      <c r="W4455" s="39"/>
      <c r="X4455" s="39"/>
      <c r="Y4455" s="39"/>
      <c r="Z4455" s="39"/>
      <c r="AA4455" s="39"/>
      <c r="AB4455" s="39"/>
      <c r="AC4455" s="39"/>
      <c r="AD4455" s="39"/>
      <c r="AE4455" s="39"/>
      <c r="AF4455" s="39"/>
      <c r="AG4455" s="39"/>
      <c r="AH4455" s="39"/>
      <c r="AI4455" s="39"/>
      <c r="AJ4455" s="39"/>
      <c r="AK4455" s="39"/>
      <c r="AL4455" s="39"/>
      <c r="AM4455" s="39"/>
      <c r="AN4455" s="39"/>
      <c r="AO4455" s="39"/>
      <c r="AP4455" s="39"/>
      <c r="AQ4455" s="39"/>
      <c r="AR4455" s="39"/>
      <c r="AS4455" s="39"/>
      <c r="AT4455" s="39"/>
      <c r="AU4455" s="39"/>
      <c r="AV4455" s="39"/>
      <c r="AW4455" s="39"/>
    </row>
    <row r="4456" spans="15:49" x14ac:dyDescent="0.2">
      <c r="O4456" s="39"/>
      <c r="P4456" s="39"/>
      <c r="Q4456" s="39"/>
      <c r="R4456" s="39"/>
      <c r="S4456" s="39"/>
      <c r="T4456" s="39"/>
      <c r="U4456" s="39"/>
      <c r="V4456" s="39"/>
      <c r="W4456" s="39"/>
      <c r="X4456" s="39"/>
      <c r="Y4456" s="39"/>
      <c r="Z4456" s="39"/>
      <c r="AA4456" s="39"/>
      <c r="AB4456" s="39"/>
      <c r="AC4456" s="39"/>
      <c r="AD4456" s="39"/>
      <c r="AE4456" s="39"/>
      <c r="AF4456" s="39"/>
      <c r="AG4456" s="39"/>
      <c r="AH4456" s="39"/>
      <c r="AI4456" s="39"/>
      <c r="AJ4456" s="39"/>
      <c r="AK4456" s="39"/>
      <c r="AL4456" s="39"/>
      <c r="AM4456" s="39"/>
      <c r="AN4456" s="39"/>
      <c r="AO4456" s="39"/>
      <c r="AP4456" s="39"/>
      <c r="AQ4456" s="39"/>
      <c r="AR4456" s="39"/>
      <c r="AS4456" s="39"/>
      <c r="AT4456" s="39"/>
      <c r="AU4456" s="39"/>
      <c r="AV4456" s="39"/>
      <c r="AW4456" s="39"/>
    </row>
    <row r="4457" spans="15:49" x14ac:dyDescent="0.2">
      <c r="O4457" s="39"/>
      <c r="P4457" s="39"/>
      <c r="Q4457" s="39"/>
      <c r="R4457" s="39"/>
      <c r="S4457" s="39"/>
      <c r="T4457" s="39"/>
      <c r="U4457" s="39"/>
      <c r="V4457" s="39"/>
      <c r="W4457" s="39"/>
      <c r="X4457" s="39"/>
      <c r="Y4457" s="39"/>
      <c r="Z4457" s="39"/>
      <c r="AA4457" s="39"/>
      <c r="AB4457" s="39"/>
      <c r="AC4457" s="39"/>
      <c r="AD4457" s="39"/>
      <c r="AE4457" s="39"/>
      <c r="AF4457" s="39"/>
      <c r="AG4457" s="39"/>
      <c r="AH4457" s="39"/>
      <c r="AI4457" s="39"/>
      <c r="AJ4457" s="39"/>
      <c r="AK4457" s="39"/>
      <c r="AL4457" s="39"/>
      <c r="AM4457" s="39"/>
      <c r="AN4457" s="39"/>
      <c r="AO4457" s="39"/>
      <c r="AP4457" s="39"/>
      <c r="AQ4457" s="39"/>
      <c r="AR4457" s="39"/>
      <c r="AS4457" s="39"/>
      <c r="AT4457" s="39"/>
      <c r="AU4457" s="39"/>
      <c r="AV4457" s="39"/>
      <c r="AW4457" s="39"/>
    </row>
    <row r="4458" spans="15:49" x14ac:dyDescent="0.2">
      <c r="O4458" s="39"/>
      <c r="P4458" s="39"/>
      <c r="Q4458" s="39"/>
      <c r="R4458" s="39"/>
      <c r="S4458" s="39"/>
      <c r="T4458" s="39"/>
      <c r="U4458" s="39"/>
      <c r="V4458" s="39"/>
      <c r="W4458" s="39"/>
      <c r="X4458" s="39"/>
      <c r="Y4458" s="39"/>
      <c r="Z4458" s="39"/>
      <c r="AA4458" s="39"/>
      <c r="AB4458" s="39"/>
      <c r="AC4458" s="39"/>
      <c r="AD4458" s="39"/>
      <c r="AE4458" s="39"/>
      <c r="AF4458" s="39"/>
      <c r="AG4458" s="39"/>
      <c r="AH4458" s="39"/>
      <c r="AI4458" s="39"/>
      <c r="AJ4458" s="39"/>
      <c r="AK4458" s="39"/>
      <c r="AL4458" s="39"/>
      <c r="AM4458" s="39"/>
      <c r="AN4458" s="39"/>
      <c r="AO4458" s="39"/>
      <c r="AP4458" s="39"/>
      <c r="AQ4458" s="39"/>
      <c r="AR4458" s="39"/>
      <c r="AS4458" s="39"/>
      <c r="AT4458" s="39"/>
      <c r="AU4458" s="39"/>
      <c r="AV4458" s="39"/>
      <c r="AW4458" s="39"/>
    </row>
    <row r="4459" spans="15:49" x14ac:dyDescent="0.2">
      <c r="O4459" s="39"/>
      <c r="P4459" s="39"/>
      <c r="Q4459" s="39"/>
      <c r="R4459" s="39"/>
      <c r="S4459" s="39"/>
      <c r="T4459" s="39"/>
      <c r="U4459" s="39"/>
      <c r="V4459" s="39"/>
      <c r="W4459" s="39"/>
      <c r="X4459" s="39"/>
      <c r="Y4459" s="39"/>
      <c r="Z4459" s="39"/>
      <c r="AA4459" s="39"/>
      <c r="AB4459" s="39"/>
      <c r="AC4459" s="39"/>
      <c r="AD4459" s="39"/>
      <c r="AE4459" s="39"/>
      <c r="AF4459" s="39"/>
      <c r="AG4459" s="39"/>
      <c r="AH4459" s="39"/>
      <c r="AI4459" s="39"/>
      <c r="AJ4459" s="39"/>
      <c r="AK4459" s="39"/>
      <c r="AL4459" s="39"/>
      <c r="AM4459" s="39"/>
      <c r="AN4459" s="39"/>
      <c r="AO4459" s="39"/>
      <c r="AP4459" s="39"/>
      <c r="AQ4459" s="39"/>
      <c r="AR4459" s="39"/>
      <c r="AS4459" s="39"/>
      <c r="AT4459" s="39"/>
      <c r="AU4459" s="39"/>
      <c r="AV4459" s="39"/>
      <c r="AW4459" s="39"/>
    </row>
    <row r="4460" spans="15:49" x14ac:dyDescent="0.2">
      <c r="O4460" s="39"/>
      <c r="P4460" s="39"/>
      <c r="Q4460" s="39"/>
      <c r="R4460" s="39"/>
      <c r="S4460" s="39"/>
      <c r="T4460" s="39"/>
      <c r="U4460" s="39"/>
      <c r="V4460" s="39"/>
      <c r="W4460" s="39"/>
      <c r="X4460" s="39"/>
      <c r="Y4460" s="39"/>
      <c r="Z4460" s="39"/>
      <c r="AA4460" s="39"/>
      <c r="AB4460" s="39"/>
      <c r="AC4460" s="39"/>
      <c r="AD4460" s="39"/>
      <c r="AE4460" s="39"/>
      <c r="AF4460" s="39"/>
      <c r="AG4460" s="39"/>
      <c r="AH4460" s="39"/>
      <c r="AI4460" s="39"/>
      <c r="AJ4460" s="39"/>
      <c r="AK4460" s="39"/>
      <c r="AL4460" s="39"/>
      <c r="AM4460" s="39"/>
      <c r="AN4460" s="39"/>
      <c r="AO4460" s="39"/>
      <c r="AP4460" s="39"/>
      <c r="AQ4460" s="39"/>
      <c r="AR4460" s="39"/>
      <c r="AS4460" s="39"/>
      <c r="AT4460" s="39"/>
      <c r="AU4460" s="39"/>
      <c r="AV4460" s="39"/>
      <c r="AW4460" s="39"/>
    </row>
    <row r="4461" spans="15:49" x14ac:dyDescent="0.2">
      <c r="O4461" s="39"/>
      <c r="P4461" s="39"/>
      <c r="Q4461" s="39"/>
      <c r="R4461" s="39"/>
      <c r="S4461" s="39"/>
      <c r="T4461" s="39"/>
      <c r="U4461" s="39"/>
      <c r="V4461" s="39"/>
      <c r="W4461" s="39"/>
      <c r="X4461" s="39"/>
      <c r="Y4461" s="39"/>
      <c r="Z4461" s="39"/>
      <c r="AA4461" s="39"/>
      <c r="AB4461" s="39"/>
      <c r="AC4461" s="39"/>
      <c r="AD4461" s="39"/>
      <c r="AE4461" s="39"/>
      <c r="AF4461" s="39"/>
      <c r="AG4461" s="39"/>
      <c r="AH4461" s="39"/>
      <c r="AI4461" s="39"/>
      <c r="AJ4461" s="39"/>
      <c r="AK4461" s="39"/>
      <c r="AL4461" s="39"/>
      <c r="AM4461" s="39"/>
      <c r="AN4461" s="39"/>
      <c r="AO4461" s="39"/>
      <c r="AP4461" s="39"/>
      <c r="AQ4461" s="39"/>
      <c r="AR4461" s="39"/>
      <c r="AS4461" s="39"/>
      <c r="AT4461" s="39"/>
      <c r="AU4461" s="39"/>
      <c r="AV4461" s="39"/>
      <c r="AW4461" s="39"/>
    </row>
    <row r="4462" spans="15:49" x14ac:dyDescent="0.2">
      <c r="O4462" s="39"/>
      <c r="P4462" s="39"/>
      <c r="Q4462" s="39"/>
      <c r="R4462" s="39"/>
      <c r="S4462" s="39"/>
      <c r="T4462" s="39"/>
      <c r="U4462" s="39"/>
      <c r="V4462" s="39"/>
      <c r="W4462" s="39"/>
      <c r="X4462" s="39"/>
      <c r="Y4462" s="39"/>
      <c r="Z4462" s="39"/>
      <c r="AA4462" s="39"/>
      <c r="AB4462" s="39"/>
      <c r="AC4462" s="39"/>
      <c r="AD4462" s="39"/>
      <c r="AE4462" s="39"/>
      <c r="AF4462" s="39"/>
      <c r="AG4462" s="39"/>
      <c r="AH4462" s="39"/>
      <c r="AI4462" s="39"/>
      <c r="AJ4462" s="39"/>
      <c r="AK4462" s="39"/>
      <c r="AL4462" s="39"/>
      <c r="AM4462" s="39"/>
      <c r="AN4462" s="39"/>
      <c r="AO4462" s="39"/>
      <c r="AP4462" s="39"/>
      <c r="AQ4462" s="39"/>
      <c r="AR4462" s="39"/>
      <c r="AS4462" s="39"/>
      <c r="AT4462" s="39"/>
      <c r="AU4462" s="39"/>
      <c r="AV4462" s="39"/>
      <c r="AW4462" s="39"/>
    </row>
    <row r="4463" spans="15:49" x14ac:dyDescent="0.2">
      <c r="O4463" s="39"/>
      <c r="P4463" s="39"/>
      <c r="Q4463" s="39"/>
      <c r="R4463" s="39"/>
      <c r="S4463" s="39"/>
      <c r="T4463" s="39"/>
      <c r="U4463" s="39"/>
      <c r="V4463" s="39"/>
      <c r="W4463" s="39"/>
      <c r="X4463" s="39"/>
      <c r="Y4463" s="39"/>
      <c r="Z4463" s="39"/>
      <c r="AA4463" s="39"/>
      <c r="AB4463" s="39"/>
      <c r="AC4463" s="39"/>
      <c r="AD4463" s="39"/>
      <c r="AE4463" s="39"/>
      <c r="AF4463" s="39"/>
      <c r="AG4463" s="39"/>
      <c r="AH4463" s="39"/>
      <c r="AI4463" s="39"/>
      <c r="AJ4463" s="39"/>
      <c r="AK4463" s="39"/>
      <c r="AL4463" s="39"/>
      <c r="AM4463" s="39"/>
      <c r="AN4463" s="39"/>
      <c r="AO4463" s="39"/>
      <c r="AP4463" s="39"/>
      <c r="AQ4463" s="39"/>
      <c r="AR4463" s="39"/>
      <c r="AS4463" s="39"/>
      <c r="AT4463" s="39"/>
      <c r="AU4463" s="39"/>
      <c r="AV4463" s="39"/>
      <c r="AW4463" s="39"/>
    </row>
    <row r="4464" spans="15:49" x14ac:dyDescent="0.2">
      <c r="O4464" s="39"/>
      <c r="P4464" s="39"/>
      <c r="Q4464" s="39"/>
      <c r="R4464" s="39"/>
      <c r="S4464" s="39"/>
      <c r="T4464" s="39"/>
      <c r="U4464" s="39"/>
      <c r="V4464" s="39"/>
      <c r="W4464" s="39"/>
      <c r="X4464" s="39"/>
      <c r="Y4464" s="39"/>
      <c r="Z4464" s="39"/>
      <c r="AA4464" s="39"/>
      <c r="AB4464" s="39"/>
      <c r="AC4464" s="39"/>
      <c r="AD4464" s="39"/>
      <c r="AE4464" s="39"/>
      <c r="AF4464" s="39"/>
      <c r="AG4464" s="39"/>
      <c r="AH4464" s="39"/>
      <c r="AI4464" s="39"/>
      <c r="AJ4464" s="39"/>
      <c r="AK4464" s="39"/>
      <c r="AL4464" s="39"/>
      <c r="AM4464" s="39"/>
      <c r="AN4464" s="39"/>
      <c r="AO4464" s="39"/>
      <c r="AP4464" s="39"/>
      <c r="AQ4464" s="39"/>
      <c r="AR4464" s="39"/>
      <c r="AS4464" s="39"/>
      <c r="AT4464" s="39"/>
      <c r="AU4464" s="39"/>
      <c r="AV4464" s="39"/>
      <c r="AW4464" s="39"/>
    </row>
    <row r="4465" spans="15:49" x14ac:dyDescent="0.2">
      <c r="O4465" s="39"/>
      <c r="P4465" s="39"/>
      <c r="Q4465" s="39"/>
      <c r="R4465" s="39"/>
      <c r="S4465" s="39"/>
      <c r="T4465" s="39"/>
      <c r="U4465" s="39"/>
      <c r="V4465" s="39"/>
      <c r="W4465" s="39"/>
      <c r="X4465" s="39"/>
      <c r="Y4465" s="39"/>
      <c r="Z4465" s="39"/>
      <c r="AA4465" s="39"/>
      <c r="AB4465" s="39"/>
      <c r="AC4465" s="39"/>
      <c r="AD4465" s="39"/>
      <c r="AE4465" s="39"/>
      <c r="AF4465" s="39"/>
      <c r="AG4465" s="39"/>
      <c r="AH4465" s="39"/>
      <c r="AI4465" s="39"/>
      <c r="AJ4465" s="39"/>
      <c r="AK4465" s="39"/>
      <c r="AL4465" s="39"/>
      <c r="AM4465" s="39"/>
      <c r="AN4465" s="39"/>
      <c r="AO4465" s="39"/>
      <c r="AP4465" s="39"/>
      <c r="AQ4465" s="39"/>
      <c r="AR4465" s="39"/>
      <c r="AS4465" s="39"/>
      <c r="AT4465" s="39"/>
      <c r="AU4465" s="39"/>
      <c r="AV4465" s="39"/>
      <c r="AW4465" s="39"/>
    </row>
    <row r="4466" spans="15:49" x14ac:dyDescent="0.2">
      <c r="O4466" s="39"/>
      <c r="P4466" s="39"/>
      <c r="Q4466" s="39"/>
      <c r="R4466" s="39"/>
      <c r="S4466" s="39"/>
      <c r="T4466" s="39"/>
      <c r="U4466" s="39"/>
      <c r="V4466" s="39"/>
      <c r="W4466" s="39"/>
      <c r="X4466" s="39"/>
      <c r="Y4466" s="39"/>
      <c r="Z4466" s="39"/>
      <c r="AA4466" s="39"/>
      <c r="AB4466" s="39"/>
      <c r="AC4466" s="39"/>
      <c r="AD4466" s="39"/>
      <c r="AE4466" s="39"/>
      <c r="AF4466" s="39"/>
      <c r="AG4466" s="39"/>
      <c r="AH4466" s="39"/>
      <c r="AI4466" s="39"/>
      <c r="AJ4466" s="39"/>
      <c r="AK4466" s="39"/>
      <c r="AL4466" s="39"/>
      <c r="AM4466" s="39"/>
      <c r="AN4466" s="39"/>
      <c r="AO4466" s="39"/>
      <c r="AP4466" s="39"/>
      <c r="AQ4466" s="39"/>
      <c r="AR4466" s="39"/>
      <c r="AS4466" s="39"/>
      <c r="AT4466" s="39"/>
      <c r="AU4466" s="39"/>
      <c r="AV4466" s="39"/>
      <c r="AW4466" s="39"/>
    </row>
    <row r="4467" spans="15:49" x14ac:dyDescent="0.2">
      <c r="O4467" s="39"/>
      <c r="P4467" s="39"/>
      <c r="Q4467" s="39"/>
      <c r="R4467" s="39"/>
      <c r="S4467" s="39"/>
      <c r="T4467" s="39"/>
      <c r="U4467" s="39"/>
      <c r="V4467" s="39"/>
      <c r="W4467" s="39"/>
      <c r="X4467" s="39"/>
      <c r="Y4467" s="39"/>
      <c r="Z4467" s="39"/>
      <c r="AA4467" s="39"/>
      <c r="AB4467" s="39"/>
      <c r="AC4467" s="39"/>
      <c r="AD4467" s="39"/>
      <c r="AE4467" s="39"/>
      <c r="AF4467" s="39"/>
      <c r="AG4467" s="39"/>
      <c r="AH4467" s="39"/>
      <c r="AI4467" s="39"/>
      <c r="AJ4467" s="39"/>
      <c r="AK4467" s="39"/>
      <c r="AL4467" s="39"/>
      <c r="AM4467" s="39"/>
      <c r="AN4467" s="39"/>
      <c r="AO4467" s="39"/>
      <c r="AP4467" s="39"/>
      <c r="AQ4467" s="39"/>
      <c r="AR4467" s="39"/>
      <c r="AS4467" s="39"/>
      <c r="AT4467" s="39"/>
      <c r="AU4467" s="39"/>
      <c r="AV4467" s="39"/>
      <c r="AW4467" s="39"/>
    </row>
    <row r="4468" spans="15:49" x14ac:dyDescent="0.2">
      <c r="O4468" s="39"/>
      <c r="P4468" s="39"/>
      <c r="Q4468" s="39"/>
      <c r="R4468" s="39"/>
      <c r="S4468" s="39"/>
      <c r="T4468" s="39"/>
      <c r="U4468" s="39"/>
      <c r="V4468" s="39"/>
      <c r="W4468" s="39"/>
      <c r="X4468" s="39"/>
      <c r="Y4468" s="39"/>
      <c r="Z4468" s="39"/>
      <c r="AA4468" s="39"/>
      <c r="AB4468" s="39"/>
      <c r="AC4468" s="39"/>
      <c r="AD4468" s="39"/>
      <c r="AE4468" s="39"/>
      <c r="AF4468" s="39"/>
      <c r="AG4468" s="39"/>
      <c r="AH4468" s="39"/>
      <c r="AI4468" s="39"/>
      <c r="AJ4468" s="39"/>
      <c r="AK4468" s="39"/>
      <c r="AL4468" s="39"/>
      <c r="AM4468" s="39"/>
      <c r="AN4468" s="39"/>
      <c r="AO4468" s="39"/>
      <c r="AP4468" s="39"/>
      <c r="AQ4468" s="39"/>
      <c r="AR4468" s="39"/>
      <c r="AS4468" s="39"/>
      <c r="AT4468" s="39"/>
      <c r="AU4468" s="39"/>
      <c r="AV4468" s="39"/>
      <c r="AW4468" s="39"/>
    </row>
    <row r="4469" spans="15:49" x14ac:dyDescent="0.2">
      <c r="O4469" s="39"/>
      <c r="P4469" s="39"/>
      <c r="Q4469" s="39"/>
      <c r="R4469" s="39"/>
      <c r="S4469" s="39"/>
      <c r="T4469" s="39"/>
      <c r="U4469" s="39"/>
      <c r="V4469" s="39"/>
      <c r="W4469" s="39"/>
      <c r="X4469" s="39"/>
      <c r="Y4469" s="39"/>
      <c r="Z4469" s="39"/>
      <c r="AA4469" s="39"/>
      <c r="AB4469" s="39"/>
      <c r="AC4469" s="39"/>
      <c r="AD4469" s="39"/>
      <c r="AE4469" s="39"/>
      <c r="AF4469" s="39"/>
      <c r="AG4469" s="39"/>
      <c r="AH4469" s="39"/>
      <c r="AI4469" s="39"/>
      <c r="AJ4469" s="39"/>
      <c r="AK4469" s="39"/>
      <c r="AL4469" s="39"/>
      <c r="AM4469" s="39"/>
      <c r="AN4469" s="39"/>
      <c r="AO4469" s="39"/>
      <c r="AP4469" s="39"/>
      <c r="AQ4469" s="39"/>
      <c r="AR4469" s="39"/>
      <c r="AS4469" s="39"/>
      <c r="AT4469" s="39"/>
      <c r="AU4469" s="39"/>
      <c r="AV4469" s="39"/>
      <c r="AW4469" s="39"/>
    </row>
    <row r="4470" spans="15:49" x14ac:dyDescent="0.2">
      <c r="O4470" s="39"/>
      <c r="P4470" s="39"/>
      <c r="Q4470" s="39"/>
      <c r="R4470" s="39"/>
      <c r="S4470" s="39"/>
      <c r="T4470" s="39"/>
      <c r="U4470" s="39"/>
      <c r="V4470" s="39"/>
      <c r="W4470" s="39"/>
      <c r="X4470" s="39"/>
      <c r="Y4470" s="39"/>
      <c r="Z4470" s="39"/>
      <c r="AA4470" s="39"/>
      <c r="AB4470" s="39"/>
      <c r="AC4470" s="39"/>
      <c r="AD4470" s="39"/>
      <c r="AE4470" s="39"/>
      <c r="AF4470" s="39"/>
      <c r="AG4470" s="39"/>
      <c r="AH4470" s="39"/>
      <c r="AI4470" s="39"/>
      <c r="AJ4470" s="39"/>
      <c r="AK4470" s="39"/>
      <c r="AL4470" s="39"/>
      <c r="AM4470" s="39"/>
      <c r="AN4470" s="39"/>
      <c r="AO4470" s="39"/>
      <c r="AP4470" s="39"/>
      <c r="AQ4470" s="39"/>
      <c r="AR4470" s="39"/>
      <c r="AS4470" s="39"/>
      <c r="AT4470" s="39"/>
      <c r="AU4470" s="39"/>
      <c r="AV4470" s="39"/>
      <c r="AW4470" s="39"/>
    </row>
    <row r="4471" spans="15:49" x14ac:dyDescent="0.2">
      <c r="O4471" s="39"/>
      <c r="P4471" s="39"/>
      <c r="Q4471" s="39"/>
      <c r="R4471" s="39"/>
      <c r="S4471" s="39"/>
      <c r="T4471" s="39"/>
      <c r="U4471" s="39"/>
      <c r="V4471" s="39"/>
      <c r="W4471" s="39"/>
      <c r="X4471" s="39"/>
      <c r="Y4471" s="39"/>
      <c r="Z4471" s="39"/>
      <c r="AA4471" s="39"/>
      <c r="AB4471" s="39"/>
      <c r="AC4471" s="39"/>
      <c r="AD4471" s="39"/>
      <c r="AE4471" s="39"/>
      <c r="AF4471" s="39"/>
      <c r="AG4471" s="39"/>
      <c r="AH4471" s="39"/>
      <c r="AI4471" s="39"/>
      <c r="AJ4471" s="39"/>
      <c r="AK4471" s="39"/>
      <c r="AL4471" s="39"/>
      <c r="AM4471" s="39"/>
      <c r="AN4471" s="39"/>
      <c r="AO4471" s="39"/>
      <c r="AP4471" s="39"/>
      <c r="AQ4471" s="39"/>
      <c r="AR4471" s="39"/>
      <c r="AS4471" s="39"/>
      <c r="AT4471" s="39"/>
      <c r="AU4471" s="39"/>
      <c r="AV4471" s="39"/>
      <c r="AW4471" s="39"/>
    </row>
    <row r="4472" spans="15:49" x14ac:dyDescent="0.2">
      <c r="O4472" s="39"/>
      <c r="P4472" s="39"/>
      <c r="Q4472" s="39"/>
      <c r="R4472" s="39"/>
      <c r="S4472" s="39"/>
      <c r="T4472" s="39"/>
      <c r="U4472" s="39"/>
      <c r="V4472" s="39"/>
      <c r="W4472" s="39"/>
      <c r="X4472" s="39"/>
      <c r="Y4472" s="39"/>
      <c r="Z4472" s="39"/>
      <c r="AA4472" s="39"/>
      <c r="AB4472" s="39"/>
      <c r="AC4472" s="39"/>
      <c r="AD4472" s="39"/>
      <c r="AE4472" s="39"/>
      <c r="AF4472" s="39"/>
      <c r="AG4472" s="39"/>
      <c r="AH4472" s="39"/>
      <c r="AI4472" s="39"/>
      <c r="AJ4472" s="39"/>
      <c r="AK4472" s="39"/>
      <c r="AL4472" s="39"/>
      <c r="AM4472" s="39"/>
      <c r="AN4472" s="39"/>
      <c r="AO4472" s="39"/>
      <c r="AP4472" s="39"/>
      <c r="AQ4472" s="39"/>
      <c r="AR4472" s="39"/>
      <c r="AS4472" s="39"/>
      <c r="AT4472" s="39"/>
      <c r="AU4472" s="39"/>
      <c r="AV4472" s="39"/>
      <c r="AW4472" s="39"/>
    </row>
    <row r="4473" spans="15:49" x14ac:dyDescent="0.2">
      <c r="O4473" s="39"/>
      <c r="P4473" s="39"/>
      <c r="Q4473" s="39"/>
      <c r="R4473" s="39"/>
      <c r="S4473" s="39"/>
      <c r="T4473" s="39"/>
      <c r="U4473" s="39"/>
      <c r="V4473" s="39"/>
      <c r="W4473" s="39"/>
      <c r="X4473" s="39"/>
      <c r="Y4473" s="39"/>
      <c r="Z4473" s="39"/>
      <c r="AA4473" s="39"/>
      <c r="AB4473" s="39"/>
      <c r="AC4473" s="39"/>
      <c r="AD4473" s="39"/>
      <c r="AE4473" s="39"/>
      <c r="AF4473" s="39"/>
      <c r="AG4473" s="39"/>
      <c r="AH4473" s="39"/>
      <c r="AI4473" s="39"/>
      <c r="AJ4473" s="39"/>
      <c r="AK4473" s="39"/>
      <c r="AL4473" s="39"/>
      <c r="AM4473" s="39"/>
      <c r="AN4473" s="39"/>
      <c r="AO4473" s="39"/>
      <c r="AP4473" s="39"/>
      <c r="AQ4473" s="39"/>
      <c r="AR4473" s="39"/>
      <c r="AS4473" s="39"/>
      <c r="AT4473" s="39"/>
      <c r="AU4473" s="39"/>
      <c r="AV4473" s="39"/>
      <c r="AW4473" s="39"/>
    </row>
    <row r="4474" spans="15:49" x14ac:dyDescent="0.2">
      <c r="O4474" s="39"/>
      <c r="P4474" s="39"/>
      <c r="Q4474" s="39"/>
      <c r="R4474" s="39"/>
      <c r="S4474" s="39"/>
      <c r="T4474" s="39"/>
      <c r="U4474" s="39"/>
      <c r="V4474" s="39"/>
      <c r="W4474" s="39"/>
      <c r="X4474" s="39"/>
      <c r="Y4474" s="39"/>
      <c r="Z4474" s="39"/>
      <c r="AA4474" s="39"/>
      <c r="AB4474" s="39"/>
      <c r="AC4474" s="39"/>
      <c r="AD4474" s="39"/>
      <c r="AE4474" s="39"/>
      <c r="AF4474" s="39"/>
      <c r="AG4474" s="39"/>
      <c r="AH4474" s="39"/>
      <c r="AI4474" s="39"/>
      <c r="AJ4474" s="39"/>
      <c r="AK4474" s="39"/>
      <c r="AL4474" s="39"/>
      <c r="AM4474" s="39"/>
      <c r="AN4474" s="39"/>
      <c r="AO4474" s="39"/>
      <c r="AP4474" s="39"/>
      <c r="AQ4474" s="39"/>
      <c r="AR4474" s="39"/>
      <c r="AS4474" s="39"/>
      <c r="AT4474" s="39"/>
      <c r="AU4474" s="39"/>
      <c r="AV4474" s="39"/>
      <c r="AW4474" s="39"/>
    </row>
    <row r="4475" spans="15:49" x14ac:dyDescent="0.2">
      <c r="O4475" s="39"/>
      <c r="P4475" s="39"/>
      <c r="Q4475" s="39"/>
      <c r="R4475" s="39"/>
      <c r="S4475" s="39"/>
      <c r="T4475" s="39"/>
      <c r="U4475" s="39"/>
      <c r="V4475" s="39"/>
      <c r="W4475" s="39"/>
      <c r="X4475" s="39"/>
      <c r="Y4475" s="39"/>
      <c r="Z4475" s="39"/>
      <c r="AA4475" s="39"/>
      <c r="AB4475" s="39"/>
      <c r="AC4475" s="39"/>
      <c r="AD4475" s="39"/>
      <c r="AE4475" s="39"/>
      <c r="AF4475" s="39"/>
      <c r="AG4475" s="39"/>
      <c r="AH4475" s="39"/>
      <c r="AI4475" s="39"/>
      <c r="AJ4475" s="39"/>
      <c r="AK4475" s="39"/>
      <c r="AL4475" s="39"/>
      <c r="AM4475" s="39"/>
      <c r="AN4475" s="39"/>
      <c r="AO4475" s="39"/>
      <c r="AP4475" s="39"/>
      <c r="AQ4475" s="39"/>
      <c r="AR4475" s="39"/>
      <c r="AS4475" s="39"/>
      <c r="AT4475" s="39"/>
      <c r="AU4475" s="39"/>
      <c r="AV4475" s="39"/>
      <c r="AW4475" s="39"/>
    </row>
    <row r="4476" spans="15:49" x14ac:dyDescent="0.2">
      <c r="O4476" s="39"/>
      <c r="P4476" s="39"/>
      <c r="Q4476" s="39"/>
      <c r="R4476" s="39"/>
      <c r="S4476" s="39"/>
      <c r="T4476" s="39"/>
      <c r="U4476" s="39"/>
      <c r="V4476" s="39"/>
      <c r="W4476" s="39"/>
      <c r="X4476" s="39"/>
      <c r="Y4476" s="39"/>
      <c r="Z4476" s="39"/>
      <c r="AA4476" s="39"/>
      <c r="AB4476" s="39"/>
      <c r="AC4476" s="39"/>
      <c r="AD4476" s="39"/>
      <c r="AE4476" s="39"/>
      <c r="AF4476" s="39"/>
      <c r="AG4476" s="39"/>
      <c r="AH4476" s="39"/>
      <c r="AI4476" s="39"/>
      <c r="AJ4476" s="39"/>
      <c r="AK4476" s="39"/>
      <c r="AL4476" s="39"/>
      <c r="AM4476" s="39"/>
      <c r="AN4476" s="39"/>
      <c r="AO4476" s="39"/>
      <c r="AP4476" s="39"/>
      <c r="AQ4476" s="39"/>
      <c r="AR4476" s="39"/>
      <c r="AS4476" s="39"/>
      <c r="AT4476" s="39"/>
      <c r="AU4476" s="39"/>
      <c r="AV4476" s="39"/>
      <c r="AW4476" s="39"/>
    </row>
    <row r="4477" spans="15:49" x14ac:dyDescent="0.2">
      <c r="O4477" s="39"/>
      <c r="P4477" s="39"/>
      <c r="Q4477" s="39"/>
      <c r="R4477" s="39"/>
      <c r="S4477" s="39"/>
      <c r="T4477" s="39"/>
      <c r="U4477" s="39"/>
      <c r="V4477" s="39"/>
      <c r="W4477" s="39"/>
      <c r="X4477" s="39"/>
      <c r="Y4477" s="39"/>
      <c r="Z4477" s="39"/>
      <c r="AA4477" s="39"/>
      <c r="AB4477" s="39"/>
      <c r="AC4477" s="39"/>
      <c r="AD4477" s="39"/>
      <c r="AE4477" s="39"/>
      <c r="AF4477" s="39"/>
      <c r="AG4477" s="39"/>
      <c r="AH4477" s="39"/>
      <c r="AI4477" s="39"/>
      <c r="AJ4477" s="39"/>
      <c r="AK4477" s="39"/>
      <c r="AL4477" s="39"/>
      <c r="AM4477" s="39"/>
      <c r="AN4477" s="39"/>
      <c r="AO4477" s="39"/>
      <c r="AP4477" s="39"/>
      <c r="AQ4477" s="39"/>
      <c r="AR4477" s="39"/>
      <c r="AS4477" s="39"/>
      <c r="AT4477" s="39"/>
      <c r="AU4477" s="39"/>
      <c r="AV4477" s="39"/>
      <c r="AW4477" s="39"/>
    </row>
    <row r="4478" spans="15:49" x14ac:dyDescent="0.2">
      <c r="O4478" s="39"/>
      <c r="P4478" s="39"/>
      <c r="Q4478" s="39"/>
      <c r="R4478" s="39"/>
      <c r="S4478" s="39"/>
      <c r="T4478" s="39"/>
      <c r="U4478" s="39"/>
      <c r="V4478" s="39"/>
      <c r="W4478" s="39"/>
      <c r="X4478" s="39"/>
      <c r="Y4478" s="39"/>
      <c r="Z4478" s="39"/>
      <c r="AA4478" s="39"/>
      <c r="AB4478" s="39"/>
      <c r="AC4478" s="39"/>
      <c r="AD4478" s="39"/>
      <c r="AE4478" s="39"/>
      <c r="AF4478" s="39"/>
      <c r="AG4478" s="39"/>
      <c r="AH4478" s="39"/>
      <c r="AI4478" s="39"/>
      <c r="AJ4478" s="39"/>
      <c r="AK4478" s="39"/>
      <c r="AL4478" s="39"/>
      <c r="AM4478" s="39"/>
      <c r="AN4478" s="39"/>
      <c r="AO4478" s="39"/>
      <c r="AP4478" s="39"/>
      <c r="AQ4478" s="39"/>
      <c r="AR4478" s="39"/>
      <c r="AS4478" s="39"/>
      <c r="AT4478" s="39"/>
      <c r="AU4478" s="39"/>
      <c r="AV4478" s="39"/>
      <c r="AW4478" s="39"/>
    </row>
    <row r="4479" spans="15:49" x14ac:dyDescent="0.2">
      <c r="O4479" s="39"/>
      <c r="P4479" s="39"/>
      <c r="Q4479" s="39"/>
      <c r="R4479" s="39"/>
      <c r="S4479" s="39"/>
      <c r="T4479" s="39"/>
      <c r="U4479" s="39"/>
      <c r="V4479" s="39"/>
      <c r="W4479" s="39"/>
      <c r="X4479" s="39"/>
      <c r="Y4479" s="39"/>
      <c r="Z4479" s="39"/>
      <c r="AA4479" s="39"/>
      <c r="AB4479" s="39"/>
      <c r="AC4479" s="39"/>
      <c r="AD4479" s="39"/>
      <c r="AE4479" s="39"/>
      <c r="AF4479" s="39"/>
      <c r="AG4479" s="39"/>
      <c r="AH4479" s="39"/>
      <c r="AI4479" s="39"/>
      <c r="AJ4479" s="39"/>
      <c r="AK4479" s="39"/>
      <c r="AL4479" s="39"/>
      <c r="AM4479" s="39"/>
      <c r="AN4479" s="39"/>
      <c r="AO4479" s="39"/>
      <c r="AP4479" s="39"/>
      <c r="AQ4479" s="39"/>
      <c r="AR4479" s="39"/>
      <c r="AS4479" s="39"/>
      <c r="AT4479" s="39"/>
      <c r="AU4479" s="39"/>
      <c r="AV4479" s="39"/>
      <c r="AW4479" s="39"/>
    </row>
    <row r="4480" spans="15:49" x14ac:dyDescent="0.2">
      <c r="O4480" s="39"/>
      <c r="P4480" s="39"/>
      <c r="Q4480" s="39"/>
      <c r="R4480" s="39"/>
      <c r="S4480" s="39"/>
      <c r="T4480" s="39"/>
      <c r="U4480" s="39"/>
      <c r="V4480" s="39"/>
      <c r="W4480" s="39"/>
      <c r="X4480" s="39"/>
      <c r="Y4480" s="39"/>
      <c r="Z4480" s="39"/>
      <c r="AA4480" s="39"/>
      <c r="AB4480" s="39"/>
      <c r="AC4480" s="39"/>
      <c r="AD4480" s="39"/>
      <c r="AE4480" s="39"/>
      <c r="AF4480" s="39"/>
      <c r="AG4480" s="39"/>
      <c r="AH4480" s="39"/>
      <c r="AI4480" s="39"/>
      <c r="AJ4480" s="39"/>
      <c r="AK4480" s="39"/>
      <c r="AL4480" s="39"/>
      <c r="AM4480" s="39"/>
      <c r="AN4480" s="39"/>
      <c r="AO4480" s="39"/>
      <c r="AP4480" s="39"/>
      <c r="AQ4480" s="39"/>
      <c r="AR4480" s="39"/>
      <c r="AS4480" s="39"/>
      <c r="AT4480" s="39"/>
      <c r="AU4480" s="39"/>
      <c r="AV4480" s="39"/>
      <c r="AW4480" s="39"/>
    </row>
    <row r="4481" spans="15:49" x14ac:dyDescent="0.2">
      <c r="O4481" s="39"/>
      <c r="P4481" s="39"/>
      <c r="Q4481" s="39"/>
      <c r="R4481" s="39"/>
      <c r="S4481" s="39"/>
      <c r="T4481" s="39"/>
      <c r="U4481" s="39"/>
      <c r="V4481" s="39"/>
      <c r="W4481" s="39"/>
      <c r="X4481" s="39"/>
      <c r="Y4481" s="39"/>
      <c r="Z4481" s="39"/>
      <c r="AA4481" s="39"/>
      <c r="AB4481" s="39"/>
      <c r="AC4481" s="39"/>
      <c r="AD4481" s="39"/>
      <c r="AE4481" s="39"/>
      <c r="AF4481" s="39"/>
      <c r="AG4481" s="39"/>
      <c r="AH4481" s="39"/>
      <c r="AI4481" s="39"/>
      <c r="AJ4481" s="39"/>
      <c r="AK4481" s="39"/>
      <c r="AL4481" s="39"/>
      <c r="AM4481" s="39"/>
      <c r="AN4481" s="39"/>
      <c r="AO4481" s="39"/>
      <c r="AP4481" s="39"/>
      <c r="AQ4481" s="39"/>
      <c r="AR4481" s="39"/>
      <c r="AS4481" s="39"/>
      <c r="AT4481" s="39"/>
      <c r="AU4481" s="39"/>
      <c r="AV4481" s="39"/>
      <c r="AW4481" s="39"/>
    </row>
    <row r="4482" spans="15:49" x14ac:dyDescent="0.2">
      <c r="O4482" s="39"/>
      <c r="P4482" s="39"/>
      <c r="Q4482" s="39"/>
      <c r="R4482" s="39"/>
      <c r="S4482" s="39"/>
      <c r="T4482" s="39"/>
      <c r="U4482" s="39"/>
      <c r="V4482" s="39"/>
      <c r="W4482" s="39"/>
      <c r="X4482" s="39"/>
      <c r="Y4482" s="39"/>
      <c r="Z4482" s="39"/>
      <c r="AA4482" s="39"/>
      <c r="AB4482" s="39"/>
      <c r="AC4482" s="39"/>
      <c r="AD4482" s="39"/>
      <c r="AE4482" s="39"/>
      <c r="AF4482" s="39"/>
      <c r="AG4482" s="39"/>
      <c r="AH4482" s="39"/>
      <c r="AI4482" s="39"/>
      <c r="AJ4482" s="39"/>
      <c r="AK4482" s="39"/>
      <c r="AL4482" s="39"/>
      <c r="AM4482" s="39"/>
      <c r="AN4482" s="39"/>
      <c r="AO4482" s="39"/>
      <c r="AP4482" s="39"/>
      <c r="AQ4482" s="39"/>
      <c r="AR4482" s="39"/>
      <c r="AS4482" s="39"/>
      <c r="AT4482" s="39"/>
      <c r="AU4482" s="39"/>
      <c r="AV4482" s="39"/>
      <c r="AW4482" s="39"/>
    </row>
    <row r="4483" spans="15:49" x14ac:dyDescent="0.2">
      <c r="O4483" s="39"/>
      <c r="P4483" s="39"/>
      <c r="Q4483" s="39"/>
      <c r="R4483" s="39"/>
      <c r="S4483" s="39"/>
      <c r="T4483" s="39"/>
      <c r="U4483" s="39"/>
      <c r="V4483" s="39"/>
      <c r="W4483" s="39"/>
      <c r="X4483" s="39"/>
      <c r="Y4483" s="39"/>
      <c r="Z4483" s="39"/>
      <c r="AA4483" s="39"/>
      <c r="AB4483" s="39"/>
      <c r="AC4483" s="39"/>
      <c r="AD4483" s="39"/>
      <c r="AE4483" s="39"/>
      <c r="AF4483" s="39"/>
      <c r="AG4483" s="39"/>
      <c r="AH4483" s="39"/>
      <c r="AI4483" s="39"/>
      <c r="AJ4483" s="39"/>
      <c r="AK4483" s="39"/>
      <c r="AL4483" s="39"/>
      <c r="AM4483" s="39"/>
      <c r="AN4483" s="39"/>
      <c r="AO4483" s="39"/>
      <c r="AP4483" s="39"/>
      <c r="AQ4483" s="39"/>
      <c r="AR4483" s="39"/>
      <c r="AS4483" s="39"/>
      <c r="AT4483" s="39"/>
      <c r="AU4483" s="39"/>
      <c r="AV4483" s="39"/>
      <c r="AW4483" s="39"/>
    </row>
    <row r="4484" spans="15:49" x14ac:dyDescent="0.2">
      <c r="O4484" s="39"/>
      <c r="P4484" s="39"/>
      <c r="Q4484" s="39"/>
      <c r="R4484" s="39"/>
      <c r="S4484" s="39"/>
      <c r="T4484" s="39"/>
      <c r="U4484" s="39"/>
      <c r="V4484" s="39"/>
      <c r="W4484" s="39"/>
      <c r="X4484" s="39"/>
      <c r="Y4484" s="39"/>
      <c r="Z4484" s="39"/>
      <c r="AA4484" s="39"/>
      <c r="AB4484" s="39"/>
      <c r="AC4484" s="39"/>
      <c r="AD4484" s="39"/>
      <c r="AE4484" s="39"/>
      <c r="AF4484" s="39"/>
      <c r="AG4484" s="39"/>
      <c r="AH4484" s="39"/>
      <c r="AI4484" s="39"/>
      <c r="AJ4484" s="39"/>
      <c r="AK4484" s="39"/>
      <c r="AL4484" s="39"/>
      <c r="AM4484" s="39"/>
      <c r="AN4484" s="39"/>
      <c r="AO4484" s="39"/>
      <c r="AP4484" s="39"/>
      <c r="AQ4484" s="39"/>
      <c r="AR4484" s="39"/>
      <c r="AS4484" s="39"/>
      <c r="AT4484" s="39"/>
      <c r="AU4484" s="39"/>
      <c r="AV4484" s="39"/>
      <c r="AW4484" s="39"/>
    </row>
    <row r="4485" spans="15:49" x14ac:dyDescent="0.2">
      <c r="O4485" s="39"/>
      <c r="P4485" s="39"/>
      <c r="Q4485" s="39"/>
      <c r="R4485" s="39"/>
      <c r="S4485" s="39"/>
      <c r="T4485" s="39"/>
      <c r="U4485" s="39"/>
      <c r="V4485" s="39"/>
      <c r="W4485" s="39"/>
      <c r="X4485" s="39"/>
      <c r="Y4485" s="39"/>
      <c r="Z4485" s="39"/>
      <c r="AA4485" s="39"/>
      <c r="AB4485" s="39"/>
      <c r="AC4485" s="39"/>
      <c r="AD4485" s="39"/>
      <c r="AE4485" s="39"/>
      <c r="AF4485" s="39"/>
      <c r="AG4485" s="39"/>
      <c r="AH4485" s="39"/>
      <c r="AI4485" s="39"/>
      <c r="AJ4485" s="39"/>
      <c r="AK4485" s="39"/>
      <c r="AL4485" s="39"/>
      <c r="AM4485" s="39"/>
      <c r="AN4485" s="39"/>
      <c r="AO4485" s="39"/>
      <c r="AP4485" s="39"/>
      <c r="AQ4485" s="39"/>
      <c r="AR4485" s="39"/>
      <c r="AS4485" s="39"/>
      <c r="AT4485" s="39"/>
      <c r="AU4485" s="39"/>
      <c r="AV4485" s="39"/>
      <c r="AW4485" s="39"/>
    </row>
    <row r="4486" spans="15:49" x14ac:dyDescent="0.2">
      <c r="O4486" s="39"/>
      <c r="P4486" s="39"/>
      <c r="Q4486" s="39"/>
      <c r="R4486" s="39"/>
      <c r="S4486" s="39"/>
      <c r="T4486" s="39"/>
      <c r="U4486" s="39"/>
      <c r="V4486" s="39"/>
      <c r="W4486" s="39"/>
      <c r="X4486" s="39"/>
      <c r="Y4486" s="39"/>
      <c r="Z4486" s="39"/>
      <c r="AA4486" s="39"/>
      <c r="AB4486" s="39"/>
      <c r="AC4486" s="39"/>
      <c r="AD4486" s="39"/>
      <c r="AE4486" s="39"/>
      <c r="AF4486" s="39"/>
      <c r="AG4486" s="39"/>
      <c r="AH4486" s="39"/>
      <c r="AI4486" s="39"/>
      <c r="AJ4486" s="39"/>
      <c r="AK4486" s="39"/>
      <c r="AL4486" s="39"/>
      <c r="AM4486" s="39"/>
      <c r="AN4486" s="39"/>
      <c r="AO4486" s="39"/>
      <c r="AP4486" s="39"/>
      <c r="AQ4486" s="39"/>
      <c r="AR4486" s="39"/>
      <c r="AS4486" s="39"/>
      <c r="AT4486" s="39"/>
      <c r="AU4486" s="39"/>
      <c r="AV4486" s="39"/>
      <c r="AW4486" s="39"/>
    </row>
    <row r="4487" spans="15:49" x14ac:dyDescent="0.2">
      <c r="O4487" s="39"/>
      <c r="P4487" s="39"/>
      <c r="Q4487" s="39"/>
      <c r="R4487" s="39"/>
      <c r="S4487" s="39"/>
      <c r="T4487" s="39"/>
      <c r="U4487" s="39"/>
      <c r="V4487" s="39"/>
      <c r="W4487" s="39"/>
      <c r="X4487" s="39"/>
      <c r="Y4487" s="39"/>
      <c r="Z4487" s="39"/>
      <c r="AA4487" s="39"/>
      <c r="AB4487" s="39"/>
      <c r="AC4487" s="39"/>
      <c r="AD4487" s="39"/>
      <c r="AE4487" s="39"/>
      <c r="AF4487" s="39"/>
      <c r="AG4487" s="39"/>
      <c r="AH4487" s="39"/>
      <c r="AI4487" s="39"/>
      <c r="AJ4487" s="39"/>
      <c r="AK4487" s="39"/>
      <c r="AL4487" s="39"/>
      <c r="AM4487" s="39"/>
      <c r="AN4487" s="39"/>
      <c r="AO4487" s="39"/>
      <c r="AP4487" s="39"/>
      <c r="AQ4487" s="39"/>
      <c r="AR4487" s="39"/>
      <c r="AS4487" s="39"/>
      <c r="AT4487" s="39"/>
      <c r="AU4487" s="39"/>
      <c r="AV4487" s="39"/>
      <c r="AW4487" s="39"/>
    </row>
    <row r="4488" spans="15:49" x14ac:dyDescent="0.2">
      <c r="O4488" s="39"/>
      <c r="P4488" s="39"/>
      <c r="Q4488" s="39"/>
      <c r="R4488" s="39"/>
      <c r="S4488" s="39"/>
      <c r="T4488" s="39"/>
      <c r="U4488" s="39"/>
      <c r="V4488" s="39"/>
      <c r="W4488" s="39"/>
      <c r="X4488" s="39"/>
      <c r="Y4488" s="39"/>
      <c r="Z4488" s="39"/>
      <c r="AA4488" s="39"/>
      <c r="AB4488" s="39"/>
      <c r="AC4488" s="39"/>
      <c r="AD4488" s="39"/>
      <c r="AE4488" s="39"/>
      <c r="AF4488" s="39"/>
      <c r="AG4488" s="39"/>
      <c r="AH4488" s="39"/>
      <c r="AI4488" s="39"/>
      <c r="AJ4488" s="39"/>
      <c r="AK4488" s="39"/>
      <c r="AL4488" s="39"/>
      <c r="AM4488" s="39"/>
      <c r="AN4488" s="39"/>
      <c r="AO4488" s="39"/>
      <c r="AP4488" s="39"/>
      <c r="AQ4488" s="39"/>
      <c r="AR4488" s="39"/>
      <c r="AS4488" s="39"/>
      <c r="AT4488" s="39"/>
      <c r="AU4488" s="39"/>
      <c r="AV4488" s="39"/>
      <c r="AW4488" s="39"/>
    </row>
    <row r="4489" spans="15:49" x14ac:dyDescent="0.2">
      <c r="O4489" s="39"/>
      <c r="P4489" s="39"/>
      <c r="Q4489" s="39"/>
      <c r="R4489" s="39"/>
      <c r="S4489" s="39"/>
      <c r="T4489" s="39"/>
      <c r="U4489" s="39"/>
      <c r="V4489" s="39"/>
      <c r="W4489" s="39"/>
      <c r="X4489" s="39"/>
      <c r="Y4489" s="39"/>
      <c r="Z4489" s="39"/>
      <c r="AA4489" s="39"/>
      <c r="AB4489" s="39"/>
      <c r="AC4489" s="39"/>
      <c r="AD4489" s="39"/>
      <c r="AE4489" s="39"/>
      <c r="AF4489" s="39"/>
      <c r="AG4489" s="39"/>
      <c r="AH4489" s="39"/>
      <c r="AI4489" s="39"/>
      <c r="AJ4489" s="39"/>
      <c r="AK4489" s="39"/>
      <c r="AL4489" s="39"/>
      <c r="AM4489" s="39"/>
      <c r="AN4489" s="39"/>
      <c r="AO4489" s="39"/>
      <c r="AP4489" s="39"/>
      <c r="AQ4489" s="39"/>
      <c r="AR4489" s="39"/>
      <c r="AS4489" s="39"/>
      <c r="AT4489" s="39"/>
      <c r="AU4489" s="39"/>
      <c r="AV4489" s="39"/>
      <c r="AW4489" s="39"/>
    </row>
    <row r="4490" spans="15:49" x14ac:dyDescent="0.2">
      <c r="O4490" s="39"/>
      <c r="P4490" s="39"/>
      <c r="Q4490" s="39"/>
      <c r="R4490" s="39"/>
      <c r="S4490" s="39"/>
      <c r="T4490" s="39"/>
      <c r="U4490" s="39"/>
      <c r="V4490" s="39"/>
      <c r="W4490" s="39"/>
      <c r="X4490" s="39"/>
      <c r="Y4490" s="39"/>
      <c r="Z4490" s="39"/>
      <c r="AA4490" s="39"/>
      <c r="AB4490" s="39"/>
      <c r="AC4490" s="39"/>
      <c r="AD4490" s="39"/>
      <c r="AE4490" s="39"/>
      <c r="AF4490" s="39"/>
      <c r="AG4490" s="39"/>
      <c r="AH4490" s="39"/>
      <c r="AI4490" s="39"/>
      <c r="AJ4490" s="39"/>
      <c r="AK4490" s="39"/>
      <c r="AL4490" s="39"/>
      <c r="AM4490" s="39"/>
      <c r="AN4490" s="39"/>
      <c r="AO4490" s="39"/>
      <c r="AP4490" s="39"/>
      <c r="AQ4490" s="39"/>
      <c r="AR4490" s="39"/>
      <c r="AS4490" s="39"/>
      <c r="AT4490" s="39"/>
      <c r="AU4490" s="39"/>
      <c r="AV4490" s="39"/>
      <c r="AW4490" s="39"/>
    </row>
    <row r="4491" spans="15:49" x14ac:dyDescent="0.2">
      <c r="O4491" s="39"/>
      <c r="P4491" s="39"/>
      <c r="Q4491" s="39"/>
      <c r="R4491" s="39"/>
      <c r="S4491" s="39"/>
      <c r="T4491" s="39"/>
      <c r="U4491" s="39"/>
      <c r="V4491" s="39"/>
      <c r="W4491" s="39"/>
      <c r="X4491" s="39"/>
      <c r="Y4491" s="39"/>
      <c r="Z4491" s="39"/>
      <c r="AA4491" s="39"/>
      <c r="AB4491" s="39"/>
      <c r="AC4491" s="39"/>
      <c r="AD4491" s="39"/>
      <c r="AE4491" s="39"/>
      <c r="AF4491" s="39"/>
      <c r="AG4491" s="39"/>
      <c r="AH4491" s="39"/>
      <c r="AI4491" s="39"/>
      <c r="AJ4491" s="39"/>
      <c r="AK4491" s="39"/>
      <c r="AL4491" s="39"/>
      <c r="AM4491" s="39"/>
      <c r="AN4491" s="39"/>
      <c r="AO4491" s="39"/>
      <c r="AP4491" s="39"/>
      <c r="AQ4491" s="39"/>
      <c r="AR4491" s="39"/>
      <c r="AS4491" s="39"/>
      <c r="AT4491" s="39"/>
      <c r="AU4491" s="39"/>
      <c r="AV4491" s="39"/>
      <c r="AW4491" s="39"/>
    </row>
    <row r="4492" spans="15:49" x14ac:dyDescent="0.2">
      <c r="O4492" s="39"/>
      <c r="P4492" s="39"/>
      <c r="Q4492" s="39"/>
      <c r="R4492" s="39"/>
      <c r="S4492" s="39"/>
      <c r="T4492" s="39"/>
      <c r="U4492" s="39"/>
      <c r="V4492" s="39"/>
      <c r="W4492" s="39"/>
      <c r="X4492" s="39"/>
      <c r="Y4492" s="39"/>
      <c r="Z4492" s="39"/>
      <c r="AA4492" s="39"/>
      <c r="AB4492" s="39"/>
      <c r="AC4492" s="39"/>
      <c r="AD4492" s="39"/>
      <c r="AE4492" s="39"/>
      <c r="AF4492" s="39"/>
      <c r="AG4492" s="39"/>
      <c r="AH4492" s="39"/>
      <c r="AI4492" s="39"/>
      <c r="AJ4492" s="39"/>
      <c r="AK4492" s="39"/>
      <c r="AL4492" s="39"/>
      <c r="AM4492" s="39"/>
      <c r="AN4492" s="39"/>
      <c r="AO4492" s="39"/>
      <c r="AP4492" s="39"/>
      <c r="AQ4492" s="39"/>
      <c r="AR4492" s="39"/>
      <c r="AS4492" s="39"/>
      <c r="AT4492" s="39"/>
      <c r="AU4492" s="39"/>
      <c r="AV4492" s="39"/>
      <c r="AW4492" s="39"/>
    </row>
    <row r="4493" spans="15:49" x14ac:dyDescent="0.2">
      <c r="O4493" s="39"/>
      <c r="P4493" s="39"/>
      <c r="Q4493" s="39"/>
      <c r="R4493" s="39"/>
      <c r="S4493" s="39"/>
      <c r="T4493" s="39"/>
      <c r="U4493" s="39"/>
      <c r="V4493" s="39"/>
      <c r="W4493" s="39"/>
      <c r="X4493" s="39"/>
      <c r="Y4493" s="39"/>
      <c r="Z4493" s="39"/>
      <c r="AA4493" s="39"/>
      <c r="AB4493" s="39"/>
      <c r="AC4493" s="39"/>
      <c r="AD4493" s="39"/>
      <c r="AE4493" s="39"/>
      <c r="AF4493" s="39"/>
      <c r="AG4493" s="39"/>
      <c r="AH4493" s="39"/>
      <c r="AI4493" s="39"/>
      <c r="AJ4493" s="39"/>
      <c r="AK4493" s="39"/>
      <c r="AL4493" s="39"/>
      <c r="AM4493" s="39"/>
      <c r="AN4493" s="39"/>
      <c r="AO4493" s="39"/>
      <c r="AP4493" s="39"/>
      <c r="AQ4493" s="39"/>
      <c r="AR4493" s="39"/>
      <c r="AS4493" s="39"/>
      <c r="AT4493" s="39"/>
      <c r="AU4493" s="39"/>
      <c r="AV4493" s="39"/>
      <c r="AW4493" s="39"/>
    </row>
    <row r="4494" spans="15:49" x14ac:dyDescent="0.2">
      <c r="O4494" s="39"/>
      <c r="P4494" s="39"/>
      <c r="Q4494" s="39"/>
      <c r="R4494" s="39"/>
      <c r="S4494" s="39"/>
      <c r="T4494" s="39"/>
      <c r="U4494" s="39"/>
      <c r="V4494" s="39"/>
      <c r="W4494" s="39"/>
      <c r="X4494" s="39"/>
      <c r="Y4494" s="39"/>
      <c r="Z4494" s="39"/>
      <c r="AA4494" s="39"/>
      <c r="AB4494" s="39"/>
      <c r="AC4494" s="39"/>
      <c r="AD4494" s="39"/>
      <c r="AE4494" s="39"/>
      <c r="AF4494" s="39"/>
      <c r="AG4494" s="39"/>
      <c r="AH4494" s="39"/>
      <c r="AI4494" s="39"/>
      <c r="AJ4494" s="39"/>
      <c r="AK4494" s="39"/>
      <c r="AL4494" s="39"/>
      <c r="AM4494" s="39"/>
      <c r="AN4494" s="39"/>
      <c r="AO4494" s="39"/>
      <c r="AP4494" s="39"/>
      <c r="AQ4494" s="39"/>
      <c r="AR4494" s="39"/>
      <c r="AS4494" s="39"/>
      <c r="AT4494" s="39"/>
      <c r="AU4494" s="39"/>
      <c r="AV4494" s="39"/>
      <c r="AW4494" s="39"/>
    </row>
    <row r="4495" spans="15:49" x14ac:dyDescent="0.2">
      <c r="O4495" s="39"/>
      <c r="P4495" s="39"/>
      <c r="Q4495" s="39"/>
      <c r="R4495" s="39"/>
      <c r="S4495" s="39"/>
      <c r="T4495" s="39"/>
      <c r="U4495" s="39"/>
      <c r="V4495" s="39"/>
      <c r="W4495" s="39"/>
      <c r="X4495" s="39"/>
      <c r="Y4495" s="39"/>
      <c r="Z4495" s="39"/>
      <c r="AA4495" s="39"/>
      <c r="AB4495" s="39"/>
      <c r="AC4495" s="39"/>
      <c r="AD4495" s="39"/>
      <c r="AE4495" s="39"/>
      <c r="AF4495" s="39"/>
      <c r="AG4495" s="39"/>
      <c r="AH4495" s="39"/>
      <c r="AI4495" s="39"/>
      <c r="AJ4495" s="39"/>
      <c r="AK4495" s="39"/>
      <c r="AL4495" s="39"/>
      <c r="AM4495" s="39"/>
      <c r="AN4495" s="39"/>
      <c r="AO4495" s="39"/>
      <c r="AP4495" s="39"/>
      <c r="AQ4495" s="39"/>
      <c r="AR4495" s="39"/>
      <c r="AS4495" s="39"/>
      <c r="AT4495" s="39"/>
      <c r="AU4495" s="39"/>
      <c r="AV4495" s="39"/>
      <c r="AW4495" s="39"/>
    </row>
    <row r="4496" spans="15:49" x14ac:dyDescent="0.2">
      <c r="O4496" s="39"/>
      <c r="P4496" s="39"/>
      <c r="Q4496" s="39"/>
      <c r="R4496" s="39"/>
      <c r="S4496" s="39"/>
      <c r="T4496" s="39"/>
      <c r="U4496" s="39"/>
      <c r="V4496" s="39"/>
      <c r="W4496" s="39"/>
      <c r="X4496" s="39"/>
      <c r="Y4496" s="39"/>
      <c r="Z4496" s="39"/>
      <c r="AA4496" s="39"/>
      <c r="AB4496" s="39"/>
      <c r="AC4496" s="39"/>
      <c r="AD4496" s="39"/>
      <c r="AE4496" s="39"/>
      <c r="AF4496" s="39"/>
      <c r="AG4496" s="39"/>
      <c r="AH4496" s="39"/>
      <c r="AI4496" s="39"/>
      <c r="AJ4496" s="39"/>
      <c r="AK4496" s="39"/>
      <c r="AL4496" s="39"/>
      <c r="AM4496" s="39"/>
      <c r="AN4496" s="39"/>
      <c r="AO4496" s="39"/>
      <c r="AP4496" s="39"/>
      <c r="AQ4496" s="39"/>
      <c r="AR4496" s="39"/>
      <c r="AS4496" s="39"/>
      <c r="AT4496" s="39"/>
      <c r="AU4496" s="39"/>
      <c r="AV4496" s="39"/>
      <c r="AW4496" s="39"/>
    </row>
    <row r="4497" spans="15:49" x14ac:dyDescent="0.2">
      <c r="O4497" s="39"/>
      <c r="P4497" s="39"/>
      <c r="Q4497" s="39"/>
      <c r="R4497" s="39"/>
      <c r="S4497" s="39"/>
      <c r="T4497" s="39"/>
      <c r="U4497" s="39"/>
      <c r="V4497" s="39"/>
      <c r="W4497" s="39"/>
      <c r="X4497" s="39"/>
      <c r="Y4497" s="39"/>
      <c r="Z4497" s="39"/>
      <c r="AA4497" s="39"/>
      <c r="AB4497" s="39"/>
      <c r="AC4497" s="39"/>
      <c r="AD4497" s="39"/>
      <c r="AE4497" s="39"/>
      <c r="AF4497" s="39"/>
      <c r="AG4497" s="39"/>
      <c r="AH4497" s="39"/>
      <c r="AI4497" s="39"/>
      <c r="AJ4497" s="39"/>
      <c r="AK4497" s="39"/>
      <c r="AL4497" s="39"/>
      <c r="AM4497" s="39"/>
      <c r="AN4497" s="39"/>
      <c r="AO4497" s="39"/>
      <c r="AP4497" s="39"/>
      <c r="AQ4497" s="39"/>
      <c r="AR4497" s="39"/>
      <c r="AS4497" s="39"/>
      <c r="AT4497" s="39"/>
      <c r="AU4497" s="39"/>
      <c r="AV4497" s="39"/>
      <c r="AW4497" s="39"/>
    </row>
    <row r="4498" spans="15:49" x14ac:dyDescent="0.2">
      <c r="O4498" s="39"/>
      <c r="P4498" s="39"/>
      <c r="Q4498" s="39"/>
      <c r="R4498" s="39"/>
      <c r="S4498" s="39"/>
      <c r="T4498" s="39"/>
      <c r="U4498" s="39"/>
      <c r="V4498" s="39"/>
      <c r="W4498" s="39"/>
      <c r="X4498" s="39"/>
      <c r="Y4498" s="39"/>
      <c r="Z4498" s="39"/>
      <c r="AA4498" s="39"/>
      <c r="AB4498" s="39"/>
      <c r="AC4498" s="39"/>
      <c r="AD4498" s="39"/>
      <c r="AE4498" s="39"/>
      <c r="AF4498" s="39"/>
      <c r="AG4498" s="39"/>
      <c r="AH4498" s="39"/>
      <c r="AI4498" s="39"/>
      <c r="AJ4498" s="39"/>
      <c r="AK4498" s="39"/>
      <c r="AL4498" s="39"/>
      <c r="AM4498" s="39"/>
      <c r="AN4498" s="39"/>
      <c r="AO4498" s="39"/>
      <c r="AP4498" s="39"/>
      <c r="AQ4498" s="39"/>
      <c r="AR4498" s="39"/>
      <c r="AS4498" s="39"/>
      <c r="AT4498" s="39"/>
      <c r="AU4498" s="39"/>
      <c r="AV4498" s="39"/>
      <c r="AW4498" s="39"/>
    </row>
    <row r="4499" spans="15:49" x14ac:dyDescent="0.2">
      <c r="O4499" s="39"/>
      <c r="P4499" s="39"/>
      <c r="Q4499" s="39"/>
      <c r="R4499" s="39"/>
      <c r="S4499" s="39"/>
      <c r="T4499" s="39"/>
      <c r="U4499" s="39"/>
      <c r="V4499" s="39"/>
      <c r="W4499" s="39"/>
      <c r="X4499" s="39"/>
      <c r="Y4499" s="39"/>
      <c r="Z4499" s="39"/>
      <c r="AA4499" s="39"/>
      <c r="AB4499" s="39"/>
      <c r="AC4499" s="39"/>
      <c r="AD4499" s="39"/>
      <c r="AE4499" s="39"/>
      <c r="AF4499" s="39"/>
      <c r="AG4499" s="39"/>
      <c r="AH4499" s="39"/>
      <c r="AI4499" s="39"/>
      <c r="AJ4499" s="39"/>
      <c r="AK4499" s="39"/>
      <c r="AL4499" s="39"/>
      <c r="AM4499" s="39"/>
      <c r="AN4499" s="39"/>
      <c r="AO4499" s="39"/>
      <c r="AP4499" s="39"/>
      <c r="AQ4499" s="39"/>
      <c r="AR4499" s="39"/>
      <c r="AS4499" s="39"/>
      <c r="AT4499" s="39"/>
      <c r="AU4499" s="39"/>
      <c r="AV4499" s="39"/>
      <c r="AW4499" s="39"/>
    </row>
    <row r="4500" spans="15:49" x14ac:dyDescent="0.2">
      <c r="O4500" s="39"/>
      <c r="P4500" s="39"/>
      <c r="Q4500" s="39"/>
      <c r="R4500" s="39"/>
      <c r="S4500" s="39"/>
      <c r="T4500" s="39"/>
      <c r="U4500" s="39"/>
      <c r="V4500" s="39"/>
      <c r="W4500" s="39"/>
      <c r="X4500" s="39"/>
      <c r="Y4500" s="39"/>
      <c r="Z4500" s="39"/>
      <c r="AA4500" s="39"/>
      <c r="AB4500" s="39"/>
      <c r="AC4500" s="39"/>
      <c r="AD4500" s="39"/>
      <c r="AE4500" s="39"/>
      <c r="AF4500" s="39"/>
      <c r="AG4500" s="39"/>
      <c r="AH4500" s="39"/>
      <c r="AI4500" s="39"/>
      <c r="AJ4500" s="39"/>
      <c r="AK4500" s="39"/>
      <c r="AL4500" s="39"/>
      <c r="AM4500" s="39"/>
      <c r="AN4500" s="39"/>
      <c r="AO4500" s="39"/>
      <c r="AP4500" s="39"/>
      <c r="AQ4500" s="39"/>
      <c r="AR4500" s="39"/>
      <c r="AS4500" s="39"/>
      <c r="AT4500" s="39"/>
      <c r="AU4500" s="39"/>
      <c r="AV4500" s="39"/>
      <c r="AW4500" s="39"/>
    </row>
    <row r="4501" spans="15:49" x14ac:dyDescent="0.2">
      <c r="O4501" s="39"/>
      <c r="P4501" s="39"/>
      <c r="Q4501" s="39"/>
      <c r="R4501" s="39"/>
      <c r="S4501" s="39"/>
      <c r="T4501" s="39"/>
      <c r="U4501" s="39"/>
      <c r="V4501" s="39"/>
      <c r="W4501" s="39"/>
      <c r="X4501" s="39"/>
      <c r="Y4501" s="39"/>
      <c r="Z4501" s="39"/>
      <c r="AA4501" s="39"/>
      <c r="AB4501" s="39"/>
      <c r="AC4501" s="39"/>
      <c r="AD4501" s="39"/>
      <c r="AE4501" s="39"/>
      <c r="AF4501" s="39"/>
      <c r="AG4501" s="39"/>
      <c r="AH4501" s="39"/>
      <c r="AI4501" s="39"/>
      <c r="AJ4501" s="39"/>
      <c r="AK4501" s="39"/>
      <c r="AL4501" s="39"/>
      <c r="AM4501" s="39"/>
      <c r="AN4501" s="39"/>
      <c r="AO4501" s="39"/>
      <c r="AP4501" s="39"/>
      <c r="AQ4501" s="39"/>
      <c r="AR4501" s="39"/>
      <c r="AS4501" s="39"/>
      <c r="AT4501" s="39"/>
      <c r="AU4501" s="39"/>
      <c r="AV4501" s="39"/>
      <c r="AW4501" s="39"/>
    </row>
    <row r="4502" spans="15:49" x14ac:dyDescent="0.2">
      <c r="O4502" s="39"/>
      <c r="P4502" s="39"/>
      <c r="Q4502" s="39"/>
      <c r="R4502" s="39"/>
      <c r="S4502" s="39"/>
      <c r="T4502" s="39"/>
      <c r="U4502" s="39"/>
      <c r="V4502" s="39"/>
      <c r="W4502" s="39"/>
      <c r="X4502" s="39"/>
      <c r="Y4502" s="39"/>
      <c r="Z4502" s="39"/>
      <c r="AA4502" s="39"/>
      <c r="AB4502" s="39"/>
      <c r="AC4502" s="39"/>
      <c r="AD4502" s="39"/>
      <c r="AE4502" s="39"/>
      <c r="AF4502" s="39"/>
      <c r="AG4502" s="39"/>
      <c r="AH4502" s="39"/>
      <c r="AI4502" s="39"/>
      <c r="AJ4502" s="39"/>
      <c r="AK4502" s="39"/>
      <c r="AL4502" s="39"/>
      <c r="AM4502" s="39"/>
      <c r="AN4502" s="39"/>
      <c r="AO4502" s="39"/>
      <c r="AP4502" s="39"/>
      <c r="AQ4502" s="39"/>
      <c r="AR4502" s="39"/>
      <c r="AS4502" s="39"/>
      <c r="AT4502" s="39"/>
      <c r="AU4502" s="39"/>
      <c r="AV4502" s="39"/>
      <c r="AW4502" s="39"/>
    </row>
    <row r="4503" spans="15:49" x14ac:dyDescent="0.2">
      <c r="O4503" s="39"/>
      <c r="P4503" s="39"/>
      <c r="Q4503" s="39"/>
      <c r="R4503" s="39"/>
      <c r="S4503" s="39"/>
      <c r="T4503" s="39"/>
      <c r="U4503" s="39"/>
      <c r="V4503" s="39"/>
      <c r="W4503" s="39"/>
      <c r="X4503" s="39"/>
      <c r="Y4503" s="39"/>
      <c r="Z4503" s="39"/>
      <c r="AA4503" s="39"/>
      <c r="AB4503" s="39"/>
      <c r="AC4503" s="39"/>
      <c r="AD4503" s="39"/>
      <c r="AE4503" s="39"/>
      <c r="AF4503" s="39"/>
      <c r="AG4503" s="39"/>
      <c r="AH4503" s="39"/>
      <c r="AI4503" s="39"/>
      <c r="AJ4503" s="39"/>
      <c r="AK4503" s="39"/>
      <c r="AL4503" s="39"/>
      <c r="AM4503" s="39"/>
      <c r="AN4503" s="39"/>
      <c r="AO4503" s="39"/>
      <c r="AP4503" s="39"/>
      <c r="AQ4503" s="39"/>
      <c r="AR4503" s="39"/>
      <c r="AS4503" s="39"/>
      <c r="AT4503" s="39"/>
      <c r="AU4503" s="39"/>
      <c r="AV4503" s="39"/>
      <c r="AW4503" s="39"/>
    </row>
    <row r="4504" spans="15:49" x14ac:dyDescent="0.2">
      <c r="O4504" s="39"/>
      <c r="P4504" s="39"/>
      <c r="Q4504" s="39"/>
      <c r="R4504" s="39"/>
      <c r="S4504" s="39"/>
      <c r="T4504" s="39"/>
      <c r="U4504" s="39"/>
      <c r="V4504" s="39"/>
      <c r="W4504" s="39"/>
      <c r="X4504" s="39"/>
      <c r="Y4504" s="39"/>
      <c r="Z4504" s="39"/>
      <c r="AA4504" s="39"/>
      <c r="AB4504" s="39"/>
      <c r="AC4504" s="39"/>
      <c r="AD4504" s="39"/>
      <c r="AE4504" s="39"/>
      <c r="AF4504" s="39"/>
      <c r="AG4504" s="39"/>
      <c r="AH4504" s="39"/>
      <c r="AI4504" s="39"/>
      <c r="AJ4504" s="39"/>
      <c r="AK4504" s="39"/>
      <c r="AL4504" s="39"/>
      <c r="AM4504" s="39"/>
      <c r="AN4504" s="39"/>
      <c r="AO4504" s="39"/>
      <c r="AP4504" s="39"/>
      <c r="AQ4504" s="39"/>
      <c r="AR4504" s="39"/>
      <c r="AS4504" s="39"/>
      <c r="AT4504" s="39"/>
      <c r="AU4504" s="39"/>
      <c r="AV4504" s="39"/>
      <c r="AW4504" s="39"/>
    </row>
    <row r="4505" spans="15:49" x14ac:dyDescent="0.2">
      <c r="O4505" s="39"/>
      <c r="P4505" s="39"/>
      <c r="Q4505" s="39"/>
      <c r="R4505" s="39"/>
      <c r="S4505" s="39"/>
      <c r="T4505" s="39"/>
      <c r="U4505" s="39"/>
      <c r="V4505" s="39"/>
      <c r="W4505" s="39"/>
      <c r="X4505" s="39"/>
      <c r="Y4505" s="39"/>
      <c r="Z4505" s="39"/>
      <c r="AA4505" s="39"/>
      <c r="AB4505" s="39"/>
      <c r="AC4505" s="39"/>
      <c r="AD4505" s="39"/>
      <c r="AE4505" s="39"/>
      <c r="AF4505" s="39"/>
      <c r="AG4505" s="39"/>
      <c r="AH4505" s="39"/>
      <c r="AI4505" s="39"/>
      <c r="AJ4505" s="39"/>
      <c r="AK4505" s="39"/>
      <c r="AL4505" s="39"/>
      <c r="AM4505" s="39"/>
      <c r="AN4505" s="39"/>
      <c r="AO4505" s="39"/>
      <c r="AP4505" s="39"/>
      <c r="AQ4505" s="39"/>
      <c r="AR4505" s="39"/>
      <c r="AS4505" s="39"/>
      <c r="AT4505" s="39"/>
      <c r="AU4505" s="39"/>
      <c r="AV4505" s="39"/>
      <c r="AW4505" s="39"/>
    </row>
    <row r="4506" spans="15:49" x14ac:dyDescent="0.2">
      <c r="O4506" s="39"/>
      <c r="P4506" s="39"/>
      <c r="Q4506" s="39"/>
      <c r="R4506" s="39"/>
      <c r="S4506" s="39"/>
      <c r="T4506" s="39"/>
      <c r="U4506" s="39"/>
      <c r="V4506" s="39"/>
      <c r="W4506" s="39"/>
      <c r="X4506" s="39"/>
      <c r="Y4506" s="39"/>
      <c r="Z4506" s="39"/>
      <c r="AA4506" s="39"/>
      <c r="AB4506" s="39"/>
      <c r="AC4506" s="39"/>
      <c r="AD4506" s="39"/>
      <c r="AE4506" s="39"/>
      <c r="AF4506" s="39"/>
      <c r="AG4506" s="39"/>
      <c r="AH4506" s="39"/>
      <c r="AI4506" s="39"/>
      <c r="AJ4506" s="39"/>
      <c r="AK4506" s="39"/>
      <c r="AL4506" s="39"/>
      <c r="AM4506" s="39"/>
      <c r="AN4506" s="39"/>
      <c r="AO4506" s="39"/>
      <c r="AP4506" s="39"/>
      <c r="AQ4506" s="39"/>
      <c r="AR4506" s="39"/>
      <c r="AS4506" s="39"/>
      <c r="AT4506" s="39"/>
      <c r="AU4506" s="39"/>
      <c r="AV4506" s="39"/>
      <c r="AW4506" s="39"/>
    </row>
    <row r="4507" spans="15:49" x14ac:dyDescent="0.2">
      <c r="O4507" s="39"/>
      <c r="P4507" s="39"/>
      <c r="Q4507" s="39"/>
      <c r="R4507" s="39"/>
      <c r="S4507" s="39"/>
      <c r="T4507" s="39"/>
      <c r="U4507" s="39"/>
      <c r="V4507" s="39"/>
      <c r="W4507" s="39"/>
      <c r="X4507" s="39"/>
      <c r="Y4507" s="39"/>
      <c r="Z4507" s="39"/>
      <c r="AA4507" s="39"/>
      <c r="AB4507" s="39"/>
      <c r="AC4507" s="39"/>
      <c r="AD4507" s="39"/>
      <c r="AE4507" s="39"/>
      <c r="AF4507" s="39"/>
      <c r="AG4507" s="39"/>
      <c r="AH4507" s="39"/>
      <c r="AI4507" s="39"/>
      <c r="AJ4507" s="39"/>
      <c r="AK4507" s="39"/>
      <c r="AL4507" s="39"/>
      <c r="AM4507" s="39"/>
      <c r="AN4507" s="39"/>
      <c r="AO4507" s="39"/>
      <c r="AP4507" s="39"/>
      <c r="AQ4507" s="39"/>
      <c r="AR4507" s="39"/>
      <c r="AS4507" s="39"/>
      <c r="AT4507" s="39"/>
      <c r="AU4507" s="39"/>
      <c r="AV4507" s="39"/>
      <c r="AW4507" s="39"/>
    </row>
    <row r="4508" spans="15:49" x14ac:dyDescent="0.2">
      <c r="O4508" s="39"/>
      <c r="P4508" s="39"/>
      <c r="Q4508" s="39"/>
      <c r="R4508" s="39"/>
      <c r="S4508" s="39"/>
      <c r="T4508" s="39"/>
      <c r="U4508" s="39"/>
      <c r="V4508" s="39"/>
      <c r="W4508" s="39"/>
      <c r="X4508" s="39"/>
      <c r="Y4508" s="39"/>
      <c r="Z4508" s="39"/>
      <c r="AA4508" s="39"/>
      <c r="AB4508" s="39"/>
      <c r="AC4508" s="39"/>
      <c r="AD4508" s="39"/>
      <c r="AE4508" s="39"/>
      <c r="AF4508" s="39"/>
      <c r="AG4508" s="39"/>
      <c r="AH4508" s="39"/>
      <c r="AI4508" s="39"/>
      <c r="AJ4508" s="39"/>
      <c r="AK4508" s="39"/>
      <c r="AL4508" s="39"/>
      <c r="AM4508" s="39"/>
      <c r="AN4508" s="39"/>
      <c r="AO4508" s="39"/>
      <c r="AP4508" s="39"/>
      <c r="AQ4508" s="39"/>
      <c r="AR4508" s="39"/>
      <c r="AS4508" s="39"/>
      <c r="AT4508" s="39"/>
      <c r="AU4508" s="39"/>
      <c r="AV4508" s="39"/>
      <c r="AW4508" s="39"/>
    </row>
    <row r="4509" spans="15:49" x14ac:dyDescent="0.2">
      <c r="O4509" s="39"/>
      <c r="P4509" s="39"/>
      <c r="Q4509" s="39"/>
      <c r="R4509" s="39"/>
      <c r="S4509" s="39"/>
      <c r="T4509" s="39"/>
      <c r="U4509" s="39"/>
      <c r="V4509" s="39"/>
      <c r="W4509" s="39"/>
      <c r="X4509" s="39"/>
      <c r="Y4509" s="39"/>
      <c r="Z4509" s="39"/>
      <c r="AA4509" s="39"/>
      <c r="AB4509" s="39"/>
      <c r="AC4509" s="39"/>
      <c r="AD4509" s="39"/>
      <c r="AE4509" s="39"/>
      <c r="AF4509" s="39"/>
      <c r="AG4509" s="39"/>
      <c r="AH4509" s="39"/>
      <c r="AI4509" s="39"/>
      <c r="AJ4509" s="39"/>
      <c r="AK4509" s="39"/>
      <c r="AL4509" s="39"/>
      <c r="AM4509" s="39"/>
      <c r="AN4509" s="39"/>
      <c r="AO4509" s="39"/>
      <c r="AP4509" s="39"/>
      <c r="AQ4509" s="39"/>
      <c r="AR4509" s="39"/>
      <c r="AS4509" s="39"/>
      <c r="AT4509" s="39"/>
      <c r="AU4509" s="39"/>
      <c r="AV4509" s="39"/>
      <c r="AW4509" s="39"/>
    </row>
    <row r="4510" spans="15:49" x14ac:dyDescent="0.2">
      <c r="O4510" s="39"/>
      <c r="P4510" s="39"/>
      <c r="Q4510" s="39"/>
      <c r="R4510" s="39"/>
      <c r="S4510" s="39"/>
      <c r="T4510" s="39"/>
      <c r="U4510" s="39"/>
      <c r="V4510" s="39"/>
      <c r="W4510" s="39"/>
      <c r="X4510" s="39"/>
      <c r="Y4510" s="39"/>
      <c r="Z4510" s="39"/>
      <c r="AA4510" s="39"/>
      <c r="AB4510" s="39"/>
      <c r="AC4510" s="39"/>
      <c r="AD4510" s="39"/>
      <c r="AE4510" s="39"/>
      <c r="AF4510" s="39"/>
      <c r="AG4510" s="39"/>
      <c r="AH4510" s="39"/>
      <c r="AI4510" s="39"/>
      <c r="AJ4510" s="39"/>
      <c r="AK4510" s="39"/>
      <c r="AL4510" s="39"/>
      <c r="AM4510" s="39"/>
      <c r="AN4510" s="39"/>
      <c r="AO4510" s="39"/>
      <c r="AP4510" s="39"/>
      <c r="AQ4510" s="39"/>
      <c r="AR4510" s="39"/>
      <c r="AS4510" s="39"/>
      <c r="AT4510" s="39"/>
      <c r="AU4510" s="39"/>
      <c r="AV4510" s="39"/>
      <c r="AW4510" s="39"/>
    </row>
    <row r="4511" spans="15:49" x14ac:dyDescent="0.2">
      <c r="O4511" s="39"/>
      <c r="P4511" s="39"/>
      <c r="Q4511" s="39"/>
      <c r="R4511" s="39"/>
      <c r="S4511" s="39"/>
      <c r="T4511" s="39"/>
      <c r="U4511" s="39"/>
      <c r="V4511" s="39"/>
      <c r="W4511" s="39"/>
      <c r="X4511" s="39"/>
      <c r="Y4511" s="39"/>
      <c r="Z4511" s="39"/>
      <c r="AA4511" s="39"/>
      <c r="AB4511" s="39"/>
      <c r="AC4511" s="39"/>
      <c r="AD4511" s="39"/>
      <c r="AE4511" s="39"/>
      <c r="AF4511" s="39"/>
      <c r="AG4511" s="39"/>
      <c r="AH4511" s="39"/>
      <c r="AI4511" s="39"/>
      <c r="AJ4511" s="39"/>
      <c r="AK4511" s="39"/>
      <c r="AL4511" s="39"/>
      <c r="AM4511" s="39"/>
      <c r="AN4511" s="39"/>
      <c r="AO4511" s="39"/>
      <c r="AP4511" s="39"/>
      <c r="AQ4511" s="39"/>
      <c r="AR4511" s="39"/>
      <c r="AS4511" s="39"/>
      <c r="AT4511" s="39"/>
      <c r="AU4511" s="39"/>
      <c r="AV4511" s="39"/>
      <c r="AW4511" s="39"/>
    </row>
    <row r="4512" spans="15:49" x14ac:dyDescent="0.2">
      <c r="O4512" s="39"/>
      <c r="P4512" s="39"/>
      <c r="Q4512" s="39"/>
      <c r="R4512" s="39"/>
      <c r="S4512" s="39"/>
      <c r="T4512" s="39"/>
      <c r="U4512" s="39"/>
      <c r="V4512" s="39"/>
      <c r="W4512" s="39"/>
      <c r="X4512" s="39"/>
      <c r="Y4512" s="39"/>
      <c r="Z4512" s="39"/>
      <c r="AA4512" s="39"/>
      <c r="AB4512" s="39"/>
      <c r="AC4512" s="39"/>
      <c r="AD4512" s="39"/>
      <c r="AE4512" s="39"/>
      <c r="AF4512" s="39"/>
      <c r="AG4512" s="39"/>
      <c r="AH4512" s="39"/>
      <c r="AI4512" s="39"/>
      <c r="AJ4512" s="39"/>
      <c r="AK4512" s="39"/>
      <c r="AL4512" s="39"/>
      <c r="AM4512" s="39"/>
      <c r="AN4512" s="39"/>
      <c r="AO4512" s="39"/>
      <c r="AP4512" s="39"/>
      <c r="AQ4512" s="39"/>
      <c r="AR4512" s="39"/>
      <c r="AS4512" s="39"/>
      <c r="AT4512" s="39"/>
      <c r="AU4512" s="39"/>
      <c r="AV4512" s="39"/>
      <c r="AW4512" s="39"/>
    </row>
    <row r="4513" spans="15:49" x14ac:dyDescent="0.2">
      <c r="O4513" s="39"/>
      <c r="P4513" s="39"/>
      <c r="Q4513" s="39"/>
      <c r="R4513" s="39"/>
      <c r="S4513" s="39"/>
      <c r="T4513" s="39"/>
      <c r="U4513" s="39"/>
      <c r="V4513" s="39"/>
      <c r="W4513" s="39"/>
      <c r="X4513" s="39"/>
      <c r="Y4513" s="39"/>
      <c r="Z4513" s="39"/>
      <c r="AA4513" s="39"/>
      <c r="AB4513" s="39"/>
      <c r="AC4513" s="39"/>
      <c r="AD4513" s="39"/>
      <c r="AE4513" s="39"/>
      <c r="AF4513" s="39"/>
      <c r="AG4513" s="39"/>
      <c r="AH4513" s="39"/>
      <c r="AI4513" s="39"/>
      <c r="AJ4513" s="39"/>
      <c r="AK4513" s="39"/>
      <c r="AL4513" s="39"/>
      <c r="AM4513" s="39"/>
      <c r="AN4513" s="39"/>
      <c r="AO4513" s="39"/>
      <c r="AP4513" s="39"/>
      <c r="AQ4513" s="39"/>
      <c r="AR4513" s="39"/>
      <c r="AS4513" s="39"/>
      <c r="AT4513" s="39"/>
      <c r="AU4513" s="39"/>
      <c r="AV4513" s="39"/>
      <c r="AW4513" s="39"/>
    </row>
    <row r="4514" spans="15:49" x14ac:dyDescent="0.2">
      <c r="O4514" s="39"/>
      <c r="P4514" s="39"/>
      <c r="Q4514" s="39"/>
      <c r="R4514" s="39"/>
      <c r="S4514" s="39"/>
      <c r="T4514" s="39"/>
      <c r="U4514" s="39"/>
      <c r="V4514" s="39"/>
      <c r="W4514" s="39"/>
      <c r="X4514" s="39"/>
      <c r="Y4514" s="39"/>
      <c r="Z4514" s="39"/>
      <c r="AA4514" s="39"/>
      <c r="AB4514" s="39"/>
      <c r="AC4514" s="39"/>
      <c r="AD4514" s="39"/>
      <c r="AE4514" s="39"/>
      <c r="AF4514" s="39"/>
      <c r="AG4514" s="39"/>
      <c r="AH4514" s="39"/>
      <c r="AI4514" s="39"/>
      <c r="AJ4514" s="39"/>
      <c r="AK4514" s="39"/>
      <c r="AL4514" s="39"/>
      <c r="AM4514" s="39"/>
      <c r="AN4514" s="39"/>
      <c r="AO4514" s="39"/>
      <c r="AP4514" s="39"/>
      <c r="AQ4514" s="39"/>
      <c r="AR4514" s="39"/>
      <c r="AS4514" s="39"/>
      <c r="AT4514" s="39"/>
      <c r="AU4514" s="39"/>
      <c r="AV4514" s="39"/>
      <c r="AW4514" s="39"/>
    </row>
    <row r="4515" spans="15:49" x14ac:dyDescent="0.2">
      <c r="O4515" s="39"/>
      <c r="P4515" s="39"/>
      <c r="Q4515" s="39"/>
      <c r="R4515" s="39"/>
      <c r="S4515" s="39"/>
      <c r="T4515" s="39"/>
      <c r="U4515" s="39"/>
      <c r="V4515" s="39"/>
      <c r="W4515" s="39"/>
      <c r="X4515" s="39"/>
      <c r="Y4515" s="39"/>
      <c r="Z4515" s="39"/>
      <c r="AA4515" s="39"/>
      <c r="AB4515" s="39"/>
      <c r="AC4515" s="39"/>
      <c r="AD4515" s="39"/>
      <c r="AE4515" s="39"/>
      <c r="AF4515" s="39"/>
      <c r="AG4515" s="39"/>
      <c r="AH4515" s="39"/>
      <c r="AI4515" s="39"/>
      <c r="AJ4515" s="39"/>
      <c r="AK4515" s="39"/>
      <c r="AL4515" s="39"/>
      <c r="AM4515" s="39"/>
      <c r="AN4515" s="39"/>
      <c r="AO4515" s="39"/>
      <c r="AP4515" s="39"/>
      <c r="AQ4515" s="39"/>
      <c r="AR4515" s="39"/>
      <c r="AS4515" s="39"/>
      <c r="AT4515" s="39"/>
      <c r="AU4515" s="39"/>
      <c r="AV4515" s="39"/>
      <c r="AW4515" s="39"/>
    </row>
    <row r="4516" spans="15:49" x14ac:dyDescent="0.2">
      <c r="O4516" s="39"/>
      <c r="P4516" s="39"/>
      <c r="Q4516" s="39"/>
      <c r="R4516" s="39"/>
      <c r="S4516" s="39"/>
      <c r="T4516" s="39"/>
      <c r="U4516" s="39"/>
      <c r="V4516" s="39"/>
      <c r="W4516" s="39"/>
      <c r="X4516" s="39"/>
      <c r="Y4516" s="39"/>
      <c r="Z4516" s="39"/>
      <c r="AA4516" s="39"/>
      <c r="AB4516" s="39"/>
      <c r="AC4516" s="39"/>
      <c r="AD4516" s="39"/>
      <c r="AE4516" s="39"/>
      <c r="AF4516" s="39"/>
      <c r="AG4516" s="39"/>
      <c r="AH4516" s="39"/>
      <c r="AI4516" s="39"/>
      <c r="AJ4516" s="39"/>
      <c r="AK4516" s="39"/>
      <c r="AL4516" s="39"/>
      <c r="AM4516" s="39"/>
      <c r="AN4516" s="39"/>
      <c r="AO4516" s="39"/>
      <c r="AP4516" s="39"/>
      <c r="AQ4516" s="39"/>
      <c r="AR4516" s="39"/>
      <c r="AS4516" s="39"/>
      <c r="AT4516" s="39"/>
      <c r="AU4516" s="39"/>
      <c r="AV4516" s="39"/>
      <c r="AW4516" s="39"/>
    </row>
    <row r="4517" spans="15:49" x14ac:dyDescent="0.2">
      <c r="O4517" s="39"/>
      <c r="P4517" s="39"/>
      <c r="Q4517" s="39"/>
      <c r="R4517" s="39"/>
      <c r="S4517" s="39"/>
      <c r="T4517" s="39"/>
      <c r="U4517" s="39"/>
      <c r="V4517" s="39"/>
      <c r="W4517" s="39"/>
      <c r="X4517" s="39"/>
      <c r="Y4517" s="39"/>
      <c r="Z4517" s="39"/>
      <c r="AA4517" s="39"/>
      <c r="AB4517" s="39"/>
      <c r="AC4517" s="39"/>
      <c r="AD4517" s="39"/>
      <c r="AE4517" s="39"/>
      <c r="AF4517" s="39"/>
      <c r="AG4517" s="39"/>
      <c r="AH4517" s="39"/>
      <c r="AI4517" s="39"/>
      <c r="AJ4517" s="39"/>
      <c r="AK4517" s="39"/>
      <c r="AL4517" s="39"/>
      <c r="AM4517" s="39"/>
      <c r="AN4517" s="39"/>
      <c r="AO4517" s="39"/>
      <c r="AP4517" s="39"/>
      <c r="AQ4517" s="39"/>
      <c r="AR4517" s="39"/>
      <c r="AS4517" s="39"/>
      <c r="AT4517" s="39"/>
      <c r="AU4517" s="39"/>
      <c r="AV4517" s="39"/>
      <c r="AW4517" s="39"/>
    </row>
    <row r="4518" spans="15:49" x14ac:dyDescent="0.2">
      <c r="O4518" s="39"/>
      <c r="P4518" s="39"/>
      <c r="Q4518" s="39"/>
      <c r="R4518" s="39"/>
      <c r="S4518" s="39"/>
      <c r="T4518" s="39"/>
      <c r="U4518" s="39"/>
      <c r="V4518" s="39"/>
      <c r="W4518" s="39"/>
      <c r="X4518" s="39"/>
      <c r="Y4518" s="39"/>
      <c r="Z4518" s="39"/>
      <c r="AA4518" s="39"/>
      <c r="AB4518" s="39"/>
      <c r="AC4518" s="39"/>
      <c r="AD4518" s="39"/>
      <c r="AE4518" s="39"/>
      <c r="AF4518" s="39"/>
      <c r="AG4518" s="39"/>
      <c r="AH4518" s="39"/>
      <c r="AI4518" s="39"/>
      <c r="AJ4518" s="39"/>
      <c r="AK4518" s="39"/>
      <c r="AL4518" s="39"/>
      <c r="AM4518" s="39"/>
      <c r="AN4518" s="39"/>
      <c r="AO4518" s="39"/>
      <c r="AP4518" s="39"/>
      <c r="AQ4518" s="39"/>
      <c r="AR4518" s="39"/>
      <c r="AS4518" s="39"/>
      <c r="AT4518" s="39"/>
      <c r="AU4518" s="39"/>
      <c r="AV4518" s="39"/>
      <c r="AW4518" s="39"/>
    </row>
    <row r="4519" spans="15:49" x14ac:dyDescent="0.2">
      <c r="O4519" s="39"/>
      <c r="P4519" s="39"/>
      <c r="Q4519" s="39"/>
      <c r="R4519" s="39"/>
      <c r="S4519" s="39"/>
      <c r="T4519" s="39"/>
      <c r="U4519" s="39"/>
      <c r="V4519" s="39"/>
      <c r="W4519" s="39"/>
      <c r="X4519" s="39"/>
      <c r="Y4519" s="39"/>
      <c r="Z4519" s="39"/>
      <c r="AA4519" s="39"/>
      <c r="AB4519" s="39"/>
      <c r="AC4519" s="39"/>
      <c r="AD4519" s="39"/>
      <c r="AE4519" s="39"/>
      <c r="AF4519" s="39"/>
      <c r="AG4519" s="39"/>
      <c r="AH4519" s="39"/>
      <c r="AI4519" s="39"/>
      <c r="AJ4519" s="39"/>
      <c r="AK4519" s="39"/>
      <c r="AL4519" s="39"/>
      <c r="AM4519" s="39"/>
      <c r="AN4519" s="39"/>
      <c r="AO4519" s="39"/>
      <c r="AP4519" s="39"/>
      <c r="AQ4519" s="39"/>
      <c r="AR4519" s="39"/>
      <c r="AS4519" s="39"/>
      <c r="AT4519" s="39"/>
      <c r="AU4519" s="39"/>
      <c r="AV4519" s="39"/>
      <c r="AW4519" s="39"/>
    </row>
    <row r="4520" spans="15:49" x14ac:dyDescent="0.2">
      <c r="O4520" s="39"/>
      <c r="P4520" s="39"/>
      <c r="Q4520" s="39"/>
      <c r="R4520" s="39"/>
      <c r="S4520" s="39"/>
      <c r="T4520" s="39"/>
      <c r="U4520" s="39"/>
      <c r="V4520" s="39"/>
      <c r="W4520" s="39"/>
      <c r="X4520" s="39"/>
      <c r="Y4520" s="39"/>
      <c r="Z4520" s="39"/>
      <c r="AA4520" s="39"/>
      <c r="AB4520" s="39"/>
      <c r="AC4520" s="39"/>
      <c r="AD4520" s="39"/>
      <c r="AE4520" s="39"/>
      <c r="AF4520" s="39"/>
      <c r="AG4520" s="39"/>
      <c r="AH4520" s="39"/>
      <c r="AI4520" s="39"/>
      <c r="AJ4520" s="39"/>
      <c r="AK4520" s="39"/>
      <c r="AL4520" s="39"/>
      <c r="AM4520" s="39"/>
      <c r="AN4520" s="39"/>
      <c r="AO4520" s="39"/>
      <c r="AP4520" s="39"/>
      <c r="AQ4520" s="39"/>
      <c r="AR4520" s="39"/>
      <c r="AS4520" s="39"/>
      <c r="AT4520" s="39"/>
      <c r="AU4520" s="39"/>
      <c r="AV4520" s="39"/>
      <c r="AW4520" s="39"/>
    </row>
    <row r="4521" spans="15:49" x14ac:dyDescent="0.2">
      <c r="O4521" s="39"/>
      <c r="P4521" s="39"/>
      <c r="Q4521" s="39"/>
      <c r="R4521" s="39"/>
      <c r="S4521" s="39"/>
      <c r="T4521" s="39"/>
      <c r="U4521" s="39"/>
      <c r="V4521" s="39"/>
      <c r="W4521" s="39"/>
      <c r="X4521" s="39"/>
      <c r="Y4521" s="39"/>
      <c r="Z4521" s="39"/>
      <c r="AA4521" s="39"/>
      <c r="AB4521" s="39"/>
      <c r="AC4521" s="39"/>
      <c r="AD4521" s="39"/>
      <c r="AE4521" s="39"/>
      <c r="AF4521" s="39"/>
      <c r="AG4521" s="39"/>
      <c r="AH4521" s="39"/>
      <c r="AI4521" s="39"/>
      <c r="AJ4521" s="39"/>
      <c r="AK4521" s="39"/>
      <c r="AL4521" s="39"/>
      <c r="AM4521" s="39"/>
      <c r="AN4521" s="39"/>
      <c r="AO4521" s="39"/>
      <c r="AP4521" s="39"/>
      <c r="AQ4521" s="39"/>
      <c r="AR4521" s="39"/>
      <c r="AS4521" s="39"/>
      <c r="AT4521" s="39"/>
      <c r="AU4521" s="39"/>
      <c r="AV4521" s="39"/>
      <c r="AW4521" s="39"/>
    </row>
    <row r="4522" spans="15:49" x14ac:dyDescent="0.2">
      <c r="O4522" s="39"/>
      <c r="P4522" s="39"/>
      <c r="Q4522" s="39"/>
      <c r="R4522" s="39"/>
      <c r="S4522" s="39"/>
      <c r="T4522" s="39"/>
      <c r="U4522" s="39"/>
      <c r="V4522" s="39"/>
      <c r="W4522" s="39"/>
      <c r="X4522" s="39"/>
      <c r="Y4522" s="39"/>
      <c r="Z4522" s="39"/>
      <c r="AA4522" s="39"/>
      <c r="AB4522" s="39"/>
      <c r="AC4522" s="39"/>
      <c r="AD4522" s="39"/>
      <c r="AE4522" s="39"/>
      <c r="AF4522" s="39"/>
      <c r="AG4522" s="39"/>
      <c r="AH4522" s="39"/>
      <c r="AI4522" s="39"/>
      <c r="AJ4522" s="39"/>
      <c r="AK4522" s="39"/>
      <c r="AL4522" s="39"/>
      <c r="AM4522" s="39"/>
      <c r="AN4522" s="39"/>
      <c r="AO4522" s="39"/>
      <c r="AP4522" s="39"/>
      <c r="AQ4522" s="39"/>
      <c r="AR4522" s="39"/>
      <c r="AS4522" s="39"/>
      <c r="AT4522" s="39"/>
      <c r="AU4522" s="39"/>
      <c r="AV4522" s="39"/>
      <c r="AW4522" s="39"/>
    </row>
    <row r="4523" spans="15:49" x14ac:dyDescent="0.2">
      <c r="O4523" s="39"/>
      <c r="P4523" s="39"/>
      <c r="Q4523" s="39"/>
      <c r="R4523" s="39"/>
      <c r="S4523" s="39"/>
      <c r="T4523" s="39"/>
      <c r="U4523" s="39"/>
      <c r="V4523" s="39"/>
      <c r="W4523" s="39"/>
      <c r="X4523" s="39"/>
      <c r="Y4523" s="39"/>
      <c r="Z4523" s="39"/>
      <c r="AA4523" s="39"/>
      <c r="AB4523" s="39"/>
      <c r="AC4523" s="39"/>
      <c r="AD4523" s="39"/>
      <c r="AE4523" s="39"/>
      <c r="AF4523" s="39"/>
      <c r="AG4523" s="39"/>
      <c r="AH4523" s="39"/>
      <c r="AI4523" s="39"/>
      <c r="AJ4523" s="39"/>
      <c r="AK4523" s="39"/>
      <c r="AL4523" s="39"/>
      <c r="AM4523" s="39"/>
      <c r="AN4523" s="39"/>
      <c r="AO4523" s="39"/>
      <c r="AP4523" s="39"/>
      <c r="AQ4523" s="39"/>
      <c r="AR4523" s="39"/>
      <c r="AS4523" s="39"/>
      <c r="AT4523" s="39"/>
      <c r="AU4523" s="39"/>
      <c r="AV4523" s="39"/>
      <c r="AW4523" s="39"/>
    </row>
    <row r="4524" spans="15:49" x14ac:dyDescent="0.2">
      <c r="O4524" s="39"/>
      <c r="P4524" s="39"/>
      <c r="Q4524" s="39"/>
      <c r="R4524" s="39"/>
      <c r="S4524" s="39"/>
      <c r="T4524" s="39"/>
      <c r="U4524" s="39"/>
      <c r="V4524" s="39"/>
      <c r="W4524" s="39"/>
      <c r="X4524" s="39"/>
      <c r="Y4524" s="39"/>
      <c r="Z4524" s="39"/>
      <c r="AA4524" s="39"/>
      <c r="AB4524" s="39"/>
      <c r="AC4524" s="39"/>
      <c r="AD4524" s="39"/>
      <c r="AE4524" s="39"/>
      <c r="AF4524" s="39"/>
      <c r="AG4524" s="39"/>
      <c r="AH4524" s="39"/>
      <c r="AI4524" s="39"/>
      <c r="AJ4524" s="39"/>
      <c r="AK4524" s="39"/>
      <c r="AL4524" s="39"/>
      <c r="AM4524" s="39"/>
      <c r="AN4524" s="39"/>
      <c r="AO4524" s="39"/>
      <c r="AP4524" s="39"/>
      <c r="AQ4524" s="39"/>
      <c r="AR4524" s="39"/>
      <c r="AS4524" s="39"/>
      <c r="AT4524" s="39"/>
      <c r="AU4524" s="39"/>
      <c r="AV4524" s="39"/>
      <c r="AW4524" s="39"/>
    </row>
    <row r="4525" spans="15:49" x14ac:dyDescent="0.2">
      <c r="O4525" s="39"/>
      <c r="P4525" s="39"/>
      <c r="Q4525" s="39"/>
      <c r="R4525" s="39"/>
      <c r="S4525" s="39"/>
      <c r="T4525" s="39"/>
      <c r="U4525" s="39"/>
      <c r="V4525" s="39"/>
      <c r="W4525" s="39"/>
      <c r="X4525" s="39"/>
      <c r="Y4525" s="39"/>
      <c r="Z4525" s="39"/>
      <c r="AA4525" s="39"/>
      <c r="AB4525" s="39"/>
      <c r="AC4525" s="39"/>
      <c r="AD4525" s="39"/>
      <c r="AE4525" s="39"/>
      <c r="AF4525" s="39"/>
      <c r="AG4525" s="39"/>
      <c r="AH4525" s="39"/>
      <c r="AI4525" s="39"/>
      <c r="AJ4525" s="39"/>
      <c r="AK4525" s="39"/>
      <c r="AL4525" s="39"/>
      <c r="AM4525" s="39"/>
      <c r="AN4525" s="39"/>
      <c r="AO4525" s="39"/>
      <c r="AP4525" s="39"/>
      <c r="AQ4525" s="39"/>
      <c r="AR4525" s="39"/>
      <c r="AS4525" s="39"/>
      <c r="AT4525" s="39"/>
      <c r="AU4525" s="39"/>
      <c r="AV4525" s="39"/>
      <c r="AW4525" s="39"/>
    </row>
    <row r="4526" spans="15:49" x14ac:dyDescent="0.2">
      <c r="O4526" s="39"/>
      <c r="P4526" s="39"/>
      <c r="Q4526" s="39"/>
      <c r="R4526" s="39"/>
      <c r="S4526" s="39"/>
      <c r="T4526" s="39"/>
      <c r="U4526" s="39"/>
      <c r="V4526" s="39"/>
      <c r="W4526" s="39"/>
      <c r="X4526" s="39"/>
      <c r="Y4526" s="39"/>
      <c r="Z4526" s="39"/>
      <c r="AA4526" s="39"/>
      <c r="AB4526" s="39"/>
      <c r="AC4526" s="39"/>
      <c r="AD4526" s="39"/>
      <c r="AE4526" s="39"/>
      <c r="AF4526" s="39"/>
      <c r="AG4526" s="39"/>
      <c r="AH4526" s="39"/>
      <c r="AI4526" s="39"/>
      <c r="AJ4526" s="39"/>
      <c r="AK4526" s="39"/>
      <c r="AL4526" s="39"/>
      <c r="AM4526" s="39"/>
      <c r="AN4526" s="39"/>
      <c r="AO4526" s="39"/>
      <c r="AP4526" s="39"/>
      <c r="AQ4526" s="39"/>
      <c r="AR4526" s="39"/>
      <c r="AS4526" s="39"/>
      <c r="AT4526" s="39"/>
      <c r="AU4526" s="39"/>
      <c r="AV4526" s="39"/>
      <c r="AW4526" s="39"/>
    </row>
    <row r="4527" spans="15:49" x14ac:dyDescent="0.2">
      <c r="O4527" s="39"/>
      <c r="P4527" s="39"/>
      <c r="Q4527" s="39"/>
      <c r="R4527" s="39"/>
      <c r="S4527" s="39"/>
      <c r="T4527" s="39"/>
      <c r="U4527" s="39"/>
      <c r="V4527" s="39"/>
      <c r="W4527" s="39"/>
      <c r="X4527" s="39"/>
      <c r="Y4527" s="39"/>
      <c r="Z4527" s="39"/>
      <c r="AA4527" s="39"/>
      <c r="AB4527" s="39"/>
      <c r="AC4527" s="39"/>
      <c r="AD4527" s="39"/>
      <c r="AE4527" s="39"/>
      <c r="AF4527" s="39"/>
      <c r="AG4527" s="39"/>
      <c r="AH4527" s="39"/>
      <c r="AI4527" s="39"/>
      <c r="AJ4527" s="39"/>
      <c r="AK4527" s="39"/>
      <c r="AL4527" s="39"/>
      <c r="AM4527" s="39"/>
      <c r="AN4527" s="39"/>
      <c r="AO4527" s="39"/>
      <c r="AP4527" s="39"/>
      <c r="AQ4527" s="39"/>
      <c r="AR4527" s="39"/>
      <c r="AS4527" s="39"/>
      <c r="AT4527" s="39"/>
      <c r="AU4527" s="39"/>
      <c r="AV4527" s="39"/>
      <c r="AW4527" s="39"/>
    </row>
    <row r="4528" spans="15:49" x14ac:dyDescent="0.2">
      <c r="O4528" s="39"/>
      <c r="P4528" s="39"/>
      <c r="Q4528" s="39"/>
      <c r="R4528" s="39"/>
      <c r="S4528" s="39"/>
      <c r="T4528" s="39"/>
      <c r="U4528" s="39"/>
      <c r="V4528" s="39"/>
      <c r="W4528" s="39"/>
      <c r="X4528" s="39"/>
      <c r="Y4528" s="39"/>
      <c r="Z4528" s="39"/>
      <c r="AA4528" s="39"/>
      <c r="AB4528" s="39"/>
      <c r="AC4528" s="39"/>
      <c r="AD4528" s="39"/>
      <c r="AE4528" s="39"/>
      <c r="AF4528" s="39"/>
      <c r="AG4528" s="39"/>
      <c r="AH4528" s="39"/>
      <c r="AI4528" s="39"/>
      <c r="AJ4528" s="39"/>
      <c r="AK4528" s="39"/>
      <c r="AL4528" s="39"/>
      <c r="AM4528" s="39"/>
      <c r="AN4528" s="39"/>
      <c r="AO4528" s="39"/>
      <c r="AP4528" s="39"/>
      <c r="AQ4528" s="39"/>
      <c r="AR4528" s="39"/>
      <c r="AS4528" s="39"/>
      <c r="AT4528" s="39"/>
      <c r="AU4528" s="39"/>
      <c r="AV4528" s="39"/>
      <c r="AW4528" s="39"/>
    </row>
    <row r="4529" spans="15:49" x14ac:dyDescent="0.2">
      <c r="O4529" s="39"/>
      <c r="P4529" s="39"/>
      <c r="Q4529" s="39"/>
      <c r="R4529" s="39"/>
      <c r="S4529" s="39"/>
      <c r="T4529" s="39"/>
      <c r="U4529" s="39"/>
      <c r="V4529" s="39"/>
      <c r="W4529" s="39"/>
      <c r="X4529" s="39"/>
      <c r="Y4529" s="39"/>
      <c r="Z4529" s="39"/>
      <c r="AA4529" s="39"/>
      <c r="AB4529" s="39"/>
      <c r="AC4529" s="39"/>
      <c r="AD4529" s="39"/>
      <c r="AE4529" s="39"/>
      <c r="AF4529" s="39"/>
      <c r="AG4529" s="39"/>
      <c r="AH4529" s="39"/>
      <c r="AI4529" s="39"/>
      <c r="AJ4529" s="39"/>
      <c r="AK4529" s="39"/>
      <c r="AL4529" s="39"/>
      <c r="AM4529" s="39"/>
      <c r="AN4529" s="39"/>
      <c r="AO4529" s="39"/>
      <c r="AP4529" s="39"/>
      <c r="AQ4529" s="39"/>
      <c r="AR4529" s="39"/>
      <c r="AS4529" s="39"/>
      <c r="AT4529" s="39"/>
      <c r="AU4529" s="39"/>
      <c r="AV4529" s="39"/>
      <c r="AW4529" s="39"/>
    </row>
    <row r="4530" spans="15:49" x14ac:dyDescent="0.2">
      <c r="O4530" s="39"/>
      <c r="P4530" s="39"/>
      <c r="Q4530" s="39"/>
      <c r="R4530" s="39"/>
      <c r="S4530" s="39"/>
      <c r="T4530" s="39"/>
      <c r="U4530" s="39"/>
      <c r="V4530" s="39"/>
      <c r="W4530" s="39"/>
      <c r="X4530" s="39"/>
      <c r="Y4530" s="39"/>
      <c r="Z4530" s="39"/>
      <c r="AA4530" s="39"/>
      <c r="AB4530" s="39"/>
      <c r="AC4530" s="39"/>
      <c r="AD4530" s="39"/>
      <c r="AE4530" s="39"/>
      <c r="AF4530" s="39"/>
      <c r="AG4530" s="39"/>
      <c r="AH4530" s="39"/>
      <c r="AI4530" s="39"/>
      <c r="AJ4530" s="39"/>
      <c r="AK4530" s="39"/>
      <c r="AL4530" s="39"/>
      <c r="AM4530" s="39"/>
      <c r="AN4530" s="39"/>
      <c r="AO4530" s="39"/>
      <c r="AP4530" s="39"/>
      <c r="AQ4530" s="39"/>
      <c r="AR4530" s="39"/>
      <c r="AS4530" s="39"/>
      <c r="AT4530" s="39"/>
      <c r="AU4530" s="39"/>
      <c r="AV4530" s="39"/>
      <c r="AW4530" s="39"/>
    </row>
    <row r="4531" spans="15:49" x14ac:dyDescent="0.2">
      <c r="O4531" s="39"/>
      <c r="P4531" s="39"/>
      <c r="Q4531" s="39"/>
      <c r="R4531" s="39"/>
      <c r="S4531" s="39"/>
      <c r="T4531" s="39"/>
      <c r="U4531" s="39"/>
      <c r="V4531" s="39"/>
      <c r="W4531" s="39"/>
      <c r="X4531" s="39"/>
      <c r="Y4531" s="39"/>
      <c r="Z4531" s="39"/>
      <c r="AA4531" s="39"/>
      <c r="AB4531" s="39"/>
      <c r="AC4531" s="39"/>
      <c r="AD4531" s="39"/>
      <c r="AE4531" s="39"/>
      <c r="AF4531" s="39"/>
      <c r="AG4531" s="39"/>
      <c r="AH4531" s="39"/>
      <c r="AI4531" s="39"/>
      <c r="AJ4531" s="39"/>
      <c r="AK4531" s="39"/>
      <c r="AL4531" s="39"/>
      <c r="AM4531" s="39"/>
      <c r="AN4531" s="39"/>
      <c r="AO4531" s="39"/>
      <c r="AP4531" s="39"/>
      <c r="AQ4531" s="39"/>
      <c r="AR4531" s="39"/>
      <c r="AS4531" s="39"/>
      <c r="AT4531" s="39"/>
      <c r="AU4531" s="39"/>
      <c r="AV4531" s="39"/>
      <c r="AW4531" s="39"/>
    </row>
    <row r="4532" spans="15:49" x14ac:dyDescent="0.2">
      <c r="O4532" s="39"/>
      <c r="P4532" s="39"/>
      <c r="Q4532" s="39"/>
      <c r="R4532" s="39"/>
      <c r="S4532" s="39"/>
      <c r="T4532" s="39"/>
      <c r="U4532" s="39"/>
      <c r="V4532" s="39"/>
      <c r="W4532" s="39"/>
      <c r="X4532" s="39"/>
      <c r="Y4532" s="39"/>
      <c r="Z4532" s="39"/>
      <c r="AA4532" s="39"/>
      <c r="AB4532" s="39"/>
      <c r="AC4532" s="39"/>
      <c r="AD4532" s="39"/>
      <c r="AE4532" s="39"/>
      <c r="AF4532" s="39"/>
      <c r="AG4532" s="39"/>
      <c r="AH4532" s="39"/>
      <c r="AI4532" s="39"/>
      <c r="AJ4532" s="39"/>
      <c r="AK4532" s="39"/>
      <c r="AL4532" s="39"/>
      <c r="AM4532" s="39"/>
      <c r="AN4532" s="39"/>
      <c r="AO4532" s="39"/>
      <c r="AP4532" s="39"/>
      <c r="AQ4532" s="39"/>
      <c r="AR4532" s="39"/>
      <c r="AS4532" s="39"/>
      <c r="AT4532" s="39"/>
      <c r="AU4532" s="39"/>
      <c r="AV4532" s="39"/>
      <c r="AW4532" s="39"/>
    </row>
    <row r="4533" spans="15:49" x14ac:dyDescent="0.2">
      <c r="O4533" s="39"/>
      <c r="P4533" s="39"/>
      <c r="Q4533" s="39"/>
      <c r="R4533" s="39"/>
      <c r="S4533" s="39"/>
      <c r="T4533" s="39"/>
      <c r="U4533" s="39"/>
      <c r="V4533" s="39"/>
      <c r="W4533" s="39"/>
      <c r="X4533" s="39"/>
      <c r="Y4533" s="39"/>
      <c r="Z4533" s="39"/>
      <c r="AA4533" s="39"/>
      <c r="AB4533" s="39"/>
      <c r="AC4533" s="39"/>
      <c r="AD4533" s="39"/>
      <c r="AE4533" s="39"/>
      <c r="AF4533" s="39"/>
      <c r="AG4533" s="39"/>
      <c r="AH4533" s="39"/>
      <c r="AI4533" s="39"/>
      <c r="AJ4533" s="39"/>
      <c r="AK4533" s="39"/>
      <c r="AL4533" s="39"/>
      <c r="AM4533" s="39"/>
      <c r="AN4533" s="39"/>
      <c r="AO4533" s="39"/>
      <c r="AP4533" s="39"/>
      <c r="AQ4533" s="39"/>
      <c r="AR4533" s="39"/>
      <c r="AS4533" s="39"/>
      <c r="AT4533" s="39"/>
      <c r="AU4533" s="39"/>
      <c r="AV4533" s="39"/>
      <c r="AW4533" s="39"/>
    </row>
    <row r="4534" spans="15:49" x14ac:dyDescent="0.2">
      <c r="O4534" s="39"/>
      <c r="P4534" s="39"/>
      <c r="Q4534" s="39"/>
      <c r="R4534" s="39"/>
      <c r="S4534" s="39"/>
      <c r="T4534" s="39"/>
      <c r="U4534" s="39"/>
      <c r="V4534" s="39"/>
      <c r="W4534" s="39"/>
      <c r="X4534" s="39"/>
      <c r="Y4534" s="39"/>
      <c r="Z4534" s="39"/>
      <c r="AA4534" s="39"/>
      <c r="AB4534" s="39"/>
      <c r="AC4534" s="39"/>
      <c r="AD4534" s="39"/>
      <c r="AE4534" s="39"/>
      <c r="AF4534" s="39"/>
      <c r="AG4534" s="39"/>
      <c r="AH4534" s="39"/>
      <c r="AI4534" s="39"/>
      <c r="AJ4534" s="39"/>
      <c r="AK4534" s="39"/>
      <c r="AL4534" s="39"/>
      <c r="AM4534" s="39"/>
      <c r="AN4534" s="39"/>
      <c r="AO4534" s="39"/>
      <c r="AP4534" s="39"/>
      <c r="AQ4534" s="39"/>
      <c r="AR4534" s="39"/>
      <c r="AS4534" s="39"/>
      <c r="AT4534" s="39"/>
      <c r="AU4534" s="39"/>
      <c r="AV4534" s="39"/>
      <c r="AW4534" s="39"/>
    </row>
    <row r="4535" spans="15:49" x14ac:dyDescent="0.2">
      <c r="O4535" s="39"/>
      <c r="P4535" s="39"/>
      <c r="Q4535" s="39"/>
      <c r="R4535" s="39"/>
      <c r="S4535" s="39"/>
      <c r="T4535" s="39"/>
      <c r="U4535" s="39"/>
      <c r="V4535" s="39"/>
      <c r="W4535" s="39"/>
      <c r="X4535" s="39"/>
      <c r="Y4535" s="39"/>
      <c r="Z4535" s="39"/>
      <c r="AA4535" s="39"/>
      <c r="AB4535" s="39"/>
      <c r="AC4535" s="39"/>
      <c r="AD4535" s="39"/>
      <c r="AE4535" s="39"/>
      <c r="AF4535" s="39"/>
      <c r="AG4535" s="39"/>
      <c r="AH4535" s="39"/>
      <c r="AI4535" s="39"/>
      <c r="AJ4535" s="39"/>
      <c r="AK4535" s="39"/>
      <c r="AL4535" s="39"/>
      <c r="AM4535" s="39"/>
      <c r="AN4535" s="39"/>
      <c r="AO4535" s="39"/>
      <c r="AP4535" s="39"/>
      <c r="AQ4535" s="39"/>
      <c r="AR4535" s="39"/>
      <c r="AS4535" s="39"/>
      <c r="AT4535" s="39"/>
      <c r="AU4535" s="39"/>
      <c r="AV4535" s="39"/>
      <c r="AW4535" s="39"/>
    </row>
    <row r="4536" spans="15:49" x14ac:dyDescent="0.2">
      <c r="O4536" s="39"/>
      <c r="P4536" s="39"/>
      <c r="Q4536" s="39"/>
      <c r="R4536" s="39"/>
      <c r="S4536" s="39"/>
      <c r="T4536" s="39"/>
      <c r="U4536" s="39"/>
      <c r="V4536" s="39"/>
      <c r="W4536" s="39"/>
      <c r="X4536" s="39"/>
      <c r="Y4536" s="39"/>
      <c r="Z4536" s="39"/>
      <c r="AA4536" s="39"/>
      <c r="AB4536" s="39"/>
      <c r="AC4536" s="39"/>
      <c r="AD4536" s="39"/>
      <c r="AE4536" s="39"/>
      <c r="AF4536" s="39"/>
      <c r="AG4536" s="39"/>
      <c r="AH4536" s="39"/>
      <c r="AI4536" s="39"/>
      <c r="AJ4536" s="39"/>
      <c r="AK4536" s="39"/>
      <c r="AL4536" s="39"/>
      <c r="AM4536" s="39"/>
      <c r="AN4536" s="39"/>
      <c r="AO4536" s="39"/>
      <c r="AP4536" s="39"/>
      <c r="AQ4536" s="39"/>
      <c r="AR4536" s="39"/>
      <c r="AS4536" s="39"/>
      <c r="AT4536" s="39"/>
      <c r="AU4536" s="39"/>
      <c r="AV4536" s="39"/>
      <c r="AW4536" s="39"/>
    </row>
    <row r="4537" spans="15:49" x14ac:dyDescent="0.2">
      <c r="O4537" s="39"/>
      <c r="P4537" s="39"/>
      <c r="Q4537" s="39"/>
      <c r="R4537" s="39"/>
      <c r="S4537" s="39"/>
      <c r="T4537" s="39"/>
      <c r="U4537" s="39"/>
      <c r="V4537" s="39"/>
      <c r="W4537" s="39"/>
      <c r="X4537" s="39"/>
      <c r="Y4537" s="39"/>
      <c r="Z4537" s="39"/>
      <c r="AA4537" s="39"/>
      <c r="AB4537" s="39"/>
      <c r="AC4537" s="39"/>
      <c r="AD4537" s="39"/>
      <c r="AE4537" s="39"/>
      <c r="AF4537" s="39"/>
      <c r="AG4537" s="39"/>
      <c r="AH4537" s="39"/>
      <c r="AI4537" s="39"/>
      <c r="AJ4537" s="39"/>
      <c r="AK4537" s="39"/>
      <c r="AL4537" s="39"/>
      <c r="AM4537" s="39"/>
      <c r="AN4537" s="39"/>
      <c r="AO4537" s="39"/>
      <c r="AP4537" s="39"/>
      <c r="AQ4537" s="39"/>
      <c r="AR4537" s="39"/>
      <c r="AS4537" s="39"/>
      <c r="AT4537" s="39"/>
      <c r="AU4537" s="39"/>
      <c r="AV4537" s="39"/>
      <c r="AW4537" s="39"/>
    </row>
    <row r="4538" spans="15:49" x14ac:dyDescent="0.2">
      <c r="O4538" s="39"/>
      <c r="P4538" s="39"/>
      <c r="Q4538" s="39"/>
      <c r="R4538" s="39"/>
      <c r="S4538" s="39"/>
      <c r="T4538" s="39"/>
      <c r="U4538" s="39"/>
      <c r="V4538" s="39"/>
      <c r="W4538" s="39"/>
      <c r="X4538" s="39"/>
      <c r="Y4538" s="39"/>
      <c r="Z4538" s="39"/>
      <c r="AA4538" s="39"/>
      <c r="AB4538" s="39"/>
      <c r="AC4538" s="39"/>
      <c r="AD4538" s="39"/>
      <c r="AE4538" s="39"/>
      <c r="AF4538" s="39"/>
      <c r="AG4538" s="39"/>
      <c r="AH4538" s="39"/>
      <c r="AI4538" s="39"/>
      <c r="AJ4538" s="39"/>
      <c r="AK4538" s="39"/>
      <c r="AL4538" s="39"/>
      <c r="AM4538" s="39"/>
      <c r="AN4538" s="39"/>
      <c r="AO4538" s="39"/>
      <c r="AP4538" s="39"/>
      <c r="AQ4538" s="39"/>
      <c r="AR4538" s="39"/>
      <c r="AS4538" s="39"/>
      <c r="AT4538" s="39"/>
      <c r="AU4538" s="39"/>
      <c r="AV4538" s="39"/>
      <c r="AW4538" s="39"/>
    </row>
    <row r="4539" spans="15:49" x14ac:dyDescent="0.2">
      <c r="O4539" s="39"/>
      <c r="P4539" s="39"/>
      <c r="Q4539" s="39"/>
      <c r="R4539" s="39"/>
      <c r="S4539" s="39"/>
      <c r="T4539" s="39"/>
      <c r="U4539" s="39"/>
      <c r="V4539" s="39"/>
      <c r="W4539" s="39"/>
      <c r="X4539" s="39"/>
      <c r="Y4539" s="39"/>
      <c r="Z4539" s="39"/>
      <c r="AA4539" s="39"/>
      <c r="AB4539" s="39"/>
      <c r="AC4539" s="39"/>
      <c r="AD4539" s="39"/>
      <c r="AE4539" s="39"/>
      <c r="AF4539" s="39"/>
      <c r="AG4539" s="39"/>
      <c r="AH4539" s="39"/>
      <c r="AI4539" s="39"/>
      <c r="AJ4539" s="39"/>
      <c r="AK4539" s="39"/>
      <c r="AL4539" s="39"/>
      <c r="AM4539" s="39"/>
      <c r="AN4539" s="39"/>
      <c r="AO4539" s="39"/>
      <c r="AP4539" s="39"/>
      <c r="AQ4539" s="39"/>
      <c r="AR4539" s="39"/>
      <c r="AS4539" s="39"/>
      <c r="AT4539" s="39"/>
      <c r="AU4539" s="39"/>
      <c r="AV4539" s="39"/>
      <c r="AW4539" s="39"/>
    </row>
    <row r="4540" spans="15:49" x14ac:dyDescent="0.2">
      <c r="O4540" s="39"/>
      <c r="P4540" s="39"/>
      <c r="Q4540" s="39"/>
      <c r="R4540" s="39"/>
      <c r="S4540" s="39"/>
      <c r="T4540" s="39"/>
      <c r="U4540" s="39"/>
      <c r="V4540" s="39"/>
      <c r="W4540" s="39"/>
      <c r="X4540" s="39"/>
      <c r="Y4540" s="39"/>
      <c r="Z4540" s="39"/>
      <c r="AA4540" s="39"/>
      <c r="AB4540" s="39"/>
      <c r="AC4540" s="39"/>
      <c r="AD4540" s="39"/>
      <c r="AE4540" s="39"/>
      <c r="AF4540" s="39"/>
      <c r="AG4540" s="39"/>
      <c r="AH4540" s="39"/>
      <c r="AI4540" s="39"/>
      <c r="AJ4540" s="39"/>
      <c r="AK4540" s="39"/>
      <c r="AL4540" s="39"/>
      <c r="AM4540" s="39"/>
      <c r="AN4540" s="39"/>
      <c r="AO4540" s="39"/>
      <c r="AP4540" s="39"/>
      <c r="AQ4540" s="39"/>
      <c r="AR4540" s="39"/>
      <c r="AS4540" s="39"/>
      <c r="AT4540" s="39"/>
      <c r="AU4540" s="39"/>
      <c r="AV4540" s="39"/>
      <c r="AW4540" s="39"/>
    </row>
    <row r="4541" spans="15:49" x14ac:dyDescent="0.2">
      <c r="O4541" s="39"/>
      <c r="P4541" s="39"/>
      <c r="Q4541" s="39"/>
      <c r="R4541" s="39"/>
      <c r="S4541" s="39"/>
      <c r="T4541" s="39"/>
      <c r="U4541" s="39"/>
      <c r="V4541" s="39"/>
      <c r="W4541" s="39"/>
      <c r="X4541" s="39"/>
      <c r="Y4541" s="39"/>
      <c r="Z4541" s="39"/>
      <c r="AA4541" s="39"/>
      <c r="AB4541" s="39"/>
      <c r="AC4541" s="39"/>
      <c r="AD4541" s="39"/>
      <c r="AE4541" s="39"/>
      <c r="AF4541" s="39"/>
      <c r="AG4541" s="39"/>
      <c r="AH4541" s="39"/>
      <c r="AI4541" s="39"/>
      <c r="AJ4541" s="39"/>
      <c r="AK4541" s="39"/>
      <c r="AL4541" s="39"/>
      <c r="AM4541" s="39"/>
      <c r="AN4541" s="39"/>
      <c r="AO4541" s="39"/>
      <c r="AP4541" s="39"/>
      <c r="AQ4541" s="39"/>
      <c r="AR4541" s="39"/>
      <c r="AS4541" s="39"/>
      <c r="AT4541" s="39"/>
      <c r="AU4541" s="39"/>
      <c r="AV4541" s="39"/>
      <c r="AW4541" s="39"/>
    </row>
    <row r="4542" spans="15:49" x14ac:dyDescent="0.2">
      <c r="O4542" s="39"/>
      <c r="P4542" s="39"/>
      <c r="Q4542" s="39"/>
      <c r="R4542" s="39"/>
      <c r="S4542" s="39"/>
      <c r="T4542" s="39"/>
      <c r="U4542" s="39"/>
      <c r="V4542" s="39"/>
      <c r="W4542" s="39"/>
      <c r="X4542" s="39"/>
      <c r="Y4542" s="39"/>
      <c r="Z4542" s="39"/>
      <c r="AA4542" s="39"/>
      <c r="AB4542" s="39"/>
      <c r="AC4542" s="39"/>
      <c r="AD4542" s="39"/>
      <c r="AE4542" s="39"/>
      <c r="AF4542" s="39"/>
      <c r="AG4542" s="39"/>
      <c r="AH4542" s="39"/>
      <c r="AI4542" s="39"/>
      <c r="AJ4542" s="39"/>
      <c r="AK4542" s="39"/>
      <c r="AL4542" s="39"/>
      <c r="AM4542" s="39"/>
      <c r="AN4542" s="39"/>
      <c r="AO4542" s="39"/>
      <c r="AP4542" s="39"/>
      <c r="AQ4542" s="39"/>
      <c r="AR4542" s="39"/>
      <c r="AS4542" s="39"/>
      <c r="AT4542" s="39"/>
      <c r="AU4542" s="39"/>
      <c r="AV4542" s="39"/>
      <c r="AW4542" s="39"/>
    </row>
    <row r="4543" spans="15:49" x14ac:dyDescent="0.2">
      <c r="O4543" s="39"/>
      <c r="P4543" s="39"/>
      <c r="Q4543" s="39"/>
      <c r="R4543" s="39"/>
      <c r="S4543" s="39"/>
      <c r="T4543" s="39"/>
      <c r="U4543" s="39"/>
      <c r="V4543" s="39"/>
      <c r="W4543" s="39"/>
      <c r="X4543" s="39"/>
      <c r="Y4543" s="39"/>
      <c r="Z4543" s="39"/>
      <c r="AA4543" s="39"/>
      <c r="AB4543" s="39"/>
      <c r="AC4543" s="39"/>
      <c r="AD4543" s="39"/>
      <c r="AE4543" s="39"/>
      <c r="AF4543" s="39"/>
      <c r="AG4543" s="39"/>
      <c r="AH4543" s="39"/>
      <c r="AI4543" s="39"/>
      <c r="AJ4543" s="39"/>
      <c r="AK4543" s="39"/>
      <c r="AL4543" s="39"/>
      <c r="AM4543" s="39"/>
      <c r="AN4543" s="39"/>
      <c r="AO4543" s="39"/>
      <c r="AP4543" s="39"/>
      <c r="AQ4543" s="39"/>
      <c r="AR4543" s="39"/>
      <c r="AS4543" s="39"/>
      <c r="AT4543" s="39"/>
      <c r="AU4543" s="39"/>
      <c r="AV4543" s="39"/>
      <c r="AW4543" s="39"/>
    </row>
    <row r="4544" spans="15:49" x14ac:dyDescent="0.2">
      <c r="O4544" s="39"/>
      <c r="P4544" s="39"/>
      <c r="Q4544" s="39"/>
      <c r="R4544" s="39"/>
      <c r="S4544" s="39"/>
      <c r="T4544" s="39"/>
      <c r="U4544" s="39"/>
      <c r="V4544" s="39"/>
      <c r="W4544" s="39"/>
      <c r="X4544" s="39"/>
      <c r="Y4544" s="39"/>
      <c r="Z4544" s="39"/>
      <c r="AA4544" s="39"/>
      <c r="AB4544" s="39"/>
      <c r="AC4544" s="39"/>
      <c r="AD4544" s="39"/>
      <c r="AE4544" s="39"/>
      <c r="AF4544" s="39"/>
      <c r="AG4544" s="39"/>
      <c r="AH4544" s="39"/>
      <c r="AI4544" s="39"/>
      <c r="AJ4544" s="39"/>
      <c r="AK4544" s="39"/>
      <c r="AL4544" s="39"/>
      <c r="AM4544" s="39"/>
      <c r="AN4544" s="39"/>
      <c r="AO4544" s="39"/>
      <c r="AP4544" s="39"/>
      <c r="AQ4544" s="39"/>
      <c r="AR4544" s="39"/>
      <c r="AS4544" s="39"/>
      <c r="AT4544" s="39"/>
      <c r="AU4544" s="39"/>
      <c r="AV4544" s="39"/>
      <c r="AW4544" s="39"/>
    </row>
    <row r="4545" spans="15:49" x14ac:dyDescent="0.2">
      <c r="O4545" s="39"/>
      <c r="P4545" s="39"/>
      <c r="Q4545" s="39"/>
      <c r="R4545" s="39"/>
      <c r="S4545" s="39"/>
      <c r="T4545" s="39"/>
      <c r="U4545" s="39"/>
      <c r="V4545" s="39"/>
      <c r="W4545" s="39"/>
      <c r="X4545" s="39"/>
      <c r="Y4545" s="39"/>
      <c r="Z4545" s="39"/>
      <c r="AA4545" s="39"/>
      <c r="AB4545" s="39"/>
      <c r="AC4545" s="39"/>
      <c r="AD4545" s="39"/>
      <c r="AE4545" s="39"/>
      <c r="AF4545" s="39"/>
      <c r="AG4545" s="39"/>
      <c r="AH4545" s="39"/>
      <c r="AI4545" s="39"/>
      <c r="AJ4545" s="39"/>
      <c r="AK4545" s="39"/>
      <c r="AL4545" s="39"/>
      <c r="AM4545" s="39"/>
      <c r="AN4545" s="39"/>
      <c r="AO4545" s="39"/>
      <c r="AP4545" s="39"/>
      <c r="AQ4545" s="39"/>
      <c r="AR4545" s="39"/>
      <c r="AS4545" s="39"/>
      <c r="AT4545" s="39"/>
      <c r="AU4545" s="39"/>
      <c r="AV4545" s="39"/>
      <c r="AW4545" s="39"/>
    </row>
    <row r="4546" spans="15:49" x14ac:dyDescent="0.2">
      <c r="O4546" s="39"/>
      <c r="P4546" s="39"/>
      <c r="Q4546" s="39"/>
      <c r="R4546" s="39"/>
      <c r="S4546" s="39"/>
      <c r="T4546" s="39"/>
      <c r="U4546" s="39"/>
      <c r="V4546" s="39"/>
      <c r="W4546" s="39"/>
      <c r="X4546" s="39"/>
      <c r="Y4546" s="39"/>
      <c r="Z4546" s="39"/>
      <c r="AA4546" s="39"/>
      <c r="AB4546" s="39"/>
      <c r="AC4546" s="39"/>
      <c r="AD4546" s="39"/>
      <c r="AE4546" s="39"/>
      <c r="AF4546" s="39"/>
      <c r="AG4546" s="39"/>
      <c r="AH4546" s="39"/>
      <c r="AI4546" s="39"/>
      <c r="AJ4546" s="39"/>
      <c r="AK4546" s="39"/>
      <c r="AL4546" s="39"/>
      <c r="AM4546" s="39"/>
      <c r="AN4546" s="39"/>
      <c r="AO4546" s="39"/>
      <c r="AP4546" s="39"/>
      <c r="AQ4546" s="39"/>
      <c r="AR4546" s="39"/>
      <c r="AS4546" s="39"/>
      <c r="AT4546" s="39"/>
      <c r="AU4546" s="39"/>
      <c r="AV4546" s="39"/>
      <c r="AW4546" s="39"/>
    </row>
    <row r="4547" spans="15:49" x14ac:dyDescent="0.2">
      <c r="O4547" s="39"/>
      <c r="P4547" s="39"/>
      <c r="Q4547" s="39"/>
      <c r="R4547" s="39"/>
      <c r="S4547" s="39"/>
      <c r="T4547" s="39"/>
      <c r="U4547" s="39"/>
      <c r="V4547" s="39"/>
      <c r="W4547" s="39"/>
      <c r="X4547" s="39"/>
      <c r="Y4547" s="39"/>
      <c r="Z4547" s="39"/>
      <c r="AA4547" s="39"/>
      <c r="AB4547" s="39"/>
      <c r="AC4547" s="39"/>
      <c r="AD4547" s="39"/>
      <c r="AE4547" s="39"/>
      <c r="AF4547" s="39"/>
      <c r="AG4547" s="39"/>
      <c r="AH4547" s="39"/>
      <c r="AI4547" s="39"/>
      <c r="AJ4547" s="39"/>
      <c r="AK4547" s="39"/>
      <c r="AL4547" s="39"/>
      <c r="AM4547" s="39"/>
      <c r="AN4547" s="39"/>
      <c r="AO4547" s="39"/>
      <c r="AP4547" s="39"/>
      <c r="AQ4547" s="39"/>
      <c r="AR4547" s="39"/>
      <c r="AS4547" s="39"/>
      <c r="AT4547" s="39"/>
      <c r="AU4547" s="39"/>
      <c r="AV4547" s="39"/>
      <c r="AW4547" s="39"/>
    </row>
    <row r="4548" spans="15:49" x14ac:dyDescent="0.2">
      <c r="O4548" s="39"/>
      <c r="P4548" s="39"/>
      <c r="Q4548" s="39"/>
      <c r="R4548" s="39"/>
      <c r="S4548" s="39"/>
      <c r="T4548" s="39"/>
      <c r="U4548" s="39"/>
      <c r="V4548" s="39"/>
      <c r="W4548" s="39"/>
      <c r="X4548" s="39"/>
      <c r="Y4548" s="39"/>
      <c r="Z4548" s="39"/>
      <c r="AA4548" s="39"/>
      <c r="AB4548" s="39"/>
      <c r="AC4548" s="39"/>
      <c r="AD4548" s="39"/>
      <c r="AE4548" s="39"/>
      <c r="AF4548" s="39"/>
      <c r="AG4548" s="39"/>
      <c r="AH4548" s="39"/>
      <c r="AI4548" s="39"/>
      <c r="AJ4548" s="39"/>
      <c r="AK4548" s="39"/>
      <c r="AL4548" s="39"/>
      <c r="AM4548" s="39"/>
      <c r="AN4548" s="39"/>
      <c r="AO4548" s="39"/>
      <c r="AP4548" s="39"/>
      <c r="AQ4548" s="39"/>
      <c r="AR4548" s="39"/>
      <c r="AS4548" s="39"/>
      <c r="AT4548" s="39"/>
      <c r="AU4548" s="39"/>
      <c r="AV4548" s="39"/>
      <c r="AW4548" s="39"/>
    </row>
    <row r="4549" spans="15:49" x14ac:dyDescent="0.2">
      <c r="O4549" s="39"/>
      <c r="P4549" s="39"/>
      <c r="Q4549" s="39"/>
      <c r="R4549" s="39"/>
      <c r="S4549" s="39"/>
      <c r="T4549" s="39"/>
      <c r="U4549" s="39"/>
      <c r="V4549" s="39"/>
      <c r="W4549" s="39"/>
      <c r="X4549" s="39"/>
      <c r="Y4549" s="39"/>
      <c r="Z4549" s="39"/>
      <c r="AA4549" s="39"/>
      <c r="AB4549" s="39"/>
      <c r="AC4549" s="39"/>
      <c r="AD4549" s="39"/>
      <c r="AE4549" s="39"/>
      <c r="AF4549" s="39"/>
      <c r="AG4549" s="39"/>
      <c r="AH4549" s="39"/>
      <c r="AI4549" s="39"/>
      <c r="AJ4549" s="39"/>
      <c r="AK4549" s="39"/>
      <c r="AL4549" s="39"/>
      <c r="AM4549" s="39"/>
      <c r="AN4549" s="39"/>
      <c r="AO4549" s="39"/>
      <c r="AP4549" s="39"/>
      <c r="AQ4549" s="39"/>
      <c r="AR4549" s="39"/>
      <c r="AS4549" s="39"/>
      <c r="AT4549" s="39"/>
      <c r="AU4549" s="39"/>
      <c r="AV4549" s="39"/>
      <c r="AW4549" s="39"/>
    </row>
    <row r="4550" spans="15:49" x14ac:dyDescent="0.2">
      <c r="O4550" s="39"/>
      <c r="P4550" s="39"/>
      <c r="Q4550" s="39"/>
      <c r="R4550" s="39"/>
      <c r="S4550" s="39"/>
      <c r="T4550" s="39"/>
      <c r="U4550" s="39"/>
      <c r="V4550" s="39"/>
      <c r="W4550" s="39"/>
      <c r="X4550" s="39"/>
      <c r="Y4550" s="39"/>
      <c r="Z4550" s="39"/>
      <c r="AA4550" s="39"/>
      <c r="AB4550" s="39"/>
      <c r="AC4550" s="39"/>
      <c r="AD4550" s="39"/>
      <c r="AE4550" s="39"/>
      <c r="AF4550" s="39"/>
      <c r="AG4550" s="39"/>
      <c r="AH4550" s="39"/>
      <c r="AI4550" s="39"/>
      <c r="AJ4550" s="39"/>
      <c r="AK4550" s="39"/>
      <c r="AL4550" s="39"/>
      <c r="AM4550" s="39"/>
      <c r="AN4550" s="39"/>
      <c r="AO4550" s="39"/>
      <c r="AP4550" s="39"/>
      <c r="AQ4550" s="39"/>
      <c r="AR4550" s="39"/>
      <c r="AS4550" s="39"/>
      <c r="AT4550" s="39"/>
      <c r="AU4550" s="39"/>
      <c r="AV4550" s="39"/>
      <c r="AW4550" s="39"/>
    </row>
    <row r="4551" spans="15:49" x14ac:dyDescent="0.2">
      <c r="O4551" s="39"/>
      <c r="P4551" s="39"/>
      <c r="Q4551" s="39"/>
      <c r="R4551" s="39"/>
      <c r="S4551" s="39"/>
      <c r="T4551" s="39"/>
      <c r="U4551" s="39"/>
      <c r="V4551" s="39"/>
      <c r="W4551" s="39"/>
      <c r="X4551" s="39"/>
      <c r="Y4551" s="39"/>
      <c r="Z4551" s="39"/>
      <c r="AA4551" s="39"/>
      <c r="AB4551" s="39"/>
      <c r="AC4551" s="39"/>
      <c r="AD4551" s="39"/>
      <c r="AE4551" s="39"/>
      <c r="AF4551" s="39"/>
      <c r="AG4551" s="39"/>
      <c r="AH4551" s="39"/>
      <c r="AI4551" s="39"/>
      <c r="AJ4551" s="39"/>
      <c r="AK4551" s="39"/>
      <c r="AL4551" s="39"/>
      <c r="AM4551" s="39"/>
      <c r="AN4551" s="39"/>
      <c r="AO4551" s="39"/>
      <c r="AP4551" s="39"/>
      <c r="AQ4551" s="39"/>
      <c r="AR4551" s="39"/>
      <c r="AS4551" s="39"/>
      <c r="AT4551" s="39"/>
      <c r="AU4551" s="39"/>
      <c r="AV4551" s="39"/>
      <c r="AW4551" s="39"/>
    </row>
    <row r="4552" spans="15:49" x14ac:dyDescent="0.2">
      <c r="O4552" s="39"/>
      <c r="P4552" s="39"/>
      <c r="Q4552" s="39"/>
      <c r="R4552" s="39"/>
      <c r="S4552" s="39"/>
      <c r="T4552" s="39"/>
      <c r="U4552" s="39"/>
      <c r="V4552" s="39"/>
      <c r="W4552" s="39"/>
      <c r="X4552" s="39"/>
      <c r="Y4552" s="39"/>
      <c r="Z4552" s="39"/>
      <c r="AA4552" s="39"/>
      <c r="AB4552" s="39"/>
      <c r="AC4552" s="39"/>
      <c r="AD4552" s="39"/>
      <c r="AE4552" s="39"/>
      <c r="AF4552" s="39"/>
      <c r="AG4552" s="39"/>
      <c r="AH4552" s="39"/>
      <c r="AI4552" s="39"/>
      <c r="AJ4552" s="39"/>
      <c r="AK4552" s="39"/>
      <c r="AL4552" s="39"/>
      <c r="AM4552" s="39"/>
      <c r="AN4552" s="39"/>
      <c r="AO4552" s="39"/>
      <c r="AP4552" s="39"/>
      <c r="AQ4552" s="39"/>
      <c r="AR4552" s="39"/>
      <c r="AS4552" s="39"/>
      <c r="AT4552" s="39"/>
      <c r="AU4552" s="39"/>
      <c r="AV4552" s="39"/>
      <c r="AW4552" s="39"/>
    </row>
    <row r="4553" spans="15:49" x14ac:dyDescent="0.2">
      <c r="O4553" s="39"/>
      <c r="P4553" s="39"/>
      <c r="Q4553" s="39"/>
      <c r="R4553" s="39"/>
      <c r="S4553" s="39"/>
      <c r="T4553" s="39"/>
      <c r="U4553" s="39"/>
      <c r="V4553" s="39"/>
      <c r="W4553" s="39"/>
      <c r="X4553" s="39"/>
      <c r="Y4553" s="39"/>
      <c r="Z4553" s="39"/>
      <c r="AA4553" s="39"/>
      <c r="AB4553" s="39"/>
      <c r="AC4553" s="39"/>
      <c r="AD4553" s="39"/>
      <c r="AE4553" s="39"/>
      <c r="AF4553" s="39"/>
      <c r="AG4553" s="39"/>
      <c r="AH4553" s="39"/>
      <c r="AI4553" s="39"/>
      <c r="AJ4553" s="39"/>
      <c r="AK4553" s="39"/>
      <c r="AL4553" s="39"/>
      <c r="AM4553" s="39"/>
      <c r="AN4553" s="39"/>
      <c r="AO4553" s="39"/>
      <c r="AP4553" s="39"/>
      <c r="AQ4553" s="39"/>
      <c r="AR4553" s="39"/>
      <c r="AS4553" s="39"/>
      <c r="AT4553" s="39"/>
      <c r="AU4553" s="39"/>
      <c r="AV4553" s="39"/>
      <c r="AW4553" s="39"/>
    </row>
    <row r="4554" spans="15:49" x14ac:dyDescent="0.2">
      <c r="O4554" s="39"/>
      <c r="P4554" s="39"/>
      <c r="Q4554" s="39"/>
      <c r="R4554" s="39"/>
      <c r="S4554" s="39"/>
      <c r="T4554" s="39"/>
      <c r="U4554" s="39"/>
      <c r="V4554" s="39"/>
      <c r="W4554" s="39"/>
      <c r="X4554" s="39"/>
      <c r="Y4554" s="39"/>
      <c r="Z4554" s="39"/>
      <c r="AA4554" s="39"/>
      <c r="AB4554" s="39"/>
      <c r="AC4554" s="39"/>
      <c r="AD4554" s="39"/>
      <c r="AE4554" s="39"/>
      <c r="AF4554" s="39"/>
      <c r="AG4554" s="39"/>
      <c r="AH4554" s="39"/>
      <c r="AI4554" s="39"/>
      <c r="AJ4554" s="39"/>
      <c r="AK4554" s="39"/>
      <c r="AL4554" s="39"/>
      <c r="AM4554" s="39"/>
      <c r="AN4554" s="39"/>
      <c r="AO4554" s="39"/>
      <c r="AP4554" s="39"/>
      <c r="AQ4554" s="39"/>
      <c r="AR4554" s="39"/>
      <c r="AS4554" s="39"/>
      <c r="AT4554" s="39"/>
      <c r="AU4554" s="39"/>
      <c r="AV4554" s="39"/>
      <c r="AW4554" s="39"/>
    </row>
    <row r="4555" spans="15:49" x14ac:dyDescent="0.2">
      <c r="O4555" s="39"/>
      <c r="P4555" s="39"/>
      <c r="Q4555" s="39"/>
      <c r="R4555" s="39"/>
      <c r="S4555" s="39"/>
      <c r="T4555" s="39"/>
      <c r="U4555" s="39"/>
      <c r="V4555" s="39"/>
      <c r="W4555" s="39"/>
      <c r="X4555" s="39"/>
      <c r="Y4555" s="39"/>
      <c r="Z4555" s="39"/>
      <c r="AA4555" s="39"/>
      <c r="AB4555" s="39"/>
      <c r="AC4555" s="39"/>
      <c r="AD4555" s="39"/>
      <c r="AE4555" s="39"/>
      <c r="AF4555" s="39"/>
      <c r="AG4555" s="39"/>
      <c r="AH4555" s="39"/>
      <c r="AI4555" s="39"/>
      <c r="AJ4555" s="39"/>
      <c r="AK4555" s="39"/>
      <c r="AL4555" s="39"/>
      <c r="AM4555" s="39"/>
      <c r="AN4555" s="39"/>
      <c r="AO4555" s="39"/>
      <c r="AP4555" s="39"/>
      <c r="AQ4555" s="39"/>
      <c r="AR4555" s="39"/>
      <c r="AS4555" s="39"/>
      <c r="AT4555" s="39"/>
      <c r="AU4555" s="39"/>
      <c r="AV4555" s="39"/>
      <c r="AW4555" s="39"/>
    </row>
    <row r="4556" spans="15:49" x14ac:dyDescent="0.2">
      <c r="O4556" s="39"/>
      <c r="P4556" s="39"/>
      <c r="Q4556" s="39"/>
      <c r="R4556" s="39"/>
      <c r="S4556" s="39"/>
      <c r="T4556" s="39"/>
      <c r="U4556" s="39"/>
      <c r="V4556" s="39"/>
      <c r="W4556" s="39"/>
      <c r="X4556" s="39"/>
      <c r="Y4556" s="39"/>
      <c r="Z4556" s="39"/>
      <c r="AA4556" s="39"/>
      <c r="AB4556" s="39"/>
      <c r="AC4556" s="39"/>
      <c r="AD4556" s="39"/>
      <c r="AE4556" s="39"/>
      <c r="AF4556" s="39"/>
      <c r="AG4556" s="39"/>
      <c r="AH4556" s="39"/>
      <c r="AI4556" s="39"/>
      <c r="AJ4556" s="39"/>
      <c r="AK4556" s="39"/>
      <c r="AL4556" s="39"/>
      <c r="AM4556" s="39"/>
      <c r="AN4556" s="39"/>
      <c r="AO4556" s="39"/>
      <c r="AP4556" s="39"/>
      <c r="AQ4556" s="39"/>
      <c r="AR4556" s="39"/>
      <c r="AS4556" s="39"/>
      <c r="AT4556" s="39"/>
      <c r="AU4556" s="39"/>
      <c r="AV4556" s="39"/>
      <c r="AW4556" s="39"/>
    </row>
    <row r="4557" spans="15:49" x14ac:dyDescent="0.2">
      <c r="O4557" s="39"/>
      <c r="P4557" s="39"/>
      <c r="Q4557" s="39"/>
      <c r="R4557" s="39"/>
      <c r="S4557" s="39"/>
      <c r="T4557" s="39"/>
      <c r="U4557" s="39"/>
      <c r="V4557" s="39"/>
      <c r="W4557" s="39"/>
      <c r="X4557" s="39"/>
      <c r="Y4557" s="39"/>
      <c r="Z4557" s="39"/>
      <c r="AA4557" s="39"/>
      <c r="AB4557" s="39"/>
      <c r="AC4557" s="39"/>
      <c r="AD4557" s="39"/>
      <c r="AE4557" s="39"/>
      <c r="AF4557" s="39"/>
      <c r="AG4557" s="39"/>
      <c r="AH4557" s="39"/>
      <c r="AI4557" s="39"/>
      <c r="AJ4557" s="39"/>
      <c r="AK4557" s="39"/>
      <c r="AL4557" s="39"/>
      <c r="AM4557" s="39"/>
      <c r="AN4557" s="39"/>
      <c r="AO4557" s="39"/>
      <c r="AP4557" s="39"/>
      <c r="AQ4557" s="39"/>
      <c r="AR4557" s="39"/>
      <c r="AS4557" s="39"/>
      <c r="AT4557" s="39"/>
      <c r="AU4557" s="39"/>
      <c r="AV4557" s="39"/>
      <c r="AW4557" s="39"/>
    </row>
    <row r="4558" spans="15:49" x14ac:dyDescent="0.2">
      <c r="O4558" s="39"/>
      <c r="P4558" s="39"/>
      <c r="Q4558" s="39"/>
      <c r="R4558" s="39"/>
      <c r="S4558" s="39"/>
      <c r="T4558" s="39"/>
      <c r="U4558" s="39"/>
      <c r="V4558" s="39"/>
      <c r="W4558" s="39"/>
      <c r="X4558" s="39"/>
      <c r="Y4558" s="39"/>
      <c r="Z4558" s="39"/>
      <c r="AA4558" s="39"/>
      <c r="AB4558" s="39"/>
      <c r="AC4558" s="39"/>
      <c r="AD4558" s="39"/>
      <c r="AE4558" s="39"/>
      <c r="AF4558" s="39"/>
      <c r="AG4558" s="39"/>
      <c r="AH4558" s="39"/>
      <c r="AI4558" s="39"/>
      <c r="AJ4558" s="39"/>
      <c r="AK4558" s="39"/>
      <c r="AL4558" s="39"/>
      <c r="AM4558" s="39"/>
      <c r="AN4558" s="39"/>
      <c r="AO4558" s="39"/>
      <c r="AP4558" s="39"/>
      <c r="AQ4558" s="39"/>
      <c r="AR4558" s="39"/>
      <c r="AS4558" s="39"/>
      <c r="AT4558" s="39"/>
      <c r="AU4558" s="39"/>
      <c r="AV4558" s="39"/>
      <c r="AW4558" s="39"/>
    </row>
    <row r="4559" spans="15:49" x14ac:dyDescent="0.2">
      <c r="O4559" s="39"/>
      <c r="P4559" s="39"/>
      <c r="Q4559" s="39"/>
      <c r="R4559" s="39"/>
      <c r="S4559" s="39"/>
      <c r="T4559" s="39"/>
      <c r="U4559" s="39"/>
      <c r="V4559" s="39"/>
      <c r="W4559" s="39"/>
      <c r="X4559" s="39"/>
      <c r="Y4559" s="39"/>
      <c r="Z4559" s="39"/>
      <c r="AA4559" s="39"/>
      <c r="AB4559" s="39"/>
      <c r="AC4559" s="39"/>
      <c r="AD4559" s="39"/>
      <c r="AE4559" s="39"/>
      <c r="AF4559" s="39"/>
      <c r="AG4559" s="39"/>
      <c r="AH4559" s="39"/>
      <c r="AI4559" s="39"/>
      <c r="AJ4559" s="39"/>
      <c r="AK4559" s="39"/>
      <c r="AL4559" s="39"/>
      <c r="AM4559" s="39"/>
      <c r="AN4559" s="39"/>
      <c r="AO4559" s="39"/>
      <c r="AP4559" s="39"/>
      <c r="AQ4559" s="39"/>
      <c r="AR4559" s="39"/>
      <c r="AS4559" s="39"/>
      <c r="AT4559" s="39"/>
      <c r="AU4559" s="39"/>
      <c r="AV4559" s="39"/>
      <c r="AW4559" s="39"/>
    </row>
    <row r="4560" spans="15:49" x14ac:dyDescent="0.2">
      <c r="O4560" s="39"/>
      <c r="P4560" s="39"/>
      <c r="Q4560" s="39"/>
      <c r="R4560" s="39"/>
      <c r="S4560" s="39"/>
      <c r="T4560" s="39"/>
      <c r="U4560" s="39"/>
      <c r="V4560" s="39"/>
      <c r="W4560" s="39"/>
      <c r="X4560" s="39"/>
      <c r="Y4560" s="39"/>
      <c r="Z4560" s="39"/>
      <c r="AA4560" s="39"/>
      <c r="AB4560" s="39"/>
      <c r="AC4560" s="39"/>
      <c r="AD4560" s="39"/>
      <c r="AE4560" s="39"/>
      <c r="AF4560" s="39"/>
      <c r="AG4560" s="39"/>
      <c r="AH4560" s="39"/>
      <c r="AI4560" s="39"/>
      <c r="AJ4560" s="39"/>
      <c r="AK4560" s="39"/>
      <c r="AL4560" s="39"/>
      <c r="AM4560" s="39"/>
      <c r="AN4560" s="39"/>
      <c r="AO4560" s="39"/>
      <c r="AP4560" s="39"/>
      <c r="AQ4560" s="39"/>
      <c r="AR4560" s="39"/>
      <c r="AS4560" s="39"/>
      <c r="AT4560" s="39"/>
      <c r="AU4560" s="39"/>
      <c r="AV4560" s="39"/>
      <c r="AW4560" s="39"/>
    </row>
    <row r="4561" spans="15:49" x14ac:dyDescent="0.2">
      <c r="O4561" s="39"/>
      <c r="P4561" s="39"/>
      <c r="Q4561" s="39"/>
      <c r="R4561" s="39"/>
      <c r="S4561" s="39"/>
      <c r="T4561" s="39"/>
      <c r="U4561" s="39"/>
      <c r="V4561" s="39"/>
      <c r="W4561" s="39"/>
      <c r="X4561" s="39"/>
      <c r="Y4561" s="39"/>
      <c r="Z4561" s="39"/>
      <c r="AA4561" s="39"/>
      <c r="AB4561" s="39"/>
      <c r="AC4561" s="39"/>
      <c r="AD4561" s="39"/>
      <c r="AE4561" s="39"/>
      <c r="AF4561" s="39"/>
      <c r="AG4561" s="39"/>
      <c r="AH4561" s="39"/>
      <c r="AI4561" s="39"/>
      <c r="AJ4561" s="39"/>
      <c r="AK4561" s="39"/>
      <c r="AL4561" s="39"/>
      <c r="AM4561" s="39"/>
      <c r="AN4561" s="39"/>
      <c r="AO4561" s="39"/>
      <c r="AP4561" s="39"/>
      <c r="AQ4561" s="39"/>
      <c r="AR4561" s="39"/>
      <c r="AS4561" s="39"/>
      <c r="AT4561" s="39"/>
      <c r="AU4561" s="39"/>
      <c r="AV4561" s="39"/>
      <c r="AW4561" s="39"/>
    </row>
    <row r="4562" spans="15:49" x14ac:dyDescent="0.2">
      <c r="O4562" s="39"/>
      <c r="P4562" s="39"/>
      <c r="Q4562" s="39"/>
      <c r="R4562" s="39"/>
      <c r="S4562" s="39"/>
      <c r="T4562" s="39"/>
      <c r="U4562" s="39"/>
      <c r="V4562" s="39"/>
      <c r="W4562" s="39"/>
      <c r="X4562" s="39"/>
      <c r="Y4562" s="39"/>
      <c r="Z4562" s="39"/>
      <c r="AA4562" s="39"/>
      <c r="AB4562" s="39"/>
      <c r="AC4562" s="39"/>
      <c r="AD4562" s="39"/>
      <c r="AE4562" s="39"/>
      <c r="AF4562" s="39"/>
      <c r="AG4562" s="39"/>
      <c r="AH4562" s="39"/>
      <c r="AI4562" s="39"/>
      <c r="AJ4562" s="39"/>
      <c r="AK4562" s="39"/>
      <c r="AL4562" s="39"/>
      <c r="AM4562" s="39"/>
      <c r="AN4562" s="39"/>
      <c r="AO4562" s="39"/>
      <c r="AP4562" s="39"/>
      <c r="AQ4562" s="39"/>
      <c r="AR4562" s="39"/>
      <c r="AS4562" s="39"/>
      <c r="AT4562" s="39"/>
      <c r="AU4562" s="39"/>
      <c r="AV4562" s="39"/>
      <c r="AW4562" s="39"/>
    </row>
    <row r="4563" spans="15:49" x14ac:dyDescent="0.2">
      <c r="O4563" s="39"/>
      <c r="P4563" s="39"/>
      <c r="Q4563" s="39"/>
      <c r="R4563" s="39"/>
      <c r="S4563" s="39"/>
      <c r="T4563" s="39"/>
      <c r="U4563" s="39"/>
      <c r="V4563" s="39"/>
      <c r="W4563" s="39"/>
      <c r="X4563" s="39"/>
      <c r="Y4563" s="39"/>
      <c r="Z4563" s="39"/>
      <c r="AA4563" s="39"/>
      <c r="AB4563" s="39"/>
      <c r="AC4563" s="39"/>
      <c r="AD4563" s="39"/>
      <c r="AE4563" s="39"/>
      <c r="AF4563" s="39"/>
      <c r="AG4563" s="39"/>
      <c r="AH4563" s="39"/>
      <c r="AI4563" s="39"/>
      <c r="AJ4563" s="39"/>
      <c r="AK4563" s="39"/>
      <c r="AL4563" s="39"/>
      <c r="AM4563" s="39"/>
      <c r="AN4563" s="39"/>
      <c r="AO4563" s="39"/>
      <c r="AP4563" s="39"/>
      <c r="AQ4563" s="39"/>
      <c r="AR4563" s="39"/>
      <c r="AS4563" s="39"/>
      <c r="AT4563" s="39"/>
      <c r="AU4563" s="39"/>
      <c r="AV4563" s="39"/>
      <c r="AW4563" s="39"/>
    </row>
    <row r="4564" spans="15:49" x14ac:dyDescent="0.2">
      <c r="O4564" s="39"/>
      <c r="P4564" s="39"/>
      <c r="Q4564" s="39"/>
      <c r="R4564" s="39"/>
      <c r="S4564" s="39"/>
      <c r="T4564" s="39"/>
      <c r="U4564" s="39"/>
      <c r="V4564" s="39"/>
      <c r="W4564" s="39"/>
      <c r="X4564" s="39"/>
      <c r="Y4564" s="39"/>
      <c r="Z4564" s="39"/>
      <c r="AA4564" s="39"/>
      <c r="AB4564" s="39"/>
      <c r="AC4564" s="39"/>
      <c r="AD4564" s="39"/>
      <c r="AE4564" s="39"/>
      <c r="AF4564" s="39"/>
      <c r="AG4564" s="39"/>
      <c r="AH4564" s="39"/>
      <c r="AI4564" s="39"/>
      <c r="AJ4564" s="39"/>
      <c r="AK4564" s="39"/>
      <c r="AL4564" s="39"/>
      <c r="AM4564" s="39"/>
      <c r="AN4564" s="39"/>
      <c r="AO4564" s="39"/>
      <c r="AP4564" s="39"/>
      <c r="AQ4564" s="39"/>
      <c r="AR4564" s="39"/>
      <c r="AS4564" s="39"/>
      <c r="AT4564" s="39"/>
      <c r="AU4564" s="39"/>
      <c r="AV4564" s="39"/>
      <c r="AW4564" s="39"/>
    </row>
    <row r="4565" spans="15:49" x14ac:dyDescent="0.2">
      <c r="O4565" s="39"/>
      <c r="P4565" s="39"/>
      <c r="Q4565" s="39"/>
      <c r="R4565" s="39"/>
      <c r="S4565" s="39"/>
      <c r="T4565" s="39"/>
      <c r="U4565" s="39"/>
      <c r="V4565" s="39"/>
      <c r="W4565" s="39"/>
      <c r="X4565" s="39"/>
      <c r="Y4565" s="39"/>
      <c r="Z4565" s="39"/>
      <c r="AA4565" s="39"/>
      <c r="AB4565" s="39"/>
      <c r="AC4565" s="39"/>
      <c r="AD4565" s="39"/>
      <c r="AE4565" s="39"/>
      <c r="AF4565" s="39"/>
      <c r="AG4565" s="39"/>
      <c r="AH4565" s="39"/>
      <c r="AI4565" s="39"/>
      <c r="AJ4565" s="39"/>
      <c r="AK4565" s="39"/>
      <c r="AL4565" s="39"/>
      <c r="AM4565" s="39"/>
      <c r="AN4565" s="39"/>
      <c r="AO4565" s="39"/>
      <c r="AP4565" s="39"/>
      <c r="AQ4565" s="39"/>
      <c r="AR4565" s="39"/>
      <c r="AS4565" s="39"/>
      <c r="AT4565" s="39"/>
      <c r="AU4565" s="39"/>
      <c r="AV4565" s="39"/>
      <c r="AW4565" s="39"/>
    </row>
    <row r="4566" spans="15:49" x14ac:dyDescent="0.2">
      <c r="O4566" s="39"/>
      <c r="P4566" s="39"/>
      <c r="Q4566" s="39"/>
      <c r="R4566" s="39"/>
      <c r="S4566" s="39"/>
      <c r="T4566" s="39"/>
      <c r="U4566" s="39"/>
      <c r="V4566" s="39"/>
      <c r="W4566" s="39"/>
      <c r="X4566" s="39"/>
      <c r="Y4566" s="39"/>
      <c r="Z4566" s="39"/>
      <c r="AA4566" s="39"/>
      <c r="AB4566" s="39"/>
      <c r="AC4566" s="39"/>
      <c r="AD4566" s="39"/>
      <c r="AE4566" s="39"/>
      <c r="AF4566" s="39"/>
      <c r="AG4566" s="39"/>
      <c r="AH4566" s="39"/>
      <c r="AI4566" s="39"/>
      <c r="AJ4566" s="39"/>
      <c r="AK4566" s="39"/>
      <c r="AL4566" s="39"/>
      <c r="AM4566" s="39"/>
      <c r="AN4566" s="39"/>
      <c r="AO4566" s="39"/>
      <c r="AP4566" s="39"/>
      <c r="AQ4566" s="39"/>
      <c r="AR4566" s="39"/>
      <c r="AS4566" s="39"/>
      <c r="AT4566" s="39"/>
      <c r="AU4566" s="39"/>
      <c r="AV4566" s="39"/>
      <c r="AW4566" s="39"/>
    </row>
    <row r="4567" spans="15:49" x14ac:dyDescent="0.2">
      <c r="O4567" s="39"/>
      <c r="P4567" s="39"/>
      <c r="Q4567" s="39"/>
      <c r="R4567" s="39"/>
      <c r="S4567" s="39"/>
      <c r="T4567" s="39"/>
      <c r="U4567" s="39"/>
      <c r="V4567" s="39"/>
      <c r="W4567" s="39"/>
      <c r="X4567" s="39"/>
      <c r="Y4567" s="39"/>
      <c r="Z4567" s="39"/>
      <c r="AA4567" s="39"/>
      <c r="AB4567" s="39"/>
      <c r="AC4567" s="39"/>
      <c r="AD4567" s="39"/>
      <c r="AE4567" s="39"/>
      <c r="AF4567" s="39"/>
      <c r="AG4567" s="39"/>
      <c r="AH4567" s="39"/>
      <c r="AI4567" s="39"/>
      <c r="AJ4567" s="39"/>
      <c r="AK4567" s="39"/>
      <c r="AL4567" s="39"/>
      <c r="AM4567" s="39"/>
      <c r="AN4567" s="39"/>
      <c r="AO4567" s="39"/>
      <c r="AP4567" s="39"/>
      <c r="AQ4567" s="39"/>
      <c r="AR4567" s="39"/>
      <c r="AS4567" s="39"/>
      <c r="AT4567" s="39"/>
      <c r="AU4567" s="39"/>
      <c r="AV4567" s="39"/>
      <c r="AW4567" s="39"/>
    </row>
    <row r="4568" spans="15:49" x14ac:dyDescent="0.2">
      <c r="O4568" s="39"/>
      <c r="P4568" s="39"/>
      <c r="Q4568" s="39"/>
      <c r="R4568" s="39"/>
      <c r="S4568" s="39"/>
      <c r="T4568" s="39"/>
      <c r="U4568" s="39"/>
      <c r="V4568" s="39"/>
      <c r="W4568" s="39"/>
      <c r="X4568" s="39"/>
      <c r="Y4568" s="39"/>
      <c r="Z4568" s="39"/>
      <c r="AA4568" s="39"/>
      <c r="AB4568" s="39"/>
      <c r="AC4568" s="39"/>
      <c r="AD4568" s="39"/>
      <c r="AE4568" s="39"/>
      <c r="AF4568" s="39"/>
      <c r="AG4568" s="39"/>
      <c r="AH4568" s="39"/>
      <c r="AI4568" s="39"/>
      <c r="AJ4568" s="39"/>
      <c r="AK4568" s="39"/>
      <c r="AL4568" s="39"/>
      <c r="AM4568" s="39"/>
      <c r="AN4568" s="39"/>
      <c r="AO4568" s="39"/>
      <c r="AP4568" s="39"/>
      <c r="AQ4568" s="39"/>
      <c r="AR4568" s="39"/>
      <c r="AS4568" s="39"/>
      <c r="AT4568" s="39"/>
      <c r="AU4568" s="39"/>
      <c r="AV4568" s="39"/>
      <c r="AW4568" s="39"/>
    </row>
    <row r="4569" spans="15:49" x14ac:dyDescent="0.2">
      <c r="O4569" s="39"/>
      <c r="P4569" s="39"/>
      <c r="Q4569" s="39"/>
      <c r="R4569" s="39"/>
      <c r="S4569" s="39"/>
      <c r="T4569" s="39"/>
      <c r="U4569" s="39"/>
      <c r="V4569" s="39"/>
      <c r="W4569" s="39"/>
      <c r="X4569" s="39"/>
      <c r="Y4569" s="39"/>
      <c r="Z4569" s="39"/>
      <c r="AA4569" s="39"/>
      <c r="AB4569" s="39"/>
      <c r="AC4569" s="39"/>
      <c r="AD4569" s="39"/>
      <c r="AE4569" s="39"/>
      <c r="AF4569" s="39"/>
      <c r="AG4569" s="39"/>
      <c r="AH4569" s="39"/>
      <c r="AI4569" s="39"/>
      <c r="AJ4569" s="39"/>
      <c r="AK4569" s="39"/>
      <c r="AL4569" s="39"/>
      <c r="AM4569" s="39"/>
      <c r="AN4569" s="39"/>
      <c r="AO4569" s="39"/>
      <c r="AP4569" s="39"/>
      <c r="AQ4569" s="39"/>
      <c r="AR4569" s="39"/>
      <c r="AS4569" s="39"/>
      <c r="AT4569" s="39"/>
      <c r="AU4569" s="39"/>
      <c r="AV4569" s="39"/>
      <c r="AW4569" s="39"/>
    </row>
    <row r="4570" spans="15:49" x14ac:dyDescent="0.2">
      <c r="O4570" s="39"/>
      <c r="P4570" s="39"/>
      <c r="Q4570" s="39"/>
      <c r="R4570" s="39"/>
      <c r="S4570" s="39"/>
      <c r="T4570" s="39"/>
      <c r="U4570" s="39"/>
      <c r="V4570" s="39"/>
      <c r="W4570" s="39"/>
      <c r="X4570" s="39"/>
      <c r="Y4570" s="39"/>
      <c r="Z4570" s="39"/>
      <c r="AA4570" s="39"/>
      <c r="AB4570" s="39"/>
      <c r="AC4570" s="39"/>
      <c r="AD4570" s="39"/>
      <c r="AE4570" s="39"/>
      <c r="AF4570" s="39"/>
      <c r="AG4570" s="39"/>
      <c r="AH4570" s="39"/>
      <c r="AI4570" s="39"/>
      <c r="AJ4570" s="39"/>
      <c r="AK4570" s="39"/>
      <c r="AL4570" s="39"/>
      <c r="AM4570" s="39"/>
      <c r="AN4570" s="39"/>
      <c r="AO4570" s="39"/>
      <c r="AP4570" s="39"/>
      <c r="AQ4570" s="39"/>
      <c r="AR4570" s="39"/>
      <c r="AS4570" s="39"/>
      <c r="AT4570" s="39"/>
      <c r="AU4570" s="39"/>
      <c r="AV4570" s="39"/>
      <c r="AW4570" s="39"/>
    </row>
    <row r="4571" spans="15:49" x14ac:dyDescent="0.2">
      <c r="O4571" s="39"/>
      <c r="P4571" s="39"/>
      <c r="Q4571" s="39"/>
      <c r="R4571" s="39"/>
      <c r="S4571" s="39"/>
      <c r="T4571" s="39"/>
      <c r="U4571" s="39"/>
      <c r="V4571" s="39"/>
      <c r="W4571" s="39"/>
      <c r="X4571" s="39"/>
      <c r="Y4571" s="39"/>
      <c r="Z4571" s="39"/>
      <c r="AA4571" s="39"/>
      <c r="AB4571" s="39"/>
      <c r="AC4571" s="39"/>
      <c r="AD4571" s="39"/>
      <c r="AE4571" s="39"/>
      <c r="AF4571" s="39"/>
      <c r="AG4571" s="39"/>
      <c r="AH4571" s="39"/>
      <c r="AI4571" s="39"/>
      <c r="AJ4571" s="39"/>
      <c r="AK4571" s="39"/>
      <c r="AL4571" s="39"/>
      <c r="AM4571" s="39"/>
      <c r="AN4571" s="39"/>
      <c r="AO4571" s="39"/>
      <c r="AP4571" s="39"/>
      <c r="AQ4571" s="39"/>
      <c r="AR4571" s="39"/>
      <c r="AS4571" s="39"/>
      <c r="AT4571" s="39"/>
      <c r="AU4571" s="39"/>
      <c r="AV4571" s="39"/>
      <c r="AW4571" s="39"/>
    </row>
    <row r="4572" spans="15:49" x14ac:dyDescent="0.2">
      <c r="O4572" s="39"/>
      <c r="P4572" s="39"/>
      <c r="Q4572" s="39"/>
      <c r="R4572" s="39"/>
      <c r="S4572" s="39"/>
      <c r="T4572" s="39"/>
      <c r="U4572" s="39"/>
      <c r="V4572" s="39"/>
      <c r="W4572" s="39"/>
      <c r="X4572" s="39"/>
      <c r="Y4572" s="39"/>
      <c r="Z4572" s="39"/>
      <c r="AA4572" s="39"/>
      <c r="AB4572" s="39"/>
      <c r="AC4572" s="39"/>
      <c r="AD4572" s="39"/>
      <c r="AE4572" s="39"/>
      <c r="AF4572" s="39"/>
      <c r="AG4572" s="39"/>
      <c r="AH4572" s="39"/>
      <c r="AI4572" s="39"/>
      <c r="AJ4572" s="39"/>
      <c r="AK4572" s="39"/>
      <c r="AL4572" s="39"/>
      <c r="AM4572" s="39"/>
      <c r="AN4572" s="39"/>
      <c r="AO4572" s="39"/>
      <c r="AP4572" s="39"/>
      <c r="AQ4572" s="39"/>
      <c r="AR4572" s="39"/>
      <c r="AS4572" s="39"/>
      <c r="AT4572" s="39"/>
      <c r="AU4572" s="39"/>
      <c r="AV4572" s="39"/>
      <c r="AW4572" s="39"/>
    </row>
    <row r="4573" spans="15:49" x14ac:dyDescent="0.2">
      <c r="O4573" s="39"/>
      <c r="P4573" s="39"/>
      <c r="Q4573" s="39"/>
      <c r="R4573" s="39"/>
      <c r="S4573" s="39"/>
      <c r="T4573" s="39"/>
      <c r="U4573" s="39"/>
      <c r="V4573" s="39"/>
      <c r="W4573" s="39"/>
      <c r="X4573" s="39"/>
      <c r="Y4573" s="39"/>
      <c r="Z4573" s="39"/>
      <c r="AA4573" s="39"/>
      <c r="AB4573" s="39"/>
      <c r="AC4573" s="39"/>
      <c r="AD4573" s="39"/>
      <c r="AE4573" s="39"/>
      <c r="AF4573" s="39"/>
      <c r="AG4573" s="39"/>
      <c r="AH4573" s="39"/>
      <c r="AI4573" s="39"/>
      <c r="AJ4573" s="39"/>
      <c r="AK4573" s="39"/>
      <c r="AL4573" s="39"/>
      <c r="AM4573" s="39"/>
      <c r="AN4573" s="39"/>
      <c r="AO4573" s="39"/>
      <c r="AP4573" s="39"/>
      <c r="AQ4573" s="39"/>
      <c r="AR4573" s="39"/>
      <c r="AS4573" s="39"/>
      <c r="AT4573" s="39"/>
      <c r="AU4573" s="39"/>
      <c r="AV4573" s="39"/>
      <c r="AW4573" s="39"/>
    </row>
    <row r="4574" spans="15:49" x14ac:dyDescent="0.2">
      <c r="O4574" s="39"/>
      <c r="P4574" s="39"/>
      <c r="Q4574" s="39"/>
      <c r="R4574" s="39"/>
      <c r="S4574" s="39"/>
      <c r="T4574" s="39"/>
      <c r="U4574" s="39"/>
      <c r="V4574" s="39"/>
      <c r="W4574" s="39"/>
      <c r="X4574" s="39"/>
      <c r="Y4574" s="39"/>
      <c r="Z4574" s="39"/>
      <c r="AA4574" s="39"/>
      <c r="AB4574" s="39"/>
      <c r="AC4574" s="39"/>
      <c r="AD4574" s="39"/>
      <c r="AE4574" s="39"/>
      <c r="AF4574" s="39"/>
      <c r="AG4574" s="39"/>
      <c r="AH4574" s="39"/>
      <c r="AI4574" s="39"/>
      <c r="AJ4574" s="39"/>
      <c r="AK4574" s="39"/>
      <c r="AL4574" s="39"/>
      <c r="AM4574" s="39"/>
      <c r="AN4574" s="39"/>
      <c r="AO4574" s="39"/>
      <c r="AP4574" s="39"/>
      <c r="AQ4574" s="39"/>
      <c r="AR4574" s="39"/>
      <c r="AS4574" s="39"/>
      <c r="AT4574" s="39"/>
      <c r="AU4574" s="39"/>
      <c r="AV4574" s="39"/>
      <c r="AW4574" s="39"/>
    </row>
    <row r="4575" spans="15:49" x14ac:dyDescent="0.2">
      <c r="O4575" s="39"/>
      <c r="P4575" s="39"/>
      <c r="Q4575" s="39"/>
      <c r="R4575" s="39"/>
      <c r="S4575" s="39"/>
      <c r="T4575" s="39"/>
      <c r="U4575" s="39"/>
      <c r="V4575" s="39"/>
      <c r="W4575" s="39"/>
      <c r="X4575" s="39"/>
      <c r="Y4575" s="39"/>
      <c r="Z4575" s="39"/>
      <c r="AA4575" s="39"/>
      <c r="AB4575" s="39"/>
      <c r="AC4575" s="39"/>
      <c r="AD4575" s="39"/>
      <c r="AE4575" s="39"/>
      <c r="AF4575" s="39"/>
      <c r="AG4575" s="39"/>
      <c r="AH4575" s="39"/>
      <c r="AI4575" s="39"/>
      <c r="AJ4575" s="39"/>
      <c r="AK4575" s="39"/>
      <c r="AL4575" s="39"/>
      <c r="AM4575" s="39"/>
      <c r="AN4575" s="39"/>
      <c r="AO4575" s="39"/>
      <c r="AP4575" s="39"/>
      <c r="AQ4575" s="39"/>
      <c r="AR4575" s="39"/>
      <c r="AS4575" s="39"/>
      <c r="AT4575" s="39"/>
      <c r="AU4575" s="39"/>
      <c r="AV4575" s="39"/>
      <c r="AW4575" s="39"/>
    </row>
    <row r="4576" spans="15:49" x14ac:dyDescent="0.2">
      <c r="O4576" s="39"/>
      <c r="P4576" s="39"/>
      <c r="Q4576" s="39"/>
      <c r="R4576" s="39"/>
      <c r="S4576" s="39"/>
      <c r="T4576" s="39"/>
      <c r="U4576" s="39"/>
      <c r="V4576" s="39"/>
      <c r="W4576" s="39"/>
      <c r="X4576" s="39"/>
      <c r="Y4576" s="39"/>
      <c r="Z4576" s="39"/>
      <c r="AA4576" s="39"/>
      <c r="AB4576" s="39"/>
      <c r="AC4576" s="39"/>
      <c r="AD4576" s="39"/>
      <c r="AE4576" s="39"/>
      <c r="AF4576" s="39"/>
      <c r="AG4576" s="39"/>
      <c r="AH4576" s="39"/>
      <c r="AI4576" s="39"/>
      <c r="AJ4576" s="39"/>
      <c r="AK4576" s="39"/>
      <c r="AL4576" s="39"/>
      <c r="AM4576" s="39"/>
      <c r="AN4576" s="39"/>
      <c r="AO4576" s="39"/>
      <c r="AP4576" s="39"/>
      <c r="AQ4576" s="39"/>
      <c r="AR4576" s="39"/>
      <c r="AS4576" s="39"/>
      <c r="AT4576" s="39"/>
      <c r="AU4576" s="39"/>
      <c r="AV4576" s="39"/>
      <c r="AW4576" s="39"/>
    </row>
    <row r="4577" spans="15:49" x14ac:dyDescent="0.2">
      <c r="O4577" s="39"/>
      <c r="P4577" s="39"/>
      <c r="Q4577" s="39"/>
      <c r="R4577" s="39"/>
      <c r="S4577" s="39"/>
      <c r="T4577" s="39"/>
      <c r="U4577" s="39"/>
      <c r="V4577" s="39"/>
      <c r="W4577" s="39"/>
      <c r="X4577" s="39"/>
      <c r="Y4577" s="39"/>
      <c r="Z4577" s="39"/>
      <c r="AA4577" s="39"/>
      <c r="AB4577" s="39"/>
      <c r="AC4577" s="39"/>
      <c r="AD4577" s="39"/>
      <c r="AE4577" s="39"/>
      <c r="AF4577" s="39"/>
      <c r="AG4577" s="39"/>
      <c r="AH4577" s="39"/>
      <c r="AI4577" s="39"/>
      <c r="AJ4577" s="39"/>
      <c r="AK4577" s="39"/>
      <c r="AL4577" s="39"/>
      <c r="AM4577" s="39"/>
      <c r="AN4577" s="39"/>
      <c r="AO4577" s="39"/>
      <c r="AP4577" s="39"/>
      <c r="AQ4577" s="39"/>
      <c r="AR4577" s="39"/>
      <c r="AS4577" s="39"/>
      <c r="AT4577" s="39"/>
      <c r="AU4577" s="39"/>
      <c r="AV4577" s="39"/>
      <c r="AW4577" s="39"/>
    </row>
    <row r="4578" spans="15:49" x14ac:dyDescent="0.2">
      <c r="O4578" s="39"/>
      <c r="P4578" s="39"/>
      <c r="Q4578" s="39"/>
      <c r="R4578" s="39"/>
      <c r="S4578" s="39"/>
      <c r="T4578" s="39"/>
      <c r="U4578" s="39"/>
      <c r="V4578" s="39"/>
      <c r="W4578" s="39"/>
      <c r="X4578" s="39"/>
      <c r="Y4578" s="39"/>
      <c r="Z4578" s="39"/>
      <c r="AA4578" s="39"/>
      <c r="AB4578" s="39"/>
      <c r="AC4578" s="39"/>
      <c r="AD4578" s="39"/>
      <c r="AE4578" s="39"/>
      <c r="AF4578" s="39"/>
      <c r="AG4578" s="39"/>
      <c r="AH4578" s="39"/>
      <c r="AI4578" s="39"/>
      <c r="AJ4578" s="39"/>
      <c r="AK4578" s="39"/>
      <c r="AL4578" s="39"/>
      <c r="AM4578" s="39"/>
      <c r="AN4578" s="39"/>
      <c r="AO4578" s="39"/>
      <c r="AP4578" s="39"/>
      <c r="AQ4578" s="39"/>
      <c r="AR4578" s="39"/>
      <c r="AS4578" s="39"/>
      <c r="AT4578" s="39"/>
      <c r="AU4578" s="39"/>
      <c r="AV4578" s="39"/>
      <c r="AW4578" s="39"/>
    </row>
    <row r="4579" spans="15:49" x14ac:dyDescent="0.2">
      <c r="O4579" s="39"/>
      <c r="P4579" s="39"/>
      <c r="Q4579" s="39"/>
      <c r="R4579" s="39"/>
      <c r="S4579" s="39"/>
      <c r="T4579" s="39"/>
      <c r="U4579" s="39"/>
      <c r="V4579" s="39"/>
      <c r="W4579" s="39"/>
      <c r="X4579" s="39"/>
      <c r="Y4579" s="39"/>
      <c r="Z4579" s="39"/>
      <c r="AA4579" s="39"/>
      <c r="AB4579" s="39"/>
      <c r="AC4579" s="39"/>
      <c r="AD4579" s="39"/>
      <c r="AE4579" s="39"/>
      <c r="AF4579" s="39"/>
      <c r="AG4579" s="39"/>
      <c r="AH4579" s="39"/>
      <c r="AI4579" s="39"/>
      <c r="AJ4579" s="39"/>
      <c r="AK4579" s="39"/>
      <c r="AL4579" s="39"/>
      <c r="AM4579" s="39"/>
      <c r="AN4579" s="39"/>
      <c r="AO4579" s="39"/>
      <c r="AP4579" s="39"/>
      <c r="AQ4579" s="39"/>
      <c r="AR4579" s="39"/>
      <c r="AS4579" s="39"/>
      <c r="AT4579" s="39"/>
      <c r="AU4579" s="39"/>
      <c r="AV4579" s="39"/>
      <c r="AW4579" s="39"/>
    </row>
    <row r="4580" spans="15:49" x14ac:dyDescent="0.2">
      <c r="O4580" s="39"/>
      <c r="P4580" s="39"/>
      <c r="Q4580" s="39"/>
      <c r="R4580" s="39"/>
      <c r="S4580" s="39"/>
      <c r="T4580" s="39"/>
      <c r="U4580" s="39"/>
      <c r="V4580" s="39"/>
      <c r="W4580" s="39"/>
      <c r="X4580" s="39"/>
      <c r="Y4580" s="39"/>
      <c r="Z4580" s="39"/>
      <c r="AA4580" s="39"/>
      <c r="AB4580" s="39"/>
      <c r="AC4580" s="39"/>
      <c r="AD4580" s="39"/>
      <c r="AE4580" s="39"/>
      <c r="AF4580" s="39"/>
      <c r="AG4580" s="39"/>
      <c r="AH4580" s="39"/>
      <c r="AI4580" s="39"/>
      <c r="AJ4580" s="39"/>
      <c r="AK4580" s="39"/>
      <c r="AL4580" s="39"/>
      <c r="AM4580" s="39"/>
      <c r="AN4580" s="39"/>
      <c r="AO4580" s="39"/>
      <c r="AP4580" s="39"/>
      <c r="AQ4580" s="39"/>
      <c r="AR4580" s="39"/>
      <c r="AS4580" s="39"/>
      <c r="AT4580" s="39"/>
      <c r="AU4580" s="39"/>
      <c r="AV4580" s="39"/>
      <c r="AW4580" s="39"/>
    </row>
    <row r="4581" spans="15:49" x14ac:dyDescent="0.2">
      <c r="O4581" s="39"/>
      <c r="P4581" s="39"/>
      <c r="Q4581" s="39"/>
      <c r="R4581" s="39"/>
      <c r="S4581" s="39"/>
      <c r="T4581" s="39"/>
      <c r="U4581" s="39"/>
      <c r="V4581" s="39"/>
      <c r="W4581" s="39"/>
      <c r="X4581" s="39"/>
      <c r="Y4581" s="39"/>
      <c r="Z4581" s="39"/>
      <c r="AA4581" s="39"/>
      <c r="AB4581" s="39"/>
      <c r="AC4581" s="39"/>
      <c r="AD4581" s="39"/>
      <c r="AE4581" s="39"/>
      <c r="AF4581" s="39"/>
      <c r="AG4581" s="39"/>
      <c r="AH4581" s="39"/>
      <c r="AI4581" s="39"/>
      <c r="AJ4581" s="39"/>
      <c r="AK4581" s="39"/>
      <c r="AL4581" s="39"/>
      <c r="AM4581" s="39"/>
      <c r="AN4581" s="39"/>
      <c r="AO4581" s="39"/>
      <c r="AP4581" s="39"/>
      <c r="AQ4581" s="39"/>
      <c r="AR4581" s="39"/>
      <c r="AS4581" s="39"/>
      <c r="AT4581" s="39"/>
      <c r="AU4581" s="39"/>
      <c r="AV4581" s="39"/>
      <c r="AW4581" s="39"/>
    </row>
    <row r="4582" spans="15:49" x14ac:dyDescent="0.2">
      <c r="O4582" s="39"/>
      <c r="P4582" s="39"/>
      <c r="Q4582" s="39"/>
      <c r="R4582" s="39"/>
      <c r="S4582" s="39"/>
      <c r="T4582" s="39"/>
      <c r="U4582" s="39"/>
      <c r="V4582" s="39"/>
      <c r="W4582" s="39"/>
      <c r="X4582" s="39"/>
      <c r="Y4582" s="39"/>
      <c r="Z4582" s="39"/>
      <c r="AA4582" s="39"/>
      <c r="AB4582" s="39"/>
      <c r="AC4582" s="39"/>
      <c r="AD4582" s="39"/>
      <c r="AE4582" s="39"/>
      <c r="AF4582" s="39"/>
      <c r="AG4582" s="39"/>
      <c r="AH4582" s="39"/>
      <c r="AI4582" s="39"/>
      <c r="AJ4582" s="39"/>
      <c r="AK4582" s="39"/>
      <c r="AL4582" s="39"/>
      <c r="AM4582" s="39"/>
      <c r="AN4582" s="39"/>
      <c r="AO4582" s="39"/>
      <c r="AP4582" s="39"/>
      <c r="AQ4582" s="39"/>
      <c r="AR4582" s="39"/>
      <c r="AS4582" s="39"/>
      <c r="AT4582" s="39"/>
      <c r="AU4582" s="39"/>
      <c r="AV4582" s="39"/>
      <c r="AW4582" s="39"/>
    </row>
    <row r="4583" spans="15:49" x14ac:dyDescent="0.2">
      <c r="O4583" s="39"/>
      <c r="P4583" s="39"/>
      <c r="Q4583" s="39"/>
      <c r="R4583" s="39"/>
      <c r="S4583" s="39"/>
      <c r="T4583" s="39"/>
      <c r="U4583" s="39"/>
      <c r="V4583" s="39"/>
      <c r="W4583" s="39"/>
      <c r="X4583" s="39"/>
      <c r="Y4583" s="39"/>
      <c r="Z4583" s="39"/>
      <c r="AA4583" s="39"/>
      <c r="AB4583" s="39"/>
      <c r="AC4583" s="39"/>
      <c r="AD4583" s="39"/>
      <c r="AE4583" s="39"/>
      <c r="AF4583" s="39"/>
      <c r="AG4583" s="39"/>
      <c r="AH4583" s="39"/>
      <c r="AI4583" s="39"/>
      <c r="AJ4583" s="39"/>
      <c r="AK4583" s="39"/>
      <c r="AL4583" s="39"/>
      <c r="AM4583" s="39"/>
      <c r="AN4583" s="39"/>
      <c r="AO4583" s="39"/>
      <c r="AP4583" s="39"/>
      <c r="AQ4583" s="39"/>
      <c r="AR4583" s="39"/>
      <c r="AS4583" s="39"/>
      <c r="AT4583" s="39"/>
      <c r="AU4583" s="39"/>
      <c r="AV4583" s="39"/>
      <c r="AW4583" s="39"/>
    </row>
    <row r="4584" spans="15:49" x14ac:dyDescent="0.2">
      <c r="O4584" s="39"/>
      <c r="P4584" s="39"/>
      <c r="Q4584" s="39"/>
      <c r="R4584" s="39"/>
      <c r="S4584" s="39"/>
      <c r="T4584" s="39"/>
      <c r="U4584" s="39"/>
      <c r="V4584" s="39"/>
      <c r="W4584" s="39"/>
      <c r="X4584" s="39"/>
      <c r="Y4584" s="39"/>
      <c r="Z4584" s="39"/>
      <c r="AA4584" s="39"/>
      <c r="AB4584" s="39"/>
      <c r="AC4584" s="39"/>
      <c r="AD4584" s="39"/>
      <c r="AE4584" s="39"/>
      <c r="AF4584" s="39"/>
      <c r="AG4584" s="39"/>
      <c r="AH4584" s="39"/>
      <c r="AI4584" s="39"/>
      <c r="AJ4584" s="39"/>
      <c r="AK4584" s="39"/>
      <c r="AL4584" s="39"/>
      <c r="AM4584" s="39"/>
      <c r="AN4584" s="39"/>
      <c r="AO4584" s="39"/>
      <c r="AP4584" s="39"/>
      <c r="AQ4584" s="39"/>
      <c r="AR4584" s="39"/>
      <c r="AS4584" s="39"/>
      <c r="AT4584" s="39"/>
      <c r="AU4584" s="39"/>
      <c r="AV4584" s="39"/>
      <c r="AW4584" s="39"/>
    </row>
    <row r="4585" spans="15:49" x14ac:dyDescent="0.2">
      <c r="O4585" s="39"/>
      <c r="P4585" s="39"/>
      <c r="Q4585" s="39"/>
      <c r="R4585" s="39"/>
      <c r="S4585" s="39"/>
      <c r="T4585" s="39"/>
      <c r="U4585" s="39"/>
      <c r="V4585" s="39"/>
      <c r="W4585" s="39"/>
      <c r="X4585" s="39"/>
      <c r="Y4585" s="39"/>
      <c r="Z4585" s="39"/>
      <c r="AA4585" s="39"/>
      <c r="AB4585" s="39"/>
      <c r="AC4585" s="39"/>
      <c r="AD4585" s="39"/>
      <c r="AE4585" s="39"/>
      <c r="AF4585" s="39"/>
      <c r="AG4585" s="39"/>
      <c r="AH4585" s="39"/>
      <c r="AI4585" s="39"/>
      <c r="AJ4585" s="39"/>
      <c r="AK4585" s="39"/>
      <c r="AL4585" s="39"/>
      <c r="AM4585" s="39"/>
      <c r="AN4585" s="39"/>
      <c r="AO4585" s="39"/>
      <c r="AP4585" s="39"/>
      <c r="AQ4585" s="39"/>
      <c r="AR4585" s="39"/>
      <c r="AS4585" s="39"/>
      <c r="AT4585" s="39"/>
      <c r="AU4585" s="39"/>
      <c r="AV4585" s="39"/>
      <c r="AW4585" s="39"/>
    </row>
    <row r="4586" spans="15:49" x14ac:dyDescent="0.2">
      <c r="O4586" s="39"/>
      <c r="P4586" s="39"/>
      <c r="Q4586" s="39"/>
      <c r="R4586" s="39"/>
      <c r="S4586" s="39"/>
      <c r="T4586" s="39"/>
      <c r="U4586" s="39"/>
      <c r="V4586" s="39"/>
      <c r="W4586" s="39"/>
      <c r="X4586" s="39"/>
      <c r="Y4586" s="39"/>
      <c r="Z4586" s="39"/>
      <c r="AA4586" s="39"/>
      <c r="AB4586" s="39"/>
      <c r="AC4586" s="39"/>
      <c r="AD4586" s="39"/>
      <c r="AE4586" s="39"/>
      <c r="AF4586" s="39"/>
      <c r="AG4586" s="39"/>
      <c r="AH4586" s="39"/>
      <c r="AI4586" s="39"/>
      <c r="AJ4586" s="39"/>
      <c r="AK4586" s="39"/>
      <c r="AL4586" s="39"/>
      <c r="AM4586" s="39"/>
      <c r="AN4586" s="39"/>
      <c r="AO4586" s="39"/>
      <c r="AP4586" s="39"/>
      <c r="AQ4586" s="39"/>
      <c r="AR4586" s="39"/>
      <c r="AS4586" s="39"/>
      <c r="AT4586" s="39"/>
      <c r="AU4586" s="39"/>
      <c r="AV4586" s="39"/>
      <c r="AW4586" s="39"/>
    </row>
    <row r="4587" spans="15:49" x14ac:dyDescent="0.2">
      <c r="O4587" s="39"/>
      <c r="P4587" s="39"/>
      <c r="Q4587" s="39"/>
      <c r="R4587" s="39"/>
      <c r="S4587" s="39"/>
      <c r="T4587" s="39"/>
      <c r="U4587" s="39"/>
      <c r="V4587" s="39"/>
      <c r="W4587" s="39"/>
      <c r="X4587" s="39"/>
      <c r="Y4587" s="39"/>
      <c r="Z4587" s="39"/>
      <c r="AA4587" s="39"/>
      <c r="AB4587" s="39"/>
      <c r="AC4587" s="39"/>
      <c r="AD4587" s="39"/>
      <c r="AE4587" s="39"/>
      <c r="AF4587" s="39"/>
      <c r="AG4587" s="39"/>
      <c r="AH4587" s="39"/>
      <c r="AI4587" s="39"/>
      <c r="AJ4587" s="39"/>
      <c r="AK4587" s="39"/>
      <c r="AL4587" s="39"/>
      <c r="AM4587" s="39"/>
      <c r="AN4587" s="39"/>
      <c r="AO4587" s="39"/>
      <c r="AP4587" s="39"/>
      <c r="AQ4587" s="39"/>
      <c r="AR4587" s="39"/>
      <c r="AS4587" s="39"/>
      <c r="AT4587" s="39"/>
      <c r="AU4587" s="39"/>
      <c r="AV4587" s="39"/>
      <c r="AW4587" s="39"/>
    </row>
    <row r="4588" spans="15:49" x14ac:dyDescent="0.2">
      <c r="O4588" s="39"/>
      <c r="P4588" s="39"/>
      <c r="Q4588" s="39"/>
      <c r="R4588" s="39"/>
      <c r="S4588" s="39"/>
      <c r="T4588" s="39"/>
      <c r="U4588" s="39"/>
      <c r="V4588" s="39"/>
      <c r="W4588" s="39"/>
      <c r="X4588" s="39"/>
      <c r="Y4588" s="39"/>
      <c r="Z4588" s="39"/>
      <c r="AA4588" s="39"/>
      <c r="AB4588" s="39"/>
      <c r="AC4588" s="39"/>
      <c r="AD4588" s="39"/>
      <c r="AE4588" s="39"/>
      <c r="AF4588" s="39"/>
      <c r="AG4588" s="39"/>
      <c r="AH4588" s="39"/>
      <c r="AI4588" s="39"/>
      <c r="AJ4588" s="39"/>
      <c r="AK4588" s="39"/>
      <c r="AL4588" s="39"/>
      <c r="AM4588" s="39"/>
      <c r="AN4588" s="39"/>
      <c r="AO4588" s="39"/>
      <c r="AP4588" s="39"/>
      <c r="AQ4588" s="39"/>
      <c r="AR4588" s="39"/>
      <c r="AS4588" s="39"/>
      <c r="AT4588" s="39"/>
      <c r="AU4588" s="39"/>
      <c r="AV4588" s="39"/>
      <c r="AW4588" s="39"/>
    </row>
    <row r="4589" spans="15:49" x14ac:dyDescent="0.2">
      <c r="O4589" s="39"/>
      <c r="P4589" s="39"/>
      <c r="Q4589" s="39"/>
      <c r="R4589" s="39"/>
      <c r="S4589" s="39"/>
      <c r="T4589" s="39"/>
      <c r="U4589" s="39"/>
      <c r="V4589" s="39"/>
      <c r="W4589" s="39"/>
      <c r="X4589" s="39"/>
      <c r="Y4589" s="39"/>
      <c r="Z4589" s="39"/>
      <c r="AA4589" s="39"/>
      <c r="AB4589" s="39"/>
      <c r="AC4589" s="39"/>
      <c r="AD4589" s="39"/>
      <c r="AE4589" s="39"/>
      <c r="AF4589" s="39"/>
      <c r="AG4589" s="39"/>
      <c r="AH4589" s="39"/>
      <c r="AI4589" s="39"/>
      <c r="AJ4589" s="39"/>
      <c r="AK4589" s="39"/>
      <c r="AL4589" s="39"/>
      <c r="AM4589" s="39"/>
      <c r="AN4589" s="39"/>
      <c r="AO4589" s="39"/>
      <c r="AP4589" s="39"/>
      <c r="AQ4589" s="39"/>
      <c r="AR4589" s="39"/>
      <c r="AS4589" s="39"/>
      <c r="AT4589" s="39"/>
      <c r="AU4589" s="39"/>
      <c r="AV4589" s="39"/>
      <c r="AW4589" s="39"/>
    </row>
    <row r="4590" spans="15:49" x14ac:dyDescent="0.2">
      <c r="O4590" s="39"/>
      <c r="P4590" s="39"/>
      <c r="Q4590" s="39"/>
      <c r="R4590" s="39"/>
      <c r="S4590" s="39"/>
      <c r="T4590" s="39"/>
      <c r="U4590" s="39"/>
      <c r="V4590" s="39"/>
      <c r="W4590" s="39"/>
      <c r="X4590" s="39"/>
      <c r="Y4590" s="39"/>
      <c r="Z4590" s="39"/>
      <c r="AA4590" s="39"/>
      <c r="AB4590" s="39"/>
      <c r="AC4590" s="39"/>
      <c r="AD4590" s="39"/>
      <c r="AE4590" s="39"/>
      <c r="AF4590" s="39"/>
      <c r="AG4590" s="39"/>
      <c r="AH4590" s="39"/>
      <c r="AI4590" s="39"/>
      <c r="AJ4590" s="39"/>
      <c r="AK4590" s="39"/>
      <c r="AL4590" s="39"/>
      <c r="AM4590" s="39"/>
      <c r="AN4590" s="39"/>
      <c r="AO4590" s="39"/>
      <c r="AP4590" s="39"/>
      <c r="AQ4590" s="39"/>
      <c r="AR4590" s="39"/>
      <c r="AS4590" s="39"/>
      <c r="AT4590" s="39"/>
      <c r="AU4590" s="39"/>
      <c r="AV4590" s="39"/>
      <c r="AW4590" s="39"/>
    </row>
    <row r="4591" spans="15:49" x14ac:dyDescent="0.2">
      <c r="O4591" s="39"/>
      <c r="P4591" s="39"/>
      <c r="Q4591" s="39"/>
      <c r="R4591" s="39"/>
      <c r="S4591" s="39"/>
      <c r="T4591" s="39"/>
      <c r="U4591" s="39"/>
      <c r="V4591" s="39"/>
      <c r="W4591" s="39"/>
      <c r="X4591" s="39"/>
      <c r="Y4591" s="39"/>
      <c r="Z4591" s="39"/>
      <c r="AA4591" s="39"/>
      <c r="AB4591" s="39"/>
      <c r="AC4591" s="39"/>
      <c r="AD4591" s="39"/>
      <c r="AE4591" s="39"/>
      <c r="AF4591" s="39"/>
      <c r="AG4591" s="39"/>
      <c r="AH4591" s="39"/>
      <c r="AI4591" s="39"/>
      <c r="AJ4591" s="39"/>
      <c r="AK4591" s="39"/>
      <c r="AL4591" s="39"/>
      <c r="AM4591" s="39"/>
      <c r="AN4591" s="39"/>
      <c r="AO4591" s="39"/>
      <c r="AP4591" s="39"/>
      <c r="AQ4591" s="39"/>
      <c r="AR4591" s="39"/>
      <c r="AS4591" s="39"/>
      <c r="AT4591" s="39"/>
      <c r="AU4591" s="39"/>
      <c r="AV4591" s="39"/>
      <c r="AW4591" s="39"/>
    </row>
    <row r="4592" spans="15:49" x14ac:dyDescent="0.2">
      <c r="O4592" s="39"/>
      <c r="P4592" s="39"/>
      <c r="Q4592" s="39"/>
      <c r="R4592" s="39"/>
      <c r="S4592" s="39"/>
      <c r="T4592" s="39"/>
      <c r="U4592" s="39"/>
      <c r="V4592" s="39"/>
      <c r="W4592" s="39"/>
      <c r="X4592" s="39"/>
      <c r="Y4592" s="39"/>
      <c r="Z4592" s="39"/>
      <c r="AA4592" s="39"/>
      <c r="AB4592" s="39"/>
      <c r="AC4592" s="39"/>
      <c r="AD4592" s="39"/>
      <c r="AE4592" s="39"/>
      <c r="AF4592" s="39"/>
      <c r="AG4592" s="39"/>
      <c r="AH4592" s="39"/>
      <c r="AI4592" s="39"/>
      <c r="AJ4592" s="39"/>
      <c r="AK4592" s="39"/>
      <c r="AL4592" s="39"/>
      <c r="AM4592" s="39"/>
      <c r="AN4592" s="39"/>
      <c r="AO4592" s="39"/>
      <c r="AP4592" s="39"/>
      <c r="AQ4592" s="39"/>
      <c r="AR4592" s="39"/>
      <c r="AS4592" s="39"/>
      <c r="AT4592" s="39"/>
      <c r="AU4592" s="39"/>
      <c r="AV4592" s="39"/>
      <c r="AW4592" s="39"/>
    </row>
    <row r="4593" spans="15:49" x14ac:dyDescent="0.2">
      <c r="O4593" s="39"/>
      <c r="P4593" s="39"/>
      <c r="Q4593" s="39"/>
      <c r="R4593" s="39"/>
      <c r="S4593" s="39"/>
      <c r="T4593" s="39"/>
      <c r="U4593" s="39"/>
      <c r="V4593" s="39"/>
      <c r="W4593" s="39"/>
      <c r="X4593" s="39"/>
      <c r="Y4593" s="39"/>
      <c r="Z4593" s="39"/>
      <c r="AA4593" s="39"/>
      <c r="AB4593" s="39"/>
      <c r="AC4593" s="39"/>
      <c r="AD4593" s="39"/>
      <c r="AE4593" s="39"/>
      <c r="AF4593" s="39"/>
      <c r="AG4593" s="39"/>
      <c r="AH4593" s="39"/>
      <c r="AI4593" s="39"/>
      <c r="AJ4593" s="39"/>
      <c r="AK4593" s="39"/>
      <c r="AL4593" s="39"/>
      <c r="AM4593" s="39"/>
      <c r="AN4593" s="39"/>
      <c r="AO4593" s="39"/>
      <c r="AP4593" s="39"/>
      <c r="AQ4593" s="39"/>
      <c r="AR4593" s="39"/>
      <c r="AS4593" s="39"/>
      <c r="AT4593" s="39"/>
      <c r="AU4593" s="39"/>
      <c r="AV4593" s="39"/>
      <c r="AW4593" s="39"/>
    </row>
    <row r="4594" spans="15:49" x14ac:dyDescent="0.2">
      <c r="O4594" s="39"/>
      <c r="P4594" s="39"/>
      <c r="Q4594" s="39"/>
      <c r="R4594" s="39"/>
      <c r="S4594" s="39"/>
      <c r="T4594" s="39"/>
      <c r="U4594" s="39"/>
      <c r="V4594" s="39"/>
      <c r="W4594" s="39"/>
      <c r="X4594" s="39"/>
      <c r="Y4594" s="39"/>
      <c r="Z4594" s="39"/>
      <c r="AA4594" s="39"/>
      <c r="AB4594" s="39"/>
      <c r="AC4594" s="39"/>
      <c r="AD4594" s="39"/>
      <c r="AE4594" s="39"/>
      <c r="AF4594" s="39"/>
      <c r="AG4594" s="39"/>
      <c r="AH4594" s="39"/>
      <c r="AI4594" s="39"/>
      <c r="AJ4594" s="39"/>
      <c r="AK4594" s="39"/>
      <c r="AL4594" s="39"/>
      <c r="AM4594" s="39"/>
      <c r="AN4594" s="39"/>
      <c r="AO4594" s="39"/>
      <c r="AP4594" s="39"/>
      <c r="AQ4594" s="39"/>
      <c r="AR4594" s="39"/>
      <c r="AS4594" s="39"/>
      <c r="AT4594" s="39"/>
      <c r="AU4594" s="39"/>
      <c r="AV4594" s="39"/>
      <c r="AW4594" s="39"/>
    </row>
    <row r="4595" spans="15:49" x14ac:dyDescent="0.2">
      <c r="O4595" s="39"/>
      <c r="P4595" s="39"/>
      <c r="Q4595" s="39"/>
      <c r="R4595" s="39"/>
      <c r="S4595" s="39"/>
      <c r="T4595" s="39"/>
      <c r="U4595" s="39"/>
      <c r="V4595" s="39"/>
      <c r="W4595" s="39"/>
      <c r="X4595" s="39"/>
      <c r="Y4595" s="39"/>
      <c r="Z4595" s="39"/>
      <c r="AA4595" s="39"/>
      <c r="AB4595" s="39"/>
      <c r="AC4595" s="39"/>
      <c r="AD4595" s="39"/>
      <c r="AE4595" s="39"/>
      <c r="AF4595" s="39"/>
      <c r="AG4595" s="39"/>
      <c r="AH4595" s="39"/>
      <c r="AI4595" s="39"/>
      <c r="AJ4595" s="39"/>
      <c r="AK4595" s="39"/>
      <c r="AL4595" s="39"/>
      <c r="AM4595" s="39"/>
      <c r="AN4595" s="39"/>
      <c r="AO4595" s="39"/>
      <c r="AP4595" s="39"/>
      <c r="AQ4595" s="39"/>
      <c r="AR4595" s="39"/>
      <c r="AS4595" s="39"/>
      <c r="AT4595" s="39"/>
      <c r="AU4595" s="39"/>
      <c r="AV4595" s="39"/>
      <c r="AW4595" s="39"/>
    </row>
    <row r="4596" spans="15:49" x14ac:dyDescent="0.2">
      <c r="O4596" s="39"/>
      <c r="P4596" s="39"/>
      <c r="Q4596" s="39"/>
      <c r="R4596" s="39"/>
      <c r="S4596" s="39"/>
      <c r="T4596" s="39"/>
      <c r="U4596" s="39"/>
      <c r="V4596" s="39"/>
      <c r="W4596" s="39"/>
      <c r="X4596" s="39"/>
      <c r="Y4596" s="39"/>
      <c r="Z4596" s="39"/>
      <c r="AA4596" s="39"/>
      <c r="AB4596" s="39"/>
      <c r="AC4596" s="39"/>
      <c r="AD4596" s="39"/>
      <c r="AE4596" s="39"/>
      <c r="AF4596" s="39"/>
      <c r="AG4596" s="39"/>
      <c r="AH4596" s="39"/>
      <c r="AI4596" s="39"/>
      <c r="AJ4596" s="39"/>
      <c r="AK4596" s="39"/>
      <c r="AL4596" s="39"/>
      <c r="AM4596" s="39"/>
      <c r="AN4596" s="39"/>
      <c r="AO4596" s="39"/>
      <c r="AP4596" s="39"/>
      <c r="AQ4596" s="39"/>
      <c r="AR4596" s="39"/>
      <c r="AS4596" s="39"/>
      <c r="AT4596" s="39"/>
      <c r="AU4596" s="39"/>
      <c r="AV4596" s="39"/>
      <c r="AW4596" s="39"/>
    </row>
    <row r="4597" spans="15:49" x14ac:dyDescent="0.2">
      <c r="O4597" s="39"/>
      <c r="P4597" s="39"/>
      <c r="Q4597" s="39"/>
      <c r="R4597" s="39"/>
      <c r="S4597" s="39"/>
      <c r="T4597" s="39"/>
      <c r="U4597" s="39"/>
      <c r="V4597" s="39"/>
      <c r="W4597" s="39"/>
      <c r="X4597" s="39"/>
      <c r="Y4597" s="39"/>
      <c r="Z4597" s="39"/>
      <c r="AA4597" s="39"/>
      <c r="AB4597" s="39"/>
      <c r="AC4597" s="39"/>
      <c r="AD4597" s="39"/>
      <c r="AE4597" s="39"/>
      <c r="AF4597" s="39"/>
      <c r="AG4597" s="39"/>
      <c r="AH4597" s="39"/>
      <c r="AI4597" s="39"/>
      <c r="AJ4597" s="39"/>
      <c r="AK4597" s="39"/>
      <c r="AL4597" s="39"/>
      <c r="AM4597" s="39"/>
      <c r="AN4597" s="39"/>
      <c r="AO4597" s="39"/>
      <c r="AP4597" s="39"/>
      <c r="AQ4597" s="39"/>
      <c r="AR4597" s="39"/>
      <c r="AS4597" s="39"/>
      <c r="AT4597" s="39"/>
      <c r="AU4597" s="39"/>
      <c r="AV4597" s="39"/>
      <c r="AW4597" s="39"/>
    </row>
    <row r="4598" spans="15:49" x14ac:dyDescent="0.2">
      <c r="O4598" s="39"/>
      <c r="P4598" s="39"/>
      <c r="Q4598" s="39"/>
      <c r="R4598" s="39"/>
      <c r="S4598" s="39"/>
      <c r="T4598" s="39"/>
      <c r="U4598" s="39"/>
      <c r="V4598" s="39"/>
      <c r="W4598" s="39"/>
      <c r="X4598" s="39"/>
      <c r="Y4598" s="39"/>
      <c r="Z4598" s="39"/>
      <c r="AA4598" s="39"/>
      <c r="AB4598" s="39"/>
      <c r="AC4598" s="39"/>
      <c r="AD4598" s="39"/>
      <c r="AE4598" s="39"/>
      <c r="AF4598" s="39"/>
      <c r="AG4598" s="39"/>
      <c r="AH4598" s="39"/>
      <c r="AI4598" s="39"/>
      <c r="AJ4598" s="39"/>
      <c r="AK4598" s="39"/>
      <c r="AL4598" s="39"/>
      <c r="AM4598" s="39"/>
      <c r="AN4598" s="39"/>
      <c r="AO4598" s="39"/>
      <c r="AP4598" s="39"/>
      <c r="AQ4598" s="39"/>
      <c r="AR4598" s="39"/>
      <c r="AS4598" s="39"/>
      <c r="AT4598" s="39"/>
      <c r="AU4598" s="39"/>
      <c r="AV4598" s="39"/>
      <c r="AW4598" s="39"/>
    </row>
    <row r="4599" spans="15:49" x14ac:dyDescent="0.2">
      <c r="O4599" s="39"/>
      <c r="P4599" s="39"/>
      <c r="Q4599" s="39"/>
      <c r="R4599" s="39"/>
      <c r="S4599" s="39"/>
      <c r="T4599" s="39"/>
      <c r="U4599" s="39"/>
      <c r="V4599" s="39"/>
      <c r="W4599" s="39"/>
      <c r="X4599" s="39"/>
      <c r="Y4599" s="39"/>
      <c r="Z4599" s="39"/>
      <c r="AA4599" s="39"/>
      <c r="AB4599" s="39"/>
      <c r="AC4599" s="39"/>
      <c r="AD4599" s="39"/>
      <c r="AE4599" s="39"/>
      <c r="AF4599" s="39"/>
      <c r="AG4599" s="39"/>
      <c r="AH4599" s="39"/>
      <c r="AI4599" s="39"/>
      <c r="AJ4599" s="39"/>
      <c r="AK4599" s="39"/>
      <c r="AL4599" s="39"/>
      <c r="AM4599" s="39"/>
      <c r="AN4599" s="39"/>
      <c r="AO4599" s="39"/>
      <c r="AP4599" s="39"/>
      <c r="AQ4599" s="39"/>
      <c r="AR4599" s="39"/>
      <c r="AS4599" s="39"/>
      <c r="AT4599" s="39"/>
      <c r="AU4599" s="39"/>
      <c r="AV4599" s="39"/>
      <c r="AW4599" s="39"/>
    </row>
    <row r="4600" spans="15:49" x14ac:dyDescent="0.2">
      <c r="O4600" s="39"/>
      <c r="P4600" s="39"/>
      <c r="Q4600" s="39"/>
      <c r="R4600" s="39"/>
      <c r="S4600" s="39"/>
      <c r="T4600" s="39"/>
      <c r="U4600" s="39"/>
      <c r="V4600" s="39"/>
      <c r="W4600" s="39"/>
      <c r="X4600" s="39"/>
      <c r="Y4600" s="39"/>
      <c r="Z4600" s="39"/>
      <c r="AA4600" s="39"/>
      <c r="AB4600" s="39"/>
      <c r="AC4600" s="39"/>
      <c r="AD4600" s="39"/>
      <c r="AE4600" s="39"/>
      <c r="AF4600" s="39"/>
      <c r="AG4600" s="39"/>
      <c r="AH4600" s="39"/>
      <c r="AI4600" s="39"/>
      <c r="AJ4600" s="39"/>
      <c r="AK4600" s="39"/>
      <c r="AL4600" s="39"/>
      <c r="AM4600" s="39"/>
      <c r="AN4600" s="39"/>
      <c r="AO4600" s="39"/>
      <c r="AP4600" s="39"/>
      <c r="AQ4600" s="39"/>
      <c r="AR4600" s="39"/>
      <c r="AS4600" s="39"/>
      <c r="AT4600" s="39"/>
      <c r="AU4600" s="39"/>
      <c r="AV4600" s="39"/>
      <c r="AW4600" s="39"/>
    </row>
    <row r="4601" spans="15:49" x14ac:dyDescent="0.2">
      <c r="O4601" s="39"/>
      <c r="P4601" s="39"/>
      <c r="Q4601" s="39"/>
      <c r="R4601" s="39"/>
      <c r="S4601" s="39"/>
      <c r="T4601" s="39"/>
      <c r="U4601" s="39"/>
      <c r="V4601" s="39"/>
      <c r="W4601" s="39"/>
      <c r="X4601" s="39"/>
      <c r="Y4601" s="39"/>
      <c r="Z4601" s="39"/>
      <c r="AA4601" s="39"/>
      <c r="AB4601" s="39"/>
      <c r="AC4601" s="39"/>
      <c r="AD4601" s="39"/>
      <c r="AE4601" s="39"/>
      <c r="AF4601" s="39"/>
      <c r="AG4601" s="39"/>
      <c r="AH4601" s="39"/>
      <c r="AI4601" s="39"/>
      <c r="AJ4601" s="39"/>
      <c r="AK4601" s="39"/>
      <c r="AL4601" s="39"/>
      <c r="AM4601" s="39"/>
      <c r="AN4601" s="39"/>
      <c r="AO4601" s="39"/>
      <c r="AP4601" s="39"/>
      <c r="AQ4601" s="39"/>
      <c r="AR4601" s="39"/>
      <c r="AS4601" s="39"/>
      <c r="AT4601" s="39"/>
      <c r="AU4601" s="39"/>
      <c r="AV4601" s="39"/>
      <c r="AW4601" s="39"/>
    </row>
    <row r="4602" spans="15:49" x14ac:dyDescent="0.2">
      <c r="O4602" s="39"/>
      <c r="P4602" s="39"/>
      <c r="Q4602" s="39"/>
      <c r="R4602" s="39"/>
      <c r="S4602" s="39"/>
      <c r="T4602" s="39"/>
      <c r="U4602" s="39"/>
      <c r="V4602" s="39"/>
      <c r="W4602" s="39"/>
      <c r="X4602" s="39"/>
      <c r="Y4602" s="39"/>
      <c r="Z4602" s="39"/>
      <c r="AA4602" s="39"/>
      <c r="AB4602" s="39"/>
      <c r="AC4602" s="39"/>
      <c r="AD4602" s="39"/>
      <c r="AE4602" s="39"/>
      <c r="AF4602" s="39"/>
      <c r="AG4602" s="39"/>
      <c r="AH4602" s="39"/>
      <c r="AI4602" s="39"/>
      <c r="AJ4602" s="39"/>
      <c r="AK4602" s="39"/>
      <c r="AL4602" s="39"/>
      <c r="AM4602" s="39"/>
      <c r="AN4602" s="39"/>
      <c r="AO4602" s="39"/>
      <c r="AP4602" s="39"/>
      <c r="AQ4602" s="39"/>
      <c r="AR4602" s="39"/>
      <c r="AS4602" s="39"/>
      <c r="AT4602" s="39"/>
      <c r="AU4602" s="39"/>
      <c r="AV4602" s="39"/>
      <c r="AW4602" s="39"/>
    </row>
    <row r="4603" spans="15:49" x14ac:dyDescent="0.2">
      <c r="O4603" s="39"/>
      <c r="P4603" s="39"/>
      <c r="Q4603" s="39"/>
      <c r="R4603" s="39"/>
      <c r="S4603" s="39"/>
      <c r="T4603" s="39"/>
      <c r="U4603" s="39"/>
      <c r="V4603" s="39"/>
      <c r="W4603" s="39"/>
      <c r="X4603" s="39"/>
      <c r="Y4603" s="39"/>
      <c r="Z4603" s="39"/>
      <c r="AA4603" s="39"/>
      <c r="AB4603" s="39"/>
      <c r="AC4603" s="39"/>
      <c r="AD4603" s="39"/>
      <c r="AE4603" s="39"/>
      <c r="AF4603" s="39"/>
      <c r="AG4603" s="39"/>
      <c r="AH4603" s="39"/>
      <c r="AI4603" s="39"/>
      <c r="AJ4603" s="39"/>
      <c r="AK4603" s="39"/>
      <c r="AL4603" s="39"/>
      <c r="AM4603" s="39"/>
      <c r="AN4603" s="39"/>
      <c r="AO4603" s="39"/>
      <c r="AP4603" s="39"/>
      <c r="AQ4603" s="39"/>
      <c r="AR4603" s="39"/>
      <c r="AS4603" s="39"/>
      <c r="AT4603" s="39"/>
      <c r="AU4603" s="39"/>
      <c r="AV4603" s="39"/>
      <c r="AW4603" s="39"/>
    </row>
    <row r="4604" spans="15:49" x14ac:dyDescent="0.2">
      <c r="O4604" s="39"/>
      <c r="P4604" s="39"/>
      <c r="Q4604" s="39"/>
      <c r="R4604" s="39"/>
      <c r="S4604" s="39"/>
      <c r="T4604" s="39"/>
      <c r="U4604" s="39"/>
      <c r="V4604" s="39"/>
      <c r="W4604" s="39"/>
      <c r="X4604" s="39"/>
      <c r="Y4604" s="39"/>
      <c r="Z4604" s="39"/>
      <c r="AA4604" s="39"/>
      <c r="AB4604" s="39"/>
      <c r="AC4604" s="39"/>
      <c r="AD4604" s="39"/>
      <c r="AE4604" s="39"/>
      <c r="AF4604" s="39"/>
      <c r="AG4604" s="39"/>
      <c r="AH4604" s="39"/>
      <c r="AI4604" s="39"/>
      <c r="AJ4604" s="39"/>
      <c r="AK4604" s="39"/>
      <c r="AL4604" s="39"/>
      <c r="AM4604" s="39"/>
      <c r="AN4604" s="39"/>
      <c r="AO4604" s="39"/>
      <c r="AP4604" s="39"/>
      <c r="AQ4604" s="39"/>
      <c r="AR4604" s="39"/>
      <c r="AS4604" s="39"/>
      <c r="AT4604" s="39"/>
      <c r="AU4604" s="39"/>
      <c r="AV4604" s="39"/>
      <c r="AW4604" s="39"/>
    </row>
    <row r="4605" spans="15:49" x14ac:dyDescent="0.2">
      <c r="O4605" s="39"/>
      <c r="P4605" s="39"/>
      <c r="Q4605" s="39"/>
      <c r="R4605" s="39"/>
      <c r="S4605" s="39"/>
      <c r="T4605" s="39"/>
      <c r="U4605" s="39"/>
      <c r="V4605" s="39"/>
      <c r="W4605" s="39"/>
      <c r="X4605" s="39"/>
      <c r="Y4605" s="39"/>
      <c r="Z4605" s="39"/>
      <c r="AA4605" s="39"/>
      <c r="AB4605" s="39"/>
      <c r="AC4605" s="39"/>
      <c r="AD4605" s="39"/>
      <c r="AE4605" s="39"/>
      <c r="AF4605" s="39"/>
      <c r="AG4605" s="39"/>
      <c r="AH4605" s="39"/>
      <c r="AI4605" s="39"/>
      <c r="AJ4605" s="39"/>
      <c r="AK4605" s="39"/>
      <c r="AL4605" s="39"/>
      <c r="AM4605" s="39"/>
      <c r="AN4605" s="39"/>
      <c r="AO4605" s="39"/>
      <c r="AP4605" s="39"/>
      <c r="AQ4605" s="39"/>
      <c r="AR4605" s="39"/>
      <c r="AS4605" s="39"/>
      <c r="AT4605" s="39"/>
      <c r="AU4605" s="39"/>
      <c r="AV4605" s="39"/>
      <c r="AW4605" s="39"/>
    </row>
    <row r="4606" spans="15:49" x14ac:dyDescent="0.2">
      <c r="O4606" s="39"/>
      <c r="P4606" s="39"/>
      <c r="Q4606" s="39"/>
      <c r="R4606" s="39"/>
      <c r="S4606" s="39"/>
      <c r="T4606" s="39"/>
      <c r="U4606" s="39"/>
      <c r="V4606" s="39"/>
      <c r="W4606" s="39"/>
      <c r="X4606" s="39"/>
      <c r="Y4606" s="39"/>
      <c r="Z4606" s="39"/>
      <c r="AA4606" s="39"/>
      <c r="AB4606" s="39"/>
      <c r="AC4606" s="39"/>
      <c r="AD4606" s="39"/>
      <c r="AE4606" s="39"/>
      <c r="AF4606" s="39"/>
      <c r="AG4606" s="39"/>
      <c r="AH4606" s="39"/>
      <c r="AI4606" s="39"/>
      <c r="AJ4606" s="39"/>
      <c r="AK4606" s="39"/>
      <c r="AL4606" s="39"/>
      <c r="AM4606" s="39"/>
      <c r="AN4606" s="39"/>
      <c r="AO4606" s="39"/>
      <c r="AP4606" s="39"/>
      <c r="AQ4606" s="39"/>
      <c r="AR4606" s="39"/>
      <c r="AS4606" s="39"/>
      <c r="AT4606" s="39"/>
      <c r="AU4606" s="39"/>
      <c r="AV4606" s="39"/>
      <c r="AW4606" s="39"/>
    </row>
    <row r="4607" spans="15:49" x14ac:dyDescent="0.2">
      <c r="O4607" s="39"/>
      <c r="P4607" s="39"/>
      <c r="Q4607" s="39"/>
      <c r="R4607" s="39"/>
      <c r="S4607" s="39"/>
      <c r="T4607" s="39"/>
      <c r="U4607" s="39"/>
      <c r="V4607" s="39"/>
      <c r="W4607" s="39"/>
      <c r="X4607" s="39"/>
      <c r="Y4607" s="39"/>
      <c r="Z4607" s="39"/>
      <c r="AA4607" s="39"/>
      <c r="AB4607" s="39"/>
      <c r="AC4607" s="39"/>
      <c r="AD4607" s="39"/>
      <c r="AE4607" s="39"/>
      <c r="AF4607" s="39"/>
      <c r="AG4607" s="39"/>
      <c r="AH4607" s="39"/>
      <c r="AI4607" s="39"/>
      <c r="AJ4607" s="39"/>
      <c r="AK4607" s="39"/>
      <c r="AL4607" s="39"/>
      <c r="AM4607" s="39"/>
      <c r="AN4607" s="39"/>
      <c r="AO4607" s="39"/>
      <c r="AP4607" s="39"/>
      <c r="AQ4607" s="39"/>
      <c r="AR4607" s="39"/>
      <c r="AS4607" s="39"/>
      <c r="AT4607" s="39"/>
      <c r="AU4607" s="39"/>
      <c r="AV4607" s="39"/>
      <c r="AW4607" s="39"/>
    </row>
    <row r="4608" spans="15:49" x14ac:dyDescent="0.2">
      <c r="O4608" s="39"/>
      <c r="P4608" s="39"/>
      <c r="Q4608" s="39"/>
      <c r="R4608" s="39"/>
      <c r="S4608" s="39"/>
      <c r="T4608" s="39"/>
      <c r="U4608" s="39"/>
      <c r="V4608" s="39"/>
      <c r="W4608" s="39"/>
      <c r="X4608" s="39"/>
      <c r="Y4608" s="39"/>
      <c r="Z4608" s="39"/>
      <c r="AA4608" s="39"/>
      <c r="AB4608" s="39"/>
      <c r="AC4608" s="39"/>
      <c r="AD4608" s="39"/>
      <c r="AE4608" s="39"/>
      <c r="AF4608" s="39"/>
      <c r="AG4608" s="39"/>
      <c r="AH4608" s="39"/>
      <c r="AI4608" s="39"/>
      <c r="AJ4608" s="39"/>
      <c r="AK4608" s="39"/>
      <c r="AL4608" s="39"/>
      <c r="AM4608" s="39"/>
      <c r="AN4608" s="39"/>
      <c r="AO4608" s="39"/>
      <c r="AP4608" s="39"/>
      <c r="AQ4608" s="39"/>
      <c r="AR4608" s="39"/>
      <c r="AS4608" s="39"/>
      <c r="AT4608" s="39"/>
      <c r="AU4608" s="39"/>
      <c r="AV4608" s="39"/>
      <c r="AW4608" s="39"/>
    </row>
    <row r="4609" spans="15:49" x14ac:dyDescent="0.2">
      <c r="O4609" s="39"/>
      <c r="P4609" s="39"/>
      <c r="Q4609" s="39"/>
      <c r="R4609" s="39"/>
      <c r="S4609" s="39"/>
      <c r="T4609" s="39"/>
      <c r="U4609" s="39"/>
      <c r="V4609" s="39"/>
      <c r="W4609" s="39"/>
      <c r="X4609" s="39"/>
      <c r="Y4609" s="39"/>
      <c r="Z4609" s="39"/>
      <c r="AA4609" s="39"/>
      <c r="AB4609" s="39"/>
      <c r="AC4609" s="39"/>
      <c r="AD4609" s="39"/>
      <c r="AE4609" s="39"/>
      <c r="AF4609" s="39"/>
      <c r="AG4609" s="39"/>
      <c r="AH4609" s="39"/>
      <c r="AI4609" s="39"/>
      <c r="AJ4609" s="39"/>
      <c r="AK4609" s="39"/>
      <c r="AL4609" s="39"/>
      <c r="AM4609" s="39"/>
      <c r="AN4609" s="39"/>
      <c r="AO4609" s="39"/>
      <c r="AP4609" s="39"/>
      <c r="AQ4609" s="39"/>
      <c r="AR4609" s="39"/>
      <c r="AS4609" s="39"/>
      <c r="AT4609" s="39"/>
      <c r="AU4609" s="39"/>
      <c r="AV4609" s="39"/>
      <c r="AW4609" s="39"/>
    </row>
    <row r="4610" spans="15:49" x14ac:dyDescent="0.2">
      <c r="O4610" s="39"/>
      <c r="P4610" s="39"/>
      <c r="Q4610" s="39"/>
      <c r="R4610" s="39"/>
      <c r="S4610" s="39"/>
      <c r="T4610" s="39"/>
      <c r="U4610" s="39"/>
      <c r="V4610" s="39"/>
      <c r="W4610" s="39"/>
      <c r="X4610" s="39"/>
      <c r="Y4610" s="39"/>
      <c r="Z4610" s="39"/>
      <c r="AA4610" s="39"/>
      <c r="AB4610" s="39"/>
      <c r="AC4610" s="39"/>
      <c r="AD4610" s="39"/>
      <c r="AE4610" s="39"/>
      <c r="AF4610" s="39"/>
      <c r="AG4610" s="39"/>
      <c r="AH4610" s="39"/>
      <c r="AI4610" s="39"/>
      <c r="AJ4610" s="39"/>
      <c r="AK4610" s="39"/>
      <c r="AL4610" s="39"/>
      <c r="AM4610" s="39"/>
      <c r="AN4610" s="39"/>
      <c r="AO4610" s="39"/>
      <c r="AP4610" s="39"/>
      <c r="AQ4610" s="39"/>
      <c r="AR4610" s="39"/>
      <c r="AS4610" s="39"/>
      <c r="AT4610" s="39"/>
      <c r="AU4610" s="39"/>
      <c r="AV4610" s="39"/>
      <c r="AW4610" s="39"/>
    </row>
    <row r="4611" spans="15:49" x14ac:dyDescent="0.2">
      <c r="O4611" s="39"/>
      <c r="P4611" s="39"/>
      <c r="Q4611" s="39"/>
      <c r="R4611" s="39"/>
      <c r="S4611" s="39"/>
      <c r="T4611" s="39"/>
      <c r="U4611" s="39"/>
      <c r="V4611" s="39"/>
      <c r="W4611" s="39"/>
      <c r="X4611" s="39"/>
      <c r="Y4611" s="39"/>
      <c r="Z4611" s="39"/>
      <c r="AA4611" s="39"/>
      <c r="AB4611" s="39"/>
      <c r="AC4611" s="39"/>
      <c r="AD4611" s="39"/>
      <c r="AE4611" s="39"/>
      <c r="AF4611" s="39"/>
      <c r="AG4611" s="39"/>
      <c r="AH4611" s="39"/>
      <c r="AI4611" s="39"/>
      <c r="AJ4611" s="39"/>
      <c r="AK4611" s="39"/>
      <c r="AL4611" s="39"/>
      <c r="AM4611" s="39"/>
      <c r="AN4611" s="39"/>
      <c r="AO4611" s="39"/>
      <c r="AP4611" s="39"/>
      <c r="AQ4611" s="39"/>
      <c r="AR4611" s="39"/>
      <c r="AS4611" s="39"/>
      <c r="AT4611" s="39"/>
      <c r="AU4611" s="39"/>
      <c r="AV4611" s="39"/>
      <c r="AW4611" s="39"/>
    </row>
    <row r="4612" spans="15:49" x14ac:dyDescent="0.2">
      <c r="O4612" s="39"/>
      <c r="P4612" s="39"/>
      <c r="Q4612" s="39"/>
      <c r="R4612" s="39"/>
      <c r="S4612" s="39"/>
      <c r="T4612" s="39"/>
      <c r="U4612" s="39"/>
      <c r="V4612" s="39"/>
      <c r="W4612" s="39"/>
      <c r="X4612" s="39"/>
      <c r="Y4612" s="39"/>
      <c r="Z4612" s="39"/>
      <c r="AA4612" s="39"/>
      <c r="AB4612" s="39"/>
      <c r="AC4612" s="39"/>
      <c r="AD4612" s="39"/>
      <c r="AE4612" s="39"/>
      <c r="AF4612" s="39"/>
      <c r="AG4612" s="39"/>
      <c r="AH4612" s="39"/>
      <c r="AI4612" s="39"/>
      <c r="AJ4612" s="39"/>
      <c r="AK4612" s="39"/>
      <c r="AL4612" s="39"/>
      <c r="AM4612" s="39"/>
      <c r="AN4612" s="39"/>
      <c r="AO4612" s="39"/>
      <c r="AP4612" s="39"/>
      <c r="AQ4612" s="39"/>
      <c r="AR4612" s="39"/>
      <c r="AS4612" s="39"/>
      <c r="AT4612" s="39"/>
      <c r="AU4612" s="39"/>
      <c r="AV4612" s="39"/>
      <c r="AW4612" s="39"/>
    </row>
    <row r="4613" spans="15:49" x14ac:dyDescent="0.2">
      <c r="O4613" s="39"/>
      <c r="P4613" s="39"/>
      <c r="Q4613" s="39"/>
      <c r="R4613" s="39"/>
      <c r="S4613" s="39"/>
      <c r="T4613" s="39"/>
      <c r="U4613" s="39"/>
      <c r="V4613" s="39"/>
      <c r="W4613" s="39"/>
      <c r="X4613" s="39"/>
      <c r="Y4613" s="39"/>
      <c r="Z4613" s="39"/>
      <c r="AA4613" s="39"/>
      <c r="AB4613" s="39"/>
      <c r="AC4613" s="39"/>
      <c r="AD4613" s="39"/>
      <c r="AE4613" s="39"/>
      <c r="AF4613" s="39"/>
      <c r="AG4613" s="39"/>
      <c r="AH4613" s="39"/>
      <c r="AI4613" s="39"/>
      <c r="AJ4613" s="39"/>
      <c r="AK4613" s="39"/>
      <c r="AL4613" s="39"/>
      <c r="AM4613" s="39"/>
      <c r="AN4613" s="39"/>
      <c r="AO4613" s="39"/>
      <c r="AP4613" s="39"/>
      <c r="AQ4613" s="39"/>
      <c r="AR4613" s="39"/>
      <c r="AS4613" s="39"/>
      <c r="AT4613" s="39"/>
      <c r="AU4613" s="39"/>
      <c r="AV4613" s="39"/>
      <c r="AW4613" s="39"/>
    </row>
    <row r="4614" spans="15:49" x14ac:dyDescent="0.2">
      <c r="O4614" s="39"/>
      <c r="P4614" s="39"/>
      <c r="Q4614" s="39"/>
      <c r="R4614" s="39"/>
      <c r="S4614" s="39"/>
      <c r="T4614" s="39"/>
      <c r="U4614" s="39"/>
      <c r="V4614" s="39"/>
      <c r="W4614" s="39"/>
      <c r="X4614" s="39"/>
      <c r="Y4614" s="39"/>
      <c r="Z4614" s="39"/>
      <c r="AA4614" s="39"/>
      <c r="AB4614" s="39"/>
      <c r="AC4614" s="39"/>
      <c r="AD4614" s="39"/>
      <c r="AE4614" s="39"/>
      <c r="AF4614" s="39"/>
      <c r="AG4614" s="39"/>
      <c r="AH4614" s="39"/>
      <c r="AI4614" s="39"/>
      <c r="AJ4614" s="39"/>
      <c r="AK4614" s="39"/>
      <c r="AL4614" s="39"/>
      <c r="AM4614" s="39"/>
      <c r="AN4614" s="39"/>
      <c r="AO4614" s="39"/>
      <c r="AP4614" s="39"/>
      <c r="AQ4614" s="39"/>
      <c r="AR4614" s="39"/>
      <c r="AS4614" s="39"/>
      <c r="AT4614" s="39"/>
      <c r="AU4614" s="39"/>
      <c r="AV4614" s="39"/>
      <c r="AW4614" s="39"/>
    </row>
    <row r="4615" spans="15:49" x14ac:dyDescent="0.2">
      <c r="O4615" s="39"/>
      <c r="P4615" s="39"/>
      <c r="Q4615" s="39"/>
      <c r="R4615" s="39"/>
      <c r="S4615" s="39"/>
      <c r="T4615" s="39"/>
      <c r="U4615" s="39"/>
      <c r="V4615" s="39"/>
      <c r="W4615" s="39"/>
      <c r="X4615" s="39"/>
      <c r="Y4615" s="39"/>
      <c r="Z4615" s="39"/>
      <c r="AA4615" s="39"/>
      <c r="AB4615" s="39"/>
      <c r="AC4615" s="39"/>
      <c r="AD4615" s="39"/>
      <c r="AE4615" s="39"/>
      <c r="AF4615" s="39"/>
      <c r="AG4615" s="39"/>
      <c r="AH4615" s="39"/>
      <c r="AI4615" s="39"/>
      <c r="AJ4615" s="39"/>
      <c r="AK4615" s="39"/>
      <c r="AL4615" s="39"/>
      <c r="AM4615" s="39"/>
      <c r="AN4615" s="39"/>
      <c r="AO4615" s="39"/>
      <c r="AP4615" s="39"/>
      <c r="AQ4615" s="39"/>
      <c r="AR4615" s="39"/>
      <c r="AS4615" s="39"/>
      <c r="AT4615" s="39"/>
      <c r="AU4615" s="39"/>
      <c r="AV4615" s="39"/>
      <c r="AW4615" s="39"/>
    </row>
    <row r="4616" spans="15:49" x14ac:dyDescent="0.2">
      <c r="O4616" s="39"/>
      <c r="P4616" s="39"/>
      <c r="Q4616" s="39"/>
      <c r="R4616" s="39"/>
      <c r="S4616" s="39"/>
      <c r="T4616" s="39"/>
      <c r="U4616" s="39"/>
      <c r="V4616" s="39"/>
      <c r="W4616" s="39"/>
      <c r="X4616" s="39"/>
      <c r="Y4616" s="39"/>
      <c r="Z4616" s="39"/>
      <c r="AA4616" s="39"/>
      <c r="AB4616" s="39"/>
      <c r="AC4616" s="39"/>
      <c r="AD4616" s="39"/>
      <c r="AE4616" s="39"/>
      <c r="AF4616" s="39"/>
      <c r="AG4616" s="39"/>
      <c r="AH4616" s="39"/>
      <c r="AI4616" s="39"/>
      <c r="AJ4616" s="39"/>
      <c r="AK4616" s="39"/>
      <c r="AL4616" s="39"/>
      <c r="AM4616" s="39"/>
      <c r="AN4616" s="39"/>
      <c r="AO4616" s="39"/>
      <c r="AP4616" s="39"/>
      <c r="AQ4616" s="39"/>
      <c r="AR4616" s="39"/>
      <c r="AS4616" s="39"/>
      <c r="AT4616" s="39"/>
      <c r="AU4616" s="39"/>
      <c r="AV4616" s="39"/>
      <c r="AW4616" s="39"/>
    </row>
    <row r="4617" spans="15:49" x14ac:dyDescent="0.2">
      <c r="O4617" s="39"/>
      <c r="P4617" s="39"/>
      <c r="Q4617" s="39"/>
      <c r="R4617" s="39"/>
      <c r="S4617" s="39"/>
      <c r="T4617" s="39"/>
      <c r="U4617" s="39"/>
      <c r="V4617" s="39"/>
      <c r="W4617" s="39"/>
      <c r="X4617" s="39"/>
      <c r="Y4617" s="39"/>
      <c r="Z4617" s="39"/>
      <c r="AA4617" s="39"/>
      <c r="AB4617" s="39"/>
      <c r="AC4617" s="39"/>
      <c r="AD4617" s="39"/>
      <c r="AE4617" s="39"/>
      <c r="AF4617" s="39"/>
      <c r="AG4617" s="39"/>
      <c r="AH4617" s="39"/>
      <c r="AI4617" s="39"/>
      <c r="AJ4617" s="39"/>
      <c r="AK4617" s="39"/>
      <c r="AL4617" s="39"/>
      <c r="AM4617" s="39"/>
      <c r="AN4617" s="39"/>
      <c r="AO4617" s="39"/>
      <c r="AP4617" s="39"/>
      <c r="AQ4617" s="39"/>
      <c r="AR4617" s="39"/>
      <c r="AS4617" s="39"/>
      <c r="AT4617" s="39"/>
      <c r="AU4617" s="39"/>
      <c r="AV4617" s="39"/>
      <c r="AW4617" s="39"/>
    </row>
    <row r="4618" spans="15:49" x14ac:dyDescent="0.2">
      <c r="O4618" s="39"/>
      <c r="P4618" s="39"/>
      <c r="Q4618" s="39"/>
      <c r="R4618" s="39"/>
      <c r="S4618" s="39"/>
      <c r="T4618" s="39"/>
      <c r="U4618" s="39"/>
      <c r="V4618" s="39"/>
      <c r="W4618" s="39"/>
      <c r="X4618" s="39"/>
      <c r="Y4618" s="39"/>
      <c r="Z4618" s="39"/>
      <c r="AA4618" s="39"/>
      <c r="AB4618" s="39"/>
      <c r="AC4618" s="39"/>
      <c r="AD4618" s="39"/>
      <c r="AE4618" s="39"/>
      <c r="AF4618" s="39"/>
      <c r="AG4618" s="39"/>
      <c r="AH4618" s="39"/>
      <c r="AI4618" s="39"/>
      <c r="AJ4618" s="39"/>
      <c r="AK4618" s="39"/>
      <c r="AL4618" s="39"/>
      <c r="AM4618" s="39"/>
      <c r="AN4618" s="39"/>
      <c r="AO4618" s="39"/>
      <c r="AP4618" s="39"/>
      <c r="AQ4618" s="39"/>
      <c r="AR4618" s="39"/>
      <c r="AS4618" s="39"/>
      <c r="AT4618" s="39"/>
      <c r="AU4618" s="39"/>
      <c r="AV4618" s="39"/>
      <c r="AW4618" s="39"/>
    </row>
    <row r="4619" spans="15:49" x14ac:dyDescent="0.2">
      <c r="O4619" s="39"/>
      <c r="P4619" s="39"/>
      <c r="Q4619" s="39"/>
      <c r="R4619" s="39"/>
      <c r="S4619" s="39"/>
      <c r="T4619" s="39"/>
      <c r="U4619" s="39"/>
      <c r="V4619" s="39"/>
      <c r="W4619" s="39"/>
      <c r="X4619" s="39"/>
      <c r="Y4619" s="39"/>
      <c r="Z4619" s="39"/>
      <c r="AA4619" s="39"/>
      <c r="AB4619" s="39"/>
      <c r="AC4619" s="39"/>
      <c r="AD4619" s="39"/>
      <c r="AE4619" s="39"/>
      <c r="AF4619" s="39"/>
      <c r="AG4619" s="39"/>
      <c r="AH4619" s="39"/>
      <c r="AI4619" s="39"/>
      <c r="AJ4619" s="39"/>
      <c r="AK4619" s="39"/>
      <c r="AL4619" s="39"/>
      <c r="AM4619" s="39"/>
      <c r="AN4619" s="39"/>
      <c r="AO4619" s="39"/>
      <c r="AP4619" s="39"/>
      <c r="AQ4619" s="39"/>
      <c r="AR4619" s="39"/>
      <c r="AS4619" s="39"/>
      <c r="AT4619" s="39"/>
      <c r="AU4619" s="39"/>
      <c r="AV4619" s="39"/>
      <c r="AW4619" s="39"/>
    </row>
    <row r="4620" spans="15:49" x14ac:dyDescent="0.2">
      <c r="O4620" s="39"/>
      <c r="P4620" s="39"/>
      <c r="Q4620" s="39"/>
      <c r="R4620" s="39"/>
      <c r="S4620" s="39"/>
      <c r="T4620" s="39"/>
      <c r="U4620" s="39"/>
      <c r="V4620" s="39"/>
      <c r="W4620" s="39"/>
      <c r="X4620" s="39"/>
      <c r="Y4620" s="39"/>
      <c r="Z4620" s="39"/>
      <c r="AA4620" s="39"/>
      <c r="AB4620" s="39"/>
      <c r="AC4620" s="39"/>
      <c r="AD4620" s="39"/>
      <c r="AE4620" s="39"/>
      <c r="AF4620" s="39"/>
      <c r="AG4620" s="39"/>
      <c r="AH4620" s="39"/>
      <c r="AI4620" s="39"/>
      <c r="AJ4620" s="39"/>
      <c r="AK4620" s="39"/>
      <c r="AL4620" s="39"/>
      <c r="AM4620" s="39"/>
      <c r="AN4620" s="39"/>
      <c r="AO4620" s="39"/>
      <c r="AP4620" s="39"/>
      <c r="AQ4620" s="39"/>
      <c r="AR4620" s="39"/>
      <c r="AS4620" s="39"/>
      <c r="AT4620" s="39"/>
      <c r="AU4620" s="39"/>
      <c r="AV4620" s="39"/>
      <c r="AW4620" s="39"/>
    </row>
    <row r="4621" spans="15:49" x14ac:dyDescent="0.2">
      <c r="O4621" s="39"/>
      <c r="P4621" s="39"/>
      <c r="Q4621" s="39"/>
      <c r="R4621" s="39"/>
      <c r="S4621" s="39"/>
      <c r="T4621" s="39"/>
      <c r="U4621" s="39"/>
      <c r="V4621" s="39"/>
      <c r="W4621" s="39"/>
      <c r="X4621" s="39"/>
      <c r="Y4621" s="39"/>
      <c r="Z4621" s="39"/>
      <c r="AA4621" s="39"/>
      <c r="AB4621" s="39"/>
      <c r="AC4621" s="39"/>
      <c r="AD4621" s="39"/>
      <c r="AE4621" s="39"/>
      <c r="AF4621" s="39"/>
      <c r="AG4621" s="39"/>
      <c r="AH4621" s="39"/>
      <c r="AI4621" s="39"/>
      <c r="AJ4621" s="39"/>
      <c r="AK4621" s="39"/>
      <c r="AL4621" s="39"/>
      <c r="AM4621" s="39"/>
      <c r="AN4621" s="39"/>
      <c r="AO4621" s="39"/>
      <c r="AP4621" s="39"/>
      <c r="AQ4621" s="39"/>
      <c r="AR4621" s="39"/>
      <c r="AS4621" s="39"/>
      <c r="AT4621" s="39"/>
      <c r="AU4621" s="39"/>
      <c r="AV4621" s="39"/>
      <c r="AW4621" s="39"/>
    </row>
    <row r="4622" spans="15:49" x14ac:dyDescent="0.2">
      <c r="O4622" s="39"/>
      <c r="P4622" s="39"/>
      <c r="Q4622" s="39"/>
      <c r="R4622" s="39"/>
      <c r="S4622" s="39"/>
      <c r="T4622" s="39"/>
      <c r="U4622" s="39"/>
      <c r="V4622" s="39"/>
      <c r="W4622" s="39"/>
      <c r="X4622" s="39"/>
      <c r="Y4622" s="39"/>
      <c r="Z4622" s="39"/>
      <c r="AA4622" s="39"/>
      <c r="AB4622" s="39"/>
      <c r="AC4622" s="39"/>
      <c r="AD4622" s="39"/>
      <c r="AE4622" s="39"/>
      <c r="AF4622" s="39"/>
      <c r="AG4622" s="39"/>
      <c r="AH4622" s="39"/>
      <c r="AI4622" s="39"/>
      <c r="AJ4622" s="39"/>
      <c r="AK4622" s="39"/>
      <c r="AL4622" s="39"/>
      <c r="AM4622" s="39"/>
      <c r="AN4622" s="39"/>
      <c r="AO4622" s="39"/>
      <c r="AP4622" s="39"/>
      <c r="AQ4622" s="39"/>
      <c r="AR4622" s="39"/>
      <c r="AS4622" s="39"/>
      <c r="AT4622" s="39"/>
      <c r="AU4622" s="39"/>
      <c r="AV4622" s="39"/>
      <c r="AW4622" s="39"/>
    </row>
    <row r="4623" spans="15:49" x14ac:dyDescent="0.2">
      <c r="O4623" s="39"/>
      <c r="P4623" s="39"/>
      <c r="Q4623" s="39"/>
      <c r="R4623" s="39"/>
      <c r="S4623" s="39"/>
      <c r="T4623" s="39"/>
      <c r="U4623" s="39"/>
      <c r="V4623" s="39"/>
      <c r="W4623" s="39"/>
      <c r="X4623" s="39"/>
      <c r="Y4623" s="39"/>
      <c r="Z4623" s="39"/>
      <c r="AA4623" s="39"/>
      <c r="AB4623" s="39"/>
      <c r="AC4623" s="39"/>
      <c r="AD4623" s="39"/>
      <c r="AE4623" s="39"/>
      <c r="AF4623" s="39"/>
      <c r="AG4623" s="39"/>
      <c r="AH4623" s="39"/>
      <c r="AI4623" s="39"/>
      <c r="AJ4623" s="39"/>
      <c r="AK4623" s="39"/>
      <c r="AL4623" s="39"/>
      <c r="AM4623" s="39"/>
      <c r="AN4623" s="39"/>
      <c r="AO4623" s="39"/>
      <c r="AP4623" s="39"/>
      <c r="AQ4623" s="39"/>
      <c r="AR4623" s="39"/>
      <c r="AS4623" s="39"/>
      <c r="AT4623" s="39"/>
      <c r="AU4623" s="39"/>
      <c r="AV4623" s="39"/>
      <c r="AW4623" s="39"/>
    </row>
    <row r="4624" spans="15:49" x14ac:dyDescent="0.2">
      <c r="O4624" s="39"/>
      <c r="P4624" s="39"/>
      <c r="Q4624" s="39"/>
      <c r="R4624" s="39"/>
      <c r="S4624" s="39"/>
      <c r="T4624" s="39"/>
      <c r="U4624" s="39"/>
      <c r="V4624" s="39"/>
      <c r="W4624" s="39"/>
      <c r="X4624" s="39"/>
      <c r="Y4624" s="39"/>
      <c r="Z4624" s="39"/>
      <c r="AA4624" s="39"/>
      <c r="AB4624" s="39"/>
      <c r="AC4624" s="39"/>
      <c r="AD4624" s="39"/>
      <c r="AE4624" s="39"/>
      <c r="AF4624" s="39"/>
      <c r="AG4624" s="39"/>
      <c r="AH4624" s="39"/>
      <c r="AI4624" s="39"/>
      <c r="AJ4624" s="39"/>
      <c r="AK4624" s="39"/>
      <c r="AL4624" s="39"/>
      <c r="AM4624" s="39"/>
      <c r="AN4624" s="39"/>
      <c r="AO4624" s="39"/>
      <c r="AP4624" s="39"/>
      <c r="AQ4624" s="39"/>
      <c r="AR4624" s="39"/>
      <c r="AS4624" s="39"/>
      <c r="AT4624" s="39"/>
      <c r="AU4624" s="39"/>
      <c r="AV4624" s="39"/>
      <c r="AW4624" s="39"/>
    </row>
    <row r="4625" spans="15:49" x14ac:dyDescent="0.2">
      <c r="O4625" s="39"/>
      <c r="P4625" s="39"/>
      <c r="Q4625" s="39"/>
      <c r="R4625" s="39"/>
      <c r="S4625" s="39"/>
      <c r="T4625" s="39"/>
      <c r="U4625" s="39"/>
      <c r="V4625" s="39"/>
      <c r="W4625" s="39"/>
      <c r="X4625" s="39"/>
      <c r="Y4625" s="39"/>
      <c r="Z4625" s="39"/>
      <c r="AA4625" s="39"/>
      <c r="AB4625" s="39"/>
      <c r="AC4625" s="39"/>
      <c r="AD4625" s="39"/>
      <c r="AE4625" s="39"/>
      <c r="AF4625" s="39"/>
      <c r="AG4625" s="39"/>
      <c r="AH4625" s="39"/>
      <c r="AI4625" s="39"/>
      <c r="AJ4625" s="39"/>
      <c r="AK4625" s="39"/>
      <c r="AL4625" s="39"/>
      <c r="AM4625" s="39"/>
      <c r="AN4625" s="39"/>
      <c r="AO4625" s="39"/>
      <c r="AP4625" s="39"/>
      <c r="AQ4625" s="39"/>
      <c r="AR4625" s="39"/>
      <c r="AS4625" s="39"/>
      <c r="AT4625" s="39"/>
      <c r="AU4625" s="39"/>
      <c r="AV4625" s="39"/>
      <c r="AW4625" s="39"/>
    </row>
    <row r="4626" spans="15:49" x14ac:dyDescent="0.2">
      <c r="O4626" s="39"/>
      <c r="P4626" s="39"/>
      <c r="Q4626" s="39"/>
      <c r="R4626" s="39"/>
      <c r="S4626" s="39"/>
      <c r="T4626" s="39"/>
      <c r="U4626" s="39"/>
      <c r="V4626" s="39"/>
      <c r="W4626" s="39"/>
      <c r="X4626" s="39"/>
      <c r="Y4626" s="39"/>
      <c r="Z4626" s="39"/>
      <c r="AA4626" s="39"/>
      <c r="AB4626" s="39"/>
      <c r="AC4626" s="39"/>
      <c r="AD4626" s="39"/>
      <c r="AE4626" s="39"/>
      <c r="AF4626" s="39"/>
      <c r="AG4626" s="39"/>
      <c r="AH4626" s="39"/>
      <c r="AI4626" s="39"/>
      <c r="AJ4626" s="39"/>
      <c r="AK4626" s="39"/>
      <c r="AL4626" s="39"/>
      <c r="AM4626" s="39"/>
      <c r="AN4626" s="39"/>
      <c r="AO4626" s="39"/>
      <c r="AP4626" s="39"/>
      <c r="AQ4626" s="39"/>
      <c r="AR4626" s="39"/>
      <c r="AS4626" s="39"/>
      <c r="AT4626" s="39"/>
      <c r="AU4626" s="39"/>
      <c r="AV4626" s="39"/>
      <c r="AW4626" s="39"/>
    </row>
    <row r="4627" spans="15:49" x14ac:dyDescent="0.2">
      <c r="O4627" s="39"/>
      <c r="P4627" s="39"/>
      <c r="Q4627" s="39"/>
      <c r="R4627" s="39"/>
      <c r="S4627" s="39"/>
      <c r="T4627" s="39"/>
      <c r="U4627" s="39"/>
      <c r="V4627" s="39"/>
      <c r="W4627" s="39"/>
      <c r="X4627" s="39"/>
      <c r="Y4627" s="39"/>
      <c r="Z4627" s="39"/>
      <c r="AA4627" s="39"/>
      <c r="AB4627" s="39"/>
      <c r="AC4627" s="39"/>
      <c r="AD4627" s="39"/>
      <c r="AE4627" s="39"/>
      <c r="AF4627" s="39"/>
      <c r="AG4627" s="39"/>
      <c r="AH4627" s="39"/>
      <c r="AI4627" s="39"/>
      <c r="AJ4627" s="39"/>
      <c r="AK4627" s="39"/>
      <c r="AL4627" s="39"/>
      <c r="AM4627" s="39"/>
      <c r="AN4627" s="39"/>
      <c r="AO4627" s="39"/>
      <c r="AP4627" s="39"/>
      <c r="AQ4627" s="39"/>
      <c r="AR4627" s="39"/>
      <c r="AS4627" s="39"/>
      <c r="AT4627" s="39"/>
      <c r="AU4627" s="39"/>
      <c r="AV4627" s="39"/>
      <c r="AW4627" s="39"/>
    </row>
    <row r="4628" spans="15:49" x14ac:dyDescent="0.2">
      <c r="O4628" s="39"/>
      <c r="P4628" s="39"/>
      <c r="Q4628" s="39"/>
      <c r="R4628" s="39"/>
      <c r="S4628" s="39"/>
      <c r="T4628" s="39"/>
      <c r="U4628" s="39"/>
      <c r="V4628" s="39"/>
      <c r="W4628" s="39"/>
      <c r="X4628" s="39"/>
      <c r="Y4628" s="39"/>
      <c r="Z4628" s="39"/>
      <c r="AA4628" s="39"/>
      <c r="AB4628" s="39"/>
      <c r="AC4628" s="39"/>
      <c r="AD4628" s="39"/>
      <c r="AE4628" s="39"/>
      <c r="AF4628" s="39"/>
      <c r="AG4628" s="39"/>
      <c r="AH4628" s="39"/>
      <c r="AI4628" s="39"/>
      <c r="AJ4628" s="39"/>
      <c r="AK4628" s="39"/>
      <c r="AL4628" s="39"/>
      <c r="AM4628" s="39"/>
      <c r="AN4628" s="39"/>
      <c r="AO4628" s="39"/>
      <c r="AP4628" s="39"/>
      <c r="AQ4628" s="39"/>
      <c r="AR4628" s="39"/>
      <c r="AS4628" s="39"/>
      <c r="AT4628" s="39"/>
      <c r="AU4628" s="39"/>
      <c r="AV4628" s="39"/>
      <c r="AW4628" s="39"/>
    </row>
    <row r="4629" spans="15:49" x14ac:dyDescent="0.2">
      <c r="O4629" s="39"/>
      <c r="P4629" s="39"/>
      <c r="Q4629" s="39"/>
      <c r="R4629" s="39"/>
      <c r="S4629" s="39"/>
      <c r="T4629" s="39"/>
      <c r="U4629" s="39"/>
      <c r="V4629" s="39"/>
      <c r="W4629" s="39"/>
      <c r="X4629" s="39"/>
      <c r="Y4629" s="39"/>
      <c r="Z4629" s="39"/>
      <c r="AA4629" s="39"/>
      <c r="AB4629" s="39"/>
      <c r="AC4629" s="39"/>
      <c r="AD4629" s="39"/>
      <c r="AE4629" s="39"/>
      <c r="AF4629" s="39"/>
      <c r="AG4629" s="39"/>
      <c r="AH4629" s="39"/>
      <c r="AI4629" s="39"/>
      <c r="AJ4629" s="39"/>
      <c r="AK4629" s="39"/>
      <c r="AL4629" s="39"/>
      <c r="AM4629" s="39"/>
      <c r="AN4629" s="39"/>
      <c r="AO4629" s="39"/>
      <c r="AP4629" s="39"/>
      <c r="AQ4629" s="39"/>
      <c r="AR4629" s="39"/>
      <c r="AS4629" s="39"/>
      <c r="AT4629" s="39"/>
      <c r="AU4629" s="39"/>
      <c r="AV4629" s="39"/>
      <c r="AW4629" s="39"/>
    </row>
    <row r="4630" spans="15:49" x14ac:dyDescent="0.2">
      <c r="O4630" s="39"/>
      <c r="P4630" s="39"/>
      <c r="Q4630" s="39"/>
      <c r="R4630" s="39"/>
      <c r="S4630" s="39"/>
      <c r="T4630" s="39"/>
      <c r="U4630" s="39"/>
      <c r="V4630" s="39"/>
      <c r="W4630" s="39"/>
      <c r="X4630" s="39"/>
      <c r="Y4630" s="39"/>
      <c r="Z4630" s="39"/>
      <c r="AA4630" s="39"/>
      <c r="AB4630" s="39"/>
      <c r="AC4630" s="39"/>
      <c r="AD4630" s="39"/>
      <c r="AE4630" s="39"/>
      <c r="AF4630" s="39"/>
      <c r="AG4630" s="39"/>
      <c r="AH4630" s="39"/>
      <c r="AI4630" s="39"/>
      <c r="AJ4630" s="39"/>
      <c r="AK4630" s="39"/>
      <c r="AL4630" s="39"/>
      <c r="AM4630" s="39"/>
      <c r="AN4630" s="39"/>
      <c r="AO4630" s="39"/>
      <c r="AP4630" s="39"/>
      <c r="AQ4630" s="39"/>
      <c r="AR4630" s="39"/>
      <c r="AS4630" s="39"/>
      <c r="AT4630" s="39"/>
      <c r="AU4630" s="39"/>
      <c r="AV4630" s="39"/>
      <c r="AW4630" s="39"/>
    </row>
    <row r="4631" spans="15:49" x14ac:dyDescent="0.2">
      <c r="O4631" s="39"/>
      <c r="P4631" s="39"/>
      <c r="Q4631" s="39"/>
      <c r="R4631" s="39"/>
      <c r="S4631" s="39"/>
      <c r="T4631" s="39"/>
      <c r="U4631" s="39"/>
      <c r="V4631" s="39"/>
      <c r="W4631" s="39"/>
      <c r="X4631" s="39"/>
      <c r="Y4631" s="39"/>
      <c r="Z4631" s="39"/>
      <c r="AA4631" s="39"/>
      <c r="AB4631" s="39"/>
      <c r="AC4631" s="39"/>
      <c r="AD4631" s="39"/>
      <c r="AE4631" s="39"/>
      <c r="AF4631" s="39"/>
      <c r="AG4631" s="39"/>
      <c r="AH4631" s="39"/>
      <c r="AI4631" s="39"/>
      <c r="AJ4631" s="39"/>
      <c r="AK4631" s="39"/>
      <c r="AL4631" s="39"/>
      <c r="AM4631" s="39"/>
      <c r="AN4631" s="39"/>
      <c r="AO4631" s="39"/>
      <c r="AP4631" s="39"/>
      <c r="AQ4631" s="39"/>
      <c r="AR4631" s="39"/>
      <c r="AS4631" s="39"/>
      <c r="AT4631" s="39"/>
      <c r="AU4631" s="39"/>
      <c r="AV4631" s="39"/>
      <c r="AW4631" s="39"/>
    </row>
    <row r="4632" spans="15:49" x14ac:dyDescent="0.2">
      <c r="O4632" s="39"/>
      <c r="P4632" s="39"/>
      <c r="Q4632" s="39"/>
      <c r="R4632" s="39"/>
      <c r="S4632" s="39"/>
      <c r="T4632" s="39"/>
      <c r="U4632" s="39"/>
      <c r="V4632" s="39"/>
      <c r="W4632" s="39"/>
      <c r="X4632" s="39"/>
      <c r="Y4632" s="39"/>
      <c r="Z4632" s="39"/>
      <c r="AA4632" s="39"/>
      <c r="AB4632" s="39"/>
      <c r="AC4632" s="39"/>
      <c r="AD4632" s="39"/>
      <c r="AE4632" s="39"/>
      <c r="AF4632" s="39"/>
      <c r="AG4632" s="39"/>
      <c r="AH4632" s="39"/>
      <c r="AI4632" s="39"/>
      <c r="AJ4632" s="39"/>
      <c r="AK4632" s="39"/>
      <c r="AL4632" s="39"/>
      <c r="AM4632" s="39"/>
      <c r="AN4632" s="39"/>
      <c r="AO4632" s="39"/>
      <c r="AP4632" s="39"/>
      <c r="AQ4632" s="39"/>
      <c r="AR4632" s="39"/>
      <c r="AS4632" s="39"/>
      <c r="AT4632" s="39"/>
      <c r="AU4632" s="39"/>
      <c r="AV4632" s="39"/>
      <c r="AW4632" s="39"/>
    </row>
    <row r="4633" spans="15:49" x14ac:dyDescent="0.2">
      <c r="O4633" s="39"/>
      <c r="P4633" s="39"/>
      <c r="Q4633" s="39"/>
      <c r="R4633" s="39"/>
      <c r="S4633" s="39"/>
      <c r="T4633" s="39"/>
      <c r="U4633" s="39"/>
      <c r="V4633" s="39"/>
      <c r="W4633" s="39"/>
      <c r="X4633" s="39"/>
      <c r="Y4633" s="39"/>
      <c r="Z4633" s="39"/>
      <c r="AA4633" s="39"/>
      <c r="AB4633" s="39"/>
      <c r="AC4633" s="39"/>
      <c r="AD4633" s="39"/>
      <c r="AE4633" s="39"/>
      <c r="AF4633" s="39"/>
      <c r="AG4633" s="39"/>
      <c r="AH4633" s="39"/>
      <c r="AI4633" s="39"/>
      <c r="AJ4633" s="39"/>
      <c r="AK4633" s="39"/>
      <c r="AL4633" s="39"/>
      <c r="AM4633" s="39"/>
      <c r="AN4633" s="39"/>
      <c r="AO4633" s="39"/>
      <c r="AP4633" s="39"/>
      <c r="AQ4633" s="39"/>
      <c r="AR4633" s="39"/>
      <c r="AS4633" s="39"/>
      <c r="AT4633" s="39"/>
      <c r="AU4633" s="39"/>
      <c r="AV4633" s="39"/>
      <c r="AW4633" s="39"/>
    </row>
    <row r="4634" spans="15:49" x14ac:dyDescent="0.2">
      <c r="O4634" s="39"/>
      <c r="P4634" s="39"/>
      <c r="Q4634" s="39"/>
      <c r="R4634" s="39"/>
      <c r="S4634" s="39"/>
      <c r="T4634" s="39"/>
      <c r="U4634" s="39"/>
      <c r="V4634" s="39"/>
      <c r="W4634" s="39"/>
      <c r="X4634" s="39"/>
      <c r="Y4634" s="39"/>
      <c r="Z4634" s="39"/>
      <c r="AA4634" s="39"/>
      <c r="AB4634" s="39"/>
      <c r="AC4634" s="39"/>
      <c r="AD4634" s="39"/>
      <c r="AE4634" s="39"/>
      <c r="AF4634" s="39"/>
      <c r="AG4634" s="39"/>
      <c r="AH4634" s="39"/>
      <c r="AI4634" s="39"/>
      <c r="AJ4634" s="39"/>
      <c r="AK4634" s="39"/>
      <c r="AL4634" s="39"/>
      <c r="AM4634" s="39"/>
      <c r="AN4634" s="39"/>
      <c r="AO4634" s="39"/>
      <c r="AP4634" s="39"/>
      <c r="AQ4634" s="39"/>
      <c r="AR4634" s="39"/>
      <c r="AS4634" s="39"/>
      <c r="AT4634" s="39"/>
      <c r="AU4634" s="39"/>
      <c r="AV4634" s="39"/>
      <c r="AW4634" s="39"/>
    </row>
    <row r="4635" spans="15:49" x14ac:dyDescent="0.2">
      <c r="O4635" s="39"/>
      <c r="P4635" s="39"/>
      <c r="Q4635" s="39"/>
      <c r="R4635" s="39"/>
      <c r="S4635" s="39"/>
      <c r="T4635" s="39"/>
      <c r="U4635" s="39"/>
      <c r="V4635" s="39"/>
      <c r="W4635" s="39"/>
      <c r="X4635" s="39"/>
      <c r="Y4635" s="39"/>
      <c r="Z4635" s="39"/>
      <c r="AA4635" s="39"/>
      <c r="AB4635" s="39"/>
      <c r="AC4635" s="39"/>
      <c r="AD4635" s="39"/>
      <c r="AE4635" s="39"/>
      <c r="AF4635" s="39"/>
      <c r="AG4635" s="39"/>
      <c r="AH4635" s="39"/>
      <c r="AI4635" s="39"/>
      <c r="AJ4635" s="39"/>
      <c r="AK4635" s="39"/>
      <c r="AL4635" s="39"/>
      <c r="AM4635" s="39"/>
      <c r="AN4635" s="39"/>
      <c r="AO4635" s="39"/>
      <c r="AP4635" s="39"/>
      <c r="AQ4635" s="39"/>
      <c r="AR4635" s="39"/>
      <c r="AS4635" s="39"/>
      <c r="AT4635" s="39"/>
      <c r="AU4635" s="39"/>
      <c r="AV4635" s="39"/>
      <c r="AW4635" s="39"/>
    </row>
    <row r="4636" spans="15:49" x14ac:dyDescent="0.2">
      <c r="O4636" s="39"/>
      <c r="P4636" s="39"/>
      <c r="Q4636" s="39"/>
      <c r="R4636" s="39"/>
      <c r="S4636" s="39"/>
      <c r="T4636" s="39"/>
      <c r="U4636" s="39"/>
      <c r="V4636" s="39"/>
      <c r="W4636" s="39"/>
      <c r="X4636" s="39"/>
      <c r="Y4636" s="39"/>
      <c r="Z4636" s="39"/>
      <c r="AA4636" s="39"/>
      <c r="AB4636" s="39"/>
      <c r="AC4636" s="39"/>
      <c r="AD4636" s="39"/>
      <c r="AE4636" s="39"/>
      <c r="AF4636" s="39"/>
      <c r="AG4636" s="39"/>
      <c r="AH4636" s="39"/>
      <c r="AI4636" s="39"/>
      <c r="AJ4636" s="39"/>
      <c r="AK4636" s="39"/>
      <c r="AL4636" s="39"/>
      <c r="AM4636" s="39"/>
      <c r="AN4636" s="39"/>
      <c r="AO4636" s="39"/>
      <c r="AP4636" s="39"/>
      <c r="AQ4636" s="39"/>
      <c r="AR4636" s="39"/>
      <c r="AS4636" s="39"/>
      <c r="AT4636" s="39"/>
      <c r="AU4636" s="39"/>
      <c r="AV4636" s="39"/>
      <c r="AW4636" s="39"/>
    </row>
    <row r="4637" spans="15:49" x14ac:dyDescent="0.2">
      <c r="O4637" s="39"/>
      <c r="P4637" s="39"/>
      <c r="Q4637" s="39"/>
      <c r="R4637" s="39"/>
      <c r="S4637" s="39"/>
      <c r="T4637" s="39"/>
      <c r="U4637" s="39"/>
      <c r="V4637" s="39"/>
      <c r="W4637" s="39"/>
      <c r="X4637" s="39"/>
      <c r="Y4637" s="39"/>
      <c r="Z4637" s="39"/>
      <c r="AA4637" s="39"/>
      <c r="AB4637" s="39"/>
      <c r="AC4637" s="39"/>
      <c r="AD4637" s="39"/>
      <c r="AE4637" s="39"/>
      <c r="AF4637" s="39"/>
      <c r="AG4637" s="39"/>
      <c r="AH4637" s="39"/>
      <c r="AI4637" s="39"/>
      <c r="AJ4637" s="39"/>
      <c r="AK4637" s="39"/>
      <c r="AL4637" s="39"/>
      <c r="AM4637" s="39"/>
      <c r="AN4637" s="39"/>
      <c r="AO4637" s="39"/>
      <c r="AP4637" s="39"/>
      <c r="AQ4637" s="39"/>
      <c r="AR4637" s="39"/>
      <c r="AS4637" s="39"/>
      <c r="AT4637" s="39"/>
      <c r="AU4637" s="39"/>
      <c r="AV4637" s="39"/>
      <c r="AW4637" s="39"/>
    </row>
    <row r="4638" spans="15:49" x14ac:dyDescent="0.2">
      <c r="O4638" s="39"/>
      <c r="P4638" s="39"/>
      <c r="Q4638" s="39"/>
      <c r="R4638" s="39"/>
      <c r="S4638" s="39"/>
      <c r="T4638" s="39"/>
      <c r="U4638" s="39"/>
      <c r="V4638" s="39"/>
      <c r="W4638" s="39"/>
      <c r="X4638" s="39"/>
      <c r="Y4638" s="39"/>
      <c r="Z4638" s="39"/>
      <c r="AA4638" s="39"/>
      <c r="AB4638" s="39"/>
      <c r="AC4638" s="39"/>
      <c r="AD4638" s="39"/>
      <c r="AE4638" s="39"/>
      <c r="AF4638" s="39"/>
      <c r="AG4638" s="39"/>
      <c r="AH4638" s="39"/>
      <c r="AI4638" s="39"/>
      <c r="AJ4638" s="39"/>
      <c r="AK4638" s="39"/>
      <c r="AL4638" s="39"/>
      <c r="AM4638" s="39"/>
      <c r="AN4638" s="39"/>
      <c r="AO4638" s="39"/>
      <c r="AP4638" s="39"/>
      <c r="AQ4638" s="39"/>
      <c r="AR4638" s="39"/>
      <c r="AS4638" s="39"/>
      <c r="AT4638" s="39"/>
      <c r="AU4638" s="39"/>
      <c r="AV4638" s="39"/>
      <c r="AW4638" s="39"/>
    </row>
    <row r="4639" spans="15:49" x14ac:dyDescent="0.2">
      <c r="O4639" s="39"/>
      <c r="P4639" s="39"/>
      <c r="Q4639" s="39"/>
      <c r="R4639" s="39"/>
      <c r="S4639" s="39"/>
      <c r="T4639" s="39"/>
      <c r="U4639" s="39"/>
      <c r="V4639" s="39"/>
      <c r="W4639" s="39"/>
      <c r="X4639" s="39"/>
      <c r="Y4639" s="39"/>
      <c r="Z4639" s="39"/>
      <c r="AA4639" s="39"/>
      <c r="AB4639" s="39"/>
      <c r="AC4639" s="39"/>
      <c r="AD4639" s="39"/>
      <c r="AE4639" s="39"/>
      <c r="AF4639" s="39"/>
      <c r="AG4639" s="39"/>
      <c r="AH4639" s="39"/>
      <c r="AI4639" s="39"/>
      <c r="AJ4639" s="39"/>
      <c r="AK4639" s="39"/>
      <c r="AL4639" s="39"/>
      <c r="AM4639" s="39"/>
      <c r="AN4639" s="39"/>
      <c r="AO4639" s="39"/>
      <c r="AP4639" s="39"/>
      <c r="AQ4639" s="39"/>
      <c r="AR4639" s="39"/>
      <c r="AS4639" s="39"/>
      <c r="AT4639" s="39"/>
      <c r="AU4639" s="39"/>
      <c r="AV4639" s="39"/>
      <c r="AW4639" s="39"/>
    </row>
    <row r="4640" spans="15:49" x14ac:dyDescent="0.2">
      <c r="O4640" s="39"/>
      <c r="P4640" s="39"/>
      <c r="Q4640" s="39"/>
      <c r="R4640" s="39"/>
      <c r="S4640" s="39"/>
      <c r="T4640" s="39"/>
      <c r="U4640" s="39"/>
      <c r="V4640" s="39"/>
      <c r="W4640" s="39"/>
      <c r="X4640" s="39"/>
      <c r="Y4640" s="39"/>
      <c r="Z4640" s="39"/>
      <c r="AA4640" s="39"/>
      <c r="AB4640" s="39"/>
      <c r="AC4640" s="39"/>
      <c r="AD4640" s="39"/>
      <c r="AE4640" s="39"/>
      <c r="AF4640" s="39"/>
      <c r="AG4640" s="39"/>
      <c r="AH4640" s="39"/>
      <c r="AI4640" s="39"/>
      <c r="AJ4640" s="39"/>
      <c r="AK4640" s="39"/>
      <c r="AL4640" s="39"/>
      <c r="AM4640" s="39"/>
      <c r="AN4640" s="39"/>
      <c r="AO4640" s="39"/>
      <c r="AP4640" s="39"/>
      <c r="AQ4640" s="39"/>
      <c r="AR4640" s="39"/>
      <c r="AS4640" s="39"/>
      <c r="AT4640" s="39"/>
      <c r="AU4640" s="39"/>
      <c r="AV4640" s="39"/>
      <c r="AW4640" s="39"/>
    </row>
    <row r="4641" spans="15:49" x14ac:dyDescent="0.2">
      <c r="O4641" s="39"/>
      <c r="P4641" s="39"/>
      <c r="Q4641" s="39"/>
      <c r="R4641" s="39"/>
      <c r="S4641" s="39"/>
      <c r="T4641" s="39"/>
      <c r="U4641" s="39"/>
      <c r="V4641" s="39"/>
      <c r="W4641" s="39"/>
      <c r="X4641" s="39"/>
      <c r="Y4641" s="39"/>
      <c r="Z4641" s="39"/>
      <c r="AA4641" s="39"/>
      <c r="AB4641" s="39"/>
      <c r="AC4641" s="39"/>
      <c r="AD4641" s="39"/>
      <c r="AE4641" s="39"/>
      <c r="AF4641" s="39"/>
      <c r="AG4641" s="39"/>
      <c r="AH4641" s="39"/>
      <c r="AI4641" s="39"/>
      <c r="AJ4641" s="39"/>
      <c r="AK4641" s="39"/>
      <c r="AL4641" s="39"/>
      <c r="AM4641" s="39"/>
      <c r="AN4641" s="39"/>
      <c r="AO4641" s="39"/>
      <c r="AP4641" s="39"/>
      <c r="AQ4641" s="39"/>
      <c r="AR4641" s="39"/>
      <c r="AS4641" s="39"/>
      <c r="AT4641" s="39"/>
      <c r="AU4641" s="39"/>
      <c r="AV4641" s="39"/>
      <c r="AW4641" s="39"/>
    </row>
    <row r="4642" spans="15:49" x14ac:dyDescent="0.2">
      <c r="O4642" s="39"/>
      <c r="P4642" s="39"/>
      <c r="Q4642" s="39"/>
      <c r="R4642" s="39"/>
      <c r="S4642" s="39"/>
      <c r="T4642" s="39"/>
      <c r="U4642" s="39"/>
      <c r="V4642" s="39"/>
      <c r="W4642" s="39"/>
      <c r="X4642" s="39"/>
      <c r="Y4642" s="39"/>
      <c r="Z4642" s="39"/>
      <c r="AA4642" s="39"/>
      <c r="AB4642" s="39"/>
      <c r="AC4642" s="39"/>
      <c r="AD4642" s="39"/>
      <c r="AE4642" s="39"/>
      <c r="AF4642" s="39"/>
      <c r="AG4642" s="39"/>
      <c r="AH4642" s="39"/>
      <c r="AI4642" s="39"/>
      <c r="AJ4642" s="39"/>
      <c r="AK4642" s="39"/>
      <c r="AL4642" s="39"/>
      <c r="AM4642" s="39"/>
      <c r="AN4642" s="39"/>
      <c r="AO4642" s="39"/>
      <c r="AP4642" s="39"/>
      <c r="AQ4642" s="39"/>
      <c r="AR4642" s="39"/>
      <c r="AS4642" s="39"/>
      <c r="AT4642" s="39"/>
      <c r="AU4642" s="39"/>
      <c r="AV4642" s="39"/>
      <c r="AW4642" s="39"/>
    </row>
    <row r="4643" spans="15:49" x14ac:dyDescent="0.2">
      <c r="O4643" s="39"/>
      <c r="P4643" s="39"/>
      <c r="Q4643" s="39"/>
      <c r="R4643" s="39"/>
      <c r="S4643" s="39"/>
      <c r="T4643" s="39"/>
      <c r="U4643" s="39"/>
      <c r="V4643" s="39"/>
      <c r="W4643" s="39"/>
      <c r="X4643" s="39"/>
      <c r="Y4643" s="39"/>
      <c r="Z4643" s="39"/>
      <c r="AA4643" s="39"/>
      <c r="AB4643" s="39"/>
      <c r="AC4643" s="39"/>
      <c r="AD4643" s="39"/>
      <c r="AE4643" s="39"/>
      <c r="AF4643" s="39"/>
      <c r="AG4643" s="39"/>
      <c r="AH4643" s="39"/>
      <c r="AI4643" s="39"/>
      <c r="AJ4643" s="39"/>
      <c r="AK4643" s="39"/>
      <c r="AL4643" s="39"/>
      <c r="AM4643" s="39"/>
      <c r="AN4643" s="39"/>
      <c r="AO4643" s="39"/>
      <c r="AP4643" s="39"/>
      <c r="AQ4643" s="39"/>
      <c r="AR4643" s="39"/>
      <c r="AS4643" s="39"/>
      <c r="AT4643" s="39"/>
      <c r="AU4643" s="39"/>
      <c r="AV4643" s="39"/>
      <c r="AW4643" s="39"/>
    </row>
    <row r="4644" spans="15:49" x14ac:dyDescent="0.2">
      <c r="O4644" s="39"/>
      <c r="P4644" s="39"/>
      <c r="Q4644" s="39"/>
      <c r="R4644" s="39"/>
      <c r="S4644" s="39"/>
      <c r="T4644" s="39"/>
      <c r="U4644" s="39"/>
      <c r="V4644" s="39"/>
      <c r="W4644" s="39"/>
      <c r="X4644" s="39"/>
      <c r="Y4644" s="39"/>
      <c r="Z4644" s="39"/>
      <c r="AA4644" s="39"/>
      <c r="AB4644" s="39"/>
      <c r="AC4644" s="39"/>
      <c r="AD4644" s="39"/>
      <c r="AE4644" s="39"/>
      <c r="AF4644" s="39"/>
      <c r="AG4644" s="39"/>
      <c r="AH4644" s="39"/>
      <c r="AI4644" s="39"/>
      <c r="AJ4644" s="39"/>
      <c r="AK4644" s="39"/>
      <c r="AL4644" s="39"/>
      <c r="AM4644" s="39"/>
      <c r="AN4644" s="39"/>
      <c r="AO4644" s="39"/>
      <c r="AP4644" s="39"/>
      <c r="AQ4644" s="39"/>
      <c r="AR4644" s="39"/>
      <c r="AS4644" s="39"/>
      <c r="AT4644" s="39"/>
      <c r="AU4644" s="39"/>
      <c r="AV4644" s="39"/>
      <c r="AW4644" s="39"/>
    </row>
    <row r="4645" spans="15:49" x14ac:dyDescent="0.2">
      <c r="O4645" s="39"/>
      <c r="P4645" s="39"/>
      <c r="Q4645" s="39"/>
      <c r="R4645" s="39"/>
      <c r="S4645" s="39"/>
      <c r="T4645" s="39"/>
      <c r="U4645" s="39"/>
      <c r="V4645" s="39"/>
      <c r="W4645" s="39"/>
      <c r="X4645" s="39"/>
      <c r="Y4645" s="39"/>
      <c r="Z4645" s="39"/>
      <c r="AA4645" s="39"/>
      <c r="AB4645" s="39"/>
      <c r="AC4645" s="39"/>
      <c r="AD4645" s="39"/>
      <c r="AE4645" s="39"/>
      <c r="AF4645" s="39"/>
      <c r="AG4645" s="39"/>
      <c r="AH4645" s="39"/>
      <c r="AI4645" s="39"/>
      <c r="AJ4645" s="39"/>
      <c r="AK4645" s="39"/>
      <c r="AL4645" s="39"/>
      <c r="AM4645" s="39"/>
      <c r="AN4645" s="39"/>
      <c r="AO4645" s="39"/>
      <c r="AP4645" s="39"/>
      <c r="AQ4645" s="39"/>
      <c r="AR4645" s="39"/>
      <c r="AS4645" s="39"/>
      <c r="AT4645" s="39"/>
      <c r="AU4645" s="39"/>
      <c r="AV4645" s="39"/>
      <c r="AW4645" s="39"/>
    </row>
    <row r="4646" spans="15:49" x14ac:dyDescent="0.2">
      <c r="O4646" s="39"/>
      <c r="P4646" s="39"/>
      <c r="Q4646" s="39"/>
      <c r="R4646" s="39"/>
      <c r="S4646" s="39"/>
      <c r="T4646" s="39"/>
      <c r="U4646" s="39"/>
      <c r="V4646" s="39"/>
      <c r="W4646" s="39"/>
      <c r="X4646" s="39"/>
      <c r="Y4646" s="39"/>
      <c r="Z4646" s="39"/>
      <c r="AA4646" s="39"/>
      <c r="AB4646" s="39"/>
      <c r="AC4646" s="39"/>
      <c r="AD4646" s="39"/>
      <c r="AE4646" s="39"/>
      <c r="AF4646" s="39"/>
      <c r="AG4646" s="39"/>
      <c r="AH4646" s="39"/>
      <c r="AI4646" s="39"/>
      <c r="AJ4646" s="39"/>
      <c r="AK4646" s="39"/>
      <c r="AL4646" s="39"/>
      <c r="AM4646" s="39"/>
      <c r="AN4646" s="39"/>
      <c r="AO4646" s="39"/>
      <c r="AP4646" s="39"/>
      <c r="AQ4646" s="39"/>
      <c r="AR4646" s="39"/>
      <c r="AS4646" s="39"/>
      <c r="AT4646" s="39"/>
      <c r="AU4646" s="39"/>
      <c r="AV4646" s="39"/>
      <c r="AW4646" s="39"/>
    </row>
    <row r="4647" spans="15:49" x14ac:dyDescent="0.2">
      <c r="O4647" s="39"/>
      <c r="P4647" s="39"/>
      <c r="Q4647" s="39"/>
      <c r="R4647" s="39"/>
      <c r="S4647" s="39"/>
      <c r="T4647" s="39"/>
      <c r="U4647" s="39"/>
      <c r="V4647" s="39"/>
      <c r="W4647" s="39"/>
      <c r="X4647" s="39"/>
      <c r="Y4647" s="39"/>
      <c r="Z4647" s="39"/>
      <c r="AA4647" s="39"/>
      <c r="AB4647" s="39"/>
      <c r="AC4647" s="39"/>
      <c r="AD4647" s="39"/>
      <c r="AE4647" s="39"/>
      <c r="AF4647" s="39"/>
      <c r="AG4647" s="39"/>
      <c r="AH4647" s="39"/>
      <c r="AI4647" s="39"/>
      <c r="AJ4647" s="39"/>
      <c r="AK4647" s="39"/>
      <c r="AL4647" s="39"/>
      <c r="AM4647" s="39"/>
      <c r="AN4647" s="39"/>
      <c r="AO4647" s="39"/>
      <c r="AP4647" s="39"/>
      <c r="AQ4647" s="39"/>
      <c r="AR4647" s="39"/>
      <c r="AS4647" s="39"/>
      <c r="AT4647" s="39"/>
      <c r="AU4647" s="39"/>
      <c r="AV4647" s="39"/>
      <c r="AW4647" s="39"/>
    </row>
    <row r="4648" spans="15:49" x14ac:dyDescent="0.2">
      <c r="O4648" s="39"/>
      <c r="P4648" s="39"/>
      <c r="Q4648" s="39"/>
      <c r="R4648" s="39"/>
      <c r="S4648" s="39"/>
      <c r="T4648" s="39"/>
      <c r="U4648" s="39"/>
      <c r="V4648" s="39"/>
      <c r="W4648" s="39"/>
      <c r="X4648" s="39"/>
      <c r="Y4648" s="39"/>
      <c r="Z4648" s="39"/>
      <c r="AA4648" s="39"/>
      <c r="AB4648" s="39"/>
      <c r="AC4648" s="39"/>
      <c r="AD4648" s="39"/>
      <c r="AE4648" s="39"/>
      <c r="AF4648" s="39"/>
      <c r="AG4648" s="39"/>
      <c r="AH4648" s="39"/>
      <c r="AI4648" s="39"/>
      <c r="AJ4648" s="39"/>
      <c r="AK4648" s="39"/>
      <c r="AL4648" s="39"/>
      <c r="AM4648" s="39"/>
      <c r="AN4648" s="39"/>
      <c r="AO4648" s="39"/>
      <c r="AP4648" s="39"/>
      <c r="AQ4648" s="39"/>
      <c r="AR4648" s="39"/>
      <c r="AS4648" s="39"/>
      <c r="AT4648" s="39"/>
      <c r="AU4648" s="39"/>
      <c r="AV4648" s="39"/>
      <c r="AW4648" s="39"/>
    </row>
    <row r="4649" spans="15:49" x14ac:dyDescent="0.2">
      <c r="O4649" s="39"/>
      <c r="P4649" s="39"/>
      <c r="Q4649" s="39"/>
      <c r="R4649" s="39"/>
      <c r="S4649" s="39"/>
      <c r="T4649" s="39"/>
      <c r="U4649" s="39"/>
      <c r="V4649" s="39"/>
      <c r="W4649" s="39"/>
      <c r="X4649" s="39"/>
      <c r="Y4649" s="39"/>
      <c r="Z4649" s="39"/>
      <c r="AA4649" s="39"/>
      <c r="AB4649" s="39"/>
      <c r="AC4649" s="39"/>
      <c r="AD4649" s="39"/>
      <c r="AE4649" s="39"/>
      <c r="AF4649" s="39"/>
      <c r="AG4649" s="39"/>
      <c r="AH4649" s="39"/>
      <c r="AI4649" s="39"/>
      <c r="AJ4649" s="39"/>
      <c r="AK4649" s="39"/>
      <c r="AL4649" s="39"/>
      <c r="AM4649" s="39"/>
      <c r="AN4649" s="39"/>
      <c r="AO4649" s="39"/>
      <c r="AP4649" s="39"/>
      <c r="AQ4649" s="39"/>
      <c r="AR4649" s="39"/>
      <c r="AS4649" s="39"/>
      <c r="AT4649" s="39"/>
      <c r="AU4649" s="39"/>
      <c r="AV4649" s="39"/>
      <c r="AW4649" s="39"/>
    </row>
    <row r="4650" spans="15:49" x14ac:dyDescent="0.2">
      <c r="O4650" s="39"/>
      <c r="P4650" s="39"/>
      <c r="Q4650" s="39"/>
      <c r="R4650" s="39"/>
      <c r="S4650" s="39"/>
      <c r="T4650" s="39"/>
      <c r="U4650" s="39"/>
      <c r="V4650" s="39"/>
      <c r="W4650" s="39"/>
      <c r="X4650" s="39"/>
      <c r="Y4650" s="39"/>
      <c r="Z4650" s="39"/>
      <c r="AA4650" s="39"/>
      <c r="AB4650" s="39"/>
      <c r="AC4650" s="39"/>
      <c r="AD4650" s="39"/>
      <c r="AE4650" s="39"/>
      <c r="AF4650" s="39"/>
      <c r="AG4650" s="39"/>
      <c r="AH4650" s="39"/>
      <c r="AI4650" s="39"/>
      <c r="AJ4650" s="39"/>
      <c r="AK4650" s="39"/>
      <c r="AL4650" s="39"/>
      <c r="AM4650" s="39"/>
      <c r="AN4650" s="39"/>
      <c r="AO4650" s="39"/>
      <c r="AP4650" s="39"/>
      <c r="AQ4650" s="39"/>
      <c r="AR4650" s="39"/>
      <c r="AS4650" s="39"/>
      <c r="AT4650" s="39"/>
      <c r="AU4650" s="39"/>
      <c r="AV4650" s="39"/>
      <c r="AW4650" s="39"/>
    </row>
    <row r="4651" spans="15:49" x14ac:dyDescent="0.2">
      <c r="O4651" s="39"/>
      <c r="P4651" s="39"/>
      <c r="Q4651" s="39"/>
      <c r="R4651" s="39"/>
      <c r="S4651" s="39"/>
      <c r="T4651" s="39"/>
      <c r="U4651" s="39"/>
      <c r="V4651" s="39"/>
      <c r="W4651" s="39"/>
      <c r="X4651" s="39"/>
      <c r="Y4651" s="39"/>
      <c r="Z4651" s="39"/>
      <c r="AA4651" s="39"/>
      <c r="AB4651" s="39"/>
      <c r="AC4651" s="39"/>
      <c r="AD4651" s="39"/>
      <c r="AE4651" s="39"/>
      <c r="AF4651" s="39"/>
      <c r="AG4651" s="39"/>
      <c r="AH4651" s="39"/>
      <c r="AI4651" s="39"/>
      <c r="AJ4651" s="39"/>
      <c r="AK4651" s="39"/>
      <c r="AL4651" s="39"/>
      <c r="AM4651" s="39"/>
      <c r="AN4651" s="39"/>
      <c r="AO4651" s="39"/>
      <c r="AP4651" s="39"/>
      <c r="AQ4651" s="39"/>
      <c r="AR4651" s="39"/>
      <c r="AS4651" s="39"/>
      <c r="AT4651" s="39"/>
      <c r="AU4651" s="39"/>
      <c r="AV4651" s="39"/>
      <c r="AW4651" s="39"/>
    </row>
    <row r="4652" spans="15:49" x14ac:dyDescent="0.2">
      <c r="O4652" s="39"/>
      <c r="P4652" s="39"/>
      <c r="Q4652" s="39"/>
      <c r="R4652" s="39"/>
      <c r="S4652" s="39"/>
      <c r="T4652" s="39"/>
      <c r="U4652" s="39"/>
      <c r="V4652" s="39"/>
      <c r="W4652" s="39"/>
      <c r="X4652" s="39"/>
      <c r="Y4652" s="39"/>
      <c r="Z4652" s="39"/>
      <c r="AA4652" s="39"/>
      <c r="AB4652" s="39"/>
      <c r="AC4652" s="39"/>
      <c r="AD4652" s="39"/>
      <c r="AE4652" s="39"/>
      <c r="AF4652" s="39"/>
      <c r="AG4652" s="39"/>
      <c r="AH4652" s="39"/>
      <c r="AI4652" s="39"/>
      <c r="AJ4652" s="39"/>
      <c r="AK4652" s="39"/>
      <c r="AL4652" s="39"/>
      <c r="AM4652" s="39"/>
      <c r="AN4652" s="39"/>
      <c r="AO4652" s="39"/>
      <c r="AP4652" s="39"/>
      <c r="AQ4652" s="39"/>
      <c r="AR4652" s="39"/>
      <c r="AS4652" s="39"/>
      <c r="AT4652" s="39"/>
      <c r="AU4652" s="39"/>
      <c r="AV4652" s="39"/>
      <c r="AW4652" s="39"/>
    </row>
    <row r="4653" spans="15:49" x14ac:dyDescent="0.2">
      <c r="O4653" s="39"/>
      <c r="P4653" s="39"/>
      <c r="Q4653" s="39"/>
      <c r="R4653" s="39"/>
      <c r="S4653" s="39"/>
      <c r="T4653" s="39"/>
      <c r="U4653" s="39"/>
      <c r="V4653" s="39"/>
      <c r="W4653" s="39"/>
      <c r="X4653" s="39"/>
      <c r="Y4653" s="39"/>
      <c r="Z4653" s="39"/>
      <c r="AA4653" s="39"/>
      <c r="AB4653" s="39"/>
      <c r="AC4653" s="39"/>
      <c r="AD4653" s="39"/>
      <c r="AE4653" s="39"/>
      <c r="AF4653" s="39"/>
      <c r="AG4653" s="39"/>
      <c r="AH4653" s="39"/>
      <c r="AI4653" s="39"/>
      <c r="AJ4653" s="39"/>
      <c r="AK4653" s="39"/>
      <c r="AL4653" s="39"/>
      <c r="AM4653" s="39"/>
      <c r="AN4653" s="39"/>
      <c r="AO4653" s="39"/>
      <c r="AP4653" s="39"/>
      <c r="AQ4653" s="39"/>
      <c r="AR4653" s="39"/>
      <c r="AS4653" s="39"/>
      <c r="AT4653" s="39"/>
      <c r="AU4653" s="39"/>
      <c r="AV4653" s="39"/>
      <c r="AW4653" s="39"/>
    </row>
    <row r="4654" spans="15:49" x14ac:dyDescent="0.2">
      <c r="O4654" s="39"/>
      <c r="P4654" s="39"/>
      <c r="Q4654" s="39"/>
      <c r="R4654" s="39"/>
      <c r="S4654" s="39"/>
      <c r="T4654" s="39"/>
      <c r="U4654" s="39"/>
      <c r="V4654" s="39"/>
      <c r="W4654" s="39"/>
      <c r="X4654" s="39"/>
      <c r="Y4654" s="39"/>
      <c r="Z4654" s="39"/>
      <c r="AA4654" s="39"/>
      <c r="AB4654" s="39"/>
      <c r="AC4654" s="39"/>
      <c r="AD4654" s="39"/>
      <c r="AE4654" s="39"/>
      <c r="AF4654" s="39"/>
      <c r="AG4654" s="39"/>
      <c r="AH4654" s="39"/>
      <c r="AI4654" s="39"/>
      <c r="AJ4654" s="39"/>
      <c r="AK4654" s="39"/>
      <c r="AL4654" s="39"/>
      <c r="AM4654" s="39"/>
      <c r="AN4654" s="39"/>
      <c r="AO4654" s="39"/>
      <c r="AP4654" s="39"/>
      <c r="AQ4654" s="39"/>
      <c r="AR4654" s="39"/>
      <c r="AS4654" s="39"/>
      <c r="AT4654" s="39"/>
      <c r="AU4654" s="39"/>
      <c r="AV4654" s="39"/>
      <c r="AW4654" s="39"/>
    </row>
    <row r="4655" spans="15:49" x14ac:dyDescent="0.2">
      <c r="O4655" s="39"/>
      <c r="P4655" s="39"/>
      <c r="Q4655" s="39"/>
      <c r="R4655" s="39"/>
      <c r="S4655" s="39"/>
      <c r="T4655" s="39"/>
      <c r="U4655" s="39"/>
      <c r="V4655" s="39"/>
      <c r="W4655" s="39"/>
      <c r="X4655" s="39"/>
      <c r="Y4655" s="39"/>
      <c r="Z4655" s="39"/>
      <c r="AA4655" s="39"/>
      <c r="AB4655" s="39"/>
      <c r="AC4655" s="39"/>
      <c r="AD4655" s="39"/>
      <c r="AE4655" s="39"/>
      <c r="AF4655" s="39"/>
      <c r="AG4655" s="39"/>
      <c r="AH4655" s="39"/>
      <c r="AI4655" s="39"/>
      <c r="AJ4655" s="39"/>
      <c r="AK4655" s="39"/>
      <c r="AL4655" s="39"/>
      <c r="AM4655" s="39"/>
      <c r="AN4655" s="39"/>
      <c r="AO4655" s="39"/>
      <c r="AP4655" s="39"/>
      <c r="AQ4655" s="39"/>
      <c r="AR4655" s="39"/>
      <c r="AS4655" s="39"/>
      <c r="AT4655" s="39"/>
      <c r="AU4655" s="39"/>
      <c r="AV4655" s="39"/>
      <c r="AW4655" s="39"/>
    </row>
    <row r="4656" spans="15:49" x14ac:dyDescent="0.2">
      <c r="O4656" s="39"/>
      <c r="P4656" s="39"/>
      <c r="Q4656" s="39"/>
      <c r="R4656" s="39"/>
      <c r="S4656" s="39"/>
      <c r="T4656" s="39"/>
      <c r="U4656" s="39"/>
      <c r="V4656" s="39"/>
      <c r="W4656" s="39"/>
      <c r="X4656" s="39"/>
      <c r="Y4656" s="39"/>
      <c r="Z4656" s="39"/>
      <c r="AA4656" s="39"/>
      <c r="AB4656" s="39"/>
      <c r="AC4656" s="39"/>
      <c r="AD4656" s="39"/>
      <c r="AE4656" s="39"/>
      <c r="AF4656" s="39"/>
      <c r="AG4656" s="39"/>
      <c r="AH4656" s="39"/>
      <c r="AI4656" s="39"/>
      <c r="AJ4656" s="39"/>
      <c r="AK4656" s="39"/>
      <c r="AL4656" s="39"/>
      <c r="AM4656" s="39"/>
      <c r="AN4656" s="39"/>
      <c r="AO4656" s="39"/>
      <c r="AP4656" s="39"/>
      <c r="AQ4656" s="39"/>
      <c r="AR4656" s="39"/>
      <c r="AS4656" s="39"/>
      <c r="AT4656" s="39"/>
      <c r="AU4656" s="39"/>
      <c r="AV4656" s="39"/>
      <c r="AW4656" s="39"/>
    </row>
    <row r="4657" spans="15:49" x14ac:dyDescent="0.2">
      <c r="O4657" s="39"/>
      <c r="P4657" s="39"/>
      <c r="Q4657" s="39"/>
      <c r="R4657" s="39"/>
      <c r="S4657" s="39"/>
      <c r="T4657" s="39"/>
      <c r="U4657" s="39"/>
      <c r="V4657" s="39"/>
      <c r="W4657" s="39"/>
      <c r="X4657" s="39"/>
      <c r="Y4657" s="39"/>
      <c r="Z4657" s="39"/>
      <c r="AA4657" s="39"/>
      <c r="AB4657" s="39"/>
      <c r="AC4657" s="39"/>
      <c r="AD4657" s="39"/>
      <c r="AE4657" s="39"/>
      <c r="AF4657" s="39"/>
      <c r="AG4657" s="39"/>
      <c r="AH4657" s="39"/>
      <c r="AI4657" s="39"/>
      <c r="AJ4657" s="39"/>
      <c r="AK4657" s="39"/>
      <c r="AL4657" s="39"/>
      <c r="AM4657" s="39"/>
      <c r="AN4657" s="39"/>
      <c r="AO4657" s="39"/>
      <c r="AP4657" s="39"/>
      <c r="AQ4657" s="39"/>
      <c r="AR4657" s="39"/>
      <c r="AS4657" s="39"/>
      <c r="AT4657" s="39"/>
      <c r="AU4657" s="39"/>
      <c r="AV4657" s="39"/>
      <c r="AW4657" s="39"/>
    </row>
    <row r="4658" spans="15:49" x14ac:dyDescent="0.2">
      <c r="O4658" s="39"/>
      <c r="P4658" s="39"/>
      <c r="Q4658" s="39"/>
      <c r="R4658" s="39"/>
      <c r="S4658" s="39"/>
      <c r="T4658" s="39"/>
      <c r="U4658" s="39"/>
      <c r="V4658" s="39"/>
      <c r="W4658" s="39"/>
      <c r="X4658" s="39"/>
      <c r="Y4658" s="39"/>
      <c r="Z4658" s="39"/>
      <c r="AA4658" s="39"/>
      <c r="AB4658" s="39"/>
      <c r="AC4658" s="39"/>
      <c r="AD4658" s="39"/>
      <c r="AE4658" s="39"/>
      <c r="AF4658" s="39"/>
      <c r="AG4658" s="39"/>
      <c r="AH4658" s="39"/>
      <c r="AI4658" s="39"/>
      <c r="AJ4658" s="39"/>
      <c r="AK4658" s="39"/>
      <c r="AL4658" s="39"/>
      <c r="AM4658" s="39"/>
      <c r="AN4658" s="39"/>
      <c r="AO4658" s="39"/>
      <c r="AP4658" s="39"/>
      <c r="AQ4658" s="39"/>
      <c r="AR4658" s="39"/>
      <c r="AS4658" s="39"/>
      <c r="AT4658" s="39"/>
      <c r="AU4658" s="39"/>
      <c r="AV4658" s="39"/>
      <c r="AW4658" s="39"/>
    </row>
    <row r="4659" spans="15:49" x14ac:dyDescent="0.2">
      <c r="O4659" s="39"/>
      <c r="P4659" s="39"/>
      <c r="Q4659" s="39"/>
      <c r="R4659" s="39"/>
      <c r="S4659" s="39"/>
      <c r="T4659" s="39"/>
      <c r="U4659" s="39"/>
      <c r="V4659" s="39"/>
      <c r="W4659" s="39"/>
      <c r="X4659" s="39"/>
      <c r="Y4659" s="39"/>
      <c r="Z4659" s="39"/>
      <c r="AA4659" s="39"/>
      <c r="AB4659" s="39"/>
      <c r="AC4659" s="39"/>
      <c r="AD4659" s="39"/>
      <c r="AE4659" s="39"/>
      <c r="AF4659" s="39"/>
      <c r="AG4659" s="39"/>
      <c r="AH4659" s="39"/>
      <c r="AI4659" s="39"/>
      <c r="AJ4659" s="39"/>
      <c r="AK4659" s="39"/>
      <c r="AL4659" s="39"/>
      <c r="AM4659" s="39"/>
      <c r="AN4659" s="39"/>
      <c r="AO4659" s="39"/>
      <c r="AP4659" s="39"/>
      <c r="AQ4659" s="39"/>
      <c r="AR4659" s="39"/>
      <c r="AS4659" s="39"/>
      <c r="AT4659" s="39"/>
      <c r="AU4659" s="39"/>
      <c r="AV4659" s="39"/>
      <c r="AW4659" s="39"/>
    </row>
    <row r="4660" spans="15:49" x14ac:dyDescent="0.2">
      <c r="O4660" s="39"/>
      <c r="P4660" s="39"/>
      <c r="Q4660" s="39"/>
      <c r="R4660" s="39"/>
      <c r="S4660" s="39"/>
      <c r="T4660" s="39"/>
      <c r="U4660" s="39"/>
      <c r="V4660" s="39"/>
      <c r="W4660" s="39"/>
      <c r="X4660" s="39"/>
      <c r="Y4660" s="39"/>
      <c r="Z4660" s="39"/>
      <c r="AA4660" s="39"/>
      <c r="AB4660" s="39"/>
      <c r="AC4660" s="39"/>
      <c r="AD4660" s="39"/>
      <c r="AE4660" s="39"/>
      <c r="AF4660" s="39"/>
      <c r="AG4660" s="39"/>
      <c r="AH4660" s="39"/>
      <c r="AI4660" s="39"/>
      <c r="AJ4660" s="39"/>
      <c r="AK4660" s="39"/>
      <c r="AL4660" s="39"/>
      <c r="AM4660" s="39"/>
      <c r="AN4660" s="39"/>
      <c r="AO4660" s="39"/>
      <c r="AP4660" s="39"/>
      <c r="AQ4660" s="39"/>
      <c r="AR4660" s="39"/>
      <c r="AS4660" s="39"/>
      <c r="AT4660" s="39"/>
      <c r="AU4660" s="39"/>
      <c r="AV4660" s="39"/>
      <c r="AW4660" s="39"/>
    </row>
    <row r="4661" spans="15:49" x14ac:dyDescent="0.2">
      <c r="O4661" s="39"/>
      <c r="P4661" s="39"/>
      <c r="Q4661" s="39"/>
      <c r="R4661" s="39"/>
      <c r="S4661" s="39"/>
      <c r="T4661" s="39"/>
      <c r="U4661" s="39"/>
      <c r="V4661" s="39"/>
      <c r="W4661" s="39"/>
      <c r="X4661" s="39"/>
      <c r="Y4661" s="39"/>
      <c r="Z4661" s="39"/>
      <c r="AA4661" s="39"/>
      <c r="AB4661" s="39"/>
      <c r="AC4661" s="39"/>
      <c r="AD4661" s="39"/>
      <c r="AE4661" s="39"/>
      <c r="AF4661" s="39"/>
      <c r="AG4661" s="39"/>
      <c r="AH4661" s="39"/>
      <c r="AI4661" s="39"/>
      <c r="AJ4661" s="39"/>
      <c r="AK4661" s="39"/>
      <c r="AL4661" s="39"/>
      <c r="AM4661" s="39"/>
      <c r="AN4661" s="39"/>
      <c r="AO4661" s="39"/>
      <c r="AP4661" s="39"/>
      <c r="AQ4661" s="39"/>
      <c r="AR4661" s="39"/>
      <c r="AS4661" s="39"/>
      <c r="AT4661" s="39"/>
      <c r="AU4661" s="39"/>
      <c r="AV4661" s="39"/>
      <c r="AW4661" s="39"/>
    </row>
    <row r="4662" spans="15:49" x14ac:dyDescent="0.2">
      <c r="O4662" s="39"/>
      <c r="P4662" s="39"/>
      <c r="Q4662" s="39"/>
      <c r="R4662" s="39"/>
      <c r="S4662" s="39"/>
      <c r="T4662" s="39"/>
      <c r="U4662" s="39"/>
      <c r="V4662" s="39"/>
      <c r="W4662" s="39"/>
      <c r="X4662" s="39"/>
      <c r="Y4662" s="39"/>
      <c r="Z4662" s="39"/>
      <c r="AA4662" s="39"/>
      <c r="AB4662" s="39"/>
      <c r="AC4662" s="39"/>
      <c r="AD4662" s="39"/>
      <c r="AE4662" s="39"/>
      <c r="AF4662" s="39"/>
      <c r="AG4662" s="39"/>
      <c r="AH4662" s="39"/>
      <c r="AI4662" s="39"/>
      <c r="AJ4662" s="39"/>
      <c r="AK4662" s="39"/>
      <c r="AL4662" s="39"/>
      <c r="AM4662" s="39"/>
      <c r="AN4662" s="39"/>
      <c r="AO4662" s="39"/>
      <c r="AP4662" s="39"/>
      <c r="AQ4662" s="39"/>
      <c r="AR4662" s="39"/>
      <c r="AS4662" s="39"/>
      <c r="AT4662" s="39"/>
      <c r="AU4662" s="39"/>
      <c r="AV4662" s="39"/>
      <c r="AW4662" s="39"/>
    </row>
    <row r="4663" spans="15:49" x14ac:dyDescent="0.2">
      <c r="O4663" s="39"/>
      <c r="P4663" s="39"/>
      <c r="Q4663" s="39"/>
      <c r="R4663" s="39"/>
      <c r="S4663" s="39"/>
      <c r="T4663" s="39"/>
      <c r="U4663" s="39"/>
      <c r="V4663" s="39"/>
      <c r="W4663" s="39"/>
      <c r="X4663" s="39"/>
      <c r="Y4663" s="39"/>
      <c r="Z4663" s="39"/>
      <c r="AA4663" s="39"/>
      <c r="AB4663" s="39"/>
      <c r="AC4663" s="39"/>
      <c r="AD4663" s="39"/>
      <c r="AE4663" s="39"/>
      <c r="AF4663" s="39"/>
      <c r="AG4663" s="39"/>
      <c r="AH4663" s="39"/>
      <c r="AI4663" s="39"/>
      <c r="AJ4663" s="39"/>
      <c r="AK4663" s="39"/>
      <c r="AL4663" s="39"/>
      <c r="AM4663" s="39"/>
      <c r="AN4663" s="39"/>
      <c r="AO4663" s="39"/>
      <c r="AP4663" s="39"/>
      <c r="AQ4663" s="39"/>
      <c r="AR4663" s="39"/>
      <c r="AS4663" s="39"/>
      <c r="AT4663" s="39"/>
      <c r="AU4663" s="39"/>
      <c r="AV4663" s="39"/>
      <c r="AW4663" s="39"/>
    </row>
    <row r="4664" spans="15:49" x14ac:dyDescent="0.2">
      <c r="O4664" s="39"/>
      <c r="P4664" s="39"/>
      <c r="Q4664" s="39"/>
      <c r="R4664" s="39"/>
      <c r="S4664" s="39"/>
      <c r="T4664" s="39"/>
      <c r="U4664" s="39"/>
      <c r="V4664" s="39"/>
      <c r="W4664" s="39"/>
      <c r="X4664" s="39"/>
      <c r="Y4664" s="39"/>
      <c r="Z4664" s="39"/>
      <c r="AA4664" s="39"/>
      <c r="AB4664" s="39"/>
      <c r="AC4664" s="39"/>
      <c r="AD4664" s="39"/>
      <c r="AE4664" s="39"/>
      <c r="AF4664" s="39"/>
      <c r="AG4664" s="39"/>
      <c r="AH4664" s="39"/>
      <c r="AI4664" s="39"/>
      <c r="AJ4664" s="39"/>
      <c r="AK4664" s="39"/>
      <c r="AL4664" s="39"/>
      <c r="AM4664" s="39"/>
      <c r="AN4664" s="39"/>
      <c r="AO4664" s="39"/>
      <c r="AP4664" s="39"/>
      <c r="AQ4664" s="39"/>
      <c r="AR4664" s="39"/>
      <c r="AS4664" s="39"/>
      <c r="AT4664" s="39"/>
      <c r="AU4664" s="39"/>
      <c r="AV4664" s="39"/>
      <c r="AW4664" s="39"/>
    </row>
    <row r="4665" spans="15:49" x14ac:dyDescent="0.2">
      <c r="O4665" s="39"/>
      <c r="P4665" s="39"/>
      <c r="Q4665" s="39"/>
      <c r="R4665" s="39"/>
      <c r="S4665" s="39"/>
      <c r="T4665" s="39"/>
      <c r="U4665" s="39"/>
      <c r="V4665" s="39"/>
      <c r="W4665" s="39"/>
      <c r="X4665" s="39"/>
      <c r="Y4665" s="39"/>
      <c r="Z4665" s="39"/>
      <c r="AA4665" s="39"/>
      <c r="AB4665" s="39"/>
      <c r="AC4665" s="39"/>
      <c r="AD4665" s="39"/>
      <c r="AE4665" s="39"/>
      <c r="AF4665" s="39"/>
      <c r="AG4665" s="39"/>
      <c r="AH4665" s="39"/>
      <c r="AI4665" s="39"/>
      <c r="AJ4665" s="39"/>
      <c r="AK4665" s="39"/>
      <c r="AL4665" s="39"/>
      <c r="AM4665" s="39"/>
      <c r="AN4665" s="39"/>
      <c r="AO4665" s="39"/>
      <c r="AP4665" s="39"/>
      <c r="AQ4665" s="39"/>
      <c r="AR4665" s="39"/>
      <c r="AS4665" s="39"/>
      <c r="AT4665" s="39"/>
      <c r="AU4665" s="39"/>
      <c r="AV4665" s="39"/>
      <c r="AW4665" s="39"/>
    </row>
    <row r="4666" spans="15:49" x14ac:dyDescent="0.2">
      <c r="O4666" s="39"/>
      <c r="P4666" s="39"/>
      <c r="Q4666" s="39"/>
      <c r="R4666" s="39"/>
      <c r="S4666" s="39"/>
      <c r="T4666" s="39"/>
      <c r="U4666" s="39"/>
      <c r="V4666" s="39"/>
      <c r="W4666" s="39"/>
      <c r="X4666" s="39"/>
      <c r="Y4666" s="39"/>
      <c r="Z4666" s="39"/>
      <c r="AA4666" s="39"/>
      <c r="AB4666" s="39"/>
      <c r="AC4666" s="39"/>
      <c r="AD4666" s="39"/>
      <c r="AE4666" s="39"/>
      <c r="AF4666" s="39"/>
      <c r="AG4666" s="39"/>
      <c r="AH4666" s="39"/>
      <c r="AI4666" s="39"/>
      <c r="AJ4666" s="39"/>
      <c r="AK4666" s="39"/>
      <c r="AL4666" s="39"/>
      <c r="AM4666" s="39"/>
      <c r="AN4666" s="39"/>
      <c r="AO4666" s="39"/>
      <c r="AP4666" s="39"/>
      <c r="AQ4666" s="39"/>
      <c r="AR4666" s="39"/>
      <c r="AS4666" s="39"/>
      <c r="AT4666" s="39"/>
      <c r="AU4666" s="39"/>
      <c r="AV4666" s="39"/>
      <c r="AW4666" s="39"/>
    </row>
    <row r="4667" spans="15:49" x14ac:dyDescent="0.2">
      <c r="O4667" s="39"/>
      <c r="P4667" s="39"/>
      <c r="Q4667" s="39"/>
      <c r="R4667" s="39"/>
      <c r="S4667" s="39"/>
      <c r="T4667" s="39"/>
      <c r="U4667" s="39"/>
      <c r="V4667" s="39"/>
      <c r="W4667" s="39"/>
      <c r="X4667" s="39"/>
      <c r="Y4667" s="39"/>
      <c r="Z4667" s="39"/>
      <c r="AA4667" s="39"/>
      <c r="AB4667" s="39"/>
      <c r="AC4667" s="39"/>
      <c r="AD4667" s="39"/>
      <c r="AE4667" s="39"/>
      <c r="AF4667" s="39"/>
      <c r="AG4667" s="39"/>
      <c r="AH4667" s="39"/>
      <c r="AI4667" s="39"/>
      <c r="AJ4667" s="39"/>
      <c r="AK4667" s="39"/>
      <c r="AL4667" s="39"/>
      <c r="AM4667" s="39"/>
      <c r="AN4667" s="39"/>
      <c r="AO4667" s="39"/>
      <c r="AP4667" s="39"/>
      <c r="AQ4667" s="39"/>
      <c r="AR4667" s="39"/>
      <c r="AS4667" s="39"/>
      <c r="AT4667" s="39"/>
      <c r="AU4667" s="39"/>
      <c r="AV4667" s="39"/>
      <c r="AW4667" s="39"/>
    </row>
    <row r="4668" spans="15:49" x14ac:dyDescent="0.2">
      <c r="O4668" s="39"/>
      <c r="P4668" s="39"/>
      <c r="Q4668" s="39"/>
      <c r="R4668" s="39"/>
      <c r="S4668" s="39"/>
      <c r="T4668" s="39"/>
      <c r="U4668" s="39"/>
      <c r="V4668" s="39"/>
      <c r="W4668" s="39"/>
      <c r="X4668" s="39"/>
      <c r="Y4668" s="39"/>
      <c r="Z4668" s="39"/>
      <c r="AA4668" s="39"/>
      <c r="AB4668" s="39"/>
      <c r="AC4668" s="39"/>
      <c r="AD4668" s="39"/>
      <c r="AE4668" s="39"/>
      <c r="AF4668" s="39"/>
      <c r="AG4668" s="39"/>
      <c r="AH4668" s="39"/>
      <c r="AI4668" s="39"/>
      <c r="AJ4668" s="39"/>
      <c r="AK4668" s="39"/>
      <c r="AL4668" s="39"/>
      <c r="AM4668" s="39"/>
      <c r="AN4668" s="39"/>
      <c r="AO4668" s="39"/>
      <c r="AP4668" s="39"/>
      <c r="AQ4668" s="39"/>
      <c r="AR4668" s="39"/>
      <c r="AS4668" s="39"/>
      <c r="AT4668" s="39"/>
      <c r="AU4668" s="39"/>
      <c r="AV4668" s="39"/>
      <c r="AW4668" s="39"/>
    </row>
    <row r="4669" spans="15:49" x14ac:dyDescent="0.2">
      <c r="O4669" s="39"/>
      <c r="P4669" s="39"/>
      <c r="Q4669" s="39"/>
      <c r="R4669" s="39"/>
      <c r="S4669" s="39"/>
      <c r="T4669" s="39"/>
      <c r="U4669" s="39"/>
      <c r="V4669" s="39"/>
      <c r="W4669" s="39"/>
      <c r="X4669" s="39"/>
      <c r="Y4669" s="39"/>
      <c r="Z4669" s="39"/>
      <c r="AA4669" s="39"/>
      <c r="AB4669" s="39"/>
      <c r="AC4669" s="39"/>
      <c r="AD4669" s="39"/>
      <c r="AE4669" s="39"/>
      <c r="AF4669" s="39"/>
      <c r="AG4669" s="39"/>
      <c r="AH4669" s="39"/>
      <c r="AI4669" s="39"/>
      <c r="AJ4669" s="39"/>
      <c r="AK4669" s="39"/>
      <c r="AL4669" s="39"/>
      <c r="AM4669" s="39"/>
      <c r="AN4669" s="39"/>
      <c r="AO4669" s="39"/>
      <c r="AP4669" s="39"/>
      <c r="AQ4669" s="39"/>
      <c r="AR4669" s="39"/>
      <c r="AS4669" s="39"/>
      <c r="AT4669" s="39"/>
      <c r="AU4669" s="39"/>
      <c r="AV4669" s="39"/>
      <c r="AW4669" s="39"/>
    </row>
    <row r="4670" spans="15:49" x14ac:dyDescent="0.2">
      <c r="O4670" s="39"/>
      <c r="P4670" s="39"/>
      <c r="Q4670" s="39"/>
      <c r="R4670" s="39"/>
      <c r="S4670" s="39"/>
      <c r="T4670" s="39"/>
      <c r="U4670" s="39"/>
      <c r="V4670" s="39"/>
      <c r="W4670" s="39"/>
      <c r="X4670" s="39"/>
      <c r="Y4670" s="39"/>
      <c r="Z4670" s="39"/>
      <c r="AA4670" s="39"/>
      <c r="AB4670" s="39"/>
      <c r="AC4670" s="39"/>
      <c r="AD4670" s="39"/>
      <c r="AE4670" s="39"/>
      <c r="AF4670" s="39"/>
      <c r="AG4670" s="39"/>
      <c r="AH4670" s="39"/>
      <c r="AI4670" s="39"/>
      <c r="AJ4670" s="39"/>
      <c r="AK4670" s="39"/>
      <c r="AL4670" s="39"/>
      <c r="AM4670" s="39"/>
      <c r="AN4670" s="39"/>
      <c r="AO4670" s="39"/>
      <c r="AP4670" s="39"/>
      <c r="AQ4670" s="39"/>
      <c r="AR4670" s="39"/>
      <c r="AS4670" s="39"/>
      <c r="AT4670" s="39"/>
      <c r="AU4670" s="39"/>
      <c r="AV4670" s="39"/>
      <c r="AW4670" s="39"/>
    </row>
    <row r="4671" spans="15:49" x14ac:dyDescent="0.2">
      <c r="O4671" s="39"/>
      <c r="P4671" s="39"/>
      <c r="Q4671" s="39"/>
      <c r="R4671" s="39"/>
      <c r="S4671" s="39"/>
      <c r="T4671" s="39"/>
      <c r="U4671" s="39"/>
      <c r="V4671" s="39"/>
      <c r="W4671" s="39"/>
      <c r="X4671" s="39"/>
      <c r="Y4671" s="39"/>
      <c r="Z4671" s="39"/>
      <c r="AA4671" s="39"/>
      <c r="AB4671" s="39"/>
      <c r="AC4671" s="39"/>
      <c r="AD4671" s="39"/>
      <c r="AE4671" s="39"/>
      <c r="AF4671" s="39"/>
      <c r="AG4671" s="39"/>
      <c r="AH4671" s="39"/>
      <c r="AI4671" s="39"/>
      <c r="AJ4671" s="39"/>
      <c r="AK4671" s="39"/>
      <c r="AL4671" s="39"/>
      <c r="AM4671" s="39"/>
      <c r="AN4671" s="39"/>
      <c r="AO4671" s="39"/>
      <c r="AP4671" s="39"/>
      <c r="AQ4671" s="39"/>
      <c r="AR4671" s="39"/>
      <c r="AS4671" s="39"/>
      <c r="AT4671" s="39"/>
      <c r="AU4671" s="39"/>
      <c r="AV4671" s="39"/>
      <c r="AW4671" s="39"/>
    </row>
    <row r="4672" spans="15:49" x14ac:dyDescent="0.2">
      <c r="O4672" s="39"/>
      <c r="P4672" s="39"/>
      <c r="Q4672" s="39"/>
      <c r="R4672" s="39"/>
      <c r="S4672" s="39"/>
      <c r="T4672" s="39"/>
      <c r="U4672" s="39"/>
      <c r="V4672" s="39"/>
      <c r="W4672" s="39"/>
      <c r="X4672" s="39"/>
      <c r="Y4672" s="39"/>
      <c r="Z4672" s="39"/>
      <c r="AA4672" s="39"/>
      <c r="AB4672" s="39"/>
      <c r="AC4672" s="39"/>
      <c r="AD4672" s="39"/>
      <c r="AE4672" s="39"/>
      <c r="AF4672" s="39"/>
      <c r="AG4672" s="39"/>
      <c r="AH4672" s="39"/>
      <c r="AI4672" s="39"/>
      <c r="AJ4672" s="39"/>
      <c r="AK4672" s="39"/>
      <c r="AL4672" s="39"/>
      <c r="AM4672" s="39"/>
      <c r="AN4672" s="39"/>
      <c r="AO4672" s="39"/>
      <c r="AP4672" s="39"/>
      <c r="AQ4672" s="39"/>
      <c r="AR4672" s="39"/>
      <c r="AS4672" s="39"/>
      <c r="AT4672" s="39"/>
      <c r="AU4672" s="39"/>
      <c r="AV4672" s="39"/>
      <c r="AW4672" s="39"/>
    </row>
    <row r="4673" spans="15:49" x14ac:dyDescent="0.2">
      <c r="O4673" s="39"/>
      <c r="P4673" s="39"/>
      <c r="Q4673" s="39"/>
      <c r="R4673" s="39"/>
      <c r="S4673" s="39"/>
      <c r="T4673" s="39"/>
      <c r="U4673" s="39"/>
      <c r="V4673" s="39"/>
      <c r="W4673" s="39"/>
      <c r="X4673" s="39"/>
      <c r="Y4673" s="39"/>
      <c r="Z4673" s="39"/>
      <c r="AA4673" s="39"/>
      <c r="AB4673" s="39"/>
      <c r="AC4673" s="39"/>
      <c r="AD4673" s="39"/>
      <c r="AE4673" s="39"/>
      <c r="AF4673" s="39"/>
      <c r="AG4673" s="39"/>
      <c r="AH4673" s="39"/>
      <c r="AI4673" s="39"/>
      <c r="AJ4673" s="39"/>
      <c r="AK4673" s="39"/>
      <c r="AL4673" s="39"/>
      <c r="AM4673" s="39"/>
      <c r="AN4673" s="39"/>
      <c r="AO4673" s="39"/>
      <c r="AP4673" s="39"/>
      <c r="AQ4673" s="39"/>
      <c r="AR4673" s="39"/>
      <c r="AS4673" s="39"/>
      <c r="AT4673" s="39"/>
      <c r="AU4673" s="39"/>
      <c r="AV4673" s="39"/>
      <c r="AW4673" s="39"/>
    </row>
    <row r="4674" spans="15:49" x14ac:dyDescent="0.2">
      <c r="O4674" s="39"/>
      <c r="P4674" s="39"/>
      <c r="Q4674" s="39"/>
      <c r="R4674" s="39"/>
      <c r="S4674" s="39"/>
      <c r="T4674" s="39"/>
      <c r="U4674" s="39"/>
      <c r="V4674" s="39"/>
      <c r="W4674" s="39"/>
      <c r="X4674" s="39"/>
      <c r="Y4674" s="39"/>
      <c r="Z4674" s="39"/>
      <c r="AA4674" s="39"/>
      <c r="AB4674" s="39"/>
      <c r="AC4674" s="39"/>
      <c r="AD4674" s="39"/>
      <c r="AE4674" s="39"/>
      <c r="AF4674" s="39"/>
      <c r="AG4674" s="39"/>
      <c r="AH4674" s="39"/>
      <c r="AI4674" s="39"/>
      <c r="AJ4674" s="39"/>
      <c r="AK4674" s="39"/>
      <c r="AL4674" s="39"/>
      <c r="AM4674" s="39"/>
      <c r="AN4674" s="39"/>
      <c r="AO4674" s="39"/>
      <c r="AP4674" s="39"/>
      <c r="AQ4674" s="39"/>
      <c r="AR4674" s="39"/>
      <c r="AS4674" s="39"/>
      <c r="AT4674" s="39"/>
      <c r="AU4674" s="39"/>
      <c r="AV4674" s="39"/>
      <c r="AW4674" s="39"/>
    </row>
    <row r="4675" spans="15:49" x14ac:dyDescent="0.2">
      <c r="O4675" s="39"/>
      <c r="P4675" s="39"/>
      <c r="Q4675" s="39"/>
      <c r="R4675" s="39"/>
      <c r="S4675" s="39"/>
      <c r="T4675" s="39"/>
      <c r="U4675" s="39"/>
      <c r="V4675" s="39"/>
      <c r="W4675" s="39"/>
      <c r="X4675" s="39"/>
      <c r="Y4675" s="39"/>
      <c r="Z4675" s="39"/>
      <c r="AA4675" s="39"/>
      <c r="AB4675" s="39"/>
      <c r="AC4675" s="39"/>
      <c r="AD4675" s="39"/>
      <c r="AE4675" s="39"/>
      <c r="AF4675" s="39"/>
      <c r="AG4675" s="39"/>
      <c r="AH4675" s="39"/>
      <c r="AI4675" s="39"/>
      <c r="AJ4675" s="39"/>
      <c r="AK4675" s="39"/>
      <c r="AL4675" s="39"/>
      <c r="AM4675" s="39"/>
      <c r="AN4675" s="39"/>
      <c r="AO4675" s="39"/>
      <c r="AP4675" s="39"/>
      <c r="AQ4675" s="39"/>
      <c r="AR4675" s="39"/>
      <c r="AS4675" s="39"/>
      <c r="AT4675" s="39"/>
      <c r="AU4675" s="39"/>
      <c r="AV4675" s="39"/>
      <c r="AW4675" s="39"/>
    </row>
    <row r="4676" spans="15:49" x14ac:dyDescent="0.2">
      <c r="O4676" s="39"/>
      <c r="P4676" s="39"/>
      <c r="Q4676" s="39"/>
      <c r="R4676" s="39"/>
      <c r="S4676" s="39"/>
      <c r="T4676" s="39"/>
      <c r="U4676" s="39"/>
      <c r="V4676" s="39"/>
      <c r="W4676" s="39"/>
      <c r="X4676" s="39"/>
      <c r="Y4676" s="39"/>
      <c r="Z4676" s="39"/>
      <c r="AA4676" s="39"/>
      <c r="AB4676" s="39"/>
      <c r="AC4676" s="39"/>
      <c r="AD4676" s="39"/>
      <c r="AE4676" s="39"/>
      <c r="AF4676" s="39"/>
      <c r="AG4676" s="39"/>
      <c r="AH4676" s="39"/>
      <c r="AI4676" s="39"/>
      <c r="AJ4676" s="39"/>
      <c r="AK4676" s="39"/>
      <c r="AL4676" s="39"/>
      <c r="AM4676" s="39"/>
      <c r="AN4676" s="39"/>
      <c r="AO4676" s="39"/>
      <c r="AP4676" s="39"/>
      <c r="AQ4676" s="39"/>
      <c r="AR4676" s="39"/>
      <c r="AS4676" s="39"/>
      <c r="AT4676" s="39"/>
      <c r="AU4676" s="39"/>
      <c r="AV4676" s="39"/>
      <c r="AW4676" s="39"/>
    </row>
    <row r="4677" spans="15:49" x14ac:dyDescent="0.2">
      <c r="O4677" s="39"/>
      <c r="P4677" s="39"/>
      <c r="Q4677" s="39"/>
      <c r="R4677" s="39"/>
      <c r="S4677" s="39"/>
      <c r="T4677" s="39"/>
      <c r="U4677" s="39"/>
      <c r="V4677" s="39"/>
      <c r="W4677" s="39"/>
      <c r="X4677" s="39"/>
      <c r="Y4677" s="39"/>
      <c r="Z4677" s="39"/>
      <c r="AA4677" s="39"/>
      <c r="AB4677" s="39"/>
      <c r="AC4677" s="39"/>
      <c r="AD4677" s="39"/>
      <c r="AE4677" s="39"/>
      <c r="AF4677" s="39"/>
      <c r="AG4677" s="39"/>
      <c r="AH4677" s="39"/>
      <c r="AI4677" s="39"/>
      <c r="AJ4677" s="39"/>
      <c r="AK4677" s="39"/>
      <c r="AL4677" s="39"/>
      <c r="AM4677" s="39"/>
      <c r="AN4677" s="39"/>
      <c r="AO4677" s="39"/>
      <c r="AP4677" s="39"/>
      <c r="AQ4677" s="39"/>
      <c r="AR4677" s="39"/>
      <c r="AS4677" s="39"/>
      <c r="AT4677" s="39"/>
      <c r="AU4677" s="39"/>
      <c r="AV4677" s="39"/>
      <c r="AW4677" s="39"/>
    </row>
    <row r="4678" spans="15:49" x14ac:dyDescent="0.2">
      <c r="O4678" s="39"/>
      <c r="P4678" s="39"/>
      <c r="Q4678" s="39"/>
      <c r="R4678" s="39"/>
      <c r="S4678" s="39"/>
      <c r="T4678" s="39"/>
      <c r="U4678" s="39"/>
      <c r="V4678" s="39"/>
      <c r="W4678" s="39"/>
      <c r="X4678" s="39"/>
      <c r="Y4678" s="39"/>
      <c r="Z4678" s="39"/>
      <c r="AA4678" s="39"/>
      <c r="AB4678" s="39"/>
      <c r="AC4678" s="39"/>
      <c r="AD4678" s="39"/>
      <c r="AE4678" s="39"/>
      <c r="AF4678" s="39"/>
      <c r="AG4678" s="39"/>
      <c r="AH4678" s="39"/>
      <c r="AI4678" s="39"/>
      <c r="AJ4678" s="39"/>
      <c r="AK4678" s="39"/>
      <c r="AL4678" s="39"/>
      <c r="AM4678" s="39"/>
      <c r="AN4678" s="39"/>
      <c r="AO4678" s="39"/>
      <c r="AP4678" s="39"/>
      <c r="AQ4678" s="39"/>
      <c r="AR4678" s="39"/>
      <c r="AS4678" s="39"/>
      <c r="AT4678" s="39"/>
      <c r="AU4678" s="39"/>
      <c r="AV4678" s="39"/>
      <c r="AW4678" s="39"/>
    </row>
    <row r="4679" spans="15:49" x14ac:dyDescent="0.2">
      <c r="O4679" s="39"/>
      <c r="P4679" s="39"/>
      <c r="Q4679" s="39"/>
      <c r="R4679" s="39"/>
      <c r="S4679" s="39"/>
      <c r="T4679" s="39"/>
      <c r="U4679" s="39"/>
      <c r="V4679" s="39"/>
      <c r="W4679" s="39"/>
      <c r="X4679" s="39"/>
      <c r="Y4679" s="39"/>
      <c r="Z4679" s="39"/>
      <c r="AA4679" s="39"/>
      <c r="AB4679" s="39"/>
      <c r="AC4679" s="39"/>
      <c r="AD4679" s="39"/>
      <c r="AE4679" s="39"/>
      <c r="AF4679" s="39"/>
      <c r="AG4679" s="39"/>
      <c r="AH4679" s="39"/>
      <c r="AI4679" s="39"/>
      <c r="AJ4679" s="39"/>
      <c r="AK4679" s="39"/>
      <c r="AL4679" s="39"/>
      <c r="AM4679" s="39"/>
      <c r="AN4679" s="39"/>
      <c r="AO4679" s="39"/>
      <c r="AP4679" s="39"/>
      <c r="AQ4679" s="39"/>
      <c r="AR4679" s="39"/>
      <c r="AS4679" s="39"/>
      <c r="AT4679" s="39"/>
      <c r="AU4679" s="39"/>
      <c r="AV4679" s="39"/>
      <c r="AW4679" s="39"/>
    </row>
    <row r="4680" spans="15:49" x14ac:dyDescent="0.2">
      <c r="O4680" s="39"/>
      <c r="P4680" s="39"/>
      <c r="Q4680" s="39"/>
      <c r="R4680" s="39"/>
      <c r="S4680" s="39"/>
      <c r="T4680" s="39"/>
      <c r="U4680" s="39"/>
      <c r="V4680" s="39"/>
      <c r="W4680" s="39"/>
      <c r="X4680" s="39"/>
      <c r="Y4680" s="39"/>
      <c r="Z4680" s="39"/>
      <c r="AA4680" s="39"/>
      <c r="AB4680" s="39"/>
      <c r="AC4680" s="39"/>
      <c r="AD4680" s="39"/>
      <c r="AE4680" s="39"/>
      <c r="AF4680" s="39"/>
      <c r="AG4680" s="39"/>
      <c r="AH4680" s="39"/>
      <c r="AI4680" s="39"/>
      <c r="AJ4680" s="39"/>
      <c r="AK4680" s="39"/>
      <c r="AL4680" s="39"/>
      <c r="AM4680" s="39"/>
      <c r="AN4680" s="39"/>
      <c r="AO4680" s="39"/>
      <c r="AP4680" s="39"/>
      <c r="AQ4680" s="39"/>
      <c r="AR4680" s="39"/>
      <c r="AS4680" s="39"/>
      <c r="AT4680" s="39"/>
      <c r="AU4680" s="39"/>
      <c r="AV4680" s="39"/>
      <c r="AW4680" s="39"/>
    </row>
    <row r="4681" spans="15:49" x14ac:dyDescent="0.2">
      <c r="O4681" s="39"/>
      <c r="P4681" s="39"/>
      <c r="Q4681" s="39"/>
      <c r="R4681" s="39"/>
      <c r="S4681" s="39"/>
      <c r="T4681" s="39"/>
      <c r="U4681" s="39"/>
      <c r="V4681" s="39"/>
      <c r="W4681" s="39"/>
      <c r="X4681" s="39"/>
      <c r="Y4681" s="39"/>
      <c r="Z4681" s="39"/>
      <c r="AA4681" s="39"/>
      <c r="AB4681" s="39"/>
      <c r="AC4681" s="39"/>
      <c r="AD4681" s="39"/>
      <c r="AE4681" s="39"/>
      <c r="AF4681" s="39"/>
      <c r="AG4681" s="39"/>
      <c r="AH4681" s="39"/>
      <c r="AI4681" s="39"/>
      <c r="AJ4681" s="39"/>
      <c r="AK4681" s="39"/>
      <c r="AL4681" s="39"/>
      <c r="AM4681" s="39"/>
      <c r="AN4681" s="39"/>
      <c r="AO4681" s="39"/>
      <c r="AP4681" s="39"/>
      <c r="AQ4681" s="39"/>
      <c r="AR4681" s="39"/>
      <c r="AS4681" s="39"/>
      <c r="AT4681" s="39"/>
      <c r="AU4681" s="39"/>
      <c r="AV4681" s="39"/>
      <c r="AW4681" s="39"/>
    </row>
    <row r="4682" spans="15:49" x14ac:dyDescent="0.2">
      <c r="O4682" s="39"/>
      <c r="P4682" s="39"/>
      <c r="Q4682" s="39"/>
      <c r="R4682" s="39"/>
      <c r="S4682" s="39"/>
      <c r="T4682" s="39"/>
      <c r="U4682" s="39"/>
      <c r="V4682" s="39"/>
      <c r="W4682" s="39"/>
      <c r="X4682" s="39"/>
      <c r="Y4682" s="39"/>
      <c r="Z4682" s="39"/>
      <c r="AA4682" s="39"/>
      <c r="AB4682" s="39"/>
      <c r="AC4682" s="39"/>
      <c r="AD4682" s="39"/>
      <c r="AE4682" s="39"/>
      <c r="AF4682" s="39"/>
      <c r="AG4682" s="39"/>
      <c r="AH4682" s="39"/>
      <c r="AI4682" s="39"/>
      <c r="AJ4682" s="39"/>
      <c r="AK4682" s="39"/>
      <c r="AL4682" s="39"/>
      <c r="AM4682" s="39"/>
      <c r="AN4682" s="39"/>
      <c r="AO4682" s="39"/>
      <c r="AP4682" s="39"/>
      <c r="AQ4682" s="39"/>
      <c r="AR4682" s="39"/>
      <c r="AS4682" s="39"/>
      <c r="AT4682" s="39"/>
      <c r="AU4682" s="39"/>
      <c r="AV4682" s="39"/>
      <c r="AW4682" s="39"/>
    </row>
    <row r="4683" spans="15:49" x14ac:dyDescent="0.2">
      <c r="O4683" s="39"/>
      <c r="P4683" s="39"/>
      <c r="Q4683" s="39"/>
      <c r="R4683" s="39"/>
      <c r="S4683" s="39"/>
      <c r="T4683" s="39"/>
      <c r="U4683" s="39"/>
      <c r="V4683" s="39"/>
      <c r="W4683" s="39"/>
      <c r="X4683" s="39"/>
      <c r="Y4683" s="39"/>
      <c r="Z4683" s="39"/>
      <c r="AA4683" s="39"/>
      <c r="AB4683" s="39"/>
      <c r="AC4683" s="39"/>
      <c r="AD4683" s="39"/>
      <c r="AE4683" s="39"/>
      <c r="AF4683" s="39"/>
      <c r="AG4683" s="39"/>
      <c r="AH4683" s="39"/>
      <c r="AI4683" s="39"/>
      <c r="AJ4683" s="39"/>
      <c r="AK4683" s="39"/>
      <c r="AL4683" s="39"/>
      <c r="AM4683" s="39"/>
      <c r="AN4683" s="39"/>
      <c r="AO4683" s="39"/>
      <c r="AP4683" s="39"/>
      <c r="AQ4683" s="39"/>
      <c r="AR4683" s="39"/>
      <c r="AS4683" s="39"/>
      <c r="AT4683" s="39"/>
      <c r="AU4683" s="39"/>
      <c r="AV4683" s="39"/>
      <c r="AW4683" s="39"/>
    </row>
    <row r="4684" spans="15:49" x14ac:dyDescent="0.2">
      <c r="O4684" s="39"/>
      <c r="P4684" s="39"/>
      <c r="Q4684" s="39"/>
      <c r="R4684" s="39"/>
      <c r="S4684" s="39"/>
      <c r="T4684" s="39"/>
      <c r="U4684" s="39"/>
      <c r="V4684" s="39"/>
      <c r="W4684" s="39"/>
      <c r="X4684" s="39"/>
      <c r="Y4684" s="39"/>
      <c r="Z4684" s="39"/>
      <c r="AA4684" s="39"/>
      <c r="AB4684" s="39"/>
      <c r="AC4684" s="39"/>
      <c r="AD4684" s="39"/>
      <c r="AE4684" s="39"/>
      <c r="AF4684" s="39"/>
      <c r="AG4684" s="39"/>
      <c r="AH4684" s="39"/>
      <c r="AI4684" s="39"/>
      <c r="AJ4684" s="39"/>
      <c r="AK4684" s="39"/>
      <c r="AL4684" s="39"/>
      <c r="AM4684" s="39"/>
      <c r="AN4684" s="39"/>
      <c r="AO4684" s="39"/>
      <c r="AP4684" s="39"/>
      <c r="AQ4684" s="39"/>
      <c r="AR4684" s="39"/>
      <c r="AS4684" s="39"/>
      <c r="AT4684" s="39"/>
      <c r="AU4684" s="39"/>
      <c r="AV4684" s="39"/>
      <c r="AW4684" s="39"/>
    </row>
    <row r="4685" spans="15:49" x14ac:dyDescent="0.2">
      <c r="O4685" s="39"/>
      <c r="P4685" s="39"/>
      <c r="Q4685" s="39"/>
      <c r="R4685" s="39"/>
      <c r="S4685" s="39"/>
      <c r="T4685" s="39"/>
      <c r="U4685" s="39"/>
      <c r="V4685" s="39"/>
      <c r="W4685" s="39"/>
      <c r="X4685" s="39"/>
      <c r="Y4685" s="39"/>
      <c r="Z4685" s="39"/>
      <c r="AA4685" s="39"/>
      <c r="AB4685" s="39"/>
      <c r="AC4685" s="39"/>
      <c r="AD4685" s="39"/>
      <c r="AE4685" s="39"/>
      <c r="AF4685" s="39"/>
      <c r="AG4685" s="39"/>
      <c r="AH4685" s="39"/>
      <c r="AI4685" s="39"/>
      <c r="AJ4685" s="39"/>
      <c r="AK4685" s="39"/>
      <c r="AL4685" s="39"/>
      <c r="AM4685" s="39"/>
      <c r="AN4685" s="39"/>
      <c r="AO4685" s="39"/>
      <c r="AP4685" s="39"/>
      <c r="AQ4685" s="39"/>
      <c r="AR4685" s="39"/>
      <c r="AS4685" s="39"/>
      <c r="AT4685" s="39"/>
      <c r="AU4685" s="39"/>
      <c r="AV4685" s="39"/>
      <c r="AW4685" s="39"/>
    </row>
    <row r="4686" spans="15:49" x14ac:dyDescent="0.2">
      <c r="O4686" s="39"/>
      <c r="P4686" s="39"/>
      <c r="Q4686" s="39"/>
      <c r="R4686" s="39"/>
      <c r="S4686" s="39"/>
      <c r="T4686" s="39"/>
      <c r="U4686" s="39"/>
      <c r="V4686" s="39"/>
      <c r="W4686" s="39"/>
      <c r="X4686" s="39"/>
      <c r="Y4686" s="39"/>
      <c r="Z4686" s="39"/>
      <c r="AA4686" s="39"/>
      <c r="AB4686" s="39"/>
      <c r="AC4686" s="39"/>
      <c r="AD4686" s="39"/>
      <c r="AE4686" s="39"/>
      <c r="AF4686" s="39"/>
      <c r="AG4686" s="39"/>
      <c r="AH4686" s="39"/>
      <c r="AI4686" s="39"/>
      <c r="AJ4686" s="39"/>
      <c r="AK4686" s="39"/>
      <c r="AL4686" s="39"/>
      <c r="AM4686" s="39"/>
      <c r="AN4686" s="39"/>
      <c r="AO4686" s="39"/>
      <c r="AP4686" s="39"/>
      <c r="AQ4686" s="39"/>
      <c r="AR4686" s="39"/>
      <c r="AS4686" s="39"/>
      <c r="AT4686" s="39"/>
      <c r="AU4686" s="39"/>
      <c r="AV4686" s="39"/>
      <c r="AW4686" s="39"/>
    </row>
    <row r="4687" spans="15:49" x14ac:dyDescent="0.2">
      <c r="O4687" s="39"/>
      <c r="P4687" s="39"/>
      <c r="Q4687" s="39"/>
      <c r="R4687" s="39"/>
      <c r="S4687" s="39"/>
      <c r="T4687" s="39"/>
      <c r="U4687" s="39"/>
      <c r="V4687" s="39"/>
      <c r="W4687" s="39"/>
      <c r="X4687" s="39"/>
      <c r="Y4687" s="39"/>
      <c r="Z4687" s="39"/>
      <c r="AA4687" s="39"/>
      <c r="AB4687" s="39"/>
      <c r="AC4687" s="39"/>
      <c r="AD4687" s="39"/>
      <c r="AE4687" s="39"/>
      <c r="AF4687" s="39"/>
      <c r="AG4687" s="39"/>
      <c r="AH4687" s="39"/>
      <c r="AI4687" s="39"/>
      <c r="AJ4687" s="39"/>
      <c r="AK4687" s="39"/>
      <c r="AL4687" s="39"/>
      <c r="AM4687" s="39"/>
      <c r="AN4687" s="39"/>
      <c r="AO4687" s="39"/>
      <c r="AP4687" s="39"/>
      <c r="AQ4687" s="39"/>
      <c r="AR4687" s="39"/>
      <c r="AS4687" s="39"/>
      <c r="AT4687" s="39"/>
      <c r="AU4687" s="39"/>
      <c r="AV4687" s="39"/>
      <c r="AW4687" s="39"/>
    </row>
    <row r="4688" spans="15:49" x14ac:dyDescent="0.2">
      <c r="O4688" s="39"/>
      <c r="P4688" s="39"/>
      <c r="Q4688" s="39"/>
      <c r="R4688" s="39"/>
      <c r="S4688" s="39"/>
      <c r="T4688" s="39"/>
      <c r="U4688" s="39"/>
      <c r="V4688" s="39"/>
      <c r="W4688" s="39"/>
      <c r="X4688" s="39"/>
      <c r="Y4688" s="39"/>
      <c r="Z4688" s="39"/>
      <c r="AA4688" s="39"/>
      <c r="AB4688" s="39"/>
      <c r="AC4688" s="39"/>
      <c r="AD4688" s="39"/>
      <c r="AE4688" s="39"/>
      <c r="AF4688" s="39"/>
      <c r="AG4688" s="39"/>
      <c r="AH4688" s="39"/>
      <c r="AI4688" s="39"/>
      <c r="AJ4688" s="39"/>
      <c r="AK4688" s="39"/>
      <c r="AL4688" s="39"/>
      <c r="AM4688" s="39"/>
      <c r="AN4688" s="39"/>
      <c r="AO4688" s="39"/>
      <c r="AP4688" s="39"/>
      <c r="AQ4688" s="39"/>
      <c r="AR4688" s="39"/>
      <c r="AS4688" s="39"/>
      <c r="AT4688" s="39"/>
      <c r="AU4688" s="39"/>
      <c r="AV4688" s="39"/>
      <c r="AW4688" s="39"/>
    </row>
    <row r="4689" spans="15:49" x14ac:dyDescent="0.2">
      <c r="O4689" s="39"/>
      <c r="P4689" s="39"/>
      <c r="Q4689" s="39"/>
      <c r="R4689" s="39"/>
      <c r="S4689" s="39"/>
      <c r="T4689" s="39"/>
      <c r="U4689" s="39"/>
      <c r="V4689" s="39"/>
      <c r="W4689" s="39"/>
      <c r="X4689" s="39"/>
      <c r="Y4689" s="39"/>
      <c r="Z4689" s="39"/>
      <c r="AA4689" s="39"/>
      <c r="AB4689" s="39"/>
      <c r="AC4689" s="39"/>
      <c r="AD4689" s="39"/>
      <c r="AE4689" s="39"/>
      <c r="AF4689" s="39"/>
      <c r="AG4689" s="39"/>
      <c r="AH4689" s="39"/>
      <c r="AI4689" s="39"/>
      <c r="AJ4689" s="39"/>
      <c r="AK4689" s="39"/>
      <c r="AL4689" s="39"/>
      <c r="AM4689" s="39"/>
      <c r="AN4689" s="39"/>
      <c r="AO4689" s="39"/>
      <c r="AP4689" s="39"/>
      <c r="AQ4689" s="39"/>
      <c r="AR4689" s="39"/>
      <c r="AS4689" s="39"/>
      <c r="AT4689" s="39"/>
      <c r="AU4689" s="39"/>
      <c r="AV4689" s="39"/>
      <c r="AW4689" s="39"/>
    </row>
    <row r="4690" spans="15:49" x14ac:dyDescent="0.2">
      <c r="O4690" s="39"/>
      <c r="P4690" s="39"/>
      <c r="Q4690" s="39"/>
      <c r="R4690" s="39"/>
      <c r="S4690" s="39"/>
      <c r="T4690" s="39"/>
      <c r="U4690" s="39"/>
      <c r="V4690" s="39"/>
      <c r="W4690" s="39"/>
      <c r="X4690" s="39"/>
      <c r="Y4690" s="39"/>
      <c r="Z4690" s="39"/>
      <c r="AA4690" s="39"/>
      <c r="AB4690" s="39"/>
      <c r="AC4690" s="39"/>
      <c r="AD4690" s="39"/>
      <c r="AE4690" s="39"/>
      <c r="AF4690" s="39"/>
      <c r="AG4690" s="39"/>
      <c r="AH4690" s="39"/>
      <c r="AI4690" s="39"/>
      <c r="AJ4690" s="39"/>
      <c r="AK4690" s="39"/>
      <c r="AL4690" s="39"/>
      <c r="AM4690" s="39"/>
      <c r="AN4690" s="39"/>
      <c r="AO4690" s="39"/>
      <c r="AP4690" s="39"/>
      <c r="AQ4690" s="39"/>
      <c r="AR4690" s="39"/>
      <c r="AS4690" s="39"/>
      <c r="AT4690" s="39"/>
      <c r="AU4690" s="39"/>
      <c r="AV4690" s="39"/>
      <c r="AW4690" s="39"/>
    </row>
    <row r="4691" spans="15:49" x14ac:dyDescent="0.2">
      <c r="O4691" s="39"/>
      <c r="P4691" s="39"/>
      <c r="Q4691" s="39"/>
      <c r="R4691" s="39"/>
      <c r="S4691" s="39"/>
      <c r="T4691" s="39"/>
      <c r="U4691" s="39"/>
      <c r="V4691" s="39"/>
      <c r="W4691" s="39"/>
      <c r="X4691" s="39"/>
      <c r="Y4691" s="39"/>
      <c r="Z4691" s="39"/>
      <c r="AA4691" s="39"/>
      <c r="AB4691" s="39"/>
      <c r="AC4691" s="39"/>
      <c r="AD4691" s="39"/>
      <c r="AE4691" s="39"/>
      <c r="AF4691" s="39"/>
      <c r="AG4691" s="39"/>
      <c r="AH4691" s="39"/>
      <c r="AI4691" s="39"/>
      <c r="AJ4691" s="39"/>
      <c r="AK4691" s="39"/>
      <c r="AL4691" s="39"/>
      <c r="AM4691" s="39"/>
      <c r="AN4691" s="39"/>
      <c r="AO4691" s="39"/>
      <c r="AP4691" s="39"/>
      <c r="AQ4691" s="39"/>
      <c r="AR4691" s="39"/>
      <c r="AS4691" s="39"/>
      <c r="AT4691" s="39"/>
      <c r="AU4691" s="39"/>
      <c r="AV4691" s="39"/>
      <c r="AW4691" s="39"/>
    </row>
    <row r="4692" spans="15:49" x14ac:dyDescent="0.2">
      <c r="O4692" s="39"/>
      <c r="P4692" s="39"/>
      <c r="Q4692" s="39"/>
      <c r="R4692" s="39"/>
      <c r="S4692" s="39"/>
      <c r="T4692" s="39"/>
      <c r="U4692" s="39"/>
      <c r="V4692" s="39"/>
      <c r="W4692" s="39"/>
      <c r="X4692" s="39"/>
      <c r="Y4692" s="39"/>
      <c r="Z4692" s="39"/>
      <c r="AA4692" s="39"/>
      <c r="AB4692" s="39"/>
      <c r="AC4692" s="39"/>
      <c r="AD4692" s="39"/>
      <c r="AE4692" s="39"/>
      <c r="AF4692" s="39"/>
      <c r="AG4692" s="39"/>
      <c r="AH4692" s="39"/>
      <c r="AI4692" s="39"/>
      <c r="AJ4692" s="39"/>
      <c r="AK4692" s="39"/>
      <c r="AL4692" s="39"/>
      <c r="AM4692" s="39"/>
      <c r="AN4692" s="39"/>
      <c r="AO4692" s="39"/>
      <c r="AP4692" s="39"/>
      <c r="AQ4692" s="39"/>
      <c r="AR4692" s="39"/>
      <c r="AS4692" s="39"/>
      <c r="AT4692" s="39"/>
      <c r="AU4692" s="39"/>
      <c r="AV4692" s="39"/>
      <c r="AW4692" s="39"/>
    </row>
    <row r="4693" spans="15:49" x14ac:dyDescent="0.2">
      <c r="O4693" s="39"/>
      <c r="P4693" s="39"/>
      <c r="Q4693" s="39"/>
      <c r="R4693" s="39"/>
      <c r="S4693" s="39"/>
      <c r="T4693" s="39"/>
      <c r="U4693" s="39"/>
      <c r="V4693" s="39"/>
      <c r="W4693" s="39"/>
      <c r="X4693" s="39"/>
      <c r="Y4693" s="39"/>
      <c r="Z4693" s="39"/>
      <c r="AA4693" s="39"/>
      <c r="AB4693" s="39"/>
      <c r="AC4693" s="39"/>
      <c r="AD4693" s="39"/>
      <c r="AE4693" s="39"/>
      <c r="AF4693" s="39"/>
      <c r="AG4693" s="39"/>
      <c r="AH4693" s="39"/>
      <c r="AI4693" s="39"/>
      <c r="AJ4693" s="39"/>
      <c r="AK4693" s="39"/>
      <c r="AL4693" s="39"/>
      <c r="AM4693" s="39"/>
      <c r="AN4693" s="39"/>
      <c r="AO4693" s="39"/>
      <c r="AP4693" s="39"/>
      <c r="AQ4693" s="39"/>
      <c r="AR4693" s="39"/>
      <c r="AS4693" s="39"/>
      <c r="AT4693" s="39"/>
      <c r="AU4693" s="39"/>
      <c r="AV4693" s="39"/>
      <c r="AW4693" s="39"/>
    </row>
    <row r="4694" spans="15:49" x14ac:dyDescent="0.2">
      <c r="O4694" s="39"/>
      <c r="P4694" s="39"/>
      <c r="Q4694" s="39"/>
      <c r="R4694" s="39"/>
      <c r="S4694" s="39"/>
      <c r="T4694" s="39"/>
      <c r="U4694" s="39"/>
      <c r="V4694" s="39"/>
      <c r="W4694" s="39"/>
      <c r="X4694" s="39"/>
      <c r="Y4694" s="39"/>
      <c r="Z4694" s="39"/>
      <c r="AA4694" s="39"/>
      <c r="AB4694" s="39"/>
      <c r="AC4694" s="39"/>
      <c r="AD4694" s="39"/>
      <c r="AE4694" s="39"/>
      <c r="AF4694" s="39"/>
      <c r="AG4694" s="39"/>
      <c r="AH4694" s="39"/>
      <c r="AI4694" s="39"/>
      <c r="AJ4694" s="39"/>
      <c r="AK4694" s="39"/>
      <c r="AL4694" s="39"/>
      <c r="AM4694" s="39"/>
      <c r="AN4694" s="39"/>
      <c r="AO4694" s="39"/>
      <c r="AP4694" s="39"/>
      <c r="AQ4694" s="39"/>
      <c r="AR4694" s="39"/>
      <c r="AS4694" s="39"/>
      <c r="AT4694" s="39"/>
      <c r="AU4694" s="39"/>
      <c r="AV4694" s="39"/>
      <c r="AW4694" s="39"/>
    </row>
    <row r="4695" spans="15:49" x14ac:dyDescent="0.2">
      <c r="O4695" s="39"/>
      <c r="P4695" s="39"/>
      <c r="Q4695" s="39"/>
      <c r="R4695" s="39"/>
      <c r="S4695" s="39"/>
      <c r="T4695" s="39"/>
      <c r="U4695" s="39"/>
      <c r="V4695" s="39"/>
      <c r="W4695" s="39"/>
      <c r="X4695" s="39"/>
      <c r="Y4695" s="39"/>
      <c r="Z4695" s="39"/>
      <c r="AA4695" s="39"/>
      <c r="AB4695" s="39"/>
      <c r="AC4695" s="39"/>
      <c r="AD4695" s="39"/>
      <c r="AE4695" s="39"/>
      <c r="AF4695" s="39"/>
      <c r="AG4695" s="39"/>
      <c r="AH4695" s="39"/>
      <c r="AI4695" s="39"/>
      <c r="AJ4695" s="39"/>
      <c r="AK4695" s="39"/>
      <c r="AL4695" s="39"/>
      <c r="AM4695" s="39"/>
      <c r="AN4695" s="39"/>
      <c r="AO4695" s="39"/>
      <c r="AP4695" s="39"/>
      <c r="AQ4695" s="39"/>
      <c r="AR4695" s="39"/>
      <c r="AS4695" s="39"/>
      <c r="AT4695" s="39"/>
      <c r="AU4695" s="39"/>
      <c r="AV4695" s="39"/>
      <c r="AW4695" s="39"/>
    </row>
    <row r="4696" spans="15:49" x14ac:dyDescent="0.2">
      <c r="O4696" s="39"/>
      <c r="P4696" s="39"/>
      <c r="Q4696" s="39"/>
      <c r="R4696" s="39"/>
      <c r="S4696" s="39"/>
      <c r="T4696" s="39"/>
      <c r="U4696" s="39"/>
      <c r="V4696" s="39"/>
      <c r="W4696" s="39"/>
      <c r="X4696" s="39"/>
      <c r="Y4696" s="39"/>
      <c r="Z4696" s="39"/>
      <c r="AA4696" s="39"/>
      <c r="AB4696" s="39"/>
      <c r="AC4696" s="39"/>
      <c r="AD4696" s="39"/>
      <c r="AE4696" s="39"/>
      <c r="AF4696" s="39"/>
      <c r="AG4696" s="39"/>
      <c r="AH4696" s="39"/>
      <c r="AI4696" s="39"/>
      <c r="AJ4696" s="39"/>
      <c r="AK4696" s="39"/>
      <c r="AL4696" s="39"/>
      <c r="AM4696" s="39"/>
      <c r="AN4696" s="39"/>
      <c r="AO4696" s="39"/>
      <c r="AP4696" s="39"/>
      <c r="AQ4696" s="39"/>
      <c r="AR4696" s="39"/>
      <c r="AS4696" s="39"/>
      <c r="AT4696" s="39"/>
      <c r="AU4696" s="39"/>
      <c r="AV4696" s="39"/>
      <c r="AW4696" s="39"/>
    </row>
    <row r="4697" spans="15:49" x14ac:dyDescent="0.2">
      <c r="O4697" s="39"/>
      <c r="P4697" s="39"/>
      <c r="Q4697" s="39"/>
      <c r="R4697" s="39"/>
      <c r="S4697" s="39"/>
      <c r="T4697" s="39"/>
      <c r="U4697" s="39"/>
      <c r="V4697" s="39"/>
      <c r="W4697" s="39"/>
      <c r="X4697" s="39"/>
      <c r="Y4697" s="39"/>
      <c r="Z4697" s="39"/>
      <c r="AA4697" s="39"/>
      <c r="AB4697" s="39"/>
      <c r="AC4697" s="39"/>
      <c r="AD4697" s="39"/>
      <c r="AE4697" s="39"/>
      <c r="AF4697" s="39"/>
      <c r="AG4697" s="39"/>
      <c r="AH4697" s="39"/>
      <c r="AI4697" s="39"/>
      <c r="AJ4697" s="39"/>
      <c r="AK4697" s="39"/>
      <c r="AL4697" s="39"/>
      <c r="AM4697" s="39"/>
      <c r="AN4697" s="39"/>
      <c r="AO4697" s="39"/>
      <c r="AP4697" s="39"/>
      <c r="AQ4697" s="39"/>
      <c r="AR4697" s="39"/>
      <c r="AS4697" s="39"/>
      <c r="AT4697" s="39"/>
      <c r="AU4697" s="39"/>
      <c r="AV4697" s="39"/>
      <c r="AW4697" s="39"/>
    </row>
    <row r="4698" spans="15:49" x14ac:dyDescent="0.2">
      <c r="O4698" s="39"/>
      <c r="P4698" s="39"/>
      <c r="Q4698" s="39"/>
      <c r="R4698" s="39"/>
      <c r="S4698" s="39"/>
      <c r="T4698" s="39"/>
      <c r="U4698" s="39"/>
      <c r="V4698" s="39"/>
      <c r="W4698" s="39"/>
      <c r="X4698" s="39"/>
      <c r="Y4698" s="39"/>
      <c r="Z4698" s="39"/>
      <c r="AA4698" s="39"/>
      <c r="AB4698" s="39"/>
      <c r="AC4698" s="39"/>
      <c r="AD4698" s="39"/>
      <c r="AE4698" s="39"/>
      <c r="AF4698" s="39"/>
      <c r="AG4698" s="39"/>
      <c r="AH4698" s="39"/>
      <c r="AI4698" s="39"/>
      <c r="AJ4698" s="39"/>
      <c r="AK4698" s="39"/>
      <c r="AL4698" s="39"/>
      <c r="AM4698" s="39"/>
      <c r="AN4698" s="39"/>
      <c r="AO4698" s="39"/>
      <c r="AP4698" s="39"/>
      <c r="AQ4698" s="39"/>
      <c r="AR4698" s="39"/>
      <c r="AS4698" s="39"/>
      <c r="AT4698" s="39"/>
      <c r="AU4698" s="39"/>
      <c r="AV4698" s="39"/>
      <c r="AW4698" s="39"/>
    </row>
    <row r="4699" spans="15:49" x14ac:dyDescent="0.2">
      <c r="O4699" s="39"/>
      <c r="P4699" s="39"/>
      <c r="Q4699" s="39"/>
      <c r="R4699" s="39"/>
      <c r="S4699" s="39"/>
      <c r="T4699" s="39"/>
      <c r="U4699" s="39"/>
      <c r="V4699" s="39"/>
      <c r="W4699" s="39"/>
      <c r="X4699" s="39"/>
      <c r="Y4699" s="39"/>
      <c r="Z4699" s="39"/>
      <c r="AA4699" s="39"/>
      <c r="AB4699" s="39"/>
      <c r="AC4699" s="39"/>
      <c r="AD4699" s="39"/>
      <c r="AE4699" s="39"/>
      <c r="AF4699" s="39"/>
      <c r="AG4699" s="39"/>
      <c r="AH4699" s="39"/>
      <c r="AI4699" s="39"/>
      <c r="AJ4699" s="39"/>
      <c r="AK4699" s="39"/>
      <c r="AL4699" s="39"/>
      <c r="AM4699" s="39"/>
      <c r="AN4699" s="39"/>
      <c r="AO4699" s="39"/>
      <c r="AP4699" s="39"/>
      <c r="AQ4699" s="39"/>
      <c r="AR4699" s="39"/>
      <c r="AS4699" s="39"/>
      <c r="AT4699" s="39"/>
      <c r="AU4699" s="39"/>
      <c r="AV4699" s="39"/>
      <c r="AW4699" s="39"/>
    </row>
    <row r="4700" spans="15:49" x14ac:dyDescent="0.2">
      <c r="O4700" s="39"/>
      <c r="P4700" s="39"/>
      <c r="Q4700" s="39"/>
      <c r="R4700" s="39"/>
      <c r="S4700" s="39"/>
      <c r="T4700" s="39"/>
      <c r="U4700" s="39"/>
      <c r="V4700" s="39"/>
      <c r="W4700" s="39"/>
      <c r="X4700" s="39"/>
      <c r="Y4700" s="39"/>
      <c r="Z4700" s="39"/>
      <c r="AA4700" s="39"/>
      <c r="AB4700" s="39"/>
      <c r="AC4700" s="39"/>
      <c r="AD4700" s="39"/>
      <c r="AE4700" s="39"/>
      <c r="AF4700" s="39"/>
      <c r="AG4700" s="39"/>
      <c r="AH4700" s="39"/>
      <c r="AI4700" s="39"/>
      <c r="AJ4700" s="39"/>
      <c r="AK4700" s="39"/>
      <c r="AL4700" s="39"/>
      <c r="AM4700" s="39"/>
      <c r="AN4700" s="39"/>
      <c r="AO4700" s="39"/>
      <c r="AP4700" s="39"/>
      <c r="AQ4700" s="39"/>
      <c r="AR4700" s="39"/>
      <c r="AS4700" s="39"/>
      <c r="AT4700" s="39"/>
      <c r="AU4700" s="39"/>
      <c r="AV4700" s="39"/>
      <c r="AW4700" s="39"/>
    </row>
    <row r="4701" spans="15:49" x14ac:dyDescent="0.2">
      <c r="O4701" s="39"/>
      <c r="P4701" s="39"/>
      <c r="Q4701" s="39"/>
      <c r="R4701" s="39"/>
      <c r="S4701" s="39"/>
      <c r="T4701" s="39"/>
      <c r="U4701" s="39"/>
      <c r="V4701" s="39"/>
      <c r="W4701" s="39"/>
      <c r="X4701" s="39"/>
      <c r="Y4701" s="39"/>
      <c r="Z4701" s="39"/>
      <c r="AA4701" s="39"/>
      <c r="AB4701" s="39"/>
      <c r="AC4701" s="39"/>
      <c r="AD4701" s="39"/>
      <c r="AE4701" s="39"/>
      <c r="AF4701" s="39"/>
      <c r="AG4701" s="39"/>
      <c r="AH4701" s="39"/>
      <c r="AI4701" s="39"/>
      <c r="AJ4701" s="39"/>
      <c r="AK4701" s="39"/>
      <c r="AL4701" s="39"/>
      <c r="AM4701" s="39"/>
      <c r="AN4701" s="39"/>
      <c r="AO4701" s="39"/>
      <c r="AP4701" s="39"/>
      <c r="AQ4701" s="39"/>
      <c r="AR4701" s="39"/>
      <c r="AS4701" s="39"/>
      <c r="AT4701" s="39"/>
      <c r="AU4701" s="39"/>
      <c r="AV4701" s="39"/>
      <c r="AW4701" s="39"/>
    </row>
    <row r="4702" spans="15:49" x14ac:dyDescent="0.2">
      <c r="O4702" s="39"/>
      <c r="P4702" s="39"/>
      <c r="Q4702" s="39"/>
      <c r="R4702" s="39"/>
      <c r="S4702" s="39"/>
      <c r="T4702" s="39"/>
      <c r="U4702" s="39"/>
      <c r="V4702" s="39"/>
      <c r="W4702" s="39"/>
      <c r="X4702" s="39"/>
      <c r="Y4702" s="39"/>
      <c r="Z4702" s="39"/>
      <c r="AA4702" s="39"/>
      <c r="AB4702" s="39"/>
      <c r="AC4702" s="39"/>
      <c r="AD4702" s="39"/>
      <c r="AE4702" s="39"/>
      <c r="AF4702" s="39"/>
      <c r="AG4702" s="39"/>
      <c r="AH4702" s="39"/>
      <c r="AI4702" s="39"/>
      <c r="AJ4702" s="39"/>
      <c r="AK4702" s="39"/>
      <c r="AL4702" s="39"/>
      <c r="AM4702" s="39"/>
      <c r="AN4702" s="39"/>
      <c r="AO4702" s="39"/>
      <c r="AP4702" s="39"/>
      <c r="AQ4702" s="39"/>
      <c r="AR4702" s="39"/>
      <c r="AS4702" s="39"/>
      <c r="AT4702" s="39"/>
      <c r="AU4702" s="39"/>
      <c r="AV4702" s="39"/>
      <c r="AW4702" s="39"/>
    </row>
    <row r="4703" spans="15:49" x14ac:dyDescent="0.2">
      <c r="O4703" s="39"/>
      <c r="P4703" s="39"/>
      <c r="Q4703" s="39"/>
      <c r="R4703" s="39"/>
      <c r="S4703" s="39"/>
      <c r="T4703" s="39"/>
      <c r="U4703" s="39"/>
      <c r="V4703" s="39"/>
      <c r="W4703" s="39"/>
      <c r="X4703" s="39"/>
      <c r="Y4703" s="39"/>
      <c r="Z4703" s="39"/>
      <c r="AA4703" s="39"/>
      <c r="AB4703" s="39"/>
      <c r="AC4703" s="39"/>
      <c r="AD4703" s="39"/>
      <c r="AE4703" s="39"/>
      <c r="AF4703" s="39"/>
      <c r="AG4703" s="39"/>
      <c r="AH4703" s="39"/>
      <c r="AI4703" s="39"/>
      <c r="AJ4703" s="39"/>
      <c r="AK4703" s="39"/>
      <c r="AL4703" s="39"/>
      <c r="AM4703" s="39"/>
      <c r="AN4703" s="39"/>
      <c r="AO4703" s="39"/>
      <c r="AP4703" s="39"/>
      <c r="AQ4703" s="39"/>
      <c r="AR4703" s="39"/>
      <c r="AS4703" s="39"/>
      <c r="AT4703" s="39"/>
      <c r="AU4703" s="39"/>
      <c r="AV4703" s="39"/>
      <c r="AW4703" s="39"/>
    </row>
    <row r="4704" spans="15:49" x14ac:dyDescent="0.2">
      <c r="O4704" s="39"/>
      <c r="P4704" s="39"/>
      <c r="Q4704" s="39"/>
      <c r="R4704" s="39"/>
      <c r="S4704" s="39"/>
      <c r="T4704" s="39"/>
      <c r="U4704" s="39"/>
      <c r="V4704" s="39"/>
      <c r="W4704" s="39"/>
      <c r="X4704" s="39"/>
      <c r="Y4704" s="39"/>
      <c r="Z4704" s="39"/>
      <c r="AA4704" s="39"/>
      <c r="AB4704" s="39"/>
      <c r="AC4704" s="39"/>
      <c r="AD4704" s="39"/>
      <c r="AE4704" s="39"/>
      <c r="AF4704" s="39"/>
      <c r="AG4704" s="39"/>
      <c r="AH4704" s="39"/>
      <c r="AI4704" s="39"/>
      <c r="AJ4704" s="39"/>
      <c r="AK4704" s="39"/>
      <c r="AL4704" s="39"/>
      <c r="AM4704" s="39"/>
      <c r="AN4704" s="39"/>
      <c r="AO4704" s="39"/>
      <c r="AP4704" s="39"/>
      <c r="AQ4704" s="39"/>
      <c r="AR4704" s="39"/>
      <c r="AS4704" s="39"/>
      <c r="AT4704" s="39"/>
      <c r="AU4704" s="39"/>
      <c r="AV4704" s="39"/>
      <c r="AW4704" s="39"/>
    </row>
    <row r="4705" spans="15:49" x14ac:dyDescent="0.2">
      <c r="O4705" s="39"/>
      <c r="P4705" s="39"/>
      <c r="Q4705" s="39"/>
      <c r="R4705" s="39"/>
      <c r="S4705" s="39"/>
      <c r="T4705" s="39"/>
      <c r="U4705" s="39"/>
      <c r="V4705" s="39"/>
      <c r="W4705" s="39"/>
      <c r="X4705" s="39"/>
      <c r="Y4705" s="39"/>
      <c r="Z4705" s="39"/>
      <c r="AA4705" s="39"/>
      <c r="AB4705" s="39"/>
      <c r="AC4705" s="39"/>
      <c r="AD4705" s="39"/>
      <c r="AE4705" s="39"/>
      <c r="AF4705" s="39"/>
      <c r="AG4705" s="39"/>
      <c r="AH4705" s="39"/>
      <c r="AI4705" s="39"/>
      <c r="AJ4705" s="39"/>
      <c r="AK4705" s="39"/>
      <c r="AL4705" s="39"/>
      <c r="AM4705" s="39"/>
      <c r="AN4705" s="39"/>
      <c r="AO4705" s="39"/>
      <c r="AP4705" s="39"/>
      <c r="AQ4705" s="39"/>
      <c r="AR4705" s="39"/>
      <c r="AS4705" s="39"/>
      <c r="AT4705" s="39"/>
      <c r="AU4705" s="39"/>
      <c r="AV4705" s="39"/>
      <c r="AW4705" s="39"/>
    </row>
    <row r="4706" spans="15:49" x14ac:dyDescent="0.2">
      <c r="O4706" s="39"/>
      <c r="P4706" s="39"/>
      <c r="Q4706" s="39"/>
      <c r="R4706" s="39"/>
      <c r="S4706" s="39"/>
      <c r="T4706" s="39"/>
      <c r="U4706" s="39"/>
      <c r="V4706" s="39"/>
      <c r="W4706" s="39"/>
      <c r="X4706" s="39"/>
      <c r="Y4706" s="39"/>
      <c r="Z4706" s="39"/>
      <c r="AA4706" s="39"/>
      <c r="AB4706" s="39"/>
      <c r="AC4706" s="39"/>
      <c r="AD4706" s="39"/>
      <c r="AE4706" s="39"/>
      <c r="AF4706" s="39"/>
      <c r="AG4706" s="39"/>
      <c r="AH4706" s="39"/>
      <c r="AI4706" s="39"/>
      <c r="AJ4706" s="39"/>
      <c r="AK4706" s="39"/>
      <c r="AL4706" s="39"/>
      <c r="AM4706" s="39"/>
      <c r="AN4706" s="39"/>
      <c r="AO4706" s="39"/>
      <c r="AP4706" s="39"/>
      <c r="AQ4706" s="39"/>
      <c r="AR4706" s="39"/>
      <c r="AS4706" s="39"/>
      <c r="AT4706" s="39"/>
      <c r="AU4706" s="39"/>
      <c r="AV4706" s="39"/>
      <c r="AW4706" s="39"/>
    </row>
    <row r="4707" spans="15:49" x14ac:dyDescent="0.2">
      <c r="O4707" s="39"/>
      <c r="P4707" s="39"/>
      <c r="Q4707" s="39"/>
      <c r="R4707" s="39"/>
      <c r="S4707" s="39"/>
      <c r="T4707" s="39"/>
      <c r="U4707" s="39"/>
      <c r="V4707" s="39"/>
      <c r="W4707" s="39"/>
      <c r="X4707" s="39"/>
      <c r="Y4707" s="39"/>
      <c r="Z4707" s="39"/>
      <c r="AA4707" s="39"/>
      <c r="AB4707" s="39"/>
      <c r="AC4707" s="39"/>
      <c r="AD4707" s="39"/>
      <c r="AE4707" s="39"/>
      <c r="AF4707" s="39"/>
      <c r="AG4707" s="39"/>
      <c r="AH4707" s="39"/>
      <c r="AI4707" s="39"/>
      <c r="AJ4707" s="39"/>
      <c r="AK4707" s="39"/>
      <c r="AL4707" s="39"/>
      <c r="AM4707" s="39"/>
      <c r="AN4707" s="39"/>
      <c r="AO4707" s="39"/>
      <c r="AP4707" s="39"/>
      <c r="AQ4707" s="39"/>
      <c r="AR4707" s="39"/>
      <c r="AS4707" s="39"/>
      <c r="AT4707" s="39"/>
      <c r="AU4707" s="39"/>
      <c r="AV4707" s="39"/>
      <c r="AW4707" s="39"/>
    </row>
    <row r="4708" spans="15:49" x14ac:dyDescent="0.2">
      <c r="O4708" s="39"/>
      <c r="P4708" s="39"/>
      <c r="Q4708" s="39"/>
      <c r="R4708" s="39"/>
      <c r="S4708" s="39"/>
      <c r="T4708" s="39"/>
      <c r="U4708" s="39"/>
      <c r="V4708" s="39"/>
      <c r="W4708" s="39"/>
      <c r="X4708" s="39"/>
      <c r="Y4708" s="39"/>
      <c r="Z4708" s="39"/>
      <c r="AA4708" s="39"/>
      <c r="AB4708" s="39"/>
      <c r="AC4708" s="39"/>
      <c r="AD4708" s="39"/>
      <c r="AE4708" s="39"/>
      <c r="AF4708" s="39"/>
      <c r="AG4708" s="39"/>
      <c r="AH4708" s="39"/>
      <c r="AI4708" s="39"/>
      <c r="AJ4708" s="39"/>
      <c r="AK4708" s="39"/>
      <c r="AL4708" s="39"/>
      <c r="AM4708" s="39"/>
      <c r="AN4708" s="39"/>
      <c r="AO4708" s="39"/>
      <c r="AP4708" s="39"/>
      <c r="AQ4708" s="39"/>
      <c r="AR4708" s="39"/>
      <c r="AS4708" s="39"/>
      <c r="AT4708" s="39"/>
      <c r="AU4708" s="39"/>
      <c r="AV4708" s="39"/>
      <c r="AW4708" s="39"/>
    </row>
    <row r="4709" spans="15:49" x14ac:dyDescent="0.2">
      <c r="O4709" s="39"/>
      <c r="P4709" s="39"/>
      <c r="Q4709" s="39"/>
      <c r="R4709" s="39"/>
      <c r="S4709" s="39"/>
      <c r="T4709" s="39"/>
      <c r="U4709" s="39"/>
      <c r="V4709" s="39"/>
      <c r="W4709" s="39"/>
      <c r="X4709" s="39"/>
      <c r="Y4709" s="39"/>
      <c r="Z4709" s="39"/>
      <c r="AA4709" s="39"/>
      <c r="AB4709" s="39"/>
      <c r="AC4709" s="39"/>
      <c r="AD4709" s="39"/>
      <c r="AE4709" s="39"/>
      <c r="AF4709" s="39"/>
      <c r="AG4709" s="39"/>
      <c r="AH4709" s="39"/>
      <c r="AI4709" s="39"/>
      <c r="AJ4709" s="39"/>
      <c r="AK4709" s="39"/>
      <c r="AL4709" s="39"/>
      <c r="AM4709" s="39"/>
      <c r="AN4709" s="39"/>
      <c r="AO4709" s="39"/>
      <c r="AP4709" s="39"/>
      <c r="AQ4709" s="39"/>
      <c r="AR4709" s="39"/>
      <c r="AS4709" s="39"/>
      <c r="AT4709" s="39"/>
      <c r="AU4709" s="39"/>
      <c r="AV4709" s="39"/>
      <c r="AW4709" s="39"/>
    </row>
    <row r="4710" spans="15:49" x14ac:dyDescent="0.2">
      <c r="O4710" s="39"/>
      <c r="P4710" s="39"/>
      <c r="Q4710" s="39"/>
      <c r="R4710" s="39"/>
      <c r="S4710" s="39"/>
      <c r="T4710" s="39"/>
      <c r="U4710" s="39"/>
      <c r="V4710" s="39"/>
      <c r="W4710" s="39"/>
      <c r="X4710" s="39"/>
      <c r="Y4710" s="39"/>
      <c r="Z4710" s="39"/>
      <c r="AA4710" s="39"/>
      <c r="AB4710" s="39"/>
      <c r="AC4710" s="39"/>
      <c r="AD4710" s="39"/>
      <c r="AE4710" s="39"/>
      <c r="AF4710" s="39"/>
      <c r="AG4710" s="39"/>
      <c r="AH4710" s="39"/>
      <c r="AI4710" s="39"/>
      <c r="AJ4710" s="39"/>
      <c r="AK4710" s="39"/>
      <c r="AL4710" s="39"/>
      <c r="AM4710" s="39"/>
      <c r="AN4710" s="39"/>
      <c r="AO4710" s="39"/>
      <c r="AP4710" s="39"/>
      <c r="AQ4710" s="39"/>
      <c r="AR4710" s="39"/>
      <c r="AS4710" s="39"/>
      <c r="AT4710" s="39"/>
      <c r="AU4710" s="39"/>
      <c r="AV4710" s="39"/>
      <c r="AW4710" s="39"/>
    </row>
    <row r="4711" spans="15:49" x14ac:dyDescent="0.2">
      <c r="O4711" s="39"/>
      <c r="P4711" s="39"/>
      <c r="Q4711" s="39"/>
      <c r="R4711" s="39"/>
      <c r="S4711" s="39"/>
      <c r="T4711" s="39"/>
      <c r="U4711" s="39"/>
      <c r="V4711" s="39"/>
      <c r="W4711" s="39"/>
      <c r="X4711" s="39"/>
      <c r="Y4711" s="39"/>
      <c r="Z4711" s="39"/>
      <c r="AA4711" s="39"/>
      <c r="AB4711" s="39"/>
      <c r="AC4711" s="39"/>
      <c r="AD4711" s="39"/>
      <c r="AE4711" s="39"/>
      <c r="AF4711" s="39"/>
      <c r="AG4711" s="39"/>
      <c r="AH4711" s="39"/>
      <c r="AI4711" s="39"/>
      <c r="AJ4711" s="39"/>
      <c r="AK4711" s="39"/>
      <c r="AL4711" s="39"/>
      <c r="AM4711" s="39"/>
      <c r="AN4711" s="39"/>
      <c r="AO4711" s="39"/>
      <c r="AP4711" s="39"/>
      <c r="AQ4711" s="39"/>
      <c r="AR4711" s="39"/>
      <c r="AS4711" s="39"/>
      <c r="AT4711" s="39"/>
      <c r="AU4711" s="39"/>
      <c r="AV4711" s="39"/>
      <c r="AW4711" s="39"/>
    </row>
    <row r="4712" spans="15:49" x14ac:dyDescent="0.2">
      <c r="O4712" s="39"/>
      <c r="P4712" s="39"/>
      <c r="Q4712" s="39"/>
      <c r="R4712" s="39"/>
      <c r="S4712" s="39"/>
      <c r="T4712" s="39"/>
      <c r="U4712" s="39"/>
      <c r="V4712" s="39"/>
      <c r="W4712" s="39"/>
      <c r="X4712" s="39"/>
      <c r="Y4712" s="39"/>
      <c r="Z4712" s="39"/>
      <c r="AA4712" s="39"/>
      <c r="AB4712" s="39"/>
      <c r="AC4712" s="39"/>
      <c r="AD4712" s="39"/>
      <c r="AE4712" s="39"/>
      <c r="AF4712" s="39"/>
      <c r="AG4712" s="39"/>
      <c r="AH4712" s="39"/>
      <c r="AI4712" s="39"/>
      <c r="AJ4712" s="39"/>
      <c r="AK4712" s="39"/>
      <c r="AL4712" s="39"/>
      <c r="AM4712" s="39"/>
      <c r="AN4712" s="39"/>
      <c r="AO4712" s="39"/>
      <c r="AP4712" s="39"/>
      <c r="AQ4712" s="39"/>
      <c r="AR4712" s="39"/>
      <c r="AS4712" s="39"/>
      <c r="AT4712" s="39"/>
      <c r="AU4712" s="39"/>
      <c r="AV4712" s="39"/>
      <c r="AW4712" s="39"/>
    </row>
    <row r="4713" spans="15:49" x14ac:dyDescent="0.2">
      <c r="O4713" s="39"/>
      <c r="P4713" s="39"/>
      <c r="Q4713" s="39"/>
      <c r="R4713" s="39"/>
      <c r="S4713" s="39"/>
      <c r="T4713" s="39"/>
      <c r="U4713" s="39"/>
      <c r="V4713" s="39"/>
      <c r="W4713" s="39"/>
      <c r="X4713" s="39"/>
      <c r="Y4713" s="39"/>
      <c r="Z4713" s="39"/>
      <c r="AA4713" s="39"/>
      <c r="AB4713" s="39"/>
      <c r="AC4713" s="39"/>
      <c r="AD4713" s="39"/>
      <c r="AE4713" s="39"/>
      <c r="AF4713" s="39"/>
      <c r="AG4713" s="39"/>
      <c r="AH4713" s="39"/>
      <c r="AI4713" s="39"/>
      <c r="AJ4713" s="39"/>
      <c r="AK4713" s="39"/>
      <c r="AL4713" s="39"/>
      <c r="AM4713" s="39"/>
      <c r="AN4713" s="39"/>
      <c r="AO4713" s="39"/>
      <c r="AP4713" s="39"/>
      <c r="AQ4713" s="39"/>
      <c r="AR4713" s="39"/>
      <c r="AS4713" s="39"/>
      <c r="AT4713" s="39"/>
      <c r="AU4713" s="39"/>
      <c r="AV4713" s="39"/>
      <c r="AW4713" s="39"/>
    </row>
    <row r="4714" spans="15:49" x14ac:dyDescent="0.2">
      <c r="O4714" s="39"/>
      <c r="P4714" s="39"/>
      <c r="Q4714" s="39"/>
      <c r="R4714" s="39"/>
      <c r="S4714" s="39"/>
      <c r="T4714" s="39"/>
      <c r="U4714" s="39"/>
      <c r="V4714" s="39"/>
      <c r="W4714" s="39"/>
      <c r="X4714" s="39"/>
      <c r="Y4714" s="39"/>
      <c r="Z4714" s="39"/>
      <c r="AA4714" s="39"/>
      <c r="AB4714" s="39"/>
      <c r="AC4714" s="39"/>
      <c r="AD4714" s="39"/>
      <c r="AE4714" s="39"/>
      <c r="AF4714" s="39"/>
      <c r="AG4714" s="39"/>
      <c r="AH4714" s="39"/>
      <c r="AI4714" s="39"/>
      <c r="AJ4714" s="39"/>
      <c r="AK4714" s="39"/>
      <c r="AL4714" s="39"/>
      <c r="AM4714" s="39"/>
      <c r="AN4714" s="39"/>
      <c r="AO4714" s="39"/>
      <c r="AP4714" s="39"/>
      <c r="AQ4714" s="39"/>
      <c r="AR4714" s="39"/>
      <c r="AS4714" s="39"/>
      <c r="AT4714" s="39"/>
      <c r="AU4714" s="39"/>
      <c r="AV4714" s="39"/>
      <c r="AW4714" s="39"/>
    </row>
    <row r="4715" spans="15:49" x14ac:dyDescent="0.2">
      <c r="O4715" s="39"/>
      <c r="P4715" s="39"/>
      <c r="Q4715" s="39"/>
      <c r="R4715" s="39"/>
      <c r="S4715" s="39"/>
      <c r="T4715" s="39"/>
      <c r="U4715" s="39"/>
      <c r="V4715" s="39"/>
      <c r="W4715" s="39"/>
      <c r="X4715" s="39"/>
      <c r="Y4715" s="39"/>
      <c r="Z4715" s="39"/>
      <c r="AA4715" s="39"/>
      <c r="AB4715" s="39"/>
      <c r="AC4715" s="39"/>
      <c r="AD4715" s="39"/>
      <c r="AE4715" s="39"/>
      <c r="AF4715" s="39"/>
      <c r="AG4715" s="39"/>
      <c r="AH4715" s="39"/>
      <c r="AI4715" s="39"/>
      <c r="AJ4715" s="39"/>
      <c r="AK4715" s="39"/>
      <c r="AL4715" s="39"/>
      <c r="AM4715" s="39"/>
      <c r="AN4715" s="39"/>
      <c r="AO4715" s="39"/>
      <c r="AP4715" s="39"/>
      <c r="AQ4715" s="39"/>
      <c r="AR4715" s="39"/>
      <c r="AS4715" s="39"/>
      <c r="AT4715" s="39"/>
      <c r="AU4715" s="39"/>
      <c r="AV4715" s="39"/>
      <c r="AW4715" s="39"/>
    </row>
    <row r="4716" spans="15:49" x14ac:dyDescent="0.2">
      <c r="O4716" s="39"/>
      <c r="P4716" s="39"/>
      <c r="Q4716" s="39"/>
      <c r="R4716" s="39"/>
      <c r="S4716" s="39"/>
      <c r="T4716" s="39"/>
      <c r="U4716" s="39"/>
      <c r="V4716" s="39"/>
      <c r="W4716" s="39"/>
      <c r="X4716" s="39"/>
      <c r="Y4716" s="39"/>
      <c r="Z4716" s="39"/>
      <c r="AA4716" s="39"/>
      <c r="AB4716" s="39"/>
      <c r="AC4716" s="39"/>
      <c r="AD4716" s="39"/>
      <c r="AE4716" s="39"/>
      <c r="AF4716" s="39"/>
      <c r="AG4716" s="39"/>
      <c r="AH4716" s="39"/>
      <c r="AI4716" s="39"/>
      <c r="AJ4716" s="39"/>
      <c r="AK4716" s="39"/>
      <c r="AL4716" s="39"/>
      <c r="AM4716" s="39"/>
      <c r="AN4716" s="39"/>
      <c r="AO4716" s="39"/>
      <c r="AP4716" s="39"/>
      <c r="AQ4716" s="39"/>
      <c r="AR4716" s="39"/>
      <c r="AS4716" s="39"/>
      <c r="AT4716" s="39"/>
      <c r="AU4716" s="39"/>
      <c r="AV4716" s="39"/>
      <c r="AW4716" s="39"/>
    </row>
    <row r="4717" spans="15:49" x14ac:dyDescent="0.2">
      <c r="O4717" s="39"/>
      <c r="P4717" s="39"/>
      <c r="Q4717" s="39"/>
      <c r="R4717" s="39"/>
      <c r="S4717" s="39"/>
      <c r="T4717" s="39"/>
      <c r="U4717" s="39"/>
      <c r="V4717" s="39"/>
      <c r="W4717" s="39"/>
      <c r="X4717" s="39"/>
      <c r="Y4717" s="39"/>
      <c r="Z4717" s="39"/>
      <c r="AA4717" s="39"/>
      <c r="AB4717" s="39"/>
      <c r="AC4717" s="39"/>
      <c r="AD4717" s="39"/>
      <c r="AE4717" s="39"/>
      <c r="AF4717" s="39"/>
      <c r="AG4717" s="39"/>
      <c r="AH4717" s="39"/>
      <c r="AI4717" s="39"/>
      <c r="AJ4717" s="39"/>
      <c r="AK4717" s="39"/>
      <c r="AL4717" s="39"/>
      <c r="AM4717" s="39"/>
      <c r="AN4717" s="39"/>
      <c r="AO4717" s="39"/>
      <c r="AP4717" s="39"/>
      <c r="AQ4717" s="39"/>
      <c r="AR4717" s="39"/>
      <c r="AS4717" s="39"/>
      <c r="AT4717" s="39"/>
      <c r="AU4717" s="39"/>
      <c r="AV4717" s="39"/>
      <c r="AW4717" s="39"/>
    </row>
    <row r="4718" spans="15:49" x14ac:dyDescent="0.2">
      <c r="O4718" s="39"/>
      <c r="P4718" s="39"/>
      <c r="Q4718" s="39"/>
      <c r="R4718" s="39"/>
      <c r="S4718" s="39"/>
      <c r="T4718" s="39"/>
      <c r="U4718" s="39"/>
      <c r="V4718" s="39"/>
      <c r="W4718" s="39"/>
      <c r="X4718" s="39"/>
      <c r="Y4718" s="39"/>
      <c r="Z4718" s="39"/>
      <c r="AA4718" s="39"/>
      <c r="AB4718" s="39"/>
      <c r="AC4718" s="39"/>
      <c r="AD4718" s="39"/>
      <c r="AE4718" s="39"/>
      <c r="AF4718" s="39"/>
      <c r="AG4718" s="39"/>
      <c r="AH4718" s="39"/>
      <c r="AI4718" s="39"/>
      <c r="AJ4718" s="39"/>
      <c r="AK4718" s="39"/>
      <c r="AL4718" s="39"/>
      <c r="AM4718" s="39"/>
      <c r="AN4718" s="39"/>
      <c r="AO4718" s="39"/>
      <c r="AP4718" s="39"/>
      <c r="AQ4718" s="39"/>
      <c r="AR4718" s="39"/>
      <c r="AS4718" s="39"/>
      <c r="AT4718" s="39"/>
      <c r="AU4718" s="39"/>
      <c r="AV4718" s="39"/>
      <c r="AW4718" s="39"/>
    </row>
    <row r="4719" spans="15:49" x14ac:dyDescent="0.2">
      <c r="O4719" s="39"/>
      <c r="P4719" s="39"/>
      <c r="Q4719" s="39"/>
      <c r="R4719" s="39"/>
      <c r="S4719" s="39"/>
      <c r="T4719" s="39"/>
      <c r="U4719" s="39"/>
      <c r="V4719" s="39"/>
      <c r="W4719" s="39"/>
      <c r="X4719" s="39"/>
      <c r="Y4719" s="39"/>
      <c r="Z4719" s="39"/>
      <c r="AA4719" s="39"/>
      <c r="AB4719" s="39"/>
      <c r="AC4719" s="39"/>
      <c r="AD4719" s="39"/>
      <c r="AE4719" s="39"/>
      <c r="AF4719" s="39"/>
      <c r="AG4719" s="39"/>
      <c r="AH4719" s="39"/>
      <c r="AI4719" s="39"/>
      <c r="AJ4719" s="39"/>
      <c r="AK4719" s="39"/>
      <c r="AL4719" s="39"/>
      <c r="AM4719" s="39"/>
      <c r="AN4719" s="39"/>
      <c r="AO4719" s="39"/>
      <c r="AP4719" s="39"/>
      <c r="AQ4719" s="39"/>
      <c r="AR4719" s="39"/>
      <c r="AS4719" s="39"/>
      <c r="AT4719" s="39"/>
      <c r="AU4719" s="39"/>
      <c r="AV4719" s="39"/>
      <c r="AW4719" s="39"/>
    </row>
    <row r="4720" spans="15:49" x14ac:dyDescent="0.2">
      <c r="O4720" s="39"/>
      <c r="P4720" s="39"/>
      <c r="Q4720" s="39"/>
      <c r="R4720" s="39"/>
      <c r="S4720" s="39"/>
      <c r="T4720" s="39"/>
      <c r="U4720" s="39"/>
      <c r="V4720" s="39"/>
      <c r="W4720" s="39"/>
      <c r="X4720" s="39"/>
      <c r="Y4720" s="39"/>
      <c r="Z4720" s="39"/>
      <c r="AA4720" s="39"/>
      <c r="AB4720" s="39"/>
      <c r="AC4720" s="39"/>
      <c r="AD4720" s="39"/>
      <c r="AE4720" s="39"/>
      <c r="AF4720" s="39"/>
      <c r="AG4720" s="39"/>
      <c r="AH4720" s="39"/>
      <c r="AI4720" s="39"/>
      <c r="AJ4720" s="39"/>
      <c r="AK4720" s="39"/>
      <c r="AL4720" s="39"/>
      <c r="AM4720" s="39"/>
      <c r="AN4720" s="39"/>
      <c r="AO4720" s="39"/>
      <c r="AP4720" s="39"/>
      <c r="AQ4720" s="39"/>
      <c r="AR4720" s="39"/>
      <c r="AS4720" s="39"/>
      <c r="AT4720" s="39"/>
      <c r="AU4720" s="39"/>
      <c r="AV4720" s="39"/>
      <c r="AW4720" s="39"/>
    </row>
    <row r="4721" spans="15:49" x14ac:dyDescent="0.2">
      <c r="O4721" s="39"/>
      <c r="P4721" s="39"/>
      <c r="Q4721" s="39"/>
      <c r="R4721" s="39"/>
      <c r="S4721" s="39"/>
      <c r="T4721" s="39"/>
      <c r="U4721" s="39"/>
      <c r="V4721" s="39"/>
      <c r="W4721" s="39"/>
      <c r="X4721" s="39"/>
      <c r="Y4721" s="39"/>
      <c r="Z4721" s="39"/>
      <c r="AA4721" s="39"/>
      <c r="AB4721" s="39"/>
      <c r="AC4721" s="39"/>
      <c r="AD4721" s="39"/>
      <c r="AE4721" s="39"/>
      <c r="AF4721" s="39"/>
      <c r="AG4721" s="39"/>
      <c r="AH4721" s="39"/>
      <c r="AI4721" s="39"/>
      <c r="AJ4721" s="39"/>
      <c r="AK4721" s="39"/>
      <c r="AL4721" s="39"/>
      <c r="AM4721" s="39"/>
      <c r="AN4721" s="39"/>
      <c r="AO4721" s="39"/>
      <c r="AP4721" s="39"/>
      <c r="AQ4721" s="39"/>
      <c r="AR4721" s="39"/>
      <c r="AS4721" s="39"/>
      <c r="AT4721" s="39"/>
      <c r="AU4721" s="39"/>
      <c r="AV4721" s="39"/>
      <c r="AW4721" s="39"/>
    </row>
    <row r="4722" spans="15:49" x14ac:dyDescent="0.2">
      <c r="O4722" s="39"/>
      <c r="P4722" s="39"/>
      <c r="Q4722" s="39"/>
      <c r="R4722" s="39"/>
      <c r="S4722" s="39"/>
      <c r="T4722" s="39"/>
      <c r="U4722" s="39"/>
      <c r="V4722" s="39"/>
      <c r="W4722" s="39"/>
      <c r="X4722" s="39"/>
      <c r="Y4722" s="39"/>
      <c r="Z4722" s="39"/>
      <c r="AA4722" s="39"/>
      <c r="AB4722" s="39"/>
      <c r="AC4722" s="39"/>
      <c r="AD4722" s="39"/>
      <c r="AE4722" s="39"/>
      <c r="AF4722" s="39"/>
      <c r="AG4722" s="39"/>
      <c r="AH4722" s="39"/>
      <c r="AI4722" s="39"/>
      <c r="AJ4722" s="39"/>
      <c r="AK4722" s="39"/>
      <c r="AL4722" s="39"/>
      <c r="AM4722" s="39"/>
      <c r="AN4722" s="39"/>
      <c r="AO4722" s="39"/>
      <c r="AP4722" s="39"/>
      <c r="AQ4722" s="39"/>
      <c r="AR4722" s="39"/>
      <c r="AS4722" s="39"/>
      <c r="AT4722" s="39"/>
      <c r="AU4722" s="39"/>
      <c r="AV4722" s="39"/>
      <c r="AW4722" s="39"/>
    </row>
    <row r="4723" spans="15:49" x14ac:dyDescent="0.2">
      <c r="O4723" s="39"/>
      <c r="P4723" s="39"/>
      <c r="Q4723" s="39"/>
      <c r="R4723" s="39"/>
      <c r="S4723" s="39"/>
      <c r="T4723" s="39"/>
      <c r="U4723" s="39"/>
      <c r="V4723" s="39"/>
      <c r="W4723" s="39"/>
      <c r="X4723" s="39"/>
      <c r="Y4723" s="39"/>
      <c r="Z4723" s="39"/>
      <c r="AA4723" s="39"/>
      <c r="AB4723" s="39"/>
      <c r="AC4723" s="39"/>
      <c r="AD4723" s="39"/>
      <c r="AE4723" s="39"/>
      <c r="AF4723" s="39"/>
      <c r="AG4723" s="39"/>
      <c r="AH4723" s="39"/>
      <c r="AI4723" s="39"/>
      <c r="AJ4723" s="39"/>
      <c r="AK4723" s="39"/>
      <c r="AL4723" s="39"/>
      <c r="AM4723" s="39"/>
      <c r="AN4723" s="39"/>
      <c r="AO4723" s="39"/>
      <c r="AP4723" s="39"/>
      <c r="AQ4723" s="39"/>
      <c r="AR4723" s="39"/>
      <c r="AS4723" s="39"/>
      <c r="AT4723" s="39"/>
      <c r="AU4723" s="39"/>
      <c r="AV4723" s="39"/>
      <c r="AW4723" s="39"/>
    </row>
    <row r="4724" spans="15:49" x14ac:dyDescent="0.2">
      <c r="O4724" s="39"/>
      <c r="P4724" s="39"/>
      <c r="Q4724" s="39"/>
      <c r="R4724" s="39"/>
      <c r="S4724" s="39"/>
      <c r="T4724" s="39"/>
      <c r="U4724" s="39"/>
      <c r="V4724" s="39"/>
      <c r="W4724" s="39"/>
      <c r="X4724" s="39"/>
      <c r="Y4724" s="39"/>
      <c r="Z4724" s="39"/>
      <c r="AA4724" s="39"/>
      <c r="AB4724" s="39"/>
      <c r="AC4724" s="39"/>
      <c r="AD4724" s="39"/>
      <c r="AE4724" s="39"/>
      <c r="AF4724" s="39"/>
      <c r="AG4724" s="39"/>
      <c r="AH4724" s="39"/>
      <c r="AI4724" s="39"/>
      <c r="AJ4724" s="39"/>
      <c r="AK4724" s="39"/>
      <c r="AL4724" s="39"/>
      <c r="AM4724" s="39"/>
      <c r="AN4724" s="39"/>
      <c r="AO4724" s="39"/>
      <c r="AP4724" s="39"/>
      <c r="AQ4724" s="39"/>
      <c r="AR4724" s="39"/>
      <c r="AS4724" s="39"/>
      <c r="AT4724" s="39"/>
      <c r="AU4724" s="39"/>
      <c r="AV4724" s="39"/>
      <c r="AW4724" s="39"/>
    </row>
    <row r="4725" spans="15:49" x14ac:dyDescent="0.2">
      <c r="O4725" s="39"/>
      <c r="P4725" s="39"/>
      <c r="Q4725" s="39"/>
      <c r="R4725" s="39"/>
      <c r="S4725" s="39"/>
      <c r="T4725" s="39"/>
      <c r="U4725" s="39"/>
      <c r="V4725" s="39"/>
      <c r="W4725" s="39"/>
      <c r="X4725" s="39"/>
      <c r="Y4725" s="39"/>
      <c r="Z4725" s="39"/>
      <c r="AA4725" s="39"/>
      <c r="AB4725" s="39"/>
      <c r="AC4725" s="39"/>
      <c r="AD4725" s="39"/>
      <c r="AE4725" s="39"/>
      <c r="AF4725" s="39"/>
      <c r="AG4725" s="39"/>
      <c r="AH4725" s="39"/>
      <c r="AI4725" s="39"/>
      <c r="AJ4725" s="39"/>
      <c r="AK4725" s="39"/>
      <c r="AL4725" s="39"/>
      <c r="AM4725" s="39"/>
      <c r="AN4725" s="39"/>
      <c r="AO4725" s="39"/>
      <c r="AP4725" s="39"/>
      <c r="AQ4725" s="39"/>
      <c r="AR4725" s="39"/>
      <c r="AS4725" s="39"/>
      <c r="AT4725" s="39"/>
      <c r="AU4725" s="39"/>
      <c r="AV4725" s="39"/>
      <c r="AW4725" s="39"/>
    </row>
    <row r="4726" spans="15:49" x14ac:dyDescent="0.2">
      <c r="O4726" s="39"/>
      <c r="P4726" s="39"/>
      <c r="Q4726" s="39"/>
      <c r="R4726" s="39"/>
      <c r="S4726" s="39"/>
      <c r="T4726" s="39"/>
      <c r="U4726" s="39"/>
      <c r="V4726" s="39"/>
      <c r="W4726" s="39"/>
      <c r="X4726" s="39"/>
      <c r="Y4726" s="39"/>
      <c r="Z4726" s="39"/>
      <c r="AA4726" s="39"/>
      <c r="AB4726" s="39"/>
      <c r="AC4726" s="39"/>
      <c r="AD4726" s="39"/>
      <c r="AE4726" s="39"/>
      <c r="AF4726" s="39"/>
      <c r="AG4726" s="39"/>
      <c r="AH4726" s="39"/>
      <c r="AI4726" s="39"/>
      <c r="AJ4726" s="39"/>
      <c r="AK4726" s="39"/>
      <c r="AL4726" s="39"/>
      <c r="AM4726" s="39"/>
      <c r="AN4726" s="39"/>
      <c r="AO4726" s="39"/>
      <c r="AP4726" s="39"/>
      <c r="AQ4726" s="39"/>
      <c r="AR4726" s="39"/>
      <c r="AS4726" s="39"/>
      <c r="AT4726" s="39"/>
      <c r="AU4726" s="39"/>
      <c r="AV4726" s="39"/>
      <c r="AW4726" s="39"/>
    </row>
    <row r="4727" spans="15:49" x14ac:dyDescent="0.2">
      <c r="O4727" s="39"/>
      <c r="P4727" s="39"/>
      <c r="Q4727" s="39"/>
      <c r="R4727" s="39"/>
      <c r="S4727" s="39"/>
      <c r="T4727" s="39"/>
      <c r="U4727" s="39"/>
      <c r="V4727" s="39"/>
      <c r="W4727" s="39"/>
      <c r="X4727" s="39"/>
      <c r="Y4727" s="39"/>
      <c r="Z4727" s="39"/>
      <c r="AA4727" s="39"/>
      <c r="AB4727" s="39"/>
      <c r="AC4727" s="39"/>
      <c r="AD4727" s="39"/>
      <c r="AE4727" s="39"/>
      <c r="AF4727" s="39"/>
      <c r="AG4727" s="39"/>
      <c r="AH4727" s="39"/>
      <c r="AI4727" s="39"/>
      <c r="AJ4727" s="39"/>
      <c r="AK4727" s="39"/>
      <c r="AL4727" s="39"/>
      <c r="AM4727" s="39"/>
      <c r="AN4727" s="39"/>
      <c r="AO4727" s="39"/>
      <c r="AP4727" s="39"/>
      <c r="AQ4727" s="39"/>
      <c r="AR4727" s="39"/>
      <c r="AS4727" s="39"/>
      <c r="AT4727" s="39"/>
      <c r="AU4727" s="39"/>
      <c r="AV4727" s="39"/>
      <c r="AW4727" s="39"/>
    </row>
    <row r="4728" spans="15:49" x14ac:dyDescent="0.2">
      <c r="O4728" s="39"/>
      <c r="P4728" s="39"/>
      <c r="Q4728" s="39"/>
      <c r="R4728" s="39"/>
      <c r="S4728" s="39"/>
      <c r="T4728" s="39"/>
      <c r="U4728" s="39"/>
      <c r="V4728" s="39"/>
      <c r="W4728" s="39"/>
      <c r="X4728" s="39"/>
      <c r="Y4728" s="39"/>
      <c r="Z4728" s="39"/>
      <c r="AA4728" s="39"/>
      <c r="AB4728" s="39"/>
      <c r="AC4728" s="39"/>
      <c r="AD4728" s="39"/>
      <c r="AE4728" s="39"/>
      <c r="AF4728" s="39"/>
      <c r="AG4728" s="39"/>
      <c r="AH4728" s="39"/>
      <c r="AI4728" s="39"/>
      <c r="AJ4728" s="39"/>
      <c r="AK4728" s="39"/>
      <c r="AL4728" s="39"/>
      <c r="AM4728" s="39"/>
      <c r="AN4728" s="39"/>
      <c r="AO4728" s="39"/>
      <c r="AP4728" s="39"/>
      <c r="AQ4728" s="39"/>
      <c r="AR4728" s="39"/>
      <c r="AS4728" s="39"/>
      <c r="AT4728" s="39"/>
      <c r="AU4728" s="39"/>
      <c r="AV4728" s="39"/>
      <c r="AW4728" s="39"/>
    </row>
    <row r="4729" spans="15:49" x14ac:dyDescent="0.2">
      <c r="O4729" s="39"/>
      <c r="P4729" s="39"/>
      <c r="Q4729" s="39"/>
      <c r="R4729" s="39"/>
      <c r="S4729" s="39"/>
      <c r="T4729" s="39"/>
      <c r="U4729" s="39"/>
      <c r="V4729" s="39"/>
      <c r="W4729" s="39"/>
      <c r="X4729" s="39"/>
      <c r="Y4729" s="39"/>
      <c r="Z4729" s="39"/>
      <c r="AA4729" s="39"/>
      <c r="AB4729" s="39"/>
      <c r="AC4729" s="39"/>
      <c r="AD4729" s="39"/>
      <c r="AE4729" s="39"/>
      <c r="AF4729" s="39"/>
      <c r="AG4729" s="39"/>
      <c r="AH4729" s="39"/>
      <c r="AI4729" s="39"/>
      <c r="AJ4729" s="39"/>
      <c r="AK4729" s="39"/>
      <c r="AL4729" s="39"/>
      <c r="AM4729" s="39"/>
      <c r="AN4729" s="39"/>
      <c r="AO4729" s="39"/>
      <c r="AP4729" s="39"/>
      <c r="AQ4729" s="39"/>
      <c r="AR4729" s="39"/>
      <c r="AS4729" s="39"/>
      <c r="AT4729" s="39"/>
      <c r="AU4729" s="39"/>
      <c r="AV4729" s="39"/>
      <c r="AW4729" s="39"/>
    </row>
    <row r="4730" spans="15:49" x14ac:dyDescent="0.2">
      <c r="O4730" s="39"/>
      <c r="P4730" s="39"/>
      <c r="Q4730" s="39"/>
      <c r="R4730" s="39"/>
      <c r="S4730" s="39"/>
      <c r="T4730" s="39"/>
      <c r="U4730" s="39"/>
      <c r="V4730" s="39"/>
      <c r="W4730" s="39"/>
      <c r="X4730" s="39"/>
      <c r="Y4730" s="39"/>
      <c r="Z4730" s="39"/>
      <c r="AA4730" s="39"/>
      <c r="AB4730" s="39"/>
      <c r="AC4730" s="39"/>
      <c r="AD4730" s="39"/>
      <c r="AE4730" s="39"/>
      <c r="AF4730" s="39"/>
      <c r="AG4730" s="39"/>
      <c r="AH4730" s="39"/>
      <c r="AI4730" s="39"/>
      <c r="AJ4730" s="39"/>
      <c r="AK4730" s="39"/>
      <c r="AL4730" s="39"/>
      <c r="AM4730" s="39"/>
      <c r="AN4730" s="39"/>
      <c r="AO4730" s="39"/>
      <c r="AP4730" s="39"/>
      <c r="AQ4730" s="39"/>
      <c r="AR4730" s="39"/>
      <c r="AS4730" s="39"/>
      <c r="AT4730" s="39"/>
      <c r="AU4730" s="39"/>
      <c r="AV4730" s="39"/>
      <c r="AW4730" s="39"/>
    </row>
    <row r="4731" spans="15:49" x14ac:dyDescent="0.2">
      <c r="O4731" s="39"/>
      <c r="P4731" s="39"/>
      <c r="Q4731" s="39"/>
      <c r="R4731" s="39"/>
      <c r="S4731" s="39"/>
      <c r="T4731" s="39"/>
      <c r="U4731" s="39"/>
      <c r="V4731" s="39"/>
      <c r="W4731" s="39"/>
      <c r="X4731" s="39"/>
      <c r="Y4731" s="39"/>
      <c r="Z4731" s="39"/>
      <c r="AA4731" s="39"/>
      <c r="AB4731" s="39"/>
      <c r="AC4731" s="39"/>
      <c r="AD4731" s="39"/>
      <c r="AE4731" s="39"/>
      <c r="AF4731" s="39"/>
      <c r="AG4731" s="39"/>
      <c r="AH4731" s="39"/>
      <c r="AI4731" s="39"/>
      <c r="AJ4731" s="39"/>
      <c r="AK4731" s="39"/>
      <c r="AL4731" s="39"/>
      <c r="AM4731" s="39"/>
      <c r="AN4731" s="39"/>
      <c r="AO4731" s="39"/>
      <c r="AP4731" s="39"/>
      <c r="AQ4731" s="39"/>
      <c r="AR4731" s="39"/>
      <c r="AS4731" s="39"/>
      <c r="AT4731" s="39"/>
      <c r="AU4731" s="39"/>
      <c r="AV4731" s="39"/>
      <c r="AW4731" s="39"/>
    </row>
    <row r="4732" spans="15:49" x14ac:dyDescent="0.2">
      <c r="O4732" s="39"/>
      <c r="P4732" s="39"/>
      <c r="Q4732" s="39"/>
      <c r="R4732" s="39"/>
      <c r="S4732" s="39"/>
      <c r="T4732" s="39"/>
      <c r="U4732" s="39"/>
      <c r="V4732" s="39"/>
      <c r="W4732" s="39"/>
      <c r="X4732" s="39"/>
      <c r="Y4732" s="39"/>
      <c r="Z4732" s="39"/>
      <c r="AA4732" s="39"/>
      <c r="AB4732" s="39"/>
      <c r="AC4732" s="39"/>
      <c r="AD4732" s="39"/>
      <c r="AE4732" s="39"/>
      <c r="AF4732" s="39"/>
      <c r="AG4732" s="39"/>
      <c r="AH4732" s="39"/>
      <c r="AI4732" s="39"/>
      <c r="AJ4732" s="39"/>
      <c r="AK4732" s="39"/>
      <c r="AL4732" s="39"/>
      <c r="AM4732" s="39"/>
      <c r="AN4732" s="39"/>
      <c r="AO4732" s="39"/>
      <c r="AP4732" s="39"/>
      <c r="AQ4732" s="39"/>
      <c r="AR4732" s="39"/>
      <c r="AS4732" s="39"/>
      <c r="AT4732" s="39"/>
      <c r="AU4732" s="39"/>
      <c r="AV4732" s="39"/>
      <c r="AW4732" s="39"/>
    </row>
    <row r="4733" spans="15:49" x14ac:dyDescent="0.2">
      <c r="O4733" s="39"/>
      <c r="P4733" s="39"/>
      <c r="Q4733" s="39"/>
      <c r="R4733" s="39"/>
      <c r="S4733" s="39"/>
      <c r="T4733" s="39"/>
      <c r="U4733" s="39"/>
      <c r="V4733" s="39"/>
      <c r="W4733" s="39"/>
      <c r="X4733" s="39"/>
      <c r="Y4733" s="39"/>
      <c r="Z4733" s="39"/>
      <c r="AA4733" s="39"/>
      <c r="AB4733" s="39"/>
      <c r="AC4733" s="39"/>
      <c r="AD4733" s="39"/>
      <c r="AE4733" s="39"/>
      <c r="AF4733" s="39"/>
      <c r="AG4733" s="39"/>
      <c r="AH4733" s="39"/>
      <c r="AI4733" s="39"/>
      <c r="AJ4733" s="39"/>
      <c r="AK4733" s="39"/>
      <c r="AL4733" s="39"/>
      <c r="AM4733" s="39"/>
      <c r="AN4733" s="39"/>
      <c r="AO4733" s="39"/>
      <c r="AP4733" s="39"/>
      <c r="AQ4733" s="39"/>
      <c r="AR4733" s="39"/>
      <c r="AS4733" s="39"/>
      <c r="AT4733" s="39"/>
      <c r="AU4733" s="39"/>
      <c r="AV4733" s="39"/>
      <c r="AW4733" s="39"/>
    </row>
    <row r="4734" spans="15:49" x14ac:dyDescent="0.2">
      <c r="O4734" s="39"/>
      <c r="P4734" s="39"/>
      <c r="Q4734" s="39"/>
      <c r="R4734" s="39"/>
      <c r="S4734" s="39"/>
      <c r="T4734" s="39"/>
      <c r="U4734" s="39"/>
      <c r="V4734" s="39"/>
      <c r="W4734" s="39"/>
      <c r="X4734" s="39"/>
      <c r="Y4734" s="39"/>
      <c r="Z4734" s="39"/>
      <c r="AA4734" s="39"/>
      <c r="AB4734" s="39"/>
      <c r="AC4734" s="39"/>
      <c r="AD4734" s="39"/>
      <c r="AE4734" s="39"/>
      <c r="AF4734" s="39"/>
      <c r="AG4734" s="39"/>
      <c r="AH4734" s="39"/>
      <c r="AI4734" s="39"/>
      <c r="AJ4734" s="39"/>
      <c r="AK4734" s="39"/>
      <c r="AL4734" s="39"/>
      <c r="AM4734" s="39"/>
      <c r="AN4734" s="39"/>
      <c r="AO4734" s="39"/>
      <c r="AP4734" s="39"/>
      <c r="AQ4734" s="39"/>
      <c r="AR4734" s="39"/>
      <c r="AS4734" s="39"/>
      <c r="AT4734" s="39"/>
      <c r="AU4734" s="39"/>
      <c r="AV4734" s="39"/>
      <c r="AW4734" s="39"/>
    </row>
    <row r="4735" spans="15:49" x14ac:dyDescent="0.2">
      <c r="O4735" s="39"/>
      <c r="P4735" s="39"/>
      <c r="Q4735" s="39"/>
      <c r="R4735" s="39"/>
      <c r="S4735" s="39"/>
      <c r="T4735" s="39"/>
      <c r="U4735" s="39"/>
      <c r="V4735" s="39"/>
      <c r="W4735" s="39"/>
      <c r="X4735" s="39"/>
      <c r="Y4735" s="39"/>
      <c r="Z4735" s="39"/>
      <c r="AA4735" s="39"/>
      <c r="AB4735" s="39"/>
      <c r="AC4735" s="39"/>
      <c r="AD4735" s="39"/>
      <c r="AE4735" s="39"/>
      <c r="AF4735" s="39"/>
      <c r="AG4735" s="39"/>
      <c r="AH4735" s="39"/>
      <c r="AI4735" s="39"/>
      <c r="AJ4735" s="39"/>
      <c r="AK4735" s="39"/>
      <c r="AL4735" s="39"/>
      <c r="AM4735" s="39"/>
      <c r="AN4735" s="39"/>
      <c r="AO4735" s="39"/>
      <c r="AP4735" s="39"/>
      <c r="AQ4735" s="39"/>
      <c r="AR4735" s="39"/>
      <c r="AS4735" s="39"/>
      <c r="AT4735" s="39"/>
      <c r="AU4735" s="39"/>
      <c r="AV4735" s="39"/>
      <c r="AW4735" s="39"/>
    </row>
    <row r="4736" spans="15:49" x14ac:dyDescent="0.2">
      <c r="O4736" s="39"/>
      <c r="P4736" s="39"/>
      <c r="Q4736" s="39"/>
      <c r="R4736" s="39"/>
      <c r="S4736" s="39"/>
      <c r="T4736" s="39"/>
      <c r="U4736" s="39"/>
      <c r="V4736" s="39"/>
      <c r="W4736" s="39"/>
      <c r="X4736" s="39"/>
      <c r="Y4736" s="39"/>
      <c r="Z4736" s="39"/>
      <c r="AA4736" s="39"/>
      <c r="AB4736" s="39"/>
      <c r="AC4736" s="39"/>
      <c r="AD4736" s="39"/>
      <c r="AE4736" s="39"/>
      <c r="AF4736" s="39"/>
      <c r="AG4736" s="39"/>
      <c r="AH4736" s="39"/>
      <c r="AI4736" s="39"/>
      <c r="AJ4736" s="39"/>
      <c r="AK4736" s="39"/>
      <c r="AL4736" s="39"/>
      <c r="AM4736" s="39"/>
      <c r="AN4736" s="39"/>
      <c r="AO4736" s="39"/>
      <c r="AP4736" s="39"/>
      <c r="AQ4736" s="39"/>
      <c r="AR4736" s="39"/>
      <c r="AS4736" s="39"/>
      <c r="AT4736" s="39"/>
      <c r="AU4736" s="39"/>
      <c r="AV4736" s="39"/>
      <c r="AW4736" s="39"/>
    </row>
    <row r="4737" spans="15:49" x14ac:dyDescent="0.2">
      <c r="O4737" s="39"/>
      <c r="P4737" s="39"/>
      <c r="Q4737" s="39"/>
      <c r="R4737" s="39"/>
      <c r="S4737" s="39"/>
      <c r="T4737" s="39"/>
      <c r="U4737" s="39"/>
      <c r="V4737" s="39"/>
      <c r="W4737" s="39"/>
      <c r="X4737" s="39"/>
      <c r="Y4737" s="39"/>
      <c r="Z4737" s="39"/>
      <c r="AA4737" s="39"/>
      <c r="AB4737" s="39"/>
      <c r="AC4737" s="39"/>
      <c r="AD4737" s="39"/>
      <c r="AE4737" s="39"/>
      <c r="AF4737" s="39"/>
      <c r="AG4737" s="39"/>
      <c r="AH4737" s="39"/>
      <c r="AI4737" s="39"/>
      <c r="AJ4737" s="39"/>
      <c r="AK4737" s="39"/>
      <c r="AL4737" s="39"/>
      <c r="AM4737" s="39"/>
      <c r="AN4737" s="39"/>
      <c r="AO4737" s="39"/>
      <c r="AP4737" s="39"/>
      <c r="AQ4737" s="39"/>
      <c r="AR4737" s="39"/>
      <c r="AS4737" s="39"/>
      <c r="AT4737" s="39"/>
      <c r="AU4737" s="39"/>
      <c r="AV4737" s="39"/>
      <c r="AW4737" s="39"/>
    </row>
    <row r="4738" spans="15:49" x14ac:dyDescent="0.2">
      <c r="O4738" s="39"/>
      <c r="P4738" s="39"/>
      <c r="Q4738" s="39"/>
      <c r="R4738" s="39"/>
      <c r="S4738" s="39"/>
      <c r="T4738" s="39"/>
      <c r="U4738" s="39"/>
      <c r="V4738" s="39"/>
      <c r="W4738" s="39"/>
      <c r="X4738" s="39"/>
      <c r="Y4738" s="39"/>
      <c r="Z4738" s="39"/>
      <c r="AA4738" s="39"/>
      <c r="AB4738" s="39"/>
      <c r="AC4738" s="39"/>
      <c r="AD4738" s="39"/>
      <c r="AE4738" s="39"/>
      <c r="AF4738" s="39"/>
      <c r="AG4738" s="39"/>
      <c r="AH4738" s="39"/>
      <c r="AI4738" s="39"/>
      <c r="AJ4738" s="39"/>
      <c r="AK4738" s="39"/>
      <c r="AL4738" s="39"/>
      <c r="AM4738" s="39"/>
      <c r="AN4738" s="39"/>
      <c r="AO4738" s="39"/>
      <c r="AP4738" s="39"/>
      <c r="AQ4738" s="39"/>
      <c r="AR4738" s="39"/>
      <c r="AS4738" s="39"/>
      <c r="AT4738" s="39"/>
      <c r="AU4738" s="39"/>
      <c r="AV4738" s="39"/>
      <c r="AW4738" s="39"/>
    </row>
    <row r="4739" spans="15:49" x14ac:dyDescent="0.2">
      <c r="O4739" s="39"/>
      <c r="P4739" s="39"/>
      <c r="Q4739" s="39"/>
      <c r="R4739" s="39"/>
      <c r="S4739" s="39"/>
      <c r="T4739" s="39"/>
      <c r="U4739" s="39"/>
      <c r="V4739" s="39"/>
      <c r="W4739" s="39"/>
      <c r="X4739" s="39"/>
      <c r="Y4739" s="39"/>
      <c r="Z4739" s="39"/>
      <c r="AA4739" s="39"/>
      <c r="AB4739" s="39"/>
      <c r="AC4739" s="39"/>
      <c r="AD4739" s="39"/>
      <c r="AE4739" s="39"/>
      <c r="AF4739" s="39"/>
      <c r="AG4739" s="39"/>
      <c r="AH4739" s="39"/>
      <c r="AI4739" s="39"/>
      <c r="AJ4739" s="39"/>
      <c r="AK4739" s="39"/>
      <c r="AL4739" s="39"/>
      <c r="AM4739" s="39"/>
      <c r="AN4739" s="39"/>
      <c r="AO4739" s="39"/>
      <c r="AP4739" s="39"/>
      <c r="AQ4739" s="39"/>
      <c r="AR4739" s="39"/>
      <c r="AS4739" s="39"/>
      <c r="AT4739" s="39"/>
      <c r="AU4739" s="39"/>
      <c r="AV4739" s="39"/>
      <c r="AW4739" s="39"/>
    </row>
    <row r="4740" spans="15:49" x14ac:dyDescent="0.2">
      <c r="O4740" s="39"/>
      <c r="P4740" s="39"/>
      <c r="Q4740" s="39"/>
      <c r="R4740" s="39"/>
      <c r="S4740" s="39"/>
      <c r="T4740" s="39"/>
      <c r="U4740" s="39"/>
      <c r="V4740" s="39"/>
      <c r="W4740" s="39"/>
      <c r="X4740" s="39"/>
      <c r="Y4740" s="39"/>
      <c r="Z4740" s="39"/>
      <c r="AA4740" s="39"/>
      <c r="AB4740" s="39"/>
      <c r="AC4740" s="39"/>
      <c r="AD4740" s="39"/>
      <c r="AE4740" s="39"/>
      <c r="AF4740" s="39"/>
      <c r="AG4740" s="39"/>
      <c r="AH4740" s="39"/>
      <c r="AI4740" s="39"/>
      <c r="AJ4740" s="39"/>
      <c r="AK4740" s="39"/>
      <c r="AL4740" s="39"/>
      <c r="AM4740" s="39"/>
      <c r="AN4740" s="39"/>
      <c r="AO4740" s="39"/>
      <c r="AP4740" s="39"/>
      <c r="AQ4740" s="39"/>
      <c r="AR4740" s="39"/>
      <c r="AS4740" s="39"/>
      <c r="AT4740" s="39"/>
      <c r="AU4740" s="39"/>
      <c r="AV4740" s="39"/>
      <c r="AW4740" s="39"/>
    </row>
    <row r="4741" spans="15:49" x14ac:dyDescent="0.2">
      <c r="O4741" s="39"/>
      <c r="P4741" s="39"/>
      <c r="Q4741" s="39"/>
      <c r="R4741" s="39"/>
      <c r="S4741" s="39"/>
      <c r="T4741" s="39"/>
      <c r="U4741" s="39"/>
      <c r="V4741" s="39"/>
      <c r="W4741" s="39"/>
      <c r="X4741" s="39"/>
      <c r="Y4741" s="39"/>
      <c r="Z4741" s="39"/>
      <c r="AA4741" s="39"/>
      <c r="AB4741" s="39"/>
      <c r="AC4741" s="39"/>
      <c r="AD4741" s="39"/>
      <c r="AE4741" s="39"/>
      <c r="AF4741" s="39"/>
      <c r="AG4741" s="39"/>
      <c r="AH4741" s="39"/>
      <c r="AI4741" s="39"/>
      <c r="AJ4741" s="39"/>
      <c r="AK4741" s="39"/>
      <c r="AL4741" s="39"/>
      <c r="AM4741" s="39"/>
      <c r="AN4741" s="39"/>
      <c r="AO4741" s="39"/>
      <c r="AP4741" s="39"/>
      <c r="AQ4741" s="39"/>
      <c r="AR4741" s="39"/>
      <c r="AS4741" s="39"/>
      <c r="AT4741" s="39"/>
      <c r="AU4741" s="39"/>
      <c r="AV4741" s="39"/>
      <c r="AW4741" s="39"/>
    </row>
    <row r="4742" spans="15:49" x14ac:dyDescent="0.2">
      <c r="O4742" s="39"/>
      <c r="P4742" s="39"/>
      <c r="Q4742" s="39"/>
      <c r="R4742" s="39"/>
      <c r="S4742" s="39"/>
      <c r="T4742" s="39"/>
      <c r="U4742" s="39"/>
      <c r="V4742" s="39"/>
      <c r="W4742" s="39"/>
      <c r="X4742" s="39"/>
      <c r="Y4742" s="39"/>
      <c r="Z4742" s="39"/>
      <c r="AA4742" s="39"/>
      <c r="AB4742" s="39"/>
      <c r="AC4742" s="39"/>
      <c r="AD4742" s="39"/>
      <c r="AE4742" s="39"/>
      <c r="AF4742" s="39"/>
      <c r="AG4742" s="39"/>
      <c r="AH4742" s="39"/>
      <c r="AI4742" s="39"/>
      <c r="AJ4742" s="39"/>
      <c r="AK4742" s="39"/>
      <c r="AL4742" s="39"/>
      <c r="AM4742" s="39"/>
      <c r="AN4742" s="39"/>
      <c r="AO4742" s="39"/>
      <c r="AP4742" s="39"/>
      <c r="AQ4742" s="39"/>
      <c r="AR4742" s="39"/>
      <c r="AS4742" s="39"/>
      <c r="AT4742" s="39"/>
      <c r="AU4742" s="39"/>
      <c r="AV4742" s="39"/>
      <c r="AW4742" s="39"/>
    </row>
    <row r="4743" spans="15:49" x14ac:dyDescent="0.2">
      <c r="O4743" s="39"/>
      <c r="P4743" s="39"/>
      <c r="Q4743" s="39"/>
      <c r="R4743" s="39"/>
      <c r="S4743" s="39"/>
      <c r="T4743" s="39"/>
      <c r="U4743" s="39"/>
      <c r="V4743" s="39"/>
      <c r="W4743" s="39"/>
      <c r="X4743" s="39"/>
      <c r="Y4743" s="39"/>
      <c r="Z4743" s="39"/>
      <c r="AA4743" s="39"/>
      <c r="AB4743" s="39"/>
      <c r="AC4743" s="39"/>
      <c r="AD4743" s="39"/>
      <c r="AE4743" s="39"/>
      <c r="AF4743" s="39"/>
      <c r="AG4743" s="39"/>
      <c r="AH4743" s="39"/>
      <c r="AI4743" s="39"/>
      <c r="AJ4743" s="39"/>
      <c r="AK4743" s="39"/>
      <c r="AL4743" s="39"/>
      <c r="AM4743" s="39"/>
      <c r="AN4743" s="39"/>
      <c r="AO4743" s="39"/>
      <c r="AP4743" s="39"/>
      <c r="AQ4743" s="39"/>
      <c r="AR4743" s="39"/>
      <c r="AS4743" s="39"/>
      <c r="AT4743" s="39"/>
      <c r="AU4743" s="39"/>
      <c r="AV4743" s="39"/>
      <c r="AW4743" s="39"/>
    </row>
    <row r="4744" spans="15:49" x14ac:dyDescent="0.2">
      <c r="O4744" s="39"/>
      <c r="P4744" s="39"/>
      <c r="Q4744" s="39"/>
      <c r="R4744" s="39"/>
      <c r="S4744" s="39"/>
      <c r="T4744" s="39"/>
      <c r="U4744" s="39"/>
      <c r="V4744" s="39"/>
      <c r="W4744" s="39"/>
      <c r="X4744" s="39"/>
      <c r="Y4744" s="39"/>
      <c r="Z4744" s="39"/>
      <c r="AA4744" s="39"/>
      <c r="AB4744" s="39"/>
      <c r="AC4744" s="39"/>
      <c r="AD4744" s="39"/>
      <c r="AE4744" s="39"/>
      <c r="AF4744" s="39"/>
      <c r="AG4744" s="39"/>
      <c r="AH4744" s="39"/>
      <c r="AI4744" s="39"/>
      <c r="AJ4744" s="39"/>
      <c r="AK4744" s="39"/>
      <c r="AL4744" s="39"/>
      <c r="AM4744" s="39"/>
      <c r="AN4744" s="39"/>
      <c r="AO4744" s="39"/>
      <c r="AP4744" s="39"/>
      <c r="AQ4744" s="39"/>
      <c r="AR4744" s="39"/>
      <c r="AS4744" s="39"/>
      <c r="AT4744" s="39"/>
      <c r="AU4744" s="39"/>
      <c r="AV4744" s="39"/>
      <c r="AW4744" s="39"/>
    </row>
    <row r="4745" spans="15:49" x14ac:dyDescent="0.2">
      <c r="O4745" s="39"/>
      <c r="P4745" s="39"/>
      <c r="Q4745" s="39"/>
      <c r="R4745" s="39"/>
      <c r="S4745" s="39"/>
      <c r="T4745" s="39"/>
      <c r="U4745" s="39"/>
      <c r="V4745" s="39"/>
      <c r="W4745" s="39"/>
      <c r="X4745" s="39"/>
      <c r="Y4745" s="39"/>
      <c r="Z4745" s="39"/>
      <c r="AA4745" s="39"/>
      <c r="AB4745" s="39"/>
      <c r="AC4745" s="39"/>
      <c r="AD4745" s="39"/>
      <c r="AE4745" s="39"/>
      <c r="AF4745" s="39"/>
      <c r="AG4745" s="39"/>
      <c r="AH4745" s="39"/>
      <c r="AI4745" s="39"/>
      <c r="AJ4745" s="39"/>
      <c r="AK4745" s="39"/>
      <c r="AL4745" s="39"/>
      <c r="AM4745" s="39"/>
      <c r="AN4745" s="39"/>
      <c r="AO4745" s="39"/>
      <c r="AP4745" s="39"/>
      <c r="AQ4745" s="39"/>
      <c r="AR4745" s="39"/>
      <c r="AS4745" s="39"/>
      <c r="AT4745" s="39"/>
      <c r="AU4745" s="39"/>
      <c r="AV4745" s="39"/>
      <c r="AW4745" s="39"/>
    </row>
    <row r="4746" spans="15:49" x14ac:dyDescent="0.2">
      <c r="O4746" s="39"/>
      <c r="P4746" s="39"/>
      <c r="Q4746" s="39"/>
      <c r="R4746" s="39"/>
      <c r="S4746" s="39"/>
      <c r="T4746" s="39"/>
      <c r="U4746" s="39"/>
      <c r="V4746" s="39"/>
      <c r="W4746" s="39"/>
      <c r="X4746" s="39"/>
      <c r="Y4746" s="39"/>
      <c r="Z4746" s="39"/>
      <c r="AA4746" s="39"/>
      <c r="AB4746" s="39"/>
      <c r="AC4746" s="39"/>
      <c r="AD4746" s="39"/>
      <c r="AE4746" s="39"/>
      <c r="AF4746" s="39"/>
      <c r="AG4746" s="39"/>
      <c r="AH4746" s="39"/>
      <c r="AI4746" s="39"/>
      <c r="AJ4746" s="39"/>
      <c r="AK4746" s="39"/>
      <c r="AL4746" s="39"/>
      <c r="AM4746" s="39"/>
      <c r="AN4746" s="39"/>
      <c r="AO4746" s="39"/>
      <c r="AP4746" s="39"/>
      <c r="AQ4746" s="39"/>
      <c r="AR4746" s="39"/>
      <c r="AS4746" s="39"/>
      <c r="AT4746" s="39"/>
      <c r="AU4746" s="39"/>
      <c r="AV4746" s="39"/>
      <c r="AW4746" s="39"/>
    </row>
    <row r="4747" spans="15:49" x14ac:dyDescent="0.2">
      <c r="O4747" s="39"/>
      <c r="P4747" s="39"/>
      <c r="Q4747" s="39"/>
      <c r="R4747" s="39"/>
      <c r="S4747" s="39"/>
      <c r="T4747" s="39"/>
      <c r="U4747" s="39"/>
      <c r="V4747" s="39"/>
      <c r="W4747" s="39"/>
      <c r="X4747" s="39"/>
      <c r="Y4747" s="39"/>
      <c r="Z4747" s="39"/>
      <c r="AA4747" s="39"/>
      <c r="AB4747" s="39"/>
      <c r="AC4747" s="39"/>
      <c r="AD4747" s="39"/>
      <c r="AE4747" s="39"/>
      <c r="AF4747" s="39"/>
      <c r="AG4747" s="39"/>
      <c r="AH4747" s="39"/>
      <c r="AI4747" s="39"/>
      <c r="AJ4747" s="39"/>
      <c r="AK4747" s="39"/>
      <c r="AL4747" s="39"/>
      <c r="AM4747" s="39"/>
      <c r="AN4747" s="39"/>
      <c r="AO4747" s="39"/>
      <c r="AP4747" s="39"/>
      <c r="AQ4747" s="39"/>
      <c r="AR4747" s="39"/>
      <c r="AS4747" s="39"/>
      <c r="AT4747" s="39"/>
      <c r="AU4747" s="39"/>
      <c r="AV4747" s="39"/>
      <c r="AW4747" s="39"/>
    </row>
    <row r="4748" spans="15:49" x14ac:dyDescent="0.2">
      <c r="O4748" s="39"/>
      <c r="P4748" s="39"/>
      <c r="Q4748" s="39"/>
      <c r="R4748" s="39"/>
      <c r="S4748" s="39"/>
      <c r="T4748" s="39"/>
      <c r="U4748" s="39"/>
      <c r="V4748" s="39"/>
      <c r="W4748" s="39"/>
      <c r="X4748" s="39"/>
      <c r="Y4748" s="39"/>
      <c r="Z4748" s="39"/>
      <c r="AA4748" s="39"/>
      <c r="AB4748" s="39"/>
      <c r="AC4748" s="39"/>
      <c r="AD4748" s="39"/>
      <c r="AE4748" s="39"/>
      <c r="AF4748" s="39"/>
      <c r="AG4748" s="39"/>
      <c r="AH4748" s="39"/>
      <c r="AI4748" s="39"/>
      <c r="AJ4748" s="39"/>
      <c r="AK4748" s="39"/>
      <c r="AL4748" s="39"/>
      <c r="AM4748" s="39"/>
      <c r="AN4748" s="39"/>
      <c r="AO4748" s="39"/>
      <c r="AP4748" s="39"/>
      <c r="AQ4748" s="39"/>
      <c r="AR4748" s="39"/>
      <c r="AS4748" s="39"/>
      <c r="AT4748" s="39"/>
      <c r="AU4748" s="39"/>
      <c r="AV4748" s="39"/>
      <c r="AW4748" s="39"/>
    </row>
    <row r="4749" spans="15:49" x14ac:dyDescent="0.2">
      <c r="O4749" s="39"/>
      <c r="P4749" s="39"/>
      <c r="Q4749" s="39"/>
      <c r="R4749" s="39"/>
      <c r="S4749" s="39"/>
      <c r="T4749" s="39"/>
      <c r="U4749" s="39"/>
      <c r="V4749" s="39"/>
      <c r="W4749" s="39"/>
      <c r="X4749" s="39"/>
      <c r="Y4749" s="39"/>
      <c r="Z4749" s="39"/>
      <c r="AA4749" s="39"/>
      <c r="AB4749" s="39"/>
      <c r="AC4749" s="39"/>
      <c r="AD4749" s="39"/>
      <c r="AE4749" s="39"/>
      <c r="AF4749" s="39"/>
      <c r="AG4749" s="39"/>
      <c r="AH4749" s="39"/>
      <c r="AI4749" s="39"/>
      <c r="AJ4749" s="39"/>
      <c r="AK4749" s="39"/>
      <c r="AL4749" s="39"/>
      <c r="AM4749" s="39"/>
      <c r="AN4749" s="39"/>
      <c r="AO4749" s="39"/>
      <c r="AP4749" s="39"/>
      <c r="AQ4749" s="39"/>
      <c r="AR4749" s="39"/>
      <c r="AS4749" s="39"/>
      <c r="AT4749" s="39"/>
      <c r="AU4749" s="39"/>
      <c r="AV4749" s="39"/>
      <c r="AW4749" s="39"/>
    </row>
    <row r="4750" spans="15:49" x14ac:dyDescent="0.2">
      <c r="O4750" s="39"/>
      <c r="P4750" s="39"/>
      <c r="Q4750" s="39"/>
      <c r="R4750" s="39"/>
      <c r="S4750" s="39"/>
      <c r="T4750" s="39"/>
      <c r="U4750" s="39"/>
      <c r="V4750" s="39"/>
      <c r="W4750" s="39"/>
      <c r="X4750" s="39"/>
      <c r="Y4750" s="39"/>
      <c r="Z4750" s="39"/>
      <c r="AA4750" s="39"/>
      <c r="AB4750" s="39"/>
      <c r="AC4750" s="39"/>
      <c r="AD4750" s="39"/>
      <c r="AE4750" s="39"/>
      <c r="AF4750" s="39"/>
      <c r="AG4750" s="39"/>
      <c r="AH4750" s="39"/>
      <c r="AI4750" s="39"/>
      <c r="AJ4750" s="39"/>
      <c r="AK4750" s="39"/>
      <c r="AL4750" s="39"/>
      <c r="AM4750" s="39"/>
      <c r="AN4750" s="39"/>
      <c r="AO4750" s="39"/>
      <c r="AP4750" s="39"/>
      <c r="AQ4750" s="39"/>
      <c r="AR4750" s="39"/>
      <c r="AS4750" s="39"/>
      <c r="AT4750" s="39"/>
      <c r="AU4750" s="39"/>
      <c r="AV4750" s="39"/>
      <c r="AW4750" s="39"/>
    </row>
    <row r="4751" spans="15:49" x14ac:dyDescent="0.2">
      <c r="O4751" s="39"/>
      <c r="P4751" s="39"/>
      <c r="Q4751" s="39"/>
      <c r="R4751" s="39"/>
      <c r="S4751" s="39"/>
      <c r="T4751" s="39"/>
      <c r="U4751" s="39"/>
      <c r="V4751" s="39"/>
      <c r="W4751" s="39"/>
      <c r="X4751" s="39"/>
      <c r="Y4751" s="39"/>
      <c r="Z4751" s="39"/>
      <c r="AA4751" s="39"/>
      <c r="AB4751" s="39"/>
      <c r="AC4751" s="39"/>
      <c r="AD4751" s="39"/>
      <c r="AE4751" s="39"/>
      <c r="AF4751" s="39"/>
      <c r="AG4751" s="39"/>
      <c r="AH4751" s="39"/>
      <c r="AI4751" s="39"/>
      <c r="AJ4751" s="39"/>
      <c r="AK4751" s="39"/>
      <c r="AL4751" s="39"/>
      <c r="AM4751" s="39"/>
      <c r="AN4751" s="39"/>
      <c r="AO4751" s="39"/>
      <c r="AP4751" s="39"/>
      <c r="AQ4751" s="39"/>
      <c r="AR4751" s="39"/>
      <c r="AS4751" s="39"/>
      <c r="AT4751" s="39"/>
      <c r="AU4751" s="39"/>
      <c r="AV4751" s="39"/>
      <c r="AW4751" s="39"/>
    </row>
    <row r="4752" spans="15:49" x14ac:dyDescent="0.2">
      <c r="O4752" s="39"/>
      <c r="P4752" s="39"/>
      <c r="Q4752" s="39"/>
      <c r="R4752" s="39"/>
      <c r="S4752" s="39"/>
      <c r="T4752" s="39"/>
      <c r="U4752" s="39"/>
      <c r="V4752" s="39"/>
      <c r="W4752" s="39"/>
      <c r="X4752" s="39"/>
      <c r="Y4752" s="39"/>
      <c r="Z4752" s="39"/>
      <c r="AA4752" s="39"/>
      <c r="AB4752" s="39"/>
      <c r="AC4752" s="39"/>
      <c r="AD4752" s="39"/>
      <c r="AE4752" s="39"/>
      <c r="AF4752" s="39"/>
      <c r="AG4752" s="39"/>
      <c r="AH4752" s="39"/>
      <c r="AI4752" s="39"/>
      <c r="AJ4752" s="39"/>
      <c r="AK4752" s="39"/>
      <c r="AL4752" s="39"/>
      <c r="AM4752" s="39"/>
      <c r="AN4752" s="39"/>
      <c r="AO4752" s="39"/>
      <c r="AP4752" s="39"/>
      <c r="AQ4752" s="39"/>
      <c r="AR4752" s="39"/>
      <c r="AS4752" s="39"/>
      <c r="AT4752" s="39"/>
      <c r="AU4752" s="39"/>
      <c r="AV4752" s="39"/>
      <c r="AW4752" s="39"/>
    </row>
    <row r="4753" spans="15:49" x14ac:dyDescent="0.2">
      <c r="O4753" s="39"/>
      <c r="P4753" s="39"/>
      <c r="Q4753" s="39"/>
      <c r="R4753" s="39"/>
      <c r="S4753" s="39"/>
      <c r="T4753" s="39"/>
      <c r="U4753" s="39"/>
      <c r="V4753" s="39"/>
      <c r="W4753" s="39"/>
      <c r="X4753" s="39"/>
      <c r="Y4753" s="39"/>
      <c r="Z4753" s="39"/>
      <c r="AA4753" s="39"/>
      <c r="AB4753" s="39"/>
      <c r="AC4753" s="39"/>
      <c r="AD4753" s="39"/>
      <c r="AE4753" s="39"/>
      <c r="AF4753" s="39"/>
      <c r="AG4753" s="39"/>
      <c r="AH4753" s="39"/>
      <c r="AI4753" s="39"/>
      <c r="AJ4753" s="39"/>
      <c r="AK4753" s="39"/>
      <c r="AL4753" s="39"/>
      <c r="AM4753" s="39"/>
      <c r="AN4753" s="39"/>
      <c r="AO4753" s="39"/>
      <c r="AP4753" s="39"/>
      <c r="AQ4753" s="39"/>
      <c r="AR4753" s="39"/>
      <c r="AS4753" s="39"/>
      <c r="AT4753" s="39"/>
      <c r="AU4753" s="39"/>
      <c r="AV4753" s="39"/>
      <c r="AW4753" s="39"/>
    </row>
    <row r="4754" spans="15:49" x14ac:dyDescent="0.2">
      <c r="O4754" s="39"/>
      <c r="P4754" s="39"/>
      <c r="Q4754" s="39"/>
      <c r="R4754" s="39"/>
      <c r="S4754" s="39"/>
      <c r="T4754" s="39"/>
      <c r="U4754" s="39"/>
      <c r="V4754" s="39"/>
      <c r="W4754" s="39"/>
      <c r="X4754" s="39"/>
      <c r="Y4754" s="39"/>
      <c r="Z4754" s="39"/>
      <c r="AA4754" s="39"/>
      <c r="AB4754" s="39"/>
      <c r="AC4754" s="39"/>
      <c r="AD4754" s="39"/>
      <c r="AE4754" s="39"/>
      <c r="AF4754" s="39"/>
      <c r="AG4754" s="39"/>
      <c r="AH4754" s="39"/>
      <c r="AI4754" s="39"/>
      <c r="AJ4754" s="39"/>
      <c r="AK4754" s="39"/>
      <c r="AL4754" s="39"/>
      <c r="AM4754" s="39"/>
      <c r="AN4754" s="39"/>
      <c r="AO4754" s="39"/>
      <c r="AP4754" s="39"/>
      <c r="AQ4754" s="39"/>
      <c r="AR4754" s="39"/>
      <c r="AS4754" s="39"/>
      <c r="AT4754" s="39"/>
      <c r="AU4754" s="39"/>
      <c r="AV4754" s="39"/>
      <c r="AW4754" s="39"/>
    </row>
    <row r="4755" spans="15:49" x14ac:dyDescent="0.2">
      <c r="O4755" s="39"/>
      <c r="P4755" s="39"/>
      <c r="Q4755" s="39"/>
      <c r="R4755" s="39"/>
      <c r="S4755" s="39"/>
      <c r="T4755" s="39"/>
      <c r="U4755" s="39"/>
      <c r="V4755" s="39"/>
      <c r="W4755" s="39"/>
      <c r="X4755" s="39"/>
      <c r="Y4755" s="39"/>
      <c r="Z4755" s="39"/>
      <c r="AA4755" s="39"/>
      <c r="AB4755" s="39"/>
      <c r="AC4755" s="39"/>
      <c r="AD4755" s="39"/>
      <c r="AE4755" s="39"/>
      <c r="AF4755" s="39"/>
      <c r="AG4755" s="39"/>
      <c r="AH4755" s="39"/>
      <c r="AI4755" s="39"/>
      <c r="AJ4755" s="39"/>
      <c r="AK4755" s="39"/>
      <c r="AL4755" s="39"/>
      <c r="AM4755" s="39"/>
      <c r="AN4755" s="39"/>
      <c r="AO4755" s="39"/>
      <c r="AP4755" s="39"/>
      <c r="AQ4755" s="39"/>
      <c r="AR4755" s="39"/>
      <c r="AS4755" s="39"/>
      <c r="AT4755" s="39"/>
      <c r="AU4755" s="39"/>
      <c r="AV4755" s="39"/>
      <c r="AW4755" s="39"/>
    </row>
    <row r="4756" spans="15:49" x14ac:dyDescent="0.2">
      <c r="O4756" s="39"/>
      <c r="P4756" s="39"/>
      <c r="Q4756" s="39"/>
      <c r="R4756" s="39"/>
      <c r="S4756" s="39"/>
      <c r="T4756" s="39"/>
      <c r="U4756" s="39"/>
      <c r="V4756" s="39"/>
      <c r="W4756" s="39"/>
      <c r="X4756" s="39"/>
      <c r="Y4756" s="39"/>
      <c r="Z4756" s="39"/>
      <c r="AA4756" s="39"/>
      <c r="AB4756" s="39"/>
      <c r="AC4756" s="39"/>
      <c r="AD4756" s="39"/>
      <c r="AE4756" s="39"/>
      <c r="AF4756" s="39"/>
      <c r="AG4756" s="39"/>
      <c r="AH4756" s="39"/>
      <c r="AI4756" s="39"/>
      <c r="AJ4756" s="39"/>
      <c r="AK4756" s="39"/>
      <c r="AL4756" s="39"/>
      <c r="AM4756" s="39"/>
      <c r="AN4756" s="39"/>
      <c r="AO4756" s="39"/>
      <c r="AP4756" s="39"/>
      <c r="AQ4756" s="39"/>
      <c r="AR4756" s="39"/>
      <c r="AS4756" s="39"/>
      <c r="AT4756" s="39"/>
      <c r="AU4756" s="39"/>
      <c r="AV4756" s="39"/>
      <c r="AW4756" s="39"/>
    </row>
    <row r="4757" spans="15:49" x14ac:dyDescent="0.2">
      <c r="O4757" s="39"/>
      <c r="P4757" s="39"/>
      <c r="Q4757" s="39"/>
      <c r="R4757" s="39"/>
      <c r="S4757" s="39"/>
      <c r="T4757" s="39"/>
      <c r="U4757" s="39"/>
      <c r="V4757" s="39"/>
      <c r="W4757" s="39"/>
      <c r="X4757" s="39"/>
      <c r="Y4757" s="39"/>
      <c r="Z4757" s="39"/>
      <c r="AA4757" s="39"/>
      <c r="AB4757" s="39"/>
      <c r="AC4757" s="39"/>
      <c r="AD4757" s="39"/>
      <c r="AE4757" s="39"/>
      <c r="AF4757" s="39"/>
      <c r="AG4757" s="39"/>
      <c r="AH4757" s="39"/>
      <c r="AI4757" s="39"/>
      <c r="AJ4757" s="39"/>
      <c r="AK4757" s="39"/>
      <c r="AL4757" s="39"/>
      <c r="AM4757" s="39"/>
      <c r="AN4757" s="39"/>
      <c r="AO4757" s="39"/>
      <c r="AP4757" s="39"/>
      <c r="AQ4757" s="39"/>
      <c r="AR4757" s="39"/>
      <c r="AS4757" s="39"/>
      <c r="AT4757" s="39"/>
      <c r="AU4757" s="39"/>
      <c r="AV4757" s="39"/>
      <c r="AW4757" s="39"/>
    </row>
    <row r="4758" spans="15:49" x14ac:dyDescent="0.2">
      <c r="O4758" s="39"/>
      <c r="P4758" s="39"/>
      <c r="Q4758" s="39"/>
      <c r="R4758" s="39"/>
      <c r="S4758" s="39"/>
      <c r="T4758" s="39"/>
      <c r="U4758" s="39"/>
      <c r="V4758" s="39"/>
      <c r="W4758" s="39"/>
      <c r="X4758" s="39"/>
      <c r="Y4758" s="39"/>
      <c r="Z4758" s="39"/>
      <c r="AA4758" s="39"/>
      <c r="AB4758" s="39"/>
      <c r="AC4758" s="39"/>
      <c r="AD4758" s="39"/>
      <c r="AE4758" s="39"/>
      <c r="AF4758" s="39"/>
      <c r="AG4758" s="39"/>
      <c r="AH4758" s="39"/>
      <c r="AI4758" s="39"/>
      <c r="AJ4758" s="39"/>
      <c r="AK4758" s="39"/>
      <c r="AL4758" s="39"/>
      <c r="AM4758" s="39"/>
      <c r="AN4758" s="39"/>
      <c r="AO4758" s="39"/>
      <c r="AP4758" s="39"/>
      <c r="AQ4758" s="39"/>
      <c r="AR4758" s="39"/>
      <c r="AS4758" s="39"/>
      <c r="AT4758" s="39"/>
      <c r="AU4758" s="39"/>
      <c r="AV4758" s="39"/>
      <c r="AW4758" s="39"/>
    </row>
    <row r="4759" spans="15:49" x14ac:dyDescent="0.2">
      <c r="O4759" s="39"/>
      <c r="P4759" s="39"/>
      <c r="Q4759" s="39"/>
      <c r="R4759" s="39"/>
      <c r="S4759" s="39"/>
      <c r="T4759" s="39"/>
      <c r="U4759" s="39"/>
      <c r="V4759" s="39"/>
      <c r="W4759" s="39"/>
      <c r="X4759" s="39"/>
      <c r="Y4759" s="39"/>
      <c r="Z4759" s="39"/>
      <c r="AA4759" s="39"/>
      <c r="AB4759" s="39"/>
      <c r="AC4759" s="39"/>
      <c r="AD4759" s="39"/>
      <c r="AE4759" s="39"/>
      <c r="AF4759" s="39"/>
      <c r="AG4759" s="39"/>
      <c r="AH4759" s="39"/>
      <c r="AI4759" s="39"/>
      <c r="AJ4759" s="39"/>
      <c r="AK4759" s="39"/>
      <c r="AL4759" s="39"/>
      <c r="AM4759" s="39"/>
      <c r="AN4759" s="39"/>
      <c r="AO4759" s="39"/>
      <c r="AP4759" s="39"/>
      <c r="AQ4759" s="39"/>
      <c r="AR4759" s="39"/>
      <c r="AS4759" s="39"/>
      <c r="AT4759" s="39"/>
      <c r="AU4759" s="39"/>
      <c r="AV4759" s="39"/>
      <c r="AW4759" s="39"/>
    </row>
    <row r="4760" spans="15:49" x14ac:dyDescent="0.2">
      <c r="O4760" s="39"/>
      <c r="P4760" s="39"/>
      <c r="Q4760" s="39"/>
      <c r="R4760" s="39"/>
      <c r="S4760" s="39"/>
      <c r="T4760" s="39"/>
      <c r="U4760" s="39"/>
      <c r="V4760" s="39"/>
      <c r="W4760" s="39"/>
      <c r="X4760" s="39"/>
      <c r="Y4760" s="39"/>
      <c r="Z4760" s="39"/>
      <c r="AA4760" s="39"/>
      <c r="AB4760" s="39"/>
      <c r="AC4760" s="39"/>
      <c r="AD4760" s="39"/>
      <c r="AE4760" s="39"/>
      <c r="AF4760" s="39"/>
      <c r="AG4760" s="39"/>
      <c r="AH4760" s="39"/>
      <c r="AI4760" s="39"/>
      <c r="AJ4760" s="39"/>
      <c r="AK4760" s="39"/>
      <c r="AL4760" s="39"/>
      <c r="AM4760" s="39"/>
      <c r="AN4760" s="39"/>
      <c r="AO4760" s="39"/>
      <c r="AP4760" s="39"/>
      <c r="AQ4760" s="39"/>
      <c r="AR4760" s="39"/>
      <c r="AS4760" s="39"/>
      <c r="AT4760" s="39"/>
      <c r="AU4760" s="39"/>
      <c r="AV4760" s="39"/>
      <c r="AW4760" s="39"/>
    </row>
    <row r="4761" spans="15:49" x14ac:dyDescent="0.2">
      <c r="O4761" s="39"/>
      <c r="P4761" s="39"/>
      <c r="Q4761" s="39"/>
      <c r="R4761" s="39"/>
      <c r="S4761" s="39"/>
      <c r="T4761" s="39"/>
      <c r="U4761" s="39"/>
      <c r="V4761" s="39"/>
      <c r="W4761" s="39"/>
      <c r="X4761" s="39"/>
      <c r="Y4761" s="39"/>
      <c r="Z4761" s="39"/>
      <c r="AA4761" s="39"/>
      <c r="AB4761" s="39"/>
      <c r="AC4761" s="39"/>
      <c r="AD4761" s="39"/>
      <c r="AE4761" s="39"/>
      <c r="AF4761" s="39"/>
      <c r="AG4761" s="39"/>
      <c r="AH4761" s="39"/>
      <c r="AI4761" s="39"/>
      <c r="AJ4761" s="39"/>
      <c r="AK4761" s="39"/>
      <c r="AL4761" s="39"/>
      <c r="AM4761" s="39"/>
      <c r="AN4761" s="39"/>
      <c r="AO4761" s="39"/>
      <c r="AP4761" s="39"/>
      <c r="AQ4761" s="39"/>
      <c r="AR4761" s="39"/>
      <c r="AS4761" s="39"/>
      <c r="AT4761" s="39"/>
      <c r="AU4761" s="39"/>
      <c r="AV4761" s="39"/>
      <c r="AW4761" s="39"/>
    </row>
    <row r="4762" spans="15:49" x14ac:dyDescent="0.2">
      <c r="O4762" s="39"/>
      <c r="P4762" s="39"/>
      <c r="Q4762" s="39"/>
      <c r="R4762" s="39"/>
      <c r="S4762" s="39"/>
      <c r="T4762" s="39"/>
      <c r="U4762" s="39"/>
      <c r="V4762" s="39"/>
      <c r="W4762" s="39"/>
      <c r="X4762" s="39"/>
      <c r="Y4762" s="39"/>
      <c r="Z4762" s="39"/>
      <c r="AA4762" s="39"/>
      <c r="AB4762" s="39"/>
      <c r="AC4762" s="39"/>
      <c r="AD4762" s="39"/>
      <c r="AE4762" s="39"/>
      <c r="AF4762" s="39"/>
      <c r="AG4762" s="39"/>
      <c r="AH4762" s="39"/>
      <c r="AI4762" s="39"/>
      <c r="AJ4762" s="39"/>
      <c r="AK4762" s="39"/>
      <c r="AL4762" s="39"/>
      <c r="AM4762" s="39"/>
      <c r="AN4762" s="39"/>
      <c r="AO4762" s="39"/>
      <c r="AP4762" s="39"/>
      <c r="AQ4762" s="39"/>
      <c r="AR4762" s="39"/>
      <c r="AS4762" s="39"/>
      <c r="AT4762" s="39"/>
      <c r="AU4762" s="39"/>
      <c r="AV4762" s="39"/>
      <c r="AW4762" s="39"/>
    </row>
    <row r="4763" spans="15:49" x14ac:dyDescent="0.2">
      <c r="O4763" s="39"/>
      <c r="P4763" s="39"/>
      <c r="Q4763" s="39"/>
      <c r="R4763" s="39"/>
      <c r="S4763" s="39"/>
      <c r="T4763" s="39"/>
      <c r="U4763" s="39"/>
      <c r="V4763" s="39"/>
      <c r="W4763" s="39"/>
      <c r="X4763" s="39"/>
      <c r="Y4763" s="39"/>
      <c r="Z4763" s="39"/>
      <c r="AA4763" s="39"/>
      <c r="AB4763" s="39"/>
      <c r="AC4763" s="39"/>
      <c r="AD4763" s="39"/>
      <c r="AE4763" s="39"/>
      <c r="AF4763" s="39"/>
      <c r="AG4763" s="39"/>
      <c r="AH4763" s="39"/>
      <c r="AI4763" s="39"/>
      <c r="AJ4763" s="39"/>
      <c r="AK4763" s="39"/>
      <c r="AL4763" s="39"/>
      <c r="AM4763" s="39"/>
      <c r="AN4763" s="39"/>
      <c r="AO4763" s="39"/>
      <c r="AP4763" s="39"/>
      <c r="AQ4763" s="39"/>
      <c r="AR4763" s="39"/>
      <c r="AS4763" s="39"/>
      <c r="AT4763" s="39"/>
      <c r="AU4763" s="39"/>
      <c r="AV4763" s="39"/>
      <c r="AW4763" s="39"/>
    </row>
    <row r="4764" spans="15:49" x14ac:dyDescent="0.2">
      <c r="O4764" s="39"/>
      <c r="P4764" s="39"/>
      <c r="Q4764" s="39"/>
      <c r="R4764" s="39"/>
      <c r="S4764" s="39"/>
      <c r="T4764" s="39"/>
      <c r="U4764" s="39"/>
      <c r="V4764" s="39"/>
      <c r="W4764" s="39"/>
      <c r="X4764" s="39"/>
      <c r="Y4764" s="39"/>
      <c r="Z4764" s="39"/>
      <c r="AA4764" s="39"/>
      <c r="AB4764" s="39"/>
      <c r="AC4764" s="39"/>
      <c r="AD4764" s="39"/>
      <c r="AE4764" s="39"/>
      <c r="AF4764" s="39"/>
      <c r="AG4764" s="39"/>
      <c r="AH4764" s="39"/>
      <c r="AI4764" s="39"/>
      <c r="AJ4764" s="39"/>
      <c r="AK4764" s="39"/>
      <c r="AL4764" s="39"/>
      <c r="AM4764" s="39"/>
      <c r="AN4764" s="39"/>
      <c r="AO4764" s="39"/>
      <c r="AP4764" s="39"/>
      <c r="AQ4764" s="39"/>
      <c r="AR4764" s="39"/>
      <c r="AS4764" s="39"/>
      <c r="AT4764" s="39"/>
      <c r="AU4764" s="39"/>
      <c r="AV4764" s="39"/>
      <c r="AW4764" s="39"/>
    </row>
    <row r="4765" spans="15:49" x14ac:dyDescent="0.2">
      <c r="O4765" s="39"/>
      <c r="P4765" s="39"/>
      <c r="Q4765" s="39"/>
      <c r="R4765" s="39"/>
      <c r="S4765" s="39"/>
      <c r="T4765" s="39"/>
      <c r="U4765" s="39"/>
      <c r="V4765" s="39"/>
      <c r="W4765" s="39"/>
      <c r="X4765" s="39"/>
      <c r="Y4765" s="39"/>
      <c r="Z4765" s="39"/>
      <c r="AA4765" s="39"/>
      <c r="AB4765" s="39"/>
      <c r="AC4765" s="39"/>
      <c r="AD4765" s="39"/>
      <c r="AE4765" s="39"/>
      <c r="AF4765" s="39"/>
      <c r="AG4765" s="39"/>
      <c r="AH4765" s="39"/>
      <c r="AI4765" s="39"/>
      <c r="AJ4765" s="39"/>
      <c r="AK4765" s="39"/>
      <c r="AL4765" s="39"/>
      <c r="AM4765" s="39"/>
      <c r="AN4765" s="39"/>
      <c r="AO4765" s="39"/>
      <c r="AP4765" s="39"/>
      <c r="AQ4765" s="39"/>
      <c r="AR4765" s="39"/>
      <c r="AS4765" s="39"/>
      <c r="AT4765" s="39"/>
      <c r="AU4765" s="39"/>
      <c r="AV4765" s="39"/>
      <c r="AW4765" s="39"/>
    </row>
    <row r="4766" spans="15:49" x14ac:dyDescent="0.2">
      <c r="O4766" s="39"/>
      <c r="P4766" s="39"/>
      <c r="Q4766" s="39"/>
      <c r="R4766" s="39"/>
      <c r="S4766" s="39"/>
      <c r="T4766" s="39"/>
      <c r="U4766" s="39"/>
      <c r="V4766" s="39"/>
      <c r="W4766" s="39"/>
      <c r="X4766" s="39"/>
      <c r="Y4766" s="39"/>
      <c r="Z4766" s="39"/>
      <c r="AA4766" s="39"/>
      <c r="AB4766" s="39"/>
      <c r="AC4766" s="39"/>
      <c r="AD4766" s="39"/>
      <c r="AE4766" s="39"/>
      <c r="AF4766" s="39"/>
      <c r="AG4766" s="39"/>
      <c r="AH4766" s="39"/>
      <c r="AI4766" s="39"/>
      <c r="AJ4766" s="39"/>
      <c r="AK4766" s="39"/>
      <c r="AL4766" s="39"/>
      <c r="AM4766" s="39"/>
      <c r="AN4766" s="39"/>
      <c r="AO4766" s="39"/>
      <c r="AP4766" s="39"/>
      <c r="AQ4766" s="39"/>
      <c r="AR4766" s="39"/>
      <c r="AS4766" s="39"/>
      <c r="AT4766" s="39"/>
      <c r="AU4766" s="39"/>
      <c r="AV4766" s="39"/>
      <c r="AW4766" s="39"/>
    </row>
    <row r="4767" spans="15:49" x14ac:dyDescent="0.2">
      <c r="O4767" s="39"/>
      <c r="P4767" s="39"/>
      <c r="Q4767" s="39"/>
      <c r="R4767" s="39"/>
      <c r="S4767" s="39"/>
      <c r="T4767" s="39"/>
      <c r="U4767" s="39"/>
      <c r="V4767" s="39"/>
      <c r="W4767" s="39"/>
      <c r="X4767" s="39"/>
      <c r="Y4767" s="39"/>
      <c r="Z4767" s="39"/>
      <c r="AA4767" s="39"/>
      <c r="AB4767" s="39"/>
      <c r="AC4767" s="39"/>
      <c r="AD4767" s="39"/>
      <c r="AE4767" s="39"/>
      <c r="AF4767" s="39"/>
      <c r="AG4767" s="39"/>
      <c r="AH4767" s="39"/>
      <c r="AI4767" s="39"/>
      <c r="AJ4767" s="39"/>
      <c r="AK4767" s="39"/>
      <c r="AL4767" s="39"/>
      <c r="AM4767" s="39"/>
      <c r="AN4767" s="39"/>
      <c r="AO4767" s="39"/>
      <c r="AP4767" s="39"/>
      <c r="AQ4767" s="39"/>
      <c r="AR4767" s="39"/>
      <c r="AS4767" s="39"/>
      <c r="AT4767" s="39"/>
      <c r="AU4767" s="39"/>
      <c r="AV4767" s="39"/>
      <c r="AW4767" s="39"/>
    </row>
    <row r="4768" spans="15:49" x14ac:dyDescent="0.2">
      <c r="O4768" s="39"/>
      <c r="P4768" s="39"/>
      <c r="Q4768" s="39"/>
      <c r="R4768" s="39"/>
      <c r="S4768" s="39"/>
      <c r="T4768" s="39"/>
      <c r="U4768" s="39"/>
      <c r="V4768" s="39"/>
      <c r="W4768" s="39"/>
      <c r="X4768" s="39"/>
      <c r="Y4768" s="39"/>
      <c r="Z4768" s="39"/>
      <c r="AA4768" s="39"/>
      <c r="AB4768" s="39"/>
      <c r="AC4768" s="39"/>
      <c r="AD4768" s="39"/>
      <c r="AE4768" s="39"/>
      <c r="AF4768" s="39"/>
      <c r="AG4768" s="39"/>
      <c r="AH4768" s="39"/>
      <c r="AI4768" s="39"/>
      <c r="AJ4768" s="39"/>
      <c r="AK4768" s="39"/>
      <c r="AL4768" s="39"/>
      <c r="AM4768" s="39"/>
      <c r="AN4768" s="39"/>
      <c r="AO4768" s="39"/>
      <c r="AP4768" s="39"/>
      <c r="AQ4768" s="39"/>
      <c r="AR4768" s="39"/>
      <c r="AS4768" s="39"/>
      <c r="AT4768" s="39"/>
      <c r="AU4768" s="39"/>
      <c r="AV4768" s="39"/>
      <c r="AW4768" s="39"/>
    </row>
    <row r="4769" spans="15:49" x14ac:dyDescent="0.2">
      <c r="O4769" s="39"/>
      <c r="P4769" s="39"/>
      <c r="Q4769" s="39"/>
      <c r="R4769" s="39"/>
      <c r="S4769" s="39"/>
      <c r="T4769" s="39"/>
      <c r="U4769" s="39"/>
      <c r="V4769" s="39"/>
      <c r="W4769" s="39"/>
      <c r="X4769" s="39"/>
      <c r="Y4769" s="39"/>
      <c r="Z4769" s="39"/>
      <c r="AA4769" s="39"/>
      <c r="AB4769" s="39"/>
      <c r="AC4769" s="39"/>
      <c r="AD4769" s="39"/>
      <c r="AE4769" s="39"/>
      <c r="AF4769" s="39"/>
      <c r="AG4769" s="39"/>
      <c r="AH4769" s="39"/>
      <c r="AI4769" s="39"/>
      <c r="AJ4769" s="39"/>
      <c r="AK4769" s="39"/>
      <c r="AL4769" s="39"/>
      <c r="AM4769" s="39"/>
      <c r="AN4769" s="39"/>
      <c r="AO4769" s="39"/>
      <c r="AP4769" s="39"/>
      <c r="AQ4769" s="39"/>
      <c r="AR4769" s="39"/>
      <c r="AS4769" s="39"/>
      <c r="AT4769" s="39"/>
      <c r="AU4769" s="39"/>
      <c r="AV4769" s="39"/>
      <c r="AW4769" s="39"/>
    </row>
    <row r="4770" spans="15:49" x14ac:dyDescent="0.2">
      <c r="O4770" s="39"/>
      <c r="P4770" s="39"/>
      <c r="Q4770" s="39"/>
      <c r="R4770" s="39"/>
      <c r="S4770" s="39"/>
      <c r="T4770" s="39"/>
      <c r="U4770" s="39"/>
      <c r="V4770" s="39"/>
      <c r="W4770" s="39"/>
      <c r="X4770" s="39"/>
      <c r="Y4770" s="39"/>
      <c r="Z4770" s="39"/>
      <c r="AA4770" s="39"/>
      <c r="AB4770" s="39"/>
      <c r="AC4770" s="39"/>
      <c r="AD4770" s="39"/>
      <c r="AE4770" s="39"/>
      <c r="AF4770" s="39"/>
      <c r="AG4770" s="39"/>
      <c r="AH4770" s="39"/>
      <c r="AI4770" s="39"/>
      <c r="AJ4770" s="39"/>
      <c r="AK4770" s="39"/>
      <c r="AL4770" s="39"/>
      <c r="AM4770" s="39"/>
      <c r="AN4770" s="39"/>
      <c r="AO4770" s="39"/>
      <c r="AP4770" s="39"/>
      <c r="AQ4770" s="39"/>
      <c r="AR4770" s="39"/>
      <c r="AS4770" s="39"/>
      <c r="AT4770" s="39"/>
      <c r="AU4770" s="39"/>
      <c r="AV4770" s="39"/>
      <c r="AW4770" s="39"/>
    </row>
    <row r="4771" spans="15:49" x14ac:dyDescent="0.2">
      <c r="O4771" s="39"/>
      <c r="P4771" s="39"/>
      <c r="Q4771" s="39"/>
      <c r="R4771" s="39"/>
      <c r="S4771" s="39"/>
      <c r="T4771" s="39"/>
      <c r="U4771" s="39"/>
      <c r="V4771" s="39"/>
      <c r="W4771" s="39"/>
      <c r="X4771" s="39"/>
      <c r="Y4771" s="39"/>
      <c r="Z4771" s="39"/>
      <c r="AA4771" s="39"/>
      <c r="AB4771" s="39"/>
      <c r="AC4771" s="39"/>
      <c r="AD4771" s="39"/>
      <c r="AE4771" s="39"/>
      <c r="AF4771" s="39"/>
      <c r="AG4771" s="39"/>
      <c r="AH4771" s="39"/>
      <c r="AI4771" s="39"/>
      <c r="AJ4771" s="39"/>
      <c r="AK4771" s="39"/>
      <c r="AL4771" s="39"/>
      <c r="AM4771" s="39"/>
      <c r="AN4771" s="39"/>
      <c r="AO4771" s="39"/>
      <c r="AP4771" s="39"/>
      <c r="AQ4771" s="39"/>
      <c r="AR4771" s="39"/>
      <c r="AS4771" s="39"/>
      <c r="AT4771" s="39"/>
      <c r="AU4771" s="39"/>
      <c r="AV4771" s="39"/>
      <c r="AW4771" s="39"/>
    </row>
    <row r="4772" spans="15:49" x14ac:dyDescent="0.2">
      <c r="O4772" s="39"/>
      <c r="P4772" s="39"/>
      <c r="Q4772" s="39"/>
      <c r="R4772" s="39"/>
      <c r="S4772" s="39"/>
      <c r="T4772" s="39"/>
      <c r="U4772" s="39"/>
      <c r="V4772" s="39"/>
      <c r="W4772" s="39"/>
      <c r="X4772" s="39"/>
      <c r="Y4772" s="39"/>
      <c r="Z4772" s="39"/>
      <c r="AA4772" s="39"/>
      <c r="AB4772" s="39"/>
      <c r="AC4772" s="39"/>
      <c r="AD4772" s="39"/>
      <c r="AE4772" s="39"/>
      <c r="AF4772" s="39"/>
      <c r="AG4772" s="39"/>
      <c r="AH4772" s="39"/>
      <c r="AI4772" s="39"/>
      <c r="AJ4772" s="39"/>
      <c r="AK4772" s="39"/>
      <c r="AL4772" s="39"/>
      <c r="AM4772" s="39"/>
      <c r="AN4772" s="39"/>
      <c r="AO4772" s="39"/>
      <c r="AP4772" s="39"/>
      <c r="AQ4772" s="39"/>
      <c r="AR4772" s="39"/>
      <c r="AS4772" s="39"/>
      <c r="AT4772" s="39"/>
      <c r="AU4772" s="39"/>
      <c r="AV4772" s="39"/>
      <c r="AW4772" s="39"/>
    </row>
    <row r="4773" spans="15:49" x14ac:dyDescent="0.2">
      <c r="O4773" s="39"/>
      <c r="P4773" s="39"/>
      <c r="Q4773" s="39"/>
      <c r="R4773" s="39"/>
      <c r="S4773" s="39"/>
      <c r="T4773" s="39"/>
      <c r="U4773" s="39"/>
      <c r="V4773" s="39"/>
      <c r="W4773" s="39"/>
      <c r="X4773" s="39"/>
      <c r="Y4773" s="39"/>
      <c r="Z4773" s="39"/>
      <c r="AA4773" s="39"/>
      <c r="AB4773" s="39"/>
      <c r="AC4773" s="39"/>
      <c r="AD4773" s="39"/>
      <c r="AE4773" s="39"/>
      <c r="AF4773" s="39"/>
      <c r="AG4773" s="39"/>
      <c r="AH4773" s="39"/>
      <c r="AI4773" s="39"/>
      <c r="AJ4773" s="39"/>
      <c r="AK4773" s="39"/>
      <c r="AL4773" s="39"/>
      <c r="AM4773" s="39"/>
      <c r="AN4773" s="39"/>
      <c r="AO4773" s="39"/>
      <c r="AP4773" s="39"/>
      <c r="AQ4773" s="39"/>
      <c r="AR4773" s="39"/>
      <c r="AS4773" s="39"/>
      <c r="AT4773" s="39"/>
      <c r="AU4773" s="39"/>
      <c r="AV4773" s="39"/>
      <c r="AW4773" s="39"/>
    </row>
    <row r="4774" spans="15:49" x14ac:dyDescent="0.2">
      <c r="O4774" s="39"/>
      <c r="P4774" s="39"/>
      <c r="Q4774" s="39"/>
      <c r="R4774" s="39"/>
      <c r="S4774" s="39"/>
      <c r="T4774" s="39"/>
      <c r="U4774" s="39"/>
      <c r="V4774" s="39"/>
      <c r="W4774" s="39"/>
      <c r="X4774" s="39"/>
      <c r="Y4774" s="39"/>
      <c r="Z4774" s="39"/>
      <c r="AA4774" s="39"/>
      <c r="AB4774" s="39"/>
      <c r="AC4774" s="39"/>
      <c r="AD4774" s="39"/>
      <c r="AE4774" s="39"/>
      <c r="AF4774" s="39"/>
      <c r="AG4774" s="39"/>
      <c r="AH4774" s="39"/>
      <c r="AI4774" s="39"/>
      <c r="AJ4774" s="39"/>
      <c r="AK4774" s="39"/>
      <c r="AL4774" s="39"/>
      <c r="AM4774" s="39"/>
      <c r="AN4774" s="39"/>
      <c r="AO4774" s="39"/>
      <c r="AP4774" s="39"/>
      <c r="AQ4774" s="39"/>
      <c r="AR4774" s="39"/>
      <c r="AS4774" s="39"/>
      <c r="AT4774" s="39"/>
      <c r="AU4774" s="39"/>
      <c r="AV4774" s="39"/>
      <c r="AW4774" s="39"/>
    </row>
    <row r="4775" spans="15:49" x14ac:dyDescent="0.2">
      <c r="O4775" s="39"/>
      <c r="P4775" s="39"/>
      <c r="Q4775" s="39"/>
      <c r="R4775" s="39"/>
      <c r="S4775" s="39"/>
      <c r="T4775" s="39"/>
      <c r="U4775" s="39"/>
      <c r="V4775" s="39"/>
      <c r="W4775" s="39"/>
      <c r="X4775" s="39"/>
      <c r="Y4775" s="39"/>
      <c r="Z4775" s="39"/>
      <c r="AA4775" s="39"/>
      <c r="AB4775" s="39"/>
      <c r="AC4775" s="39"/>
      <c r="AD4775" s="39"/>
      <c r="AE4775" s="39"/>
      <c r="AF4775" s="39"/>
      <c r="AG4775" s="39"/>
      <c r="AH4775" s="39"/>
      <c r="AI4775" s="39"/>
      <c r="AJ4775" s="39"/>
      <c r="AK4775" s="39"/>
      <c r="AL4775" s="39"/>
      <c r="AM4775" s="39"/>
      <c r="AN4775" s="39"/>
      <c r="AO4775" s="39"/>
      <c r="AP4775" s="39"/>
      <c r="AQ4775" s="39"/>
      <c r="AR4775" s="39"/>
      <c r="AS4775" s="39"/>
      <c r="AT4775" s="39"/>
      <c r="AU4775" s="39"/>
      <c r="AV4775" s="39"/>
      <c r="AW4775" s="39"/>
    </row>
    <row r="4776" spans="15:49" x14ac:dyDescent="0.2">
      <c r="O4776" s="39"/>
      <c r="P4776" s="39"/>
      <c r="Q4776" s="39"/>
      <c r="R4776" s="39"/>
      <c r="S4776" s="39"/>
      <c r="T4776" s="39"/>
      <c r="U4776" s="39"/>
      <c r="V4776" s="39"/>
      <c r="W4776" s="39"/>
      <c r="X4776" s="39"/>
      <c r="Y4776" s="39"/>
      <c r="Z4776" s="39"/>
      <c r="AA4776" s="39"/>
      <c r="AB4776" s="39"/>
      <c r="AC4776" s="39"/>
      <c r="AD4776" s="39"/>
      <c r="AE4776" s="39"/>
      <c r="AF4776" s="39"/>
      <c r="AG4776" s="39"/>
      <c r="AH4776" s="39"/>
      <c r="AI4776" s="39"/>
      <c r="AJ4776" s="39"/>
      <c r="AK4776" s="39"/>
      <c r="AL4776" s="39"/>
      <c r="AM4776" s="39"/>
      <c r="AN4776" s="39"/>
      <c r="AO4776" s="39"/>
      <c r="AP4776" s="39"/>
      <c r="AQ4776" s="39"/>
      <c r="AR4776" s="39"/>
      <c r="AS4776" s="39"/>
      <c r="AT4776" s="39"/>
      <c r="AU4776" s="39"/>
      <c r="AV4776" s="39"/>
      <c r="AW4776" s="39"/>
    </row>
    <row r="4777" spans="15:49" x14ac:dyDescent="0.2">
      <c r="O4777" s="39"/>
      <c r="P4777" s="39"/>
      <c r="Q4777" s="39"/>
      <c r="R4777" s="39"/>
      <c r="S4777" s="39"/>
      <c r="T4777" s="39"/>
      <c r="U4777" s="39"/>
      <c r="V4777" s="39"/>
      <c r="W4777" s="39"/>
      <c r="X4777" s="39"/>
      <c r="Y4777" s="39"/>
      <c r="Z4777" s="39"/>
      <c r="AA4777" s="39"/>
      <c r="AB4777" s="39"/>
      <c r="AC4777" s="39"/>
      <c r="AD4777" s="39"/>
      <c r="AE4777" s="39"/>
      <c r="AF4777" s="39"/>
      <c r="AG4777" s="39"/>
      <c r="AH4777" s="39"/>
      <c r="AI4777" s="39"/>
      <c r="AJ4777" s="39"/>
      <c r="AK4777" s="39"/>
      <c r="AL4777" s="39"/>
      <c r="AM4777" s="39"/>
      <c r="AN4777" s="39"/>
      <c r="AO4777" s="39"/>
      <c r="AP4777" s="39"/>
      <c r="AQ4777" s="39"/>
      <c r="AR4777" s="39"/>
      <c r="AS4777" s="39"/>
      <c r="AT4777" s="39"/>
      <c r="AU4777" s="39"/>
      <c r="AV4777" s="39"/>
      <c r="AW4777" s="39"/>
    </row>
    <row r="4778" spans="15:49" x14ac:dyDescent="0.2">
      <c r="O4778" s="39"/>
      <c r="P4778" s="39"/>
      <c r="Q4778" s="39"/>
      <c r="R4778" s="39"/>
      <c r="S4778" s="39"/>
      <c r="T4778" s="39"/>
      <c r="U4778" s="39"/>
      <c r="V4778" s="39"/>
      <c r="W4778" s="39"/>
      <c r="X4778" s="39"/>
      <c r="Y4778" s="39"/>
      <c r="Z4778" s="39"/>
      <c r="AA4778" s="39"/>
      <c r="AB4778" s="39"/>
      <c r="AC4778" s="39"/>
      <c r="AD4778" s="39"/>
      <c r="AE4778" s="39"/>
      <c r="AF4778" s="39"/>
      <c r="AG4778" s="39"/>
      <c r="AH4778" s="39"/>
      <c r="AI4778" s="39"/>
      <c r="AJ4778" s="39"/>
      <c r="AK4778" s="39"/>
      <c r="AL4778" s="39"/>
      <c r="AM4778" s="39"/>
      <c r="AN4778" s="39"/>
      <c r="AO4778" s="39"/>
      <c r="AP4778" s="39"/>
      <c r="AQ4778" s="39"/>
      <c r="AR4778" s="39"/>
      <c r="AS4778" s="39"/>
      <c r="AT4778" s="39"/>
      <c r="AU4778" s="39"/>
      <c r="AV4778" s="39"/>
      <c r="AW4778" s="39"/>
    </row>
    <row r="4779" spans="15:49" x14ac:dyDescent="0.2">
      <c r="O4779" s="39"/>
      <c r="P4779" s="39"/>
      <c r="Q4779" s="39"/>
      <c r="R4779" s="39"/>
      <c r="S4779" s="39"/>
      <c r="T4779" s="39"/>
      <c r="U4779" s="39"/>
      <c r="V4779" s="39"/>
      <c r="W4779" s="39"/>
      <c r="X4779" s="39"/>
      <c r="Y4779" s="39"/>
      <c r="Z4779" s="39"/>
      <c r="AA4779" s="39"/>
      <c r="AB4779" s="39"/>
      <c r="AC4779" s="39"/>
      <c r="AD4779" s="39"/>
      <c r="AE4779" s="39"/>
      <c r="AF4779" s="39"/>
      <c r="AG4779" s="39"/>
      <c r="AH4779" s="39"/>
      <c r="AI4779" s="39"/>
      <c r="AJ4779" s="39"/>
      <c r="AK4779" s="39"/>
      <c r="AL4779" s="39"/>
      <c r="AM4779" s="39"/>
      <c r="AN4779" s="39"/>
      <c r="AO4779" s="39"/>
      <c r="AP4779" s="39"/>
      <c r="AQ4779" s="39"/>
      <c r="AR4779" s="39"/>
      <c r="AS4779" s="39"/>
      <c r="AT4779" s="39"/>
      <c r="AU4779" s="39"/>
      <c r="AV4779" s="39"/>
      <c r="AW4779" s="39"/>
    </row>
    <row r="4780" spans="15:49" x14ac:dyDescent="0.2">
      <c r="O4780" s="39"/>
      <c r="P4780" s="39"/>
      <c r="Q4780" s="39"/>
      <c r="R4780" s="39"/>
      <c r="S4780" s="39"/>
      <c r="T4780" s="39"/>
      <c r="U4780" s="39"/>
      <c r="V4780" s="39"/>
      <c r="W4780" s="39"/>
      <c r="X4780" s="39"/>
      <c r="Y4780" s="39"/>
      <c r="Z4780" s="39"/>
      <c r="AA4780" s="39"/>
      <c r="AB4780" s="39"/>
      <c r="AC4780" s="39"/>
      <c r="AD4780" s="39"/>
      <c r="AE4780" s="39"/>
      <c r="AF4780" s="39"/>
      <c r="AG4780" s="39"/>
      <c r="AH4780" s="39"/>
      <c r="AI4780" s="39"/>
      <c r="AJ4780" s="39"/>
      <c r="AK4780" s="39"/>
      <c r="AL4780" s="39"/>
      <c r="AM4780" s="39"/>
      <c r="AN4780" s="39"/>
      <c r="AO4780" s="39"/>
      <c r="AP4780" s="39"/>
      <c r="AQ4780" s="39"/>
      <c r="AR4780" s="39"/>
      <c r="AS4780" s="39"/>
      <c r="AT4780" s="39"/>
      <c r="AU4780" s="39"/>
      <c r="AV4780" s="39"/>
      <c r="AW4780" s="39"/>
    </row>
    <row r="4781" spans="15:49" x14ac:dyDescent="0.2">
      <c r="O4781" s="39"/>
      <c r="P4781" s="39"/>
      <c r="Q4781" s="39"/>
      <c r="R4781" s="39"/>
      <c r="S4781" s="39"/>
      <c r="T4781" s="39"/>
      <c r="U4781" s="39"/>
      <c r="V4781" s="39"/>
      <c r="W4781" s="39"/>
      <c r="X4781" s="39"/>
      <c r="Y4781" s="39"/>
      <c r="Z4781" s="39"/>
      <c r="AA4781" s="39"/>
      <c r="AB4781" s="39"/>
      <c r="AC4781" s="39"/>
      <c r="AD4781" s="39"/>
      <c r="AE4781" s="39"/>
      <c r="AF4781" s="39"/>
      <c r="AG4781" s="39"/>
      <c r="AH4781" s="39"/>
      <c r="AI4781" s="39"/>
      <c r="AJ4781" s="39"/>
      <c r="AK4781" s="39"/>
      <c r="AL4781" s="39"/>
      <c r="AM4781" s="39"/>
      <c r="AN4781" s="39"/>
      <c r="AO4781" s="39"/>
      <c r="AP4781" s="39"/>
      <c r="AQ4781" s="39"/>
      <c r="AR4781" s="39"/>
      <c r="AS4781" s="39"/>
      <c r="AT4781" s="39"/>
      <c r="AU4781" s="39"/>
      <c r="AV4781" s="39"/>
      <c r="AW4781" s="39"/>
    </row>
    <row r="4782" spans="15:49" x14ac:dyDescent="0.2">
      <c r="O4782" s="39"/>
      <c r="P4782" s="39"/>
      <c r="Q4782" s="39"/>
      <c r="R4782" s="39"/>
      <c r="S4782" s="39"/>
      <c r="T4782" s="39"/>
      <c r="U4782" s="39"/>
      <c r="V4782" s="39"/>
      <c r="W4782" s="39"/>
      <c r="X4782" s="39"/>
      <c r="Y4782" s="39"/>
      <c r="Z4782" s="39"/>
      <c r="AA4782" s="39"/>
      <c r="AB4782" s="39"/>
      <c r="AC4782" s="39"/>
      <c r="AD4782" s="39"/>
      <c r="AE4782" s="39"/>
      <c r="AF4782" s="39"/>
      <c r="AG4782" s="39"/>
      <c r="AH4782" s="39"/>
      <c r="AI4782" s="39"/>
      <c r="AJ4782" s="39"/>
      <c r="AK4782" s="39"/>
      <c r="AL4782" s="39"/>
      <c r="AM4782" s="39"/>
      <c r="AN4782" s="39"/>
      <c r="AO4782" s="39"/>
      <c r="AP4782" s="39"/>
      <c r="AQ4782" s="39"/>
      <c r="AR4782" s="39"/>
      <c r="AS4782" s="39"/>
      <c r="AT4782" s="39"/>
      <c r="AU4782" s="39"/>
      <c r="AV4782" s="39"/>
      <c r="AW4782" s="39"/>
    </row>
    <row r="4783" spans="15:49" x14ac:dyDescent="0.2">
      <c r="O4783" s="39"/>
      <c r="P4783" s="39"/>
      <c r="Q4783" s="39"/>
      <c r="R4783" s="39"/>
      <c r="S4783" s="39"/>
      <c r="T4783" s="39"/>
      <c r="U4783" s="39"/>
      <c r="V4783" s="39"/>
      <c r="W4783" s="39"/>
      <c r="X4783" s="39"/>
      <c r="Y4783" s="39"/>
      <c r="Z4783" s="39"/>
      <c r="AA4783" s="39"/>
      <c r="AB4783" s="39"/>
      <c r="AC4783" s="39"/>
      <c r="AD4783" s="39"/>
      <c r="AE4783" s="39"/>
      <c r="AF4783" s="39"/>
      <c r="AG4783" s="39"/>
      <c r="AH4783" s="39"/>
      <c r="AI4783" s="39"/>
      <c r="AJ4783" s="39"/>
      <c r="AK4783" s="39"/>
      <c r="AL4783" s="39"/>
      <c r="AM4783" s="39"/>
      <c r="AN4783" s="39"/>
      <c r="AO4783" s="39"/>
      <c r="AP4783" s="39"/>
      <c r="AQ4783" s="39"/>
      <c r="AR4783" s="39"/>
      <c r="AS4783" s="39"/>
      <c r="AT4783" s="39"/>
      <c r="AU4783" s="39"/>
      <c r="AV4783" s="39"/>
      <c r="AW4783" s="39"/>
    </row>
    <row r="4784" spans="15:49" x14ac:dyDescent="0.2">
      <c r="O4784" s="39"/>
      <c r="P4784" s="39"/>
      <c r="Q4784" s="39"/>
      <c r="R4784" s="39"/>
      <c r="S4784" s="39"/>
      <c r="T4784" s="39"/>
      <c r="U4784" s="39"/>
      <c r="V4784" s="39"/>
      <c r="W4784" s="39"/>
      <c r="X4784" s="39"/>
      <c r="Y4784" s="39"/>
      <c r="Z4784" s="39"/>
      <c r="AA4784" s="39"/>
      <c r="AB4784" s="39"/>
      <c r="AC4784" s="39"/>
      <c r="AD4784" s="39"/>
      <c r="AE4784" s="39"/>
      <c r="AF4784" s="39"/>
      <c r="AG4784" s="39"/>
      <c r="AH4784" s="39"/>
      <c r="AI4784" s="39"/>
      <c r="AJ4784" s="39"/>
      <c r="AK4784" s="39"/>
      <c r="AL4784" s="39"/>
      <c r="AM4784" s="39"/>
      <c r="AN4784" s="39"/>
      <c r="AO4784" s="39"/>
      <c r="AP4784" s="39"/>
      <c r="AQ4784" s="39"/>
      <c r="AR4784" s="39"/>
      <c r="AS4784" s="39"/>
      <c r="AT4784" s="39"/>
      <c r="AU4784" s="39"/>
      <c r="AV4784" s="39"/>
      <c r="AW4784" s="39"/>
    </row>
    <row r="4785" spans="15:49" x14ac:dyDescent="0.2">
      <c r="O4785" s="39"/>
      <c r="P4785" s="39"/>
      <c r="Q4785" s="39"/>
      <c r="R4785" s="39"/>
      <c r="S4785" s="39"/>
      <c r="T4785" s="39"/>
      <c r="U4785" s="39"/>
      <c r="V4785" s="39"/>
      <c r="W4785" s="39"/>
      <c r="X4785" s="39"/>
      <c r="Y4785" s="39"/>
      <c r="Z4785" s="39"/>
      <c r="AA4785" s="39"/>
      <c r="AB4785" s="39"/>
      <c r="AC4785" s="39"/>
      <c r="AD4785" s="39"/>
      <c r="AE4785" s="39"/>
      <c r="AF4785" s="39"/>
      <c r="AG4785" s="39"/>
      <c r="AH4785" s="39"/>
      <c r="AI4785" s="39"/>
      <c r="AJ4785" s="39"/>
      <c r="AK4785" s="39"/>
      <c r="AL4785" s="39"/>
      <c r="AM4785" s="39"/>
      <c r="AN4785" s="39"/>
      <c r="AO4785" s="39"/>
      <c r="AP4785" s="39"/>
      <c r="AQ4785" s="39"/>
      <c r="AR4785" s="39"/>
      <c r="AS4785" s="39"/>
      <c r="AT4785" s="39"/>
      <c r="AU4785" s="39"/>
      <c r="AV4785" s="39"/>
      <c r="AW4785" s="39"/>
    </row>
    <row r="4786" spans="15:49" x14ac:dyDescent="0.2">
      <c r="O4786" s="39"/>
      <c r="P4786" s="39"/>
      <c r="Q4786" s="39"/>
      <c r="R4786" s="39"/>
      <c r="S4786" s="39"/>
      <c r="T4786" s="39"/>
      <c r="U4786" s="39"/>
      <c r="V4786" s="39"/>
      <c r="W4786" s="39"/>
      <c r="X4786" s="39"/>
      <c r="Y4786" s="39"/>
      <c r="Z4786" s="39"/>
      <c r="AA4786" s="39"/>
      <c r="AB4786" s="39"/>
      <c r="AC4786" s="39"/>
      <c r="AD4786" s="39"/>
      <c r="AE4786" s="39"/>
      <c r="AF4786" s="39"/>
      <c r="AG4786" s="39"/>
      <c r="AH4786" s="39"/>
      <c r="AI4786" s="39"/>
      <c r="AJ4786" s="39"/>
      <c r="AK4786" s="39"/>
      <c r="AL4786" s="39"/>
      <c r="AM4786" s="39"/>
      <c r="AN4786" s="39"/>
      <c r="AO4786" s="39"/>
      <c r="AP4786" s="39"/>
      <c r="AQ4786" s="39"/>
      <c r="AR4786" s="39"/>
      <c r="AS4786" s="39"/>
      <c r="AT4786" s="39"/>
      <c r="AU4786" s="39"/>
      <c r="AV4786" s="39"/>
      <c r="AW4786" s="39"/>
    </row>
    <row r="4787" spans="15:49" x14ac:dyDescent="0.2">
      <c r="O4787" s="39"/>
      <c r="P4787" s="39"/>
      <c r="Q4787" s="39"/>
      <c r="R4787" s="39"/>
      <c r="S4787" s="39"/>
      <c r="T4787" s="39"/>
      <c r="U4787" s="39"/>
      <c r="V4787" s="39"/>
      <c r="W4787" s="39"/>
      <c r="X4787" s="39"/>
      <c r="Y4787" s="39"/>
      <c r="Z4787" s="39"/>
      <c r="AA4787" s="39"/>
      <c r="AB4787" s="39"/>
      <c r="AC4787" s="39"/>
      <c r="AD4787" s="39"/>
      <c r="AE4787" s="39"/>
      <c r="AF4787" s="39"/>
      <c r="AG4787" s="39"/>
      <c r="AH4787" s="39"/>
      <c r="AI4787" s="39"/>
      <c r="AJ4787" s="39"/>
      <c r="AK4787" s="39"/>
      <c r="AL4787" s="39"/>
      <c r="AM4787" s="39"/>
      <c r="AN4787" s="39"/>
      <c r="AO4787" s="39"/>
      <c r="AP4787" s="39"/>
      <c r="AQ4787" s="39"/>
      <c r="AR4787" s="39"/>
      <c r="AS4787" s="39"/>
      <c r="AT4787" s="39"/>
      <c r="AU4787" s="39"/>
      <c r="AV4787" s="39"/>
      <c r="AW4787" s="39"/>
    </row>
    <row r="4788" spans="15:49" x14ac:dyDescent="0.2">
      <c r="O4788" s="39"/>
      <c r="P4788" s="39"/>
      <c r="Q4788" s="39"/>
      <c r="R4788" s="39"/>
      <c r="S4788" s="39"/>
      <c r="T4788" s="39"/>
      <c r="U4788" s="39"/>
      <c r="V4788" s="39"/>
      <c r="W4788" s="39"/>
      <c r="X4788" s="39"/>
      <c r="Y4788" s="39"/>
      <c r="Z4788" s="39"/>
      <c r="AA4788" s="39"/>
      <c r="AB4788" s="39"/>
      <c r="AC4788" s="39"/>
      <c r="AD4788" s="39"/>
      <c r="AE4788" s="39"/>
      <c r="AF4788" s="39"/>
      <c r="AG4788" s="39"/>
      <c r="AH4788" s="39"/>
      <c r="AI4788" s="39"/>
      <c r="AJ4788" s="39"/>
      <c r="AK4788" s="39"/>
      <c r="AL4788" s="39"/>
      <c r="AM4788" s="39"/>
      <c r="AN4788" s="39"/>
      <c r="AO4788" s="39"/>
      <c r="AP4788" s="39"/>
      <c r="AQ4788" s="39"/>
      <c r="AR4788" s="39"/>
      <c r="AS4788" s="39"/>
      <c r="AT4788" s="39"/>
      <c r="AU4788" s="39"/>
      <c r="AV4788" s="39"/>
      <c r="AW4788" s="39"/>
    </row>
    <row r="4789" spans="15:49" x14ac:dyDescent="0.2">
      <c r="O4789" s="39"/>
      <c r="P4789" s="39"/>
      <c r="Q4789" s="39"/>
      <c r="R4789" s="39"/>
      <c r="S4789" s="39"/>
      <c r="T4789" s="39"/>
      <c r="U4789" s="39"/>
      <c r="V4789" s="39"/>
      <c r="W4789" s="39"/>
      <c r="X4789" s="39"/>
      <c r="Y4789" s="39"/>
      <c r="Z4789" s="39"/>
      <c r="AA4789" s="39"/>
      <c r="AB4789" s="39"/>
      <c r="AC4789" s="39"/>
      <c r="AD4789" s="39"/>
      <c r="AE4789" s="39"/>
      <c r="AF4789" s="39"/>
      <c r="AG4789" s="39"/>
      <c r="AH4789" s="39"/>
      <c r="AI4789" s="39"/>
      <c r="AJ4789" s="39"/>
      <c r="AK4789" s="39"/>
      <c r="AL4789" s="39"/>
      <c r="AM4789" s="39"/>
      <c r="AN4789" s="39"/>
      <c r="AO4789" s="39"/>
      <c r="AP4789" s="39"/>
      <c r="AQ4789" s="39"/>
      <c r="AR4789" s="39"/>
      <c r="AS4789" s="39"/>
      <c r="AT4789" s="39"/>
      <c r="AU4789" s="39"/>
      <c r="AV4789" s="39"/>
      <c r="AW4789" s="39"/>
    </row>
    <row r="4790" spans="15:49" x14ac:dyDescent="0.2">
      <c r="O4790" s="39"/>
      <c r="P4790" s="39"/>
      <c r="Q4790" s="39"/>
      <c r="R4790" s="39"/>
      <c r="S4790" s="39"/>
      <c r="T4790" s="39"/>
      <c r="U4790" s="39"/>
      <c r="V4790" s="39"/>
      <c r="W4790" s="39"/>
      <c r="X4790" s="39"/>
      <c r="Y4790" s="39"/>
      <c r="Z4790" s="39"/>
      <c r="AA4790" s="39"/>
      <c r="AB4790" s="39"/>
      <c r="AC4790" s="39"/>
      <c r="AD4790" s="39"/>
      <c r="AE4790" s="39"/>
      <c r="AF4790" s="39"/>
      <c r="AG4790" s="39"/>
      <c r="AH4790" s="39"/>
      <c r="AI4790" s="39"/>
      <c r="AJ4790" s="39"/>
      <c r="AK4790" s="39"/>
      <c r="AL4790" s="39"/>
      <c r="AM4790" s="39"/>
      <c r="AN4790" s="39"/>
      <c r="AO4790" s="39"/>
      <c r="AP4790" s="39"/>
      <c r="AQ4790" s="39"/>
      <c r="AR4790" s="39"/>
      <c r="AS4790" s="39"/>
      <c r="AT4790" s="39"/>
      <c r="AU4790" s="39"/>
      <c r="AV4790" s="39"/>
      <c r="AW4790" s="39"/>
    </row>
    <row r="4791" spans="15:49" x14ac:dyDescent="0.2">
      <c r="O4791" s="39"/>
      <c r="P4791" s="39"/>
      <c r="Q4791" s="39"/>
      <c r="R4791" s="39"/>
      <c r="S4791" s="39"/>
      <c r="T4791" s="39"/>
      <c r="U4791" s="39"/>
      <c r="V4791" s="39"/>
      <c r="W4791" s="39"/>
      <c r="X4791" s="39"/>
      <c r="Y4791" s="39"/>
      <c r="Z4791" s="39"/>
      <c r="AA4791" s="39"/>
      <c r="AB4791" s="39"/>
      <c r="AC4791" s="39"/>
      <c r="AD4791" s="39"/>
      <c r="AE4791" s="39"/>
      <c r="AF4791" s="39"/>
      <c r="AG4791" s="39"/>
      <c r="AH4791" s="39"/>
      <c r="AI4791" s="39"/>
      <c r="AJ4791" s="39"/>
      <c r="AK4791" s="39"/>
      <c r="AL4791" s="39"/>
      <c r="AM4791" s="39"/>
      <c r="AN4791" s="39"/>
      <c r="AO4791" s="39"/>
      <c r="AP4791" s="39"/>
      <c r="AQ4791" s="39"/>
      <c r="AR4791" s="39"/>
      <c r="AS4791" s="39"/>
      <c r="AT4791" s="39"/>
      <c r="AU4791" s="39"/>
      <c r="AV4791" s="39"/>
      <c r="AW4791" s="39"/>
    </row>
    <row r="4792" spans="15:49" x14ac:dyDescent="0.2">
      <c r="O4792" s="39"/>
      <c r="P4792" s="39"/>
      <c r="Q4792" s="39"/>
      <c r="R4792" s="39"/>
      <c r="S4792" s="39"/>
      <c r="T4792" s="39"/>
      <c r="U4792" s="39"/>
      <c r="V4792" s="39"/>
      <c r="W4792" s="39"/>
      <c r="X4792" s="39"/>
      <c r="Y4792" s="39"/>
      <c r="Z4792" s="39"/>
      <c r="AA4792" s="39"/>
      <c r="AB4792" s="39"/>
      <c r="AC4792" s="39"/>
      <c r="AD4792" s="39"/>
      <c r="AE4792" s="39"/>
      <c r="AF4792" s="39"/>
      <c r="AG4792" s="39"/>
      <c r="AH4792" s="39"/>
      <c r="AI4792" s="39"/>
      <c r="AJ4792" s="39"/>
      <c r="AK4792" s="39"/>
      <c r="AL4792" s="39"/>
      <c r="AM4792" s="39"/>
      <c r="AN4792" s="39"/>
      <c r="AO4792" s="39"/>
      <c r="AP4792" s="39"/>
      <c r="AQ4792" s="39"/>
      <c r="AR4792" s="39"/>
      <c r="AS4792" s="39"/>
      <c r="AT4792" s="39"/>
      <c r="AU4792" s="39"/>
      <c r="AV4792" s="39"/>
      <c r="AW4792" s="39"/>
    </row>
    <row r="4793" spans="15:49" x14ac:dyDescent="0.2">
      <c r="O4793" s="39"/>
      <c r="P4793" s="39"/>
      <c r="Q4793" s="39"/>
      <c r="R4793" s="39"/>
      <c r="S4793" s="39"/>
      <c r="T4793" s="39"/>
      <c r="U4793" s="39"/>
      <c r="V4793" s="39"/>
      <c r="W4793" s="39"/>
      <c r="X4793" s="39"/>
      <c r="Y4793" s="39"/>
      <c r="Z4793" s="39"/>
      <c r="AA4793" s="39"/>
      <c r="AB4793" s="39"/>
      <c r="AC4793" s="39"/>
      <c r="AD4793" s="39"/>
      <c r="AE4793" s="39"/>
      <c r="AF4793" s="39"/>
      <c r="AG4793" s="39"/>
      <c r="AH4793" s="39"/>
      <c r="AI4793" s="39"/>
      <c r="AJ4793" s="39"/>
      <c r="AK4793" s="39"/>
      <c r="AL4793" s="39"/>
      <c r="AM4793" s="39"/>
      <c r="AN4793" s="39"/>
      <c r="AO4793" s="39"/>
      <c r="AP4793" s="39"/>
      <c r="AQ4793" s="39"/>
      <c r="AR4793" s="39"/>
      <c r="AS4793" s="39"/>
      <c r="AT4793" s="39"/>
      <c r="AU4793" s="39"/>
      <c r="AV4793" s="39"/>
      <c r="AW4793" s="39"/>
    </row>
    <row r="4794" spans="15:49" x14ac:dyDescent="0.2">
      <c r="O4794" s="39"/>
      <c r="P4794" s="39"/>
      <c r="Q4794" s="39"/>
      <c r="R4794" s="39"/>
      <c r="S4794" s="39"/>
      <c r="T4794" s="39"/>
      <c r="U4794" s="39"/>
      <c r="V4794" s="39"/>
      <c r="W4794" s="39"/>
      <c r="X4794" s="39"/>
      <c r="Y4794" s="39"/>
      <c r="Z4794" s="39"/>
      <c r="AA4794" s="39"/>
      <c r="AB4794" s="39"/>
      <c r="AC4794" s="39"/>
      <c r="AD4794" s="39"/>
      <c r="AE4794" s="39"/>
      <c r="AF4794" s="39"/>
      <c r="AG4794" s="39"/>
      <c r="AH4794" s="39"/>
      <c r="AI4794" s="39"/>
      <c r="AJ4794" s="39"/>
      <c r="AK4794" s="39"/>
      <c r="AL4794" s="39"/>
      <c r="AM4794" s="39"/>
      <c r="AN4794" s="39"/>
      <c r="AO4794" s="39"/>
      <c r="AP4794" s="39"/>
      <c r="AQ4794" s="39"/>
      <c r="AR4794" s="39"/>
      <c r="AS4794" s="39"/>
      <c r="AT4794" s="39"/>
      <c r="AU4794" s="39"/>
      <c r="AV4794" s="39"/>
      <c r="AW4794" s="39"/>
    </row>
    <row r="4795" spans="15:49" x14ac:dyDescent="0.2">
      <c r="O4795" s="39"/>
      <c r="P4795" s="39"/>
      <c r="Q4795" s="39"/>
      <c r="R4795" s="39"/>
      <c r="S4795" s="39"/>
      <c r="T4795" s="39"/>
      <c r="U4795" s="39"/>
      <c r="V4795" s="39"/>
      <c r="W4795" s="39"/>
      <c r="X4795" s="39"/>
      <c r="Y4795" s="39"/>
      <c r="Z4795" s="39"/>
      <c r="AA4795" s="39"/>
      <c r="AB4795" s="39"/>
      <c r="AC4795" s="39"/>
      <c r="AD4795" s="39"/>
      <c r="AE4795" s="39"/>
      <c r="AF4795" s="39"/>
      <c r="AG4795" s="39"/>
      <c r="AH4795" s="39"/>
      <c r="AI4795" s="39"/>
      <c r="AJ4795" s="39"/>
      <c r="AK4795" s="39"/>
      <c r="AL4795" s="39"/>
      <c r="AM4795" s="39"/>
      <c r="AN4795" s="39"/>
      <c r="AO4795" s="39"/>
      <c r="AP4795" s="39"/>
      <c r="AQ4795" s="39"/>
      <c r="AR4795" s="39"/>
      <c r="AS4795" s="39"/>
      <c r="AT4795" s="39"/>
      <c r="AU4795" s="39"/>
      <c r="AV4795" s="39"/>
      <c r="AW4795" s="39"/>
    </row>
    <row r="4796" spans="15:49" x14ac:dyDescent="0.2">
      <c r="O4796" s="39"/>
      <c r="P4796" s="39"/>
      <c r="Q4796" s="39"/>
      <c r="R4796" s="39"/>
      <c r="S4796" s="39"/>
      <c r="T4796" s="39"/>
      <c r="U4796" s="39"/>
      <c r="V4796" s="39"/>
      <c r="W4796" s="39"/>
      <c r="X4796" s="39"/>
      <c r="Y4796" s="39"/>
      <c r="Z4796" s="39"/>
      <c r="AA4796" s="39"/>
      <c r="AB4796" s="39"/>
      <c r="AC4796" s="39"/>
      <c r="AD4796" s="39"/>
      <c r="AE4796" s="39"/>
      <c r="AF4796" s="39"/>
      <c r="AG4796" s="39"/>
      <c r="AH4796" s="39"/>
      <c r="AI4796" s="39"/>
      <c r="AJ4796" s="39"/>
      <c r="AK4796" s="39"/>
      <c r="AL4796" s="39"/>
      <c r="AM4796" s="39"/>
      <c r="AN4796" s="39"/>
      <c r="AO4796" s="39"/>
      <c r="AP4796" s="39"/>
      <c r="AQ4796" s="39"/>
      <c r="AR4796" s="39"/>
      <c r="AS4796" s="39"/>
      <c r="AT4796" s="39"/>
      <c r="AU4796" s="39"/>
      <c r="AV4796" s="39"/>
      <c r="AW4796" s="39"/>
    </row>
    <row r="4797" spans="15:49" x14ac:dyDescent="0.2">
      <c r="O4797" s="39"/>
      <c r="P4797" s="39"/>
      <c r="Q4797" s="39"/>
      <c r="R4797" s="39"/>
      <c r="S4797" s="39"/>
      <c r="T4797" s="39"/>
      <c r="U4797" s="39"/>
      <c r="V4797" s="39"/>
      <c r="W4797" s="39"/>
      <c r="X4797" s="39"/>
      <c r="Y4797" s="39"/>
      <c r="Z4797" s="39"/>
      <c r="AA4797" s="39"/>
      <c r="AB4797" s="39"/>
      <c r="AC4797" s="39"/>
      <c r="AD4797" s="39"/>
      <c r="AE4797" s="39"/>
      <c r="AF4797" s="39"/>
      <c r="AG4797" s="39"/>
      <c r="AH4797" s="39"/>
      <c r="AI4797" s="39"/>
      <c r="AJ4797" s="39"/>
      <c r="AK4797" s="39"/>
      <c r="AL4797" s="39"/>
      <c r="AM4797" s="39"/>
      <c r="AN4797" s="39"/>
      <c r="AO4797" s="39"/>
      <c r="AP4797" s="39"/>
      <c r="AQ4797" s="39"/>
      <c r="AR4797" s="39"/>
      <c r="AS4797" s="39"/>
      <c r="AT4797" s="39"/>
      <c r="AU4797" s="39"/>
      <c r="AV4797" s="39"/>
      <c r="AW4797" s="39"/>
    </row>
    <row r="4798" spans="15:49" x14ac:dyDescent="0.2">
      <c r="O4798" s="39"/>
      <c r="P4798" s="39"/>
      <c r="Q4798" s="39"/>
      <c r="R4798" s="39"/>
      <c r="S4798" s="39"/>
      <c r="T4798" s="39"/>
      <c r="U4798" s="39"/>
      <c r="V4798" s="39"/>
      <c r="W4798" s="39"/>
      <c r="X4798" s="39"/>
      <c r="Y4798" s="39"/>
      <c r="Z4798" s="39"/>
      <c r="AA4798" s="39"/>
      <c r="AB4798" s="39"/>
      <c r="AC4798" s="39"/>
      <c r="AD4798" s="39"/>
      <c r="AE4798" s="39"/>
      <c r="AF4798" s="39"/>
      <c r="AG4798" s="39"/>
      <c r="AH4798" s="39"/>
      <c r="AI4798" s="39"/>
      <c r="AJ4798" s="39"/>
      <c r="AK4798" s="39"/>
      <c r="AL4798" s="39"/>
      <c r="AM4798" s="39"/>
      <c r="AN4798" s="39"/>
      <c r="AO4798" s="39"/>
      <c r="AP4798" s="39"/>
      <c r="AQ4798" s="39"/>
      <c r="AR4798" s="39"/>
      <c r="AS4798" s="39"/>
      <c r="AT4798" s="39"/>
      <c r="AU4798" s="39"/>
      <c r="AV4798" s="39"/>
      <c r="AW4798" s="39"/>
    </row>
    <row r="4799" spans="15:49" x14ac:dyDescent="0.2">
      <c r="O4799" s="39"/>
      <c r="P4799" s="39"/>
      <c r="Q4799" s="39"/>
      <c r="R4799" s="39"/>
      <c r="S4799" s="39"/>
      <c r="T4799" s="39"/>
      <c r="U4799" s="39"/>
      <c r="V4799" s="39"/>
      <c r="W4799" s="39"/>
      <c r="X4799" s="39"/>
      <c r="Y4799" s="39"/>
      <c r="Z4799" s="39"/>
      <c r="AA4799" s="39"/>
      <c r="AB4799" s="39"/>
      <c r="AC4799" s="39"/>
      <c r="AD4799" s="39"/>
      <c r="AE4799" s="39"/>
      <c r="AF4799" s="39"/>
      <c r="AG4799" s="39"/>
      <c r="AH4799" s="39"/>
      <c r="AI4799" s="39"/>
      <c r="AJ4799" s="39"/>
      <c r="AK4799" s="39"/>
      <c r="AL4799" s="39"/>
      <c r="AM4799" s="39"/>
      <c r="AN4799" s="39"/>
      <c r="AO4799" s="39"/>
      <c r="AP4799" s="39"/>
      <c r="AQ4799" s="39"/>
      <c r="AR4799" s="39"/>
      <c r="AS4799" s="39"/>
      <c r="AT4799" s="39"/>
      <c r="AU4799" s="39"/>
      <c r="AV4799" s="39"/>
      <c r="AW4799" s="39"/>
    </row>
    <row r="4800" spans="15:49" x14ac:dyDescent="0.2">
      <c r="O4800" s="39"/>
      <c r="P4800" s="39"/>
      <c r="Q4800" s="39"/>
      <c r="R4800" s="39"/>
      <c r="S4800" s="39"/>
      <c r="T4800" s="39"/>
      <c r="U4800" s="39"/>
      <c r="V4800" s="39"/>
      <c r="W4800" s="39"/>
      <c r="X4800" s="39"/>
      <c r="Y4800" s="39"/>
      <c r="Z4800" s="39"/>
      <c r="AA4800" s="39"/>
      <c r="AB4800" s="39"/>
      <c r="AC4800" s="39"/>
      <c r="AD4800" s="39"/>
      <c r="AE4800" s="39"/>
      <c r="AF4800" s="39"/>
      <c r="AG4800" s="39"/>
      <c r="AH4800" s="39"/>
      <c r="AI4800" s="39"/>
      <c r="AJ4800" s="39"/>
      <c r="AK4800" s="39"/>
      <c r="AL4800" s="39"/>
      <c r="AM4800" s="39"/>
      <c r="AN4800" s="39"/>
      <c r="AO4800" s="39"/>
      <c r="AP4800" s="39"/>
      <c r="AQ4800" s="39"/>
      <c r="AR4800" s="39"/>
      <c r="AS4800" s="39"/>
      <c r="AT4800" s="39"/>
      <c r="AU4800" s="39"/>
      <c r="AV4800" s="39"/>
      <c r="AW4800" s="39"/>
    </row>
    <row r="4801" spans="15:49" x14ac:dyDescent="0.2">
      <c r="O4801" s="39"/>
      <c r="P4801" s="39"/>
      <c r="Q4801" s="39"/>
      <c r="R4801" s="39"/>
      <c r="S4801" s="39"/>
      <c r="T4801" s="39"/>
      <c r="U4801" s="39"/>
      <c r="V4801" s="39"/>
      <c r="W4801" s="39"/>
      <c r="X4801" s="39"/>
      <c r="Y4801" s="39"/>
      <c r="Z4801" s="39"/>
      <c r="AA4801" s="39"/>
      <c r="AB4801" s="39"/>
      <c r="AC4801" s="39"/>
      <c r="AD4801" s="39"/>
      <c r="AE4801" s="39"/>
      <c r="AF4801" s="39"/>
      <c r="AG4801" s="39"/>
      <c r="AH4801" s="39"/>
      <c r="AI4801" s="39"/>
      <c r="AJ4801" s="39"/>
      <c r="AK4801" s="39"/>
      <c r="AL4801" s="39"/>
      <c r="AM4801" s="39"/>
      <c r="AN4801" s="39"/>
      <c r="AO4801" s="39"/>
      <c r="AP4801" s="39"/>
      <c r="AQ4801" s="39"/>
      <c r="AR4801" s="39"/>
      <c r="AS4801" s="39"/>
      <c r="AT4801" s="39"/>
      <c r="AU4801" s="39"/>
      <c r="AV4801" s="39"/>
      <c r="AW4801" s="39"/>
    </row>
    <row r="4802" spans="15:49" x14ac:dyDescent="0.2">
      <c r="O4802" s="39"/>
      <c r="P4802" s="39"/>
      <c r="Q4802" s="39"/>
      <c r="R4802" s="39"/>
      <c r="S4802" s="39"/>
      <c r="T4802" s="39"/>
      <c r="U4802" s="39"/>
      <c r="V4802" s="39"/>
      <c r="W4802" s="39"/>
      <c r="X4802" s="39"/>
      <c r="Y4802" s="39"/>
      <c r="Z4802" s="39"/>
      <c r="AA4802" s="39"/>
      <c r="AB4802" s="39"/>
      <c r="AC4802" s="39"/>
      <c r="AD4802" s="39"/>
      <c r="AE4802" s="39"/>
      <c r="AF4802" s="39"/>
      <c r="AG4802" s="39"/>
      <c r="AH4802" s="39"/>
      <c r="AI4802" s="39"/>
      <c r="AJ4802" s="39"/>
      <c r="AK4802" s="39"/>
      <c r="AL4802" s="39"/>
      <c r="AM4802" s="39"/>
      <c r="AN4802" s="39"/>
      <c r="AO4802" s="39"/>
      <c r="AP4802" s="39"/>
      <c r="AQ4802" s="39"/>
      <c r="AR4802" s="39"/>
      <c r="AS4802" s="39"/>
      <c r="AT4802" s="39"/>
      <c r="AU4802" s="39"/>
      <c r="AV4802" s="39"/>
      <c r="AW4802" s="39"/>
    </row>
    <row r="4803" spans="15:49" x14ac:dyDescent="0.2">
      <c r="O4803" s="39"/>
      <c r="P4803" s="39"/>
      <c r="Q4803" s="39"/>
      <c r="R4803" s="39"/>
      <c r="S4803" s="39"/>
      <c r="T4803" s="39"/>
      <c r="U4803" s="39"/>
      <c r="V4803" s="39"/>
      <c r="W4803" s="39"/>
      <c r="X4803" s="39"/>
      <c r="Y4803" s="39"/>
      <c r="Z4803" s="39"/>
      <c r="AA4803" s="39"/>
      <c r="AB4803" s="39"/>
      <c r="AC4803" s="39"/>
      <c r="AD4803" s="39"/>
      <c r="AE4803" s="39"/>
      <c r="AF4803" s="39"/>
      <c r="AG4803" s="39"/>
      <c r="AH4803" s="39"/>
      <c r="AI4803" s="39"/>
      <c r="AJ4803" s="39"/>
      <c r="AK4803" s="39"/>
      <c r="AL4803" s="39"/>
      <c r="AM4803" s="39"/>
      <c r="AN4803" s="39"/>
      <c r="AO4803" s="39"/>
      <c r="AP4803" s="39"/>
      <c r="AQ4803" s="39"/>
      <c r="AR4803" s="39"/>
      <c r="AS4803" s="39"/>
      <c r="AT4803" s="39"/>
      <c r="AU4803" s="39"/>
      <c r="AV4803" s="39"/>
      <c r="AW4803" s="39"/>
    </row>
    <row r="4804" spans="15:49" x14ac:dyDescent="0.2">
      <c r="O4804" s="39"/>
      <c r="P4804" s="39"/>
      <c r="Q4804" s="39"/>
      <c r="R4804" s="39"/>
      <c r="S4804" s="39"/>
      <c r="T4804" s="39"/>
      <c r="U4804" s="39"/>
      <c r="V4804" s="39"/>
      <c r="W4804" s="39"/>
      <c r="X4804" s="39"/>
      <c r="Y4804" s="39"/>
      <c r="Z4804" s="39"/>
      <c r="AA4804" s="39"/>
      <c r="AB4804" s="39"/>
      <c r="AC4804" s="39"/>
      <c r="AD4804" s="39"/>
      <c r="AE4804" s="39"/>
      <c r="AF4804" s="39"/>
      <c r="AG4804" s="39"/>
      <c r="AH4804" s="39"/>
      <c r="AI4804" s="39"/>
      <c r="AJ4804" s="39"/>
      <c r="AK4804" s="39"/>
      <c r="AL4804" s="39"/>
      <c r="AM4804" s="39"/>
      <c r="AN4804" s="39"/>
      <c r="AO4804" s="39"/>
      <c r="AP4804" s="39"/>
      <c r="AQ4804" s="39"/>
      <c r="AR4804" s="39"/>
      <c r="AS4804" s="39"/>
      <c r="AT4804" s="39"/>
      <c r="AU4804" s="39"/>
      <c r="AV4804" s="39"/>
      <c r="AW4804" s="39"/>
    </row>
    <row r="4805" spans="15:49" x14ac:dyDescent="0.2">
      <c r="O4805" s="39"/>
      <c r="P4805" s="39"/>
      <c r="Q4805" s="39"/>
      <c r="R4805" s="39"/>
      <c r="S4805" s="39"/>
      <c r="T4805" s="39"/>
      <c r="U4805" s="39"/>
      <c r="V4805" s="39"/>
      <c r="W4805" s="39"/>
      <c r="X4805" s="39"/>
      <c r="Y4805" s="39"/>
      <c r="Z4805" s="39"/>
      <c r="AA4805" s="39"/>
      <c r="AB4805" s="39"/>
      <c r="AC4805" s="39"/>
      <c r="AD4805" s="39"/>
      <c r="AE4805" s="39"/>
      <c r="AF4805" s="39"/>
      <c r="AG4805" s="39"/>
      <c r="AH4805" s="39"/>
      <c r="AI4805" s="39"/>
      <c r="AJ4805" s="39"/>
      <c r="AK4805" s="39"/>
      <c r="AL4805" s="39"/>
      <c r="AM4805" s="39"/>
      <c r="AN4805" s="39"/>
      <c r="AO4805" s="39"/>
      <c r="AP4805" s="39"/>
      <c r="AQ4805" s="39"/>
      <c r="AR4805" s="39"/>
      <c r="AS4805" s="39"/>
      <c r="AT4805" s="39"/>
      <c r="AU4805" s="39"/>
      <c r="AV4805" s="39"/>
      <c r="AW4805" s="39"/>
    </row>
    <row r="4806" spans="15:49" x14ac:dyDescent="0.2">
      <c r="O4806" s="39"/>
      <c r="P4806" s="39"/>
      <c r="Q4806" s="39"/>
      <c r="R4806" s="39"/>
      <c r="S4806" s="39"/>
      <c r="T4806" s="39"/>
      <c r="U4806" s="39"/>
      <c r="V4806" s="39"/>
      <c r="W4806" s="39"/>
      <c r="X4806" s="39"/>
      <c r="Y4806" s="39"/>
      <c r="Z4806" s="39"/>
      <c r="AA4806" s="39"/>
      <c r="AB4806" s="39"/>
      <c r="AC4806" s="39"/>
      <c r="AD4806" s="39"/>
      <c r="AE4806" s="39"/>
      <c r="AF4806" s="39"/>
      <c r="AG4806" s="39"/>
      <c r="AH4806" s="39"/>
      <c r="AI4806" s="39"/>
      <c r="AJ4806" s="39"/>
      <c r="AK4806" s="39"/>
      <c r="AL4806" s="39"/>
      <c r="AM4806" s="39"/>
      <c r="AN4806" s="39"/>
      <c r="AO4806" s="39"/>
      <c r="AP4806" s="39"/>
      <c r="AQ4806" s="39"/>
      <c r="AR4806" s="39"/>
      <c r="AS4806" s="39"/>
      <c r="AT4806" s="39"/>
      <c r="AU4806" s="39"/>
      <c r="AV4806" s="39"/>
      <c r="AW4806" s="39"/>
    </row>
    <row r="4807" spans="15:49" x14ac:dyDescent="0.2">
      <c r="O4807" s="39"/>
      <c r="P4807" s="39"/>
      <c r="Q4807" s="39"/>
      <c r="R4807" s="39"/>
      <c r="S4807" s="39"/>
      <c r="T4807" s="39"/>
      <c r="U4807" s="39"/>
      <c r="V4807" s="39"/>
      <c r="W4807" s="39"/>
      <c r="X4807" s="39"/>
      <c r="Y4807" s="39"/>
      <c r="Z4807" s="39"/>
      <c r="AA4807" s="39"/>
      <c r="AB4807" s="39"/>
      <c r="AC4807" s="39"/>
      <c r="AD4807" s="39"/>
      <c r="AE4807" s="39"/>
      <c r="AF4807" s="39"/>
      <c r="AG4807" s="39"/>
      <c r="AH4807" s="39"/>
      <c r="AI4807" s="39"/>
      <c r="AJ4807" s="39"/>
      <c r="AK4807" s="39"/>
      <c r="AL4807" s="39"/>
      <c r="AM4807" s="39"/>
      <c r="AN4807" s="39"/>
      <c r="AO4807" s="39"/>
      <c r="AP4807" s="39"/>
      <c r="AQ4807" s="39"/>
      <c r="AR4807" s="39"/>
      <c r="AS4807" s="39"/>
      <c r="AT4807" s="39"/>
      <c r="AU4807" s="39"/>
      <c r="AV4807" s="39"/>
      <c r="AW4807" s="39"/>
    </row>
    <row r="4808" spans="15:49" x14ac:dyDescent="0.2">
      <c r="O4808" s="39"/>
      <c r="P4808" s="39"/>
      <c r="Q4808" s="39"/>
      <c r="R4808" s="39"/>
      <c r="S4808" s="39"/>
      <c r="T4808" s="39"/>
      <c r="U4808" s="39"/>
      <c r="V4808" s="39"/>
      <c r="W4808" s="39"/>
      <c r="X4808" s="39"/>
      <c r="Y4808" s="39"/>
      <c r="Z4808" s="39"/>
      <c r="AA4808" s="39"/>
      <c r="AB4808" s="39"/>
      <c r="AC4808" s="39"/>
      <c r="AD4808" s="39"/>
      <c r="AE4808" s="39"/>
      <c r="AF4808" s="39"/>
      <c r="AG4808" s="39"/>
      <c r="AH4808" s="39"/>
      <c r="AI4808" s="39"/>
      <c r="AJ4808" s="39"/>
      <c r="AK4808" s="39"/>
      <c r="AL4808" s="39"/>
      <c r="AM4808" s="39"/>
      <c r="AN4808" s="39"/>
      <c r="AO4808" s="39"/>
      <c r="AP4808" s="39"/>
      <c r="AQ4808" s="39"/>
      <c r="AR4808" s="39"/>
      <c r="AS4808" s="39"/>
      <c r="AT4808" s="39"/>
      <c r="AU4808" s="39"/>
      <c r="AV4808" s="39"/>
      <c r="AW4808" s="39"/>
    </row>
    <row r="4809" spans="15:49" x14ac:dyDescent="0.2">
      <c r="O4809" s="39"/>
      <c r="P4809" s="39"/>
      <c r="Q4809" s="39"/>
      <c r="R4809" s="39"/>
      <c r="S4809" s="39"/>
      <c r="T4809" s="39"/>
      <c r="U4809" s="39"/>
      <c r="V4809" s="39"/>
      <c r="W4809" s="39"/>
      <c r="X4809" s="39"/>
      <c r="Y4809" s="39"/>
      <c r="Z4809" s="39"/>
      <c r="AA4809" s="39"/>
      <c r="AB4809" s="39"/>
      <c r="AC4809" s="39"/>
      <c r="AD4809" s="39"/>
      <c r="AE4809" s="39"/>
      <c r="AF4809" s="39"/>
      <c r="AG4809" s="39"/>
      <c r="AH4809" s="39"/>
      <c r="AI4809" s="39"/>
      <c r="AJ4809" s="39"/>
      <c r="AK4809" s="39"/>
      <c r="AL4809" s="39"/>
      <c r="AM4809" s="39"/>
      <c r="AN4809" s="39"/>
      <c r="AO4809" s="39"/>
      <c r="AP4809" s="39"/>
      <c r="AQ4809" s="39"/>
      <c r="AR4809" s="39"/>
      <c r="AS4809" s="39"/>
      <c r="AT4809" s="39"/>
      <c r="AU4809" s="39"/>
      <c r="AV4809" s="39"/>
      <c r="AW4809" s="39"/>
    </row>
    <row r="4810" spans="15:49" x14ac:dyDescent="0.2">
      <c r="O4810" s="39"/>
      <c r="P4810" s="39"/>
      <c r="Q4810" s="39"/>
      <c r="R4810" s="39"/>
      <c r="S4810" s="39"/>
      <c r="T4810" s="39"/>
      <c r="U4810" s="39"/>
      <c r="V4810" s="39"/>
      <c r="W4810" s="39"/>
      <c r="X4810" s="39"/>
      <c r="Y4810" s="39"/>
      <c r="Z4810" s="39"/>
      <c r="AA4810" s="39"/>
      <c r="AB4810" s="39"/>
      <c r="AC4810" s="39"/>
      <c r="AD4810" s="39"/>
      <c r="AE4810" s="39"/>
      <c r="AF4810" s="39"/>
      <c r="AG4810" s="39"/>
      <c r="AH4810" s="39"/>
      <c r="AI4810" s="39"/>
      <c r="AJ4810" s="39"/>
      <c r="AK4810" s="39"/>
      <c r="AL4810" s="39"/>
      <c r="AM4810" s="39"/>
      <c r="AN4810" s="39"/>
      <c r="AO4810" s="39"/>
      <c r="AP4810" s="39"/>
      <c r="AQ4810" s="39"/>
      <c r="AR4810" s="39"/>
      <c r="AS4810" s="39"/>
      <c r="AT4810" s="39"/>
      <c r="AU4810" s="39"/>
      <c r="AV4810" s="39"/>
      <c r="AW4810" s="39"/>
    </row>
    <row r="4811" spans="15:49" x14ac:dyDescent="0.2">
      <c r="O4811" s="39"/>
      <c r="P4811" s="39"/>
      <c r="Q4811" s="39"/>
      <c r="R4811" s="39"/>
      <c r="S4811" s="39"/>
      <c r="T4811" s="39"/>
      <c r="U4811" s="39"/>
      <c r="V4811" s="39"/>
      <c r="W4811" s="39"/>
      <c r="X4811" s="39"/>
      <c r="Y4811" s="39"/>
      <c r="Z4811" s="39"/>
      <c r="AA4811" s="39"/>
      <c r="AB4811" s="39"/>
      <c r="AC4811" s="39"/>
      <c r="AD4811" s="39"/>
      <c r="AE4811" s="39"/>
      <c r="AF4811" s="39"/>
      <c r="AG4811" s="39"/>
      <c r="AH4811" s="39"/>
      <c r="AI4811" s="39"/>
      <c r="AJ4811" s="39"/>
      <c r="AK4811" s="39"/>
      <c r="AL4811" s="39"/>
      <c r="AM4811" s="39"/>
      <c r="AN4811" s="39"/>
      <c r="AO4811" s="39"/>
      <c r="AP4811" s="39"/>
      <c r="AQ4811" s="39"/>
      <c r="AR4811" s="39"/>
      <c r="AS4811" s="39"/>
      <c r="AT4811" s="39"/>
      <c r="AU4811" s="39"/>
      <c r="AV4811" s="39"/>
      <c r="AW4811" s="39"/>
    </row>
    <row r="4812" spans="15:49" x14ac:dyDescent="0.2">
      <c r="O4812" s="39"/>
      <c r="P4812" s="39"/>
      <c r="Q4812" s="39"/>
      <c r="R4812" s="39"/>
      <c r="S4812" s="39"/>
      <c r="T4812" s="39"/>
      <c r="U4812" s="39"/>
      <c r="V4812" s="39"/>
      <c r="W4812" s="39"/>
      <c r="X4812" s="39"/>
      <c r="Y4812" s="39"/>
      <c r="Z4812" s="39"/>
      <c r="AA4812" s="39"/>
      <c r="AB4812" s="39"/>
      <c r="AC4812" s="39"/>
      <c r="AD4812" s="39"/>
      <c r="AE4812" s="39"/>
      <c r="AF4812" s="39"/>
      <c r="AG4812" s="39"/>
      <c r="AH4812" s="39"/>
      <c r="AI4812" s="39"/>
      <c r="AJ4812" s="39"/>
      <c r="AK4812" s="39"/>
      <c r="AL4812" s="39"/>
      <c r="AM4812" s="39"/>
      <c r="AN4812" s="39"/>
      <c r="AO4812" s="39"/>
      <c r="AP4812" s="39"/>
      <c r="AQ4812" s="39"/>
      <c r="AR4812" s="39"/>
      <c r="AS4812" s="39"/>
      <c r="AT4812" s="39"/>
      <c r="AU4812" s="39"/>
      <c r="AV4812" s="39"/>
      <c r="AW4812" s="39"/>
    </row>
    <row r="4813" spans="15:49" x14ac:dyDescent="0.2">
      <c r="O4813" s="39"/>
      <c r="P4813" s="39"/>
      <c r="Q4813" s="39"/>
      <c r="R4813" s="39"/>
      <c r="S4813" s="39"/>
      <c r="T4813" s="39"/>
      <c r="U4813" s="39"/>
      <c r="V4813" s="39"/>
      <c r="W4813" s="39"/>
      <c r="X4813" s="39"/>
      <c r="Y4813" s="39"/>
      <c r="Z4813" s="39"/>
      <c r="AA4813" s="39"/>
      <c r="AB4813" s="39"/>
      <c r="AC4813" s="39"/>
      <c r="AD4813" s="39"/>
      <c r="AE4813" s="39"/>
      <c r="AF4813" s="39"/>
      <c r="AG4813" s="39"/>
      <c r="AH4813" s="39"/>
      <c r="AI4813" s="39"/>
      <c r="AJ4813" s="39"/>
      <c r="AK4813" s="39"/>
      <c r="AL4813" s="39"/>
      <c r="AM4813" s="39"/>
      <c r="AN4813" s="39"/>
      <c r="AO4813" s="39"/>
      <c r="AP4813" s="39"/>
      <c r="AQ4813" s="39"/>
      <c r="AR4813" s="39"/>
      <c r="AS4813" s="39"/>
      <c r="AT4813" s="39"/>
      <c r="AU4813" s="39"/>
      <c r="AV4813" s="39"/>
      <c r="AW4813" s="39"/>
    </row>
    <row r="4814" spans="15:49" x14ac:dyDescent="0.2">
      <c r="O4814" s="39"/>
      <c r="P4814" s="39"/>
      <c r="Q4814" s="39"/>
      <c r="R4814" s="39"/>
      <c r="S4814" s="39"/>
      <c r="T4814" s="39"/>
      <c r="U4814" s="39"/>
      <c r="V4814" s="39"/>
      <c r="W4814" s="39"/>
      <c r="X4814" s="39"/>
      <c r="Y4814" s="39"/>
      <c r="Z4814" s="39"/>
      <c r="AA4814" s="39"/>
      <c r="AB4814" s="39"/>
      <c r="AC4814" s="39"/>
      <c r="AD4814" s="39"/>
      <c r="AE4814" s="39"/>
      <c r="AF4814" s="39"/>
      <c r="AG4814" s="39"/>
      <c r="AH4814" s="39"/>
      <c r="AI4814" s="39"/>
      <c r="AJ4814" s="39"/>
      <c r="AK4814" s="39"/>
      <c r="AL4814" s="39"/>
      <c r="AM4814" s="39"/>
      <c r="AN4814" s="39"/>
      <c r="AO4814" s="39"/>
      <c r="AP4814" s="39"/>
      <c r="AQ4814" s="39"/>
      <c r="AR4814" s="39"/>
      <c r="AS4814" s="39"/>
      <c r="AT4814" s="39"/>
      <c r="AU4814" s="39"/>
      <c r="AV4814" s="39"/>
      <c r="AW4814" s="39"/>
    </row>
    <row r="4815" spans="15:49" x14ac:dyDescent="0.2">
      <c r="O4815" s="39"/>
      <c r="P4815" s="39"/>
      <c r="Q4815" s="39"/>
      <c r="R4815" s="39"/>
      <c r="S4815" s="39"/>
      <c r="T4815" s="39"/>
      <c r="U4815" s="39"/>
      <c r="V4815" s="39"/>
      <c r="W4815" s="39"/>
      <c r="X4815" s="39"/>
      <c r="Y4815" s="39"/>
      <c r="Z4815" s="39"/>
      <c r="AA4815" s="39"/>
      <c r="AB4815" s="39"/>
      <c r="AC4815" s="39"/>
      <c r="AD4815" s="39"/>
      <c r="AE4815" s="39"/>
      <c r="AF4815" s="39"/>
      <c r="AG4815" s="39"/>
      <c r="AH4815" s="39"/>
      <c r="AI4815" s="39"/>
      <c r="AJ4815" s="39"/>
      <c r="AK4815" s="39"/>
      <c r="AL4815" s="39"/>
      <c r="AM4815" s="39"/>
      <c r="AN4815" s="39"/>
      <c r="AO4815" s="39"/>
      <c r="AP4815" s="39"/>
      <c r="AQ4815" s="39"/>
      <c r="AR4815" s="39"/>
      <c r="AS4815" s="39"/>
      <c r="AT4815" s="39"/>
      <c r="AU4815" s="39"/>
      <c r="AV4815" s="39"/>
      <c r="AW4815" s="39"/>
    </row>
    <row r="4816" spans="15:49" x14ac:dyDescent="0.2">
      <c r="O4816" s="39"/>
      <c r="P4816" s="39"/>
      <c r="Q4816" s="39"/>
      <c r="R4816" s="39"/>
      <c r="S4816" s="39"/>
      <c r="T4816" s="39"/>
      <c r="U4816" s="39"/>
      <c r="V4816" s="39"/>
      <c r="W4816" s="39"/>
      <c r="X4816" s="39"/>
      <c r="Y4816" s="39"/>
      <c r="Z4816" s="39"/>
      <c r="AA4816" s="39"/>
      <c r="AB4816" s="39"/>
      <c r="AC4816" s="39"/>
      <c r="AD4816" s="39"/>
      <c r="AE4816" s="39"/>
      <c r="AF4816" s="39"/>
      <c r="AG4816" s="39"/>
      <c r="AH4816" s="39"/>
      <c r="AI4816" s="39"/>
      <c r="AJ4816" s="39"/>
      <c r="AK4816" s="39"/>
      <c r="AL4816" s="39"/>
      <c r="AM4816" s="39"/>
      <c r="AN4816" s="39"/>
      <c r="AO4816" s="39"/>
      <c r="AP4816" s="39"/>
      <c r="AQ4816" s="39"/>
      <c r="AR4816" s="39"/>
      <c r="AS4816" s="39"/>
      <c r="AT4816" s="39"/>
      <c r="AU4816" s="39"/>
      <c r="AV4816" s="39"/>
      <c r="AW4816" s="39"/>
    </row>
    <row r="4817" spans="15:49" x14ac:dyDescent="0.2">
      <c r="O4817" s="39"/>
      <c r="P4817" s="39"/>
      <c r="Q4817" s="39"/>
      <c r="R4817" s="39"/>
      <c r="S4817" s="39"/>
      <c r="T4817" s="39"/>
      <c r="U4817" s="39"/>
      <c r="V4817" s="39"/>
      <c r="W4817" s="39"/>
      <c r="X4817" s="39"/>
      <c r="Y4817" s="39"/>
      <c r="Z4817" s="39"/>
      <c r="AA4817" s="39"/>
      <c r="AB4817" s="39"/>
      <c r="AC4817" s="39"/>
      <c r="AD4817" s="39"/>
      <c r="AE4817" s="39"/>
      <c r="AF4817" s="39"/>
      <c r="AG4817" s="39"/>
      <c r="AH4817" s="39"/>
      <c r="AI4817" s="39"/>
      <c r="AJ4817" s="39"/>
      <c r="AK4817" s="39"/>
      <c r="AL4817" s="39"/>
      <c r="AM4817" s="39"/>
      <c r="AN4817" s="39"/>
      <c r="AO4817" s="39"/>
      <c r="AP4817" s="39"/>
      <c r="AQ4817" s="39"/>
      <c r="AR4817" s="39"/>
      <c r="AS4817" s="39"/>
      <c r="AT4817" s="39"/>
      <c r="AU4817" s="39"/>
      <c r="AV4817" s="39"/>
      <c r="AW4817" s="39"/>
    </row>
    <row r="4818" spans="15:49" x14ac:dyDescent="0.2">
      <c r="O4818" s="39"/>
      <c r="P4818" s="39"/>
      <c r="Q4818" s="39"/>
      <c r="R4818" s="39"/>
      <c r="S4818" s="39"/>
      <c r="T4818" s="39"/>
      <c r="U4818" s="39"/>
      <c r="V4818" s="39"/>
      <c r="W4818" s="39"/>
      <c r="X4818" s="39"/>
      <c r="Y4818" s="39"/>
      <c r="Z4818" s="39"/>
      <c r="AA4818" s="39"/>
      <c r="AB4818" s="39"/>
      <c r="AC4818" s="39"/>
      <c r="AD4818" s="39"/>
      <c r="AE4818" s="39"/>
      <c r="AF4818" s="39"/>
      <c r="AG4818" s="39"/>
      <c r="AH4818" s="39"/>
      <c r="AI4818" s="39"/>
      <c r="AJ4818" s="39"/>
      <c r="AK4818" s="39"/>
      <c r="AL4818" s="39"/>
      <c r="AM4818" s="39"/>
      <c r="AN4818" s="39"/>
      <c r="AO4818" s="39"/>
      <c r="AP4818" s="39"/>
      <c r="AQ4818" s="39"/>
      <c r="AR4818" s="39"/>
      <c r="AS4818" s="39"/>
      <c r="AT4818" s="39"/>
      <c r="AU4818" s="39"/>
      <c r="AV4818" s="39"/>
      <c r="AW4818" s="39"/>
    </row>
    <row r="4819" spans="15:49" x14ac:dyDescent="0.2">
      <c r="O4819" s="39"/>
      <c r="P4819" s="39"/>
      <c r="Q4819" s="39"/>
      <c r="R4819" s="39"/>
      <c r="S4819" s="39"/>
      <c r="T4819" s="39"/>
      <c r="U4819" s="39"/>
      <c r="V4819" s="39"/>
      <c r="W4819" s="39"/>
      <c r="X4819" s="39"/>
      <c r="Y4819" s="39"/>
      <c r="Z4819" s="39"/>
      <c r="AA4819" s="39"/>
      <c r="AB4819" s="39"/>
      <c r="AC4819" s="39"/>
      <c r="AD4819" s="39"/>
      <c r="AE4819" s="39"/>
      <c r="AF4819" s="39"/>
      <c r="AG4819" s="39"/>
      <c r="AH4819" s="39"/>
      <c r="AI4819" s="39"/>
      <c r="AJ4819" s="39"/>
      <c r="AK4819" s="39"/>
      <c r="AL4819" s="39"/>
      <c r="AM4819" s="39"/>
      <c r="AN4819" s="39"/>
      <c r="AO4819" s="39"/>
      <c r="AP4819" s="39"/>
      <c r="AQ4819" s="39"/>
      <c r="AR4819" s="39"/>
      <c r="AS4819" s="39"/>
      <c r="AT4819" s="39"/>
      <c r="AU4819" s="39"/>
      <c r="AV4819" s="39"/>
      <c r="AW4819" s="39"/>
    </row>
    <row r="4820" spans="15:49" x14ac:dyDescent="0.2">
      <c r="O4820" s="39"/>
      <c r="P4820" s="39"/>
      <c r="Q4820" s="39"/>
      <c r="R4820" s="39"/>
      <c r="S4820" s="39"/>
      <c r="T4820" s="39"/>
      <c r="U4820" s="39"/>
      <c r="V4820" s="39"/>
      <c r="W4820" s="39"/>
      <c r="X4820" s="39"/>
      <c r="Y4820" s="39"/>
      <c r="Z4820" s="39"/>
      <c r="AA4820" s="39"/>
      <c r="AB4820" s="39"/>
      <c r="AC4820" s="39"/>
      <c r="AD4820" s="39"/>
      <c r="AE4820" s="39"/>
      <c r="AF4820" s="39"/>
      <c r="AG4820" s="39"/>
      <c r="AH4820" s="39"/>
      <c r="AI4820" s="39"/>
      <c r="AJ4820" s="39"/>
      <c r="AK4820" s="39"/>
      <c r="AL4820" s="39"/>
      <c r="AM4820" s="39"/>
      <c r="AN4820" s="39"/>
      <c r="AO4820" s="39"/>
      <c r="AP4820" s="39"/>
      <c r="AQ4820" s="39"/>
      <c r="AR4820" s="39"/>
      <c r="AS4820" s="39"/>
      <c r="AT4820" s="39"/>
      <c r="AU4820" s="39"/>
      <c r="AV4820" s="39"/>
      <c r="AW4820" s="39"/>
    </row>
    <row r="4821" spans="15:49" x14ac:dyDescent="0.2">
      <c r="O4821" s="39"/>
      <c r="P4821" s="39"/>
      <c r="Q4821" s="39"/>
      <c r="R4821" s="39"/>
      <c r="S4821" s="39"/>
      <c r="T4821" s="39"/>
      <c r="U4821" s="39"/>
      <c r="V4821" s="39"/>
      <c r="W4821" s="39"/>
      <c r="X4821" s="39"/>
      <c r="Y4821" s="39"/>
      <c r="Z4821" s="39"/>
      <c r="AA4821" s="39"/>
      <c r="AB4821" s="39"/>
      <c r="AC4821" s="39"/>
      <c r="AD4821" s="39"/>
      <c r="AE4821" s="39"/>
      <c r="AF4821" s="39"/>
      <c r="AG4821" s="39"/>
      <c r="AH4821" s="39"/>
      <c r="AI4821" s="39"/>
      <c r="AJ4821" s="39"/>
      <c r="AK4821" s="39"/>
      <c r="AL4821" s="39"/>
      <c r="AM4821" s="39"/>
      <c r="AN4821" s="39"/>
      <c r="AO4821" s="39"/>
      <c r="AP4821" s="39"/>
      <c r="AQ4821" s="39"/>
      <c r="AR4821" s="39"/>
      <c r="AS4821" s="39"/>
      <c r="AT4821" s="39"/>
      <c r="AU4821" s="39"/>
      <c r="AV4821" s="39"/>
      <c r="AW4821" s="39"/>
    </row>
    <row r="4822" spans="15:49" x14ac:dyDescent="0.2">
      <c r="O4822" s="39"/>
      <c r="P4822" s="39"/>
      <c r="Q4822" s="39"/>
      <c r="R4822" s="39"/>
      <c r="S4822" s="39"/>
      <c r="T4822" s="39"/>
      <c r="U4822" s="39"/>
      <c r="V4822" s="39"/>
      <c r="W4822" s="39"/>
      <c r="X4822" s="39"/>
      <c r="Y4822" s="39"/>
      <c r="Z4822" s="39"/>
      <c r="AA4822" s="39"/>
      <c r="AB4822" s="39"/>
      <c r="AC4822" s="39"/>
      <c r="AD4822" s="39"/>
      <c r="AE4822" s="39"/>
      <c r="AF4822" s="39"/>
      <c r="AG4822" s="39"/>
      <c r="AH4822" s="39"/>
      <c r="AI4822" s="39"/>
      <c r="AJ4822" s="39"/>
      <c r="AK4822" s="39"/>
      <c r="AL4822" s="39"/>
      <c r="AM4822" s="39"/>
      <c r="AN4822" s="39"/>
      <c r="AO4822" s="39"/>
      <c r="AP4822" s="39"/>
      <c r="AQ4822" s="39"/>
      <c r="AR4822" s="39"/>
      <c r="AS4822" s="39"/>
      <c r="AT4822" s="39"/>
      <c r="AU4822" s="39"/>
      <c r="AV4822" s="39"/>
      <c r="AW4822" s="39"/>
    </row>
    <row r="4823" spans="15:49" x14ac:dyDescent="0.2">
      <c r="O4823" s="39"/>
      <c r="P4823" s="39"/>
      <c r="Q4823" s="39"/>
      <c r="R4823" s="39"/>
      <c r="S4823" s="39"/>
      <c r="T4823" s="39"/>
      <c r="U4823" s="39"/>
      <c r="V4823" s="39"/>
      <c r="W4823" s="39"/>
      <c r="X4823" s="39"/>
      <c r="Y4823" s="39"/>
      <c r="Z4823" s="39"/>
      <c r="AA4823" s="39"/>
      <c r="AB4823" s="39"/>
      <c r="AC4823" s="39"/>
      <c r="AD4823" s="39"/>
      <c r="AE4823" s="39"/>
      <c r="AF4823" s="39"/>
      <c r="AG4823" s="39"/>
      <c r="AH4823" s="39"/>
      <c r="AI4823" s="39"/>
      <c r="AJ4823" s="39"/>
      <c r="AK4823" s="39"/>
      <c r="AL4823" s="39"/>
      <c r="AM4823" s="39"/>
      <c r="AN4823" s="39"/>
      <c r="AO4823" s="39"/>
      <c r="AP4823" s="39"/>
      <c r="AQ4823" s="39"/>
      <c r="AR4823" s="39"/>
      <c r="AS4823" s="39"/>
      <c r="AT4823" s="39"/>
      <c r="AU4823" s="39"/>
      <c r="AV4823" s="39"/>
      <c r="AW4823" s="39"/>
    </row>
    <row r="4824" spans="15:49" x14ac:dyDescent="0.2">
      <c r="O4824" s="39"/>
      <c r="P4824" s="39"/>
      <c r="Q4824" s="39"/>
      <c r="R4824" s="39"/>
      <c r="S4824" s="39"/>
      <c r="T4824" s="39"/>
      <c r="U4824" s="39"/>
      <c r="V4824" s="39"/>
      <c r="W4824" s="39"/>
      <c r="X4824" s="39"/>
      <c r="Y4824" s="39"/>
      <c r="Z4824" s="39"/>
      <c r="AA4824" s="39"/>
      <c r="AB4824" s="39"/>
      <c r="AC4824" s="39"/>
      <c r="AD4824" s="39"/>
      <c r="AE4824" s="39"/>
      <c r="AF4824" s="39"/>
      <c r="AG4824" s="39"/>
      <c r="AH4824" s="39"/>
      <c r="AI4824" s="39"/>
      <c r="AJ4824" s="39"/>
      <c r="AK4824" s="39"/>
      <c r="AL4824" s="39"/>
      <c r="AM4824" s="39"/>
      <c r="AN4824" s="39"/>
      <c r="AO4824" s="39"/>
      <c r="AP4824" s="39"/>
      <c r="AQ4824" s="39"/>
      <c r="AR4824" s="39"/>
      <c r="AS4824" s="39"/>
      <c r="AT4824" s="39"/>
      <c r="AU4824" s="39"/>
      <c r="AV4824" s="39"/>
      <c r="AW4824" s="39"/>
    </row>
    <row r="4825" spans="15:49" x14ac:dyDescent="0.2">
      <c r="O4825" s="39"/>
      <c r="P4825" s="39"/>
      <c r="Q4825" s="39"/>
      <c r="R4825" s="39"/>
      <c r="S4825" s="39"/>
      <c r="T4825" s="39"/>
      <c r="U4825" s="39"/>
      <c r="V4825" s="39"/>
      <c r="W4825" s="39"/>
      <c r="X4825" s="39"/>
      <c r="Y4825" s="39"/>
      <c r="Z4825" s="39"/>
      <c r="AA4825" s="39"/>
      <c r="AB4825" s="39"/>
      <c r="AC4825" s="39"/>
      <c r="AD4825" s="39"/>
      <c r="AE4825" s="39"/>
      <c r="AF4825" s="39"/>
      <c r="AG4825" s="39"/>
      <c r="AH4825" s="39"/>
      <c r="AI4825" s="39"/>
      <c r="AJ4825" s="39"/>
      <c r="AK4825" s="39"/>
      <c r="AL4825" s="39"/>
      <c r="AM4825" s="39"/>
      <c r="AN4825" s="39"/>
      <c r="AO4825" s="39"/>
      <c r="AP4825" s="39"/>
      <c r="AQ4825" s="39"/>
      <c r="AR4825" s="39"/>
      <c r="AS4825" s="39"/>
      <c r="AT4825" s="39"/>
      <c r="AU4825" s="39"/>
      <c r="AV4825" s="39"/>
      <c r="AW4825" s="39"/>
    </row>
    <row r="4826" spans="15:49" x14ac:dyDescent="0.2">
      <c r="O4826" s="39"/>
      <c r="P4826" s="39"/>
      <c r="Q4826" s="39"/>
      <c r="R4826" s="39"/>
      <c r="S4826" s="39"/>
      <c r="T4826" s="39"/>
      <c r="U4826" s="39"/>
      <c r="V4826" s="39"/>
      <c r="W4826" s="39"/>
      <c r="X4826" s="39"/>
      <c r="Y4826" s="39"/>
      <c r="Z4826" s="39"/>
      <c r="AA4826" s="39"/>
      <c r="AB4826" s="39"/>
      <c r="AC4826" s="39"/>
      <c r="AD4826" s="39"/>
      <c r="AE4826" s="39"/>
      <c r="AF4826" s="39"/>
      <c r="AG4826" s="39"/>
      <c r="AH4826" s="39"/>
      <c r="AI4826" s="39"/>
      <c r="AJ4826" s="39"/>
      <c r="AK4826" s="39"/>
      <c r="AL4826" s="39"/>
      <c r="AM4826" s="39"/>
      <c r="AN4826" s="39"/>
      <c r="AO4826" s="39"/>
      <c r="AP4826" s="39"/>
      <c r="AQ4826" s="39"/>
      <c r="AR4826" s="39"/>
      <c r="AS4826" s="39"/>
      <c r="AT4826" s="39"/>
      <c r="AU4826" s="39"/>
      <c r="AV4826" s="39"/>
      <c r="AW4826" s="39"/>
    </row>
    <row r="4827" spans="15:49" x14ac:dyDescent="0.2">
      <c r="O4827" s="39"/>
      <c r="P4827" s="39"/>
      <c r="Q4827" s="39"/>
      <c r="R4827" s="39"/>
      <c r="S4827" s="39"/>
      <c r="T4827" s="39"/>
      <c r="U4827" s="39"/>
      <c r="V4827" s="39"/>
      <c r="W4827" s="39"/>
      <c r="X4827" s="39"/>
      <c r="Y4827" s="39"/>
      <c r="Z4827" s="39"/>
      <c r="AA4827" s="39"/>
      <c r="AB4827" s="39"/>
      <c r="AC4827" s="39"/>
      <c r="AD4827" s="39"/>
      <c r="AE4827" s="39"/>
      <c r="AF4827" s="39"/>
      <c r="AG4827" s="39"/>
      <c r="AH4827" s="39"/>
      <c r="AI4827" s="39"/>
      <c r="AJ4827" s="39"/>
      <c r="AK4827" s="39"/>
      <c r="AL4827" s="39"/>
      <c r="AM4827" s="39"/>
      <c r="AN4827" s="39"/>
      <c r="AO4827" s="39"/>
      <c r="AP4827" s="39"/>
      <c r="AQ4827" s="39"/>
      <c r="AR4827" s="39"/>
      <c r="AS4827" s="39"/>
      <c r="AT4827" s="39"/>
      <c r="AU4827" s="39"/>
      <c r="AV4827" s="39"/>
      <c r="AW4827" s="39"/>
    </row>
    <row r="4828" spans="15:49" x14ac:dyDescent="0.2">
      <c r="O4828" s="39"/>
      <c r="P4828" s="39"/>
      <c r="Q4828" s="39"/>
      <c r="R4828" s="39"/>
      <c r="S4828" s="39"/>
      <c r="T4828" s="39"/>
      <c r="U4828" s="39"/>
      <c r="V4828" s="39"/>
      <c r="W4828" s="39"/>
      <c r="X4828" s="39"/>
      <c r="Y4828" s="39"/>
      <c r="Z4828" s="39"/>
      <c r="AA4828" s="39"/>
      <c r="AB4828" s="39"/>
      <c r="AC4828" s="39"/>
      <c r="AD4828" s="39"/>
      <c r="AE4828" s="39"/>
      <c r="AF4828" s="39"/>
      <c r="AG4828" s="39"/>
      <c r="AH4828" s="39"/>
      <c r="AI4828" s="39"/>
      <c r="AJ4828" s="39"/>
      <c r="AK4828" s="39"/>
      <c r="AL4828" s="39"/>
      <c r="AM4828" s="39"/>
      <c r="AN4828" s="39"/>
      <c r="AO4828" s="39"/>
      <c r="AP4828" s="39"/>
      <c r="AQ4828" s="39"/>
      <c r="AR4828" s="39"/>
      <c r="AS4828" s="39"/>
      <c r="AT4828" s="39"/>
      <c r="AU4828" s="39"/>
      <c r="AV4828" s="39"/>
      <c r="AW4828" s="39"/>
    </row>
    <row r="4829" spans="15:49" x14ac:dyDescent="0.2">
      <c r="O4829" s="39"/>
      <c r="P4829" s="39"/>
      <c r="Q4829" s="39"/>
      <c r="R4829" s="39"/>
      <c r="S4829" s="39"/>
      <c r="T4829" s="39"/>
      <c r="U4829" s="39"/>
      <c r="V4829" s="39"/>
      <c r="W4829" s="39"/>
      <c r="X4829" s="39"/>
      <c r="Y4829" s="39"/>
      <c r="Z4829" s="39"/>
      <c r="AA4829" s="39"/>
      <c r="AB4829" s="39"/>
      <c r="AC4829" s="39"/>
      <c r="AD4829" s="39"/>
      <c r="AE4829" s="39"/>
      <c r="AF4829" s="39"/>
      <c r="AG4829" s="39"/>
      <c r="AH4829" s="39"/>
      <c r="AI4829" s="39"/>
      <c r="AJ4829" s="39"/>
      <c r="AK4829" s="39"/>
      <c r="AL4829" s="39"/>
      <c r="AM4829" s="39"/>
      <c r="AN4829" s="39"/>
      <c r="AO4829" s="39"/>
      <c r="AP4829" s="39"/>
      <c r="AQ4829" s="39"/>
      <c r="AR4829" s="39"/>
      <c r="AS4829" s="39"/>
      <c r="AT4829" s="39"/>
      <c r="AU4829" s="39"/>
      <c r="AV4829" s="39"/>
      <c r="AW4829" s="39"/>
    </row>
    <row r="4830" spans="15:49" x14ac:dyDescent="0.2">
      <c r="O4830" s="39"/>
      <c r="P4830" s="39"/>
      <c r="Q4830" s="39"/>
      <c r="R4830" s="39"/>
      <c r="S4830" s="39"/>
      <c r="T4830" s="39"/>
      <c r="U4830" s="39"/>
      <c r="V4830" s="39"/>
      <c r="W4830" s="39"/>
      <c r="X4830" s="39"/>
      <c r="Y4830" s="39"/>
      <c r="Z4830" s="39"/>
      <c r="AA4830" s="39"/>
      <c r="AB4830" s="39"/>
      <c r="AC4830" s="39"/>
      <c r="AD4830" s="39"/>
      <c r="AE4830" s="39"/>
      <c r="AF4830" s="39"/>
      <c r="AG4830" s="39"/>
      <c r="AH4830" s="39"/>
      <c r="AI4830" s="39"/>
      <c r="AJ4830" s="39"/>
      <c r="AK4830" s="39"/>
      <c r="AL4830" s="39"/>
      <c r="AM4830" s="39"/>
      <c r="AN4830" s="39"/>
      <c r="AO4830" s="39"/>
      <c r="AP4830" s="39"/>
      <c r="AQ4830" s="39"/>
      <c r="AR4830" s="39"/>
      <c r="AS4830" s="39"/>
      <c r="AT4830" s="39"/>
      <c r="AU4830" s="39"/>
      <c r="AV4830" s="39"/>
      <c r="AW4830" s="39"/>
    </row>
    <row r="4831" spans="15:49" x14ac:dyDescent="0.2">
      <c r="O4831" s="39"/>
      <c r="P4831" s="39"/>
      <c r="Q4831" s="39"/>
      <c r="R4831" s="39"/>
      <c r="S4831" s="39"/>
      <c r="T4831" s="39"/>
      <c r="U4831" s="39"/>
      <c r="V4831" s="39"/>
      <c r="W4831" s="39"/>
      <c r="X4831" s="39"/>
      <c r="Y4831" s="39"/>
      <c r="Z4831" s="39"/>
      <c r="AA4831" s="39"/>
      <c r="AB4831" s="39"/>
      <c r="AC4831" s="39"/>
      <c r="AD4831" s="39"/>
      <c r="AE4831" s="39"/>
      <c r="AF4831" s="39"/>
      <c r="AG4831" s="39"/>
      <c r="AH4831" s="39"/>
      <c r="AI4831" s="39"/>
      <c r="AJ4831" s="39"/>
      <c r="AK4831" s="39"/>
      <c r="AL4831" s="39"/>
      <c r="AM4831" s="39"/>
      <c r="AN4831" s="39"/>
      <c r="AO4831" s="39"/>
      <c r="AP4831" s="39"/>
      <c r="AQ4831" s="39"/>
      <c r="AR4831" s="39"/>
      <c r="AS4831" s="39"/>
      <c r="AT4831" s="39"/>
      <c r="AU4831" s="39"/>
      <c r="AV4831" s="39"/>
      <c r="AW4831" s="39"/>
    </row>
    <row r="4832" spans="15:49" x14ac:dyDescent="0.2">
      <c r="O4832" s="39"/>
      <c r="P4832" s="39"/>
      <c r="Q4832" s="39"/>
      <c r="R4832" s="39"/>
      <c r="S4832" s="39"/>
      <c r="T4832" s="39"/>
      <c r="U4832" s="39"/>
      <c r="V4832" s="39"/>
      <c r="W4832" s="39"/>
      <c r="X4832" s="39"/>
      <c r="Y4832" s="39"/>
      <c r="Z4832" s="39"/>
      <c r="AA4832" s="39"/>
      <c r="AB4832" s="39"/>
      <c r="AC4832" s="39"/>
      <c r="AD4832" s="39"/>
      <c r="AE4832" s="39"/>
      <c r="AF4832" s="39"/>
      <c r="AG4832" s="39"/>
      <c r="AH4832" s="39"/>
      <c r="AI4832" s="39"/>
      <c r="AJ4832" s="39"/>
      <c r="AK4832" s="39"/>
      <c r="AL4832" s="39"/>
      <c r="AM4832" s="39"/>
      <c r="AN4832" s="39"/>
      <c r="AO4832" s="39"/>
      <c r="AP4832" s="39"/>
      <c r="AQ4832" s="39"/>
      <c r="AR4832" s="39"/>
      <c r="AS4832" s="39"/>
      <c r="AT4832" s="39"/>
      <c r="AU4832" s="39"/>
      <c r="AV4832" s="39"/>
      <c r="AW4832" s="39"/>
    </row>
    <row r="4833" spans="15:49" x14ac:dyDescent="0.2">
      <c r="O4833" s="39"/>
      <c r="P4833" s="39"/>
      <c r="Q4833" s="39"/>
      <c r="R4833" s="39"/>
      <c r="S4833" s="39"/>
      <c r="T4833" s="39"/>
      <c r="U4833" s="39"/>
      <c r="V4833" s="39"/>
      <c r="W4833" s="39"/>
      <c r="X4833" s="39"/>
      <c r="Y4833" s="39"/>
      <c r="Z4833" s="39"/>
      <c r="AA4833" s="39"/>
      <c r="AB4833" s="39"/>
      <c r="AC4833" s="39"/>
      <c r="AD4833" s="39"/>
      <c r="AE4833" s="39"/>
      <c r="AF4833" s="39"/>
      <c r="AG4833" s="39"/>
      <c r="AH4833" s="39"/>
      <c r="AI4833" s="39"/>
      <c r="AJ4833" s="39"/>
      <c r="AK4833" s="39"/>
      <c r="AL4833" s="39"/>
      <c r="AM4833" s="39"/>
      <c r="AN4833" s="39"/>
      <c r="AO4833" s="39"/>
      <c r="AP4833" s="39"/>
      <c r="AQ4833" s="39"/>
      <c r="AR4833" s="39"/>
      <c r="AS4833" s="39"/>
      <c r="AT4833" s="39"/>
      <c r="AU4833" s="39"/>
      <c r="AV4833" s="39"/>
      <c r="AW4833" s="39"/>
    </row>
    <row r="4834" spans="15:49" x14ac:dyDescent="0.2">
      <c r="O4834" s="39"/>
      <c r="P4834" s="39"/>
      <c r="Q4834" s="39"/>
      <c r="R4834" s="39"/>
      <c r="S4834" s="39"/>
      <c r="T4834" s="39"/>
      <c r="U4834" s="39"/>
      <c r="V4834" s="39"/>
      <c r="W4834" s="39"/>
      <c r="X4834" s="39"/>
      <c r="Y4834" s="39"/>
      <c r="Z4834" s="39"/>
      <c r="AA4834" s="39"/>
      <c r="AB4834" s="39"/>
      <c r="AC4834" s="39"/>
      <c r="AD4834" s="39"/>
      <c r="AE4834" s="39"/>
      <c r="AF4834" s="39"/>
      <c r="AG4834" s="39"/>
      <c r="AH4834" s="39"/>
      <c r="AI4834" s="39"/>
      <c r="AJ4834" s="39"/>
      <c r="AK4834" s="39"/>
      <c r="AL4834" s="39"/>
      <c r="AM4834" s="39"/>
      <c r="AN4834" s="39"/>
      <c r="AO4834" s="39"/>
      <c r="AP4834" s="39"/>
      <c r="AQ4834" s="39"/>
      <c r="AR4834" s="39"/>
      <c r="AS4834" s="39"/>
      <c r="AT4834" s="39"/>
      <c r="AU4834" s="39"/>
      <c r="AV4834" s="39"/>
      <c r="AW4834" s="39"/>
    </row>
    <row r="4835" spans="15:49" x14ac:dyDescent="0.2">
      <c r="O4835" s="39"/>
      <c r="P4835" s="39"/>
      <c r="Q4835" s="39"/>
      <c r="R4835" s="39"/>
      <c r="S4835" s="39"/>
      <c r="T4835" s="39"/>
      <c r="U4835" s="39"/>
      <c r="V4835" s="39"/>
      <c r="W4835" s="39"/>
      <c r="X4835" s="39"/>
      <c r="Y4835" s="39"/>
      <c r="Z4835" s="39"/>
      <c r="AA4835" s="39"/>
      <c r="AB4835" s="39"/>
      <c r="AC4835" s="39"/>
      <c r="AD4835" s="39"/>
      <c r="AE4835" s="39"/>
      <c r="AF4835" s="39"/>
      <c r="AG4835" s="39"/>
      <c r="AH4835" s="39"/>
      <c r="AI4835" s="39"/>
      <c r="AJ4835" s="39"/>
      <c r="AK4835" s="39"/>
      <c r="AL4835" s="39"/>
      <c r="AM4835" s="39"/>
      <c r="AN4835" s="39"/>
      <c r="AO4835" s="39"/>
      <c r="AP4835" s="39"/>
      <c r="AQ4835" s="39"/>
      <c r="AR4835" s="39"/>
      <c r="AS4835" s="39"/>
      <c r="AT4835" s="39"/>
      <c r="AU4835" s="39"/>
      <c r="AV4835" s="39"/>
      <c r="AW4835" s="39"/>
    </row>
    <row r="4836" spans="15:49" x14ac:dyDescent="0.2">
      <c r="O4836" s="39"/>
      <c r="P4836" s="39"/>
      <c r="Q4836" s="39"/>
      <c r="R4836" s="39"/>
      <c r="S4836" s="39"/>
      <c r="T4836" s="39"/>
      <c r="U4836" s="39"/>
      <c r="V4836" s="39"/>
      <c r="W4836" s="39"/>
      <c r="X4836" s="39"/>
      <c r="Y4836" s="39"/>
      <c r="Z4836" s="39"/>
      <c r="AA4836" s="39"/>
      <c r="AB4836" s="39"/>
      <c r="AC4836" s="39"/>
      <c r="AD4836" s="39"/>
      <c r="AE4836" s="39"/>
      <c r="AF4836" s="39"/>
      <c r="AG4836" s="39"/>
      <c r="AH4836" s="39"/>
      <c r="AI4836" s="39"/>
      <c r="AJ4836" s="39"/>
      <c r="AK4836" s="39"/>
      <c r="AL4836" s="39"/>
      <c r="AM4836" s="39"/>
      <c r="AN4836" s="39"/>
      <c r="AO4836" s="39"/>
      <c r="AP4836" s="39"/>
      <c r="AQ4836" s="39"/>
      <c r="AR4836" s="39"/>
      <c r="AS4836" s="39"/>
      <c r="AT4836" s="39"/>
      <c r="AU4836" s="39"/>
      <c r="AV4836" s="39"/>
      <c r="AW4836" s="39"/>
    </row>
    <row r="4837" spans="15:49" x14ac:dyDescent="0.2">
      <c r="O4837" s="39"/>
      <c r="P4837" s="39"/>
      <c r="Q4837" s="39"/>
      <c r="R4837" s="39"/>
      <c r="S4837" s="39"/>
      <c r="T4837" s="39"/>
      <c r="U4837" s="39"/>
      <c r="V4837" s="39"/>
      <c r="W4837" s="39"/>
      <c r="X4837" s="39"/>
      <c r="Y4837" s="39"/>
      <c r="Z4837" s="39"/>
      <c r="AA4837" s="39"/>
      <c r="AB4837" s="39"/>
      <c r="AC4837" s="39"/>
      <c r="AD4837" s="39"/>
      <c r="AE4837" s="39"/>
      <c r="AF4837" s="39"/>
      <c r="AG4837" s="39"/>
      <c r="AH4837" s="39"/>
      <c r="AI4837" s="39"/>
      <c r="AJ4837" s="39"/>
      <c r="AK4837" s="39"/>
      <c r="AL4837" s="39"/>
      <c r="AM4837" s="39"/>
      <c r="AN4837" s="39"/>
      <c r="AO4837" s="39"/>
      <c r="AP4837" s="39"/>
      <c r="AQ4837" s="39"/>
      <c r="AR4837" s="39"/>
      <c r="AS4837" s="39"/>
      <c r="AT4837" s="39"/>
      <c r="AU4837" s="39"/>
      <c r="AV4837" s="39"/>
      <c r="AW4837" s="39"/>
    </row>
    <row r="4838" spans="15:49" x14ac:dyDescent="0.2">
      <c r="O4838" s="39"/>
      <c r="P4838" s="39"/>
      <c r="Q4838" s="39"/>
      <c r="R4838" s="39"/>
      <c r="S4838" s="39"/>
      <c r="T4838" s="39"/>
      <c r="U4838" s="39"/>
      <c r="V4838" s="39"/>
      <c r="W4838" s="39"/>
      <c r="X4838" s="39"/>
      <c r="Y4838" s="39"/>
      <c r="Z4838" s="39"/>
      <c r="AA4838" s="39"/>
      <c r="AB4838" s="39"/>
      <c r="AC4838" s="39"/>
      <c r="AD4838" s="39"/>
      <c r="AE4838" s="39"/>
      <c r="AF4838" s="39"/>
      <c r="AG4838" s="39"/>
      <c r="AH4838" s="39"/>
      <c r="AI4838" s="39"/>
      <c r="AJ4838" s="39"/>
      <c r="AK4838" s="39"/>
      <c r="AL4838" s="39"/>
      <c r="AM4838" s="39"/>
      <c r="AN4838" s="39"/>
      <c r="AO4838" s="39"/>
      <c r="AP4838" s="39"/>
      <c r="AQ4838" s="39"/>
      <c r="AR4838" s="39"/>
      <c r="AS4838" s="39"/>
      <c r="AT4838" s="39"/>
      <c r="AU4838" s="39"/>
      <c r="AV4838" s="39"/>
      <c r="AW4838" s="39"/>
    </row>
    <row r="4839" spans="15:49" x14ac:dyDescent="0.2">
      <c r="O4839" s="39"/>
      <c r="P4839" s="39"/>
      <c r="Q4839" s="39"/>
      <c r="R4839" s="39"/>
      <c r="S4839" s="39"/>
      <c r="T4839" s="39"/>
      <c r="U4839" s="39"/>
      <c r="V4839" s="39"/>
      <c r="W4839" s="39"/>
      <c r="X4839" s="39"/>
      <c r="Y4839" s="39"/>
      <c r="Z4839" s="39"/>
      <c r="AA4839" s="39"/>
      <c r="AB4839" s="39"/>
      <c r="AC4839" s="39"/>
      <c r="AD4839" s="39"/>
      <c r="AE4839" s="39"/>
      <c r="AF4839" s="39"/>
      <c r="AG4839" s="39"/>
      <c r="AH4839" s="39"/>
      <c r="AI4839" s="39"/>
      <c r="AJ4839" s="39"/>
      <c r="AK4839" s="39"/>
      <c r="AL4839" s="39"/>
      <c r="AM4839" s="39"/>
      <c r="AN4839" s="39"/>
      <c r="AO4839" s="39"/>
      <c r="AP4839" s="39"/>
      <c r="AQ4839" s="39"/>
      <c r="AR4839" s="39"/>
      <c r="AS4839" s="39"/>
      <c r="AT4839" s="39"/>
      <c r="AU4839" s="39"/>
      <c r="AV4839" s="39"/>
      <c r="AW4839" s="39"/>
    </row>
    <row r="4840" spans="15:49" x14ac:dyDescent="0.2">
      <c r="O4840" s="39"/>
      <c r="P4840" s="39"/>
      <c r="Q4840" s="39"/>
      <c r="R4840" s="39"/>
      <c r="S4840" s="39"/>
      <c r="T4840" s="39"/>
      <c r="U4840" s="39"/>
      <c r="V4840" s="39"/>
      <c r="W4840" s="39"/>
      <c r="X4840" s="39"/>
      <c r="Y4840" s="39"/>
      <c r="Z4840" s="39"/>
      <c r="AA4840" s="39"/>
      <c r="AB4840" s="39"/>
      <c r="AC4840" s="39"/>
      <c r="AD4840" s="39"/>
      <c r="AE4840" s="39"/>
      <c r="AF4840" s="39"/>
      <c r="AG4840" s="39"/>
      <c r="AH4840" s="39"/>
      <c r="AI4840" s="39"/>
      <c r="AJ4840" s="39"/>
      <c r="AK4840" s="39"/>
      <c r="AL4840" s="39"/>
      <c r="AM4840" s="39"/>
      <c r="AN4840" s="39"/>
      <c r="AO4840" s="39"/>
      <c r="AP4840" s="39"/>
      <c r="AQ4840" s="39"/>
      <c r="AR4840" s="39"/>
      <c r="AS4840" s="39"/>
      <c r="AT4840" s="39"/>
      <c r="AU4840" s="39"/>
      <c r="AV4840" s="39"/>
      <c r="AW4840" s="39"/>
    </row>
    <row r="4841" spans="15:49" x14ac:dyDescent="0.2">
      <c r="O4841" s="39"/>
      <c r="P4841" s="39"/>
      <c r="Q4841" s="39"/>
      <c r="R4841" s="39"/>
      <c r="S4841" s="39"/>
      <c r="T4841" s="39"/>
      <c r="U4841" s="39"/>
      <c r="V4841" s="39"/>
      <c r="W4841" s="39"/>
      <c r="X4841" s="39"/>
      <c r="Y4841" s="39"/>
      <c r="Z4841" s="39"/>
      <c r="AA4841" s="39"/>
      <c r="AB4841" s="39"/>
      <c r="AC4841" s="39"/>
      <c r="AD4841" s="39"/>
      <c r="AE4841" s="39"/>
      <c r="AF4841" s="39"/>
      <c r="AG4841" s="39"/>
      <c r="AH4841" s="39"/>
      <c r="AI4841" s="39"/>
      <c r="AJ4841" s="39"/>
      <c r="AK4841" s="39"/>
      <c r="AL4841" s="39"/>
      <c r="AM4841" s="39"/>
      <c r="AN4841" s="39"/>
      <c r="AO4841" s="39"/>
      <c r="AP4841" s="39"/>
      <c r="AQ4841" s="39"/>
      <c r="AR4841" s="39"/>
      <c r="AS4841" s="39"/>
      <c r="AT4841" s="39"/>
      <c r="AU4841" s="39"/>
      <c r="AV4841" s="39"/>
      <c r="AW4841" s="39"/>
    </row>
    <row r="4842" spans="15:49" x14ac:dyDescent="0.2">
      <c r="O4842" s="39"/>
      <c r="P4842" s="39"/>
      <c r="Q4842" s="39"/>
      <c r="R4842" s="39"/>
      <c r="S4842" s="39"/>
      <c r="T4842" s="39"/>
      <c r="U4842" s="39"/>
      <c r="V4842" s="39"/>
      <c r="W4842" s="39"/>
      <c r="X4842" s="39"/>
      <c r="Y4842" s="39"/>
      <c r="Z4842" s="39"/>
      <c r="AA4842" s="39"/>
      <c r="AB4842" s="39"/>
      <c r="AC4842" s="39"/>
      <c r="AD4842" s="39"/>
      <c r="AE4842" s="39"/>
      <c r="AF4842" s="39"/>
      <c r="AG4842" s="39"/>
      <c r="AH4842" s="39"/>
      <c r="AI4842" s="39"/>
      <c r="AJ4842" s="39"/>
      <c r="AK4842" s="39"/>
      <c r="AL4842" s="39"/>
      <c r="AM4842" s="39"/>
      <c r="AN4842" s="39"/>
      <c r="AO4842" s="39"/>
      <c r="AP4842" s="39"/>
      <c r="AQ4842" s="39"/>
      <c r="AR4842" s="39"/>
      <c r="AS4842" s="39"/>
      <c r="AT4842" s="39"/>
      <c r="AU4842" s="39"/>
      <c r="AV4842" s="39"/>
      <c r="AW4842" s="39"/>
    </row>
    <row r="4843" spans="15:49" x14ac:dyDescent="0.2">
      <c r="O4843" s="39"/>
      <c r="P4843" s="39"/>
      <c r="Q4843" s="39"/>
      <c r="R4843" s="39"/>
      <c r="S4843" s="39"/>
      <c r="T4843" s="39"/>
      <c r="U4843" s="39"/>
      <c r="V4843" s="39"/>
      <c r="W4843" s="39"/>
      <c r="X4843" s="39"/>
      <c r="Y4843" s="39"/>
      <c r="Z4843" s="39"/>
      <c r="AA4843" s="39"/>
      <c r="AB4843" s="39"/>
      <c r="AC4843" s="39"/>
      <c r="AD4843" s="39"/>
      <c r="AE4843" s="39"/>
      <c r="AF4843" s="39"/>
      <c r="AG4843" s="39"/>
      <c r="AH4843" s="39"/>
      <c r="AI4843" s="39"/>
      <c r="AJ4843" s="39"/>
      <c r="AK4843" s="39"/>
      <c r="AL4843" s="39"/>
      <c r="AM4843" s="39"/>
      <c r="AN4843" s="39"/>
      <c r="AO4843" s="39"/>
      <c r="AP4843" s="39"/>
      <c r="AQ4843" s="39"/>
      <c r="AR4843" s="39"/>
      <c r="AS4843" s="39"/>
      <c r="AT4843" s="39"/>
      <c r="AU4843" s="39"/>
      <c r="AV4843" s="39"/>
      <c r="AW4843" s="39"/>
    </row>
    <row r="4844" spans="15:49" x14ac:dyDescent="0.2">
      <c r="O4844" s="39"/>
      <c r="P4844" s="39"/>
      <c r="Q4844" s="39"/>
      <c r="R4844" s="39"/>
      <c r="S4844" s="39"/>
      <c r="T4844" s="39"/>
      <c r="U4844" s="39"/>
      <c r="V4844" s="39"/>
      <c r="W4844" s="39"/>
      <c r="X4844" s="39"/>
      <c r="Y4844" s="39"/>
      <c r="Z4844" s="39"/>
      <c r="AA4844" s="39"/>
      <c r="AB4844" s="39"/>
      <c r="AC4844" s="39"/>
      <c r="AD4844" s="39"/>
      <c r="AE4844" s="39"/>
      <c r="AF4844" s="39"/>
      <c r="AG4844" s="39"/>
      <c r="AH4844" s="39"/>
      <c r="AI4844" s="39"/>
      <c r="AJ4844" s="39"/>
      <c r="AK4844" s="39"/>
      <c r="AL4844" s="39"/>
      <c r="AM4844" s="39"/>
      <c r="AN4844" s="39"/>
      <c r="AO4844" s="39"/>
      <c r="AP4844" s="39"/>
      <c r="AQ4844" s="39"/>
      <c r="AR4844" s="39"/>
      <c r="AS4844" s="39"/>
      <c r="AT4844" s="39"/>
      <c r="AU4844" s="39"/>
      <c r="AV4844" s="39"/>
      <c r="AW4844" s="39"/>
    </row>
    <row r="4845" spans="15:49" x14ac:dyDescent="0.2">
      <c r="O4845" s="39"/>
      <c r="P4845" s="39"/>
      <c r="Q4845" s="39"/>
      <c r="R4845" s="39"/>
      <c r="S4845" s="39"/>
      <c r="T4845" s="39"/>
      <c r="U4845" s="39"/>
      <c r="V4845" s="39"/>
      <c r="W4845" s="39"/>
      <c r="X4845" s="39"/>
      <c r="Y4845" s="39"/>
      <c r="Z4845" s="39"/>
      <c r="AA4845" s="39"/>
      <c r="AB4845" s="39"/>
      <c r="AC4845" s="39"/>
      <c r="AD4845" s="39"/>
      <c r="AE4845" s="39"/>
      <c r="AF4845" s="39"/>
      <c r="AG4845" s="39"/>
      <c r="AH4845" s="39"/>
      <c r="AI4845" s="39"/>
      <c r="AJ4845" s="39"/>
      <c r="AK4845" s="39"/>
      <c r="AL4845" s="39"/>
      <c r="AM4845" s="39"/>
      <c r="AN4845" s="39"/>
      <c r="AO4845" s="39"/>
      <c r="AP4845" s="39"/>
      <c r="AQ4845" s="39"/>
      <c r="AR4845" s="39"/>
      <c r="AS4845" s="39"/>
      <c r="AT4845" s="39"/>
      <c r="AU4845" s="39"/>
      <c r="AV4845" s="39"/>
      <c r="AW4845" s="39"/>
    </row>
    <row r="4846" spans="15:49" x14ac:dyDescent="0.2">
      <c r="O4846" s="39"/>
      <c r="P4846" s="39"/>
      <c r="Q4846" s="39"/>
      <c r="R4846" s="39"/>
      <c r="S4846" s="39"/>
      <c r="T4846" s="39"/>
      <c r="U4846" s="39"/>
      <c r="V4846" s="39"/>
      <c r="W4846" s="39"/>
      <c r="X4846" s="39"/>
      <c r="Y4846" s="39"/>
      <c r="Z4846" s="39"/>
      <c r="AA4846" s="39"/>
      <c r="AB4846" s="39"/>
      <c r="AC4846" s="39"/>
      <c r="AD4846" s="39"/>
      <c r="AE4846" s="39"/>
      <c r="AF4846" s="39"/>
      <c r="AG4846" s="39"/>
      <c r="AH4846" s="39"/>
      <c r="AI4846" s="39"/>
      <c r="AJ4846" s="39"/>
      <c r="AK4846" s="39"/>
      <c r="AL4846" s="39"/>
      <c r="AM4846" s="39"/>
      <c r="AN4846" s="39"/>
      <c r="AO4846" s="39"/>
      <c r="AP4846" s="39"/>
      <c r="AQ4846" s="39"/>
      <c r="AR4846" s="39"/>
      <c r="AS4846" s="39"/>
      <c r="AT4846" s="39"/>
      <c r="AU4846" s="39"/>
      <c r="AV4846" s="39"/>
      <c r="AW4846" s="39"/>
    </row>
    <row r="4847" spans="15:49" x14ac:dyDescent="0.2">
      <c r="O4847" s="39"/>
      <c r="P4847" s="39"/>
      <c r="Q4847" s="39"/>
      <c r="R4847" s="39"/>
      <c r="S4847" s="39"/>
      <c r="T4847" s="39"/>
      <c r="U4847" s="39"/>
      <c r="V4847" s="39"/>
      <c r="W4847" s="39"/>
      <c r="X4847" s="39"/>
      <c r="Y4847" s="39"/>
      <c r="Z4847" s="39"/>
      <c r="AA4847" s="39"/>
      <c r="AB4847" s="39"/>
      <c r="AC4847" s="39"/>
      <c r="AD4847" s="39"/>
      <c r="AE4847" s="39"/>
      <c r="AF4847" s="39"/>
      <c r="AG4847" s="39"/>
      <c r="AH4847" s="39"/>
      <c r="AI4847" s="39"/>
      <c r="AJ4847" s="39"/>
      <c r="AK4847" s="39"/>
      <c r="AL4847" s="39"/>
      <c r="AM4847" s="39"/>
      <c r="AN4847" s="39"/>
      <c r="AO4847" s="39"/>
      <c r="AP4847" s="39"/>
      <c r="AQ4847" s="39"/>
      <c r="AR4847" s="39"/>
      <c r="AS4847" s="39"/>
      <c r="AT4847" s="39"/>
      <c r="AU4847" s="39"/>
      <c r="AV4847" s="39"/>
      <c r="AW4847" s="39"/>
    </row>
    <row r="4848" spans="15:49" x14ac:dyDescent="0.2">
      <c r="O4848" s="39"/>
      <c r="P4848" s="39"/>
      <c r="Q4848" s="39"/>
      <c r="R4848" s="39"/>
      <c r="S4848" s="39"/>
      <c r="T4848" s="39"/>
      <c r="U4848" s="39"/>
      <c r="V4848" s="39"/>
      <c r="W4848" s="39"/>
      <c r="X4848" s="39"/>
      <c r="Y4848" s="39"/>
      <c r="Z4848" s="39"/>
      <c r="AA4848" s="39"/>
      <c r="AB4848" s="39"/>
      <c r="AC4848" s="39"/>
      <c r="AD4848" s="39"/>
      <c r="AE4848" s="39"/>
      <c r="AF4848" s="39"/>
      <c r="AG4848" s="39"/>
      <c r="AH4848" s="39"/>
      <c r="AI4848" s="39"/>
      <c r="AJ4848" s="39"/>
      <c r="AK4848" s="39"/>
      <c r="AL4848" s="39"/>
      <c r="AM4848" s="39"/>
      <c r="AN4848" s="39"/>
      <c r="AO4848" s="39"/>
      <c r="AP4848" s="39"/>
      <c r="AQ4848" s="39"/>
      <c r="AR4848" s="39"/>
      <c r="AS4848" s="39"/>
      <c r="AT4848" s="39"/>
      <c r="AU4848" s="39"/>
      <c r="AV4848" s="39"/>
      <c r="AW4848" s="39"/>
    </row>
    <row r="4849" spans="15:49" x14ac:dyDescent="0.2">
      <c r="O4849" s="39"/>
      <c r="P4849" s="39"/>
      <c r="Q4849" s="39"/>
      <c r="R4849" s="39"/>
      <c r="S4849" s="39"/>
      <c r="T4849" s="39"/>
      <c r="U4849" s="39"/>
      <c r="V4849" s="39"/>
      <c r="W4849" s="39"/>
      <c r="X4849" s="39"/>
      <c r="Y4849" s="39"/>
      <c r="Z4849" s="39"/>
      <c r="AA4849" s="39"/>
      <c r="AB4849" s="39"/>
      <c r="AC4849" s="39"/>
      <c r="AD4849" s="39"/>
      <c r="AE4849" s="39"/>
      <c r="AF4849" s="39"/>
      <c r="AG4849" s="39"/>
      <c r="AH4849" s="39"/>
      <c r="AI4849" s="39"/>
      <c r="AJ4849" s="39"/>
      <c r="AK4849" s="39"/>
      <c r="AL4849" s="39"/>
      <c r="AM4849" s="39"/>
      <c r="AN4849" s="39"/>
      <c r="AO4849" s="39"/>
      <c r="AP4849" s="39"/>
      <c r="AQ4849" s="39"/>
      <c r="AR4849" s="39"/>
      <c r="AS4849" s="39"/>
      <c r="AT4849" s="39"/>
      <c r="AU4849" s="39"/>
      <c r="AV4849" s="39"/>
      <c r="AW4849" s="39"/>
    </row>
    <row r="4850" spans="15:49" x14ac:dyDescent="0.2">
      <c r="O4850" s="39"/>
      <c r="P4850" s="39"/>
      <c r="Q4850" s="39"/>
      <c r="R4850" s="39"/>
      <c r="S4850" s="39"/>
      <c r="T4850" s="39"/>
      <c r="U4850" s="39"/>
      <c r="V4850" s="39"/>
      <c r="W4850" s="39"/>
      <c r="X4850" s="39"/>
      <c r="Y4850" s="39"/>
      <c r="Z4850" s="39"/>
      <c r="AA4850" s="39"/>
      <c r="AB4850" s="39"/>
      <c r="AC4850" s="39"/>
      <c r="AD4850" s="39"/>
      <c r="AE4850" s="39"/>
      <c r="AF4850" s="39"/>
      <c r="AG4850" s="39"/>
      <c r="AH4850" s="39"/>
      <c r="AI4850" s="39"/>
      <c r="AJ4850" s="39"/>
      <c r="AK4850" s="39"/>
      <c r="AL4850" s="39"/>
      <c r="AM4850" s="39"/>
      <c r="AN4850" s="39"/>
      <c r="AO4850" s="39"/>
      <c r="AP4850" s="39"/>
      <c r="AQ4850" s="39"/>
      <c r="AR4850" s="39"/>
      <c r="AS4850" s="39"/>
      <c r="AT4850" s="39"/>
      <c r="AU4850" s="39"/>
      <c r="AV4850" s="39"/>
      <c r="AW4850" s="39"/>
    </row>
    <row r="4851" spans="15:49" x14ac:dyDescent="0.2">
      <c r="O4851" s="39"/>
      <c r="P4851" s="39"/>
      <c r="Q4851" s="39"/>
      <c r="R4851" s="39"/>
      <c r="S4851" s="39"/>
      <c r="T4851" s="39"/>
      <c r="U4851" s="39"/>
      <c r="V4851" s="39"/>
      <c r="W4851" s="39"/>
      <c r="X4851" s="39"/>
      <c r="Y4851" s="39"/>
      <c r="Z4851" s="39"/>
      <c r="AA4851" s="39"/>
      <c r="AB4851" s="39"/>
      <c r="AC4851" s="39"/>
      <c r="AD4851" s="39"/>
      <c r="AE4851" s="39"/>
      <c r="AF4851" s="39"/>
      <c r="AG4851" s="39"/>
      <c r="AH4851" s="39"/>
      <c r="AI4851" s="39"/>
      <c r="AJ4851" s="39"/>
      <c r="AK4851" s="39"/>
      <c r="AL4851" s="39"/>
      <c r="AM4851" s="39"/>
      <c r="AN4851" s="39"/>
      <c r="AO4851" s="39"/>
      <c r="AP4851" s="39"/>
      <c r="AQ4851" s="39"/>
      <c r="AR4851" s="39"/>
      <c r="AS4851" s="39"/>
      <c r="AT4851" s="39"/>
      <c r="AU4851" s="39"/>
      <c r="AV4851" s="39"/>
      <c r="AW4851" s="39"/>
    </row>
    <row r="4852" spans="15:49" x14ac:dyDescent="0.2">
      <c r="O4852" s="39"/>
      <c r="P4852" s="39"/>
      <c r="Q4852" s="39"/>
      <c r="R4852" s="39"/>
      <c r="S4852" s="39"/>
      <c r="T4852" s="39"/>
      <c r="U4852" s="39"/>
      <c r="V4852" s="39"/>
      <c r="W4852" s="39"/>
      <c r="X4852" s="39"/>
      <c r="Y4852" s="39"/>
      <c r="Z4852" s="39"/>
      <c r="AA4852" s="39"/>
      <c r="AB4852" s="39"/>
      <c r="AC4852" s="39"/>
      <c r="AD4852" s="39"/>
      <c r="AE4852" s="39"/>
      <c r="AF4852" s="39"/>
      <c r="AG4852" s="39"/>
      <c r="AH4852" s="39"/>
      <c r="AI4852" s="39"/>
      <c r="AJ4852" s="39"/>
      <c r="AK4852" s="39"/>
      <c r="AL4852" s="39"/>
      <c r="AM4852" s="39"/>
      <c r="AN4852" s="39"/>
      <c r="AO4852" s="39"/>
      <c r="AP4852" s="39"/>
      <c r="AQ4852" s="39"/>
      <c r="AR4852" s="39"/>
      <c r="AS4852" s="39"/>
      <c r="AT4852" s="39"/>
      <c r="AU4852" s="39"/>
      <c r="AV4852" s="39"/>
      <c r="AW4852" s="39"/>
    </row>
    <row r="4853" spans="15:49" x14ac:dyDescent="0.2">
      <c r="O4853" s="39"/>
      <c r="P4853" s="39"/>
      <c r="Q4853" s="39"/>
      <c r="R4853" s="39"/>
      <c r="S4853" s="39"/>
      <c r="T4853" s="39"/>
      <c r="U4853" s="39"/>
      <c r="V4853" s="39"/>
      <c r="W4853" s="39"/>
      <c r="X4853" s="39"/>
      <c r="Y4853" s="39"/>
      <c r="Z4853" s="39"/>
      <c r="AA4853" s="39"/>
      <c r="AB4853" s="39"/>
      <c r="AC4853" s="39"/>
      <c r="AD4853" s="39"/>
      <c r="AE4853" s="39"/>
      <c r="AF4853" s="39"/>
      <c r="AG4853" s="39"/>
      <c r="AH4853" s="39"/>
      <c r="AI4853" s="39"/>
      <c r="AJ4853" s="39"/>
      <c r="AK4853" s="39"/>
      <c r="AL4853" s="39"/>
      <c r="AM4853" s="39"/>
      <c r="AN4853" s="39"/>
      <c r="AO4853" s="39"/>
      <c r="AP4853" s="39"/>
      <c r="AQ4853" s="39"/>
      <c r="AR4853" s="39"/>
      <c r="AS4853" s="39"/>
      <c r="AT4853" s="39"/>
      <c r="AU4853" s="39"/>
      <c r="AV4853" s="39"/>
      <c r="AW4853" s="39"/>
    </row>
    <row r="4854" spans="15:49" x14ac:dyDescent="0.2">
      <c r="O4854" s="39"/>
      <c r="P4854" s="39"/>
      <c r="Q4854" s="39"/>
      <c r="R4854" s="39"/>
      <c r="S4854" s="39"/>
      <c r="T4854" s="39"/>
      <c r="U4854" s="39"/>
      <c r="V4854" s="39"/>
      <c r="W4854" s="39"/>
      <c r="X4854" s="39"/>
      <c r="Y4854" s="39"/>
      <c r="Z4854" s="39"/>
      <c r="AA4854" s="39"/>
      <c r="AB4854" s="39"/>
      <c r="AC4854" s="39"/>
      <c r="AD4854" s="39"/>
      <c r="AE4854" s="39"/>
      <c r="AF4854" s="39"/>
      <c r="AG4854" s="39"/>
      <c r="AH4854" s="39"/>
      <c r="AI4854" s="39"/>
      <c r="AJ4854" s="39"/>
      <c r="AK4854" s="39"/>
      <c r="AL4854" s="39"/>
      <c r="AM4854" s="39"/>
      <c r="AN4854" s="39"/>
      <c r="AO4854" s="39"/>
      <c r="AP4854" s="39"/>
      <c r="AQ4854" s="39"/>
      <c r="AR4854" s="39"/>
      <c r="AS4854" s="39"/>
      <c r="AT4854" s="39"/>
      <c r="AU4854" s="39"/>
      <c r="AV4854" s="39"/>
      <c r="AW4854" s="39"/>
    </row>
    <row r="4855" spans="15:49" x14ac:dyDescent="0.2">
      <c r="O4855" s="39"/>
      <c r="P4855" s="39"/>
      <c r="Q4855" s="39"/>
      <c r="R4855" s="39"/>
      <c r="S4855" s="39"/>
      <c r="T4855" s="39"/>
      <c r="U4855" s="39"/>
      <c r="V4855" s="39"/>
      <c r="W4855" s="39"/>
      <c r="X4855" s="39"/>
      <c r="Y4855" s="39"/>
      <c r="Z4855" s="39"/>
      <c r="AA4855" s="39"/>
      <c r="AB4855" s="39"/>
      <c r="AC4855" s="39"/>
      <c r="AD4855" s="39"/>
      <c r="AE4855" s="39"/>
      <c r="AF4855" s="39"/>
      <c r="AG4855" s="39"/>
      <c r="AH4855" s="39"/>
      <c r="AI4855" s="39"/>
      <c r="AJ4855" s="39"/>
      <c r="AK4855" s="39"/>
      <c r="AL4855" s="39"/>
      <c r="AM4855" s="39"/>
      <c r="AN4855" s="39"/>
      <c r="AO4855" s="39"/>
      <c r="AP4855" s="39"/>
      <c r="AQ4855" s="39"/>
      <c r="AR4855" s="39"/>
      <c r="AS4855" s="39"/>
      <c r="AT4855" s="39"/>
      <c r="AU4855" s="39"/>
      <c r="AV4855" s="39"/>
      <c r="AW4855" s="39"/>
    </row>
    <row r="4856" spans="15:49" x14ac:dyDescent="0.2">
      <c r="O4856" s="39"/>
      <c r="P4856" s="39"/>
      <c r="Q4856" s="39"/>
      <c r="R4856" s="39"/>
      <c r="S4856" s="39"/>
      <c r="T4856" s="39"/>
      <c r="U4856" s="39"/>
      <c r="V4856" s="39"/>
      <c r="W4856" s="39"/>
      <c r="X4856" s="39"/>
      <c r="Y4856" s="39"/>
      <c r="Z4856" s="39"/>
      <c r="AA4856" s="39"/>
      <c r="AB4856" s="39"/>
      <c r="AC4856" s="39"/>
      <c r="AD4856" s="39"/>
      <c r="AE4856" s="39"/>
      <c r="AF4856" s="39"/>
      <c r="AG4856" s="39"/>
      <c r="AH4856" s="39"/>
      <c r="AI4856" s="39"/>
      <c r="AJ4856" s="39"/>
      <c r="AK4856" s="39"/>
      <c r="AL4856" s="39"/>
      <c r="AM4856" s="39"/>
      <c r="AN4856" s="39"/>
      <c r="AO4856" s="39"/>
      <c r="AP4856" s="39"/>
      <c r="AQ4856" s="39"/>
      <c r="AR4856" s="39"/>
      <c r="AS4856" s="39"/>
      <c r="AT4856" s="39"/>
      <c r="AU4856" s="39"/>
      <c r="AV4856" s="39"/>
      <c r="AW4856" s="39"/>
    </row>
    <row r="4857" spans="15:49" x14ac:dyDescent="0.2">
      <c r="O4857" s="39"/>
      <c r="P4857" s="39"/>
      <c r="Q4857" s="39"/>
      <c r="R4857" s="39"/>
      <c r="S4857" s="39"/>
      <c r="T4857" s="39"/>
      <c r="U4857" s="39"/>
      <c r="V4857" s="39"/>
      <c r="W4857" s="39"/>
      <c r="X4857" s="39"/>
      <c r="Y4857" s="39"/>
      <c r="Z4857" s="39"/>
      <c r="AA4857" s="39"/>
      <c r="AB4857" s="39"/>
      <c r="AC4857" s="39"/>
      <c r="AD4857" s="39"/>
      <c r="AE4857" s="39"/>
      <c r="AF4857" s="39"/>
      <c r="AG4857" s="39"/>
      <c r="AH4857" s="39"/>
      <c r="AI4857" s="39"/>
      <c r="AJ4857" s="39"/>
      <c r="AK4857" s="39"/>
      <c r="AL4857" s="39"/>
      <c r="AM4857" s="39"/>
      <c r="AN4857" s="39"/>
      <c r="AO4857" s="39"/>
      <c r="AP4857" s="39"/>
      <c r="AQ4857" s="39"/>
      <c r="AR4857" s="39"/>
      <c r="AS4857" s="39"/>
      <c r="AT4857" s="39"/>
      <c r="AU4857" s="39"/>
      <c r="AV4857" s="39"/>
      <c r="AW4857" s="39"/>
    </row>
    <row r="4858" spans="15:49" x14ac:dyDescent="0.2">
      <c r="O4858" s="39"/>
      <c r="P4858" s="39"/>
      <c r="Q4858" s="39"/>
      <c r="R4858" s="39"/>
      <c r="S4858" s="39"/>
      <c r="T4858" s="39"/>
      <c r="U4858" s="39"/>
      <c r="V4858" s="39"/>
      <c r="W4858" s="39"/>
      <c r="X4858" s="39"/>
      <c r="Y4858" s="39"/>
      <c r="Z4858" s="39"/>
      <c r="AA4858" s="39"/>
      <c r="AB4858" s="39"/>
      <c r="AC4858" s="39"/>
      <c r="AD4858" s="39"/>
      <c r="AE4858" s="39"/>
      <c r="AF4858" s="39"/>
      <c r="AG4858" s="39"/>
      <c r="AH4858" s="39"/>
      <c r="AI4858" s="39"/>
      <c r="AJ4858" s="39"/>
      <c r="AK4858" s="39"/>
      <c r="AL4858" s="39"/>
      <c r="AM4858" s="39"/>
      <c r="AN4858" s="39"/>
      <c r="AO4858" s="39"/>
      <c r="AP4858" s="39"/>
      <c r="AQ4858" s="39"/>
      <c r="AR4858" s="39"/>
      <c r="AS4858" s="39"/>
      <c r="AT4858" s="39"/>
      <c r="AU4858" s="39"/>
      <c r="AV4858" s="39"/>
      <c r="AW4858" s="39"/>
    </row>
    <row r="4859" spans="15:49" x14ac:dyDescent="0.2">
      <c r="O4859" s="39"/>
      <c r="P4859" s="39"/>
      <c r="Q4859" s="39"/>
      <c r="R4859" s="39"/>
      <c r="S4859" s="39"/>
      <c r="T4859" s="39"/>
      <c r="U4859" s="39"/>
      <c r="V4859" s="39"/>
      <c r="W4859" s="39"/>
      <c r="X4859" s="39"/>
      <c r="Y4859" s="39"/>
      <c r="Z4859" s="39"/>
      <c r="AA4859" s="39"/>
      <c r="AB4859" s="39"/>
      <c r="AC4859" s="39"/>
      <c r="AD4859" s="39"/>
      <c r="AE4859" s="39"/>
      <c r="AF4859" s="39"/>
      <c r="AG4859" s="39"/>
      <c r="AH4859" s="39"/>
      <c r="AI4859" s="39"/>
      <c r="AJ4859" s="39"/>
      <c r="AK4859" s="39"/>
      <c r="AL4859" s="39"/>
      <c r="AM4859" s="39"/>
      <c r="AN4859" s="39"/>
      <c r="AO4859" s="39"/>
      <c r="AP4859" s="39"/>
      <c r="AQ4859" s="39"/>
      <c r="AR4859" s="39"/>
      <c r="AS4859" s="39"/>
      <c r="AT4859" s="39"/>
      <c r="AU4859" s="39"/>
      <c r="AV4859" s="39"/>
      <c r="AW4859" s="39"/>
    </row>
    <row r="4860" spans="15:49" x14ac:dyDescent="0.2">
      <c r="O4860" s="39"/>
      <c r="P4860" s="39"/>
      <c r="Q4860" s="39"/>
      <c r="R4860" s="39"/>
      <c r="S4860" s="39"/>
      <c r="T4860" s="39"/>
      <c r="U4860" s="39"/>
      <c r="V4860" s="39"/>
      <c r="W4860" s="39"/>
      <c r="X4860" s="39"/>
      <c r="Y4860" s="39"/>
      <c r="Z4860" s="39"/>
      <c r="AA4860" s="39"/>
      <c r="AB4860" s="39"/>
      <c r="AC4860" s="39"/>
      <c r="AD4860" s="39"/>
      <c r="AE4860" s="39"/>
      <c r="AF4860" s="39"/>
      <c r="AG4860" s="39"/>
      <c r="AH4860" s="39"/>
      <c r="AI4860" s="39"/>
      <c r="AJ4860" s="39"/>
      <c r="AK4860" s="39"/>
      <c r="AL4860" s="39"/>
      <c r="AM4860" s="39"/>
      <c r="AN4860" s="39"/>
      <c r="AO4860" s="39"/>
      <c r="AP4860" s="39"/>
      <c r="AQ4860" s="39"/>
      <c r="AR4860" s="39"/>
      <c r="AS4860" s="39"/>
      <c r="AT4860" s="39"/>
      <c r="AU4860" s="39"/>
      <c r="AV4860" s="39"/>
      <c r="AW4860" s="39"/>
    </row>
    <row r="4861" spans="15:49" x14ac:dyDescent="0.2">
      <c r="O4861" s="39"/>
      <c r="P4861" s="39"/>
      <c r="Q4861" s="39"/>
      <c r="R4861" s="39"/>
      <c r="S4861" s="39"/>
      <c r="T4861" s="39"/>
      <c r="U4861" s="39"/>
      <c r="V4861" s="39"/>
      <c r="W4861" s="39"/>
      <c r="X4861" s="39"/>
      <c r="Y4861" s="39"/>
      <c r="Z4861" s="39"/>
      <c r="AA4861" s="39"/>
      <c r="AB4861" s="39"/>
      <c r="AC4861" s="39"/>
      <c r="AD4861" s="39"/>
      <c r="AE4861" s="39"/>
      <c r="AF4861" s="39"/>
      <c r="AG4861" s="39"/>
      <c r="AH4861" s="39"/>
      <c r="AI4861" s="39"/>
      <c r="AJ4861" s="39"/>
      <c r="AK4861" s="39"/>
      <c r="AL4861" s="39"/>
      <c r="AM4861" s="39"/>
      <c r="AN4861" s="39"/>
      <c r="AO4861" s="39"/>
      <c r="AP4861" s="39"/>
      <c r="AQ4861" s="39"/>
      <c r="AR4861" s="39"/>
      <c r="AS4861" s="39"/>
      <c r="AT4861" s="39"/>
      <c r="AU4861" s="39"/>
      <c r="AV4861" s="39"/>
      <c r="AW4861" s="39"/>
    </row>
    <row r="4862" spans="15:49" x14ac:dyDescent="0.2">
      <c r="O4862" s="39"/>
      <c r="P4862" s="39"/>
      <c r="Q4862" s="39"/>
      <c r="R4862" s="39"/>
      <c r="S4862" s="39"/>
      <c r="T4862" s="39"/>
      <c r="U4862" s="39"/>
      <c r="V4862" s="39"/>
      <c r="W4862" s="39"/>
      <c r="X4862" s="39"/>
      <c r="Y4862" s="39"/>
      <c r="Z4862" s="39"/>
      <c r="AA4862" s="39"/>
      <c r="AB4862" s="39"/>
      <c r="AC4862" s="39"/>
      <c r="AD4862" s="39"/>
      <c r="AE4862" s="39"/>
      <c r="AF4862" s="39"/>
      <c r="AG4862" s="39"/>
      <c r="AH4862" s="39"/>
      <c r="AI4862" s="39"/>
      <c r="AJ4862" s="39"/>
      <c r="AK4862" s="39"/>
      <c r="AL4862" s="39"/>
      <c r="AM4862" s="39"/>
      <c r="AN4862" s="39"/>
      <c r="AO4862" s="39"/>
      <c r="AP4862" s="39"/>
      <c r="AQ4862" s="39"/>
      <c r="AR4862" s="39"/>
      <c r="AS4862" s="39"/>
      <c r="AT4862" s="39"/>
      <c r="AU4862" s="39"/>
      <c r="AV4862" s="39"/>
      <c r="AW4862" s="39"/>
    </row>
    <row r="4863" spans="15:49" x14ac:dyDescent="0.2">
      <c r="O4863" s="39"/>
      <c r="P4863" s="39"/>
      <c r="Q4863" s="39"/>
      <c r="R4863" s="39"/>
      <c r="S4863" s="39"/>
      <c r="T4863" s="39"/>
      <c r="U4863" s="39"/>
      <c r="V4863" s="39"/>
      <c r="W4863" s="39"/>
      <c r="X4863" s="39"/>
      <c r="Y4863" s="39"/>
      <c r="Z4863" s="39"/>
      <c r="AA4863" s="39"/>
      <c r="AB4863" s="39"/>
      <c r="AC4863" s="39"/>
      <c r="AD4863" s="39"/>
      <c r="AE4863" s="39"/>
      <c r="AF4863" s="39"/>
      <c r="AG4863" s="39"/>
      <c r="AH4863" s="39"/>
      <c r="AI4863" s="39"/>
      <c r="AJ4863" s="39"/>
      <c r="AK4863" s="39"/>
      <c r="AL4863" s="39"/>
      <c r="AM4863" s="39"/>
      <c r="AN4863" s="39"/>
      <c r="AO4863" s="39"/>
      <c r="AP4863" s="39"/>
      <c r="AQ4863" s="39"/>
      <c r="AR4863" s="39"/>
      <c r="AS4863" s="39"/>
      <c r="AT4863" s="39"/>
      <c r="AU4863" s="39"/>
      <c r="AV4863" s="39"/>
      <c r="AW4863" s="39"/>
    </row>
    <row r="4864" spans="15:49" x14ac:dyDescent="0.2">
      <c r="O4864" s="39"/>
      <c r="P4864" s="39"/>
      <c r="Q4864" s="39"/>
      <c r="R4864" s="39"/>
      <c r="S4864" s="39"/>
      <c r="T4864" s="39"/>
      <c r="U4864" s="39"/>
      <c r="V4864" s="39"/>
      <c r="W4864" s="39"/>
      <c r="X4864" s="39"/>
      <c r="Y4864" s="39"/>
      <c r="Z4864" s="39"/>
      <c r="AA4864" s="39"/>
      <c r="AB4864" s="39"/>
      <c r="AC4864" s="39"/>
      <c r="AD4864" s="39"/>
      <c r="AE4864" s="39"/>
      <c r="AF4864" s="39"/>
      <c r="AG4864" s="39"/>
      <c r="AH4864" s="39"/>
      <c r="AI4864" s="39"/>
      <c r="AJ4864" s="39"/>
      <c r="AK4864" s="39"/>
      <c r="AL4864" s="39"/>
      <c r="AM4864" s="39"/>
      <c r="AN4864" s="39"/>
      <c r="AO4864" s="39"/>
      <c r="AP4864" s="39"/>
      <c r="AQ4864" s="39"/>
      <c r="AR4864" s="39"/>
      <c r="AS4864" s="39"/>
      <c r="AT4864" s="39"/>
      <c r="AU4864" s="39"/>
      <c r="AV4864" s="39"/>
      <c r="AW4864" s="39"/>
    </row>
    <row r="4865" spans="15:49" x14ac:dyDescent="0.2">
      <c r="O4865" s="39"/>
      <c r="P4865" s="39"/>
      <c r="Q4865" s="39"/>
      <c r="R4865" s="39"/>
      <c r="S4865" s="39"/>
      <c r="T4865" s="39"/>
      <c r="U4865" s="39"/>
      <c r="V4865" s="39"/>
      <c r="W4865" s="39"/>
      <c r="X4865" s="39"/>
      <c r="Y4865" s="39"/>
      <c r="Z4865" s="39"/>
      <c r="AA4865" s="39"/>
      <c r="AB4865" s="39"/>
      <c r="AC4865" s="39"/>
      <c r="AD4865" s="39"/>
      <c r="AE4865" s="39"/>
      <c r="AF4865" s="39"/>
      <c r="AG4865" s="39"/>
      <c r="AH4865" s="39"/>
      <c r="AI4865" s="39"/>
      <c r="AJ4865" s="39"/>
      <c r="AK4865" s="39"/>
      <c r="AL4865" s="39"/>
      <c r="AM4865" s="39"/>
      <c r="AN4865" s="39"/>
      <c r="AO4865" s="39"/>
      <c r="AP4865" s="39"/>
      <c r="AQ4865" s="39"/>
      <c r="AR4865" s="39"/>
      <c r="AS4865" s="39"/>
      <c r="AT4865" s="39"/>
      <c r="AU4865" s="39"/>
      <c r="AV4865" s="39"/>
      <c r="AW4865" s="39"/>
    </row>
    <row r="4866" spans="15:49" x14ac:dyDescent="0.2">
      <c r="O4866" s="39"/>
      <c r="P4866" s="39"/>
      <c r="Q4866" s="39"/>
      <c r="R4866" s="39"/>
      <c r="S4866" s="39"/>
      <c r="T4866" s="39"/>
      <c r="U4866" s="39"/>
      <c r="V4866" s="39"/>
      <c r="W4866" s="39"/>
      <c r="X4866" s="39"/>
      <c r="Y4866" s="39"/>
      <c r="Z4866" s="39"/>
      <c r="AA4866" s="39"/>
      <c r="AB4866" s="39"/>
      <c r="AC4866" s="39"/>
      <c r="AD4866" s="39"/>
      <c r="AE4866" s="39"/>
      <c r="AF4866" s="39"/>
      <c r="AG4866" s="39"/>
      <c r="AH4866" s="39"/>
      <c r="AI4866" s="39"/>
      <c r="AJ4866" s="39"/>
      <c r="AK4866" s="39"/>
      <c r="AL4866" s="39"/>
      <c r="AM4866" s="39"/>
      <c r="AN4866" s="39"/>
      <c r="AO4866" s="39"/>
      <c r="AP4866" s="39"/>
      <c r="AQ4866" s="39"/>
      <c r="AR4866" s="39"/>
      <c r="AS4866" s="39"/>
      <c r="AT4866" s="39"/>
      <c r="AU4866" s="39"/>
      <c r="AV4866" s="39"/>
      <c r="AW4866" s="39"/>
    </row>
    <row r="4867" spans="15:49" x14ac:dyDescent="0.2">
      <c r="O4867" s="39"/>
      <c r="P4867" s="39"/>
      <c r="Q4867" s="39"/>
      <c r="R4867" s="39"/>
      <c r="S4867" s="39"/>
      <c r="T4867" s="39"/>
      <c r="U4867" s="39"/>
      <c r="V4867" s="39"/>
      <c r="W4867" s="39"/>
      <c r="X4867" s="39"/>
      <c r="Y4867" s="39"/>
      <c r="Z4867" s="39"/>
      <c r="AA4867" s="39"/>
      <c r="AB4867" s="39"/>
      <c r="AC4867" s="39"/>
      <c r="AD4867" s="39"/>
      <c r="AE4867" s="39"/>
      <c r="AF4867" s="39"/>
      <c r="AG4867" s="39"/>
      <c r="AH4867" s="39"/>
      <c r="AI4867" s="39"/>
      <c r="AJ4867" s="39"/>
      <c r="AK4867" s="39"/>
      <c r="AL4867" s="39"/>
      <c r="AM4867" s="39"/>
      <c r="AN4867" s="39"/>
      <c r="AO4867" s="39"/>
      <c r="AP4867" s="39"/>
      <c r="AQ4867" s="39"/>
      <c r="AR4867" s="39"/>
      <c r="AS4867" s="39"/>
      <c r="AT4867" s="39"/>
      <c r="AU4867" s="39"/>
      <c r="AV4867" s="39"/>
      <c r="AW4867" s="39"/>
    </row>
    <row r="4868" spans="15:49" x14ac:dyDescent="0.2">
      <c r="O4868" s="39"/>
      <c r="P4868" s="39"/>
      <c r="Q4868" s="39"/>
      <c r="R4868" s="39"/>
      <c r="S4868" s="39"/>
      <c r="T4868" s="39"/>
      <c r="U4868" s="39"/>
      <c r="V4868" s="39"/>
      <c r="W4868" s="39"/>
      <c r="X4868" s="39"/>
      <c r="Y4868" s="39"/>
      <c r="Z4868" s="39"/>
      <c r="AA4868" s="39"/>
      <c r="AB4868" s="39"/>
      <c r="AC4868" s="39"/>
      <c r="AD4868" s="39"/>
      <c r="AE4868" s="39"/>
      <c r="AF4868" s="39"/>
      <c r="AG4868" s="39"/>
      <c r="AH4868" s="39"/>
      <c r="AI4868" s="39"/>
      <c r="AJ4868" s="39"/>
      <c r="AK4868" s="39"/>
      <c r="AL4868" s="39"/>
      <c r="AM4868" s="39"/>
      <c r="AN4868" s="39"/>
      <c r="AO4868" s="39"/>
      <c r="AP4868" s="39"/>
      <c r="AQ4868" s="39"/>
      <c r="AR4868" s="39"/>
      <c r="AS4868" s="39"/>
      <c r="AT4868" s="39"/>
      <c r="AU4868" s="39"/>
      <c r="AV4868" s="39"/>
      <c r="AW4868" s="39"/>
    </row>
    <row r="4869" spans="15:49" x14ac:dyDescent="0.2">
      <c r="O4869" s="39"/>
      <c r="P4869" s="39"/>
      <c r="Q4869" s="39"/>
      <c r="R4869" s="39"/>
      <c r="S4869" s="39"/>
      <c r="T4869" s="39"/>
      <c r="U4869" s="39"/>
      <c r="V4869" s="39"/>
      <c r="W4869" s="39"/>
      <c r="X4869" s="39"/>
      <c r="Y4869" s="39"/>
      <c r="Z4869" s="39"/>
      <c r="AA4869" s="39"/>
      <c r="AB4869" s="39"/>
      <c r="AC4869" s="39"/>
      <c r="AD4869" s="39"/>
      <c r="AE4869" s="39"/>
      <c r="AF4869" s="39"/>
      <c r="AG4869" s="39"/>
      <c r="AH4869" s="39"/>
      <c r="AI4869" s="39"/>
      <c r="AJ4869" s="39"/>
      <c r="AK4869" s="39"/>
      <c r="AL4869" s="39"/>
      <c r="AM4869" s="39"/>
      <c r="AN4869" s="39"/>
      <c r="AO4869" s="39"/>
      <c r="AP4869" s="39"/>
      <c r="AQ4869" s="39"/>
      <c r="AR4869" s="39"/>
      <c r="AS4869" s="39"/>
      <c r="AT4869" s="39"/>
      <c r="AU4869" s="39"/>
      <c r="AV4869" s="39"/>
      <c r="AW4869" s="39"/>
    </row>
    <row r="4870" spans="15:49" x14ac:dyDescent="0.2">
      <c r="O4870" s="39"/>
      <c r="P4870" s="39"/>
      <c r="Q4870" s="39"/>
      <c r="R4870" s="39"/>
      <c r="S4870" s="39"/>
      <c r="T4870" s="39"/>
      <c r="U4870" s="39"/>
      <c r="V4870" s="39"/>
      <c r="W4870" s="39"/>
      <c r="X4870" s="39"/>
      <c r="Y4870" s="39"/>
      <c r="Z4870" s="39"/>
      <c r="AA4870" s="39"/>
      <c r="AB4870" s="39"/>
      <c r="AC4870" s="39"/>
      <c r="AD4870" s="39"/>
      <c r="AE4870" s="39"/>
      <c r="AF4870" s="39"/>
      <c r="AG4870" s="39"/>
      <c r="AH4870" s="39"/>
      <c r="AI4870" s="39"/>
      <c r="AJ4870" s="39"/>
      <c r="AK4870" s="39"/>
      <c r="AL4870" s="39"/>
      <c r="AM4870" s="39"/>
      <c r="AN4870" s="39"/>
      <c r="AO4870" s="39"/>
      <c r="AP4870" s="39"/>
      <c r="AQ4870" s="39"/>
      <c r="AR4870" s="39"/>
      <c r="AS4870" s="39"/>
      <c r="AT4870" s="39"/>
      <c r="AU4870" s="39"/>
      <c r="AV4870" s="39"/>
      <c r="AW4870" s="39"/>
    </row>
    <row r="4871" spans="15:49" x14ac:dyDescent="0.2">
      <c r="O4871" s="39"/>
      <c r="P4871" s="39"/>
      <c r="Q4871" s="39"/>
      <c r="R4871" s="39"/>
      <c r="S4871" s="39"/>
      <c r="T4871" s="39"/>
      <c r="U4871" s="39"/>
      <c r="V4871" s="39"/>
      <c r="W4871" s="39"/>
      <c r="X4871" s="39"/>
      <c r="Y4871" s="39"/>
      <c r="Z4871" s="39"/>
      <c r="AA4871" s="39"/>
      <c r="AB4871" s="39"/>
      <c r="AC4871" s="39"/>
      <c r="AD4871" s="39"/>
      <c r="AE4871" s="39"/>
      <c r="AF4871" s="39"/>
      <c r="AG4871" s="39"/>
      <c r="AH4871" s="39"/>
      <c r="AI4871" s="39"/>
      <c r="AJ4871" s="39"/>
      <c r="AK4871" s="39"/>
      <c r="AL4871" s="39"/>
      <c r="AM4871" s="39"/>
      <c r="AN4871" s="39"/>
      <c r="AO4871" s="39"/>
      <c r="AP4871" s="39"/>
      <c r="AQ4871" s="39"/>
      <c r="AR4871" s="39"/>
      <c r="AS4871" s="39"/>
      <c r="AT4871" s="39"/>
      <c r="AU4871" s="39"/>
      <c r="AV4871" s="39"/>
      <c r="AW4871" s="39"/>
    </row>
    <row r="4872" spans="15:49" x14ac:dyDescent="0.2">
      <c r="O4872" s="39"/>
      <c r="P4872" s="39"/>
      <c r="Q4872" s="39"/>
      <c r="R4872" s="39"/>
      <c r="S4872" s="39"/>
      <c r="T4872" s="39"/>
      <c r="U4872" s="39"/>
      <c r="V4872" s="39"/>
      <c r="W4872" s="39"/>
      <c r="X4872" s="39"/>
      <c r="Y4872" s="39"/>
      <c r="Z4872" s="39"/>
      <c r="AA4872" s="39"/>
      <c r="AB4872" s="39"/>
      <c r="AC4872" s="39"/>
      <c r="AD4872" s="39"/>
      <c r="AE4872" s="39"/>
      <c r="AF4872" s="39"/>
      <c r="AG4872" s="39"/>
      <c r="AH4872" s="39"/>
      <c r="AI4872" s="39"/>
      <c r="AJ4872" s="39"/>
      <c r="AK4872" s="39"/>
      <c r="AL4872" s="39"/>
      <c r="AM4872" s="39"/>
      <c r="AN4872" s="39"/>
      <c r="AO4872" s="39"/>
      <c r="AP4872" s="39"/>
      <c r="AQ4872" s="39"/>
      <c r="AR4872" s="39"/>
      <c r="AS4872" s="39"/>
      <c r="AT4872" s="39"/>
      <c r="AU4872" s="39"/>
      <c r="AV4872" s="39"/>
      <c r="AW4872" s="39"/>
    </row>
    <row r="4873" spans="15:49" x14ac:dyDescent="0.2">
      <c r="O4873" s="39"/>
      <c r="P4873" s="39"/>
      <c r="Q4873" s="39"/>
      <c r="R4873" s="39"/>
      <c r="S4873" s="39"/>
      <c r="T4873" s="39"/>
      <c r="U4873" s="39"/>
      <c r="V4873" s="39"/>
      <c r="W4873" s="39"/>
      <c r="X4873" s="39"/>
      <c r="Y4873" s="39"/>
      <c r="Z4873" s="39"/>
      <c r="AA4873" s="39"/>
      <c r="AB4873" s="39"/>
      <c r="AC4873" s="39"/>
      <c r="AD4873" s="39"/>
      <c r="AE4873" s="39"/>
      <c r="AF4873" s="39"/>
      <c r="AG4873" s="39"/>
      <c r="AH4873" s="39"/>
      <c r="AI4873" s="39"/>
      <c r="AJ4873" s="39"/>
      <c r="AK4873" s="39"/>
      <c r="AL4873" s="39"/>
      <c r="AM4873" s="39"/>
      <c r="AN4873" s="39"/>
      <c r="AO4873" s="39"/>
      <c r="AP4873" s="39"/>
      <c r="AQ4873" s="39"/>
      <c r="AR4873" s="39"/>
      <c r="AS4873" s="39"/>
      <c r="AT4873" s="39"/>
      <c r="AU4873" s="39"/>
      <c r="AV4873" s="39"/>
      <c r="AW4873" s="39"/>
    </row>
    <row r="4874" spans="15:49" x14ac:dyDescent="0.2">
      <c r="O4874" s="39"/>
      <c r="P4874" s="39"/>
      <c r="Q4874" s="39"/>
      <c r="R4874" s="39"/>
      <c r="S4874" s="39"/>
      <c r="T4874" s="39"/>
      <c r="U4874" s="39"/>
      <c r="V4874" s="39"/>
      <c r="W4874" s="39"/>
      <c r="X4874" s="39"/>
      <c r="Y4874" s="39"/>
      <c r="Z4874" s="39"/>
      <c r="AA4874" s="39"/>
      <c r="AB4874" s="39"/>
      <c r="AC4874" s="39"/>
      <c r="AD4874" s="39"/>
      <c r="AE4874" s="39"/>
      <c r="AF4874" s="39"/>
      <c r="AG4874" s="39"/>
      <c r="AH4874" s="39"/>
      <c r="AI4874" s="39"/>
      <c r="AJ4874" s="39"/>
      <c r="AK4874" s="39"/>
      <c r="AL4874" s="39"/>
      <c r="AM4874" s="39"/>
      <c r="AN4874" s="39"/>
      <c r="AO4874" s="39"/>
      <c r="AP4874" s="39"/>
      <c r="AQ4874" s="39"/>
      <c r="AR4874" s="39"/>
      <c r="AS4874" s="39"/>
      <c r="AT4874" s="39"/>
      <c r="AU4874" s="39"/>
      <c r="AV4874" s="39"/>
      <c r="AW4874" s="39"/>
    </row>
    <row r="4875" spans="15:49" x14ac:dyDescent="0.2">
      <c r="O4875" s="39"/>
      <c r="P4875" s="39"/>
      <c r="Q4875" s="39"/>
      <c r="R4875" s="39"/>
      <c r="S4875" s="39"/>
      <c r="T4875" s="39"/>
      <c r="U4875" s="39"/>
      <c r="V4875" s="39"/>
      <c r="W4875" s="39"/>
      <c r="X4875" s="39"/>
      <c r="Y4875" s="39"/>
      <c r="Z4875" s="39"/>
      <c r="AA4875" s="39"/>
      <c r="AB4875" s="39"/>
      <c r="AC4875" s="39"/>
      <c r="AD4875" s="39"/>
      <c r="AE4875" s="39"/>
      <c r="AF4875" s="39"/>
      <c r="AG4875" s="39"/>
      <c r="AH4875" s="39"/>
      <c r="AI4875" s="39"/>
      <c r="AJ4875" s="39"/>
      <c r="AK4875" s="39"/>
      <c r="AL4875" s="39"/>
      <c r="AM4875" s="39"/>
      <c r="AN4875" s="39"/>
      <c r="AO4875" s="39"/>
      <c r="AP4875" s="39"/>
      <c r="AQ4875" s="39"/>
      <c r="AR4875" s="39"/>
      <c r="AS4875" s="39"/>
      <c r="AT4875" s="39"/>
      <c r="AU4875" s="39"/>
      <c r="AV4875" s="39"/>
      <c r="AW4875" s="39"/>
    </row>
    <row r="4876" spans="15:49" x14ac:dyDescent="0.2">
      <c r="O4876" s="39"/>
      <c r="P4876" s="39"/>
      <c r="Q4876" s="39"/>
      <c r="R4876" s="39"/>
      <c r="S4876" s="39"/>
      <c r="T4876" s="39"/>
      <c r="U4876" s="39"/>
      <c r="V4876" s="39"/>
      <c r="W4876" s="39"/>
      <c r="X4876" s="39"/>
      <c r="Y4876" s="39"/>
      <c r="Z4876" s="39"/>
      <c r="AA4876" s="39"/>
      <c r="AB4876" s="39"/>
      <c r="AC4876" s="39"/>
      <c r="AD4876" s="39"/>
      <c r="AE4876" s="39"/>
      <c r="AF4876" s="39"/>
      <c r="AG4876" s="39"/>
      <c r="AH4876" s="39"/>
      <c r="AI4876" s="39"/>
      <c r="AJ4876" s="39"/>
      <c r="AK4876" s="39"/>
      <c r="AL4876" s="39"/>
      <c r="AM4876" s="39"/>
      <c r="AN4876" s="39"/>
      <c r="AO4876" s="39"/>
      <c r="AP4876" s="39"/>
      <c r="AQ4876" s="39"/>
      <c r="AR4876" s="39"/>
      <c r="AS4876" s="39"/>
      <c r="AT4876" s="39"/>
      <c r="AU4876" s="39"/>
      <c r="AV4876" s="39"/>
      <c r="AW4876" s="39"/>
    </row>
    <row r="4877" spans="15:49" x14ac:dyDescent="0.2">
      <c r="O4877" s="39"/>
      <c r="P4877" s="39"/>
      <c r="Q4877" s="39"/>
      <c r="R4877" s="39"/>
      <c r="S4877" s="39"/>
      <c r="T4877" s="39"/>
      <c r="U4877" s="39"/>
      <c r="V4877" s="39"/>
      <c r="W4877" s="39"/>
      <c r="X4877" s="39"/>
      <c r="Y4877" s="39"/>
      <c r="Z4877" s="39"/>
      <c r="AA4877" s="39"/>
      <c r="AB4877" s="39"/>
      <c r="AC4877" s="39"/>
      <c r="AD4877" s="39"/>
      <c r="AE4877" s="39"/>
      <c r="AF4877" s="39"/>
      <c r="AG4877" s="39"/>
      <c r="AH4877" s="39"/>
      <c r="AI4877" s="39"/>
      <c r="AJ4877" s="39"/>
      <c r="AK4877" s="39"/>
      <c r="AL4877" s="39"/>
      <c r="AM4877" s="39"/>
      <c r="AN4877" s="39"/>
      <c r="AO4877" s="39"/>
      <c r="AP4877" s="39"/>
      <c r="AQ4877" s="39"/>
      <c r="AR4877" s="39"/>
      <c r="AS4877" s="39"/>
      <c r="AT4877" s="39"/>
      <c r="AU4877" s="39"/>
      <c r="AV4877" s="39"/>
      <c r="AW4877" s="39"/>
    </row>
    <row r="4878" spans="15:49" x14ac:dyDescent="0.2">
      <c r="O4878" s="39"/>
      <c r="P4878" s="39"/>
      <c r="Q4878" s="39"/>
      <c r="R4878" s="39"/>
      <c r="S4878" s="39"/>
      <c r="T4878" s="39"/>
      <c r="U4878" s="39"/>
      <c r="V4878" s="39"/>
      <c r="W4878" s="39"/>
      <c r="X4878" s="39"/>
      <c r="Y4878" s="39"/>
      <c r="Z4878" s="39"/>
      <c r="AA4878" s="39"/>
      <c r="AB4878" s="39"/>
      <c r="AC4878" s="39"/>
      <c r="AD4878" s="39"/>
      <c r="AE4878" s="39"/>
      <c r="AF4878" s="39"/>
      <c r="AG4878" s="39"/>
      <c r="AH4878" s="39"/>
      <c r="AI4878" s="39"/>
      <c r="AJ4878" s="39"/>
      <c r="AK4878" s="39"/>
      <c r="AL4878" s="39"/>
      <c r="AM4878" s="39"/>
      <c r="AN4878" s="39"/>
      <c r="AO4878" s="39"/>
      <c r="AP4878" s="39"/>
      <c r="AQ4878" s="39"/>
      <c r="AR4878" s="39"/>
      <c r="AS4878" s="39"/>
      <c r="AT4878" s="39"/>
      <c r="AU4878" s="39"/>
      <c r="AV4878" s="39"/>
      <c r="AW4878" s="39"/>
    </row>
    <row r="4879" spans="15:49" x14ac:dyDescent="0.2">
      <c r="O4879" s="39"/>
      <c r="P4879" s="39"/>
      <c r="Q4879" s="39"/>
      <c r="R4879" s="39"/>
      <c r="S4879" s="39"/>
      <c r="T4879" s="39"/>
      <c r="U4879" s="39"/>
      <c r="V4879" s="39"/>
      <c r="W4879" s="39"/>
      <c r="X4879" s="39"/>
      <c r="Y4879" s="39"/>
      <c r="Z4879" s="39"/>
      <c r="AA4879" s="39"/>
      <c r="AB4879" s="39"/>
      <c r="AC4879" s="39"/>
      <c r="AD4879" s="39"/>
      <c r="AE4879" s="39"/>
      <c r="AF4879" s="39"/>
      <c r="AG4879" s="39"/>
      <c r="AH4879" s="39"/>
      <c r="AI4879" s="39"/>
      <c r="AJ4879" s="39"/>
      <c r="AK4879" s="39"/>
      <c r="AL4879" s="39"/>
      <c r="AM4879" s="39"/>
      <c r="AN4879" s="39"/>
      <c r="AO4879" s="39"/>
      <c r="AP4879" s="39"/>
      <c r="AQ4879" s="39"/>
      <c r="AR4879" s="39"/>
      <c r="AS4879" s="39"/>
      <c r="AT4879" s="39"/>
      <c r="AU4879" s="39"/>
      <c r="AV4879" s="39"/>
      <c r="AW4879" s="39"/>
    </row>
    <row r="4880" spans="15:49" x14ac:dyDescent="0.2">
      <c r="O4880" s="39"/>
      <c r="P4880" s="39"/>
      <c r="Q4880" s="39"/>
      <c r="R4880" s="39"/>
      <c r="S4880" s="39"/>
      <c r="T4880" s="39"/>
      <c r="U4880" s="39"/>
      <c r="V4880" s="39"/>
      <c r="W4880" s="39"/>
      <c r="X4880" s="39"/>
      <c r="Y4880" s="39"/>
      <c r="Z4880" s="39"/>
      <c r="AA4880" s="39"/>
      <c r="AB4880" s="39"/>
      <c r="AC4880" s="39"/>
      <c r="AD4880" s="39"/>
      <c r="AE4880" s="39"/>
      <c r="AF4880" s="39"/>
      <c r="AG4880" s="39"/>
      <c r="AH4880" s="39"/>
      <c r="AI4880" s="39"/>
      <c r="AJ4880" s="39"/>
      <c r="AK4880" s="39"/>
      <c r="AL4880" s="39"/>
      <c r="AM4880" s="39"/>
      <c r="AN4880" s="39"/>
      <c r="AO4880" s="39"/>
      <c r="AP4880" s="39"/>
      <c r="AQ4880" s="39"/>
      <c r="AR4880" s="39"/>
      <c r="AS4880" s="39"/>
      <c r="AT4880" s="39"/>
      <c r="AU4880" s="39"/>
      <c r="AV4880" s="39"/>
      <c r="AW4880" s="39"/>
    </row>
    <row r="4881" spans="15:49" x14ac:dyDescent="0.2">
      <c r="O4881" s="39"/>
      <c r="P4881" s="39"/>
      <c r="Q4881" s="39"/>
      <c r="R4881" s="39"/>
      <c r="S4881" s="39"/>
      <c r="T4881" s="39"/>
      <c r="U4881" s="39"/>
      <c r="V4881" s="39"/>
      <c r="W4881" s="39"/>
      <c r="X4881" s="39"/>
      <c r="Y4881" s="39"/>
      <c r="Z4881" s="39"/>
      <c r="AA4881" s="39"/>
      <c r="AB4881" s="39"/>
      <c r="AC4881" s="39"/>
      <c r="AD4881" s="39"/>
      <c r="AE4881" s="39"/>
      <c r="AF4881" s="39"/>
      <c r="AG4881" s="39"/>
      <c r="AH4881" s="39"/>
      <c r="AI4881" s="39"/>
      <c r="AJ4881" s="39"/>
      <c r="AK4881" s="39"/>
      <c r="AL4881" s="39"/>
      <c r="AM4881" s="39"/>
      <c r="AN4881" s="39"/>
      <c r="AO4881" s="39"/>
      <c r="AP4881" s="39"/>
      <c r="AQ4881" s="39"/>
      <c r="AR4881" s="39"/>
      <c r="AS4881" s="39"/>
      <c r="AT4881" s="39"/>
      <c r="AU4881" s="39"/>
      <c r="AV4881" s="39"/>
      <c r="AW4881" s="39"/>
    </row>
    <row r="4882" spans="15:49" x14ac:dyDescent="0.2">
      <c r="O4882" s="39"/>
      <c r="P4882" s="39"/>
      <c r="Q4882" s="39"/>
      <c r="R4882" s="39"/>
      <c r="S4882" s="39"/>
      <c r="T4882" s="39"/>
      <c r="U4882" s="39"/>
      <c r="V4882" s="39"/>
      <c r="W4882" s="39"/>
      <c r="X4882" s="39"/>
      <c r="Y4882" s="39"/>
      <c r="Z4882" s="39"/>
      <c r="AA4882" s="39"/>
      <c r="AB4882" s="39"/>
      <c r="AC4882" s="39"/>
      <c r="AD4882" s="39"/>
      <c r="AE4882" s="39"/>
      <c r="AF4882" s="39"/>
      <c r="AG4882" s="39"/>
      <c r="AH4882" s="39"/>
      <c r="AI4882" s="39"/>
      <c r="AJ4882" s="39"/>
      <c r="AK4882" s="39"/>
      <c r="AL4882" s="39"/>
      <c r="AM4882" s="39"/>
      <c r="AN4882" s="39"/>
      <c r="AO4882" s="39"/>
      <c r="AP4882" s="39"/>
      <c r="AQ4882" s="39"/>
      <c r="AR4882" s="39"/>
      <c r="AS4882" s="39"/>
      <c r="AT4882" s="39"/>
      <c r="AU4882" s="39"/>
      <c r="AV4882" s="39"/>
      <c r="AW4882" s="39"/>
    </row>
    <row r="4883" spans="15:49" x14ac:dyDescent="0.2">
      <c r="O4883" s="39"/>
      <c r="P4883" s="39"/>
      <c r="Q4883" s="39"/>
      <c r="R4883" s="39"/>
      <c r="S4883" s="39"/>
      <c r="T4883" s="39"/>
      <c r="U4883" s="39"/>
      <c r="V4883" s="39"/>
      <c r="W4883" s="39"/>
      <c r="X4883" s="39"/>
      <c r="Y4883" s="39"/>
      <c r="Z4883" s="39"/>
      <c r="AA4883" s="39"/>
      <c r="AB4883" s="39"/>
      <c r="AC4883" s="39"/>
      <c r="AD4883" s="39"/>
      <c r="AE4883" s="39"/>
      <c r="AF4883" s="39"/>
      <c r="AG4883" s="39"/>
      <c r="AH4883" s="39"/>
      <c r="AI4883" s="39"/>
      <c r="AJ4883" s="39"/>
      <c r="AK4883" s="39"/>
      <c r="AL4883" s="39"/>
      <c r="AM4883" s="39"/>
      <c r="AN4883" s="39"/>
      <c r="AO4883" s="39"/>
      <c r="AP4883" s="39"/>
      <c r="AQ4883" s="39"/>
      <c r="AR4883" s="39"/>
      <c r="AS4883" s="39"/>
      <c r="AT4883" s="39"/>
      <c r="AU4883" s="39"/>
      <c r="AV4883" s="39"/>
      <c r="AW4883" s="39"/>
    </row>
    <row r="4884" spans="15:49" x14ac:dyDescent="0.2">
      <c r="O4884" s="39"/>
      <c r="P4884" s="39"/>
      <c r="Q4884" s="39"/>
      <c r="R4884" s="39"/>
      <c r="S4884" s="39"/>
      <c r="T4884" s="39"/>
      <c r="U4884" s="39"/>
      <c r="V4884" s="39"/>
      <c r="W4884" s="39"/>
      <c r="X4884" s="39"/>
      <c r="Y4884" s="39"/>
      <c r="Z4884" s="39"/>
      <c r="AA4884" s="39"/>
      <c r="AB4884" s="39"/>
      <c r="AC4884" s="39"/>
      <c r="AD4884" s="39"/>
      <c r="AE4884" s="39"/>
      <c r="AF4884" s="39"/>
      <c r="AG4884" s="39"/>
      <c r="AH4884" s="39"/>
      <c r="AI4884" s="39"/>
      <c r="AJ4884" s="39"/>
      <c r="AK4884" s="39"/>
      <c r="AL4884" s="39"/>
      <c r="AM4884" s="39"/>
      <c r="AN4884" s="39"/>
      <c r="AO4884" s="39"/>
      <c r="AP4884" s="39"/>
      <c r="AQ4884" s="39"/>
      <c r="AR4884" s="39"/>
      <c r="AS4884" s="39"/>
      <c r="AT4884" s="39"/>
      <c r="AU4884" s="39"/>
      <c r="AV4884" s="39"/>
      <c r="AW4884" s="39"/>
    </row>
    <row r="4885" spans="15:49" x14ac:dyDescent="0.2">
      <c r="O4885" s="39"/>
      <c r="P4885" s="39"/>
      <c r="Q4885" s="39"/>
      <c r="R4885" s="39"/>
      <c r="S4885" s="39"/>
      <c r="T4885" s="39"/>
      <c r="U4885" s="39"/>
      <c r="V4885" s="39"/>
      <c r="W4885" s="39"/>
      <c r="X4885" s="39"/>
      <c r="Y4885" s="39"/>
      <c r="Z4885" s="39"/>
      <c r="AA4885" s="39"/>
      <c r="AB4885" s="39"/>
      <c r="AC4885" s="39"/>
      <c r="AD4885" s="39"/>
      <c r="AE4885" s="39"/>
      <c r="AF4885" s="39"/>
      <c r="AG4885" s="39"/>
      <c r="AH4885" s="39"/>
      <c r="AI4885" s="39"/>
      <c r="AJ4885" s="39"/>
      <c r="AK4885" s="39"/>
      <c r="AL4885" s="39"/>
      <c r="AM4885" s="39"/>
      <c r="AN4885" s="39"/>
      <c r="AO4885" s="39"/>
      <c r="AP4885" s="39"/>
      <c r="AQ4885" s="39"/>
      <c r="AR4885" s="39"/>
      <c r="AS4885" s="39"/>
      <c r="AT4885" s="39"/>
      <c r="AU4885" s="39"/>
      <c r="AV4885" s="39"/>
      <c r="AW4885" s="39"/>
    </row>
    <row r="4886" spans="15:49" x14ac:dyDescent="0.2">
      <c r="O4886" s="39"/>
      <c r="P4886" s="39"/>
      <c r="Q4886" s="39"/>
      <c r="R4886" s="39"/>
      <c r="S4886" s="39"/>
      <c r="T4886" s="39"/>
      <c r="U4886" s="39"/>
      <c r="V4886" s="39"/>
      <c r="W4886" s="39"/>
      <c r="X4886" s="39"/>
      <c r="Y4886" s="39"/>
      <c r="Z4886" s="39"/>
      <c r="AA4886" s="39"/>
      <c r="AB4886" s="39"/>
      <c r="AC4886" s="39"/>
      <c r="AD4886" s="39"/>
      <c r="AE4886" s="39"/>
      <c r="AF4886" s="39"/>
      <c r="AG4886" s="39"/>
      <c r="AH4886" s="39"/>
      <c r="AI4886" s="39"/>
      <c r="AJ4886" s="39"/>
      <c r="AK4886" s="39"/>
      <c r="AL4886" s="39"/>
      <c r="AM4886" s="39"/>
      <c r="AN4886" s="39"/>
      <c r="AO4886" s="39"/>
      <c r="AP4886" s="39"/>
      <c r="AQ4886" s="39"/>
      <c r="AR4886" s="39"/>
      <c r="AS4886" s="39"/>
      <c r="AT4886" s="39"/>
      <c r="AU4886" s="39"/>
      <c r="AV4886" s="39"/>
      <c r="AW4886" s="39"/>
    </row>
    <row r="4887" spans="15:49" x14ac:dyDescent="0.2">
      <c r="O4887" s="39"/>
      <c r="P4887" s="39"/>
      <c r="Q4887" s="39"/>
      <c r="R4887" s="39"/>
      <c r="S4887" s="39"/>
      <c r="T4887" s="39"/>
      <c r="U4887" s="39"/>
      <c r="V4887" s="39"/>
      <c r="W4887" s="39"/>
      <c r="X4887" s="39"/>
      <c r="Y4887" s="39"/>
      <c r="Z4887" s="39"/>
      <c r="AA4887" s="39"/>
      <c r="AB4887" s="39"/>
      <c r="AC4887" s="39"/>
      <c r="AD4887" s="39"/>
      <c r="AE4887" s="39"/>
      <c r="AF4887" s="39"/>
      <c r="AG4887" s="39"/>
      <c r="AH4887" s="39"/>
      <c r="AI4887" s="39"/>
      <c r="AJ4887" s="39"/>
      <c r="AK4887" s="39"/>
      <c r="AL4887" s="39"/>
      <c r="AM4887" s="39"/>
      <c r="AN4887" s="39"/>
      <c r="AO4887" s="39"/>
      <c r="AP4887" s="39"/>
      <c r="AQ4887" s="39"/>
      <c r="AR4887" s="39"/>
      <c r="AS4887" s="39"/>
      <c r="AT4887" s="39"/>
      <c r="AU4887" s="39"/>
      <c r="AV4887" s="39"/>
      <c r="AW4887" s="39"/>
    </row>
    <row r="4888" spans="15:49" x14ac:dyDescent="0.2">
      <c r="O4888" s="39"/>
      <c r="P4888" s="39"/>
      <c r="Q4888" s="39"/>
      <c r="R4888" s="39"/>
      <c r="S4888" s="39"/>
      <c r="T4888" s="39"/>
      <c r="U4888" s="39"/>
      <c r="V4888" s="39"/>
      <c r="W4888" s="39"/>
      <c r="X4888" s="39"/>
      <c r="Y4888" s="39"/>
      <c r="Z4888" s="39"/>
      <c r="AA4888" s="39"/>
      <c r="AB4888" s="39"/>
      <c r="AC4888" s="39"/>
      <c r="AD4888" s="39"/>
      <c r="AE4888" s="39"/>
      <c r="AF4888" s="39"/>
      <c r="AG4888" s="39"/>
      <c r="AH4888" s="39"/>
      <c r="AI4888" s="39"/>
      <c r="AJ4888" s="39"/>
      <c r="AK4888" s="39"/>
      <c r="AL4888" s="39"/>
      <c r="AM4888" s="39"/>
      <c r="AN4888" s="39"/>
      <c r="AO4888" s="39"/>
      <c r="AP4888" s="39"/>
      <c r="AQ4888" s="39"/>
      <c r="AR4888" s="39"/>
      <c r="AS4888" s="39"/>
      <c r="AT4888" s="39"/>
      <c r="AU4888" s="39"/>
      <c r="AV4888" s="39"/>
      <c r="AW4888" s="39"/>
    </row>
    <row r="4889" spans="15:49" x14ac:dyDescent="0.2">
      <c r="O4889" s="39"/>
      <c r="P4889" s="39"/>
      <c r="Q4889" s="39"/>
      <c r="R4889" s="39"/>
      <c r="S4889" s="39"/>
      <c r="T4889" s="39"/>
      <c r="U4889" s="39"/>
      <c r="V4889" s="39"/>
      <c r="W4889" s="39"/>
      <c r="X4889" s="39"/>
      <c r="Y4889" s="39"/>
      <c r="Z4889" s="39"/>
      <c r="AA4889" s="39"/>
      <c r="AB4889" s="39"/>
      <c r="AC4889" s="39"/>
      <c r="AD4889" s="39"/>
      <c r="AE4889" s="39"/>
      <c r="AF4889" s="39"/>
      <c r="AG4889" s="39"/>
      <c r="AH4889" s="39"/>
      <c r="AI4889" s="39"/>
      <c r="AJ4889" s="39"/>
      <c r="AK4889" s="39"/>
      <c r="AL4889" s="39"/>
      <c r="AM4889" s="39"/>
      <c r="AN4889" s="39"/>
      <c r="AO4889" s="39"/>
      <c r="AP4889" s="39"/>
      <c r="AQ4889" s="39"/>
      <c r="AR4889" s="39"/>
      <c r="AS4889" s="39"/>
      <c r="AT4889" s="39"/>
      <c r="AU4889" s="39"/>
      <c r="AV4889" s="39"/>
      <c r="AW4889" s="39"/>
    </row>
    <row r="4890" spans="15:49" x14ac:dyDescent="0.2">
      <c r="O4890" s="39"/>
      <c r="P4890" s="39"/>
      <c r="Q4890" s="39"/>
      <c r="R4890" s="39"/>
      <c r="S4890" s="39"/>
      <c r="T4890" s="39"/>
      <c r="U4890" s="39"/>
      <c r="V4890" s="39"/>
      <c r="W4890" s="39"/>
      <c r="X4890" s="39"/>
      <c r="Y4890" s="39"/>
      <c r="Z4890" s="39"/>
      <c r="AA4890" s="39"/>
      <c r="AB4890" s="39"/>
      <c r="AC4890" s="39"/>
      <c r="AD4890" s="39"/>
      <c r="AE4890" s="39"/>
      <c r="AF4890" s="39"/>
      <c r="AG4890" s="39"/>
      <c r="AH4890" s="39"/>
      <c r="AI4890" s="39"/>
      <c r="AJ4890" s="39"/>
      <c r="AK4890" s="39"/>
      <c r="AL4890" s="39"/>
      <c r="AM4890" s="39"/>
      <c r="AN4890" s="39"/>
      <c r="AO4890" s="39"/>
      <c r="AP4890" s="39"/>
      <c r="AQ4890" s="39"/>
      <c r="AR4890" s="39"/>
      <c r="AS4890" s="39"/>
      <c r="AT4890" s="39"/>
      <c r="AU4890" s="39"/>
      <c r="AV4890" s="39"/>
      <c r="AW4890" s="39"/>
    </row>
    <row r="4891" spans="15:49" x14ac:dyDescent="0.2">
      <c r="O4891" s="39"/>
      <c r="P4891" s="39"/>
      <c r="Q4891" s="39"/>
      <c r="R4891" s="39"/>
      <c r="S4891" s="39"/>
      <c r="T4891" s="39"/>
      <c r="U4891" s="39"/>
      <c r="V4891" s="39"/>
      <c r="W4891" s="39"/>
      <c r="X4891" s="39"/>
      <c r="Y4891" s="39"/>
      <c r="Z4891" s="39"/>
      <c r="AA4891" s="39"/>
      <c r="AB4891" s="39"/>
      <c r="AC4891" s="39"/>
      <c r="AD4891" s="39"/>
      <c r="AE4891" s="39"/>
      <c r="AF4891" s="39"/>
      <c r="AG4891" s="39"/>
      <c r="AH4891" s="39"/>
      <c r="AI4891" s="39"/>
      <c r="AJ4891" s="39"/>
      <c r="AK4891" s="39"/>
      <c r="AL4891" s="39"/>
      <c r="AM4891" s="39"/>
      <c r="AN4891" s="39"/>
      <c r="AO4891" s="39"/>
      <c r="AP4891" s="39"/>
      <c r="AQ4891" s="39"/>
      <c r="AR4891" s="39"/>
      <c r="AS4891" s="39"/>
      <c r="AT4891" s="39"/>
      <c r="AU4891" s="39"/>
      <c r="AV4891" s="39"/>
      <c r="AW4891" s="39"/>
    </row>
    <row r="4892" spans="15:49" x14ac:dyDescent="0.2">
      <c r="O4892" s="39"/>
      <c r="P4892" s="39"/>
      <c r="Q4892" s="39"/>
      <c r="R4892" s="39"/>
      <c r="S4892" s="39"/>
      <c r="T4892" s="39"/>
      <c r="U4892" s="39"/>
      <c r="V4892" s="39"/>
      <c r="W4892" s="39"/>
      <c r="X4892" s="39"/>
      <c r="Y4892" s="39"/>
      <c r="Z4892" s="39"/>
      <c r="AA4892" s="39"/>
      <c r="AB4892" s="39"/>
      <c r="AC4892" s="39"/>
      <c r="AD4892" s="39"/>
      <c r="AE4892" s="39"/>
      <c r="AF4892" s="39"/>
      <c r="AG4892" s="39"/>
      <c r="AH4892" s="39"/>
      <c r="AI4892" s="39"/>
      <c r="AJ4892" s="39"/>
      <c r="AK4892" s="39"/>
      <c r="AL4892" s="39"/>
      <c r="AM4892" s="39"/>
      <c r="AN4892" s="39"/>
      <c r="AO4892" s="39"/>
      <c r="AP4892" s="39"/>
      <c r="AQ4892" s="39"/>
      <c r="AR4892" s="39"/>
      <c r="AS4892" s="39"/>
      <c r="AT4892" s="39"/>
      <c r="AU4892" s="39"/>
      <c r="AV4892" s="39"/>
      <c r="AW4892" s="39"/>
    </row>
    <row r="4893" spans="15:49" x14ac:dyDescent="0.2">
      <c r="O4893" s="39"/>
      <c r="P4893" s="39"/>
      <c r="Q4893" s="39"/>
      <c r="R4893" s="39"/>
      <c r="S4893" s="39"/>
      <c r="T4893" s="39"/>
      <c r="U4893" s="39"/>
      <c r="V4893" s="39"/>
      <c r="W4893" s="39"/>
      <c r="X4893" s="39"/>
      <c r="Y4893" s="39"/>
      <c r="Z4893" s="39"/>
      <c r="AA4893" s="39"/>
      <c r="AB4893" s="39"/>
      <c r="AC4893" s="39"/>
      <c r="AD4893" s="39"/>
      <c r="AE4893" s="39"/>
      <c r="AF4893" s="39"/>
      <c r="AG4893" s="39"/>
      <c r="AH4893" s="39"/>
      <c r="AI4893" s="39"/>
      <c r="AJ4893" s="39"/>
      <c r="AK4893" s="39"/>
      <c r="AL4893" s="39"/>
      <c r="AM4893" s="39"/>
      <c r="AN4893" s="39"/>
      <c r="AO4893" s="39"/>
      <c r="AP4893" s="39"/>
      <c r="AQ4893" s="39"/>
      <c r="AR4893" s="39"/>
      <c r="AS4893" s="39"/>
      <c r="AT4893" s="39"/>
      <c r="AU4893" s="39"/>
      <c r="AV4893" s="39"/>
      <c r="AW4893" s="39"/>
    </row>
    <row r="4894" spans="15:49" x14ac:dyDescent="0.2">
      <c r="O4894" s="39"/>
      <c r="P4894" s="39"/>
      <c r="Q4894" s="39"/>
      <c r="R4894" s="39"/>
      <c r="S4894" s="39"/>
      <c r="T4894" s="39"/>
      <c r="U4894" s="39"/>
      <c r="V4894" s="39"/>
      <c r="W4894" s="39"/>
      <c r="X4894" s="39"/>
      <c r="Y4894" s="39"/>
      <c r="Z4894" s="39"/>
      <c r="AA4894" s="39"/>
      <c r="AB4894" s="39"/>
      <c r="AC4894" s="39"/>
      <c r="AD4894" s="39"/>
      <c r="AE4894" s="39"/>
      <c r="AF4894" s="39"/>
      <c r="AG4894" s="39"/>
      <c r="AH4894" s="39"/>
      <c r="AI4894" s="39"/>
      <c r="AJ4894" s="39"/>
      <c r="AK4894" s="39"/>
      <c r="AL4894" s="39"/>
      <c r="AM4894" s="39"/>
      <c r="AN4894" s="39"/>
      <c r="AO4894" s="39"/>
      <c r="AP4894" s="39"/>
      <c r="AQ4894" s="39"/>
      <c r="AR4894" s="39"/>
      <c r="AS4894" s="39"/>
      <c r="AT4894" s="39"/>
      <c r="AU4894" s="39"/>
      <c r="AV4894" s="39"/>
      <c r="AW4894" s="39"/>
    </row>
    <row r="4895" spans="15:49" x14ac:dyDescent="0.2">
      <c r="O4895" s="39"/>
      <c r="P4895" s="39"/>
      <c r="Q4895" s="39"/>
      <c r="R4895" s="39"/>
      <c r="S4895" s="39"/>
      <c r="T4895" s="39"/>
      <c r="U4895" s="39"/>
      <c r="V4895" s="39"/>
      <c r="W4895" s="39"/>
      <c r="X4895" s="39"/>
      <c r="Y4895" s="39"/>
      <c r="Z4895" s="39"/>
      <c r="AA4895" s="39"/>
      <c r="AB4895" s="39"/>
      <c r="AC4895" s="39"/>
      <c r="AD4895" s="39"/>
      <c r="AE4895" s="39"/>
      <c r="AF4895" s="39"/>
      <c r="AG4895" s="39"/>
      <c r="AH4895" s="39"/>
      <c r="AI4895" s="39"/>
      <c r="AJ4895" s="39"/>
      <c r="AK4895" s="39"/>
      <c r="AL4895" s="39"/>
      <c r="AM4895" s="39"/>
      <c r="AN4895" s="39"/>
      <c r="AO4895" s="39"/>
      <c r="AP4895" s="39"/>
      <c r="AQ4895" s="39"/>
      <c r="AR4895" s="39"/>
      <c r="AS4895" s="39"/>
      <c r="AT4895" s="39"/>
      <c r="AU4895" s="39"/>
      <c r="AV4895" s="39"/>
      <c r="AW4895" s="39"/>
    </row>
    <row r="4896" spans="15:49" x14ac:dyDescent="0.2">
      <c r="O4896" s="39"/>
      <c r="P4896" s="39"/>
      <c r="Q4896" s="39"/>
      <c r="R4896" s="39"/>
      <c r="S4896" s="39"/>
      <c r="T4896" s="39"/>
      <c r="U4896" s="39"/>
      <c r="V4896" s="39"/>
      <c r="W4896" s="39"/>
      <c r="X4896" s="39"/>
      <c r="Y4896" s="39"/>
      <c r="Z4896" s="39"/>
      <c r="AA4896" s="39"/>
      <c r="AB4896" s="39"/>
      <c r="AC4896" s="39"/>
      <c r="AD4896" s="39"/>
      <c r="AE4896" s="39"/>
      <c r="AF4896" s="39"/>
      <c r="AG4896" s="39"/>
      <c r="AH4896" s="39"/>
      <c r="AI4896" s="39"/>
      <c r="AJ4896" s="39"/>
      <c r="AK4896" s="39"/>
      <c r="AL4896" s="39"/>
      <c r="AM4896" s="39"/>
      <c r="AN4896" s="39"/>
      <c r="AO4896" s="39"/>
      <c r="AP4896" s="39"/>
      <c r="AQ4896" s="39"/>
      <c r="AR4896" s="39"/>
      <c r="AS4896" s="39"/>
      <c r="AT4896" s="39"/>
      <c r="AU4896" s="39"/>
      <c r="AV4896" s="39"/>
      <c r="AW4896" s="39"/>
    </row>
    <row r="4897" spans="15:49" x14ac:dyDescent="0.2">
      <c r="O4897" s="39"/>
      <c r="P4897" s="39"/>
      <c r="Q4897" s="39"/>
      <c r="R4897" s="39"/>
      <c r="S4897" s="39"/>
      <c r="T4897" s="39"/>
      <c r="U4897" s="39"/>
      <c r="V4897" s="39"/>
      <c r="W4897" s="39"/>
      <c r="X4897" s="39"/>
      <c r="Y4897" s="39"/>
      <c r="Z4897" s="39"/>
      <c r="AA4897" s="39"/>
      <c r="AB4897" s="39"/>
      <c r="AC4897" s="39"/>
      <c r="AD4897" s="39"/>
      <c r="AE4897" s="39"/>
      <c r="AF4897" s="39"/>
      <c r="AG4897" s="39"/>
      <c r="AH4897" s="39"/>
      <c r="AI4897" s="39"/>
      <c r="AJ4897" s="39"/>
      <c r="AK4897" s="39"/>
      <c r="AL4897" s="39"/>
      <c r="AM4897" s="39"/>
      <c r="AN4897" s="39"/>
      <c r="AO4897" s="39"/>
      <c r="AP4897" s="39"/>
      <c r="AQ4897" s="39"/>
      <c r="AR4897" s="39"/>
      <c r="AS4897" s="39"/>
      <c r="AT4897" s="39"/>
      <c r="AU4897" s="39"/>
      <c r="AV4897" s="39"/>
      <c r="AW4897" s="39"/>
    </row>
    <row r="4898" spans="15:49" x14ac:dyDescent="0.2">
      <c r="O4898" s="39"/>
      <c r="P4898" s="39"/>
      <c r="Q4898" s="39"/>
      <c r="R4898" s="39"/>
      <c r="S4898" s="39"/>
      <c r="T4898" s="39"/>
      <c r="U4898" s="39"/>
      <c r="V4898" s="39"/>
      <c r="W4898" s="39"/>
      <c r="X4898" s="39"/>
      <c r="Y4898" s="39"/>
      <c r="Z4898" s="39"/>
      <c r="AA4898" s="39"/>
      <c r="AB4898" s="39"/>
      <c r="AC4898" s="39"/>
      <c r="AD4898" s="39"/>
      <c r="AE4898" s="39"/>
      <c r="AF4898" s="39"/>
      <c r="AG4898" s="39"/>
      <c r="AH4898" s="39"/>
      <c r="AI4898" s="39"/>
      <c r="AJ4898" s="39"/>
      <c r="AK4898" s="39"/>
      <c r="AL4898" s="39"/>
      <c r="AM4898" s="39"/>
      <c r="AN4898" s="39"/>
      <c r="AO4898" s="39"/>
      <c r="AP4898" s="39"/>
      <c r="AQ4898" s="39"/>
      <c r="AR4898" s="39"/>
      <c r="AS4898" s="39"/>
      <c r="AT4898" s="39"/>
      <c r="AU4898" s="39"/>
      <c r="AV4898" s="39"/>
      <c r="AW4898" s="39"/>
    </row>
    <row r="4899" spans="15:49" x14ac:dyDescent="0.2">
      <c r="O4899" s="39"/>
      <c r="P4899" s="39"/>
      <c r="Q4899" s="39"/>
      <c r="R4899" s="39"/>
      <c r="S4899" s="39"/>
      <c r="T4899" s="39"/>
      <c r="U4899" s="39"/>
      <c r="V4899" s="39"/>
      <c r="W4899" s="39"/>
      <c r="X4899" s="39"/>
      <c r="Y4899" s="39"/>
      <c r="Z4899" s="39"/>
      <c r="AA4899" s="39"/>
      <c r="AB4899" s="39"/>
      <c r="AC4899" s="39"/>
      <c r="AD4899" s="39"/>
      <c r="AE4899" s="39"/>
      <c r="AF4899" s="39"/>
      <c r="AG4899" s="39"/>
      <c r="AH4899" s="39"/>
      <c r="AI4899" s="39"/>
      <c r="AJ4899" s="39"/>
      <c r="AK4899" s="39"/>
      <c r="AL4899" s="39"/>
      <c r="AM4899" s="39"/>
      <c r="AN4899" s="39"/>
      <c r="AO4899" s="39"/>
      <c r="AP4899" s="39"/>
      <c r="AQ4899" s="39"/>
      <c r="AR4899" s="39"/>
      <c r="AS4899" s="39"/>
      <c r="AT4899" s="39"/>
      <c r="AU4899" s="39"/>
      <c r="AV4899" s="39"/>
      <c r="AW4899" s="39"/>
    </row>
    <row r="4900" spans="15:49" x14ac:dyDescent="0.2">
      <c r="O4900" s="39"/>
      <c r="P4900" s="39"/>
      <c r="Q4900" s="39"/>
      <c r="R4900" s="39"/>
      <c r="S4900" s="39"/>
      <c r="T4900" s="39"/>
      <c r="U4900" s="39"/>
      <c r="V4900" s="39"/>
      <c r="W4900" s="39"/>
      <c r="X4900" s="39"/>
      <c r="Y4900" s="39"/>
      <c r="Z4900" s="39"/>
      <c r="AA4900" s="39"/>
      <c r="AB4900" s="39"/>
      <c r="AC4900" s="39"/>
      <c r="AD4900" s="39"/>
      <c r="AE4900" s="39"/>
      <c r="AF4900" s="39"/>
      <c r="AG4900" s="39"/>
      <c r="AH4900" s="39"/>
      <c r="AI4900" s="39"/>
      <c r="AJ4900" s="39"/>
      <c r="AK4900" s="39"/>
      <c r="AL4900" s="39"/>
      <c r="AM4900" s="39"/>
      <c r="AN4900" s="39"/>
      <c r="AO4900" s="39"/>
      <c r="AP4900" s="39"/>
      <c r="AQ4900" s="39"/>
      <c r="AR4900" s="39"/>
      <c r="AS4900" s="39"/>
      <c r="AT4900" s="39"/>
      <c r="AU4900" s="39"/>
      <c r="AV4900" s="39"/>
      <c r="AW4900" s="39"/>
    </row>
    <row r="4901" spans="15:49" x14ac:dyDescent="0.2">
      <c r="O4901" s="39"/>
      <c r="P4901" s="39"/>
      <c r="Q4901" s="39"/>
      <c r="R4901" s="39"/>
      <c r="S4901" s="39"/>
      <c r="T4901" s="39"/>
      <c r="U4901" s="39"/>
      <c r="V4901" s="39"/>
      <c r="W4901" s="39"/>
      <c r="X4901" s="39"/>
      <c r="Y4901" s="39"/>
      <c r="Z4901" s="39"/>
      <c r="AA4901" s="39"/>
      <c r="AB4901" s="39"/>
      <c r="AC4901" s="39"/>
      <c r="AD4901" s="39"/>
      <c r="AE4901" s="39"/>
      <c r="AF4901" s="39"/>
      <c r="AG4901" s="39"/>
      <c r="AH4901" s="39"/>
      <c r="AI4901" s="39"/>
      <c r="AJ4901" s="39"/>
      <c r="AK4901" s="39"/>
      <c r="AL4901" s="39"/>
      <c r="AM4901" s="39"/>
      <c r="AN4901" s="39"/>
      <c r="AO4901" s="39"/>
      <c r="AP4901" s="39"/>
      <c r="AQ4901" s="39"/>
      <c r="AR4901" s="39"/>
      <c r="AS4901" s="39"/>
      <c r="AT4901" s="39"/>
      <c r="AU4901" s="39"/>
      <c r="AV4901" s="39"/>
      <c r="AW4901" s="39"/>
    </row>
    <row r="4902" spans="15:49" x14ac:dyDescent="0.2">
      <c r="O4902" s="39"/>
      <c r="P4902" s="39"/>
      <c r="Q4902" s="39"/>
      <c r="R4902" s="39"/>
      <c r="S4902" s="39"/>
      <c r="T4902" s="39"/>
      <c r="U4902" s="39"/>
      <c r="V4902" s="39"/>
      <c r="W4902" s="39"/>
      <c r="X4902" s="39"/>
      <c r="Y4902" s="39"/>
      <c r="Z4902" s="39"/>
      <c r="AA4902" s="39"/>
      <c r="AB4902" s="39"/>
      <c r="AC4902" s="39"/>
      <c r="AD4902" s="39"/>
      <c r="AE4902" s="39"/>
      <c r="AF4902" s="39"/>
      <c r="AG4902" s="39"/>
      <c r="AH4902" s="39"/>
      <c r="AI4902" s="39"/>
      <c r="AJ4902" s="39"/>
      <c r="AK4902" s="39"/>
      <c r="AL4902" s="39"/>
      <c r="AM4902" s="39"/>
      <c r="AN4902" s="39"/>
      <c r="AO4902" s="39"/>
      <c r="AP4902" s="39"/>
      <c r="AQ4902" s="39"/>
      <c r="AR4902" s="39"/>
      <c r="AS4902" s="39"/>
      <c r="AT4902" s="39"/>
      <c r="AU4902" s="39"/>
      <c r="AV4902" s="39"/>
      <c r="AW4902" s="39"/>
    </row>
    <row r="4903" spans="15:49" x14ac:dyDescent="0.2">
      <c r="O4903" s="39"/>
      <c r="P4903" s="39"/>
      <c r="Q4903" s="39"/>
      <c r="R4903" s="39"/>
      <c r="S4903" s="39"/>
      <c r="T4903" s="39"/>
      <c r="U4903" s="39"/>
      <c r="V4903" s="39"/>
      <c r="W4903" s="39"/>
      <c r="X4903" s="39"/>
      <c r="Y4903" s="39"/>
      <c r="Z4903" s="39"/>
      <c r="AA4903" s="39"/>
      <c r="AB4903" s="39"/>
      <c r="AC4903" s="39"/>
      <c r="AD4903" s="39"/>
      <c r="AE4903" s="39"/>
      <c r="AF4903" s="39"/>
      <c r="AG4903" s="39"/>
      <c r="AH4903" s="39"/>
      <c r="AI4903" s="39"/>
      <c r="AJ4903" s="39"/>
      <c r="AK4903" s="39"/>
      <c r="AL4903" s="39"/>
      <c r="AM4903" s="39"/>
      <c r="AN4903" s="39"/>
      <c r="AO4903" s="39"/>
      <c r="AP4903" s="39"/>
      <c r="AQ4903" s="39"/>
      <c r="AR4903" s="39"/>
      <c r="AS4903" s="39"/>
      <c r="AT4903" s="39"/>
      <c r="AU4903" s="39"/>
      <c r="AV4903" s="39"/>
      <c r="AW4903" s="39"/>
    </row>
    <row r="4904" spans="15:49" x14ac:dyDescent="0.2">
      <c r="O4904" s="39"/>
      <c r="P4904" s="39"/>
      <c r="Q4904" s="39"/>
      <c r="R4904" s="39"/>
      <c r="S4904" s="39"/>
      <c r="T4904" s="39"/>
      <c r="U4904" s="39"/>
      <c r="V4904" s="39"/>
      <c r="W4904" s="39"/>
      <c r="X4904" s="39"/>
      <c r="Y4904" s="39"/>
      <c r="Z4904" s="39"/>
      <c r="AA4904" s="39"/>
      <c r="AB4904" s="39"/>
      <c r="AC4904" s="39"/>
      <c r="AD4904" s="39"/>
      <c r="AE4904" s="39"/>
      <c r="AF4904" s="39"/>
      <c r="AG4904" s="39"/>
      <c r="AH4904" s="39"/>
      <c r="AI4904" s="39"/>
      <c r="AJ4904" s="39"/>
      <c r="AK4904" s="39"/>
      <c r="AL4904" s="39"/>
      <c r="AM4904" s="39"/>
      <c r="AN4904" s="39"/>
      <c r="AO4904" s="39"/>
      <c r="AP4904" s="39"/>
      <c r="AQ4904" s="39"/>
      <c r="AR4904" s="39"/>
      <c r="AS4904" s="39"/>
      <c r="AT4904" s="39"/>
      <c r="AU4904" s="39"/>
      <c r="AV4904" s="39"/>
      <c r="AW4904" s="39"/>
    </row>
    <row r="4905" spans="15:49" x14ac:dyDescent="0.2">
      <c r="O4905" s="39"/>
      <c r="P4905" s="39"/>
      <c r="Q4905" s="39"/>
      <c r="R4905" s="39"/>
      <c r="S4905" s="39"/>
      <c r="T4905" s="39"/>
      <c r="U4905" s="39"/>
      <c r="V4905" s="39"/>
      <c r="W4905" s="39"/>
      <c r="X4905" s="39"/>
      <c r="Y4905" s="39"/>
      <c r="Z4905" s="39"/>
      <c r="AA4905" s="39"/>
      <c r="AB4905" s="39"/>
      <c r="AC4905" s="39"/>
      <c r="AD4905" s="39"/>
      <c r="AE4905" s="39"/>
      <c r="AF4905" s="39"/>
      <c r="AG4905" s="39"/>
      <c r="AH4905" s="39"/>
      <c r="AI4905" s="39"/>
      <c r="AJ4905" s="39"/>
      <c r="AK4905" s="39"/>
      <c r="AL4905" s="39"/>
      <c r="AM4905" s="39"/>
      <c r="AN4905" s="39"/>
      <c r="AO4905" s="39"/>
      <c r="AP4905" s="39"/>
      <c r="AQ4905" s="39"/>
      <c r="AR4905" s="39"/>
      <c r="AS4905" s="39"/>
      <c r="AT4905" s="39"/>
      <c r="AU4905" s="39"/>
      <c r="AV4905" s="39"/>
      <c r="AW4905" s="39"/>
    </row>
    <row r="4906" spans="15:49" x14ac:dyDescent="0.2">
      <c r="O4906" s="39"/>
      <c r="P4906" s="39"/>
      <c r="Q4906" s="39"/>
      <c r="R4906" s="39"/>
      <c r="S4906" s="39"/>
      <c r="T4906" s="39"/>
      <c r="U4906" s="39"/>
      <c r="V4906" s="39"/>
      <c r="W4906" s="39"/>
      <c r="X4906" s="39"/>
      <c r="Y4906" s="39"/>
      <c r="Z4906" s="39"/>
      <c r="AA4906" s="39"/>
      <c r="AB4906" s="39"/>
      <c r="AC4906" s="39"/>
      <c r="AD4906" s="39"/>
      <c r="AE4906" s="39"/>
      <c r="AF4906" s="39"/>
      <c r="AG4906" s="39"/>
      <c r="AH4906" s="39"/>
      <c r="AI4906" s="39"/>
      <c r="AJ4906" s="39"/>
      <c r="AK4906" s="39"/>
      <c r="AL4906" s="39"/>
      <c r="AM4906" s="39"/>
      <c r="AN4906" s="39"/>
      <c r="AO4906" s="39"/>
      <c r="AP4906" s="39"/>
      <c r="AQ4906" s="39"/>
      <c r="AR4906" s="39"/>
      <c r="AS4906" s="39"/>
      <c r="AT4906" s="39"/>
      <c r="AU4906" s="39"/>
      <c r="AV4906" s="39"/>
      <c r="AW4906" s="39"/>
    </row>
    <row r="4907" spans="15:49" x14ac:dyDescent="0.2">
      <c r="O4907" s="39"/>
      <c r="P4907" s="39"/>
      <c r="Q4907" s="39"/>
      <c r="R4907" s="39"/>
      <c r="S4907" s="39"/>
      <c r="T4907" s="39"/>
      <c r="U4907" s="39"/>
      <c r="V4907" s="39"/>
      <c r="W4907" s="39"/>
      <c r="X4907" s="39"/>
      <c r="Y4907" s="39"/>
      <c r="Z4907" s="39"/>
      <c r="AA4907" s="39"/>
      <c r="AB4907" s="39"/>
      <c r="AC4907" s="39"/>
      <c r="AD4907" s="39"/>
      <c r="AE4907" s="39"/>
      <c r="AF4907" s="39"/>
      <c r="AG4907" s="39"/>
      <c r="AH4907" s="39"/>
      <c r="AI4907" s="39"/>
      <c r="AJ4907" s="39"/>
      <c r="AK4907" s="39"/>
      <c r="AL4907" s="39"/>
      <c r="AM4907" s="39"/>
      <c r="AN4907" s="39"/>
      <c r="AO4907" s="39"/>
      <c r="AP4907" s="39"/>
      <c r="AQ4907" s="39"/>
      <c r="AR4907" s="39"/>
      <c r="AS4907" s="39"/>
      <c r="AT4907" s="39"/>
      <c r="AU4907" s="39"/>
      <c r="AV4907" s="39"/>
      <c r="AW4907" s="39"/>
    </row>
    <row r="4908" spans="15:49" x14ac:dyDescent="0.2">
      <c r="O4908" s="39"/>
      <c r="P4908" s="39"/>
      <c r="Q4908" s="39"/>
      <c r="R4908" s="39"/>
      <c r="S4908" s="39"/>
      <c r="T4908" s="39"/>
      <c r="U4908" s="39"/>
      <c r="V4908" s="39"/>
      <c r="W4908" s="39"/>
      <c r="X4908" s="39"/>
      <c r="Y4908" s="39"/>
      <c r="Z4908" s="39"/>
      <c r="AA4908" s="39"/>
      <c r="AB4908" s="39"/>
      <c r="AC4908" s="39"/>
      <c r="AD4908" s="39"/>
      <c r="AE4908" s="39"/>
      <c r="AF4908" s="39"/>
      <c r="AG4908" s="39"/>
      <c r="AH4908" s="39"/>
      <c r="AI4908" s="39"/>
      <c r="AJ4908" s="39"/>
      <c r="AK4908" s="39"/>
      <c r="AL4908" s="39"/>
      <c r="AM4908" s="39"/>
      <c r="AN4908" s="39"/>
      <c r="AO4908" s="39"/>
      <c r="AP4908" s="39"/>
      <c r="AQ4908" s="39"/>
      <c r="AR4908" s="39"/>
      <c r="AS4908" s="39"/>
      <c r="AT4908" s="39"/>
      <c r="AU4908" s="39"/>
      <c r="AV4908" s="39"/>
      <c r="AW4908" s="39"/>
    </row>
    <row r="4909" spans="15:49" x14ac:dyDescent="0.2">
      <c r="O4909" s="39"/>
      <c r="P4909" s="39"/>
      <c r="Q4909" s="39"/>
      <c r="R4909" s="39"/>
      <c r="S4909" s="39"/>
      <c r="T4909" s="39"/>
      <c r="U4909" s="39"/>
      <c r="V4909" s="39"/>
      <c r="W4909" s="39"/>
      <c r="X4909" s="39"/>
      <c r="Y4909" s="39"/>
      <c r="Z4909" s="39"/>
      <c r="AA4909" s="39"/>
      <c r="AB4909" s="39"/>
      <c r="AC4909" s="39"/>
      <c r="AD4909" s="39"/>
      <c r="AE4909" s="39"/>
      <c r="AF4909" s="39"/>
      <c r="AG4909" s="39"/>
      <c r="AH4909" s="39"/>
      <c r="AI4909" s="39"/>
      <c r="AJ4909" s="39"/>
      <c r="AK4909" s="39"/>
      <c r="AL4909" s="39"/>
      <c r="AM4909" s="39"/>
      <c r="AN4909" s="39"/>
      <c r="AO4909" s="39"/>
      <c r="AP4909" s="39"/>
      <c r="AQ4909" s="39"/>
      <c r="AR4909" s="39"/>
      <c r="AS4909" s="39"/>
      <c r="AT4909" s="39"/>
      <c r="AU4909" s="39"/>
      <c r="AV4909" s="39"/>
      <c r="AW4909" s="39"/>
    </row>
    <row r="4910" spans="15:49" x14ac:dyDescent="0.2">
      <c r="O4910" s="39"/>
      <c r="P4910" s="39"/>
      <c r="Q4910" s="39"/>
      <c r="R4910" s="39"/>
      <c r="S4910" s="39"/>
      <c r="T4910" s="39"/>
      <c r="U4910" s="39"/>
      <c r="V4910" s="39"/>
      <c r="W4910" s="39"/>
      <c r="X4910" s="39"/>
      <c r="Y4910" s="39"/>
      <c r="Z4910" s="39"/>
      <c r="AA4910" s="39"/>
      <c r="AB4910" s="39"/>
      <c r="AC4910" s="39"/>
      <c r="AD4910" s="39"/>
      <c r="AE4910" s="39"/>
      <c r="AF4910" s="39"/>
      <c r="AG4910" s="39"/>
      <c r="AH4910" s="39"/>
      <c r="AI4910" s="39"/>
      <c r="AJ4910" s="39"/>
      <c r="AK4910" s="39"/>
      <c r="AL4910" s="39"/>
      <c r="AM4910" s="39"/>
      <c r="AN4910" s="39"/>
      <c r="AO4910" s="39"/>
      <c r="AP4910" s="39"/>
      <c r="AQ4910" s="39"/>
      <c r="AR4910" s="39"/>
      <c r="AS4910" s="39"/>
      <c r="AT4910" s="39"/>
      <c r="AU4910" s="39"/>
      <c r="AV4910" s="39"/>
      <c r="AW4910" s="39"/>
    </row>
    <row r="4911" spans="15:49" x14ac:dyDescent="0.2">
      <c r="O4911" s="39"/>
      <c r="P4911" s="39"/>
      <c r="Q4911" s="39"/>
      <c r="R4911" s="39"/>
      <c r="S4911" s="39"/>
      <c r="T4911" s="39"/>
      <c r="U4911" s="39"/>
      <c r="V4911" s="39"/>
      <c r="W4911" s="39"/>
      <c r="X4911" s="39"/>
      <c r="Y4911" s="39"/>
      <c r="Z4911" s="39"/>
      <c r="AA4911" s="39"/>
      <c r="AB4911" s="39"/>
      <c r="AC4911" s="39"/>
      <c r="AD4911" s="39"/>
      <c r="AE4911" s="39"/>
      <c r="AF4911" s="39"/>
      <c r="AG4911" s="39"/>
      <c r="AH4911" s="39"/>
      <c r="AI4911" s="39"/>
      <c r="AJ4911" s="39"/>
      <c r="AK4911" s="39"/>
      <c r="AL4911" s="39"/>
      <c r="AM4911" s="39"/>
      <c r="AN4911" s="39"/>
      <c r="AO4911" s="39"/>
      <c r="AP4911" s="39"/>
      <c r="AQ4911" s="39"/>
      <c r="AR4911" s="39"/>
      <c r="AS4911" s="39"/>
      <c r="AT4911" s="39"/>
      <c r="AU4911" s="39"/>
      <c r="AV4911" s="39"/>
      <c r="AW4911" s="39"/>
    </row>
    <row r="4912" spans="15:49" x14ac:dyDescent="0.2">
      <c r="O4912" s="39"/>
      <c r="P4912" s="39"/>
      <c r="Q4912" s="39"/>
      <c r="R4912" s="39"/>
      <c r="S4912" s="39"/>
      <c r="T4912" s="39"/>
      <c r="U4912" s="39"/>
      <c r="V4912" s="39"/>
      <c r="W4912" s="39"/>
      <c r="X4912" s="39"/>
      <c r="Y4912" s="39"/>
      <c r="Z4912" s="39"/>
      <c r="AA4912" s="39"/>
      <c r="AB4912" s="39"/>
      <c r="AC4912" s="39"/>
      <c r="AD4912" s="39"/>
      <c r="AE4912" s="39"/>
      <c r="AF4912" s="39"/>
      <c r="AG4912" s="39"/>
      <c r="AH4912" s="39"/>
      <c r="AI4912" s="39"/>
      <c r="AJ4912" s="39"/>
      <c r="AK4912" s="39"/>
      <c r="AL4912" s="39"/>
      <c r="AM4912" s="39"/>
      <c r="AN4912" s="39"/>
      <c r="AO4912" s="39"/>
      <c r="AP4912" s="39"/>
      <c r="AQ4912" s="39"/>
      <c r="AR4912" s="39"/>
      <c r="AS4912" s="39"/>
      <c r="AT4912" s="39"/>
      <c r="AU4912" s="39"/>
      <c r="AV4912" s="39"/>
      <c r="AW4912" s="39"/>
    </row>
    <row r="4913" spans="15:49" x14ac:dyDescent="0.2">
      <c r="O4913" s="39"/>
      <c r="P4913" s="39"/>
      <c r="Q4913" s="39"/>
      <c r="R4913" s="39"/>
      <c r="S4913" s="39"/>
      <c r="T4913" s="39"/>
      <c r="U4913" s="39"/>
      <c r="V4913" s="39"/>
      <c r="W4913" s="39"/>
      <c r="X4913" s="39"/>
      <c r="Y4913" s="39"/>
      <c r="Z4913" s="39"/>
      <c r="AA4913" s="39"/>
      <c r="AB4913" s="39"/>
      <c r="AC4913" s="39"/>
      <c r="AD4913" s="39"/>
      <c r="AE4913" s="39"/>
      <c r="AF4913" s="39"/>
      <c r="AG4913" s="39"/>
      <c r="AH4913" s="39"/>
      <c r="AI4913" s="39"/>
      <c r="AJ4913" s="39"/>
      <c r="AK4913" s="39"/>
      <c r="AL4913" s="39"/>
      <c r="AM4913" s="39"/>
      <c r="AN4913" s="39"/>
      <c r="AO4913" s="39"/>
      <c r="AP4913" s="39"/>
      <c r="AQ4913" s="39"/>
      <c r="AR4913" s="39"/>
      <c r="AS4913" s="39"/>
      <c r="AT4913" s="39"/>
      <c r="AU4913" s="39"/>
      <c r="AV4913" s="39"/>
      <c r="AW4913" s="39"/>
    </row>
    <row r="4914" spans="15:49" x14ac:dyDescent="0.2">
      <c r="O4914" s="39"/>
      <c r="P4914" s="39"/>
      <c r="Q4914" s="39"/>
      <c r="R4914" s="39"/>
      <c r="S4914" s="39"/>
      <c r="T4914" s="39"/>
      <c r="U4914" s="39"/>
      <c r="V4914" s="39"/>
      <c r="W4914" s="39"/>
      <c r="X4914" s="39"/>
      <c r="Y4914" s="39"/>
      <c r="Z4914" s="39"/>
      <c r="AA4914" s="39"/>
      <c r="AB4914" s="39"/>
      <c r="AC4914" s="39"/>
      <c r="AD4914" s="39"/>
      <c r="AE4914" s="39"/>
      <c r="AF4914" s="39"/>
      <c r="AG4914" s="39"/>
      <c r="AH4914" s="39"/>
      <c r="AI4914" s="39"/>
      <c r="AJ4914" s="39"/>
      <c r="AK4914" s="39"/>
      <c r="AL4914" s="39"/>
      <c r="AM4914" s="39"/>
      <c r="AN4914" s="39"/>
      <c r="AO4914" s="39"/>
      <c r="AP4914" s="39"/>
      <c r="AQ4914" s="39"/>
      <c r="AR4914" s="39"/>
      <c r="AS4914" s="39"/>
      <c r="AT4914" s="39"/>
      <c r="AU4914" s="39"/>
      <c r="AV4914" s="39"/>
      <c r="AW4914" s="39"/>
    </row>
    <row r="4915" spans="15:49" x14ac:dyDescent="0.2">
      <c r="O4915" s="39"/>
      <c r="P4915" s="39"/>
      <c r="Q4915" s="39"/>
      <c r="R4915" s="39"/>
      <c r="S4915" s="39"/>
      <c r="T4915" s="39"/>
      <c r="U4915" s="39"/>
      <c r="V4915" s="39"/>
      <c r="W4915" s="39"/>
      <c r="X4915" s="39"/>
      <c r="Y4915" s="39"/>
      <c r="Z4915" s="39"/>
      <c r="AA4915" s="39"/>
      <c r="AB4915" s="39"/>
      <c r="AC4915" s="39"/>
      <c r="AD4915" s="39"/>
      <c r="AE4915" s="39"/>
      <c r="AF4915" s="39"/>
      <c r="AG4915" s="39"/>
      <c r="AH4915" s="39"/>
      <c r="AI4915" s="39"/>
      <c r="AJ4915" s="39"/>
      <c r="AK4915" s="39"/>
      <c r="AL4915" s="39"/>
      <c r="AM4915" s="39"/>
      <c r="AN4915" s="39"/>
      <c r="AO4915" s="39"/>
      <c r="AP4915" s="39"/>
      <c r="AQ4915" s="39"/>
      <c r="AR4915" s="39"/>
      <c r="AS4915" s="39"/>
      <c r="AT4915" s="39"/>
      <c r="AU4915" s="39"/>
      <c r="AV4915" s="39"/>
      <c r="AW4915" s="39"/>
    </row>
    <row r="4916" spans="15:49" x14ac:dyDescent="0.2">
      <c r="O4916" s="39"/>
      <c r="P4916" s="39"/>
      <c r="Q4916" s="39"/>
      <c r="R4916" s="39"/>
      <c r="S4916" s="39"/>
      <c r="T4916" s="39"/>
      <c r="U4916" s="39"/>
      <c r="V4916" s="39"/>
      <c r="W4916" s="39"/>
      <c r="X4916" s="39"/>
      <c r="Y4916" s="39"/>
      <c r="Z4916" s="39"/>
      <c r="AA4916" s="39"/>
      <c r="AB4916" s="39"/>
      <c r="AC4916" s="39"/>
      <c r="AD4916" s="39"/>
      <c r="AE4916" s="39"/>
      <c r="AF4916" s="39"/>
      <c r="AG4916" s="39"/>
      <c r="AH4916" s="39"/>
      <c r="AI4916" s="39"/>
      <c r="AJ4916" s="39"/>
      <c r="AK4916" s="39"/>
      <c r="AL4916" s="39"/>
      <c r="AM4916" s="39"/>
      <c r="AN4916" s="39"/>
      <c r="AO4916" s="39"/>
      <c r="AP4916" s="39"/>
      <c r="AQ4916" s="39"/>
      <c r="AR4916" s="39"/>
      <c r="AS4916" s="39"/>
      <c r="AT4916" s="39"/>
      <c r="AU4916" s="39"/>
      <c r="AV4916" s="39"/>
      <c r="AW4916" s="39"/>
    </row>
    <row r="4917" spans="15:49" x14ac:dyDescent="0.2">
      <c r="O4917" s="39"/>
      <c r="P4917" s="39"/>
      <c r="Q4917" s="39"/>
      <c r="R4917" s="39"/>
      <c r="S4917" s="39"/>
      <c r="T4917" s="39"/>
      <c r="U4917" s="39"/>
      <c r="V4917" s="39"/>
      <c r="W4917" s="39"/>
      <c r="X4917" s="39"/>
      <c r="Y4917" s="39"/>
      <c r="Z4917" s="39"/>
      <c r="AA4917" s="39"/>
      <c r="AB4917" s="39"/>
      <c r="AC4917" s="39"/>
      <c r="AD4917" s="39"/>
      <c r="AE4917" s="39"/>
      <c r="AF4917" s="39"/>
      <c r="AG4917" s="39"/>
      <c r="AH4917" s="39"/>
      <c r="AI4917" s="39"/>
      <c r="AJ4917" s="39"/>
      <c r="AK4917" s="39"/>
      <c r="AL4917" s="39"/>
      <c r="AM4917" s="39"/>
      <c r="AN4917" s="39"/>
      <c r="AO4917" s="39"/>
      <c r="AP4917" s="39"/>
      <c r="AQ4917" s="39"/>
      <c r="AR4917" s="39"/>
      <c r="AS4917" s="39"/>
      <c r="AT4917" s="39"/>
      <c r="AU4917" s="39"/>
      <c r="AV4917" s="39"/>
      <c r="AW4917" s="39"/>
    </row>
    <row r="4918" spans="15:49" x14ac:dyDescent="0.2">
      <c r="O4918" s="39"/>
      <c r="P4918" s="39"/>
      <c r="Q4918" s="39"/>
      <c r="R4918" s="39"/>
      <c r="S4918" s="39"/>
      <c r="T4918" s="39"/>
      <c r="U4918" s="39"/>
      <c r="V4918" s="39"/>
      <c r="W4918" s="39"/>
      <c r="X4918" s="39"/>
      <c r="Y4918" s="39"/>
      <c r="Z4918" s="39"/>
      <c r="AA4918" s="39"/>
      <c r="AB4918" s="39"/>
      <c r="AC4918" s="39"/>
      <c r="AD4918" s="39"/>
      <c r="AE4918" s="39"/>
      <c r="AF4918" s="39"/>
      <c r="AG4918" s="39"/>
      <c r="AH4918" s="39"/>
      <c r="AI4918" s="39"/>
      <c r="AJ4918" s="39"/>
      <c r="AK4918" s="39"/>
      <c r="AL4918" s="39"/>
      <c r="AM4918" s="39"/>
      <c r="AN4918" s="39"/>
      <c r="AO4918" s="39"/>
      <c r="AP4918" s="39"/>
      <c r="AQ4918" s="39"/>
      <c r="AR4918" s="39"/>
      <c r="AS4918" s="39"/>
      <c r="AT4918" s="39"/>
      <c r="AU4918" s="39"/>
      <c r="AV4918" s="39"/>
      <c r="AW4918" s="39"/>
    </row>
    <row r="4919" spans="15:49" x14ac:dyDescent="0.2">
      <c r="O4919" s="39"/>
      <c r="P4919" s="39"/>
      <c r="Q4919" s="39"/>
      <c r="R4919" s="39"/>
      <c r="S4919" s="39"/>
      <c r="T4919" s="39"/>
      <c r="U4919" s="39"/>
      <c r="V4919" s="39"/>
      <c r="W4919" s="39"/>
      <c r="X4919" s="39"/>
      <c r="Y4919" s="39"/>
      <c r="Z4919" s="39"/>
      <c r="AA4919" s="39"/>
      <c r="AB4919" s="39"/>
      <c r="AC4919" s="39"/>
      <c r="AD4919" s="39"/>
      <c r="AE4919" s="39"/>
      <c r="AF4919" s="39"/>
      <c r="AG4919" s="39"/>
      <c r="AH4919" s="39"/>
      <c r="AI4919" s="39"/>
      <c r="AJ4919" s="39"/>
      <c r="AK4919" s="39"/>
      <c r="AL4919" s="39"/>
      <c r="AM4919" s="39"/>
      <c r="AN4919" s="39"/>
      <c r="AO4919" s="39"/>
      <c r="AP4919" s="39"/>
      <c r="AQ4919" s="39"/>
      <c r="AR4919" s="39"/>
      <c r="AS4919" s="39"/>
      <c r="AT4919" s="39"/>
      <c r="AU4919" s="39"/>
      <c r="AV4919" s="39"/>
      <c r="AW4919" s="39"/>
    </row>
    <row r="4920" spans="15:49" x14ac:dyDescent="0.2">
      <c r="O4920" s="39"/>
      <c r="P4920" s="39"/>
      <c r="Q4920" s="39"/>
      <c r="R4920" s="39"/>
      <c r="S4920" s="39"/>
      <c r="T4920" s="39"/>
      <c r="U4920" s="39"/>
      <c r="V4920" s="39"/>
      <c r="W4920" s="39"/>
      <c r="X4920" s="39"/>
      <c r="Y4920" s="39"/>
      <c r="Z4920" s="39"/>
      <c r="AA4920" s="39"/>
      <c r="AB4920" s="39"/>
      <c r="AC4920" s="39"/>
      <c r="AD4920" s="39"/>
      <c r="AE4920" s="39"/>
      <c r="AF4920" s="39"/>
      <c r="AG4920" s="39"/>
      <c r="AH4920" s="39"/>
      <c r="AI4920" s="39"/>
      <c r="AJ4920" s="39"/>
      <c r="AK4920" s="39"/>
      <c r="AL4920" s="39"/>
      <c r="AM4920" s="39"/>
      <c r="AN4920" s="39"/>
      <c r="AO4920" s="39"/>
      <c r="AP4920" s="39"/>
      <c r="AQ4920" s="39"/>
      <c r="AR4920" s="39"/>
      <c r="AS4920" s="39"/>
      <c r="AT4920" s="39"/>
      <c r="AU4920" s="39"/>
      <c r="AV4920" s="39"/>
      <c r="AW4920" s="39"/>
    </row>
    <row r="4921" spans="15:49" x14ac:dyDescent="0.2">
      <c r="O4921" s="39"/>
      <c r="P4921" s="39"/>
      <c r="Q4921" s="39"/>
      <c r="R4921" s="39"/>
      <c r="S4921" s="39"/>
      <c r="T4921" s="39"/>
      <c r="U4921" s="39"/>
      <c r="V4921" s="39"/>
      <c r="W4921" s="39"/>
      <c r="X4921" s="39"/>
      <c r="Y4921" s="39"/>
      <c r="Z4921" s="39"/>
      <c r="AA4921" s="39"/>
      <c r="AB4921" s="39"/>
      <c r="AC4921" s="39"/>
      <c r="AD4921" s="39"/>
      <c r="AE4921" s="39"/>
      <c r="AF4921" s="39"/>
      <c r="AG4921" s="39"/>
      <c r="AH4921" s="39"/>
      <c r="AI4921" s="39"/>
      <c r="AJ4921" s="39"/>
      <c r="AK4921" s="39"/>
      <c r="AL4921" s="39"/>
      <c r="AM4921" s="39"/>
      <c r="AN4921" s="39"/>
      <c r="AO4921" s="39"/>
      <c r="AP4921" s="39"/>
      <c r="AQ4921" s="39"/>
      <c r="AR4921" s="39"/>
      <c r="AS4921" s="39"/>
      <c r="AT4921" s="39"/>
      <c r="AU4921" s="39"/>
      <c r="AV4921" s="39"/>
      <c r="AW4921" s="39"/>
    </row>
    <row r="4922" spans="15:49" x14ac:dyDescent="0.2">
      <c r="O4922" s="39"/>
      <c r="P4922" s="39"/>
      <c r="Q4922" s="39"/>
      <c r="R4922" s="39"/>
      <c r="S4922" s="39"/>
      <c r="T4922" s="39"/>
      <c r="U4922" s="39"/>
      <c r="V4922" s="39"/>
      <c r="W4922" s="39"/>
      <c r="X4922" s="39"/>
      <c r="Y4922" s="39"/>
      <c r="Z4922" s="39"/>
      <c r="AA4922" s="39"/>
      <c r="AB4922" s="39"/>
      <c r="AC4922" s="39"/>
      <c r="AD4922" s="39"/>
      <c r="AE4922" s="39"/>
      <c r="AF4922" s="39"/>
      <c r="AG4922" s="39"/>
      <c r="AH4922" s="39"/>
      <c r="AI4922" s="39"/>
      <c r="AJ4922" s="39"/>
      <c r="AK4922" s="39"/>
      <c r="AL4922" s="39"/>
      <c r="AM4922" s="39"/>
      <c r="AN4922" s="39"/>
      <c r="AO4922" s="39"/>
      <c r="AP4922" s="39"/>
      <c r="AQ4922" s="39"/>
      <c r="AR4922" s="39"/>
      <c r="AS4922" s="39"/>
      <c r="AT4922" s="39"/>
      <c r="AU4922" s="39"/>
      <c r="AV4922" s="39"/>
      <c r="AW4922" s="39"/>
    </row>
    <row r="4923" spans="15:49" x14ac:dyDescent="0.2">
      <c r="O4923" s="39"/>
      <c r="P4923" s="39"/>
      <c r="Q4923" s="39"/>
      <c r="R4923" s="39"/>
      <c r="S4923" s="39"/>
      <c r="T4923" s="39"/>
      <c r="U4923" s="39"/>
      <c r="V4923" s="39"/>
      <c r="W4923" s="39"/>
      <c r="X4923" s="39"/>
      <c r="Y4923" s="39"/>
      <c r="Z4923" s="39"/>
      <c r="AA4923" s="39"/>
      <c r="AB4923" s="39"/>
      <c r="AC4923" s="39"/>
      <c r="AD4923" s="39"/>
      <c r="AE4923" s="39"/>
      <c r="AF4923" s="39"/>
      <c r="AG4923" s="39"/>
      <c r="AH4923" s="39"/>
      <c r="AI4923" s="39"/>
      <c r="AJ4923" s="39"/>
      <c r="AK4923" s="39"/>
      <c r="AL4923" s="39"/>
      <c r="AM4923" s="39"/>
      <c r="AN4923" s="39"/>
      <c r="AO4923" s="39"/>
      <c r="AP4923" s="39"/>
      <c r="AQ4923" s="39"/>
      <c r="AR4923" s="39"/>
      <c r="AS4923" s="39"/>
      <c r="AT4923" s="39"/>
      <c r="AU4923" s="39"/>
      <c r="AV4923" s="39"/>
      <c r="AW4923" s="39"/>
    </row>
    <row r="4924" spans="15:49" x14ac:dyDescent="0.2">
      <c r="O4924" s="39"/>
      <c r="P4924" s="39"/>
      <c r="Q4924" s="39"/>
      <c r="R4924" s="39"/>
      <c r="S4924" s="39"/>
      <c r="T4924" s="39"/>
      <c r="U4924" s="39"/>
      <c r="V4924" s="39"/>
      <c r="W4924" s="39"/>
      <c r="X4924" s="39"/>
      <c r="Y4924" s="39"/>
      <c r="Z4924" s="39"/>
      <c r="AA4924" s="39"/>
      <c r="AB4924" s="39"/>
      <c r="AC4924" s="39"/>
      <c r="AD4924" s="39"/>
      <c r="AE4924" s="39"/>
      <c r="AF4924" s="39"/>
      <c r="AG4924" s="39"/>
      <c r="AH4924" s="39"/>
      <c r="AI4924" s="39"/>
      <c r="AJ4924" s="39"/>
      <c r="AK4924" s="39"/>
      <c r="AL4924" s="39"/>
      <c r="AM4924" s="39"/>
      <c r="AN4924" s="39"/>
      <c r="AO4924" s="39"/>
      <c r="AP4924" s="39"/>
      <c r="AQ4924" s="39"/>
      <c r="AR4924" s="39"/>
      <c r="AS4924" s="39"/>
      <c r="AT4924" s="39"/>
      <c r="AU4924" s="39"/>
      <c r="AV4924" s="39"/>
      <c r="AW4924" s="39"/>
    </row>
    <row r="4925" spans="15:49" x14ac:dyDescent="0.2">
      <c r="O4925" s="39"/>
      <c r="P4925" s="39"/>
      <c r="Q4925" s="39"/>
      <c r="R4925" s="39"/>
      <c r="S4925" s="39"/>
      <c r="T4925" s="39"/>
      <c r="U4925" s="39"/>
      <c r="V4925" s="39"/>
      <c r="W4925" s="39"/>
      <c r="X4925" s="39"/>
      <c r="Y4925" s="39"/>
      <c r="Z4925" s="39"/>
      <c r="AA4925" s="39"/>
      <c r="AB4925" s="39"/>
      <c r="AC4925" s="39"/>
      <c r="AD4925" s="39"/>
      <c r="AE4925" s="39"/>
      <c r="AF4925" s="39"/>
      <c r="AG4925" s="39"/>
      <c r="AH4925" s="39"/>
      <c r="AI4925" s="39"/>
      <c r="AJ4925" s="39"/>
      <c r="AK4925" s="39"/>
      <c r="AL4925" s="39"/>
      <c r="AM4925" s="39"/>
      <c r="AN4925" s="39"/>
      <c r="AO4925" s="39"/>
      <c r="AP4925" s="39"/>
      <c r="AQ4925" s="39"/>
      <c r="AR4925" s="39"/>
      <c r="AS4925" s="39"/>
      <c r="AT4925" s="39"/>
      <c r="AU4925" s="39"/>
      <c r="AV4925" s="39"/>
      <c r="AW4925" s="39"/>
    </row>
    <row r="4926" spans="15:49" x14ac:dyDescent="0.2">
      <c r="O4926" s="39"/>
      <c r="P4926" s="39"/>
      <c r="Q4926" s="39"/>
      <c r="R4926" s="39"/>
      <c r="S4926" s="39"/>
      <c r="T4926" s="39"/>
      <c r="U4926" s="39"/>
      <c r="V4926" s="39"/>
      <c r="W4926" s="39"/>
      <c r="X4926" s="39"/>
      <c r="Y4926" s="39"/>
      <c r="Z4926" s="39"/>
      <c r="AA4926" s="39"/>
      <c r="AB4926" s="39"/>
      <c r="AC4926" s="39"/>
      <c r="AD4926" s="39"/>
      <c r="AE4926" s="39"/>
      <c r="AF4926" s="39"/>
      <c r="AG4926" s="39"/>
      <c r="AH4926" s="39"/>
      <c r="AI4926" s="39"/>
      <c r="AJ4926" s="39"/>
      <c r="AK4926" s="39"/>
      <c r="AL4926" s="39"/>
      <c r="AM4926" s="39"/>
      <c r="AN4926" s="39"/>
      <c r="AO4926" s="39"/>
      <c r="AP4926" s="39"/>
      <c r="AQ4926" s="39"/>
      <c r="AR4926" s="39"/>
      <c r="AS4926" s="39"/>
      <c r="AT4926" s="39"/>
      <c r="AU4926" s="39"/>
      <c r="AV4926" s="39"/>
      <c r="AW4926" s="39"/>
    </row>
    <row r="4927" spans="15:49" x14ac:dyDescent="0.2">
      <c r="O4927" s="39"/>
      <c r="P4927" s="39"/>
      <c r="Q4927" s="39"/>
      <c r="R4927" s="39"/>
      <c r="S4927" s="39"/>
      <c r="T4927" s="39"/>
      <c r="U4927" s="39"/>
      <c r="V4927" s="39"/>
      <c r="W4927" s="39"/>
      <c r="X4927" s="39"/>
      <c r="Y4927" s="39"/>
      <c r="Z4927" s="39"/>
      <c r="AA4927" s="39"/>
      <c r="AB4927" s="39"/>
      <c r="AC4927" s="39"/>
      <c r="AD4927" s="39"/>
      <c r="AE4927" s="39"/>
      <c r="AF4927" s="39"/>
      <c r="AG4927" s="39"/>
      <c r="AH4927" s="39"/>
      <c r="AI4927" s="39"/>
      <c r="AJ4927" s="39"/>
      <c r="AK4927" s="39"/>
      <c r="AL4927" s="39"/>
      <c r="AM4927" s="39"/>
      <c r="AN4927" s="39"/>
      <c r="AO4927" s="39"/>
      <c r="AP4927" s="39"/>
      <c r="AQ4927" s="39"/>
      <c r="AR4927" s="39"/>
      <c r="AS4927" s="39"/>
      <c r="AT4927" s="39"/>
      <c r="AU4927" s="39"/>
      <c r="AV4927" s="39"/>
      <c r="AW4927" s="39"/>
    </row>
    <row r="4928" spans="15:49" x14ac:dyDescent="0.2">
      <c r="O4928" s="39"/>
      <c r="P4928" s="39"/>
      <c r="Q4928" s="39"/>
      <c r="R4928" s="39"/>
      <c r="S4928" s="39"/>
      <c r="T4928" s="39"/>
      <c r="U4928" s="39"/>
      <c r="V4928" s="39"/>
      <c r="W4928" s="39"/>
      <c r="X4928" s="39"/>
      <c r="Y4928" s="39"/>
      <c r="Z4928" s="39"/>
      <c r="AA4928" s="39"/>
      <c r="AB4928" s="39"/>
      <c r="AC4928" s="39"/>
      <c r="AD4928" s="39"/>
      <c r="AE4928" s="39"/>
      <c r="AF4928" s="39"/>
      <c r="AG4928" s="39"/>
      <c r="AH4928" s="39"/>
      <c r="AI4928" s="39"/>
      <c r="AJ4928" s="39"/>
      <c r="AK4928" s="39"/>
      <c r="AL4928" s="39"/>
      <c r="AM4928" s="39"/>
      <c r="AN4928" s="39"/>
      <c r="AO4928" s="39"/>
      <c r="AP4928" s="39"/>
      <c r="AQ4928" s="39"/>
      <c r="AR4928" s="39"/>
      <c r="AS4928" s="39"/>
      <c r="AT4928" s="39"/>
      <c r="AU4928" s="39"/>
      <c r="AV4928" s="39"/>
      <c r="AW4928" s="39"/>
    </row>
    <row r="4929" spans="15:49" x14ac:dyDescent="0.2">
      <c r="O4929" s="39"/>
      <c r="P4929" s="39"/>
      <c r="Q4929" s="39"/>
      <c r="R4929" s="39"/>
      <c r="S4929" s="39"/>
      <c r="T4929" s="39"/>
      <c r="U4929" s="39"/>
      <c r="V4929" s="39"/>
      <c r="W4929" s="39"/>
      <c r="X4929" s="39"/>
      <c r="Y4929" s="39"/>
      <c r="Z4929" s="39"/>
      <c r="AA4929" s="39"/>
      <c r="AB4929" s="39"/>
      <c r="AC4929" s="39"/>
      <c r="AD4929" s="39"/>
      <c r="AE4929" s="39"/>
      <c r="AF4929" s="39"/>
      <c r="AG4929" s="39"/>
      <c r="AH4929" s="39"/>
      <c r="AI4929" s="39"/>
      <c r="AJ4929" s="39"/>
      <c r="AK4929" s="39"/>
      <c r="AL4929" s="39"/>
      <c r="AM4929" s="39"/>
      <c r="AN4929" s="39"/>
      <c r="AO4929" s="39"/>
      <c r="AP4929" s="39"/>
      <c r="AQ4929" s="39"/>
      <c r="AR4929" s="39"/>
      <c r="AS4929" s="39"/>
      <c r="AT4929" s="39"/>
      <c r="AU4929" s="39"/>
      <c r="AV4929" s="39"/>
      <c r="AW4929" s="39"/>
    </row>
    <row r="4930" spans="15:49" x14ac:dyDescent="0.2">
      <c r="O4930" s="39"/>
      <c r="P4930" s="39"/>
      <c r="Q4930" s="39"/>
      <c r="R4930" s="39"/>
      <c r="S4930" s="39"/>
      <c r="T4930" s="39"/>
      <c r="U4930" s="39"/>
      <c r="V4930" s="39"/>
      <c r="W4930" s="39"/>
      <c r="X4930" s="39"/>
      <c r="Y4930" s="39"/>
      <c r="Z4930" s="39"/>
      <c r="AA4930" s="39"/>
      <c r="AB4930" s="39"/>
      <c r="AC4930" s="39"/>
      <c r="AD4930" s="39"/>
      <c r="AE4930" s="39"/>
      <c r="AF4930" s="39"/>
      <c r="AG4930" s="39"/>
      <c r="AH4930" s="39"/>
      <c r="AI4930" s="39"/>
      <c r="AJ4930" s="39"/>
      <c r="AK4930" s="39"/>
      <c r="AL4930" s="39"/>
      <c r="AM4930" s="39"/>
      <c r="AN4930" s="39"/>
      <c r="AO4930" s="39"/>
      <c r="AP4930" s="39"/>
      <c r="AQ4930" s="39"/>
      <c r="AR4930" s="39"/>
      <c r="AS4930" s="39"/>
      <c r="AT4930" s="39"/>
      <c r="AU4930" s="39"/>
      <c r="AV4930" s="39"/>
      <c r="AW4930" s="39"/>
    </row>
    <row r="4931" spans="15:49" x14ac:dyDescent="0.2">
      <c r="O4931" s="39"/>
      <c r="P4931" s="39"/>
      <c r="Q4931" s="39"/>
      <c r="R4931" s="39"/>
      <c r="S4931" s="39"/>
      <c r="T4931" s="39"/>
      <c r="U4931" s="39"/>
      <c r="V4931" s="39"/>
      <c r="W4931" s="39"/>
      <c r="X4931" s="39"/>
      <c r="Y4931" s="39"/>
      <c r="Z4931" s="39"/>
      <c r="AA4931" s="39"/>
      <c r="AB4931" s="39"/>
      <c r="AC4931" s="39"/>
      <c r="AD4931" s="39"/>
      <c r="AE4931" s="39"/>
      <c r="AF4931" s="39"/>
      <c r="AG4931" s="39"/>
      <c r="AH4931" s="39"/>
      <c r="AI4931" s="39"/>
      <c r="AJ4931" s="39"/>
      <c r="AK4931" s="39"/>
      <c r="AL4931" s="39"/>
      <c r="AM4931" s="39"/>
      <c r="AN4931" s="39"/>
      <c r="AO4931" s="39"/>
      <c r="AP4931" s="39"/>
      <c r="AQ4931" s="39"/>
      <c r="AR4931" s="39"/>
      <c r="AS4931" s="39"/>
      <c r="AT4931" s="39"/>
      <c r="AU4931" s="39"/>
      <c r="AV4931" s="39"/>
      <c r="AW4931" s="39"/>
    </row>
    <row r="4932" spans="15:49" x14ac:dyDescent="0.2">
      <c r="O4932" s="39"/>
      <c r="P4932" s="39"/>
      <c r="Q4932" s="39"/>
      <c r="R4932" s="39"/>
      <c r="S4932" s="39"/>
      <c r="T4932" s="39"/>
      <c r="U4932" s="39"/>
      <c r="V4932" s="39"/>
      <c r="W4932" s="39"/>
      <c r="X4932" s="39"/>
      <c r="Y4932" s="39"/>
      <c r="Z4932" s="39"/>
      <c r="AA4932" s="39"/>
      <c r="AB4932" s="39"/>
      <c r="AC4932" s="39"/>
      <c r="AD4932" s="39"/>
      <c r="AE4932" s="39"/>
      <c r="AF4932" s="39"/>
      <c r="AG4932" s="39"/>
      <c r="AH4932" s="39"/>
      <c r="AI4932" s="39"/>
      <c r="AJ4932" s="39"/>
      <c r="AK4932" s="39"/>
      <c r="AL4932" s="39"/>
      <c r="AM4932" s="39"/>
      <c r="AN4932" s="39"/>
      <c r="AO4932" s="39"/>
      <c r="AP4932" s="39"/>
      <c r="AQ4932" s="39"/>
      <c r="AR4932" s="39"/>
      <c r="AS4932" s="39"/>
      <c r="AT4932" s="39"/>
      <c r="AU4932" s="39"/>
      <c r="AV4932" s="39"/>
      <c r="AW4932" s="39"/>
    </row>
    <row r="4933" spans="15:49" x14ac:dyDescent="0.2">
      <c r="O4933" s="39"/>
      <c r="P4933" s="39"/>
      <c r="Q4933" s="39"/>
      <c r="R4933" s="39"/>
      <c r="S4933" s="39"/>
      <c r="T4933" s="39"/>
      <c r="U4933" s="39"/>
      <c r="V4933" s="39"/>
      <c r="W4933" s="39"/>
      <c r="X4933" s="39"/>
      <c r="Y4933" s="39"/>
      <c r="Z4933" s="39"/>
      <c r="AA4933" s="39"/>
      <c r="AB4933" s="39"/>
      <c r="AC4933" s="39"/>
      <c r="AD4933" s="39"/>
      <c r="AE4933" s="39"/>
      <c r="AF4933" s="39"/>
      <c r="AG4933" s="39"/>
      <c r="AH4933" s="39"/>
      <c r="AI4933" s="39"/>
      <c r="AJ4933" s="39"/>
      <c r="AK4933" s="39"/>
      <c r="AL4933" s="39"/>
      <c r="AM4933" s="39"/>
      <c r="AN4933" s="39"/>
      <c r="AO4933" s="39"/>
      <c r="AP4933" s="39"/>
      <c r="AQ4933" s="39"/>
      <c r="AR4933" s="39"/>
      <c r="AS4933" s="39"/>
      <c r="AT4933" s="39"/>
      <c r="AU4933" s="39"/>
      <c r="AV4933" s="39"/>
      <c r="AW4933" s="39"/>
    </row>
    <row r="4934" spans="15:49" x14ac:dyDescent="0.2">
      <c r="O4934" s="39"/>
      <c r="P4934" s="39"/>
      <c r="Q4934" s="39"/>
      <c r="R4934" s="39"/>
      <c r="S4934" s="39"/>
      <c r="T4934" s="39"/>
      <c r="U4934" s="39"/>
      <c r="V4934" s="39"/>
      <c r="W4934" s="39"/>
      <c r="X4934" s="39"/>
      <c r="Y4934" s="39"/>
      <c r="Z4934" s="39"/>
      <c r="AA4934" s="39"/>
      <c r="AB4934" s="39"/>
      <c r="AC4934" s="39"/>
      <c r="AD4934" s="39"/>
      <c r="AE4934" s="39"/>
      <c r="AF4934" s="39"/>
      <c r="AG4934" s="39"/>
      <c r="AH4934" s="39"/>
      <c r="AI4934" s="39"/>
      <c r="AJ4934" s="39"/>
      <c r="AK4934" s="39"/>
      <c r="AL4934" s="39"/>
      <c r="AM4934" s="39"/>
      <c r="AN4934" s="39"/>
      <c r="AO4934" s="39"/>
      <c r="AP4934" s="39"/>
      <c r="AQ4934" s="39"/>
      <c r="AR4934" s="39"/>
      <c r="AS4934" s="39"/>
      <c r="AT4934" s="39"/>
      <c r="AU4934" s="39"/>
      <c r="AV4934" s="39"/>
      <c r="AW4934" s="39"/>
    </row>
    <row r="4935" spans="15:49" x14ac:dyDescent="0.2">
      <c r="O4935" s="39"/>
      <c r="P4935" s="39"/>
      <c r="Q4935" s="39"/>
      <c r="R4935" s="39"/>
      <c r="S4935" s="39"/>
      <c r="T4935" s="39"/>
      <c r="U4935" s="39"/>
      <c r="V4935" s="39"/>
      <c r="W4935" s="39"/>
      <c r="X4935" s="39"/>
      <c r="Y4935" s="39"/>
      <c r="Z4935" s="39"/>
      <c r="AA4935" s="39"/>
      <c r="AB4935" s="39"/>
      <c r="AC4935" s="39"/>
      <c r="AD4935" s="39"/>
      <c r="AE4935" s="39"/>
      <c r="AF4935" s="39"/>
      <c r="AG4935" s="39"/>
      <c r="AH4935" s="39"/>
      <c r="AI4935" s="39"/>
      <c r="AJ4935" s="39"/>
      <c r="AK4935" s="39"/>
      <c r="AL4935" s="39"/>
      <c r="AM4935" s="39"/>
      <c r="AN4935" s="39"/>
      <c r="AO4935" s="39"/>
      <c r="AP4935" s="39"/>
      <c r="AQ4935" s="39"/>
      <c r="AR4935" s="39"/>
      <c r="AS4935" s="39"/>
      <c r="AT4935" s="39"/>
      <c r="AU4935" s="39"/>
      <c r="AV4935" s="39"/>
      <c r="AW4935" s="39"/>
    </row>
    <row r="4936" spans="15:49" x14ac:dyDescent="0.2">
      <c r="O4936" s="39"/>
      <c r="P4936" s="39"/>
      <c r="Q4936" s="39"/>
      <c r="R4936" s="39"/>
      <c r="S4936" s="39"/>
      <c r="T4936" s="39"/>
      <c r="U4936" s="39"/>
      <c r="V4936" s="39"/>
      <c r="W4936" s="39"/>
      <c r="X4936" s="39"/>
      <c r="Y4936" s="39"/>
      <c r="Z4936" s="39"/>
      <c r="AA4936" s="39"/>
      <c r="AB4936" s="39"/>
      <c r="AC4936" s="39"/>
      <c r="AD4936" s="39"/>
      <c r="AE4936" s="39"/>
      <c r="AF4936" s="39"/>
      <c r="AG4936" s="39"/>
      <c r="AH4936" s="39"/>
      <c r="AI4936" s="39"/>
      <c r="AJ4936" s="39"/>
      <c r="AK4936" s="39"/>
      <c r="AL4936" s="39"/>
      <c r="AM4936" s="39"/>
      <c r="AN4936" s="39"/>
      <c r="AO4936" s="39"/>
      <c r="AP4936" s="39"/>
      <c r="AQ4936" s="39"/>
      <c r="AR4936" s="39"/>
      <c r="AS4936" s="39"/>
      <c r="AT4936" s="39"/>
      <c r="AU4936" s="39"/>
      <c r="AV4936" s="39"/>
      <c r="AW4936" s="39"/>
    </row>
    <row r="4937" spans="15:49" x14ac:dyDescent="0.2">
      <c r="O4937" s="39"/>
      <c r="P4937" s="39"/>
      <c r="Q4937" s="39"/>
      <c r="R4937" s="39"/>
      <c r="S4937" s="39"/>
      <c r="T4937" s="39"/>
      <c r="U4937" s="39"/>
      <c r="V4937" s="39"/>
      <c r="W4937" s="39"/>
      <c r="X4937" s="39"/>
      <c r="Y4937" s="39"/>
      <c r="Z4937" s="39"/>
      <c r="AA4937" s="39"/>
      <c r="AB4937" s="39"/>
      <c r="AC4937" s="39"/>
      <c r="AD4937" s="39"/>
      <c r="AE4937" s="39"/>
      <c r="AF4937" s="39"/>
      <c r="AG4937" s="39"/>
      <c r="AH4937" s="39"/>
      <c r="AI4937" s="39"/>
      <c r="AJ4937" s="39"/>
      <c r="AK4937" s="39"/>
      <c r="AL4937" s="39"/>
      <c r="AM4937" s="39"/>
      <c r="AN4937" s="39"/>
      <c r="AO4937" s="39"/>
      <c r="AP4937" s="39"/>
      <c r="AQ4937" s="39"/>
      <c r="AR4937" s="39"/>
      <c r="AS4937" s="39"/>
      <c r="AT4937" s="39"/>
      <c r="AU4937" s="39"/>
      <c r="AV4937" s="39"/>
      <c r="AW4937" s="39"/>
    </row>
    <row r="4938" spans="15:49" x14ac:dyDescent="0.2">
      <c r="O4938" s="39"/>
      <c r="P4938" s="39"/>
      <c r="Q4938" s="39"/>
      <c r="R4938" s="39"/>
      <c r="S4938" s="39"/>
      <c r="T4938" s="39"/>
      <c r="U4938" s="39"/>
      <c r="V4938" s="39"/>
      <c r="W4938" s="39"/>
      <c r="X4938" s="39"/>
      <c r="Y4938" s="39"/>
      <c r="Z4938" s="39"/>
      <c r="AA4938" s="39"/>
      <c r="AB4938" s="39"/>
      <c r="AC4938" s="39"/>
      <c r="AD4938" s="39"/>
      <c r="AE4938" s="39"/>
      <c r="AF4938" s="39"/>
      <c r="AG4938" s="39"/>
      <c r="AH4938" s="39"/>
      <c r="AI4938" s="39"/>
      <c r="AJ4938" s="39"/>
      <c r="AK4938" s="39"/>
      <c r="AL4938" s="39"/>
      <c r="AM4938" s="39"/>
      <c r="AN4938" s="39"/>
      <c r="AO4938" s="39"/>
      <c r="AP4938" s="39"/>
      <c r="AQ4938" s="39"/>
      <c r="AR4938" s="39"/>
      <c r="AS4938" s="39"/>
      <c r="AT4938" s="39"/>
      <c r="AU4938" s="39"/>
      <c r="AV4938" s="39"/>
      <c r="AW4938" s="39"/>
    </row>
    <row r="4939" spans="15:49" x14ac:dyDescent="0.2">
      <c r="O4939" s="39"/>
      <c r="P4939" s="39"/>
      <c r="Q4939" s="39"/>
      <c r="R4939" s="39"/>
      <c r="S4939" s="39"/>
      <c r="T4939" s="39"/>
      <c r="U4939" s="39"/>
      <c r="V4939" s="39"/>
      <c r="W4939" s="39"/>
      <c r="X4939" s="39"/>
      <c r="Y4939" s="39"/>
      <c r="Z4939" s="39"/>
      <c r="AA4939" s="39"/>
      <c r="AB4939" s="39"/>
      <c r="AC4939" s="39"/>
      <c r="AD4939" s="39"/>
      <c r="AE4939" s="39"/>
      <c r="AF4939" s="39"/>
      <c r="AG4939" s="39"/>
      <c r="AH4939" s="39"/>
      <c r="AI4939" s="39"/>
      <c r="AJ4939" s="39"/>
      <c r="AK4939" s="39"/>
      <c r="AL4939" s="39"/>
      <c r="AM4939" s="39"/>
      <c r="AN4939" s="39"/>
      <c r="AO4939" s="39"/>
      <c r="AP4939" s="39"/>
      <c r="AQ4939" s="39"/>
      <c r="AR4939" s="39"/>
      <c r="AS4939" s="39"/>
      <c r="AT4939" s="39"/>
      <c r="AU4939" s="39"/>
      <c r="AV4939" s="39"/>
      <c r="AW4939" s="39"/>
    </row>
    <row r="4940" spans="15:49" x14ac:dyDescent="0.2">
      <c r="O4940" s="39"/>
      <c r="P4940" s="39"/>
      <c r="Q4940" s="39"/>
      <c r="R4940" s="39"/>
      <c r="S4940" s="39"/>
      <c r="T4940" s="39"/>
      <c r="U4940" s="39"/>
      <c r="V4940" s="39"/>
      <c r="W4940" s="39"/>
      <c r="X4940" s="39"/>
      <c r="Y4940" s="39"/>
      <c r="Z4940" s="39"/>
      <c r="AA4940" s="39"/>
      <c r="AB4940" s="39"/>
      <c r="AC4940" s="39"/>
      <c r="AD4940" s="39"/>
      <c r="AE4940" s="39"/>
      <c r="AF4940" s="39"/>
      <c r="AG4940" s="39"/>
      <c r="AH4940" s="39"/>
      <c r="AI4940" s="39"/>
      <c r="AJ4940" s="39"/>
      <c r="AK4940" s="39"/>
      <c r="AL4940" s="39"/>
      <c r="AM4940" s="39"/>
      <c r="AN4940" s="39"/>
      <c r="AO4940" s="39"/>
      <c r="AP4940" s="39"/>
      <c r="AQ4940" s="39"/>
      <c r="AR4940" s="39"/>
      <c r="AS4940" s="39"/>
      <c r="AT4940" s="39"/>
      <c r="AU4940" s="39"/>
      <c r="AV4940" s="39"/>
      <c r="AW4940" s="39"/>
    </row>
    <row r="4941" spans="15:49" x14ac:dyDescent="0.2">
      <c r="O4941" s="39"/>
      <c r="P4941" s="39"/>
      <c r="Q4941" s="39"/>
      <c r="R4941" s="39"/>
      <c r="S4941" s="39"/>
      <c r="T4941" s="39"/>
      <c r="U4941" s="39"/>
      <c r="V4941" s="39"/>
      <c r="W4941" s="39"/>
      <c r="X4941" s="39"/>
      <c r="Y4941" s="39"/>
      <c r="Z4941" s="39"/>
      <c r="AA4941" s="39"/>
      <c r="AB4941" s="39"/>
      <c r="AC4941" s="39"/>
      <c r="AD4941" s="39"/>
      <c r="AE4941" s="39"/>
      <c r="AF4941" s="39"/>
      <c r="AG4941" s="39"/>
      <c r="AH4941" s="39"/>
      <c r="AI4941" s="39"/>
      <c r="AJ4941" s="39"/>
      <c r="AK4941" s="39"/>
      <c r="AL4941" s="39"/>
      <c r="AM4941" s="39"/>
      <c r="AN4941" s="39"/>
      <c r="AO4941" s="39"/>
      <c r="AP4941" s="39"/>
      <c r="AQ4941" s="39"/>
      <c r="AR4941" s="39"/>
      <c r="AS4941" s="39"/>
      <c r="AT4941" s="39"/>
      <c r="AU4941" s="39"/>
      <c r="AV4941" s="39"/>
      <c r="AW4941" s="39"/>
    </row>
    <row r="4942" spans="15:49" x14ac:dyDescent="0.2">
      <c r="O4942" s="39"/>
      <c r="P4942" s="39"/>
      <c r="Q4942" s="39"/>
      <c r="R4942" s="39"/>
      <c r="S4942" s="39"/>
      <c r="T4942" s="39"/>
      <c r="U4942" s="39"/>
      <c r="V4942" s="39"/>
      <c r="W4942" s="39"/>
      <c r="X4942" s="39"/>
      <c r="Y4942" s="39"/>
      <c r="Z4942" s="39"/>
      <c r="AA4942" s="39"/>
      <c r="AB4942" s="39"/>
      <c r="AC4942" s="39"/>
      <c r="AD4942" s="39"/>
      <c r="AE4942" s="39"/>
      <c r="AF4942" s="39"/>
      <c r="AG4942" s="39"/>
      <c r="AH4942" s="39"/>
      <c r="AI4942" s="39"/>
      <c r="AJ4942" s="39"/>
      <c r="AK4942" s="39"/>
      <c r="AL4942" s="39"/>
      <c r="AM4942" s="39"/>
      <c r="AN4942" s="39"/>
      <c r="AO4942" s="39"/>
      <c r="AP4942" s="39"/>
      <c r="AQ4942" s="39"/>
      <c r="AR4942" s="39"/>
      <c r="AS4942" s="39"/>
      <c r="AT4942" s="39"/>
      <c r="AU4942" s="39"/>
      <c r="AV4942" s="39"/>
      <c r="AW4942" s="39"/>
    </row>
    <row r="4943" spans="15:49" x14ac:dyDescent="0.2">
      <c r="O4943" s="39"/>
      <c r="P4943" s="39"/>
      <c r="Q4943" s="39"/>
      <c r="R4943" s="39"/>
      <c r="S4943" s="39"/>
      <c r="T4943" s="39"/>
      <c r="U4943" s="39"/>
      <c r="V4943" s="39"/>
      <c r="W4943" s="39"/>
      <c r="X4943" s="39"/>
      <c r="Y4943" s="39"/>
      <c r="Z4943" s="39"/>
      <c r="AA4943" s="39"/>
      <c r="AB4943" s="39"/>
      <c r="AC4943" s="39"/>
      <c r="AD4943" s="39"/>
      <c r="AE4943" s="39"/>
      <c r="AF4943" s="39"/>
      <c r="AG4943" s="39"/>
      <c r="AH4943" s="39"/>
      <c r="AI4943" s="39"/>
      <c r="AJ4943" s="39"/>
      <c r="AK4943" s="39"/>
      <c r="AL4943" s="39"/>
      <c r="AM4943" s="39"/>
      <c r="AN4943" s="39"/>
      <c r="AO4943" s="39"/>
      <c r="AP4943" s="39"/>
      <c r="AQ4943" s="39"/>
      <c r="AR4943" s="39"/>
      <c r="AS4943" s="39"/>
      <c r="AT4943" s="39"/>
      <c r="AU4943" s="39"/>
      <c r="AV4943" s="39"/>
      <c r="AW4943" s="39"/>
    </row>
    <row r="4944" spans="15:49" x14ac:dyDescent="0.2">
      <c r="O4944" s="39"/>
      <c r="P4944" s="39"/>
      <c r="Q4944" s="39"/>
      <c r="R4944" s="39"/>
      <c r="S4944" s="39"/>
      <c r="T4944" s="39"/>
      <c r="U4944" s="39"/>
      <c r="V4944" s="39"/>
      <c r="W4944" s="39"/>
      <c r="X4944" s="39"/>
      <c r="Y4944" s="39"/>
      <c r="Z4944" s="39"/>
      <c r="AA4944" s="39"/>
      <c r="AB4944" s="39"/>
      <c r="AC4944" s="39"/>
      <c r="AD4944" s="39"/>
      <c r="AE4944" s="39"/>
      <c r="AF4944" s="39"/>
      <c r="AG4944" s="39"/>
      <c r="AH4944" s="39"/>
      <c r="AI4944" s="39"/>
      <c r="AJ4944" s="39"/>
      <c r="AK4944" s="39"/>
      <c r="AL4944" s="39"/>
      <c r="AM4944" s="39"/>
      <c r="AN4944" s="39"/>
      <c r="AO4944" s="39"/>
      <c r="AP4944" s="39"/>
      <c r="AQ4944" s="39"/>
      <c r="AR4944" s="39"/>
      <c r="AS4944" s="39"/>
      <c r="AT4944" s="39"/>
      <c r="AU4944" s="39"/>
      <c r="AV4944" s="39"/>
      <c r="AW4944" s="39"/>
    </row>
    <row r="4945" spans="15:49" x14ac:dyDescent="0.2">
      <c r="O4945" s="39"/>
      <c r="P4945" s="39"/>
      <c r="Q4945" s="39"/>
      <c r="R4945" s="39"/>
      <c r="S4945" s="39"/>
      <c r="T4945" s="39"/>
      <c r="U4945" s="39"/>
      <c r="V4945" s="39"/>
      <c r="W4945" s="39"/>
      <c r="X4945" s="39"/>
      <c r="Y4945" s="39"/>
      <c r="Z4945" s="39"/>
      <c r="AA4945" s="39"/>
      <c r="AB4945" s="39"/>
      <c r="AC4945" s="39"/>
      <c r="AD4945" s="39"/>
      <c r="AE4945" s="39"/>
      <c r="AF4945" s="39"/>
      <c r="AG4945" s="39"/>
      <c r="AH4945" s="39"/>
      <c r="AI4945" s="39"/>
      <c r="AJ4945" s="39"/>
      <c r="AK4945" s="39"/>
      <c r="AL4945" s="39"/>
      <c r="AM4945" s="39"/>
      <c r="AN4945" s="39"/>
      <c r="AO4945" s="39"/>
      <c r="AP4945" s="39"/>
      <c r="AQ4945" s="39"/>
      <c r="AR4945" s="39"/>
      <c r="AS4945" s="39"/>
      <c r="AT4945" s="39"/>
      <c r="AU4945" s="39"/>
      <c r="AV4945" s="39"/>
      <c r="AW4945" s="39"/>
    </row>
    <row r="4946" spans="15:49" x14ac:dyDescent="0.2">
      <c r="O4946" s="39"/>
      <c r="P4946" s="39"/>
      <c r="Q4946" s="39"/>
      <c r="R4946" s="39"/>
      <c r="S4946" s="39"/>
      <c r="T4946" s="39"/>
      <c r="U4946" s="39"/>
      <c r="V4946" s="39"/>
      <c r="W4946" s="39"/>
      <c r="X4946" s="39"/>
      <c r="Y4946" s="39"/>
      <c r="Z4946" s="39"/>
      <c r="AA4946" s="39"/>
      <c r="AB4946" s="39"/>
      <c r="AC4946" s="39"/>
      <c r="AD4946" s="39"/>
      <c r="AE4946" s="39"/>
      <c r="AF4946" s="39"/>
      <c r="AG4946" s="39"/>
      <c r="AH4946" s="39"/>
      <c r="AI4946" s="39"/>
      <c r="AJ4946" s="39"/>
      <c r="AK4946" s="39"/>
      <c r="AL4946" s="39"/>
      <c r="AM4946" s="39"/>
      <c r="AN4946" s="39"/>
      <c r="AO4946" s="39"/>
      <c r="AP4946" s="39"/>
      <c r="AQ4946" s="39"/>
      <c r="AR4946" s="39"/>
      <c r="AS4946" s="39"/>
      <c r="AT4946" s="39"/>
      <c r="AU4946" s="39"/>
      <c r="AV4946" s="39"/>
      <c r="AW4946" s="39"/>
    </row>
    <row r="4947" spans="15:49" x14ac:dyDescent="0.2">
      <c r="O4947" s="39"/>
      <c r="P4947" s="39"/>
      <c r="Q4947" s="39"/>
      <c r="R4947" s="39"/>
      <c r="S4947" s="39"/>
      <c r="T4947" s="39"/>
      <c r="U4947" s="39"/>
      <c r="V4947" s="39"/>
      <c r="W4947" s="39"/>
      <c r="X4947" s="39"/>
      <c r="Y4947" s="39"/>
      <c r="Z4947" s="39"/>
      <c r="AA4947" s="39"/>
      <c r="AB4947" s="39"/>
      <c r="AC4947" s="39"/>
      <c r="AD4947" s="39"/>
      <c r="AE4947" s="39"/>
      <c r="AF4947" s="39"/>
      <c r="AG4947" s="39"/>
      <c r="AH4947" s="39"/>
      <c r="AI4947" s="39"/>
      <c r="AJ4947" s="39"/>
      <c r="AK4947" s="39"/>
      <c r="AL4947" s="39"/>
      <c r="AM4947" s="39"/>
      <c r="AN4947" s="39"/>
      <c r="AO4947" s="39"/>
      <c r="AP4947" s="39"/>
      <c r="AQ4947" s="39"/>
      <c r="AR4947" s="39"/>
      <c r="AS4947" s="39"/>
      <c r="AT4947" s="39"/>
      <c r="AU4947" s="39"/>
      <c r="AV4947" s="39"/>
      <c r="AW4947" s="39"/>
    </row>
    <row r="4948" spans="15:49" x14ac:dyDescent="0.2">
      <c r="O4948" s="39"/>
      <c r="P4948" s="39"/>
      <c r="Q4948" s="39"/>
      <c r="R4948" s="39"/>
      <c r="S4948" s="39"/>
      <c r="T4948" s="39"/>
      <c r="U4948" s="39"/>
      <c r="V4948" s="39"/>
      <c r="W4948" s="39"/>
      <c r="X4948" s="39"/>
      <c r="Y4948" s="39"/>
      <c r="Z4948" s="39"/>
      <c r="AA4948" s="39"/>
      <c r="AB4948" s="39"/>
      <c r="AC4948" s="39"/>
      <c r="AD4948" s="39"/>
      <c r="AE4948" s="39"/>
      <c r="AF4948" s="39"/>
      <c r="AG4948" s="39"/>
      <c r="AH4948" s="39"/>
      <c r="AI4948" s="39"/>
      <c r="AJ4948" s="39"/>
      <c r="AK4948" s="39"/>
      <c r="AL4948" s="39"/>
      <c r="AM4948" s="39"/>
      <c r="AN4948" s="39"/>
      <c r="AO4948" s="39"/>
      <c r="AP4948" s="39"/>
      <c r="AQ4948" s="39"/>
      <c r="AR4948" s="39"/>
      <c r="AS4948" s="39"/>
      <c r="AT4948" s="39"/>
      <c r="AU4948" s="39"/>
      <c r="AV4948" s="39"/>
      <c r="AW4948" s="39"/>
    </row>
    <row r="4949" spans="15:49" x14ac:dyDescent="0.2">
      <c r="O4949" s="39"/>
      <c r="P4949" s="39"/>
      <c r="Q4949" s="39"/>
      <c r="R4949" s="39"/>
      <c r="S4949" s="39"/>
      <c r="T4949" s="39"/>
      <c r="U4949" s="39"/>
      <c r="V4949" s="39"/>
      <c r="W4949" s="39"/>
      <c r="X4949" s="39"/>
      <c r="Y4949" s="39"/>
      <c r="Z4949" s="39"/>
      <c r="AA4949" s="39"/>
      <c r="AB4949" s="39"/>
      <c r="AC4949" s="39"/>
      <c r="AD4949" s="39"/>
      <c r="AE4949" s="39"/>
      <c r="AF4949" s="39"/>
      <c r="AG4949" s="39"/>
      <c r="AH4949" s="39"/>
      <c r="AI4949" s="39"/>
      <c r="AJ4949" s="39"/>
      <c r="AK4949" s="39"/>
      <c r="AL4949" s="39"/>
      <c r="AM4949" s="39"/>
      <c r="AN4949" s="39"/>
      <c r="AO4949" s="39"/>
      <c r="AP4949" s="39"/>
      <c r="AQ4949" s="39"/>
      <c r="AR4949" s="39"/>
      <c r="AS4949" s="39"/>
      <c r="AT4949" s="39"/>
      <c r="AU4949" s="39"/>
      <c r="AV4949" s="39"/>
      <c r="AW4949" s="39"/>
    </row>
    <row r="4950" spans="15:49" x14ac:dyDescent="0.2">
      <c r="O4950" s="39"/>
      <c r="P4950" s="39"/>
      <c r="Q4950" s="39"/>
      <c r="R4950" s="39"/>
      <c r="S4950" s="39"/>
      <c r="T4950" s="39"/>
      <c r="U4950" s="39"/>
      <c r="V4950" s="39"/>
      <c r="W4950" s="39"/>
      <c r="X4950" s="39"/>
      <c r="Y4950" s="39"/>
      <c r="Z4950" s="39"/>
      <c r="AA4950" s="39"/>
      <c r="AB4950" s="39"/>
      <c r="AC4950" s="39"/>
      <c r="AD4950" s="39"/>
      <c r="AE4950" s="39"/>
      <c r="AF4950" s="39"/>
      <c r="AG4950" s="39"/>
      <c r="AH4950" s="39"/>
      <c r="AI4950" s="39"/>
      <c r="AJ4950" s="39"/>
      <c r="AK4950" s="39"/>
      <c r="AL4950" s="39"/>
      <c r="AM4950" s="39"/>
      <c r="AN4950" s="39"/>
      <c r="AO4950" s="39"/>
      <c r="AP4950" s="39"/>
      <c r="AQ4950" s="39"/>
      <c r="AR4950" s="39"/>
      <c r="AS4950" s="39"/>
      <c r="AT4950" s="39"/>
      <c r="AU4950" s="39"/>
      <c r="AV4950" s="39"/>
      <c r="AW4950" s="39"/>
    </row>
    <row r="4951" spans="15:49" x14ac:dyDescent="0.2">
      <c r="O4951" s="39"/>
      <c r="P4951" s="39"/>
      <c r="Q4951" s="39"/>
      <c r="R4951" s="39"/>
      <c r="S4951" s="39"/>
      <c r="T4951" s="39"/>
      <c r="U4951" s="39"/>
      <c r="V4951" s="39"/>
      <c r="W4951" s="39"/>
      <c r="X4951" s="39"/>
      <c r="Y4951" s="39"/>
      <c r="Z4951" s="39"/>
      <c r="AA4951" s="39"/>
      <c r="AB4951" s="39"/>
      <c r="AC4951" s="39"/>
      <c r="AD4951" s="39"/>
      <c r="AE4951" s="39"/>
      <c r="AF4951" s="39"/>
      <c r="AG4951" s="39"/>
      <c r="AH4951" s="39"/>
      <c r="AI4951" s="39"/>
      <c r="AJ4951" s="39"/>
      <c r="AK4951" s="39"/>
      <c r="AL4951" s="39"/>
      <c r="AM4951" s="39"/>
      <c r="AN4951" s="39"/>
      <c r="AO4951" s="39"/>
      <c r="AP4951" s="39"/>
      <c r="AQ4951" s="39"/>
      <c r="AR4951" s="39"/>
      <c r="AS4951" s="39"/>
      <c r="AT4951" s="39"/>
      <c r="AU4951" s="39"/>
      <c r="AV4951" s="39"/>
      <c r="AW4951" s="39"/>
    </row>
    <row r="4952" spans="15:49" x14ac:dyDescent="0.2">
      <c r="O4952" s="39"/>
      <c r="P4952" s="39"/>
      <c r="Q4952" s="39"/>
      <c r="R4952" s="39"/>
      <c r="S4952" s="39"/>
      <c r="T4952" s="39"/>
      <c r="U4952" s="39"/>
      <c r="V4952" s="39"/>
      <c r="W4952" s="39"/>
      <c r="X4952" s="39"/>
      <c r="Y4952" s="39"/>
      <c r="Z4952" s="39"/>
      <c r="AA4952" s="39"/>
      <c r="AB4952" s="39"/>
      <c r="AC4952" s="39"/>
      <c r="AD4952" s="39"/>
      <c r="AE4952" s="39"/>
      <c r="AF4952" s="39"/>
      <c r="AG4952" s="39"/>
      <c r="AH4952" s="39"/>
      <c r="AI4952" s="39"/>
      <c r="AJ4952" s="39"/>
      <c r="AK4952" s="39"/>
      <c r="AL4952" s="39"/>
      <c r="AM4952" s="39"/>
      <c r="AN4952" s="39"/>
      <c r="AO4952" s="39"/>
      <c r="AP4952" s="39"/>
      <c r="AQ4952" s="39"/>
      <c r="AR4952" s="39"/>
      <c r="AS4952" s="39"/>
      <c r="AT4952" s="39"/>
      <c r="AU4952" s="39"/>
      <c r="AV4952" s="39"/>
      <c r="AW4952" s="39"/>
    </row>
    <row r="4953" spans="15:49" x14ac:dyDescent="0.2">
      <c r="O4953" s="39"/>
      <c r="P4953" s="39"/>
      <c r="Q4953" s="39"/>
      <c r="R4953" s="39"/>
      <c r="S4953" s="39"/>
      <c r="T4953" s="39"/>
      <c r="U4953" s="39"/>
      <c r="V4953" s="39"/>
      <c r="W4953" s="39"/>
      <c r="X4953" s="39"/>
      <c r="Y4953" s="39"/>
      <c r="Z4953" s="39"/>
      <c r="AA4953" s="39"/>
      <c r="AB4953" s="39"/>
      <c r="AC4953" s="39"/>
      <c r="AD4953" s="39"/>
      <c r="AE4953" s="39"/>
      <c r="AF4953" s="39"/>
      <c r="AG4953" s="39"/>
      <c r="AH4953" s="39"/>
      <c r="AI4953" s="39"/>
      <c r="AJ4953" s="39"/>
      <c r="AK4953" s="39"/>
      <c r="AL4953" s="39"/>
      <c r="AM4953" s="39"/>
      <c r="AN4953" s="39"/>
      <c r="AO4953" s="39"/>
      <c r="AP4953" s="39"/>
      <c r="AQ4953" s="39"/>
      <c r="AR4953" s="39"/>
      <c r="AS4953" s="39"/>
      <c r="AT4953" s="39"/>
      <c r="AU4953" s="39"/>
      <c r="AV4953" s="39"/>
      <c r="AW4953" s="39"/>
    </row>
    <row r="4954" spans="15:49" x14ac:dyDescent="0.2">
      <c r="O4954" s="39"/>
      <c r="P4954" s="39"/>
      <c r="Q4954" s="39"/>
      <c r="R4954" s="39"/>
      <c r="S4954" s="39"/>
      <c r="T4954" s="39"/>
      <c r="U4954" s="39"/>
      <c r="V4954" s="39"/>
      <c r="W4954" s="39"/>
      <c r="X4954" s="39"/>
      <c r="Y4954" s="39"/>
      <c r="Z4954" s="39"/>
      <c r="AA4954" s="39"/>
      <c r="AB4954" s="39"/>
      <c r="AC4954" s="39"/>
      <c r="AD4954" s="39"/>
      <c r="AE4954" s="39"/>
      <c r="AF4954" s="39"/>
      <c r="AG4954" s="39"/>
      <c r="AH4954" s="39"/>
      <c r="AI4954" s="39"/>
      <c r="AJ4954" s="39"/>
      <c r="AK4954" s="39"/>
      <c r="AL4954" s="39"/>
      <c r="AM4954" s="39"/>
      <c r="AN4954" s="39"/>
      <c r="AO4954" s="39"/>
      <c r="AP4954" s="39"/>
      <c r="AQ4954" s="39"/>
      <c r="AR4954" s="39"/>
      <c r="AS4954" s="39"/>
      <c r="AT4954" s="39"/>
      <c r="AU4954" s="39"/>
      <c r="AV4954" s="39"/>
      <c r="AW4954" s="39"/>
    </row>
    <row r="4955" spans="15:49" x14ac:dyDescent="0.2">
      <c r="O4955" s="39"/>
      <c r="P4955" s="39"/>
      <c r="Q4955" s="39"/>
      <c r="R4955" s="39"/>
      <c r="S4955" s="39"/>
      <c r="T4955" s="39"/>
      <c r="U4955" s="39"/>
      <c r="V4955" s="39"/>
      <c r="W4955" s="39"/>
      <c r="X4955" s="39"/>
      <c r="Y4955" s="39"/>
      <c r="Z4955" s="39"/>
      <c r="AA4955" s="39"/>
      <c r="AB4955" s="39"/>
      <c r="AC4955" s="39"/>
      <c r="AD4955" s="39"/>
      <c r="AE4955" s="39"/>
      <c r="AF4955" s="39"/>
      <c r="AG4955" s="39"/>
      <c r="AH4955" s="39"/>
      <c r="AI4955" s="39"/>
      <c r="AJ4955" s="39"/>
      <c r="AK4955" s="39"/>
      <c r="AL4955" s="39"/>
      <c r="AM4955" s="39"/>
      <c r="AN4955" s="39"/>
      <c r="AO4955" s="39"/>
      <c r="AP4955" s="39"/>
      <c r="AQ4955" s="39"/>
      <c r="AR4955" s="39"/>
      <c r="AS4955" s="39"/>
      <c r="AT4955" s="39"/>
      <c r="AU4955" s="39"/>
      <c r="AV4955" s="39"/>
      <c r="AW4955" s="39"/>
    </row>
    <row r="4956" spans="15:49" x14ac:dyDescent="0.2">
      <c r="O4956" s="39"/>
      <c r="P4956" s="39"/>
      <c r="Q4956" s="39"/>
      <c r="R4956" s="39"/>
      <c r="S4956" s="39"/>
      <c r="T4956" s="39"/>
      <c r="U4956" s="39"/>
      <c r="V4956" s="39"/>
      <c r="W4956" s="39"/>
      <c r="X4956" s="39"/>
      <c r="Y4956" s="39"/>
      <c r="Z4956" s="39"/>
      <c r="AA4956" s="39"/>
      <c r="AB4956" s="39"/>
      <c r="AC4956" s="39"/>
      <c r="AD4956" s="39"/>
      <c r="AE4956" s="39"/>
      <c r="AF4956" s="39"/>
      <c r="AG4956" s="39"/>
      <c r="AH4956" s="39"/>
      <c r="AI4956" s="39"/>
      <c r="AJ4956" s="39"/>
      <c r="AK4956" s="39"/>
      <c r="AL4956" s="39"/>
      <c r="AM4956" s="39"/>
      <c r="AN4956" s="39"/>
      <c r="AO4956" s="39"/>
      <c r="AP4956" s="39"/>
      <c r="AQ4956" s="39"/>
      <c r="AR4956" s="39"/>
      <c r="AS4956" s="39"/>
      <c r="AT4956" s="39"/>
      <c r="AU4956" s="39"/>
      <c r="AV4956" s="39"/>
      <c r="AW4956" s="39"/>
    </row>
    <row r="4957" spans="15:49" x14ac:dyDescent="0.2">
      <c r="O4957" s="39"/>
      <c r="P4957" s="39"/>
      <c r="Q4957" s="39"/>
      <c r="R4957" s="39"/>
      <c r="S4957" s="39"/>
      <c r="T4957" s="39"/>
      <c r="U4957" s="39"/>
      <c r="V4957" s="39"/>
      <c r="W4957" s="39"/>
      <c r="X4957" s="39"/>
      <c r="Y4957" s="39"/>
      <c r="Z4957" s="39"/>
      <c r="AA4957" s="39"/>
      <c r="AB4957" s="39"/>
      <c r="AC4957" s="39"/>
      <c r="AD4957" s="39"/>
      <c r="AE4957" s="39"/>
      <c r="AF4957" s="39"/>
      <c r="AG4957" s="39"/>
      <c r="AH4957" s="39"/>
      <c r="AI4957" s="39"/>
      <c r="AJ4957" s="39"/>
      <c r="AK4957" s="39"/>
      <c r="AL4957" s="39"/>
      <c r="AM4957" s="39"/>
      <c r="AN4957" s="39"/>
      <c r="AO4957" s="39"/>
      <c r="AP4957" s="39"/>
      <c r="AQ4957" s="39"/>
      <c r="AR4957" s="39"/>
      <c r="AS4957" s="39"/>
      <c r="AT4957" s="39"/>
      <c r="AU4957" s="39"/>
      <c r="AV4957" s="39"/>
      <c r="AW4957" s="39"/>
    </row>
    <row r="4958" spans="15:49" x14ac:dyDescent="0.2">
      <c r="O4958" s="39"/>
      <c r="P4958" s="39"/>
      <c r="Q4958" s="39"/>
      <c r="R4958" s="39"/>
      <c r="S4958" s="39"/>
      <c r="T4958" s="39"/>
      <c r="U4958" s="39"/>
      <c r="V4958" s="39"/>
      <c r="W4958" s="39"/>
      <c r="X4958" s="39"/>
      <c r="Y4958" s="39"/>
      <c r="Z4958" s="39"/>
      <c r="AA4958" s="39"/>
      <c r="AB4958" s="39"/>
      <c r="AC4958" s="39"/>
      <c r="AD4958" s="39"/>
      <c r="AE4958" s="39"/>
      <c r="AF4958" s="39"/>
      <c r="AG4958" s="39"/>
      <c r="AH4958" s="39"/>
      <c r="AI4958" s="39"/>
      <c r="AJ4958" s="39"/>
      <c r="AK4958" s="39"/>
      <c r="AL4958" s="39"/>
      <c r="AM4958" s="39"/>
      <c r="AN4958" s="39"/>
      <c r="AO4958" s="39"/>
      <c r="AP4958" s="39"/>
      <c r="AQ4958" s="39"/>
      <c r="AR4958" s="39"/>
      <c r="AS4958" s="39"/>
      <c r="AT4958" s="39"/>
      <c r="AU4958" s="39"/>
      <c r="AV4958" s="39"/>
      <c r="AW4958" s="39"/>
    </row>
    <row r="4959" spans="15:49" x14ac:dyDescent="0.2">
      <c r="O4959" s="39"/>
      <c r="P4959" s="39"/>
      <c r="Q4959" s="39"/>
      <c r="R4959" s="39"/>
      <c r="S4959" s="39"/>
      <c r="T4959" s="39"/>
      <c r="U4959" s="39"/>
      <c r="V4959" s="39"/>
      <c r="W4959" s="39"/>
      <c r="X4959" s="39"/>
      <c r="Y4959" s="39"/>
      <c r="Z4959" s="39"/>
      <c r="AA4959" s="39"/>
      <c r="AB4959" s="39"/>
      <c r="AC4959" s="39"/>
      <c r="AD4959" s="39"/>
      <c r="AE4959" s="39"/>
      <c r="AF4959" s="39"/>
      <c r="AG4959" s="39"/>
      <c r="AH4959" s="39"/>
      <c r="AI4959" s="39"/>
      <c r="AJ4959" s="39"/>
      <c r="AK4959" s="39"/>
      <c r="AL4959" s="39"/>
      <c r="AM4959" s="39"/>
      <c r="AN4959" s="39"/>
      <c r="AO4959" s="39"/>
      <c r="AP4959" s="39"/>
      <c r="AQ4959" s="39"/>
      <c r="AR4959" s="39"/>
      <c r="AS4959" s="39"/>
      <c r="AT4959" s="39"/>
      <c r="AU4959" s="39"/>
      <c r="AV4959" s="39"/>
      <c r="AW4959" s="39"/>
    </row>
    <row r="4960" spans="15:49" x14ac:dyDescent="0.2">
      <c r="O4960" s="39"/>
      <c r="P4960" s="39"/>
      <c r="Q4960" s="39"/>
      <c r="R4960" s="39"/>
      <c r="S4960" s="39"/>
      <c r="T4960" s="39"/>
      <c r="U4960" s="39"/>
      <c r="V4960" s="39"/>
      <c r="W4960" s="39"/>
      <c r="X4960" s="39"/>
      <c r="Y4960" s="39"/>
      <c r="Z4960" s="39"/>
      <c r="AA4960" s="39"/>
      <c r="AB4960" s="39"/>
      <c r="AC4960" s="39"/>
      <c r="AD4960" s="39"/>
      <c r="AE4960" s="39"/>
      <c r="AF4960" s="39"/>
      <c r="AG4960" s="39"/>
      <c r="AH4960" s="39"/>
      <c r="AI4960" s="39"/>
      <c r="AJ4960" s="39"/>
      <c r="AK4960" s="39"/>
      <c r="AL4960" s="39"/>
      <c r="AM4960" s="39"/>
      <c r="AN4960" s="39"/>
      <c r="AO4960" s="39"/>
      <c r="AP4960" s="39"/>
      <c r="AQ4960" s="39"/>
      <c r="AR4960" s="39"/>
      <c r="AS4960" s="39"/>
      <c r="AT4960" s="39"/>
      <c r="AU4960" s="39"/>
      <c r="AV4960" s="39"/>
      <c r="AW4960" s="39"/>
    </row>
    <row r="4961" spans="15:49" x14ac:dyDescent="0.2">
      <c r="O4961" s="39"/>
      <c r="P4961" s="39"/>
      <c r="Q4961" s="39"/>
      <c r="R4961" s="39"/>
      <c r="S4961" s="39"/>
      <c r="T4961" s="39"/>
      <c r="U4961" s="39"/>
      <c r="V4961" s="39"/>
      <c r="W4961" s="39"/>
      <c r="X4961" s="39"/>
      <c r="Y4961" s="39"/>
      <c r="Z4961" s="39"/>
      <c r="AA4961" s="39"/>
      <c r="AB4961" s="39"/>
      <c r="AC4961" s="39"/>
      <c r="AD4961" s="39"/>
      <c r="AE4961" s="39"/>
      <c r="AF4961" s="39"/>
      <c r="AG4961" s="39"/>
      <c r="AH4961" s="39"/>
      <c r="AI4961" s="39"/>
      <c r="AJ4961" s="39"/>
      <c r="AK4961" s="39"/>
      <c r="AL4961" s="39"/>
      <c r="AM4961" s="39"/>
      <c r="AN4961" s="39"/>
      <c r="AO4961" s="39"/>
      <c r="AP4961" s="39"/>
      <c r="AQ4961" s="39"/>
      <c r="AR4961" s="39"/>
      <c r="AS4961" s="39"/>
      <c r="AT4961" s="39"/>
      <c r="AU4961" s="39"/>
      <c r="AV4961" s="39"/>
      <c r="AW4961" s="39"/>
    </row>
    <row r="4962" spans="15:49" x14ac:dyDescent="0.2">
      <c r="O4962" s="39"/>
      <c r="P4962" s="39"/>
      <c r="Q4962" s="39"/>
      <c r="R4962" s="39"/>
      <c r="S4962" s="39"/>
      <c r="T4962" s="39"/>
      <c r="U4962" s="39"/>
      <c r="V4962" s="39"/>
      <c r="W4962" s="39"/>
      <c r="X4962" s="39"/>
      <c r="Y4962" s="39"/>
      <c r="Z4962" s="39"/>
      <c r="AA4962" s="39"/>
      <c r="AB4962" s="39"/>
      <c r="AC4962" s="39"/>
      <c r="AD4962" s="39"/>
      <c r="AE4962" s="39"/>
      <c r="AF4962" s="39"/>
      <c r="AG4962" s="39"/>
      <c r="AH4962" s="39"/>
      <c r="AI4962" s="39"/>
      <c r="AJ4962" s="39"/>
      <c r="AK4962" s="39"/>
      <c r="AL4962" s="39"/>
      <c r="AM4962" s="39"/>
      <c r="AN4962" s="39"/>
      <c r="AO4962" s="39"/>
      <c r="AP4962" s="39"/>
      <c r="AQ4962" s="39"/>
      <c r="AR4962" s="39"/>
      <c r="AS4962" s="39"/>
      <c r="AT4962" s="39"/>
      <c r="AU4962" s="39"/>
      <c r="AV4962" s="39"/>
      <c r="AW4962" s="39"/>
    </row>
    <row r="4963" spans="15:49" x14ac:dyDescent="0.2">
      <c r="O4963" s="39"/>
      <c r="P4963" s="39"/>
      <c r="Q4963" s="39"/>
      <c r="R4963" s="39"/>
      <c r="S4963" s="39"/>
      <c r="T4963" s="39"/>
      <c r="U4963" s="39"/>
      <c r="V4963" s="39"/>
      <c r="W4963" s="39"/>
      <c r="X4963" s="39"/>
      <c r="Y4963" s="39"/>
      <c r="Z4963" s="39"/>
      <c r="AA4963" s="39"/>
      <c r="AB4963" s="39"/>
      <c r="AC4963" s="39"/>
      <c r="AD4963" s="39"/>
      <c r="AE4963" s="39"/>
      <c r="AF4963" s="39"/>
      <c r="AG4963" s="39"/>
      <c r="AH4963" s="39"/>
      <c r="AI4963" s="39"/>
      <c r="AJ4963" s="39"/>
      <c r="AK4963" s="39"/>
      <c r="AL4963" s="39"/>
      <c r="AM4963" s="39"/>
      <c r="AN4963" s="39"/>
      <c r="AO4963" s="39"/>
      <c r="AP4963" s="39"/>
      <c r="AQ4963" s="39"/>
      <c r="AR4963" s="39"/>
      <c r="AS4963" s="39"/>
      <c r="AT4963" s="39"/>
      <c r="AU4963" s="39"/>
      <c r="AV4963" s="39"/>
      <c r="AW4963" s="39"/>
    </row>
    <row r="4964" spans="15:49" x14ac:dyDescent="0.2">
      <c r="O4964" s="39"/>
      <c r="P4964" s="39"/>
      <c r="Q4964" s="39"/>
      <c r="R4964" s="39"/>
      <c r="S4964" s="39"/>
      <c r="T4964" s="39"/>
      <c r="U4964" s="39"/>
      <c r="V4964" s="39"/>
      <c r="W4964" s="39"/>
      <c r="X4964" s="39"/>
      <c r="Y4964" s="39"/>
      <c r="Z4964" s="39"/>
      <c r="AA4964" s="39"/>
      <c r="AB4964" s="39"/>
      <c r="AC4964" s="39"/>
      <c r="AD4964" s="39"/>
      <c r="AE4964" s="39"/>
      <c r="AF4964" s="39"/>
      <c r="AG4964" s="39"/>
      <c r="AH4964" s="39"/>
      <c r="AI4964" s="39"/>
      <c r="AJ4964" s="39"/>
      <c r="AK4964" s="39"/>
      <c r="AL4964" s="39"/>
      <c r="AM4964" s="39"/>
      <c r="AN4964" s="39"/>
      <c r="AO4964" s="39"/>
      <c r="AP4964" s="39"/>
      <c r="AQ4964" s="39"/>
      <c r="AR4964" s="39"/>
      <c r="AS4964" s="39"/>
      <c r="AT4964" s="39"/>
      <c r="AU4964" s="39"/>
      <c r="AV4964" s="39"/>
      <c r="AW4964" s="39"/>
    </row>
    <row r="4965" spans="15:49" x14ac:dyDescent="0.2">
      <c r="O4965" s="39"/>
      <c r="P4965" s="39"/>
      <c r="Q4965" s="39"/>
      <c r="R4965" s="39"/>
      <c r="S4965" s="39"/>
      <c r="T4965" s="39"/>
      <c r="U4965" s="39"/>
      <c r="V4965" s="39"/>
      <c r="W4965" s="39"/>
      <c r="X4965" s="39"/>
      <c r="Y4965" s="39"/>
      <c r="Z4965" s="39"/>
      <c r="AA4965" s="39"/>
      <c r="AB4965" s="39"/>
      <c r="AC4965" s="39"/>
      <c r="AD4965" s="39"/>
      <c r="AE4965" s="39"/>
      <c r="AF4965" s="39"/>
      <c r="AG4965" s="39"/>
      <c r="AH4965" s="39"/>
      <c r="AI4965" s="39"/>
      <c r="AJ4965" s="39"/>
      <c r="AK4965" s="39"/>
      <c r="AL4965" s="39"/>
      <c r="AM4965" s="39"/>
      <c r="AN4965" s="39"/>
      <c r="AO4965" s="39"/>
      <c r="AP4965" s="39"/>
      <c r="AQ4965" s="39"/>
      <c r="AR4965" s="39"/>
      <c r="AS4965" s="39"/>
      <c r="AT4965" s="39"/>
      <c r="AU4965" s="39"/>
      <c r="AV4965" s="39"/>
      <c r="AW4965" s="39"/>
    </row>
    <row r="4966" spans="15:49" x14ac:dyDescent="0.2">
      <c r="O4966" s="39"/>
      <c r="P4966" s="39"/>
      <c r="Q4966" s="39"/>
      <c r="R4966" s="39"/>
      <c r="S4966" s="39"/>
      <c r="T4966" s="39"/>
      <c r="U4966" s="39"/>
      <c r="V4966" s="39"/>
      <c r="W4966" s="39"/>
      <c r="X4966" s="39"/>
      <c r="Y4966" s="39"/>
      <c r="Z4966" s="39"/>
      <c r="AA4966" s="39"/>
      <c r="AB4966" s="39"/>
      <c r="AC4966" s="39"/>
      <c r="AD4966" s="39"/>
      <c r="AE4966" s="39"/>
      <c r="AF4966" s="39"/>
      <c r="AG4966" s="39"/>
      <c r="AH4966" s="39"/>
      <c r="AI4966" s="39"/>
      <c r="AJ4966" s="39"/>
      <c r="AK4966" s="39"/>
      <c r="AL4966" s="39"/>
      <c r="AM4966" s="39"/>
      <c r="AN4966" s="39"/>
      <c r="AO4966" s="39"/>
      <c r="AP4966" s="39"/>
      <c r="AQ4966" s="39"/>
      <c r="AR4966" s="39"/>
      <c r="AS4966" s="39"/>
      <c r="AT4966" s="39"/>
      <c r="AU4966" s="39"/>
      <c r="AV4966" s="39"/>
      <c r="AW4966" s="39"/>
    </row>
    <row r="4967" spans="15:49" x14ac:dyDescent="0.2">
      <c r="O4967" s="39"/>
      <c r="P4967" s="39"/>
      <c r="Q4967" s="39"/>
      <c r="R4967" s="39"/>
      <c r="S4967" s="39"/>
      <c r="T4967" s="39"/>
      <c r="U4967" s="39"/>
      <c r="V4967" s="39"/>
      <c r="W4967" s="39"/>
      <c r="X4967" s="39"/>
      <c r="Y4967" s="39"/>
      <c r="Z4967" s="39"/>
      <c r="AA4967" s="39"/>
      <c r="AB4967" s="39"/>
      <c r="AC4967" s="39"/>
      <c r="AD4967" s="39"/>
      <c r="AE4967" s="39"/>
      <c r="AF4967" s="39"/>
      <c r="AG4967" s="39"/>
      <c r="AH4967" s="39"/>
      <c r="AI4967" s="39"/>
      <c r="AJ4967" s="39"/>
      <c r="AK4967" s="39"/>
      <c r="AL4967" s="39"/>
      <c r="AM4967" s="39"/>
      <c r="AN4967" s="39"/>
      <c r="AO4967" s="39"/>
      <c r="AP4967" s="39"/>
      <c r="AQ4967" s="39"/>
      <c r="AR4967" s="39"/>
      <c r="AS4967" s="39"/>
      <c r="AT4967" s="39"/>
      <c r="AU4967" s="39"/>
      <c r="AV4967" s="39"/>
      <c r="AW4967" s="39"/>
    </row>
    <row r="4968" spans="15:49" x14ac:dyDescent="0.2">
      <c r="O4968" s="39"/>
      <c r="P4968" s="39"/>
      <c r="Q4968" s="39"/>
      <c r="R4968" s="39"/>
      <c r="S4968" s="39"/>
      <c r="T4968" s="39"/>
      <c r="U4968" s="39"/>
      <c r="V4968" s="39"/>
      <c r="W4968" s="39"/>
      <c r="X4968" s="39"/>
      <c r="Y4968" s="39"/>
      <c r="Z4968" s="39"/>
      <c r="AA4968" s="39"/>
      <c r="AB4968" s="39"/>
      <c r="AC4968" s="39"/>
      <c r="AD4968" s="39"/>
      <c r="AE4968" s="39"/>
      <c r="AF4968" s="39"/>
      <c r="AG4968" s="39"/>
      <c r="AH4968" s="39"/>
      <c r="AI4968" s="39"/>
      <c r="AJ4968" s="39"/>
      <c r="AK4968" s="39"/>
      <c r="AL4968" s="39"/>
      <c r="AM4968" s="39"/>
      <c r="AN4968" s="39"/>
      <c r="AO4968" s="39"/>
      <c r="AP4968" s="39"/>
      <c r="AQ4968" s="39"/>
      <c r="AR4968" s="39"/>
      <c r="AS4968" s="39"/>
      <c r="AT4968" s="39"/>
      <c r="AU4968" s="39"/>
      <c r="AV4968" s="39"/>
      <c r="AW4968" s="39"/>
    </row>
    <row r="4969" spans="15:49" x14ac:dyDescent="0.2">
      <c r="O4969" s="39"/>
      <c r="P4969" s="39"/>
      <c r="Q4969" s="39"/>
      <c r="R4969" s="39"/>
      <c r="S4969" s="39"/>
      <c r="T4969" s="39"/>
      <c r="U4969" s="39"/>
      <c r="V4969" s="39"/>
      <c r="W4969" s="39"/>
      <c r="X4969" s="39"/>
      <c r="Y4969" s="39"/>
      <c r="Z4969" s="39"/>
      <c r="AA4969" s="39"/>
      <c r="AB4969" s="39"/>
      <c r="AC4969" s="39"/>
      <c r="AD4969" s="39"/>
      <c r="AE4969" s="39"/>
      <c r="AF4969" s="39"/>
      <c r="AG4969" s="39"/>
      <c r="AH4969" s="39"/>
      <c r="AI4969" s="39"/>
      <c r="AJ4969" s="39"/>
      <c r="AK4969" s="39"/>
      <c r="AL4969" s="39"/>
      <c r="AM4969" s="39"/>
      <c r="AN4969" s="39"/>
      <c r="AO4969" s="39"/>
      <c r="AP4969" s="39"/>
      <c r="AQ4969" s="39"/>
      <c r="AR4969" s="39"/>
      <c r="AS4969" s="39"/>
      <c r="AT4969" s="39"/>
      <c r="AU4969" s="39"/>
      <c r="AV4969" s="39"/>
      <c r="AW4969" s="39"/>
    </row>
    <row r="4970" spans="15:49" x14ac:dyDescent="0.2">
      <c r="O4970" s="39"/>
      <c r="P4970" s="39"/>
      <c r="Q4970" s="39"/>
      <c r="R4970" s="39"/>
      <c r="S4970" s="39"/>
      <c r="T4970" s="39"/>
      <c r="U4970" s="39"/>
      <c r="V4970" s="39"/>
      <c r="W4970" s="39"/>
      <c r="X4970" s="39"/>
      <c r="Y4970" s="39"/>
      <c r="Z4970" s="39"/>
      <c r="AA4970" s="39"/>
      <c r="AB4970" s="39"/>
      <c r="AC4970" s="39"/>
      <c r="AD4970" s="39"/>
      <c r="AE4970" s="39"/>
      <c r="AF4970" s="39"/>
      <c r="AG4970" s="39"/>
      <c r="AH4970" s="39"/>
      <c r="AI4970" s="39"/>
      <c r="AJ4970" s="39"/>
      <c r="AK4970" s="39"/>
      <c r="AL4970" s="39"/>
      <c r="AM4970" s="39"/>
      <c r="AN4970" s="39"/>
      <c r="AO4970" s="39"/>
      <c r="AP4970" s="39"/>
      <c r="AQ4970" s="39"/>
      <c r="AR4970" s="39"/>
      <c r="AS4970" s="39"/>
      <c r="AT4970" s="39"/>
      <c r="AU4970" s="39"/>
      <c r="AV4970" s="39"/>
      <c r="AW4970" s="39"/>
    </row>
    <row r="4971" spans="15:49" x14ac:dyDescent="0.2">
      <c r="O4971" s="39"/>
      <c r="P4971" s="39"/>
      <c r="Q4971" s="39"/>
      <c r="R4971" s="39"/>
      <c r="S4971" s="39"/>
      <c r="T4971" s="39"/>
      <c r="U4971" s="39"/>
      <c r="V4971" s="39"/>
      <c r="W4971" s="39"/>
      <c r="X4971" s="39"/>
      <c r="Y4971" s="39"/>
      <c r="Z4971" s="39"/>
      <c r="AA4971" s="39"/>
      <c r="AB4971" s="39"/>
      <c r="AC4971" s="39"/>
      <c r="AD4971" s="39"/>
      <c r="AE4971" s="39"/>
      <c r="AF4971" s="39"/>
      <c r="AG4971" s="39"/>
      <c r="AH4971" s="39"/>
      <c r="AI4971" s="39"/>
      <c r="AJ4971" s="39"/>
      <c r="AK4971" s="39"/>
      <c r="AL4971" s="39"/>
      <c r="AM4971" s="39"/>
      <c r="AN4971" s="39"/>
      <c r="AO4971" s="39"/>
      <c r="AP4971" s="39"/>
      <c r="AQ4971" s="39"/>
      <c r="AR4971" s="39"/>
      <c r="AS4971" s="39"/>
      <c r="AT4971" s="39"/>
      <c r="AU4971" s="39"/>
      <c r="AV4971" s="39"/>
      <c r="AW4971" s="39"/>
    </row>
    <row r="4972" spans="15:49" x14ac:dyDescent="0.2">
      <c r="O4972" s="39"/>
      <c r="P4972" s="39"/>
      <c r="Q4972" s="39"/>
      <c r="R4972" s="39"/>
      <c r="S4972" s="39"/>
      <c r="T4972" s="39"/>
      <c r="U4972" s="39"/>
      <c r="V4972" s="39"/>
      <c r="W4972" s="39"/>
      <c r="X4972" s="39"/>
      <c r="Y4972" s="39"/>
      <c r="Z4972" s="39"/>
      <c r="AA4972" s="39"/>
      <c r="AB4972" s="39"/>
      <c r="AC4972" s="39"/>
      <c r="AD4972" s="39"/>
      <c r="AE4972" s="39"/>
      <c r="AF4972" s="39"/>
      <c r="AG4972" s="39"/>
      <c r="AH4972" s="39"/>
      <c r="AI4972" s="39"/>
      <c r="AJ4972" s="39"/>
      <c r="AK4972" s="39"/>
      <c r="AL4972" s="39"/>
      <c r="AM4972" s="39"/>
      <c r="AN4972" s="39"/>
      <c r="AO4972" s="39"/>
      <c r="AP4972" s="39"/>
      <c r="AQ4972" s="39"/>
      <c r="AR4972" s="39"/>
      <c r="AS4972" s="39"/>
      <c r="AT4972" s="39"/>
      <c r="AU4972" s="39"/>
      <c r="AV4972" s="39"/>
      <c r="AW4972" s="39"/>
    </row>
    <row r="4973" spans="15:49" x14ac:dyDescent="0.2">
      <c r="O4973" s="39"/>
      <c r="P4973" s="39"/>
      <c r="Q4973" s="39"/>
      <c r="R4973" s="39"/>
      <c r="S4973" s="39"/>
      <c r="T4973" s="39"/>
      <c r="U4973" s="39"/>
      <c r="V4973" s="39"/>
      <c r="W4973" s="39"/>
      <c r="X4973" s="39"/>
      <c r="Y4973" s="39"/>
      <c r="Z4973" s="39"/>
      <c r="AA4973" s="39"/>
      <c r="AB4973" s="39"/>
      <c r="AC4973" s="39"/>
      <c r="AD4973" s="39"/>
      <c r="AE4973" s="39"/>
      <c r="AF4973" s="39"/>
      <c r="AG4973" s="39"/>
      <c r="AH4973" s="39"/>
      <c r="AI4973" s="39"/>
      <c r="AJ4973" s="39"/>
      <c r="AK4973" s="39"/>
      <c r="AL4973" s="39"/>
      <c r="AM4973" s="39"/>
      <c r="AN4973" s="39"/>
      <c r="AO4973" s="39"/>
      <c r="AP4973" s="39"/>
      <c r="AQ4973" s="39"/>
      <c r="AR4973" s="39"/>
      <c r="AS4973" s="39"/>
      <c r="AT4973" s="39"/>
      <c r="AU4973" s="39"/>
      <c r="AV4973" s="39"/>
      <c r="AW4973" s="39"/>
    </row>
    <row r="4974" spans="15:49" x14ac:dyDescent="0.2">
      <c r="O4974" s="39"/>
      <c r="P4974" s="39"/>
      <c r="Q4974" s="39"/>
      <c r="R4974" s="39"/>
      <c r="S4974" s="39"/>
      <c r="T4974" s="39"/>
      <c r="U4974" s="39"/>
      <c r="V4974" s="39"/>
      <c r="W4974" s="39"/>
      <c r="X4974" s="39"/>
      <c r="Y4974" s="39"/>
      <c r="Z4974" s="39"/>
      <c r="AA4974" s="39"/>
      <c r="AB4974" s="39"/>
      <c r="AC4974" s="39"/>
      <c r="AD4974" s="39"/>
      <c r="AE4974" s="39"/>
      <c r="AF4974" s="39"/>
      <c r="AG4974" s="39"/>
      <c r="AH4974" s="39"/>
      <c r="AI4974" s="39"/>
      <c r="AJ4974" s="39"/>
      <c r="AK4974" s="39"/>
      <c r="AL4974" s="39"/>
      <c r="AM4974" s="39"/>
      <c r="AN4974" s="39"/>
      <c r="AO4974" s="39"/>
      <c r="AP4974" s="39"/>
      <c r="AQ4974" s="39"/>
      <c r="AR4974" s="39"/>
      <c r="AS4974" s="39"/>
      <c r="AT4974" s="39"/>
      <c r="AU4974" s="39"/>
      <c r="AV4974" s="39"/>
      <c r="AW4974" s="39"/>
    </row>
    <row r="4975" spans="15:49" x14ac:dyDescent="0.2">
      <c r="O4975" s="39"/>
      <c r="P4975" s="39"/>
      <c r="Q4975" s="39"/>
      <c r="R4975" s="39"/>
      <c r="S4975" s="39"/>
      <c r="T4975" s="39"/>
      <c r="U4975" s="39"/>
      <c r="V4975" s="39"/>
      <c r="W4975" s="39"/>
      <c r="X4975" s="39"/>
      <c r="Y4975" s="39"/>
      <c r="Z4975" s="39"/>
      <c r="AA4975" s="39"/>
      <c r="AB4975" s="39"/>
      <c r="AC4975" s="39"/>
      <c r="AD4975" s="39"/>
      <c r="AE4975" s="39"/>
      <c r="AF4975" s="39"/>
      <c r="AG4975" s="39"/>
      <c r="AH4975" s="39"/>
      <c r="AI4975" s="39"/>
      <c r="AJ4975" s="39"/>
      <c r="AK4975" s="39"/>
      <c r="AL4975" s="39"/>
      <c r="AM4975" s="39"/>
      <c r="AN4975" s="39"/>
      <c r="AO4975" s="39"/>
      <c r="AP4975" s="39"/>
      <c r="AQ4975" s="39"/>
      <c r="AR4975" s="39"/>
      <c r="AS4975" s="39"/>
      <c r="AT4975" s="39"/>
      <c r="AU4975" s="39"/>
      <c r="AV4975" s="39"/>
      <c r="AW4975" s="39"/>
    </row>
    <row r="4976" spans="15:49" x14ac:dyDescent="0.2">
      <c r="O4976" s="39"/>
      <c r="P4976" s="39"/>
      <c r="Q4976" s="39"/>
      <c r="R4976" s="39"/>
      <c r="S4976" s="39"/>
      <c r="T4976" s="39"/>
      <c r="U4976" s="39"/>
      <c r="V4976" s="39"/>
      <c r="W4976" s="39"/>
      <c r="X4976" s="39"/>
      <c r="Y4976" s="39"/>
      <c r="Z4976" s="39"/>
      <c r="AA4976" s="39"/>
      <c r="AB4976" s="39"/>
      <c r="AC4976" s="39"/>
      <c r="AD4976" s="39"/>
      <c r="AE4976" s="39"/>
      <c r="AF4976" s="39"/>
      <c r="AG4976" s="39"/>
      <c r="AH4976" s="39"/>
      <c r="AI4976" s="39"/>
      <c r="AJ4976" s="39"/>
      <c r="AK4976" s="39"/>
      <c r="AL4976" s="39"/>
      <c r="AM4976" s="39"/>
      <c r="AN4976" s="39"/>
      <c r="AO4976" s="39"/>
      <c r="AP4976" s="39"/>
      <c r="AQ4976" s="39"/>
      <c r="AR4976" s="39"/>
      <c r="AS4976" s="39"/>
      <c r="AT4976" s="39"/>
      <c r="AU4976" s="39"/>
      <c r="AV4976" s="39"/>
      <c r="AW4976" s="39"/>
    </row>
    <row r="4977" spans="15:49" x14ac:dyDescent="0.2">
      <c r="O4977" s="39"/>
      <c r="P4977" s="39"/>
      <c r="Q4977" s="39"/>
      <c r="R4977" s="39"/>
      <c r="S4977" s="39"/>
      <c r="T4977" s="39"/>
      <c r="U4977" s="39"/>
      <c r="V4977" s="39"/>
      <c r="W4977" s="39"/>
      <c r="X4977" s="39"/>
      <c r="Y4977" s="39"/>
      <c r="Z4977" s="39"/>
      <c r="AA4977" s="39"/>
      <c r="AB4977" s="39"/>
      <c r="AC4977" s="39"/>
      <c r="AD4977" s="39"/>
      <c r="AE4977" s="39"/>
      <c r="AF4977" s="39"/>
      <c r="AG4977" s="39"/>
      <c r="AH4977" s="39"/>
      <c r="AI4977" s="39"/>
      <c r="AJ4977" s="39"/>
      <c r="AK4977" s="39"/>
      <c r="AL4977" s="39"/>
      <c r="AM4977" s="39"/>
      <c r="AN4977" s="39"/>
      <c r="AO4977" s="39"/>
      <c r="AP4977" s="39"/>
      <c r="AQ4977" s="39"/>
      <c r="AR4977" s="39"/>
      <c r="AS4977" s="39"/>
      <c r="AT4977" s="39"/>
      <c r="AU4977" s="39"/>
      <c r="AV4977" s="39"/>
      <c r="AW4977" s="39"/>
    </row>
    <row r="4978" spans="15:49" x14ac:dyDescent="0.2">
      <c r="O4978" s="39"/>
      <c r="P4978" s="39"/>
      <c r="Q4978" s="39"/>
      <c r="R4978" s="39"/>
      <c r="S4978" s="39"/>
      <c r="T4978" s="39"/>
      <c r="U4978" s="39"/>
      <c r="V4978" s="39"/>
      <c r="W4978" s="39"/>
      <c r="X4978" s="39"/>
      <c r="Y4978" s="39"/>
      <c r="Z4978" s="39"/>
      <c r="AA4978" s="39"/>
      <c r="AB4978" s="39"/>
      <c r="AC4978" s="39"/>
      <c r="AD4978" s="39"/>
      <c r="AE4978" s="39"/>
      <c r="AF4978" s="39"/>
      <c r="AG4978" s="39"/>
      <c r="AH4978" s="39"/>
      <c r="AI4978" s="39"/>
      <c r="AJ4978" s="39"/>
      <c r="AK4978" s="39"/>
      <c r="AL4978" s="39"/>
      <c r="AM4978" s="39"/>
      <c r="AN4978" s="39"/>
      <c r="AO4978" s="39"/>
      <c r="AP4978" s="39"/>
      <c r="AQ4978" s="39"/>
      <c r="AR4978" s="39"/>
      <c r="AS4978" s="39"/>
      <c r="AT4978" s="39"/>
      <c r="AU4978" s="39"/>
      <c r="AV4978" s="39"/>
      <c r="AW4978" s="39"/>
    </row>
    <row r="4979" spans="15:49" x14ac:dyDescent="0.2">
      <c r="O4979" s="39"/>
      <c r="P4979" s="39"/>
      <c r="Q4979" s="39"/>
      <c r="R4979" s="39"/>
      <c r="S4979" s="39"/>
      <c r="T4979" s="39"/>
      <c r="U4979" s="39"/>
      <c r="V4979" s="39"/>
      <c r="W4979" s="39"/>
      <c r="X4979" s="39"/>
      <c r="Y4979" s="39"/>
      <c r="Z4979" s="39"/>
      <c r="AA4979" s="39"/>
      <c r="AB4979" s="39"/>
      <c r="AC4979" s="39"/>
      <c r="AD4979" s="39"/>
      <c r="AE4979" s="39"/>
      <c r="AF4979" s="39"/>
      <c r="AG4979" s="39"/>
      <c r="AH4979" s="39"/>
      <c r="AI4979" s="39"/>
      <c r="AJ4979" s="39"/>
      <c r="AK4979" s="39"/>
      <c r="AL4979" s="39"/>
      <c r="AM4979" s="39"/>
      <c r="AN4979" s="39"/>
      <c r="AO4979" s="39"/>
      <c r="AP4979" s="39"/>
      <c r="AQ4979" s="39"/>
      <c r="AR4979" s="39"/>
      <c r="AS4979" s="39"/>
      <c r="AT4979" s="39"/>
      <c r="AU4979" s="39"/>
      <c r="AV4979" s="39"/>
      <c r="AW4979" s="39"/>
    </row>
    <row r="4980" spans="15:49" x14ac:dyDescent="0.2">
      <c r="O4980" s="39"/>
      <c r="P4980" s="39"/>
      <c r="Q4980" s="39"/>
      <c r="R4980" s="39"/>
      <c r="S4980" s="39"/>
      <c r="T4980" s="39"/>
      <c r="U4980" s="39"/>
      <c r="V4980" s="39"/>
      <c r="W4980" s="39"/>
      <c r="X4980" s="39"/>
      <c r="Y4980" s="39"/>
      <c r="Z4980" s="39"/>
      <c r="AA4980" s="39"/>
      <c r="AB4980" s="39"/>
      <c r="AC4980" s="39"/>
      <c r="AD4980" s="39"/>
      <c r="AE4980" s="39"/>
      <c r="AF4980" s="39"/>
      <c r="AG4980" s="39"/>
      <c r="AH4980" s="39"/>
      <c r="AI4980" s="39"/>
      <c r="AJ4980" s="39"/>
      <c r="AK4980" s="39"/>
      <c r="AL4980" s="39"/>
      <c r="AM4980" s="39"/>
      <c r="AN4980" s="39"/>
      <c r="AO4980" s="39"/>
      <c r="AP4980" s="39"/>
      <c r="AQ4980" s="39"/>
      <c r="AR4980" s="39"/>
      <c r="AS4980" s="39"/>
      <c r="AT4980" s="39"/>
      <c r="AU4980" s="39"/>
      <c r="AV4980" s="39"/>
      <c r="AW4980" s="39"/>
    </row>
    <row r="4981" spans="15:49" x14ac:dyDescent="0.2">
      <c r="O4981" s="39"/>
      <c r="P4981" s="39"/>
      <c r="Q4981" s="39"/>
      <c r="R4981" s="39"/>
      <c r="S4981" s="39"/>
      <c r="T4981" s="39"/>
      <c r="U4981" s="39"/>
      <c r="V4981" s="39"/>
      <c r="W4981" s="39"/>
      <c r="X4981" s="39"/>
      <c r="Y4981" s="39"/>
      <c r="Z4981" s="39"/>
      <c r="AA4981" s="39"/>
      <c r="AB4981" s="39"/>
      <c r="AC4981" s="39"/>
      <c r="AD4981" s="39"/>
      <c r="AE4981" s="39"/>
      <c r="AF4981" s="39"/>
      <c r="AG4981" s="39"/>
      <c r="AH4981" s="39"/>
      <c r="AI4981" s="39"/>
      <c r="AJ4981" s="39"/>
      <c r="AK4981" s="39"/>
      <c r="AL4981" s="39"/>
      <c r="AM4981" s="39"/>
      <c r="AN4981" s="39"/>
      <c r="AO4981" s="39"/>
      <c r="AP4981" s="39"/>
      <c r="AQ4981" s="39"/>
      <c r="AR4981" s="39"/>
      <c r="AS4981" s="39"/>
      <c r="AT4981" s="39"/>
      <c r="AU4981" s="39"/>
      <c r="AV4981" s="39"/>
      <c r="AW4981" s="39"/>
    </row>
    <row r="4982" spans="15:49" x14ac:dyDescent="0.2">
      <c r="O4982" s="39"/>
      <c r="P4982" s="39"/>
      <c r="Q4982" s="39"/>
      <c r="R4982" s="39"/>
      <c r="S4982" s="39"/>
      <c r="T4982" s="39"/>
      <c r="U4982" s="39"/>
      <c r="V4982" s="39"/>
      <c r="W4982" s="39"/>
      <c r="X4982" s="39"/>
      <c r="Y4982" s="39"/>
      <c r="Z4982" s="39"/>
      <c r="AA4982" s="39"/>
      <c r="AB4982" s="39"/>
      <c r="AC4982" s="39"/>
      <c r="AD4982" s="39"/>
      <c r="AE4982" s="39"/>
      <c r="AF4982" s="39"/>
      <c r="AG4982" s="39"/>
      <c r="AH4982" s="39"/>
      <c r="AI4982" s="39"/>
      <c r="AJ4982" s="39"/>
      <c r="AK4982" s="39"/>
      <c r="AL4982" s="39"/>
      <c r="AM4982" s="39"/>
      <c r="AN4982" s="39"/>
      <c r="AO4982" s="39"/>
      <c r="AP4982" s="39"/>
      <c r="AQ4982" s="39"/>
      <c r="AR4982" s="39"/>
      <c r="AS4982" s="39"/>
      <c r="AT4982" s="39"/>
      <c r="AU4982" s="39"/>
      <c r="AV4982" s="39"/>
      <c r="AW4982" s="39"/>
    </row>
    <row r="4983" spans="15:49" x14ac:dyDescent="0.2">
      <c r="O4983" s="39"/>
      <c r="P4983" s="39"/>
      <c r="Q4983" s="39"/>
      <c r="R4983" s="39"/>
      <c r="S4983" s="39"/>
      <c r="T4983" s="39"/>
      <c r="U4983" s="39"/>
      <c r="V4983" s="39"/>
      <c r="W4983" s="39"/>
      <c r="X4983" s="39"/>
      <c r="Y4983" s="39"/>
      <c r="Z4983" s="39"/>
      <c r="AA4983" s="39"/>
      <c r="AB4983" s="39"/>
      <c r="AC4983" s="39"/>
      <c r="AD4983" s="39"/>
      <c r="AE4983" s="39"/>
      <c r="AF4983" s="39"/>
      <c r="AG4983" s="39"/>
      <c r="AH4983" s="39"/>
      <c r="AI4983" s="39"/>
      <c r="AJ4983" s="39"/>
      <c r="AK4983" s="39"/>
      <c r="AL4983" s="39"/>
      <c r="AM4983" s="39"/>
      <c r="AN4983" s="39"/>
      <c r="AO4983" s="39"/>
      <c r="AP4983" s="39"/>
      <c r="AQ4983" s="39"/>
      <c r="AR4983" s="39"/>
      <c r="AS4983" s="39"/>
      <c r="AT4983" s="39"/>
      <c r="AU4983" s="39"/>
      <c r="AV4983" s="39"/>
      <c r="AW4983" s="39"/>
    </row>
    <row r="4984" spans="15:49" x14ac:dyDescent="0.2">
      <c r="O4984" s="39"/>
      <c r="P4984" s="39"/>
      <c r="Q4984" s="39"/>
      <c r="R4984" s="39"/>
      <c r="S4984" s="39"/>
      <c r="T4984" s="39"/>
      <c r="U4984" s="39"/>
      <c r="V4984" s="39"/>
      <c r="W4984" s="39"/>
      <c r="X4984" s="39"/>
      <c r="Y4984" s="39"/>
      <c r="Z4984" s="39"/>
      <c r="AA4984" s="39"/>
      <c r="AB4984" s="39"/>
      <c r="AC4984" s="39"/>
      <c r="AD4984" s="39"/>
      <c r="AE4984" s="39"/>
      <c r="AF4984" s="39"/>
      <c r="AG4984" s="39"/>
      <c r="AH4984" s="39"/>
      <c r="AI4984" s="39"/>
      <c r="AJ4984" s="39"/>
      <c r="AK4984" s="39"/>
      <c r="AL4984" s="39"/>
      <c r="AM4984" s="39"/>
      <c r="AN4984" s="39"/>
      <c r="AO4984" s="39"/>
      <c r="AP4984" s="39"/>
      <c r="AQ4984" s="39"/>
      <c r="AR4984" s="39"/>
      <c r="AS4984" s="39"/>
      <c r="AT4984" s="39"/>
      <c r="AU4984" s="39"/>
      <c r="AV4984" s="39"/>
      <c r="AW4984" s="39"/>
    </row>
    <row r="4985" spans="15:49" x14ac:dyDescent="0.2">
      <c r="O4985" s="39"/>
      <c r="P4985" s="39"/>
      <c r="Q4985" s="39"/>
      <c r="R4985" s="39"/>
      <c r="S4985" s="39"/>
      <c r="T4985" s="39"/>
      <c r="U4985" s="39"/>
      <c r="V4985" s="39"/>
      <c r="W4985" s="39"/>
      <c r="X4985" s="39"/>
      <c r="Y4985" s="39"/>
      <c r="Z4985" s="39"/>
      <c r="AA4985" s="39"/>
      <c r="AB4985" s="39"/>
      <c r="AC4985" s="39"/>
      <c r="AD4985" s="39"/>
      <c r="AE4985" s="39"/>
      <c r="AF4985" s="39"/>
      <c r="AG4985" s="39"/>
      <c r="AH4985" s="39"/>
      <c r="AI4985" s="39"/>
      <c r="AJ4985" s="39"/>
      <c r="AK4985" s="39"/>
      <c r="AL4985" s="39"/>
      <c r="AM4985" s="39"/>
      <c r="AN4985" s="39"/>
      <c r="AO4985" s="39"/>
      <c r="AP4985" s="39"/>
      <c r="AQ4985" s="39"/>
      <c r="AR4985" s="39"/>
      <c r="AS4985" s="39"/>
      <c r="AT4985" s="39"/>
      <c r="AU4985" s="39"/>
      <c r="AV4985" s="39"/>
      <c r="AW4985" s="39"/>
    </row>
    <row r="4986" spans="15:49" x14ac:dyDescent="0.2">
      <c r="O4986" s="39"/>
      <c r="P4986" s="39"/>
      <c r="Q4986" s="39"/>
      <c r="R4986" s="39"/>
      <c r="S4986" s="39"/>
      <c r="T4986" s="39"/>
      <c r="U4986" s="39"/>
      <c r="V4986" s="39"/>
      <c r="W4986" s="39"/>
      <c r="X4986" s="39"/>
      <c r="Y4986" s="39"/>
      <c r="Z4986" s="39"/>
      <c r="AA4986" s="39"/>
      <c r="AB4986" s="39"/>
      <c r="AC4986" s="39"/>
      <c r="AD4986" s="39"/>
      <c r="AE4986" s="39"/>
      <c r="AF4986" s="39"/>
      <c r="AG4986" s="39"/>
      <c r="AH4986" s="39"/>
      <c r="AI4986" s="39"/>
      <c r="AJ4986" s="39"/>
      <c r="AK4986" s="39"/>
      <c r="AL4986" s="39"/>
      <c r="AM4986" s="39"/>
      <c r="AN4986" s="39"/>
      <c r="AO4986" s="39"/>
      <c r="AP4986" s="39"/>
      <c r="AQ4986" s="39"/>
      <c r="AR4986" s="39"/>
      <c r="AS4986" s="39"/>
      <c r="AT4986" s="39"/>
      <c r="AU4986" s="39"/>
      <c r="AV4986" s="39"/>
      <c r="AW4986" s="39"/>
    </row>
    <row r="4987" spans="15:49" x14ac:dyDescent="0.2">
      <c r="O4987" s="39"/>
      <c r="P4987" s="39"/>
      <c r="Q4987" s="39"/>
      <c r="R4987" s="39"/>
      <c r="S4987" s="39"/>
      <c r="T4987" s="39"/>
      <c r="U4987" s="39"/>
      <c r="V4987" s="39"/>
      <c r="W4987" s="39"/>
      <c r="X4987" s="39"/>
      <c r="Y4987" s="39"/>
      <c r="Z4987" s="39"/>
      <c r="AA4987" s="39"/>
      <c r="AB4987" s="39"/>
      <c r="AC4987" s="39"/>
      <c r="AD4987" s="39"/>
      <c r="AE4987" s="39"/>
      <c r="AF4987" s="39"/>
      <c r="AG4987" s="39"/>
      <c r="AH4987" s="39"/>
      <c r="AI4987" s="39"/>
      <c r="AJ4987" s="39"/>
      <c r="AK4987" s="39"/>
      <c r="AL4987" s="39"/>
      <c r="AM4987" s="39"/>
      <c r="AN4987" s="39"/>
      <c r="AO4987" s="39"/>
      <c r="AP4987" s="39"/>
      <c r="AQ4987" s="39"/>
      <c r="AR4987" s="39"/>
      <c r="AS4987" s="39"/>
      <c r="AT4987" s="39"/>
      <c r="AU4987" s="39"/>
      <c r="AV4987" s="39"/>
      <c r="AW4987" s="39"/>
    </row>
    <row r="4988" spans="15:49" x14ac:dyDescent="0.2">
      <c r="O4988" s="39"/>
      <c r="P4988" s="39"/>
      <c r="Q4988" s="39"/>
      <c r="R4988" s="39"/>
      <c r="S4988" s="39"/>
      <c r="T4988" s="39"/>
      <c r="U4988" s="39"/>
      <c r="V4988" s="39"/>
      <c r="W4988" s="39"/>
      <c r="X4988" s="39"/>
      <c r="Y4988" s="39"/>
      <c r="Z4988" s="39"/>
      <c r="AA4988" s="39"/>
      <c r="AB4988" s="39"/>
      <c r="AC4988" s="39"/>
      <c r="AD4988" s="39"/>
      <c r="AE4988" s="39"/>
      <c r="AF4988" s="39"/>
      <c r="AG4988" s="39"/>
      <c r="AH4988" s="39"/>
      <c r="AI4988" s="39"/>
      <c r="AJ4988" s="39"/>
      <c r="AK4988" s="39"/>
      <c r="AL4988" s="39"/>
      <c r="AM4988" s="39"/>
      <c r="AN4988" s="39"/>
      <c r="AO4988" s="39"/>
      <c r="AP4988" s="39"/>
      <c r="AQ4988" s="39"/>
      <c r="AR4988" s="39"/>
      <c r="AS4988" s="39"/>
      <c r="AT4988" s="39"/>
      <c r="AU4988" s="39"/>
      <c r="AV4988" s="39"/>
      <c r="AW4988" s="39"/>
    </row>
    <row r="4989" spans="15:49" x14ac:dyDescent="0.2">
      <c r="O4989" s="39"/>
      <c r="P4989" s="39"/>
      <c r="Q4989" s="39"/>
      <c r="R4989" s="39"/>
      <c r="S4989" s="39"/>
      <c r="T4989" s="39"/>
      <c r="U4989" s="39"/>
      <c r="V4989" s="39"/>
      <c r="W4989" s="39"/>
      <c r="X4989" s="39"/>
      <c r="Y4989" s="39"/>
      <c r="Z4989" s="39"/>
      <c r="AA4989" s="39"/>
      <c r="AB4989" s="39"/>
      <c r="AC4989" s="39"/>
      <c r="AD4989" s="39"/>
      <c r="AE4989" s="39"/>
      <c r="AF4989" s="39"/>
      <c r="AG4989" s="39"/>
      <c r="AH4989" s="39"/>
      <c r="AI4989" s="39"/>
      <c r="AJ4989" s="39"/>
      <c r="AK4989" s="39"/>
      <c r="AL4989" s="39"/>
      <c r="AM4989" s="39"/>
      <c r="AN4989" s="39"/>
      <c r="AO4989" s="39"/>
      <c r="AP4989" s="39"/>
      <c r="AQ4989" s="39"/>
      <c r="AR4989" s="39"/>
      <c r="AS4989" s="39"/>
      <c r="AT4989" s="39"/>
      <c r="AU4989" s="39"/>
      <c r="AV4989" s="39"/>
      <c r="AW4989" s="39"/>
    </row>
    <row r="4990" spans="15:49" x14ac:dyDescent="0.2">
      <c r="O4990" s="39"/>
      <c r="P4990" s="39"/>
      <c r="Q4990" s="39"/>
      <c r="R4990" s="39"/>
      <c r="S4990" s="39"/>
      <c r="T4990" s="39"/>
      <c r="U4990" s="39"/>
      <c r="V4990" s="39"/>
      <c r="W4990" s="39"/>
      <c r="X4990" s="39"/>
      <c r="Y4990" s="39"/>
      <c r="Z4990" s="39"/>
      <c r="AA4990" s="39"/>
      <c r="AB4990" s="39"/>
      <c r="AC4990" s="39"/>
      <c r="AD4990" s="39"/>
      <c r="AE4990" s="39"/>
      <c r="AF4990" s="39"/>
      <c r="AG4990" s="39"/>
      <c r="AH4990" s="39"/>
      <c r="AI4990" s="39"/>
      <c r="AJ4990" s="39"/>
      <c r="AK4990" s="39"/>
      <c r="AL4990" s="39"/>
      <c r="AM4990" s="39"/>
      <c r="AN4990" s="39"/>
      <c r="AO4990" s="39"/>
      <c r="AP4990" s="39"/>
      <c r="AQ4990" s="39"/>
      <c r="AR4990" s="39"/>
      <c r="AS4990" s="39"/>
      <c r="AT4990" s="39"/>
      <c r="AU4990" s="39"/>
      <c r="AV4990" s="39"/>
      <c r="AW4990" s="39"/>
    </row>
    <row r="4991" spans="15:49" x14ac:dyDescent="0.2">
      <c r="O4991" s="39"/>
      <c r="P4991" s="39"/>
      <c r="Q4991" s="39"/>
      <c r="R4991" s="39"/>
      <c r="S4991" s="39"/>
      <c r="T4991" s="39"/>
      <c r="U4991" s="39"/>
      <c r="V4991" s="39"/>
      <c r="W4991" s="39"/>
      <c r="X4991" s="39"/>
      <c r="Y4991" s="39"/>
      <c r="Z4991" s="39"/>
      <c r="AA4991" s="39"/>
      <c r="AB4991" s="39"/>
      <c r="AC4991" s="39"/>
      <c r="AD4991" s="39"/>
      <c r="AE4991" s="39"/>
      <c r="AF4991" s="39"/>
      <c r="AG4991" s="39"/>
      <c r="AH4991" s="39"/>
      <c r="AI4991" s="39"/>
      <c r="AJ4991" s="39"/>
      <c r="AK4991" s="39"/>
      <c r="AL4991" s="39"/>
      <c r="AM4991" s="39"/>
      <c r="AN4991" s="39"/>
      <c r="AO4991" s="39"/>
      <c r="AP4991" s="39"/>
      <c r="AQ4991" s="39"/>
      <c r="AR4991" s="39"/>
      <c r="AS4991" s="39"/>
      <c r="AT4991" s="39"/>
      <c r="AU4991" s="39"/>
      <c r="AV4991" s="39"/>
      <c r="AW4991" s="39"/>
    </row>
    <row r="4992" spans="15:49" x14ac:dyDescent="0.2">
      <c r="O4992" s="39"/>
      <c r="P4992" s="39"/>
      <c r="Q4992" s="39"/>
      <c r="R4992" s="39"/>
      <c r="S4992" s="39"/>
      <c r="T4992" s="39"/>
      <c r="U4992" s="39"/>
      <c r="V4992" s="39"/>
      <c r="W4992" s="39"/>
      <c r="X4992" s="39"/>
      <c r="Y4992" s="39"/>
      <c r="Z4992" s="39"/>
      <c r="AA4992" s="39"/>
      <c r="AB4992" s="39"/>
      <c r="AC4992" s="39"/>
      <c r="AD4992" s="39"/>
      <c r="AE4992" s="39"/>
      <c r="AF4992" s="39"/>
      <c r="AG4992" s="39"/>
      <c r="AH4992" s="39"/>
      <c r="AI4992" s="39"/>
      <c r="AJ4992" s="39"/>
      <c r="AK4992" s="39"/>
      <c r="AL4992" s="39"/>
      <c r="AM4992" s="39"/>
      <c r="AN4992" s="39"/>
      <c r="AO4992" s="39"/>
      <c r="AP4992" s="39"/>
      <c r="AQ4992" s="39"/>
      <c r="AR4992" s="39"/>
      <c r="AS4992" s="39"/>
      <c r="AT4992" s="39"/>
      <c r="AU4992" s="39"/>
      <c r="AV4992" s="39"/>
      <c r="AW4992" s="39"/>
    </row>
    <row r="4993" spans="15:49" x14ac:dyDescent="0.2">
      <c r="O4993" s="39"/>
      <c r="P4993" s="39"/>
      <c r="Q4993" s="39"/>
      <c r="R4993" s="39"/>
      <c r="S4993" s="39"/>
      <c r="T4993" s="39"/>
      <c r="U4993" s="39"/>
      <c r="V4993" s="39"/>
      <c r="W4993" s="39"/>
      <c r="X4993" s="39"/>
      <c r="Y4993" s="39"/>
      <c r="Z4993" s="39"/>
      <c r="AA4993" s="39"/>
      <c r="AB4993" s="39"/>
      <c r="AC4993" s="39"/>
      <c r="AD4993" s="39"/>
      <c r="AE4993" s="39"/>
      <c r="AF4993" s="39"/>
      <c r="AG4993" s="39"/>
      <c r="AH4993" s="39"/>
      <c r="AI4993" s="39"/>
      <c r="AJ4993" s="39"/>
      <c r="AK4993" s="39"/>
      <c r="AL4993" s="39"/>
      <c r="AM4993" s="39"/>
      <c r="AN4993" s="39"/>
      <c r="AO4993" s="39"/>
      <c r="AP4993" s="39"/>
      <c r="AQ4993" s="39"/>
      <c r="AR4993" s="39"/>
      <c r="AS4993" s="39"/>
      <c r="AT4993" s="39"/>
      <c r="AU4993" s="39"/>
      <c r="AV4993" s="39"/>
      <c r="AW4993" s="39"/>
    </row>
    <row r="4994" spans="15:49" x14ac:dyDescent="0.2">
      <c r="O4994" s="39"/>
      <c r="P4994" s="39"/>
      <c r="Q4994" s="39"/>
      <c r="R4994" s="39"/>
      <c r="S4994" s="39"/>
      <c r="T4994" s="39"/>
      <c r="U4994" s="39"/>
      <c r="V4994" s="39"/>
      <c r="W4994" s="39"/>
      <c r="X4994" s="39"/>
      <c r="Y4994" s="39"/>
      <c r="Z4994" s="39"/>
      <c r="AA4994" s="39"/>
      <c r="AB4994" s="39"/>
      <c r="AC4994" s="39"/>
      <c r="AD4994" s="39"/>
      <c r="AE4994" s="39"/>
      <c r="AF4994" s="39"/>
      <c r="AG4994" s="39"/>
      <c r="AH4994" s="39"/>
      <c r="AI4994" s="39"/>
      <c r="AJ4994" s="39"/>
      <c r="AK4994" s="39"/>
      <c r="AL4994" s="39"/>
      <c r="AM4994" s="39"/>
      <c r="AN4994" s="39"/>
      <c r="AO4994" s="39"/>
      <c r="AP4994" s="39"/>
      <c r="AQ4994" s="39"/>
      <c r="AR4994" s="39"/>
      <c r="AS4994" s="39"/>
      <c r="AT4994" s="39"/>
      <c r="AU4994" s="39"/>
      <c r="AV4994" s="39"/>
      <c r="AW4994" s="39"/>
    </row>
    <row r="4995" spans="15:49" x14ac:dyDescent="0.2">
      <c r="O4995" s="39"/>
      <c r="P4995" s="39"/>
      <c r="Q4995" s="39"/>
      <c r="R4995" s="39"/>
      <c r="S4995" s="39"/>
      <c r="T4995" s="39"/>
      <c r="U4995" s="39"/>
      <c r="V4995" s="39"/>
      <c r="W4995" s="39"/>
      <c r="X4995" s="39"/>
      <c r="Y4995" s="39"/>
      <c r="Z4995" s="39"/>
      <c r="AA4995" s="39"/>
      <c r="AB4995" s="39"/>
      <c r="AC4995" s="39"/>
      <c r="AD4995" s="39"/>
      <c r="AE4995" s="39"/>
      <c r="AF4995" s="39"/>
      <c r="AG4995" s="39"/>
      <c r="AH4995" s="39"/>
      <c r="AI4995" s="39"/>
      <c r="AJ4995" s="39"/>
      <c r="AK4995" s="39"/>
      <c r="AL4995" s="39"/>
      <c r="AM4995" s="39"/>
      <c r="AN4995" s="39"/>
      <c r="AO4995" s="39"/>
      <c r="AP4995" s="39"/>
      <c r="AQ4995" s="39"/>
      <c r="AR4995" s="39"/>
      <c r="AS4995" s="39"/>
      <c r="AT4995" s="39"/>
      <c r="AU4995" s="39"/>
      <c r="AV4995" s="39"/>
      <c r="AW4995" s="39"/>
    </row>
    <row r="4996" spans="15:49" x14ac:dyDescent="0.2">
      <c r="O4996" s="39"/>
      <c r="P4996" s="39"/>
      <c r="Q4996" s="39"/>
      <c r="R4996" s="39"/>
      <c r="S4996" s="39"/>
      <c r="T4996" s="39"/>
      <c r="U4996" s="39"/>
      <c r="V4996" s="39"/>
      <c r="W4996" s="39"/>
      <c r="X4996" s="39"/>
      <c r="Y4996" s="39"/>
      <c r="Z4996" s="39"/>
      <c r="AA4996" s="39"/>
      <c r="AB4996" s="39"/>
      <c r="AC4996" s="39"/>
      <c r="AD4996" s="39"/>
      <c r="AE4996" s="39"/>
      <c r="AF4996" s="39"/>
      <c r="AG4996" s="39"/>
      <c r="AH4996" s="39"/>
      <c r="AI4996" s="39"/>
      <c r="AJ4996" s="39"/>
      <c r="AK4996" s="39"/>
      <c r="AL4996" s="39"/>
      <c r="AM4996" s="39"/>
      <c r="AN4996" s="39"/>
      <c r="AO4996" s="39"/>
      <c r="AP4996" s="39"/>
      <c r="AQ4996" s="39"/>
      <c r="AR4996" s="39"/>
      <c r="AS4996" s="39"/>
      <c r="AT4996" s="39"/>
      <c r="AU4996" s="39"/>
      <c r="AV4996" s="39"/>
      <c r="AW4996" s="39"/>
    </row>
    <row r="4997" spans="15:49" x14ac:dyDescent="0.2">
      <c r="O4997" s="39"/>
      <c r="P4997" s="39"/>
      <c r="Q4997" s="39"/>
      <c r="R4997" s="39"/>
      <c r="S4997" s="39"/>
      <c r="T4997" s="39"/>
      <c r="U4997" s="39"/>
      <c r="V4997" s="39"/>
      <c r="W4997" s="39"/>
      <c r="X4997" s="39"/>
      <c r="Y4997" s="39"/>
      <c r="Z4997" s="39"/>
      <c r="AA4997" s="39"/>
      <c r="AB4997" s="39"/>
      <c r="AC4997" s="39"/>
      <c r="AD4997" s="39"/>
      <c r="AE4997" s="39"/>
      <c r="AF4997" s="39"/>
      <c r="AG4997" s="39"/>
      <c r="AH4997" s="39"/>
      <c r="AI4997" s="39"/>
      <c r="AJ4997" s="39"/>
      <c r="AK4997" s="39"/>
      <c r="AL4997" s="39"/>
      <c r="AM4997" s="39"/>
      <c r="AN4997" s="39"/>
      <c r="AO4997" s="39"/>
      <c r="AP4997" s="39"/>
      <c r="AQ4997" s="39"/>
      <c r="AR4997" s="39"/>
      <c r="AS4997" s="39"/>
      <c r="AT4997" s="39"/>
      <c r="AU4997" s="39"/>
      <c r="AV4997" s="39"/>
      <c r="AW4997" s="39"/>
    </row>
    <row r="4998" spans="15:49" x14ac:dyDescent="0.2">
      <c r="O4998" s="39"/>
      <c r="P4998" s="39"/>
      <c r="Q4998" s="39"/>
      <c r="R4998" s="39"/>
      <c r="S4998" s="39"/>
      <c r="T4998" s="39"/>
      <c r="U4998" s="39"/>
      <c r="V4998" s="39"/>
      <c r="W4998" s="39"/>
      <c r="X4998" s="39"/>
      <c r="Y4998" s="39"/>
      <c r="Z4998" s="39"/>
      <c r="AA4998" s="39"/>
      <c r="AB4998" s="39"/>
      <c r="AC4998" s="39"/>
      <c r="AD4998" s="39"/>
      <c r="AE4998" s="39"/>
      <c r="AF4998" s="39"/>
      <c r="AG4998" s="39"/>
      <c r="AH4998" s="39"/>
      <c r="AI4998" s="39"/>
      <c r="AJ4998" s="39"/>
      <c r="AK4998" s="39"/>
      <c r="AL4998" s="39"/>
      <c r="AM4998" s="39"/>
      <c r="AN4998" s="39"/>
      <c r="AO4998" s="39"/>
      <c r="AP4998" s="39"/>
      <c r="AQ4998" s="39"/>
      <c r="AR4998" s="39"/>
      <c r="AS4998" s="39"/>
      <c r="AT4998" s="39"/>
      <c r="AU4998" s="39"/>
      <c r="AV4998" s="39"/>
      <c r="AW4998" s="39"/>
    </row>
    <row r="4999" spans="15:49" x14ac:dyDescent="0.2">
      <c r="O4999" s="39"/>
      <c r="P4999" s="39"/>
      <c r="Q4999" s="39"/>
      <c r="R4999" s="39"/>
      <c r="S4999" s="39"/>
      <c r="T4999" s="39"/>
      <c r="U4999" s="39"/>
      <c r="V4999" s="39"/>
      <c r="W4999" s="39"/>
      <c r="X4999" s="39"/>
      <c r="Y4999" s="39"/>
      <c r="Z4999" s="39"/>
      <c r="AA4999" s="39"/>
      <c r="AB4999" s="39"/>
      <c r="AC4999" s="39"/>
      <c r="AD4999" s="39"/>
      <c r="AE4999" s="39"/>
      <c r="AF4999" s="39"/>
      <c r="AG4999" s="39"/>
      <c r="AH4999" s="39"/>
      <c r="AI4999" s="39"/>
      <c r="AJ4999" s="39"/>
      <c r="AK4999" s="39"/>
      <c r="AL4999" s="39"/>
      <c r="AM4999" s="39"/>
      <c r="AN4999" s="39"/>
      <c r="AO4999" s="39"/>
      <c r="AP4999" s="39"/>
      <c r="AQ4999" s="39"/>
      <c r="AR4999" s="39"/>
      <c r="AS4999" s="39"/>
      <c r="AT4999" s="39"/>
      <c r="AU4999" s="39"/>
      <c r="AV4999" s="39"/>
      <c r="AW4999" s="39"/>
    </row>
    <row r="5000" spans="15:49" x14ac:dyDescent="0.2">
      <c r="O5000" s="39"/>
      <c r="P5000" s="39"/>
      <c r="Q5000" s="39"/>
      <c r="R5000" s="39"/>
      <c r="S5000" s="39"/>
      <c r="T5000" s="39"/>
      <c r="U5000" s="39"/>
      <c r="V5000" s="39"/>
      <c r="W5000" s="39"/>
      <c r="X5000" s="39"/>
      <c r="Y5000" s="39"/>
      <c r="Z5000" s="39"/>
      <c r="AA5000" s="39"/>
      <c r="AB5000" s="39"/>
      <c r="AC5000" s="39"/>
      <c r="AD5000" s="39"/>
      <c r="AE5000" s="39"/>
      <c r="AF5000" s="39"/>
      <c r="AG5000" s="39"/>
      <c r="AH5000" s="39"/>
      <c r="AI5000" s="39"/>
      <c r="AJ5000" s="39"/>
      <c r="AK5000" s="39"/>
      <c r="AL5000" s="39"/>
      <c r="AM5000" s="39"/>
      <c r="AN5000" s="39"/>
      <c r="AO5000" s="39"/>
      <c r="AP5000" s="39"/>
      <c r="AQ5000" s="39"/>
      <c r="AR5000" s="39"/>
      <c r="AS5000" s="39"/>
      <c r="AT5000" s="39"/>
      <c r="AU5000" s="39"/>
      <c r="AV5000" s="39"/>
      <c r="AW5000" s="39"/>
    </row>
    <row r="5001" spans="15:49" x14ac:dyDescent="0.2">
      <c r="O5001" s="39"/>
      <c r="P5001" s="39"/>
      <c r="Q5001" s="39"/>
      <c r="R5001" s="39"/>
      <c r="S5001" s="39"/>
      <c r="T5001" s="39"/>
      <c r="U5001" s="39"/>
      <c r="V5001" s="39"/>
      <c r="W5001" s="39"/>
      <c r="X5001" s="39"/>
      <c r="Y5001" s="39"/>
      <c r="Z5001" s="39"/>
      <c r="AA5001" s="39"/>
      <c r="AB5001" s="39"/>
      <c r="AC5001" s="39"/>
      <c r="AD5001" s="39"/>
      <c r="AE5001" s="39"/>
      <c r="AF5001" s="39"/>
      <c r="AG5001" s="39"/>
      <c r="AH5001" s="39"/>
      <c r="AI5001" s="39"/>
      <c r="AJ5001" s="39"/>
      <c r="AK5001" s="39"/>
      <c r="AL5001" s="39"/>
      <c r="AM5001" s="39"/>
      <c r="AN5001" s="39"/>
      <c r="AO5001" s="39"/>
      <c r="AP5001" s="39"/>
      <c r="AQ5001" s="39"/>
      <c r="AR5001" s="39"/>
      <c r="AS5001" s="39"/>
      <c r="AT5001" s="39"/>
      <c r="AU5001" s="39"/>
      <c r="AV5001" s="39"/>
      <c r="AW5001" s="39"/>
    </row>
    <row r="5002" spans="15:49" x14ac:dyDescent="0.2">
      <c r="O5002" s="39"/>
      <c r="P5002" s="39"/>
      <c r="Q5002" s="39"/>
      <c r="R5002" s="39"/>
      <c r="S5002" s="39"/>
      <c r="T5002" s="39"/>
      <c r="U5002" s="39"/>
      <c r="V5002" s="39"/>
      <c r="W5002" s="39"/>
      <c r="X5002" s="39"/>
      <c r="Y5002" s="39"/>
      <c r="Z5002" s="39"/>
      <c r="AA5002" s="39"/>
      <c r="AB5002" s="39"/>
      <c r="AC5002" s="39"/>
      <c r="AD5002" s="39"/>
      <c r="AE5002" s="39"/>
      <c r="AF5002" s="39"/>
      <c r="AG5002" s="39"/>
      <c r="AH5002" s="39"/>
      <c r="AI5002" s="39"/>
      <c r="AJ5002" s="39"/>
      <c r="AK5002" s="39"/>
      <c r="AL5002" s="39"/>
      <c r="AM5002" s="39"/>
      <c r="AN5002" s="39"/>
      <c r="AO5002" s="39"/>
      <c r="AP5002" s="39"/>
      <c r="AQ5002" s="39"/>
      <c r="AR5002" s="39"/>
      <c r="AS5002" s="39"/>
      <c r="AT5002" s="39"/>
      <c r="AU5002" s="39"/>
      <c r="AV5002" s="39"/>
      <c r="AW5002" s="39"/>
    </row>
    <row r="5003" spans="15:49" x14ac:dyDescent="0.2">
      <c r="O5003" s="39"/>
      <c r="P5003" s="39"/>
      <c r="Q5003" s="39"/>
      <c r="R5003" s="39"/>
      <c r="S5003" s="39"/>
      <c r="T5003" s="39"/>
      <c r="U5003" s="39"/>
      <c r="V5003" s="39"/>
      <c r="W5003" s="39"/>
      <c r="X5003" s="39"/>
      <c r="Y5003" s="39"/>
      <c r="Z5003" s="39"/>
      <c r="AA5003" s="39"/>
      <c r="AB5003" s="39"/>
      <c r="AC5003" s="39"/>
      <c r="AD5003" s="39"/>
      <c r="AE5003" s="39"/>
      <c r="AF5003" s="39"/>
      <c r="AG5003" s="39"/>
      <c r="AH5003" s="39"/>
      <c r="AI5003" s="39"/>
      <c r="AJ5003" s="39"/>
      <c r="AK5003" s="39"/>
      <c r="AL5003" s="39"/>
      <c r="AM5003" s="39"/>
      <c r="AN5003" s="39"/>
      <c r="AO5003" s="39"/>
      <c r="AP5003" s="39"/>
      <c r="AQ5003" s="39"/>
      <c r="AR5003" s="39"/>
      <c r="AS5003" s="39"/>
      <c r="AT5003" s="39"/>
      <c r="AU5003" s="39"/>
      <c r="AV5003" s="39"/>
      <c r="AW5003" s="39"/>
    </row>
    <row r="5004" spans="15:49" x14ac:dyDescent="0.2">
      <c r="O5004" s="39"/>
      <c r="P5004" s="39"/>
      <c r="Q5004" s="39"/>
      <c r="R5004" s="39"/>
      <c r="S5004" s="39"/>
      <c r="T5004" s="39"/>
      <c r="U5004" s="39"/>
      <c r="V5004" s="39"/>
      <c r="W5004" s="39"/>
      <c r="X5004" s="39"/>
      <c r="Y5004" s="39"/>
      <c r="Z5004" s="39"/>
      <c r="AA5004" s="39"/>
      <c r="AB5004" s="39"/>
      <c r="AC5004" s="39"/>
      <c r="AD5004" s="39"/>
      <c r="AE5004" s="39"/>
      <c r="AF5004" s="39"/>
      <c r="AG5004" s="39"/>
      <c r="AH5004" s="39"/>
      <c r="AI5004" s="39"/>
      <c r="AJ5004" s="39"/>
      <c r="AK5004" s="39"/>
      <c r="AL5004" s="39"/>
      <c r="AM5004" s="39"/>
      <c r="AN5004" s="39"/>
      <c r="AO5004" s="39"/>
      <c r="AP5004" s="39"/>
      <c r="AQ5004" s="39"/>
      <c r="AR5004" s="39"/>
      <c r="AS5004" s="39"/>
      <c r="AT5004" s="39"/>
      <c r="AU5004" s="39"/>
      <c r="AV5004" s="39"/>
      <c r="AW5004" s="39"/>
    </row>
    <row r="5005" spans="15:49" x14ac:dyDescent="0.2">
      <c r="O5005" s="39"/>
      <c r="P5005" s="39"/>
      <c r="Q5005" s="39"/>
      <c r="R5005" s="39"/>
      <c r="S5005" s="39"/>
      <c r="T5005" s="39"/>
      <c r="U5005" s="39"/>
      <c r="V5005" s="39"/>
      <c r="W5005" s="39"/>
      <c r="X5005" s="39"/>
      <c r="Y5005" s="39"/>
      <c r="Z5005" s="39"/>
      <c r="AA5005" s="39"/>
      <c r="AB5005" s="39"/>
      <c r="AC5005" s="39"/>
      <c r="AD5005" s="39"/>
      <c r="AE5005" s="39"/>
      <c r="AF5005" s="39"/>
      <c r="AG5005" s="39"/>
      <c r="AH5005" s="39"/>
      <c r="AI5005" s="39"/>
      <c r="AJ5005" s="39"/>
      <c r="AK5005" s="39"/>
      <c r="AL5005" s="39"/>
      <c r="AM5005" s="39"/>
      <c r="AN5005" s="39"/>
      <c r="AO5005" s="39"/>
      <c r="AP5005" s="39"/>
      <c r="AQ5005" s="39"/>
      <c r="AR5005" s="39"/>
      <c r="AS5005" s="39"/>
      <c r="AT5005" s="39"/>
      <c r="AU5005" s="39"/>
      <c r="AV5005" s="39"/>
      <c r="AW5005" s="39"/>
    </row>
    <row r="5006" spans="15:49" x14ac:dyDescent="0.2">
      <c r="O5006" s="39"/>
      <c r="P5006" s="39"/>
      <c r="Q5006" s="39"/>
      <c r="R5006" s="39"/>
      <c r="S5006" s="39"/>
      <c r="T5006" s="39"/>
      <c r="U5006" s="39"/>
      <c r="V5006" s="39"/>
      <c r="W5006" s="39"/>
      <c r="X5006" s="39"/>
      <c r="Y5006" s="39"/>
      <c r="Z5006" s="39"/>
      <c r="AA5006" s="39"/>
      <c r="AB5006" s="39"/>
      <c r="AC5006" s="39"/>
      <c r="AD5006" s="39"/>
      <c r="AE5006" s="39"/>
      <c r="AF5006" s="39"/>
      <c r="AG5006" s="39"/>
      <c r="AH5006" s="39"/>
      <c r="AI5006" s="39"/>
      <c r="AJ5006" s="39"/>
      <c r="AK5006" s="39"/>
      <c r="AL5006" s="39"/>
      <c r="AM5006" s="39"/>
      <c r="AN5006" s="39"/>
      <c r="AO5006" s="39"/>
      <c r="AP5006" s="39"/>
      <c r="AQ5006" s="39"/>
      <c r="AR5006" s="39"/>
      <c r="AS5006" s="39"/>
      <c r="AT5006" s="39"/>
      <c r="AU5006" s="39"/>
      <c r="AV5006" s="39"/>
      <c r="AW5006" s="39"/>
    </row>
    <row r="5007" spans="15:49" x14ac:dyDescent="0.2">
      <c r="O5007" s="39"/>
      <c r="P5007" s="39"/>
      <c r="Q5007" s="39"/>
      <c r="R5007" s="39"/>
      <c r="S5007" s="39"/>
      <c r="T5007" s="39"/>
      <c r="U5007" s="39"/>
      <c r="V5007" s="39"/>
      <c r="W5007" s="39"/>
      <c r="X5007" s="39"/>
      <c r="Y5007" s="39"/>
      <c r="Z5007" s="39"/>
      <c r="AA5007" s="39"/>
      <c r="AB5007" s="39"/>
      <c r="AC5007" s="39"/>
      <c r="AD5007" s="39"/>
      <c r="AE5007" s="39"/>
      <c r="AF5007" s="39"/>
      <c r="AG5007" s="39"/>
      <c r="AH5007" s="39"/>
      <c r="AI5007" s="39"/>
      <c r="AJ5007" s="39"/>
      <c r="AK5007" s="39"/>
      <c r="AL5007" s="39"/>
      <c r="AM5007" s="39"/>
      <c r="AN5007" s="39"/>
      <c r="AO5007" s="39"/>
      <c r="AP5007" s="39"/>
      <c r="AQ5007" s="39"/>
      <c r="AR5007" s="39"/>
      <c r="AS5007" s="39"/>
      <c r="AT5007" s="39"/>
      <c r="AU5007" s="39"/>
      <c r="AV5007" s="39"/>
      <c r="AW5007" s="39"/>
    </row>
    <row r="5008" spans="15:49" x14ac:dyDescent="0.2">
      <c r="O5008" s="39"/>
      <c r="P5008" s="39"/>
      <c r="Q5008" s="39"/>
      <c r="R5008" s="39"/>
      <c r="S5008" s="39"/>
      <c r="T5008" s="39"/>
      <c r="U5008" s="39"/>
      <c r="V5008" s="39"/>
      <c r="W5008" s="39"/>
      <c r="X5008" s="39"/>
      <c r="Y5008" s="39"/>
      <c r="Z5008" s="39"/>
      <c r="AA5008" s="39"/>
      <c r="AB5008" s="39"/>
      <c r="AC5008" s="39"/>
      <c r="AD5008" s="39"/>
      <c r="AE5008" s="39"/>
      <c r="AF5008" s="39"/>
      <c r="AG5008" s="39"/>
      <c r="AH5008" s="39"/>
      <c r="AI5008" s="39"/>
      <c r="AJ5008" s="39"/>
      <c r="AK5008" s="39"/>
      <c r="AL5008" s="39"/>
      <c r="AM5008" s="39"/>
      <c r="AN5008" s="39"/>
      <c r="AO5008" s="39"/>
      <c r="AP5008" s="39"/>
      <c r="AQ5008" s="39"/>
      <c r="AR5008" s="39"/>
      <c r="AS5008" s="39"/>
      <c r="AT5008" s="39"/>
      <c r="AU5008" s="39"/>
      <c r="AV5008" s="39"/>
      <c r="AW5008" s="39"/>
    </row>
    <row r="5009" spans="15:49" x14ac:dyDescent="0.2">
      <c r="O5009" s="39"/>
      <c r="P5009" s="39"/>
      <c r="Q5009" s="39"/>
      <c r="R5009" s="39"/>
      <c r="S5009" s="39"/>
      <c r="T5009" s="39"/>
      <c r="U5009" s="39"/>
      <c r="V5009" s="39"/>
      <c r="W5009" s="39"/>
      <c r="X5009" s="39"/>
      <c r="Y5009" s="39"/>
      <c r="Z5009" s="39"/>
      <c r="AA5009" s="39"/>
      <c r="AB5009" s="39"/>
      <c r="AC5009" s="39"/>
      <c r="AD5009" s="39"/>
      <c r="AE5009" s="39"/>
      <c r="AF5009" s="39"/>
      <c r="AG5009" s="39"/>
      <c r="AH5009" s="39"/>
      <c r="AI5009" s="39"/>
      <c r="AJ5009" s="39"/>
      <c r="AK5009" s="39"/>
      <c r="AL5009" s="39"/>
      <c r="AM5009" s="39"/>
      <c r="AN5009" s="39"/>
      <c r="AO5009" s="39"/>
      <c r="AP5009" s="39"/>
      <c r="AQ5009" s="39"/>
      <c r="AR5009" s="39"/>
      <c r="AS5009" s="39"/>
      <c r="AT5009" s="39"/>
      <c r="AU5009" s="39"/>
      <c r="AV5009" s="39"/>
      <c r="AW5009" s="39"/>
    </row>
    <row r="5010" spans="15:49" x14ac:dyDescent="0.2">
      <c r="O5010" s="39"/>
      <c r="P5010" s="39"/>
      <c r="Q5010" s="39"/>
      <c r="R5010" s="39"/>
      <c r="S5010" s="39"/>
      <c r="T5010" s="39"/>
      <c r="U5010" s="39"/>
      <c r="V5010" s="39"/>
      <c r="W5010" s="39"/>
      <c r="X5010" s="39"/>
      <c r="Y5010" s="39"/>
      <c r="Z5010" s="39"/>
      <c r="AA5010" s="39"/>
      <c r="AB5010" s="39"/>
      <c r="AC5010" s="39"/>
      <c r="AD5010" s="39"/>
      <c r="AE5010" s="39"/>
      <c r="AF5010" s="39"/>
      <c r="AG5010" s="39"/>
      <c r="AH5010" s="39"/>
      <c r="AI5010" s="39"/>
      <c r="AJ5010" s="39"/>
      <c r="AK5010" s="39"/>
      <c r="AL5010" s="39"/>
      <c r="AM5010" s="39"/>
      <c r="AN5010" s="39"/>
      <c r="AO5010" s="39"/>
      <c r="AP5010" s="39"/>
      <c r="AQ5010" s="39"/>
      <c r="AR5010" s="39"/>
      <c r="AS5010" s="39"/>
      <c r="AT5010" s="39"/>
      <c r="AU5010" s="39"/>
      <c r="AV5010" s="39"/>
      <c r="AW5010" s="39"/>
    </row>
    <row r="5011" spans="15:49" x14ac:dyDescent="0.2">
      <c r="O5011" s="39"/>
      <c r="P5011" s="39"/>
      <c r="Q5011" s="39"/>
      <c r="R5011" s="39"/>
      <c r="S5011" s="39"/>
      <c r="T5011" s="39"/>
      <c r="U5011" s="39"/>
      <c r="V5011" s="39"/>
      <c r="W5011" s="39"/>
      <c r="X5011" s="39"/>
      <c r="Y5011" s="39"/>
      <c r="Z5011" s="39"/>
      <c r="AA5011" s="39"/>
      <c r="AB5011" s="39"/>
      <c r="AC5011" s="39"/>
      <c r="AD5011" s="39"/>
      <c r="AE5011" s="39"/>
      <c r="AF5011" s="39"/>
      <c r="AG5011" s="39"/>
      <c r="AH5011" s="39"/>
      <c r="AI5011" s="39"/>
      <c r="AJ5011" s="39"/>
      <c r="AK5011" s="39"/>
      <c r="AL5011" s="39"/>
      <c r="AM5011" s="39"/>
      <c r="AN5011" s="39"/>
      <c r="AO5011" s="39"/>
      <c r="AP5011" s="39"/>
      <c r="AQ5011" s="39"/>
      <c r="AR5011" s="39"/>
      <c r="AS5011" s="39"/>
      <c r="AT5011" s="39"/>
      <c r="AU5011" s="39"/>
      <c r="AV5011" s="39"/>
      <c r="AW5011" s="39"/>
    </row>
    <row r="5012" spans="15:49" x14ac:dyDescent="0.2">
      <c r="O5012" s="39"/>
      <c r="P5012" s="39"/>
      <c r="Q5012" s="39"/>
      <c r="R5012" s="39"/>
      <c r="S5012" s="39"/>
      <c r="T5012" s="39"/>
      <c r="U5012" s="39"/>
      <c r="V5012" s="39"/>
      <c r="W5012" s="39"/>
      <c r="X5012" s="39"/>
      <c r="Y5012" s="39"/>
      <c r="Z5012" s="39"/>
      <c r="AA5012" s="39"/>
      <c r="AB5012" s="39"/>
      <c r="AC5012" s="39"/>
      <c r="AD5012" s="39"/>
      <c r="AE5012" s="39"/>
      <c r="AF5012" s="39"/>
      <c r="AG5012" s="39"/>
      <c r="AH5012" s="39"/>
      <c r="AI5012" s="39"/>
      <c r="AJ5012" s="39"/>
      <c r="AK5012" s="39"/>
      <c r="AL5012" s="39"/>
      <c r="AM5012" s="39"/>
      <c r="AN5012" s="39"/>
      <c r="AO5012" s="39"/>
      <c r="AP5012" s="39"/>
      <c r="AQ5012" s="39"/>
      <c r="AR5012" s="39"/>
      <c r="AS5012" s="39"/>
      <c r="AT5012" s="39"/>
      <c r="AU5012" s="39"/>
      <c r="AV5012" s="39"/>
      <c r="AW5012" s="39"/>
    </row>
    <row r="5013" spans="15:49" x14ac:dyDescent="0.2">
      <c r="O5013" s="39"/>
      <c r="P5013" s="39"/>
      <c r="Q5013" s="39"/>
      <c r="R5013" s="39"/>
      <c r="S5013" s="39"/>
      <c r="T5013" s="39"/>
      <c r="U5013" s="39"/>
      <c r="V5013" s="39"/>
      <c r="W5013" s="39"/>
      <c r="X5013" s="39"/>
      <c r="Y5013" s="39"/>
      <c r="Z5013" s="39"/>
      <c r="AA5013" s="39"/>
      <c r="AB5013" s="39"/>
      <c r="AC5013" s="39"/>
      <c r="AD5013" s="39"/>
      <c r="AE5013" s="39"/>
      <c r="AF5013" s="39"/>
      <c r="AG5013" s="39"/>
      <c r="AH5013" s="39"/>
      <c r="AI5013" s="39"/>
      <c r="AJ5013" s="39"/>
      <c r="AK5013" s="39"/>
      <c r="AL5013" s="39"/>
      <c r="AM5013" s="39"/>
      <c r="AN5013" s="39"/>
      <c r="AO5013" s="39"/>
      <c r="AP5013" s="39"/>
      <c r="AQ5013" s="39"/>
      <c r="AR5013" s="39"/>
      <c r="AS5013" s="39"/>
      <c r="AT5013" s="39"/>
      <c r="AU5013" s="39"/>
      <c r="AV5013" s="39"/>
      <c r="AW5013" s="39"/>
    </row>
    <row r="5014" spans="15:49" x14ac:dyDescent="0.2">
      <c r="O5014" s="39"/>
      <c r="P5014" s="39"/>
      <c r="Q5014" s="39"/>
      <c r="R5014" s="39"/>
      <c r="S5014" s="39"/>
      <c r="T5014" s="39"/>
      <c r="U5014" s="39"/>
      <c r="V5014" s="39"/>
      <c r="W5014" s="39"/>
      <c r="X5014" s="39"/>
      <c r="Y5014" s="39"/>
      <c r="Z5014" s="39"/>
      <c r="AA5014" s="39"/>
      <c r="AB5014" s="39"/>
      <c r="AC5014" s="39"/>
      <c r="AD5014" s="39"/>
      <c r="AE5014" s="39"/>
      <c r="AF5014" s="39"/>
      <c r="AG5014" s="39"/>
      <c r="AH5014" s="39"/>
      <c r="AI5014" s="39"/>
      <c r="AJ5014" s="39"/>
      <c r="AK5014" s="39"/>
      <c r="AL5014" s="39"/>
      <c r="AM5014" s="39"/>
      <c r="AN5014" s="39"/>
      <c r="AO5014" s="39"/>
      <c r="AP5014" s="39"/>
      <c r="AQ5014" s="39"/>
      <c r="AR5014" s="39"/>
      <c r="AS5014" s="39"/>
      <c r="AT5014" s="39"/>
      <c r="AU5014" s="39"/>
      <c r="AV5014" s="39"/>
      <c r="AW5014" s="39"/>
    </row>
    <row r="5015" spans="15:49" x14ac:dyDescent="0.2">
      <c r="O5015" s="39"/>
      <c r="P5015" s="39"/>
      <c r="Q5015" s="39"/>
      <c r="R5015" s="39"/>
      <c r="S5015" s="39"/>
      <c r="T5015" s="39"/>
      <c r="U5015" s="39"/>
      <c r="V5015" s="39"/>
      <c r="W5015" s="39"/>
      <c r="X5015" s="39"/>
      <c r="Y5015" s="39"/>
      <c r="Z5015" s="39"/>
      <c r="AA5015" s="39"/>
      <c r="AB5015" s="39"/>
      <c r="AC5015" s="39"/>
      <c r="AD5015" s="39"/>
      <c r="AE5015" s="39"/>
      <c r="AF5015" s="39"/>
      <c r="AG5015" s="39"/>
      <c r="AH5015" s="39"/>
      <c r="AI5015" s="39"/>
      <c r="AJ5015" s="39"/>
      <c r="AK5015" s="39"/>
      <c r="AL5015" s="39"/>
      <c r="AM5015" s="39"/>
      <c r="AN5015" s="39"/>
      <c r="AO5015" s="39"/>
      <c r="AP5015" s="39"/>
      <c r="AQ5015" s="39"/>
      <c r="AR5015" s="39"/>
      <c r="AS5015" s="39"/>
      <c r="AT5015" s="39"/>
      <c r="AU5015" s="39"/>
      <c r="AV5015" s="39"/>
      <c r="AW5015" s="39"/>
    </row>
    <row r="5016" spans="15:49" x14ac:dyDescent="0.2">
      <c r="O5016" s="39"/>
      <c r="P5016" s="39"/>
      <c r="Q5016" s="39"/>
      <c r="R5016" s="39"/>
      <c r="S5016" s="39"/>
      <c r="T5016" s="39"/>
      <c r="U5016" s="39"/>
      <c r="V5016" s="39"/>
      <c r="W5016" s="39"/>
      <c r="X5016" s="39"/>
      <c r="Y5016" s="39"/>
      <c r="Z5016" s="39"/>
      <c r="AA5016" s="39"/>
      <c r="AB5016" s="39"/>
      <c r="AC5016" s="39"/>
      <c r="AD5016" s="39"/>
      <c r="AE5016" s="39"/>
      <c r="AF5016" s="39"/>
      <c r="AG5016" s="39"/>
      <c r="AH5016" s="39"/>
      <c r="AI5016" s="39"/>
      <c r="AJ5016" s="39"/>
      <c r="AK5016" s="39"/>
      <c r="AL5016" s="39"/>
      <c r="AM5016" s="39"/>
      <c r="AN5016" s="39"/>
      <c r="AO5016" s="39"/>
      <c r="AP5016" s="39"/>
      <c r="AQ5016" s="39"/>
      <c r="AR5016" s="39"/>
      <c r="AS5016" s="39"/>
      <c r="AT5016" s="39"/>
      <c r="AU5016" s="39"/>
      <c r="AV5016" s="39"/>
      <c r="AW5016" s="39"/>
    </row>
    <row r="5017" spans="15:49" x14ac:dyDescent="0.2">
      <c r="O5017" s="39"/>
      <c r="P5017" s="39"/>
      <c r="Q5017" s="39"/>
      <c r="R5017" s="39"/>
      <c r="S5017" s="39"/>
      <c r="T5017" s="39"/>
      <c r="U5017" s="39"/>
      <c r="V5017" s="39"/>
      <c r="W5017" s="39"/>
      <c r="X5017" s="39"/>
      <c r="Y5017" s="39"/>
      <c r="Z5017" s="39"/>
      <c r="AA5017" s="39"/>
      <c r="AB5017" s="39"/>
      <c r="AC5017" s="39"/>
      <c r="AD5017" s="39"/>
      <c r="AE5017" s="39"/>
      <c r="AF5017" s="39"/>
      <c r="AG5017" s="39"/>
      <c r="AH5017" s="39"/>
      <c r="AI5017" s="39"/>
      <c r="AJ5017" s="39"/>
      <c r="AK5017" s="39"/>
      <c r="AL5017" s="39"/>
      <c r="AM5017" s="39"/>
      <c r="AN5017" s="39"/>
      <c r="AO5017" s="39"/>
      <c r="AP5017" s="39"/>
      <c r="AQ5017" s="39"/>
      <c r="AR5017" s="39"/>
      <c r="AS5017" s="39"/>
      <c r="AT5017" s="39"/>
      <c r="AU5017" s="39"/>
      <c r="AV5017" s="39"/>
      <c r="AW5017" s="39"/>
    </row>
    <row r="5018" spans="15:49" x14ac:dyDescent="0.2">
      <c r="O5018" s="39"/>
      <c r="P5018" s="39"/>
      <c r="Q5018" s="39"/>
      <c r="R5018" s="39"/>
      <c r="S5018" s="39"/>
      <c r="T5018" s="39"/>
      <c r="U5018" s="39"/>
      <c r="V5018" s="39"/>
      <c r="W5018" s="39"/>
      <c r="X5018" s="39"/>
      <c r="Y5018" s="39"/>
      <c r="Z5018" s="39"/>
      <c r="AA5018" s="39"/>
      <c r="AB5018" s="39"/>
      <c r="AC5018" s="39"/>
      <c r="AD5018" s="39"/>
      <c r="AE5018" s="39"/>
      <c r="AF5018" s="39"/>
      <c r="AG5018" s="39"/>
      <c r="AH5018" s="39"/>
      <c r="AI5018" s="39"/>
      <c r="AJ5018" s="39"/>
      <c r="AK5018" s="39"/>
      <c r="AL5018" s="39"/>
      <c r="AM5018" s="39"/>
      <c r="AN5018" s="39"/>
      <c r="AO5018" s="39"/>
      <c r="AP5018" s="39"/>
      <c r="AQ5018" s="39"/>
      <c r="AR5018" s="39"/>
      <c r="AS5018" s="39"/>
      <c r="AT5018" s="39"/>
      <c r="AU5018" s="39"/>
      <c r="AV5018" s="39"/>
      <c r="AW5018" s="39"/>
    </row>
    <row r="5019" spans="15:49" x14ac:dyDescent="0.2">
      <c r="O5019" s="39"/>
      <c r="P5019" s="39"/>
      <c r="Q5019" s="39"/>
      <c r="R5019" s="39"/>
      <c r="S5019" s="39"/>
      <c r="T5019" s="39"/>
      <c r="U5019" s="39"/>
      <c r="V5019" s="39"/>
      <c r="W5019" s="39"/>
      <c r="X5019" s="39"/>
      <c r="Y5019" s="39"/>
      <c r="Z5019" s="39"/>
      <c r="AA5019" s="39"/>
      <c r="AB5019" s="39"/>
      <c r="AC5019" s="39"/>
      <c r="AD5019" s="39"/>
      <c r="AE5019" s="39"/>
      <c r="AF5019" s="39"/>
      <c r="AG5019" s="39"/>
      <c r="AH5019" s="39"/>
      <c r="AI5019" s="39"/>
      <c r="AJ5019" s="39"/>
      <c r="AK5019" s="39"/>
      <c r="AL5019" s="39"/>
      <c r="AM5019" s="39"/>
      <c r="AN5019" s="39"/>
      <c r="AO5019" s="39"/>
      <c r="AP5019" s="39"/>
      <c r="AQ5019" s="39"/>
      <c r="AR5019" s="39"/>
      <c r="AS5019" s="39"/>
      <c r="AT5019" s="39"/>
      <c r="AU5019" s="39"/>
      <c r="AV5019" s="39"/>
      <c r="AW5019" s="39"/>
    </row>
    <row r="5020" spans="15:49" x14ac:dyDescent="0.2">
      <c r="O5020" s="39"/>
      <c r="P5020" s="39"/>
      <c r="Q5020" s="39"/>
      <c r="R5020" s="39"/>
      <c r="S5020" s="39"/>
      <c r="T5020" s="39"/>
      <c r="U5020" s="39"/>
      <c r="V5020" s="39"/>
      <c r="W5020" s="39"/>
      <c r="X5020" s="39"/>
      <c r="Y5020" s="39"/>
      <c r="Z5020" s="39"/>
      <c r="AA5020" s="39"/>
      <c r="AB5020" s="39"/>
      <c r="AC5020" s="39"/>
      <c r="AD5020" s="39"/>
      <c r="AE5020" s="39"/>
      <c r="AF5020" s="39"/>
      <c r="AG5020" s="39"/>
      <c r="AH5020" s="39"/>
      <c r="AI5020" s="39"/>
      <c r="AJ5020" s="39"/>
      <c r="AK5020" s="39"/>
      <c r="AL5020" s="39"/>
      <c r="AM5020" s="39"/>
      <c r="AN5020" s="39"/>
      <c r="AO5020" s="39"/>
      <c r="AP5020" s="39"/>
      <c r="AQ5020" s="39"/>
      <c r="AR5020" s="39"/>
      <c r="AS5020" s="39"/>
      <c r="AT5020" s="39"/>
      <c r="AU5020" s="39"/>
      <c r="AV5020" s="39"/>
      <c r="AW5020" s="39"/>
    </row>
    <row r="5021" spans="15:49" x14ac:dyDescent="0.2">
      <c r="O5021" s="39"/>
      <c r="P5021" s="39"/>
      <c r="Q5021" s="39"/>
      <c r="R5021" s="39"/>
      <c r="S5021" s="39"/>
      <c r="T5021" s="39"/>
      <c r="U5021" s="39"/>
      <c r="V5021" s="39"/>
      <c r="W5021" s="39"/>
      <c r="X5021" s="39"/>
      <c r="Y5021" s="39"/>
      <c r="Z5021" s="39"/>
      <c r="AA5021" s="39"/>
      <c r="AB5021" s="39"/>
      <c r="AC5021" s="39"/>
      <c r="AD5021" s="39"/>
      <c r="AE5021" s="39"/>
      <c r="AF5021" s="39"/>
      <c r="AG5021" s="39"/>
      <c r="AH5021" s="39"/>
      <c r="AI5021" s="39"/>
      <c r="AJ5021" s="39"/>
      <c r="AK5021" s="39"/>
      <c r="AL5021" s="39"/>
      <c r="AM5021" s="39"/>
      <c r="AN5021" s="39"/>
      <c r="AO5021" s="39"/>
      <c r="AP5021" s="39"/>
      <c r="AQ5021" s="39"/>
      <c r="AR5021" s="39"/>
      <c r="AS5021" s="39"/>
      <c r="AT5021" s="39"/>
      <c r="AU5021" s="39"/>
      <c r="AV5021" s="39"/>
      <c r="AW5021" s="39"/>
    </row>
    <row r="5022" spans="15:49" x14ac:dyDescent="0.2">
      <c r="O5022" s="39"/>
      <c r="P5022" s="39"/>
      <c r="Q5022" s="39"/>
      <c r="R5022" s="39"/>
      <c r="S5022" s="39"/>
      <c r="T5022" s="39"/>
      <c r="U5022" s="39"/>
      <c r="V5022" s="39"/>
      <c r="W5022" s="39"/>
      <c r="X5022" s="39"/>
      <c r="Y5022" s="39"/>
      <c r="Z5022" s="39"/>
      <c r="AA5022" s="39"/>
      <c r="AB5022" s="39"/>
      <c r="AC5022" s="39"/>
      <c r="AD5022" s="39"/>
      <c r="AE5022" s="39"/>
      <c r="AF5022" s="39"/>
      <c r="AG5022" s="39"/>
      <c r="AH5022" s="39"/>
      <c r="AI5022" s="39"/>
      <c r="AJ5022" s="39"/>
      <c r="AK5022" s="39"/>
      <c r="AL5022" s="39"/>
      <c r="AM5022" s="39"/>
      <c r="AN5022" s="39"/>
      <c r="AO5022" s="39"/>
      <c r="AP5022" s="39"/>
      <c r="AQ5022" s="39"/>
      <c r="AR5022" s="39"/>
      <c r="AS5022" s="39"/>
      <c r="AT5022" s="39"/>
      <c r="AU5022" s="39"/>
      <c r="AV5022" s="39"/>
      <c r="AW5022" s="39"/>
    </row>
    <row r="5023" spans="15:49" x14ac:dyDescent="0.2">
      <c r="O5023" s="39"/>
      <c r="P5023" s="39"/>
      <c r="Q5023" s="39"/>
      <c r="R5023" s="39"/>
      <c r="S5023" s="39"/>
      <c r="T5023" s="39"/>
      <c r="U5023" s="39"/>
      <c r="V5023" s="39"/>
      <c r="W5023" s="39"/>
      <c r="X5023" s="39"/>
      <c r="Y5023" s="39"/>
      <c r="Z5023" s="39"/>
      <c r="AA5023" s="39"/>
      <c r="AB5023" s="39"/>
      <c r="AC5023" s="39"/>
      <c r="AD5023" s="39"/>
      <c r="AE5023" s="39"/>
      <c r="AF5023" s="39"/>
      <c r="AG5023" s="39"/>
      <c r="AH5023" s="39"/>
      <c r="AI5023" s="39"/>
      <c r="AJ5023" s="39"/>
      <c r="AK5023" s="39"/>
      <c r="AL5023" s="39"/>
      <c r="AM5023" s="39"/>
      <c r="AN5023" s="39"/>
      <c r="AO5023" s="39"/>
      <c r="AP5023" s="39"/>
      <c r="AQ5023" s="39"/>
      <c r="AR5023" s="39"/>
      <c r="AS5023" s="39"/>
      <c r="AT5023" s="39"/>
      <c r="AU5023" s="39"/>
      <c r="AV5023" s="39"/>
      <c r="AW5023" s="39"/>
    </row>
    <row r="5024" spans="15:49" x14ac:dyDescent="0.2">
      <c r="O5024" s="39"/>
      <c r="P5024" s="39"/>
      <c r="Q5024" s="39"/>
      <c r="R5024" s="39"/>
      <c r="S5024" s="39"/>
      <c r="T5024" s="39"/>
      <c r="U5024" s="39"/>
      <c r="V5024" s="39"/>
      <c r="W5024" s="39"/>
      <c r="X5024" s="39"/>
      <c r="Y5024" s="39"/>
      <c r="Z5024" s="39"/>
      <c r="AA5024" s="39"/>
      <c r="AB5024" s="39"/>
      <c r="AC5024" s="39"/>
      <c r="AD5024" s="39"/>
      <c r="AE5024" s="39"/>
      <c r="AF5024" s="39"/>
      <c r="AG5024" s="39"/>
      <c r="AH5024" s="39"/>
      <c r="AI5024" s="39"/>
      <c r="AJ5024" s="39"/>
      <c r="AK5024" s="39"/>
      <c r="AL5024" s="39"/>
      <c r="AM5024" s="39"/>
      <c r="AN5024" s="39"/>
      <c r="AO5024" s="39"/>
      <c r="AP5024" s="39"/>
      <c r="AQ5024" s="39"/>
      <c r="AR5024" s="39"/>
      <c r="AS5024" s="39"/>
      <c r="AT5024" s="39"/>
      <c r="AU5024" s="39"/>
      <c r="AV5024" s="39"/>
      <c r="AW5024" s="39"/>
    </row>
    <row r="5025" spans="15:49" x14ac:dyDescent="0.2">
      <c r="O5025" s="39"/>
      <c r="P5025" s="39"/>
      <c r="Q5025" s="39"/>
      <c r="R5025" s="39"/>
      <c r="S5025" s="39"/>
      <c r="T5025" s="39"/>
      <c r="U5025" s="39"/>
      <c r="V5025" s="39"/>
      <c r="W5025" s="39"/>
      <c r="X5025" s="39"/>
      <c r="Y5025" s="39"/>
      <c r="Z5025" s="39"/>
      <c r="AA5025" s="39"/>
      <c r="AB5025" s="39"/>
      <c r="AC5025" s="39"/>
      <c r="AD5025" s="39"/>
      <c r="AE5025" s="39"/>
      <c r="AF5025" s="39"/>
      <c r="AG5025" s="39"/>
      <c r="AH5025" s="39"/>
      <c r="AI5025" s="39"/>
      <c r="AJ5025" s="39"/>
      <c r="AK5025" s="39"/>
      <c r="AL5025" s="39"/>
      <c r="AM5025" s="39"/>
      <c r="AN5025" s="39"/>
      <c r="AO5025" s="39"/>
      <c r="AP5025" s="39"/>
      <c r="AQ5025" s="39"/>
      <c r="AR5025" s="39"/>
      <c r="AS5025" s="39"/>
      <c r="AT5025" s="39"/>
      <c r="AU5025" s="39"/>
      <c r="AV5025" s="39"/>
      <c r="AW5025" s="39"/>
    </row>
    <row r="5026" spans="15:49" x14ac:dyDescent="0.2">
      <c r="O5026" s="39"/>
      <c r="P5026" s="39"/>
      <c r="Q5026" s="39"/>
      <c r="R5026" s="39"/>
      <c r="S5026" s="39"/>
      <c r="T5026" s="39"/>
      <c r="U5026" s="39"/>
      <c r="V5026" s="39"/>
      <c r="W5026" s="39"/>
      <c r="X5026" s="39"/>
      <c r="Y5026" s="39"/>
      <c r="Z5026" s="39"/>
      <c r="AA5026" s="39"/>
      <c r="AB5026" s="39"/>
      <c r="AC5026" s="39"/>
      <c r="AD5026" s="39"/>
      <c r="AE5026" s="39"/>
      <c r="AF5026" s="39"/>
      <c r="AG5026" s="39"/>
      <c r="AH5026" s="39"/>
      <c r="AI5026" s="39"/>
      <c r="AJ5026" s="39"/>
      <c r="AK5026" s="39"/>
      <c r="AL5026" s="39"/>
      <c r="AM5026" s="39"/>
      <c r="AN5026" s="39"/>
      <c r="AO5026" s="39"/>
      <c r="AP5026" s="39"/>
      <c r="AQ5026" s="39"/>
      <c r="AR5026" s="39"/>
      <c r="AS5026" s="39"/>
      <c r="AT5026" s="39"/>
      <c r="AU5026" s="39"/>
      <c r="AV5026" s="39"/>
      <c r="AW5026" s="39"/>
    </row>
    <row r="5027" spans="15:49" x14ac:dyDescent="0.2">
      <c r="O5027" s="39"/>
      <c r="P5027" s="39"/>
      <c r="Q5027" s="39"/>
      <c r="R5027" s="39"/>
      <c r="S5027" s="39"/>
      <c r="T5027" s="39"/>
      <c r="U5027" s="39"/>
      <c r="V5027" s="39"/>
      <c r="W5027" s="39"/>
      <c r="X5027" s="39"/>
      <c r="Y5027" s="39"/>
      <c r="Z5027" s="39"/>
      <c r="AA5027" s="39"/>
      <c r="AB5027" s="39"/>
      <c r="AC5027" s="39"/>
      <c r="AD5027" s="39"/>
      <c r="AE5027" s="39"/>
      <c r="AF5027" s="39"/>
      <c r="AG5027" s="39"/>
      <c r="AH5027" s="39"/>
      <c r="AI5027" s="39"/>
      <c r="AJ5027" s="39"/>
      <c r="AK5027" s="39"/>
      <c r="AL5027" s="39"/>
      <c r="AM5027" s="39"/>
      <c r="AN5027" s="39"/>
      <c r="AO5027" s="39"/>
      <c r="AP5027" s="39"/>
      <c r="AQ5027" s="39"/>
      <c r="AR5027" s="39"/>
      <c r="AS5027" s="39"/>
      <c r="AT5027" s="39"/>
      <c r="AU5027" s="39"/>
      <c r="AV5027" s="39"/>
      <c r="AW5027" s="39"/>
    </row>
    <row r="5028" spans="15:49" x14ac:dyDescent="0.2">
      <c r="O5028" s="39"/>
      <c r="P5028" s="39"/>
      <c r="Q5028" s="39"/>
      <c r="R5028" s="39"/>
      <c r="S5028" s="39"/>
      <c r="T5028" s="39"/>
      <c r="U5028" s="39"/>
      <c r="V5028" s="39"/>
      <c r="W5028" s="39"/>
      <c r="X5028" s="39"/>
      <c r="Y5028" s="39"/>
      <c r="Z5028" s="39"/>
      <c r="AA5028" s="39"/>
      <c r="AB5028" s="39"/>
      <c r="AC5028" s="39"/>
      <c r="AD5028" s="39"/>
      <c r="AE5028" s="39"/>
      <c r="AF5028" s="39"/>
      <c r="AG5028" s="39"/>
      <c r="AH5028" s="39"/>
      <c r="AI5028" s="39"/>
      <c r="AJ5028" s="39"/>
      <c r="AK5028" s="39"/>
      <c r="AL5028" s="39"/>
      <c r="AM5028" s="39"/>
      <c r="AN5028" s="39"/>
      <c r="AO5028" s="39"/>
      <c r="AP5028" s="39"/>
      <c r="AQ5028" s="39"/>
      <c r="AR5028" s="39"/>
      <c r="AS5028" s="39"/>
      <c r="AT5028" s="39"/>
      <c r="AU5028" s="39"/>
      <c r="AV5028" s="39"/>
      <c r="AW5028" s="39"/>
    </row>
    <row r="5029" spans="15:49" x14ac:dyDescent="0.2">
      <c r="O5029" s="39"/>
      <c r="P5029" s="39"/>
      <c r="Q5029" s="39"/>
      <c r="R5029" s="39"/>
      <c r="S5029" s="39"/>
      <c r="T5029" s="39"/>
      <c r="U5029" s="39"/>
      <c r="V5029" s="39"/>
      <c r="W5029" s="39"/>
      <c r="X5029" s="39"/>
      <c r="Y5029" s="39"/>
      <c r="Z5029" s="39"/>
      <c r="AA5029" s="39"/>
      <c r="AB5029" s="39"/>
      <c r="AC5029" s="39"/>
      <c r="AD5029" s="39"/>
      <c r="AE5029" s="39"/>
      <c r="AF5029" s="39"/>
      <c r="AG5029" s="39"/>
      <c r="AH5029" s="39"/>
      <c r="AI5029" s="39"/>
      <c r="AJ5029" s="39"/>
      <c r="AK5029" s="39"/>
      <c r="AL5029" s="39"/>
      <c r="AM5029" s="39"/>
      <c r="AN5029" s="39"/>
      <c r="AO5029" s="39"/>
      <c r="AP5029" s="39"/>
      <c r="AQ5029" s="39"/>
      <c r="AR5029" s="39"/>
      <c r="AS5029" s="39"/>
      <c r="AT5029" s="39"/>
      <c r="AU5029" s="39"/>
      <c r="AV5029" s="39"/>
      <c r="AW5029" s="39"/>
    </row>
    <row r="5030" spans="15:49" x14ac:dyDescent="0.2">
      <c r="O5030" s="39"/>
      <c r="P5030" s="39"/>
      <c r="Q5030" s="39"/>
      <c r="R5030" s="39"/>
      <c r="S5030" s="39"/>
      <c r="T5030" s="39"/>
      <c r="U5030" s="39"/>
      <c r="V5030" s="39"/>
      <c r="W5030" s="39"/>
      <c r="X5030" s="39"/>
      <c r="Y5030" s="39"/>
      <c r="Z5030" s="39"/>
      <c r="AA5030" s="39"/>
      <c r="AB5030" s="39"/>
      <c r="AC5030" s="39"/>
      <c r="AD5030" s="39"/>
      <c r="AE5030" s="39"/>
      <c r="AF5030" s="39"/>
      <c r="AG5030" s="39"/>
      <c r="AH5030" s="39"/>
      <c r="AI5030" s="39"/>
      <c r="AJ5030" s="39"/>
      <c r="AK5030" s="39"/>
      <c r="AL5030" s="39"/>
      <c r="AM5030" s="39"/>
      <c r="AN5030" s="39"/>
      <c r="AO5030" s="39"/>
      <c r="AP5030" s="39"/>
      <c r="AQ5030" s="39"/>
      <c r="AR5030" s="39"/>
      <c r="AS5030" s="39"/>
      <c r="AT5030" s="39"/>
      <c r="AU5030" s="39"/>
      <c r="AV5030" s="39"/>
      <c r="AW5030" s="39"/>
    </row>
    <row r="5031" spans="15:49" x14ac:dyDescent="0.2">
      <c r="O5031" s="39"/>
      <c r="P5031" s="39"/>
      <c r="Q5031" s="39"/>
      <c r="R5031" s="39"/>
      <c r="S5031" s="39"/>
      <c r="T5031" s="39"/>
      <c r="U5031" s="39"/>
      <c r="V5031" s="39"/>
      <c r="W5031" s="39"/>
      <c r="X5031" s="39"/>
      <c r="Y5031" s="39"/>
      <c r="Z5031" s="39"/>
      <c r="AA5031" s="39"/>
      <c r="AB5031" s="39"/>
      <c r="AC5031" s="39"/>
      <c r="AD5031" s="39"/>
      <c r="AE5031" s="39"/>
      <c r="AF5031" s="39"/>
      <c r="AG5031" s="39"/>
      <c r="AH5031" s="39"/>
      <c r="AI5031" s="39"/>
      <c r="AJ5031" s="39"/>
      <c r="AK5031" s="39"/>
      <c r="AL5031" s="39"/>
      <c r="AM5031" s="39"/>
      <c r="AN5031" s="39"/>
      <c r="AO5031" s="39"/>
      <c r="AP5031" s="39"/>
      <c r="AQ5031" s="39"/>
      <c r="AR5031" s="39"/>
      <c r="AS5031" s="39"/>
      <c r="AT5031" s="39"/>
      <c r="AU5031" s="39"/>
      <c r="AV5031" s="39"/>
      <c r="AW5031" s="39"/>
    </row>
    <row r="5032" spans="15:49" x14ac:dyDescent="0.2">
      <c r="O5032" s="39"/>
      <c r="P5032" s="39"/>
      <c r="Q5032" s="39"/>
      <c r="R5032" s="39"/>
      <c r="S5032" s="39"/>
      <c r="T5032" s="39"/>
      <c r="U5032" s="39"/>
      <c r="V5032" s="39"/>
      <c r="W5032" s="39"/>
      <c r="X5032" s="39"/>
      <c r="Y5032" s="39"/>
      <c r="Z5032" s="39"/>
      <c r="AA5032" s="39"/>
      <c r="AB5032" s="39"/>
      <c r="AC5032" s="39"/>
      <c r="AD5032" s="39"/>
      <c r="AE5032" s="39"/>
      <c r="AF5032" s="39"/>
      <c r="AG5032" s="39"/>
      <c r="AH5032" s="39"/>
      <c r="AI5032" s="39"/>
      <c r="AJ5032" s="39"/>
      <c r="AK5032" s="39"/>
      <c r="AL5032" s="39"/>
      <c r="AM5032" s="39"/>
      <c r="AN5032" s="39"/>
      <c r="AO5032" s="39"/>
      <c r="AP5032" s="39"/>
      <c r="AQ5032" s="39"/>
      <c r="AR5032" s="39"/>
      <c r="AS5032" s="39"/>
      <c r="AT5032" s="39"/>
      <c r="AU5032" s="39"/>
      <c r="AV5032" s="39"/>
      <c r="AW5032" s="39"/>
    </row>
    <row r="5033" spans="15:49" x14ac:dyDescent="0.2">
      <c r="O5033" s="39"/>
      <c r="P5033" s="39"/>
      <c r="Q5033" s="39"/>
      <c r="R5033" s="39"/>
      <c r="S5033" s="39"/>
      <c r="T5033" s="39"/>
      <c r="U5033" s="39"/>
      <c r="V5033" s="39"/>
      <c r="W5033" s="39"/>
      <c r="X5033" s="39"/>
      <c r="Y5033" s="39"/>
      <c r="Z5033" s="39"/>
      <c r="AA5033" s="39"/>
      <c r="AB5033" s="39"/>
      <c r="AC5033" s="39"/>
      <c r="AD5033" s="39"/>
      <c r="AE5033" s="39"/>
      <c r="AF5033" s="39"/>
      <c r="AG5033" s="39"/>
      <c r="AH5033" s="39"/>
      <c r="AI5033" s="39"/>
      <c r="AJ5033" s="39"/>
      <c r="AK5033" s="39"/>
      <c r="AL5033" s="39"/>
      <c r="AM5033" s="39"/>
      <c r="AN5033" s="39"/>
      <c r="AO5033" s="39"/>
      <c r="AP5033" s="39"/>
      <c r="AQ5033" s="39"/>
      <c r="AR5033" s="39"/>
      <c r="AS5033" s="39"/>
      <c r="AT5033" s="39"/>
      <c r="AU5033" s="39"/>
      <c r="AV5033" s="39"/>
      <c r="AW5033" s="39"/>
    </row>
    <row r="5034" spans="15:49" x14ac:dyDescent="0.2">
      <c r="O5034" s="39"/>
      <c r="P5034" s="39"/>
      <c r="Q5034" s="39"/>
      <c r="R5034" s="39"/>
      <c r="S5034" s="39"/>
      <c r="T5034" s="39"/>
      <c r="U5034" s="39"/>
      <c r="V5034" s="39"/>
      <c r="W5034" s="39"/>
      <c r="X5034" s="39"/>
      <c r="Y5034" s="39"/>
      <c r="Z5034" s="39"/>
      <c r="AA5034" s="39"/>
      <c r="AB5034" s="39"/>
      <c r="AC5034" s="39"/>
      <c r="AD5034" s="39"/>
      <c r="AE5034" s="39"/>
      <c r="AF5034" s="39"/>
      <c r="AG5034" s="39"/>
      <c r="AH5034" s="39"/>
      <c r="AI5034" s="39"/>
      <c r="AJ5034" s="39"/>
      <c r="AK5034" s="39"/>
      <c r="AL5034" s="39"/>
      <c r="AM5034" s="39"/>
      <c r="AN5034" s="39"/>
      <c r="AO5034" s="39"/>
      <c r="AP5034" s="39"/>
      <c r="AQ5034" s="39"/>
      <c r="AR5034" s="39"/>
      <c r="AS5034" s="39"/>
      <c r="AT5034" s="39"/>
      <c r="AU5034" s="39"/>
      <c r="AV5034" s="39"/>
      <c r="AW5034" s="39"/>
    </row>
    <row r="5035" spans="15:49" x14ac:dyDescent="0.2">
      <c r="O5035" s="39"/>
      <c r="P5035" s="39"/>
      <c r="Q5035" s="39"/>
      <c r="R5035" s="39"/>
      <c r="S5035" s="39"/>
      <c r="T5035" s="39"/>
      <c r="U5035" s="39"/>
      <c r="V5035" s="39"/>
      <c r="W5035" s="39"/>
      <c r="X5035" s="39"/>
      <c r="Y5035" s="39"/>
      <c r="Z5035" s="39"/>
      <c r="AA5035" s="39"/>
      <c r="AB5035" s="39"/>
      <c r="AC5035" s="39"/>
      <c r="AD5035" s="39"/>
      <c r="AE5035" s="39"/>
      <c r="AF5035" s="39"/>
      <c r="AG5035" s="39"/>
      <c r="AH5035" s="39"/>
      <c r="AI5035" s="39"/>
      <c r="AJ5035" s="39"/>
      <c r="AK5035" s="39"/>
      <c r="AL5035" s="39"/>
      <c r="AM5035" s="39"/>
      <c r="AN5035" s="39"/>
      <c r="AO5035" s="39"/>
      <c r="AP5035" s="39"/>
      <c r="AQ5035" s="39"/>
      <c r="AR5035" s="39"/>
      <c r="AS5035" s="39"/>
      <c r="AT5035" s="39"/>
      <c r="AU5035" s="39"/>
      <c r="AV5035" s="39"/>
      <c r="AW5035" s="39"/>
    </row>
    <row r="5036" spans="15:49" x14ac:dyDescent="0.2">
      <c r="O5036" s="39"/>
      <c r="P5036" s="39"/>
      <c r="Q5036" s="39"/>
      <c r="R5036" s="39"/>
      <c r="S5036" s="39"/>
      <c r="T5036" s="39"/>
      <c r="U5036" s="39"/>
      <c r="V5036" s="39"/>
      <c r="W5036" s="39"/>
      <c r="X5036" s="39"/>
      <c r="Y5036" s="39"/>
      <c r="Z5036" s="39"/>
      <c r="AA5036" s="39"/>
      <c r="AB5036" s="39"/>
      <c r="AC5036" s="39"/>
      <c r="AD5036" s="39"/>
      <c r="AE5036" s="39"/>
      <c r="AF5036" s="39"/>
      <c r="AG5036" s="39"/>
      <c r="AH5036" s="39"/>
      <c r="AI5036" s="39"/>
      <c r="AJ5036" s="39"/>
      <c r="AK5036" s="39"/>
      <c r="AL5036" s="39"/>
      <c r="AM5036" s="39"/>
      <c r="AN5036" s="39"/>
      <c r="AO5036" s="39"/>
      <c r="AP5036" s="39"/>
      <c r="AQ5036" s="39"/>
      <c r="AR5036" s="39"/>
      <c r="AS5036" s="39"/>
      <c r="AT5036" s="39"/>
      <c r="AU5036" s="39"/>
      <c r="AV5036" s="39"/>
      <c r="AW5036" s="39"/>
    </row>
    <row r="5037" spans="15:49" x14ac:dyDescent="0.2">
      <c r="O5037" s="39"/>
      <c r="P5037" s="39"/>
      <c r="Q5037" s="39"/>
      <c r="R5037" s="39"/>
      <c r="S5037" s="39"/>
      <c r="T5037" s="39"/>
      <c r="U5037" s="39"/>
      <c r="V5037" s="39"/>
      <c r="W5037" s="39"/>
      <c r="X5037" s="39"/>
      <c r="Y5037" s="39"/>
      <c r="Z5037" s="39"/>
      <c r="AA5037" s="39"/>
      <c r="AB5037" s="39"/>
      <c r="AC5037" s="39"/>
      <c r="AD5037" s="39"/>
      <c r="AE5037" s="39"/>
      <c r="AF5037" s="39"/>
      <c r="AG5037" s="39"/>
      <c r="AH5037" s="39"/>
      <c r="AI5037" s="39"/>
      <c r="AJ5037" s="39"/>
      <c r="AK5037" s="39"/>
      <c r="AL5037" s="39"/>
      <c r="AM5037" s="39"/>
      <c r="AN5037" s="39"/>
      <c r="AO5037" s="39"/>
      <c r="AP5037" s="39"/>
      <c r="AQ5037" s="39"/>
      <c r="AR5037" s="39"/>
      <c r="AS5037" s="39"/>
      <c r="AT5037" s="39"/>
      <c r="AU5037" s="39"/>
      <c r="AV5037" s="39"/>
      <c r="AW5037" s="39"/>
    </row>
    <row r="5038" spans="15:49" x14ac:dyDescent="0.2">
      <c r="O5038" s="39"/>
      <c r="P5038" s="39"/>
      <c r="Q5038" s="39"/>
      <c r="R5038" s="39"/>
      <c r="S5038" s="39"/>
      <c r="T5038" s="39"/>
      <c r="U5038" s="39"/>
      <c r="V5038" s="39"/>
      <c r="W5038" s="39"/>
      <c r="X5038" s="39"/>
      <c r="Y5038" s="39"/>
      <c r="Z5038" s="39"/>
      <c r="AA5038" s="39"/>
      <c r="AB5038" s="39"/>
      <c r="AC5038" s="39"/>
      <c r="AD5038" s="39"/>
      <c r="AE5038" s="39"/>
      <c r="AF5038" s="39"/>
      <c r="AG5038" s="39"/>
      <c r="AH5038" s="39"/>
      <c r="AI5038" s="39"/>
      <c r="AJ5038" s="39"/>
      <c r="AK5038" s="39"/>
      <c r="AL5038" s="39"/>
      <c r="AM5038" s="39"/>
      <c r="AN5038" s="39"/>
      <c r="AO5038" s="39"/>
      <c r="AP5038" s="39"/>
      <c r="AQ5038" s="39"/>
      <c r="AR5038" s="39"/>
      <c r="AS5038" s="39"/>
      <c r="AT5038" s="39"/>
      <c r="AU5038" s="39"/>
      <c r="AV5038" s="39"/>
      <c r="AW5038" s="39"/>
    </row>
    <row r="5039" spans="15:49" x14ac:dyDescent="0.2">
      <c r="O5039" s="39"/>
      <c r="P5039" s="39"/>
      <c r="Q5039" s="39"/>
      <c r="R5039" s="39"/>
      <c r="S5039" s="39"/>
      <c r="T5039" s="39"/>
      <c r="U5039" s="39"/>
      <c r="V5039" s="39"/>
      <c r="W5039" s="39"/>
      <c r="X5039" s="39"/>
      <c r="Y5039" s="39"/>
      <c r="Z5039" s="39"/>
      <c r="AA5039" s="39"/>
      <c r="AB5039" s="39"/>
      <c r="AC5039" s="39"/>
      <c r="AD5039" s="39"/>
      <c r="AE5039" s="39"/>
      <c r="AF5039" s="39"/>
      <c r="AG5039" s="39"/>
      <c r="AH5039" s="39"/>
      <c r="AI5039" s="39"/>
      <c r="AJ5039" s="39"/>
      <c r="AK5039" s="39"/>
      <c r="AL5039" s="39"/>
      <c r="AM5039" s="39"/>
      <c r="AN5039" s="39"/>
      <c r="AO5039" s="39"/>
      <c r="AP5039" s="39"/>
      <c r="AQ5039" s="39"/>
      <c r="AR5039" s="39"/>
      <c r="AS5039" s="39"/>
      <c r="AT5039" s="39"/>
      <c r="AU5039" s="39"/>
      <c r="AV5039" s="39"/>
      <c r="AW5039" s="39"/>
    </row>
    <row r="5040" spans="15:49" x14ac:dyDescent="0.2">
      <c r="O5040" s="39"/>
      <c r="P5040" s="39"/>
      <c r="Q5040" s="39"/>
      <c r="R5040" s="39"/>
      <c r="S5040" s="39"/>
      <c r="T5040" s="39"/>
      <c r="U5040" s="39"/>
      <c r="V5040" s="39"/>
      <c r="W5040" s="39"/>
      <c r="X5040" s="39"/>
      <c r="Y5040" s="39"/>
      <c r="Z5040" s="39"/>
      <c r="AA5040" s="39"/>
      <c r="AB5040" s="39"/>
      <c r="AC5040" s="39"/>
      <c r="AD5040" s="39"/>
      <c r="AE5040" s="39"/>
      <c r="AF5040" s="39"/>
      <c r="AG5040" s="39"/>
      <c r="AH5040" s="39"/>
      <c r="AI5040" s="39"/>
      <c r="AJ5040" s="39"/>
      <c r="AK5040" s="39"/>
      <c r="AL5040" s="39"/>
      <c r="AM5040" s="39"/>
      <c r="AN5040" s="39"/>
      <c r="AO5040" s="39"/>
      <c r="AP5040" s="39"/>
      <c r="AQ5040" s="39"/>
      <c r="AR5040" s="39"/>
      <c r="AS5040" s="39"/>
      <c r="AT5040" s="39"/>
      <c r="AU5040" s="39"/>
      <c r="AV5040" s="39"/>
      <c r="AW5040" s="39"/>
    </row>
    <row r="5041" spans="15:49" x14ac:dyDescent="0.2">
      <c r="O5041" s="39"/>
      <c r="P5041" s="39"/>
      <c r="Q5041" s="39"/>
      <c r="R5041" s="39"/>
      <c r="S5041" s="39"/>
      <c r="T5041" s="39"/>
      <c r="U5041" s="39"/>
      <c r="V5041" s="39"/>
      <c r="W5041" s="39"/>
      <c r="X5041" s="39"/>
      <c r="Y5041" s="39"/>
      <c r="Z5041" s="39"/>
      <c r="AA5041" s="39"/>
      <c r="AB5041" s="39"/>
      <c r="AC5041" s="39"/>
      <c r="AD5041" s="39"/>
      <c r="AE5041" s="39"/>
      <c r="AF5041" s="39"/>
      <c r="AG5041" s="39"/>
      <c r="AH5041" s="39"/>
      <c r="AI5041" s="39"/>
      <c r="AJ5041" s="39"/>
      <c r="AK5041" s="39"/>
      <c r="AL5041" s="39"/>
      <c r="AM5041" s="39"/>
      <c r="AN5041" s="39"/>
      <c r="AO5041" s="39"/>
      <c r="AP5041" s="39"/>
      <c r="AQ5041" s="39"/>
      <c r="AR5041" s="39"/>
      <c r="AS5041" s="39"/>
      <c r="AT5041" s="39"/>
      <c r="AU5041" s="39"/>
      <c r="AV5041" s="39"/>
      <c r="AW5041" s="39"/>
    </row>
    <row r="5042" spans="15:49" x14ac:dyDescent="0.2">
      <c r="O5042" s="39"/>
      <c r="P5042" s="39"/>
      <c r="Q5042" s="39"/>
      <c r="R5042" s="39"/>
      <c r="S5042" s="39"/>
      <c r="T5042" s="39"/>
      <c r="U5042" s="39"/>
      <c r="V5042" s="39"/>
      <c r="W5042" s="39"/>
      <c r="X5042" s="39"/>
      <c r="Y5042" s="39"/>
      <c r="Z5042" s="39"/>
      <c r="AA5042" s="39"/>
      <c r="AB5042" s="39"/>
      <c r="AC5042" s="39"/>
      <c r="AD5042" s="39"/>
      <c r="AE5042" s="39"/>
      <c r="AF5042" s="39"/>
      <c r="AG5042" s="39"/>
      <c r="AH5042" s="39"/>
      <c r="AI5042" s="39"/>
      <c r="AJ5042" s="39"/>
      <c r="AK5042" s="39"/>
      <c r="AL5042" s="39"/>
      <c r="AM5042" s="39"/>
      <c r="AN5042" s="39"/>
      <c r="AO5042" s="39"/>
      <c r="AP5042" s="39"/>
      <c r="AQ5042" s="39"/>
      <c r="AR5042" s="39"/>
      <c r="AS5042" s="39"/>
      <c r="AT5042" s="39"/>
      <c r="AU5042" s="39"/>
      <c r="AV5042" s="39"/>
      <c r="AW5042" s="39"/>
    </row>
    <row r="5043" spans="15:49" x14ac:dyDescent="0.2">
      <c r="O5043" s="39"/>
      <c r="P5043" s="39"/>
      <c r="Q5043" s="39"/>
      <c r="R5043" s="39"/>
      <c r="S5043" s="39"/>
      <c r="T5043" s="39"/>
      <c r="U5043" s="39"/>
      <c r="V5043" s="39"/>
      <c r="W5043" s="39"/>
      <c r="X5043" s="39"/>
      <c r="Y5043" s="39"/>
      <c r="Z5043" s="39"/>
      <c r="AA5043" s="39"/>
      <c r="AB5043" s="39"/>
      <c r="AC5043" s="39"/>
      <c r="AD5043" s="39"/>
      <c r="AE5043" s="39"/>
      <c r="AF5043" s="39"/>
      <c r="AG5043" s="39"/>
      <c r="AH5043" s="39"/>
      <c r="AI5043" s="39"/>
      <c r="AJ5043" s="39"/>
      <c r="AK5043" s="39"/>
      <c r="AL5043" s="39"/>
      <c r="AM5043" s="39"/>
      <c r="AN5043" s="39"/>
      <c r="AO5043" s="39"/>
      <c r="AP5043" s="39"/>
      <c r="AQ5043" s="39"/>
      <c r="AR5043" s="39"/>
      <c r="AS5043" s="39"/>
      <c r="AT5043" s="39"/>
      <c r="AU5043" s="39"/>
      <c r="AV5043" s="39"/>
      <c r="AW5043" s="39"/>
    </row>
    <row r="5044" spans="15:49" x14ac:dyDescent="0.2">
      <c r="O5044" s="39"/>
      <c r="P5044" s="39"/>
      <c r="Q5044" s="39"/>
      <c r="R5044" s="39"/>
      <c r="S5044" s="39"/>
      <c r="T5044" s="39"/>
      <c r="U5044" s="39"/>
      <c r="V5044" s="39"/>
      <c r="W5044" s="39"/>
      <c r="X5044" s="39"/>
      <c r="Y5044" s="39"/>
      <c r="Z5044" s="39"/>
      <c r="AA5044" s="39"/>
      <c r="AB5044" s="39"/>
      <c r="AC5044" s="39"/>
      <c r="AD5044" s="39"/>
      <c r="AE5044" s="39"/>
      <c r="AF5044" s="39"/>
      <c r="AG5044" s="39"/>
      <c r="AH5044" s="39"/>
      <c r="AI5044" s="39"/>
      <c r="AJ5044" s="39"/>
      <c r="AK5044" s="39"/>
      <c r="AL5044" s="39"/>
      <c r="AM5044" s="39"/>
      <c r="AN5044" s="39"/>
      <c r="AO5044" s="39"/>
      <c r="AP5044" s="39"/>
      <c r="AQ5044" s="39"/>
      <c r="AR5044" s="39"/>
      <c r="AS5044" s="39"/>
      <c r="AT5044" s="39"/>
      <c r="AU5044" s="39"/>
      <c r="AV5044" s="39"/>
      <c r="AW5044" s="39"/>
    </row>
    <row r="5045" spans="15:49" x14ac:dyDescent="0.2">
      <c r="O5045" s="39"/>
      <c r="P5045" s="39"/>
      <c r="Q5045" s="39"/>
      <c r="R5045" s="39"/>
      <c r="S5045" s="39"/>
      <c r="T5045" s="39"/>
      <c r="U5045" s="39"/>
      <c r="V5045" s="39"/>
      <c r="W5045" s="39"/>
      <c r="X5045" s="39"/>
      <c r="Y5045" s="39"/>
      <c r="Z5045" s="39"/>
      <c r="AA5045" s="39"/>
      <c r="AB5045" s="39"/>
      <c r="AC5045" s="39"/>
      <c r="AD5045" s="39"/>
      <c r="AE5045" s="39"/>
      <c r="AF5045" s="39"/>
      <c r="AG5045" s="39"/>
      <c r="AH5045" s="39"/>
      <c r="AI5045" s="39"/>
      <c r="AJ5045" s="39"/>
      <c r="AK5045" s="39"/>
      <c r="AL5045" s="39"/>
      <c r="AM5045" s="39"/>
      <c r="AN5045" s="39"/>
      <c r="AO5045" s="39"/>
      <c r="AP5045" s="39"/>
      <c r="AQ5045" s="39"/>
      <c r="AR5045" s="39"/>
      <c r="AS5045" s="39"/>
      <c r="AT5045" s="39"/>
      <c r="AU5045" s="39"/>
      <c r="AV5045" s="39"/>
      <c r="AW5045" s="39"/>
    </row>
    <row r="5046" spans="15:49" x14ac:dyDescent="0.2">
      <c r="O5046" s="39"/>
      <c r="P5046" s="39"/>
      <c r="Q5046" s="39"/>
      <c r="R5046" s="39"/>
      <c r="S5046" s="39"/>
      <c r="T5046" s="39"/>
      <c r="U5046" s="39"/>
      <c r="V5046" s="39"/>
      <c r="W5046" s="39"/>
      <c r="X5046" s="39"/>
      <c r="Y5046" s="39"/>
      <c r="Z5046" s="39"/>
      <c r="AA5046" s="39"/>
      <c r="AB5046" s="39"/>
      <c r="AC5046" s="39"/>
      <c r="AD5046" s="39"/>
      <c r="AE5046" s="39"/>
      <c r="AF5046" s="39"/>
      <c r="AG5046" s="39"/>
      <c r="AH5046" s="39"/>
      <c r="AI5046" s="39"/>
      <c r="AJ5046" s="39"/>
      <c r="AK5046" s="39"/>
      <c r="AL5046" s="39"/>
      <c r="AM5046" s="39"/>
      <c r="AN5046" s="39"/>
      <c r="AO5046" s="39"/>
      <c r="AP5046" s="39"/>
      <c r="AQ5046" s="39"/>
      <c r="AR5046" s="39"/>
      <c r="AS5046" s="39"/>
      <c r="AT5046" s="39"/>
      <c r="AU5046" s="39"/>
      <c r="AV5046" s="39"/>
      <c r="AW5046" s="39"/>
    </row>
    <row r="5047" spans="15:49" x14ac:dyDescent="0.2">
      <c r="O5047" s="39"/>
      <c r="P5047" s="39"/>
      <c r="Q5047" s="39"/>
      <c r="R5047" s="39"/>
      <c r="S5047" s="39"/>
      <c r="T5047" s="39"/>
      <c r="U5047" s="39"/>
      <c r="V5047" s="39"/>
      <c r="W5047" s="39"/>
      <c r="X5047" s="39"/>
      <c r="Y5047" s="39"/>
      <c r="Z5047" s="39"/>
      <c r="AA5047" s="39"/>
      <c r="AB5047" s="39"/>
      <c r="AC5047" s="39"/>
      <c r="AD5047" s="39"/>
      <c r="AE5047" s="39"/>
      <c r="AF5047" s="39"/>
      <c r="AG5047" s="39"/>
      <c r="AH5047" s="39"/>
      <c r="AI5047" s="39"/>
      <c r="AJ5047" s="39"/>
      <c r="AK5047" s="39"/>
      <c r="AL5047" s="39"/>
      <c r="AM5047" s="39"/>
      <c r="AN5047" s="39"/>
      <c r="AO5047" s="39"/>
      <c r="AP5047" s="39"/>
      <c r="AQ5047" s="39"/>
      <c r="AR5047" s="39"/>
      <c r="AS5047" s="39"/>
      <c r="AT5047" s="39"/>
      <c r="AU5047" s="39"/>
      <c r="AV5047" s="39"/>
      <c r="AW5047" s="39"/>
    </row>
    <row r="5048" spans="15:49" x14ac:dyDescent="0.2">
      <c r="O5048" s="39"/>
      <c r="P5048" s="39"/>
      <c r="Q5048" s="39"/>
      <c r="R5048" s="39"/>
      <c r="S5048" s="39"/>
      <c r="T5048" s="39"/>
      <c r="U5048" s="39"/>
      <c r="V5048" s="39"/>
      <c r="W5048" s="39"/>
      <c r="X5048" s="39"/>
      <c r="Y5048" s="39"/>
      <c r="Z5048" s="39"/>
      <c r="AA5048" s="39"/>
      <c r="AB5048" s="39"/>
      <c r="AC5048" s="39"/>
      <c r="AD5048" s="39"/>
      <c r="AE5048" s="39"/>
      <c r="AF5048" s="39"/>
      <c r="AG5048" s="39"/>
      <c r="AH5048" s="39"/>
      <c r="AI5048" s="39"/>
      <c r="AJ5048" s="39"/>
      <c r="AK5048" s="39"/>
      <c r="AL5048" s="39"/>
      <c r="AM5048" s="39"/>
      <c r="AN5048" s="39"/>
      <c r="AO5048" s="39"/>
      <c r="AP5048" s="39"/>
      <c r="AQ5048" s="39"/>
      <c r="AR5048" s="39"/>
      <c r="AS5048" s="39"/>
      <c r="AT5048" s="39"/>
      <c r="AU5048" s="39"/>
      <c r="AV5048" s="39"/>
      <c r="AW5048" s="39"/>
    </row>
    <row r="5049" spans="15:49" x14ac:dyDescent="0.2">
      <c r="O5049" s="39"/>
      <c r="P5049" s="39"/>
      <c r="Q5049" s="39"/>
      <c r="R5049" s="39"/>
      <c r="S5049" s="39"/>
      <c r="T5049" s="39"/>
      <c r="U5049" s="39"/>
      <c r="V5049" s="39"/>
      <c r="W5049" s="39"/>
      <c r="X5049" s="39"/>
      <c r="Y5049" s="39"/>
      <c r="Z5049" s="39"/>
      <c r="AA5049" s="39"/>
      <c r="AB5049" s="39"/>
      <c r="AC5049" s="39"/>
      <c r="AD5049" s="39"/>
      <c r="AE5049" s="39"/>
      <c r="AF5049" s="39"/>
      <c r="AG5049" s="39"/>
      <c r="AH5049" s="39"/>
      <c r="AI5049" s="39"/>
      <c r="AJ5049" s="39"/>
      <c r="AK5049" s="39"/>
      <c r="AL5049" s="39"/>
      <c r="AM5049" s="39"/>
      <c r="AN5049" s="39"/>
      <c r="AO5049" s="39"/>
      <c r="AP5049" s="39"/>
      <c r="AQ5049" s="39"/>
      <c r="AR5049" s="39"/>
      <c r="AS5049" s="39"/>
      <c r="AT5049" s="39"/>
      <c r="AU5049" s="39"/>
      <c r="AV5049" s="39"/>
      <c r="AW5049" s="39"/>
    </row>
    <row r="5050" spans="15:49" x14ac:dyDescent="0.2">
      <c r="O5050" s="39"/>
      <c r="P5050" s="39"/>
      <c r="Q5050" s="39"/>
      <c r="R5050" s="39"/>
      <c r="S5050" s="39"/>
      <c r="T5050" s="39"/>
      <c r="U5050" s="39"/>
      <c r="V5050" s="39"/>
      <c r="W5050" s="39"/>
      <c r="X5050" s="39"/>
      <c r="Y5050" s="39"/>
      <c r="Z5050" s="39"/>
      <c r="AA5050" s="39"/>
      <c r="AB5050" s="39"/>
      <c r="AC5050" s="39"/>
      <c r="AD5050" s="39"/>
      <c r="AE5050" s="39"/>
      <c r="AF5050" s="39"/>
      <c r="AG5050" s="39"/>
      <c r="AH5050" s="39"/>
      <c r="AI5050" s="39"/>
      <c r="AJ5050" s="39"/>
      <c r="AK5050" s="39"/>
      <c r="AL5050" s="39"/>
      <c r="AM5050" s="39"/>
      <c r="AN5050" s="39"/>
      <c r="AO5050" s="39"/>
      <c r="AP5050" s="39"/>
      <c r="AQ5050" s="39"/>
      <c r="AR5050" s="39"/>
      <c r="AS5050" s="39"/>
      <c r="AT5050" s="39"/>
      <c r="AU5050" s="39"/>
      <c r="AV5050" s="39"/>
      <c r="AW5050" s="39"/>
    </row>
    <row r="5051" spans="15:49" x14ac:dyDescent="0.2">
      <c r="O5051" s="39"/>
      <c r="P5051" s="39"/>
      <c r="Q5051" s="39"/>
      <c r="R5051" s="39"/>
      <c r="S5051" s="39"/>
      <c r="T5051" s="39"/>
      <c r="U5051" s="39"/>
      <c r="V5051" s="39"/>
      <c r="W5051" s="39"/>
      <c r="X5051" s="39"/>
      <c r="Y5051" s="39"/>
      <c r="Z5051" s="39"/>
      <c r="AA5051" s="39"/>
      <c r="AB5051" s="39"/>
      <c r="AC5051" s="39"/>
      <c r="AD5051" s="39"/>
      <c r="AE5051" s="39"/>
      <c r="AF5051" s="39"/>
      <c r="AG5051" s="39"/>
      <c r="AH5051" s="39"/>
      <c r="AI5051" s="39"/>
      <c r="AJ5051" s="39"/>
      <c r="AK5051" s="39"/>
      <c r="AL5051" s="39"/>
      <c r="AM5051" s="39"/>
      <c r="AN5051" s="39"/>
      <c r="AO5051" s="39"/>
      <c r="AP5051" s="39"/>
      <c r="AQ5051" s="39"/>
      <c r="AR5051" s="39"/>
      <c r="AS5051" s="39"/>
      <c r="AT5051" s="39"/>
      <c r="AU5051" s="39"/>
      <c r="AV5051" s="39"/>
      <c r="AW5051" s="39"/>
    </row>
    <row r="5052" spans="15:49" x14ac:dyDescent="0.2">
      <c r="O5052" s="39"/>
      <c r="P5052" s="39"/>
      <c r="Q5052" s="39"/>
      <c r="R5052" s="39"/>
      <c r="S5052" s="39"/>
      <c r="T5052" s="39"/>
      <c r="U5052" s="39"/>
      <c r="V5052" s="39"/>
      <c r="W5052" s="39"/>
      <c r="X5052" s="39"/>
      <c r="Y5052" s="39"/>
      <c r="Z5052" s="39"/>
      <c r="AA5052" s="39"/>
      <c r="AB5052" s="39"/>
      <c r="AC5052" s="39"/>
      <c r="AD5052" s="39"/>
      <c r="AE5052" s="39"/>
      <c r="AF5052" s="39"/>
      <c r="AG5052" s="39"/>
      <c r="AH5052" s="39"/>
      <c r="AI5052" s="39"/>
      <c r="AJ5052" s="39"/>
      <c r="AK5052" s="39"/>
      <c r="AL5052" s="39"/>
      <c r="AM5052" s="39"/>
      <c r="AN5052" s="39"/>
      <c r="AO5052" s="39"/>
      <c r="AP5052" s="39"/>
      <c r="AQ5052" s="39"/>
      <c r="AR5052" s="39"/>
      <c r="AS5052" s="39"/>
      <c r="AT5052" s="39"/>
      <c r="AU5052" s="39"/>
      <c r="AV5052" s="39"/>
      <c r="AW5052" s="39"/>
    </row>
    <row r="5053" spans="15:49" x14ac:dyDescent="0.2">
      <c r="O5053" s="39"/>
      <c r="P5053" s="39"/>
      <c r="Q5053" s="39"/>
      <c r="R5053" s="39"/>
      <c r="S5053" s="39"/>
      <c r="T5053" s="39"/>
      <c r="U5053" s="39"/>
      <c r="V5053" s="39"/>
      <c r="W5053" s="39"/>
      <c r="X5053" s="39"/>
      <c r="Y5053" s="39"/>
      <c r="Z5053" s="39"/>
      <c r="AA5053" s="39"/>
      <c r="AB5053" s="39"/>
      <c r="AC5053" s="39"/>
      <c r="AD5053" s="39"/>
      <c r="AE5053" s="39"/>
      <c r="AF5053" s="39"/>
      <c r="AG5053" s="39"/>
      <c r="AH5053" s="39"/>
      <c r="AI5053" s="39"/>
      <c r="AJ5053" s="39"/>
      <c r="AK5053" s="39"/>
      <c r="AL5053" s="39"/>
      <c r="AM5053" s="39"/>
      <c r="AN5053" s="39"/>
      <c r="AO5053" s="39"/>
      <c r="AP5053" s="39"/>
      <c r="AQ5053" s="39"/>
      <c r="AR5053" s="39"/>
      <c r="AS5053" s="39"/>
      <c r="AT5053" s="39"/>
      <c r="AU5053" s="39"/>
      <c r="AV5053" s="39"/>
      <c r="AW5053" s="39"/>
    </row>
    <row r="5054" spans="15:49" x14ac:dyDescent="0.2">
      <c r="O5054" s="39"/>
      <c r="P5054" s="39"/>
      <c r="Q5054" s="39"/>
      <c r="R5054" s="39"/>
      <c r="S5054" s="39"/>
      <c r="T5054" s="39"/>
      <c r="U5054" s="39"/>
      <c r="V5054" s="39"/>
      <c r="W5054" s="39"/>
      <c r="X5054" s="39"/>
      <c r="Y5054" s="39"/>
      <c r="Z5054" s="39"/>
      <c r="AA5054" s="39"/>
      <c r="AB5054" s="39"/>
      <c r="AC5054" s="39"/>
      <c r="AD5054" s="39"/>
      <c r="AE5054" s="39"/>
      <c r="AF5054" s="39"/>
      <c r="AG5054" s="39"/>
      <c r="AH5054" s="39"/>
      <c r="AI5054" s="39"/>
      <c r="AJ5054" s="39"/>
      <c r="AK5054" s="39"/>
      <c r="AL5054" s="39"/>
      <c r="AM5054" s="39"/>
      <c r="AN5054" s="39"/>
      <c r="AO5054" s="39"/>
      <c r="AP5054" s="39"/>
      <c r="AQ5054" s="39"/>
      <c r="AR5054" s="39"/>
      <c r="AS5054" s="39"/>
      <c r="AT5054" s="39"/>
      <c r="AU5054" s="39"/>
      <c r="AV5054" s="39"/>
      <c r="AW5054" s="39"/>
    </row>
    <row r="5055" spans="15:49" x14ac:dyDescent="0.2">
      <c r="O5055" s="39"/>
      <c r="P5055" s="39"/>
      <c r="Q5055" s="39"/>
      <c r="R5055" s="39"/>
      <c r="S5055" s="39"/>
      <c r="T5055" s="39"/>
      <c r="U5055" s="39"/>
      <c r="V5055" s="39"/>
      <c r="W5055" s="39"/>
      <c r="X5055" s="39"/>
      <c r="Y5055" s="39"/>
      <c r="Z5055" s="39"/>
      <c r="AA5055" s="39"/>
      <c r="AB5055" s="39"/>
      <c r="AC5055" s="39"/>
      <c r="AD5055" s="39"/>
      <c r="AE5055" s="39"/>
      <c r="AF5055" s="39"/>
      <c r="AG5055" s="39"/>
      <c r="AH5055" s="39"/>
      <c r="AI5055" s="39"/>
      <c r="AJ5055" s="39"/>
      <c r="AK5055" s="39"/>
      <c r="AL5055" s="39"/>
      <c r="AM5055" s="39"/>
      <c r="AN5055" s="39"/>
      <c r="AO5055" s="39"/>
      <c r="AP5055" s="39"/>
      <c r="AQ5055" s="39"/>
      <c r="AR5055" s="39"/>
      <c r="AS5055" s="39"/>
      <c r="AT5055" s="39"/>
      <c r="AU5055" s="39"/>
      <c r="AV5055" s="39"/>
      <c r="AW5055" s="39"/>
    </row>
    <row r="5056" spans="15:49" x14ac:dyDescent="0.2">
      <c r="O5056" s="39"/>
      <c r="P5056" s="39"/>
      <c r="Q5056" s="39"/>
      <c r="R5056" s="39"/>
      <c r="S5056" s="39"/>
      <c r="T5056" s="39"/>
      <c r="U5056" s="39"/>
      <c r="V5056" s="39"/>
      <c r="W5056" s="39"/>
      <c r="X5056" s="39"/>
      <c r="Y5056" s="39"/>
      <c r="Z5056" s="39"/>
      <c r="AA5056" s="39"/>
      <c r="AB5056" s="39"/>
      <c r="AC5056" s="39"/>
      <c r="AD5056" s="39"/>
      <c r="AE5056" s="39"/>
      <c r="AF5056" s="39"/>
      <c r="AG5056" s="39"/>
      <c r="AH5056" s="39"/>
      <c r="AI5056" s="39"/>
      <c r="AJ5056" s="39"/>
      <c r="AK5056" s="39"/>
      <c r="AL5056" s="39"/>
      <c r="AM5056" s="39"/>
      <c r="AN5056" s="39"/>
      <c r="AO5056" s="39"/>
      <c r="AP5056" s="39"/>
      <c r="AQ5056" s="39"/>
      <c r="AR5056" s="39"/>
      <c r="AS5056" s="39"/>
      <c r="AT5056" s="39"/>
      <c r="AU5056" s="39"/>
      <c r="AV5056" s="39"/>
      <c r="AW5056" s="39"/>
    </row>
    <row r="5057" spans="15:49" x14ac:dyDescent="0.2">
      <c r="O5057" s="39"/>
      <c r="P5057" s="39"/>
      <c r="Q5057" s="39"/>
      <c r="R5057" s="39"/>
      <c r="S5057" s="39"/>
      <c r="T5057" s="39"/>
      <c r="U5057" s="39"/>
      <c r="V5057" s="39"/>
      <c r="W5057" s="39"/>
      <c r="X5057" s="39"/>
      <c r="Y5057" s="39"/>
      <c r="Z5057" s="39"/>
      <c r="AA5057" s="39"/>
      <c r="AB5057" s="39"/>
      <c r="AC5057" s="39"/>
      <c r="AD5057" s="39"/>
      <c r="AE5057" s="39"/>
      <c r="AF5057" s="39"/>
      <c r="AG5057" s="39"/>
      <c r="AH5057" s="39"/>
      <c r="AI5057" s="39"/>
      <c r="AJ5057" s="39"/>
      <c r="AK5057" s="39"/>
      <c r="AL5057" s="39"/>
      <c r="AM5057" s="39"/>
      <c r="AN5057" s="39"/>
      <c r="AO5057" s="39"/>
      <c r="AP5057" s="39"/>
      <c r="AQ5057" s="39"/>
      <c r="AR5057" s="39"/>
      <c r="AS5057" s="39"/>
      <c r="AT5057" s="39"/>
      <c r="AU5057" s="39"/>
      <c r="AV5057" s="39"/>
      <c r="AW5057" s="39"/>
    </row>
    <row r="5058" spans="15:49" x14ac:dyDescent="0.2">
      <c r="O5058" s="39"/>
      <c r="P5058" s="39"/>
      <c r="Q5058" s="39"/>
      <c r="R5058" s="39"/>
      <c r="S5058" s="39"/>
      <c r="T5058" s="39"/>
      <c r="U5058" s="39"/>
      <c r="V5058" s="39"/>
      <c r="W5058" s="39"/>
      <c r="X5058" s="39"/>
      <c r="Y5058" s="39"/>
      <c r="Z5058" s="39"/>
      <c r="AA5058" s="39"/>
      <c r="AB5058" s="39"/>
      <c r="AC5058" s="39"/>
      <c r="AD5058" s="39"/>
      <c r="AE5058" s="39"/>
      <c r="AF5058" s="39"/>
      <c r="AG5058" s="39"/>
      <c r="AH5058" s="39"/>
      <c r="AI5058" s="39"/>
      <c r="AJ5058" s="39"/>
      <c r="AK5058" s="39"/>
      <c r="AL5058" s="39"/>
      <c r="AM5058" s="39"/>
      <c r="AN5058" s="39"/>
      <c r="AO5058" s="39"/>
      <c r="AP5058" s="39"/>
      <c r="AQ5058" s="39"/>
      <c r="AR5058" s="39"/>
      <c r="AS5058" s="39"/>
      <c r="AT5058" s="39"/>
      <c r="AU5058" s="39"/>
      <c r="AV5058" s="39"/>
      <c r="AW5058" s="39"/>
    </row>
    <row r="5059" spans="15:49" x14ac:dyDescent="0.2">
      <c r="O5059" s="39"/>
      <c r="P5059" s="39"/>
      <c r="Q5059" s="39"/>
      <c r="R5059" s="39"/>
      <c r="S5059" s="39"/>
      <c r="T5059" s="39"/>
      <c r="U5059" s="39"/>
      <c r="V5059" s="39"/>
      <c r="W5059" s="39"/>
      <c r="X5059" s="39"/>
      <c r="Y5059" s="39"/>
      <c r="Z5059" s="39"/>
      <c r="AA5059" s="39"/>
      <c r="AB5059" s="39"/>
      <c r="AC5059" s="39"/>
      <c r="AD5059" s="39"/>
      <c r="AE5059" s="39"/>
      <c r="AF5059" s="39"/>
      <c r="AG5059" s="39"/>
      <c r="AH5059" s="39"/>
      <c r="AI5059" s="39"/>
      <c r="AJ5059" s="39"/>
      <c r="AK5059" s="39"/>
      <c r="AL5059" s="39"/>
      <c r="AM5059" s="39"/>
      <c r="AN5059" s="39"/>
      <c r="AO5059" s="39"/>
      <c r="AP5059" s="39"/>
      <c r="AQ5059" s="39"/>
      <c r="AR5059" s="39"/>
      <c r="AS5059" s="39"/>
      <c r="AT5059" s="39"/>
      <c r="AU5059" s="39"/>
      <c r="AV5059" s="39"/>
      <c r="AW5059" s="39"/>
    </row>
    <row r="5060" spans="15:49" x14ac:dyDescent="0.2">
      <c r="O5060" s="39"/>
      <c r="P5060" s="39"/>
      <c r="Q5060" s="39"/>
      <c r="R5060" s="39"/>
      <c r="S5060" s="39"/>
      <c r="T5060" s="39"/>
      <c r="U5060" s="39"/>
      <c r="V5060" s="39"/>
      <c r="W5060" s="39"/>
      <c r="X5060" s="39"/>
      <c r="Y5060" s="39"/>
      <c r="Z5060" s="39"/>
      <c r="AA5060" s="39"/>
      <c r="AB5060" s="39"/>
      <c r="AC5060" s="39"/>
      <c r="AD5060" s="39"/>
      <c r="AE5060" s="39"/>
      <c r="AF5060" s="39"/>
      <c r="AG5060" s="39"/>
      <c r="AH5060" s="39"/>
      <c r="AI5060" s="39"/>
      <c r="AJ5060" s="39"/>
      <c r="AK5060" s="39"/>
      <c r="AL5060" s="39"/>
      <c r="AM5060" s="39"/>
      <c r="AN5060" s="39"/>
      <c r="AO5060" s="39"/>
      <c r="AP5060" s="39"/>
      <c r="AQ5060" s="39"/>
      <c r="AR5060" s="39"/>
      <c r="AS5060" s="39"/>
      <c r="AT5060" s="39"/>
      <c r="AU5060" s="39"/>
      <c r="AV5060" s="39"/>
      <c r="AW5060" s="39"/>
    </row>
    <row r="5061" spans="15:49" x14ac:dyDescent="0.2">
      <c r="O5061" s="39"/>
      <c r="P5061" s="39"/>
      <c r="Q5061" s="39"/>
      <c r="R5061" s="39"/>
      <c r="S5061" s="39"/>
      <c r="T5061" s="39"/>
      <c r="U5061" s="39"/>
      <c r="V5061" s="39"/>
      <c r="W5061" s="39"/>
      <c r="X5061" s="39"/>
      <c r="Y5061" s="39"/>
      <c r="Z5061" s="39"/>
      <c r="AA5061" s="39"/>
      <c r="AB5061" s="39"/>
      <c r="AC5061" s="39"/>
      <c r="AD5061" s="39"/>
      <c r="AE5061" s="39"/>
      <c r="AF5061" s="39"/>
      <c r="AG5061" s="39"/>
      <c r="AH5061" s="39"/>
      <c r="AI5061" s="39"/>
      <c r="AJ5061" s="39"/>
      <c r="AK5061" s="39"/>
      <c r="AL5061" s="39"/>
      <c r="AM5061" s="39"/>
      <c r="AN5061" s="39"/>
      <c r="AO5061" s="39"/>
      <c r="AP5061" s="39"/>
      <c r="AQ5061" s="39"/>
      <c r="AR5061" s="39"/>
      <c r="AS5061" s="39"/>
      <c r="AT5061" s="39"/>
      <c r="AU5061" s="39"/>
      <c r="AV5061" s="39"/>
      <c r="AW5061" s="39"/>
    </row>
    <row r="5062" spans="15:49" x14ac:dyDescent="0.2">
      <c r="O5062" s="39"/>
      <c r="P5062" s="39"/>
      <c r="Q5062" s="39"/>
      <c r="R5062" s="39"/>
      <c r="S5062" s="39"/>
      <c r="T5062" s="39"/>
      <c r="U5062" s="39"/>
      <c r="V5062" s="39"/>
      <c r="W5062" s="39"/>
      <c r="X5062" s="39"/>
      <c r="Y5062" s="39"/>
      <c r="Z5062" s="39"/>
      <c r="AA5062" s="39"/>
      <c r="AB5062" s="39"/>
      <c r="AC5062" s="39"/>
      <c r="AD5062" s="39"/>
      <c r="AE5062" s="39"/>
      <c r="AF5062" s="39"/>
      <c r="AG5062" s="39"/>
      <c r="AH5062" s="39"/>
      <c r="AI5062" s="39"/>
      <c r="AJ5062" s="39"/>
      <c r="AK5062" s="39"/>
      <c r="AL5062" s="39"/>
      <c r="AM5062" s="39"/>
      <c r="AN5062" s="39"/>
      <c r="AO5062" s="39"/>
      <c r="AP5062" s="39"/>
      <c r="AQ5062" s="39"/>
      <c r="AR5062" s="39"/>
      <c r="AS5062" s="39"/>
      <c r="AT5062" s="39"/>
      <c r="AU5062" s="39"/>
      <c r="AV5062" s="39"/>
      <c r="AW5062" s="39"/>
    </row>
    <row r="5063" spans="15:49" x14ac:dyDescent="0.2">
      <c r="O5063" s="39"/>
      <c r="P5063" s="39"/>
      <c r="Q5063" s="39"/>
      <c r="R5063" s="39"/>
      <c r="S5063" s="39"/>
      <c r="T5063" s="39"/>
      <c r="U5063" s="39"/>
      <c r="V5063" s="39"/>
      <c r="W5063" s="39"/>
      <c r="X5063" s="39"/>
      <c r="Y5063" s="39"/>
      <c r="Z5063" s="39"/>
      <c r="AA5063" s="39"/>
      <c r="AB5063" s="39"/>
      <c r="AC5063" s="39"/>
      <c r="AD5063" s="39"/>
      <c r="AE5063" s="39"/>
      <c r="AF5063" s="39"/>
      <c r="AG5063" s="39"/>
      <c r="AH5063" s="39"/>
      <c r="AI5063" s="39"/>
      <c r="AJ5063" s="39"/>
      <c r="AK5063" s="39"/>
      <c r="AL5063" s="39"/>
      <c r="AM5063" s="39"/>
      <c r="AN5063" s="39"/>
      <c r="AO5063" s="39"/>
      <c r="AP5063" s="39"/>
      <c r="AQ5063" s="39"/>
      <c r="AR5063" s="39"/>
      <c r="AS5063" s="39"/>
      <c r="AT5063" s="39"/>
      <c r="AU5063" s="39"/>
      <c r="AV5063" s="39"/>
      <c r="AW5063" s="39"/>
    </row>
    <row r="5064" spans="15:49" x14ac:dyDescent="0.2">
      <c r="O5064" s="39"/>
      <c r="P5064" s="39"/>
      <c r="Q5064" s="39"/>
      <c r="R5064" s="39"/>
      <c r="S5064" s="39"/>
      <c r="T5064" s="39"/>
      <c r="U5064" s="39"/>
      <c r="V5064" s="39"/>
      <c r="W5064" s="39"/>
      <c r="X5064" s="39"/>
      <c r="Y5064" s="39"/>
      <c r="Z5064" s="39"/>
      <c r="AA5064" s="39"/>
      <c r="AB5064" s="39"/>
      <c r="AC5064" s="39"/>
      <c r="AD5064" s="39"/>
      <c r="AE5064" s="39"/>
      <c r="AF5064" s="39"/>
      <c r="AG5064" s="39"/>
      <c r="AH5064" s="39"/>
      <c r="AI5064" s="39"/>
      <c r="AJ5064" s="39"/>
      <c r="AK5064" s="39"/>
      <c r="AL5064" s="39"/>
      <c r="AM5064" s="39"/>
      <c r="AN5064" s="39"/>
      <c r="AO5064" s="39"/>
      <c r="AP5064" s="39"/>
      <c r="AQ5064" s="39"/>
      <c r="AR5064" s="39"/>
      <c r="AS5064" s="39"/>
      <c r="AT5064" s="39"/>
      <c r="AU5064" s="39"/>
      <c r="AV5064" s="39"/>
      <c r="AW5064" s="39"/>
    </row>
    <row r="5065" spans="15:49" x14ac:dyDescent="0.2">
      <c r="O5065" s="39"/>
      <c r="P5065" s="39"/>
      <c r="Q5065" s="39"/>
      <c r="R5065" s="39"/>
      <c r="S5065" s="39"/>
      <c r="T5065" s="39"/>
      <c r="U5065" s="39"/>
      <c r="V5065" s="39"/>
      <c r="W5065" s="39"/>
      <c r="X5065" s="39"/>
      <c r="Y5065" s="39"/>
      <c r="Z5065" s="39"/>
      <c r="AA5065" s="39"/>
      <c r="AB5065" s="39"/>
      <c r="AC5065" s="39"/>
      <c r="AD5065" s="39"/>
      <c r="AE5065" s="39"/>
      <c r="AF5065" s="39"/>
      <c r="AG5065" s="39"/>
      <c r="AH5065" s="39"/>
      <c r="AI5065" s="39"/>
      <c r="AJ5065" s="39"/>
      <c r="AK5065" s="39"/>
      <c r="AL5065" s="39"/>
      <c r="AM5065" s="39"/>
      <c r="AN5065" s="39"/>
      <c r="AO5065" s="39"/>
      <c r="AP5065" s="39"/>
      <c r="AQ5065" s="39"/>
      <c r="AR5065" s="39"/>
      <c r="AS5065" s="39"/>
      <c r="AT5065" s="39"/>
      <c r="AU5065" s="39"/>
      <c r="AV5065" s="39"/>
      <c r="AW5065" s="39"/>
    </row>
    <row r="5066" spans="15:49" x14ac:dyDescent="0.2">
      <c r="O5066" s="39"/>
      <c r="P5066" s="39"/>
      <c r="Q5066" s="39"/>
      <c r="R5066" s="39"/>
      <c r="S5066" s="39"/>
      <c r="T5066" s="39"/>
      <c r="U5066" s="39"/>
      <c r="V5066" s="39"/>
      <c r="W5066" s="39"/>
      <c r="X5066" s="39"/>
      <c r="Y5066" s="39"/>
      <c r="Z5066" s="39"/>
      <c r="AA5066" s="39"/>
      <c r="AB5066" s="39"/>
      <c r="AC5066" s="39"/>
      <c r="AD5066" s="39"/>
      <c r="AE5066" s="39"/>
      <c r="AF5066" s="39"/>
      <c r="AG5066" s="39"/>
      <c r="AH5066" s="39"/>
      <c r="AI5066" s="39"/>
      <c r="AJ5066" s="39"/>
      <c r="AK5066" s="39"/>
      <c r="AL5066" s="39"/>
      <c r="AM5066" s="39"/>
      <c r="AN5066" s="39"/>
      <c r="AO5066" s="39"/>
      <c r="AP5066" s="39"/>
      <c r="AQ5066" s="39"/>
      <c r="AR5066" s="39"/>
      <c r="AS5066" s="39"/>
      <c r="AT5066" s="39"/>
      <c r="AU5066" s="39"/>
      <c r="AV5066" s="39"/>
      <c r="AW5066" s="39"/>
    </row>
    <row r="5067" spans="15:49" x14ac:dyDescent="0.2">
      <c r="O5067" s="39"/>
      <c r="P5067" s="39"/>
      <c r="Q5067" s="39"/>
      <c r="R5067" s="39"/>
      <c r="S5067" s="39"/>
      <c r="T5067" s="39"/>
      <c r="U5067" s="39"/>
      <c r="V5067" s="39"/>
      <c r="W5067" s="39"/>
      <c r="X5067" s="39"/>
      <c r="Y5067" s="39"/>
      <c r="Z5067" s="39"/>
      <c r="AA5067" s="39"/>
      <c r="AB5067" s="39"/>
      <c r="AC5067" s="39"/>
      <c r="AD5067" s="39"/>
      <c r="AE5067" s="39"/>
      <c r="AF5067" s="39"/>
      <c r="AG5067" s="39"/>
      <c r="AH5067" s="39"/>
      <c r="AI5067" s="39"/>
      <c r="AJ5067" s="39"/>
      <c r="AK5067" s="39"/>
      <c r="AL5067" s="39"/>
      <c r="AM5067" s="39"/>
      <c r="AN5067" s="39"/>
      <c r="AO5067" s="39"/>
      <c r="AP5067" s="39"/>
      <c r="AQ5067" s="39"/>
      <c r="AR5067" s="39"/>
      <c r="AS5067" s="39"/>
      <c r="AT5067" s="39"/>
      <c r="AU5067" s="39"/>
      <c r="AV5067" s="39"/>
      <c r="AW5067" s="39"/>
    </row>
    <row r="5068" spans="15:49" x14ac:dyDescent="0.2">
      <c r="O5068" s="39"/>
      <c r="P5068" s="39"/>
      <c r="Q5068" s="39"/>
      <c r="R5068" s="39"/>
      <c r="S5068" s="39"/>
      <c r="T5068" s="39"/>
      <c r="U5068" s="39"/>
      <c r="V5068" s="39"/>
      <c r="W5068" s="39"/>
      <c r="X5068" s="39"/>
      <c r="Y5068" s="39"/>
      <c r="Z5068" s="39"/>
      <c r="AA5068" s="39"/>
      <c r="AB5068" s="39"/>
      <c r="AC5068" s="39"/>
      <c r="AD5068" s="39"/>
      <c r="AE5068" s="39"/>
      <c r="AF5068" s="39"/>
      <c r="AG5068" s="39"/>
      <c r="AH5068" s="39"/>
      <c r="AI5068" s="39"/>
      <c r="AJ5068" s="39"/>
      <c r="AK5068" s="39"/>
      <c r="AL5068" s="39"/>
      <c r="AM5068" s="39"/>
      <c r="AN5068" s="39"/>
      <c r="AO5068" s="39"/>
      <c r="AP5068" s="39"/>
      <c r="AQ5068" s="39"/>
      <c r="AR5068" s="39"/>
      <c r="AS5068" s="39"/>
      <c r="AT5068" s="39"/>
      <c r="AU5068" s="39"/>
      <c r="AV5068" s="39"/>
      <c r="AW5068" s="39"/>
    </row>
    <row r="5069" spans="15:49" x14ac:dyDescent="0.2">
      <c r="O5069" s="39"/>
      <c r="P5069" s="39"/>
      <c r="Q5069" s="39"/>
      <c r="R5069" s="39"/>
      <c r="S5069" s="39"/>
      <c r="T5069" s="39"/>
      <c r="U5069" s="39"/>
      <c r="V5069" s="39"/>
      <c r="W5069" s="39"/>
      <c r="X5069" s="39"/>
      <c r="Y5069" s="39"/>
      <c r="Z5069" s="39"/>
      <c r="AA5069" s="39"/>
      <c r="AB5069" s="39"/>
      <c r="AC5069" s="39"/>
      <c r="AD5069" s="39"/>
      <c r="AE5069" s="39"/>
      <c r="AF5069" s="39"/>
      <c r="AG5069" s="39"/>
      <c r="AH5069" s="39"/>
      <c r="AI5069" s="39"/>
      <c r="AJ5069" s="39"/>
      <c r="AK5069" s="39"/>
      <c r="AL5069" s="39"/>
      <c r="AM5069" s="39"/>
      <c r="AN5069" s="39"/>
      <c r="AO5069" s="39"/>
      <c r="AP5069" s="39"/>
      <c r="AQ5069" s="39"/>
      <c r="AR5069" s="39"/>
      <c r="AS5069" s="39"/>
      <c r="AT5069" s="39"/>
      <c r="AU5069" s="39"/>
      <c r="AV5069" s="39"/>
      <c r="AW5069" s="39"/>
    </row>
    <row r="5070" spans="15:49" x14ac:dyDescent="0.2">
      <c r="O5070" s="39"/>
      <c r="P5070" s="39"/>
      <c r="Q5070" s="39"/>
      <c r="R5070" s="39"/>
      <c r="S5070" s="39"/>
      <c r="T5070" s="39"/>
      <c r="U5070" s="39"/>
      <c r="V5070" s="39"/>
      <c r="W5070" s="39"/>
      <c r="X5070" s="39"/>
      <c r="Y5070" s="39"/>
      <c r="Z5070" s="39"/>
      <c r="AA5070" s="39"/>
      <c r="AB5070" s="39"/>
      <c r="AC5070" s="39"/>
      <c r="AD5070" s="39"/>
      <c r="AE5070" s="39"/>
      <c r="AF5070" s="39"/>
      <c r="AG5070" s="39"/>
      <c r="AH5070" s="39"/>
      <c r="AI5070" s="39"/>
      <c r="AJ5070" s="39"/>
      <c r="AK5070" s="39"/>
      <c r="AL5070" s="39"/>
      <c r="AM5070" s="39"/>
      <c r="AN5070" s="39"/>
      <c r="AO5070" s="39"/>
      <c r="AP5070" s="39"/>
      <c r="AQ5070" s="39"/>
      <c r="AR5070" s="39"/>
      <c r="AS5070" s="39"/>
      <c r="AT5070" s="39"/>
      <c r="AU5070" s="39"/>
      <c r="AV5070" s="39"/>
      <c r="AW5070" s="39"/>
    </row>
    <row r="5071" spans="15:49" x14ac:dyDescent="0.2">
      <c r="O5071" s="39"/>
      <c r="P5071" s="39"/>
      <c r="Q5071" s="39"/>
      <c r="R5071" s="39"/>
      <c r="S5071" s="39"/>
      <c r="T5071" s="39"/>
      <c r="U5071" s="39"/>
      <c r="V5071" s="39"/>
      <c r="W5071" s="39"/>
      <c r="X5071" s="39"/>
      <c r="Y5071" s="39"/>
      <c r="Z5071" s="39"/>
      <c r="AA5071" s="39"/>
      <c r="AB5071" s="39"/>
      <c r="AC5071" s="39"/>
      <c r="AD5071" s="39"/>
      <c r="AE5071" s="39"/>
      <c r="AF5071" s="39"/>
      <c r="AG5071" s="39"/>
      <c r="AH5071" s="39"/>
      <c r="AI5071" s="39"/>
      <c r="AJ5071" s="39"/>
      <c r="AK5071" s="39"/>
      <c r="AL5071" s="39"/>
      <c r="AM5071" s="39"/>
      <c r="AN5071" s="39"/>
      <c r="AO5071" s="39"/>
      <c r="AP5071" s="39"/>
      <c r="AQ5071" s="39"/>
      <c r="AR5071" s="39"/>
      <c r="AS5071" s="39"/>
      <c r="AT5071" s="39"/>
      <c r="AU5071" s="39"/>
      <c r="AV5071" s="39"/>
      <c r="AW5071" s="39"/>
    </row>
    <row r="5072" spans="15:49" x14ac:dyDescent="0.2">
      <c r="O5072" s="39"/>
      <c r="P5072" s="39"/>
      <c r="Q5072" s="39"/>
      <c r="R5072" s="39"/>
      <c r="S5072" s="39"/>
      <c r="T5072" s="39"/>
      <c r="U5072" s="39"/>
      <c r="V5072" s="39"/>
      <c r="W5072" s="39"/>
      <c r="X5072" s="39"/>
      <c r="Y5072" s="39"/>
      <c r="Z5072" s="39"/>
      <c r="AA5072" s="39"/>
      <c r="AB5072" s="39"/>
      <c r="AC5072" s="39"/>
      <c r="AD5072" s="39"/>
      <c r="AE5072" s="39"/>
      <c r="AF5072" s="39"/>
      <c r="AG5072" s="39"/>
      <c r="AH5072" s="39"/>
      <c r="AI5072" s="39"/>
      <c r="AJ5072" s="39"/>
      <c r="AK5072" s="39"/>
      <c r="AL5072" s="39"/>
      <c r="AM5072" s="39"/>
      <c r="AN5072" s="39"/>
      <c r="AO5072" s="39"/>
      <c r="AP5072" s="39"/>
      <c r="AQ5072" s="39"/>
      <c r="AR5072" s="39"/>
      <c r="AS5072" s="39"/>
      <c r="AT5072" s="39"/>
      <c r="AU5072" s="39"/>
      <c r="AV5072" s="39"/>
      <c r="AW5072" s="39"/>
    </row>
    <row r="5073" spans="15:49" x14ac:dyDescent="0.2">
      <c r="O5073" s="39"/>
      <c r="P5073" s="39"/>
      <c r="Q5073" s="39"/>
      <c r="R5073" s="39"/>
      <c r="S5073" s="39"/>
      <c r="T5073" s="39"/>
      <c r="U5073" s="39"/>
      <c r="V5073" s="39"/>
      <c r="W5073" s="39"/>
      <c r="X5073" s="39"/>
      <c r="Y5073" s="39"/>
      <c r="Z5073" s="39"/>
      <c r="AA5073" s="39"/>
      <c r="AB5073" s="39"/>
      <c r="AC5073" s="39"/>
      <c r="AD5073" s="39"/>
      <c r="AE5073" s="39"/>
      <c r="AF5073" s="39"/>
      <c r="AG5073" s="39"/>
      <c r="AH5073" s="39"/>
      <c r="AI5073" s="39"/>
      <c r="AJ5073" s="39"/>
      <c r="AK5073" s="39"/>
      <c r="AL5073" s="39"/>
      <c r="AM5073" s="39"/>
      <c r="AN5073" s="39"/>
      <c r="AO5073" s="39"/>
      <c r="AP5073" s="39"/>
      <c r="AQ5073" s="39"/>
      <c r="AR5073" s="39"/>
      <c r="AS5073" s="39"/>
      <c r="AT5073" s="39"/>
      <c r="AU5073" s="39"/>
      <c r="AV5073" s="39"/>
      <c r="AW5073" s="39"/>
    </row>
    <row r="5074" spans="15:49" x14ac:dyDescent="0.2">
      <c r="O5074" s="39"/>
      <c r="P5074" s="39"/>
      <c r="Q5074" s="39"/>
      <c r="R5074" s="39"/>
      <c r="S5074" s="39"/>
      <c r="T5074" s="39"/>
      <c r="U5074" s="39"/>
      <c r="V5074" s="39"/>
      <c r="W5074" s="39"/>
      <c r="X5074" s="39"/>
      <c r="Y5074" s="39"/>
      <c r="Z5074" s="39"/>
      <c r="AA5074" s="39"/>
      <c r="AB5074" s="39"/>
      <c r="AC5074" s="39"/>
      <c r="AD5074" s="39"/>
      <c r="AE5074" s="39"/>
      <c r="AF5074" s="39"/>
      <c r="AG5074" s="39"/>
      <c r="AH5074" s="39"/>
      <c r="AI5074" s="39"/>
      <c r="AJ5074" s="39"/>
      <c r="AK5074" s="39"/>
      <c r="AL5074" s="39"/>
      <c r="AM5074" s="39"/>
      <c r="AN5074" s="39"/>
      <c r="AO5074" s="39"/>
      <c r="AP5074" s="39"/>
      <c r="AQ5074" s="39"/>
      <c r="AR5074" s="39"/>
      <c r="AS5074" s="39"/>
      <c r="AT5074" s="39"/>
      <c r="AU5074" s="39"/>
      <c r="AV5074" s="39"/>
      <c r="AW5074" s="39"/>
    </row>
    <row r="5075" spans="15:49" x14ac:dyDescent="0.2">
      <c r="O5075" s="39"/>
      <c r="P5075" s="39"/>
      <c r="Q5075" s="39"/>
      <c r="R5075" s="39"/>
      <c r="S5075" s="39"/>
      <c r="T5075" s="39"/>
      <c r="U5075" s="39"/>
      <c r="V5075" s="39"/>
      <c r="W5075" s="39"/>
      <c r="X5075" s="39"/>
      <c r="Y5075" s="39"/>
      <c r="Z5075" s="39"/>
      <c r="AA5075" s="39"/>
      <c r="AB5075" s="39"/>
      <c r="AC5075" s="39"/>
      <c r="AD5075" s="39"/>
      <c r="AE5075" s="39"/>
      <c r="AF5075" s="39"/>
      <c r="AG5075" s="39"/>
      <c r="AH5075" s="39"/>
      <c r="AI5075" s="39"/>
      <c r="AJ5075" s="39"/>
      <c r="AK5075" s="39"/>
      <c r="AL5075" s="39"/>
      <c r="AM5075" s="39"/>
      <c r="AN5075" s="39"/>
      <c r="AO5075" s="39"/>
      <c r="AP5075" s="39"/>
      <c r="AQ5075" s="39"/>
      <c r="AR5075" s="39"/>
      <c r="AS5075" s="39"/>
      <c r="AT5075" s="39"/>
      <c r="AU5075" s="39"/>
      <c r="AV5075" s="39"/>
      <c r="AW5075" s="39"/>
    </row>
    <row r="5076" spans="15:49" x14ac:dyDescent="0.2">
      <c r="O5076" s="39"/>
      <c r="P5076" s="39"/>
      <c r="Q5076" s="39"/>
      <c r="R5076" s="39"/>
      <c r="S5076" s="39"/>
      <c r="T5076" s="39"/>
      <c r="U5076" s="39"/>
      <c r="V5076" s="39"/>
      <c r="W5076" s="39"/>
      <c r="X5076" s="39"/>
      <c r="Y5076" s="39"/>
      <c r="Z5076" s="39"/>
      <c r="AA5076" s="39"/>
      <c r="AB5076" s="39"/>
      <c r="AC5076" s="39"/>
      <c r="AD5076" s="39"/>
      <c r="AE5076" s="39"/>
      <c r="AF5076" s="39"/>
      <c r="AG5076" s="39"/>
      <c r="AH5076" s="39"/>
      <c r="AI5076" s="39"/>
      <c r="AJ5076" s="39"/>
      <c r="AK5076" s="39"/>
      <c r="AL5076" s="39"/>
      <c r="AM5076" s="39"/>
      <c r="AN5076" s="39"/>
      <c r="AO5076" s="39"/>
      <c r="AP5076" s="39"/>
      <c r="AQ5076" s="39"/>
      <c r="AR5076" s="39"/>
      <c r="AS5076" s="39"/>
      <c r="AT5076" s="39"/>
      <c r="AU5076" s="39"/>
      <c r="AV5076" s="39"/>
      <c r="AW5076" s="39"/>
    </row>
    <row r="5077" spans="15:49" x14ac:dyDescent="0.2">
      <c r="O5077" s="39"/>
      <c r="P5077" s="39"/>
      <c r="Q5077" s="39"/>
      <c r="R5077" s="39"/>
      <c r="S5077" s="39"/>
      <c r="T5077" s="39"/>
      <c r="U5077" s="39"/>
      <c r="V5077" s="39"/>
      <c r="W5077" s="39"/>
      <c r="X5077" s="39"/>
      <c r="Y5077" s="39"/>
      <c r="Z5077" s="39"/>
      <c r="AA5077" s="39"/>
      <c r="AB5077" s="39"/>
      <c r="AC5077" s="39"/>
      <c r="AD5077" s="39"/>
      <c r="AE5077" s="39"/>
      <c r="AF5077" s="39"/>
      <c r="AG5077" s="39"/>
      <c r="AH5077" s="39"/>
      <c r="AI5077" s="39"/>
      <c r="AJ5077" s="39"/>
      <c r="AK5077" s="39"/>
      <c r="AL5077" s="39"/>
      <c r="AM5077" s="39"/>
      <c r="AN5077" s="39"/>
      <c r="AO5077" s="39"/>
      <c r="AP5077" s="39"/>
      <c r="AQ5077" s="39"/>
      <c r="AR5077" s="39"/>
      <c r="AS5077" s="39"/>
      <c r="AT5077" s="39"/>
      <c r="AU5077" s="39"/>
      <c r="AV5077" s="39"/>
      <c r="AW5077" s="39"/>
    </row>
    <row r="5078" spans="15:49" x14ac:dyDescent="0.2">
      <c r="O5078" s="39"/>
      <c r="P5078" s="39"/>
      <c r="Q5078" s="39"/>
      <c r="R5078" s="39"/>
      <c r="S5078" s="39"/>
      <c r="T5078" s="39"/>
      <c r="U5078" s="39"/>
      <c r="V5078" s="39"/>
      <c r="W5078" s="39"/>
      <c r="X5078" s="39"/>
      <c r="Y5078" s="39"/>
      <c r="Z5078" s="39"/>
      <c r="AA5078" s="39"/>
      <c r="AB5078" s="39"/>
      <c r="AC5078" s="39"/>
      <c r="AD5078" s="39"/>
      <c r="AE5078" s="39"/>
      <c r="AF5078" s="39"/>
      <c r="AG5078" s="39"/>
      <c r="AH5078" s="39"/>
      <c r="AI5078" s="39"/>
      <c r="AJ5078" s="39"/>
      <c r="AK5078" s="39"/>
      <c r="AL5078" s="39"/>
      <c r="AM5078" s="39"/>
      <c r="AN5078" s="39"/>
      <c r="AO5078" s="39"/>
      <c r="AP5078" s="39"/>
      <c r="AQ5078" s="39"/>
      <c r="AR5078" s="39"/>
      <c r="AS5078" s="39"/>
      <c r="AT5078" s="39"/>
      <c r="AU5078" s="39"/>
      <c r="AV5078" s="39"/>
      <c r="AW5078" s="39"/>
    </row>
    <row r="5079" spans="15:49" x14ac:dyDescent="0.2">
      <c r="O5079" s="39"/>
      <c r="P5079" s="39"/>
      <c r="Q5079" s="39"/>
      <c r="R5079" s="39"/>
      <c r="S5079" s="39"/>
      <c r="T5079" s="39"/>
      <c r="U5079" s="39"/>
      <c r="V5079" s="39"/>
      <c r="W5079" s="39"/>
      <c r="X5079" s="39"/>
      <c r="Y5079" s="39"/>
      <c r="Z5079" s="39"/>
      <c r="AA5079" s="39"/>
      <c r="AB5079" s="39"/>
      <c r="AC5079" s="39"/>
      <c r="AD5079" s="39"/>
      <c r="AE5079" s="39"/>
      <c r="AF5079" s="39"/>
      <c r="AG5079" s="39"/>
      <c r="AH5079" s="39"/>
      <c r="AI5079" s="39"/>
      <c r="AJ5079" s="39"/>
      <c r="AK5079" s="39"/>
      <c r="AL5079" s="39"/>
      <c r="AM5079" s="39"/>
      <c r="AN5079" s="39"/>
      <c r="AO5079" s="39"/>
      <c r="AP5079" s="39"/>
      <c r="AQ5079" s="39"/>
      <c r="AR5079" s="39"/>
      <c r="AS5079" s="39"/>
      <c r="AT5079" s="39"/>
      <c r="AU5079" s="39"/>
      <c r="AV5079" s="39"/>
      <c r="AW5079" s="39"/>
    </row>
    <row r="5080" spans="15:49" x14ac:dyDescent="0.2">
      <c r="O5080" s="39"/>
      <c r="P5080" s="39"/>
      <c r="Q5080" s="39"/>
      <c r="R5080" s="39"/>
      <c r="S5080" s="39"/>
      <c r="T5080" s="39"/>
      <c r="U5080" s="39"/>
      <c r="V5080" s="39"/>
      <c r="W5080" s="39"/>
      <c r="X5080" s="39"/>
      <c r="Y5080" s="39"/>
      <c r="Z5080" s="39"/>
      <c r="AA5080" s="39"/>
      <c r="AB5080" s="39"/>
      <c r="AC5080" s="39"/>
      <c r="AD5080" s="39"/>
      <c r="AE5080" s="39"/>
      <c r="AF5080" s="39"/>
      <c r="AG5080" s="39"/>
      <c r="AH5080" s="39"/>
      <c r="AI5080" s="39"/>
      <c r="AJ5080" s="39"/>
      <c r="AK5080" s="39"/>
      <c r="AL5080" s="39"/>
      <c r="AM5080" s="39"/>
      <c r="AN5080" s="39"/>
      <c r="AO5080" s="39"/>
      <c r="AP5080" s="39"/>
      <c r="AQ5080" s="39"/>
      <c r="AR5080" s="39"/>
      <c r="AS5080" s="39"/>
      <c r="AT5080" s="39"/>
      <c r="AU5080" s="39"/>
      <c r="AV5080" s="39"/>
      <c r="AW5080" s="39"/>
    </row>
    <row r="5081" spans="15:49" x14ac:dyDescent="0.2">
      <c r="O5081" s="39"/>
      <c r="P5081" s="39"/>
      <c r="Q5081" s="39"/>
      <c r="R5081" s="39"/>
      <c r="S5081" s="39"/>
      <c r="T5081" s="39"/>
      <c r="U5081" s="39"/>
      <c r="V5081" s="39"/>
      <c r="W5081" s="39"/>
      <c r="X5081" s="39"/>
      <c r="Y5081" s="39"/>
      <c r="Z5081" s="39"/>
      <c r="AA5081" s="39"/>
      <c r="AB5081" s="39"/>
      <c r="AC5081" s="39"/>
      <c r="AD5081" s="39"/>
      <c r="AE5081" s="39"/>
      <c r="AF5081" s="39"/>
      <c r="AG5081" s="39"/>
      <c r="AH5081" s="39"/>
      <c r="AI5081" s="39"/>
      <c r="AJ5081" s="39"/>
      <c r="AK5081" s="39"/>
      <c r="AL5081" s="39"/>
      <c r="AM5081" s="39"/>
      <c r="AN5081" s="39"/>
      <c r="AO5081" s="39"/>
      <c r="AP5081" s="39"/>
      <c r="AQ5081" s="39"/>
      <c r="AR5081" s="39"/>
      <c r="AS5081" s="39"/>
      <c r="AT5081" s="39"/>
      <c r="AU5081" s="39"/>
      <c r="AV5081" s="39"/>
      <c r="AW5081" s="39"/>
    </row>
    <row r="5082" spans="15:49" x14ac:dyDescent="0.2">
      <c r="O5082" s="39"/>
      <c r="P5082" s="39"/>
      <c r="Q5082" s="39"/>
      <c r="R5082" s="39"/>
      <c r="S5082" s="39"/>
      <c r="T5082" s="39"/>
      <c r="U5082" s="39"/>
      <c r="V5082" s="39"/>
      <c r="W5082" s="39"/>
      <c r="X5082" s="39"/>
      <c r="Y5082" s="39"/>
      <c r="Z5082" s="39"/>
      <c r="AA5082" s="39"/>
      <c r="AB5082" s="39"/>
      <c r="AC5082" s="39"/>
      <c r="AD5082" s="39"/>
      <c r="AE5082" s="39"/>
      <c r="AF5082" s="39"/>
      <c r="AG5082" s="39"/>
      <c r="AH5082" s="39"/>
      <c r="AI5082" s="39"/>
      <c r="AJ5082" s="39"/>
      <c r="AK5082" s="39"/>
      <c r="AL5082" s="39"/>
      <c r="AM5082" s="39"/>
      <c r="AN5082" s="39"/>
      <c r="AO5082" s="39"/>
      <c r="AP5082" s="39"/>
      <c r="AQ5082" s="39"/>
      <c r="AR5082" s="39"/>
      <c r="AS5082" s="39"/>
      <c r="AT5082" s="39"/>
      <c r="AU5082" s="39"/>
      <c r="AV5082" s="39"/>
      <c r="AW5082" s="39"/>
    </row>
    <row r="5083" spans="15:49" x14ac:dyDescent="0.2">
      <c r="O5083" s="39"/>
      <c r="P5083" s="39"/>
      <c r="Q5083" s="39"/>
      <c r="R5083" s="39"/>
      <c r="S5083" s="39"/>
      <c r="T5083" s="39"/>
      <c r="U5083" s="39"/>
      <c r="V5083" s="39"/>
      <c r="W5083" s="39"/>
      <c r="X5083" s="39"/>
      <c r="Y5083" s="39"/>
      <c r="Z5083" s="39"/>
      <c r="AA5083" s="39"/>
      <c r="AB5083" s="39"/>
      <c r="AC5083" s="39"/>
      <c r="AD5083" s="39"/>
      <c r="AE5083" s="39"/>
      <c r="AF5083" s="39"/>
      <c r="AG5083" s="39"/>
      <c r="AH5083" s="39"/>
      <c r="AI5083" s="39"/>
      <c r="AJ5083" s="39"/>
      <c r="AK5083" s="39"/>
      <c r="AL5083" s="39"/>
      <c r="AM5083" s="39"/>
      <c r="AN5083" s="39"/>
      <c r="AO5083" s="39"/>
      <c r="AP5083" s="39"/>
      <c r="AQ5083" s="39"/>
      <c r="AR5083" s="39"/>
      <c r="AS5083" s="39"/>
      <c r="AT5083" s="39"/>
      <c r="AU5083" s="39"/>
      <c r="AV5083" s="39"/>
      <c r="AW5083" s="39"/>
    </row>
    <row r="5084" spans="15:49" x14ac:dyDescent="0.2">
      <c r="O5084" s="39"/>
      <c r="P5084" s="39"/>
      <c r="Q5084" s="39"/>
      <c r="R5084" s="39"/>
      <c r="S5084" s="39"/>
      <c r="T5084" s="39"/>
      <c r="U5084" s="39"/>
      <c r="V5084" s="39"/>
      <c r="W5084" s="39"/>
      <c r="X5084" s="39"/>
      <c r="Y5084" s="39"/>
      <c r="Z5084" s="39"/>
      <c r="AA5084" s="39"/>
      <c r="AB5084" s="39"/>
      <c r="AC5084" s="39"/>
      <c r="AD5084" s="39"/>
      <c r="AE5084" s="39"/>
      <c r="AF5084" s="39"/>
      <c r="AG5084" s="39"/>
      <c r="AH5084" s="39"/>
      <c r="AI5084" s="39"/>
      <c r="AJ5084" s="39"/>
      <c r="AK5084" s="39"/>
      <c r="AL5084" s="39"/>
      <c r="AM5084" s="39"/>
      <c r="AN5084" s="39"/>
      <c r="AO5084" s="39"/>
      <c r="AP5084" s="39"/>
      <c r="AQ5084" s="39"/>
      <c r="AR5084" s="39"/>
      <c r="AS5084" s="39"/>
      <c r="AT5084" s="39"/>
      <c r="AU5084" s="39"/>
      <c r="AV5084" s="39"/>
      <c r="AW5084" s="39"/>
    </row>
    <row r="5085" spans="15:49" x14ac:dyDescent="0.2">
      <c r="O5085" s="39"/>
      <c r="P5085" s="39"/>
      <c r="Q5085" s="39"/>
      <c r="R5085" s="39"/>
      <c r="S5085" s="39"/>
      <c r="T5085" s="39"/>
      <c r="U5085" s="39"/>
      <c r="V5085" s="39"/>
      <c r="W5085" s="39"/>
      <c r="X5085" s="39"/>
      <c r="Y5085" s="39"/>
      <c r="Z5085" s="39"/>
      <c r="AA5085" s="39"/>
      <c r="AB5085" s="39"/>
      <c r="AC5085" s="39"/>
      <c r="AD5085" s="39"/>
      <c r="AE5085" s="39"/>
      <c r="AF5085" s="39"/>
      <c r="AG5085" s="39"/>
      <c r="AH5085" s="39"/>
      <c r="AI5085" s="39"/>
      <c r="AJ5085" s="39"/>
      <c r="AK5085" s="39"/>
      <c r="AL5085" s="39"/>
      <c r="AM5085" s="39"/>
      <c r="AN5085" s="39"/>
      <c r="AO5085" s="39"/>
      <c r="AP5085" s="39"/>
      <c r="AQ5085" s="39"/>
      <c r="AR5085" s="39"/>
      <c r="AS5085" s="39"/>
      <c r="AT5085" s="39"/>
      <c r="AU5085" s="39"/>
      <c r="AV5085" s="39"/>
      <c r="AW5085" s="39"/>
    </row>
    <row r="5086" spans="15:49" x14ac:dyDescent="0.2">
      <c r="O5086" s="39"/>
      <c r="P5086" s="39"/>
      <c r="Q5086" s="39"/>
      <c r="R5086" s="39"/>
      <c r="S5086" s="39"/>
      <c r="T5086" s="39"/>
      <c r="U5086" s="39"/>
      <c r="V5086" s="39"/>
      <c r="W5086" s="39"/>
      <c r="X5086" s="39"/>
      <c r="Y5086" s="39"/>
      <c r="Z5086" s="39"/>
      <c r="AA5086" s="39"/>
      <c r="AB5086" s="39"/>
      <c r="AC5086" s="39"/>
      <c r="AD5086" s="39"/>
      <c r="AE5086" s="39"/>
      <c r="AF5086" s="39"/>
      <c r="AG5086" s="39"/>
      <c r="AH5086" s="39"/>
      <c r="AI5086" s="39"/>
      <c r="AJ5086" s="39"/>
      <c r="AK5086" s="39"/>
      <c r="AL5086" s="39"/>
      <c r="AM5086" s="39"/>
      <c r="AN5086" s="39"/>
      <c r="AO5086" s="39"/>
      <c r="AP5086" s="39"/>
      <c r="AQ5086" s="39"/>
      <c r="AR5086" s="39"/>
      <c r="AS5086" s="39"/>
      <c r="AT5086" s="39"/>
      <c r="AU5086" s="39"/>
      <c r="AV5086" s="39"/>
      <c r="AW5086" s="39"/>
    </row>
    <row r="5087" spans="15:49" x14ac:dyDescent="0.2">
      <c r="O5087" s="39"/>
      <c r="P5087" s="39"/>
      <c r="Q5087" s="39"/>
      <c r="R5087" s="39"/>
      <c r="S5087" s="39"/>
      <c r="T5087" s="39"/>
      <c r="U5087" s="39"/>
      <c r="V5087" s="39"/>
      <c r="W5087" s="39"/>
      <c r="X5087" s="39"/>
      <c r="Y5087" s="39"/>
      <c r="Z5087" s="39"/>
      <c r="AA5087" s="39"/>
      <c r="AB5087" s="39"/>
      <c r="AC5087" s="39"/>
      <c r="AD5087" s="39"/>
      <c r="AE5087" s="39"/>
      <c r="AF5087" s="39"/>
      <c r="AG5087" s="39"/>
      <c r="AH5087" s="39"/>
      <c r="AI5087" s="39"/>
      <c r="AJ5087" s="39"/>
      <c r="AK5087" s="39"/>
      <c r="AL5087" s="39"/>
      <c r="AM5087" s="39"/>
      <c r="AN5087" s="39"/>
      <c r="AO5087" s="39"/>
      <c r="AP5087" s="39"/>
      <c r="AQ5087" s="39"/>
      <c r="AR5087" s="39"/>
      <c r="AS5087" s="39"/>
      <c r="AT5087" s="39"/>
      <c r="AU5087" s="39"/>
      <c r="AV5087" s="39"/>
      <c r="AW5087" s="39"/>
    </row>
    <row r="5088" spans="15:49" x14ac:dyDescent="0.2">
      <c r="O5088" s="39"/>
      <c r="P5088" s="39"/>
      <c r="Q5088" s="39"/>
      <c r="R5088" s="39"/>
      <c r="S5088" s="39"/>
      <c r="T5088" s="39"/>
      <c r="U5088" s="39"/>
      <c r="V5088" s="39"/>
      <c r="W5088" s="39"/>
      <c r="X5088" s="39"/>
      <c r="Y5088" s="39"/>
      <c r="Z5088" s="39"/>
      <c r="AA5088" s="39"/>
      <c r="AB5088" s="39"/>
      <c r="AC5088" s="39"/>
      <c r="AD5088" s="39"/>
      <c r="AE5088" s="39"/>
      <c r="AF5088" s="39"/>
      <c r="AG5088" s="39"/>
      <c r="AH5088" s="39"/>
      <c r="AI5088" s="39"/>
      <c r="AJ5088" s="39"/>
      <c r="AK5088" s="39"/>
      <c r="AL5088" s="39"/>
      <c r="AM5088" s="39"/>
      <c r="AN5088" s="39"/>
      <c r="AO5088" s="39"/>
      <c r="AP5088" s="39"/>
      <c r="AQ5088" s="39"/>
      <c r="AR5088" s="39"/>
      <c r="AS5088" s="39"/>
      <c r="AT5088" s="39"/>
      <c r="AU5088" s="39"/>
      <c r="AV5088" s="39"/>
      <c r="AW5088" s="39"/>
    </row>
    <row r="5089" spans="15:49" x14ac:dyDescent="0.2">
      <c r="O5089" s="39"/>
      <c r="P5089" s="39"/>
      <c r="Q5089" s="39"/>
      <c r="R5089" s="39"/>
      <c r="S5089" s="39"/>
      <c r="T5089" s="39"/>
      <c r="U5089" s="39"/>
      <c r="V5089" s="39"/>
      <c r="W5089" s="39"/>
      <c r="X5089" s="39"/>
      <c r="Y5089" s="39"/>
      <c r="Z5089" s="39"/>
      <c r="AA5089" s="39"/>
      <c r="AB5089" s="39"/>
      <c r="AC5089" s="39"/>
      <c r="AD5089" s="39"/>
      <c r="AE5089" s="39"/>
      <c r="AF5089" s="39"/>
      <c r="AG5089" s="39"/>
      <c r="AH5089" s="39"/>
      <c r="AI5089" s="39"/>
      <c r="AJ5089" s="39"/>
      <c r="AK5089" s="39"/>
      <c r="AL5089" s="39"/>
      <c r="AM5089" s="39"/>
      <c r="AN5089" s="39"/>
      <c r="AO5089" s="39"/>
      <c r="AP5089" s="39"/>
      <c r="AQ5089" s="39"/>
      <c r="AR5089" s="39"/>
      <c r="AS5089" s="39"/>
      <c r="AT5089" s="39"/>
      <c r="AU5089" s="39"/>
      <c r="AV5089" s="39"/>
      <c r="AW5089" s="39"/>
    </row>
    <row r="5090" spans="15:49" x14ac:dyDescent="0.2">
      <c r="O5090" s="39"/>
      <c r="P5090" s="39"/>
      <c r="Q5090" s="39"/>
      <c r="R5090" s="39"/>
      <c r="S5090" s="39"/>
      <c r="T5090" s="39"/>
      <c r="U5090" s="39"/>
      <c r="V5090" s="39"/>
      <c r="W5090" s="39"/>
      <c r="X5090" s="39"/>
      <c r="Y5090" s="39"/>
      <c r="Z5090" s="39"/>
      <c r="AA5090" s="39"/>
      <c r="AB5090" s="39"/>
      <c r="AC5090" s="39"/>
      <c r="AD5090" s="39"/>
      <c r="AE5090" s="39"/>
      <c r="AF5090" s="39"/>
      <c r="AG5090" s="39"/>
      <c r="AH5090" s="39"/>
      <c r="AI5090" s="39"/>
      <c r="AJ5090" s="39"/>
      <c r="AK5090" s="39"/>
      <c r="AL5090" s="39"/>
      <c r="AM5090" s="39"/>
      <c r="AN5090" s="39"/>
      <c r="AO5090" s="39"/>
      <c r="AP5090" s="39"/>
      <c r="AQ5090" s="39"/>
      <c r="AR5090" s="39"/>
      <c r="AS5090" s="39"/>
      <c r="AT5090" s="39"/>
      <c r="AU5090" s="39"/>
      <c r="AV5090" s="39"/>
      <c r="AW5090" s="39"/>
    </row>
    <row r="5091" spans="15:49" x14ac:dyDescent="0.2">
      <c r="O5091" s="39"/>
      <c r="P5091" s="39"/>
      <c r="Q5091" s="39"/>
      <c r="R5091" s="39"/>
      <c r="S5091" s="39"/>
      <c r="T5091" s="39"/>
      <c r="U5091" s="39"/>
      <c r="V5091" s="39"/>
      <c r="W5091" s="39"/>
      <c r="X5091" s="39"/>
      <c r="Y5091" s="39"/>
      <c r="Z5091" s="39"/>
      <c r="AA5091" s="39"/>
      <c r="AB5091" s="39"/>
      <c r="AC5091" s="39"/>
      <c r="AD5091" s="39"/>
      <c r="AE5091" s="39"/>
      <c r="AF5091" s="39"/>
      <c r="AG5091" s="39"/>
      <c r="AH5091" s="39"/>
      <c r="AI5091" s="39"/>
      <c r="AJ5091" s="39"/>
      <c r="AK5091" s="39"/>
      <c r="AL5091" s="39"/>
      <c r="AM5091" s="39"/>
      <c r="AN5091" s="39"/>
      <c r="AO5091" s="39"/>
      <c r="AP5091" s="39"/>
      <c r="AQ5091" s="39"/>
      <c r="AR5091" s="39"/>
      <c r="AS5091" s="39"/>
      <c r="AT5091" s="39"/>
      <c r="AU5091" s="39"/>
      <c r="AV5091" s="39"/>
      <c r="AW5091" s="39"/>
    </row>
    <row r="5092" spans="15:49" x14ac:dyDescent="0.2">
      <c r="O5092" s="39"/>
      <c r="P5092" s="39"/>
      <c r="Q5092" s="39"/>
      <c r="R5092" s="39"/>
      <c r="S5092" s="39"/>
      <c r="T5092" s="39"/>
      <c r="U5092" s="39"/>
      <c r="V5092" s="39"/>
      <c r="W5092" s="39"/>
      <c r="X5092" s="39"/>
      <c r="Y5092" s="39"/>
      <c r="Z5092" s="39"/>
      <c r="AA5092" s="39"/>
      <c r="AB5092" s="39"/>
      <c r="AC5092" s="39"/>
      <c r="AD5092" s="39"/>
      <c r="AE5092" s="39"/>
      <c r="AF5092" s="39"/>
      <c r="AG5092" s="39"/>
      <c r="AH5092" s="39"/>
      <c r="AI5092" s="39"/>
      <c r="AJ5092" s="39"/>
      <c r="AK5092" s="39"/>
      <c r="AL5092" s="39"/>
      <c r="AM5092" s="39"/>
      <c r="AN5092" s="39"/>
      <c r="AO5092" s="39"/>
      <c r="AP5092" s="39"/>
      <c r="AQ5092" s="39"/>
      <c r="AR5092" s="39"/>
      <c r="AS5092" s="39"/>
      <c r="AT5092" s="39"/>
      <c r="AU5092" s="39"/>
      <c r="AV5092" s="39"/>
      <c r="AW5092" s="39"/>
    </row>
    <row r="5093" spans="15:49" x14ac:dyDescent="0.2">
      <c r="O5093" s="39"/>
      <c r="P5093" s="39"/>
      <c r="Q5093" s="39"/>
      <c r="R5093" s="39"/>
      <c r="S5093" s="39"/>
      <c r="T5093" s="39"/>
      <c r="U5093" s="39"/>
      <c r="V5093" s="39"/>
      <c r="W5093" s="39"/>
      <c r="X5093" s="39"/>
      <c r="Y5093" s="39"/>
      <c r="Z5093" s="39"/>
      <c r="AA5093" s="39"/>
      <c r="AB5093" s="39"/>
      <c r="AC5093" s="39"/>
      <c r="AD5093" s="39"/>
      <c r="AE5093" s="39"/>
      <c r="AF5093" s="39"/>
      <c r="AG5093" s="39"/>
      <c r="AH5093" s="39"/>
      <c r="AI5093" s="39"/>
      <c r="AJ5093" s="39"/>
      <c r="AK5093" s="39"/>
      <c r="AL5093" s="39"/>
      <c r="AM5093" s="39"/>
      <c r="AN5093" s="39"/>
      <c r="AO5093" s="39"/>
      <c r="AP5093" s="39"/>
      <c r="AQ5093" s="39"/>
      <c r="AR5093" s="39"/>
      <c r="AS5093" s="39"/>
      <c r="AT5093" s="39"/>
      <c r="AU5093" s="39"/>
      <c r="AV5093" s="39"/>
      <c r="AW5093" s="39"/>
    </row>
    <row r="5094" spans="15:49" x14ac:dyDescent="0.2">
      <c r="O5094" s="39"/>
      <c r="P5094" s="39"/>
      <c r="Q5094" s="39"/>
      <c r="R5094" s="39"/>
      <c r="S5094" s="39"/>
      <c r="T5094" s="39"/>
      <c r="U5094" s="39"/>
      <c r="V5094" s="39"/>
      <c r="W5094" s="39"/>
      <c r="X5094" s="39"/>
      <c r="Y5094" s="39"/>
      <c r="Z5094" s="39"/>
      <c r="AA5094" s="39"/>
      <c r="AB5094" s="39"/>
      <c r="AC5094" s="39"/>
      <c r="AD5094" s="39"/>
      <c r="AE5094" s="39"/>
      <c r="AF5094" s="39"/>
      <c r="AG5094" s="39"/>
      <c r="AH5094" s="39"/>
      <c r="AI5094" s="39"/>
      <c r="AJ5094" s="39"/>
      <c r="AK5094" s="39"/>
      <c r="AL5094" s="39"/>
      <c r="AM5094" s="39"/>
      <c r="AN5094" s="39"/>
      <c r="AO5094" s="39"/>
      <c r="AP5094" s="39"/>
      <c r="AQ5094" s="39"/>
      <c r="AR5094" s="39"/>
      <c r="AS5094" s="39"/>
      <c r="AT5094" s="39"/>
      <c r="AU5094" s="39"/>
      <c r="AV5094" s="39"/>
      <c r="AW5094" s="39"/>
    </row>
    <row r="5095" spans="15:49" x14ac:dyDescent="0.2">
      <c r="O5095" s="39"/>
      <c r="P5095" s="39"/>
      <c r="Q5095" s="39"/>
      <c r="R5095" s="39"/>
      <c r="S5095" s="39"/>
      <c r="T5095" s="39"/>
      <c r="U5095" s="39"/>
      <c r="V5095" s="39"/>
      <c r="W5095" s="39"/>
      <c r="X5095" s="39"/>
      <c r="Y5095" s="39"/>
      <c r="Z5095" s="39"/>
      <c r="AA5095" s="39"/>
      <c r="AB5095" s="39"/>
      <c r="AC5095" s="39"/>
      <c r="AD5095" s="39"/>
      <c r="AE5095" s="39"/>
      <c r="AF5095" s="39"/>
      <c r="AG5095" s="39"/>
      <c r="AH5095" s="39"/>
      <c r="AI5095" s="39"/>
      <c r="AJ5095" s="39"/>
      <c r="AK5095" s="39"/>
      <c r="AL5095" s="39"/>
      <c r="AM5095" s="39"/>
      <c r="AN5095" s="39"/>
      <c r="AO5095" s="39"/>
      <c r="AP5095" s="39"/>
      <c r="AQ5095" s="39"/>
      <c r="AR5095" s="39"/>
      <c r="AS5095" s="39"/>
      <c r="AT5095" s="39"/>
      <c r="AU5095" s="39"/>
      <c r="AV5095" s="39"/>
      <c r="AW5095" s="39"/>
    </row>
    <row r="5096" spans="15:49" x14ac:dyDescent="0.2">
      <c r="O5096" s="39"/>
      <c r="P5096" s="39"/>
      <c r="Q5096" s="39"/>
      <c r="R5096" s="39"/>
      <c r="S5096" s="39"/>
      <c r="T5096" s="39"/>
      <c r="U5096" s="39"/>
      <c r="V5096" s="39"/>
      <c r="W5096" s="39"/>
      <c r="X5096" s="39"/>
      <c r="Y5096" s="39"/>
      <c r="Z5096" s="39"/>
      <c r="AA5096" s="39"/>
      <c r="AB5096" s="39"/>
      <c r="AC5096" s="39"/>
      <c r="AD5096" s="39"/>
      <c r="AE5096" s="39"/>
      <c r="AF5096" s="39"/>
      <c r="AG5096" s="39"/>
      <c r="AH5096" s="39"/>
      <c r="AI5096" s="39"/>
      <c r="AJ5096" s="39"/>
      <c r="AK5096" s="39"/>
      <c r="AL5096" s="39"/>
      <c r="AM5096" s="39"/>
      <c r="AN5096" s="39"/>
      <c r="AO5096" s="39"/>
      <c r="AP5096" s="39"/>
      <c r="AQ5096" s="39"/>
      <c r="AR5096" s="39"/>
      <c r="AS5096" s="39"/>
      <c r="AT5096" s="39"/>
      <c r="AU5096" s="39"/>
      <c r="AV5096" s="39"/>
      <c r="AW5096" s="39"/>
    </row>
    <row r="5097" spans="15:49" x14ac:dyDescent="0.2">
      <c r="O5097" s="39"/>
      <c r="P5097" s="39"/>
      <c r="Q5097" s="39"/>
      <c r="R5097" s="39"/>
      <c r="S5097" s="39"/>
      <c r="T5097" s="39"/>
      <c r="U5097" s="39"/>
      <c r="V5097" s="39"/>
      <c r="W5097" s="39"/>
      <c r="X5097" s="39"/>
      <c r="Y5097" s="39"/>
      <c r="Z5097" s="39"/>
      <c r="AA5097" s="39"/>
      <c r="AB5097" s="39"/>
      <c r="AC5097" s="39"/>
      <c r="AD5097" s="39"/>
      <c r="AE5097" s="39"/>
      <c r="AF5097" s="39"/>
      <c r="AG5097" s="39"/>
      <c r="AH5097" s="39"/>
      <c r="AI5097" s="39"/>
      <c r="AJ5097" s="39"/>
      <c r="AK5097" s="39"/>
      <c r="AL5097" s="39"/>
      <c r="AM5097" s="39"/>
      <c r="AN5097" s="39"/>
      <c r="AO5097" s="39"/>
      <c r="AP5097" s="39"/>
      <c r="AQ5097" s="39"/>
      <c r="AR5097" s="39"/>
      <c r="AS5097" s="39"/>
      <c r="AT5097" s="39"/>
      <c r="AU5097" s="39"/>
      <c r="AV5097" s="39"/>
      <c r="AW5097" s="39"/>
    </row>
    <row r="5098" spans="15:49" x14ac:dyDescent="0.2">
      <c r="O5098" s="39"/>
      <c r="P5098" s="39"/>
      <c r="Q5098" s="39"/>
      <c r="R5098" s="39"/>
      <c r="S5098" s="39"/>
      <c r="T5098" s="39"/>
      <c r="U5098" s="39"/>
      <c r="V5098" s="39"/>
      <c r="W5098" s="39"/>
      <c r="X5098" s="39"/>
      <c r="Y5098" s="39"/>
      <c r="Z5098" s="39"/>
      <c r="AA5098" s="39"/>
      <c r="AB5098" s="39"/>
      <c r="AC5098" s="39"/>
      <c r="AD5098" s="39"/>
      <c r="AE5098" s="39"/>
      <c r="AF5098" s="39"/>
      <c r="AG5098" s="39"/>
      <c r="AH5098" s="39"/>
      <c r="AI5098" s="39"/>
      <c r="AJ5098" s="39"/>
      <c r="AK5098" s="39"/>
      <c r="AL5098" s="39"/>
      <c r="AM5098" s="39"/>
      <c r="AN5098" s="39"/>
      <c r="AO5098" s="39"/>
      <c r="AP5098" s="39"/>
      <c r="AQ5098" s="39"/>
      <c r="AR5098" s="39"/>
      <c r="AS5098" s="39"/>
      <c r="AT5098" s="39"/>
      <c r="AU5098" s="39"/>
      <c r="AV5098" s="39"/>
      <c r="AW5098" s="39"/>
    </row>
    <row r="5099" spans="15:49" x14ac:dyDescent="0.2">
      <c r="O5099" s="39"/>
      <c r="P5099" s="39"/>
      <c r="Q5099" s="39"/>
      <c r="R5099" s="39"/>
      <c r="S5099" s="39"/>
      <c r="T5099" s="39"/>
      <c r="U5099" s="39"/>
      <c r="V5099" s="39"/>
      <c r="W5099" s="39"/>
      <c r="X5099" s="39"/>
      <c r="Y5099" s="39"/>
      <c r="Z5099" s="39"/>
      <c r="AA5099" s="39"/>
      <c r="AB5099" s="39"/>
      <c r="AC5099" s="39"/>
      <c r="AD5099" s="39"/>
      <c r="AE5099" s="39"/>
      <c r="AF5099" s="39"/>
      <c r="AG5099" s="39"/>
      <c r="AH5099" s="39"/>
      <c r="AI5099" s="39"/>
      <c r="AJ5099" s="39"/>
      <c r="AK5099" s="39"/>
      <c r="AL5099" s="39"/>
      <c r="AM5099" s="39"/>
      <c r="AN5099" s="39"/>
      <c r="AO5099" s="39"/>
      <c r="AP5099" s="39"/>
      <c r="AQ5099" s="39"/>
      <c r="AR5099" s="39"/>
      <c r="AS5099" s="39"/>
      <c r="AT5099" s="39"/>
      <c r="AU5099" s="39"/>
      <c r="AV5099" s="39"/>
      <c r="AW5099" s="39"/>
    </row>
    <row r="5100" spans="15:49" x14ac:dyDescent="0.2">
      <c r="O5100" s="39"/>
      <c r="P5100" s="39"/>
      <c r="Q5100" s="39"/>
      <c r="R5100" s="39"/>
      <c r="S5100" s="39"/>
      <c r="T5100" s="39"/>
      <c r="U5100" s="39"/>
      <c r="V5100" s="39"/>
      <c r="W5100" s="39"/>
      <c r="X5100" s="39"/>
      <c r="Y5100" s="39"/>
      <c r="Z5100" s="39"/>
      <c r="AA5100" s="39"/>
      <c r="AB5100" s="39"/>
      <c r="AC5100" s="39"/>
      <c r="AD5100" s="39"/>
      <c r="AE5100" s="39"/>
      <c r="AF5100" s="39"/>
      <c r="AG5100" s="39"/>
      <c r="AH5100" s="39"/>
      <c r="AI5100" s="39"/>
      <c r="AJ5100" s="39"/>
      <c r="AK5100" s="39"/>
      <c r="AL5100" s="39"/>
      <c r="AM5100" s="39"/>
      <c r="AN5100" s="39"/>
      <c r="AO5100" s="39"/>
      <c r="AP5100" s="39"/>
      <c r="AQ5100" s="39"/>
      <c r="AR5100" s="39"/>
      <c r="AS5100" s="39"/>
      <c r="AT5100" s="39"/>
      <c r="AU5100" s="39"/>
      <c r="AV5100" s="39"/>
      <c r="AW5100" s="39"/>
    </row>
    <row r="5101" spans="15:49" x14ac:dyDescent="0.2">
      <c r="O5101" s="39"/>
      <c r="P5101" s="39"/>
      <c r="Q5101" s="39"/>
      <c r="R5101" s="39"/>
      <c r="S5101" s="39"/>
      <c r="T5101" s="39"/>
      <c r="U5101" s="39"/>
      <c r="V5101" s="39"/>
      <c r="W5101" s="39"/>
      <c r="X5101" s="39"/>
      <c r="Y5101" s="39"/>
      <c r="Z5101" s="39"/>
      <c r="AA5101" s="39"/>
      <c r="AB5101" s="39"/>
      <c r="AC5101" s="39"/>
      <c r="AD5101" s="39"/>
      <c r="AE5101" s="39"/>
      <c r="AF5101" s="39"/>
      <c r="AG5101" s="39"/>
      <c r="AH5101" s="39"/>
      <c r="AI5101" s="39"/>
      <c r="AJ5101" s="39"/>
      <c r="AK5101" s="39"/>
      <c r="AL5101" s="39"/>
      <c r="AM5101" s="39"/>
      <c r="AN5101" s="39"/>
      <c r="AO5101" s="39"/>
      <c r="AP5101" s="39"/>
      <c r="AQ5101" s="39"/>
      <c r="AR5101" s="39"/>
      <c r="AS5101" s="39"/>
      <c r="AT5101" s="39"/>
      <c r="AU5101" s="39"/>
      <c r="AV5101" s="39"/>
      <c r="AW5101" s="39"/>
    </row>
    <row r="5102" spans="15:49" x14ac:dyDescent="0.2">
      <c r="O5102" s="39"/>
      <c r="P5102" s="39"/>
      <c r="Q5102" s="39"/>
      <c r="R5102" s="39"/>
      <c r="S5102" s="39"/>
      <c r="T5102" s="39"/>
      <c r="U5102" s="39"/>
      <c r="V5102" s="39"/>
      <c r="W5102" s="39"/>
      <c r="X5102" s="39"/>
      <c r="Y5102" s="39"/>
      <c r="Z5102" s="39"/>
      <c r="AA5102" s="39"/>
      <c r="AB5102" s="39"/>
      <c r="AC5102" s="39"/>
      <c r="AD5102" s="39"/>
      <c r="AE5102" s="39"/>
      <c r="AF5102" s="39"/>
      <c r="AG5102" s="39"/>
      <c r="AH5102" s="39"/>
      <c r="AI5102" s="39"/>
      <c r="AJ5102" s="39"/>
      <c r="AK5102" s="39"/>
      <c r="AL5102" s="39"/>
      <c r="AM5102" s="39"/>
      <c r="AN5102" s="39"/>
      <c r="AO5102" s="39"/>
      <c r="AP5102" s="39"/>
      <c r="AQ5102" s="39"/>
      <c r="AR5102" s="39"/>
      <c r="AS5102" s="39"/>
      <c r="AT5102" s="39"/>
      <c r="AU5102" s="39"/>
      <c r="AV5102" s="39"/>
      <c r="AW5102" s="39"/>
    </row>
    <row r="5103" spans="15:49" x14ac:dyDescent="0.2">
      <c r="O5103" s="39"/>
      <c r="P5103" s="39"/>
      <c r="Q5103" s="39"/>
      <c r="R5103" s="39"/>
      <c r="S5103" s="39"/>
      <c r="T5103" s="39"/>
      <c r="U5103" s="39"/>
      <c r="V5103" s="39"/>
      <c r="W5103" s="39"/>
      <c r="X5103" s="39"/>
      <c r="Y5103" s="39"/>
      <c r="Z5103" s="39"/>
      <c r="AA5103" s="39"/>
      <c r="AB5103" s="39"/>
      <c r="AC5103" s="39"/>
      <c r="AD5103" s="39"/>
      <c r="AE5103" s="39"/>
      <c r="AF5103" s="39"/>
      <c r="AG5103" s="39"/>
      <c r="AH5103" s="39"/>
      <c r="AI5103" s="39"/>
      <c r="AJ5103" s="39"/>
      <c r="AK5103" s="39"/>
      <c r="AL5103" s="39"/>
      <c r="AM5103" s="39"/>
      <c r="AN5103" s="39"/>
      <c r="AO5103" s="39"/>
      <c r="AP5103" s="39"/>
      <c r="AQ5103" s="39"/>
      <c r="AR5103" s="39"/>
      <c r="AS5103" s="39"/>
      <c r="AT5103" s="39"/>
      <c r="AU5103" s="39"/>
      <c r="AV5103" s="39"/>
      <c r="AW5103" s="39"/>
    </row>
    <row r="5104" spans="15:49" x14ac:dyDescent="0.2">
      <c r="O5104" s="39"/>
      <c r="P5104" s="39"/>
      <c r="Q5104" s="39"/>
      <c r="R5104" s="39"/>
      <c r="S5104" s="39"/>
      <c r="T5104" s="39"/>
      <c r="U5104" s="39"/>
      <c r="V5104" s="39"/>
      <c r="W5104" s="39"/>
      <c r="X5104" s="39"/>
      <c r="Y5104" s="39"/>
      <c r="Z5104" s="39"/>
      <c r="AA5104" s="39"/>
      <c r="AB5104" s="39"/>
      <c r="AC5104" s="39"/>
      <c r="AD5104" s="39"/>
      <c r="AE5104" s="39"/>
      <c r="AF5104" s="39"/>
      <c r="AG5104" s="39"/>
      <c r="AH5104" s="39"/>
      <c r="AI5104" s="39"/>
      <c r="AJ5104" s="39"/>
      <c r="AK5104" s="39"/>
      <c r="AL5104" s="39"/>
      <c r="AM5104" s="39"/>
      <c r="AN5104" s="39"/>
      <c r="AO5104" s="39"/>
      <c r="AP5104" s="39"/>
      <c r="AQ5104" s="39"/>
      <c r="AR5104" s="39"/>
      <c r="AS5104" s="39"/>
      <c r="AT5104" s="39"/>
      <c r="AU5104" s="39"/>
      <c r="AV5104" s="39"/>
      <c r="AW5104" s="39"/>
    </row>
    <row r="5105" spans="15:49" x14ac:dyDescent="0.2">
      <c r="O5105" s="39"/>
      <c r="P5105" s="39"/>
      <c r="Q5105" s="39"/>
      <c r="R5105" s="39"/>
      <c r="S5105" s="39"/>
      <c r="T5105" s="39"/>
      <c r="U5105" s="39"/>
      <c r="V5105" s="39"/>
      <c r="W5105" s="39"/>
      <c r="X5105" s="39"/>
      <c r="Y5105" s="39"/>
      <c r="Z5105" s="39"/>
      <c r="AA5105" s="39"/>
      <c r="AB5105" s="39"/>
      <c r="AC5105" s="39"/>
      <c r="AD5105" s="39"/>
      <c r="AE5105" s="39"/>
      <c r="AF5105" s="39"/>
      <c r="AG5105" s="39"/>
      <c r="AH5105" s="39"/>
      <c r="AI5105" s="39"/>
      <c r="AJ5105" s="39"/>
      <c r="AK5105" s="39"/>
      <c r="AL5105" s="39"/>
      <c r="AM5105" s="39"/>
      <c r="AN5105" s="39"/>
      <c r="AO5105" s="39"/>
      <c r="AP5105" s="39"/>
      <c r="AQ5105" s="39"/>
      <c r="AR5105" s="39"/>
      <c r="AS5105" s="39"/>
      <c r="AT5105" s="39"/>
      <c r="AU5105" s="39"/>
      <c r="AV5105" s="39"/>
      <c r="AW5105" s="39"/>
    </row>
    <row r="5106" spans="15:49" x14ac:dyDescent="0.2">
      <c r="O5106" s="39"/>
      <c r="P5106" s="39"/>
      <c r="Q5106" s="39"/>
      <c r="R5106" s="39"/>
      <c r="S5106" s="39"/>
      <c r="T5106" s="39"/>
      <c r="U5106" s="39"/>
      <c r="V5106" s="39"/>
      <c r="W5106" s="39"/>
      <c r="X5106" s="39"/>
      <c r="Y5106" s="39"/>
      <c r="Z5106" s="39"/>
      <c r="AA5106" s="39"/>
      <c r="AB5106" s="39"/>
      <c r="AC5106" s="39"/>
      <c r="AD5106" s="39"/>
      <c r="AE5106" s="39"/>
      <c r="AF5106" s="39"/>
      <c r="AG5106" s="39"/>
      <c r="AH5106" s="39"/>
      <c r="AI5106" s="39"/>
      <c r="AJ5106" s="39"/>
      <c r="AK5106" s="39"/>
      <c r="AL5106" s="39"/>
      <c r="AM5106" s="39"/>
      <c r="AN5106" s="39"/>
      <c r="AO5106" s="39"/>
      <c r="AP5106" s="39"/>
      <c r="AQ5106" s="39"/>
      <c r="AR5106" s="39"/>
      <c r="AS5106" s="39"/>
      <c r="AT5106" s="39"/>
      <c r="AU5106" s="39"/>
      <c r="AV5106" s="39"/>
      <c r="AW5106" s="39"/>
    </row>
    <row r="5107" spans="15:49" x14ac:dyDescent="0.2">
      <c r="O5107" s="39"/>
      <c r="P5107" s="39"/>
      <c r="Q5107" s="39"/>
      <c r="R5107" s="39"/>
      <c r="S5107" s="39"/>
      <c r="T5107" s="39"/>
      <c r="U5107" s="39"/>
      <c r="V5107" s="39"/>
      <c r="W5107" s="39"/>
      <c r="X5107" s="39"/>
      <c r="Y5107" s="39"/>
      <c r="Z5107" s="39"/>
      <c r="AA5107" s="39"/>
      <c r="AB5107" s="39"/>
      <c r="AC5107" s="39"/>
      <c r="AD5107" s="39"/>
      <c r="AE5107" s="39"/>
      <c r="AF5107" s="39"/>
      <c r="AG5107" s="39"/>
      <c r="AH5107" s="39"/>
      <c r="AI5107" s="39"/>
      <c r="AJ5107" s="39"/>
      <c r="AK5107" s="39"/>
      <c r="AL5107" s="39"/>
      <c r="AM5107" s="39"/>
      <c r="AN5107" s="39"/>
      <c r="AO5107" s="39"/>
      <c r="AP5107" s="39"/>
      <c r="AQ5107" s="39"/>
      <c r="AR5107" s="39"/>
      <c r="AS5107" s="39"/>
      <c r="AT5107" s="39"/>
      <c r="AU5107" s="39"/>
      <c r="AV5107" s="39"/>
      <c r="AW5107" s="39"/>
    </row>
    <row r="5108" spans="15:49" x14ac:dyDescent="0.2">
      <c r="O5108" s="39"/>
      <c r="P5108" s="39"/>
      <c r="Q5108" s="39"/>
      <c r="R5108" s="39"/>
      <c r="S5108" s="39"/>
      <c r="T5108" s="39"/>
      <c r="U5108" s="39"/>
      <c r="V5108" s="39"/>
      <c r="W5108" s="39"/>
      <c r="X5108" s="39"/>
      <c r="Y5108" s="39"/>
      <c r="Z5108" s="39"/>
      <c r="AA5108" s="39"/>
      <c r="AB5108" s="39"/>
      <c r="AC5108" s="39"/>
      <c r="AD5108" s="39"/>
      <c r="AE5108" s="39"/>
      <c r="AF5108" s="39"/>
      <c r="AG5108" s="39"/>
      <c r="AH5108" s="39"/>
      <c r="AI5108" s="39"/>
      <c r="AJ5108" s="39"/>
      <c r="AK5108" s="39"/>
      <c r="AL5108" s="39"/>
      <c r="AM5108" s="39"/>
      <c r="AN5108" s="39"/>
      <c r="AO5108" s="39"/>
      <c r="AP5108" s="39"/>
      <c r="AQ5108" s="39"/>
      <c r="AR5108" s="39"/>
      <c r="AS5108" s="39"/>
      <c r="AT5108" s="39"/>
      <c r="AU5108" s="39"/>
      <c r="AV5108" s="39"/>
      <c r="AW5108" s="39"/>
    </row>
    <row r="5109" spans="15:49" x14ac:dyDescent="0.2">
      <c r="O5109" s="39"/>
      <c r="P5109" s="39"/>
      <c r="Q5109" s="39"/>
      <c r="R5109" s="39"/>
      <c r="S5109" s="39"/>
      <c r="T5109" s="39"/>
      <c r="U5109" s="39"/>
      <c r="V5109" s="39"/>
      <c r="W5109" s="39"/>
      <c r="X5109" s="39"/>
      <c r="Y5109" s="39"/>
      <c r="Z5109" s="39"/>
      <c r="AA5109" s="39"/>
      <c r="AB5109" s="39"/>
      <c r="AC5109" s="39"/>
      <c r="AD5109" s="39"/>
      <c r="AE5109" s="39"/>
      <c r="AF5109" s="39"/>
      <c r="AG5109" s="39"/>
      <c r="AH5109" s="39"/>
      <c r="AI5109" s="39"/>
      <c r="AJ5109" s="39"/>
      <c r="AK5109" s="39"/>
      <c r="AL5109" s="39"/>
      <c r="AM5109" s="39"/>
      <c r="AN5109" s="39"/>
      <c r="AO5109" s="39"/>
      <c r="AP5109" s="39"/>
      <c r="AQ5109" s="39"/>
      <c r="AR5109" s="39"/>
      <c r="AS5109" s="39"/>
      <c r="AT5109" s="39"/>
      <c r="AU5109" s="39"/>
      <c r="AV5109" s="39"/>
      <c r="AW5109" s="39"/>
    </row>
    <row r="5110" spans="15:49" x14ac:dyDescent="0.2">
      <c r="O5110" s="39"/>
      <c r="P5110" s="39"/>
      <c r="Q5110" s="39"/>
      <c r="R5110" s="39"/>
      <c r="S5110" s="39"/>
      <c r="T5110" s="39"/>
      <c r="U5110" s="39"/>
      <c r="V5110" s="39"/>
      <c r="W5110" s="39"/>
      <c r="X5110" s="39"/>
      <c r="Y5110" s="39"/>
      <c r="Z5110" s="39"/>
      <c r="AA5110" s="39"/>
      <c r="AB5110" s="39"/>
      <c r="AC5110" s="39"/>
      <c r="AD5110" s="39"/>
      <c r="AE5110" s="39"/>
      <c r="AF5110" s="39"/>
      <c r="AG5110" s="39"/>
      <c r="AH5110" s="39"/>
      <c r="AI5110" s="39"/>
      <c r="AJ5110" s="39"/>
      <c r="AK5110" s="39"/>
      <c r="AL5110" s="39"/>
      <c r="AM5110" s="39"/>
      <c r="AN5110" s="39"/>
      <c r="AO5110" s="39"/>
      <c r="AP5110" s="39"/>
      <c r="AQ5110" s="39"/>
      <c r="AR5110" s="39"/>
      <c r="AS5110" s="39"/>
      <c r="AT5110" s="39"/>
      <c r="AU5110" s="39"/>
      <c r="AV5110" s="39"/>
      <c r="AW5110" s="39"/>
    </row>
    <row r="5111" spans="15:49" x14ac:dyDescent="0.2">
      <c r="O5111" s="39"/>
      <c r="P5111" s="39"/>
      <c r="Q5111" s="39"/>
      <c r="R5111" s="39"/>
      <c r="S5111" s="39"/>
      <c r="T5111" s="39"/>
      <c r="U5111" s="39"/>
      <c r="V5111" s="39"/>
      <c r="W5111" s="39"/>
      <c r="X5111" s="39"/>
      <c r="Y5111" s="39"/>
      <c r="Z5111" s="39"/>
      <c r="AA5111" s="39"/>
      <c r="AB5111" s="39"/>
      <c r="AC5111" s="39"/>
      <c r="AD5111" s="39"/>
      <c r="AE5111" s="39"/>
      <c r="AF5111" s="39"/>
      <c r="AG5111" s="39"/>
      <c r="AH5111" s="39"/>
      <c r="AI5111" s="39"/>
      <c r="AJ5111" s="39"/>
      <c r="AK5111" s="39"/>
      <c r="AL5111" s="39"/>
      <c r="AM5111" s="39"/>
      <c r="AN5111" s="39"/>
      <c r="AO5111" s="39"/>
      <c r="AP5111" s="39"/>
      <c r="AQ5111" s="39"/>
      <c r="AR5111" s="39"/>
      <c r="AS5111" s="39"/>
      <c r="AT5111" s="39"/>
      <c r="AU5111" s="39"/>
      <c r="AV5111" s="39"/>
      <c r="AW5111" s="39"/>
    </row>
    <row r="5112" spans="15:49" x14ac:dyDescent="0.2">
      <c r="O5112" s="39"/>
      <c r="P5112" s="39"/>
      <c r="Q5112" s="39"/>
      <c r="R5112" s="39"/>
      <c r="S5112" s="39"/>
      <c r="T5112" s="39"/>
      <c r="U5112" s="39"/>
      <c r="V5112" s="39"/>
      <c r="W5112" s="39"/>
      <c r="X5112" s="39"/>
      <c r="Y5112" s="39"/>
      <c r="Z5112" s="39"/>
      <c r="AA5112" s="39"/>
      <c r="AB5112" s="39"/>
      <c r="AC5112" s="39"/>
      <c r="AD5112" s="39"/>
      <c r="AE5112" s="39"/>
      <c r="AF5112" s="39"/>
      <c r="AG5112" s="39"/>
      <c r="AH5112" s="39"/>
      <c r="AI5112" s="39"/>
      <c r="AJ5112" s="39"/>
      <c r="AK5112" s="39"/>
      <c r="AL5112" s="39"/>
      <c r="AM5112" s="39"/>
      <c r="AN5112" s="39"/>
      <c r="AO5112" s="39"/>
      <c r="AP5112" s="39"/>
      <c r="AQ5112" s="39"/>
      <c r="AR5112" s="39"/>
      <c r="AS5112" s="39"/>
      <c r="AT5112" s="39"/>
      <c r="AU5112" s="39"/>
      <c r="AV5112" s="39"/>
      <c r="AW5112" s="39"/>
    </row>
    <row r="5113" spans="15:49" x14ac:dyDescent="0.2">
      <c r="O5113" s="39"/>
      <c r="P5113" s="39"/>
      <c r="Q5113" s="39"/>
      <c r="R5113" s="39"/>
      <c r="S5113" s="39"/>
      <c r="T5113" s="39"/>
      <c r="U5113" s="39"/>
      <c r="V5113" s="39"/>
      <c r="W5113" s="39"/>
      <c r="X5113" s="39"/>
      <c r="Y5113" s="39"/>
      <c r="Z5113" s="39"/>
      <c r="AA5113" s="39"/>
      <c r="AB5113" s="39"/>
      <c r="AC5113" s="39"/>
      <c r="AD5113" s="39"/>
      <c r="AE5113" s="39"/>
      <c r="AF5113" s="39"/>
      <c r="AG5113" s="39"/>
      <c r="AH5113" s="39"/>
      <c r="AI5113" s="39"/>
      <c r="AJ5113" s="39"/>
      <c r="AK5113" s="39"/>
      <c r="AL5113" s="39"/>
      <c r="AM5113" s="39"/>
      <c r="AN5113" s="39"/>
      <c r="AO5113" s="39"/>
      <c r="AP5113" s="39"/>
      <c r="AQ5113" s="39"/>
      <c r="AR5113" s="39"/>
      <c r="AS5113" s="39"/>
      <c r="AT5113" s="39"/>
      <c r="AU5113" s="39"/>
      <c r="AV5113" s="39"/>
      <c r="AW5113" s="39"/>
    </row>
    <row r="5114" spans="15:49" x14ac:dyDescent="0.2">
      <c r="O5114" s="39"/>
      <c r="P5114" s="39"/>
      <c r="Q5114" s="39"/>
      <c r="R5114" s="39"/>
      <c r="S5114" s="39"/>
      <c r="T5114" s="39"/>
      <c r="U5114" s="39"/>
      <c r="V5114" s="39"/>
      <c r="W5114" s="39"/>
      <c r="X5114" s="39"/>
      <c r="Y5114" s="39"/>
      <c r="Z5114" s="39"/>
      <c r="AA5114" s="39"/>
      <c r="AB5114" s="39"/>
      <c r="AC5114" s="39"/>
      <c r="AD5114" s="39"/>
      <c r="AE5114" s="39"/>
      <c r="AF5114" s="39"/>
      <c r="AG5114" s="39"/>
      <c r="AH5114" s="39"/>
      <c r="AI5114" s="39"/>
      <c r="AJ5114" s="39"/>
      <c r="AK5114" s="39"/>
      <c r="AL5114" s="39"/>
      <c r="AM5114" s="39"/>
      <c r="AN5114" s="39"/>
      <c r="AO5114" s="39"/>
      <c r="AP5114" s="39"/>
      <c r="AQ5114" s="39"/>
      <c r="AR5114" s="39"/>
      <c r="AS5114" s="39"/>
      <c r="AT5114" s="39"/>
      <c r="AU5114" s="39"/>
      <c r="AV5114" s="39"/>
      <c r="AW5114" s="39"/>
    </row>
    <row r="5115" spans="15:49" x14ac:dyDescent="0.2">
      <c r="O5115" s="39"/>
      <c r="P5115" s="39"/>
      <c r="Q5115" s="39"/>
      <c r="R5115" s="39"/>
      <c r="S5115" s="39"/>
      <c r="T5115" s="39"/>
      <c r="U5115" s="39"/>
      <c r="V5115" s="39"/>
      <c r="W5115" s="39"/>
      <c r="X5115" s="39"/>
      <c r="Y5115" s="39"/>
      <c r="Z5115" s="39"/>
      <c r="AA5115" s="39"/>
      <c r="AB5115" s="39"/>
      <c r="AC5115" s="39"/>
      <c r="AD5115" s="39"/>
      <c r="AE5115" s="39"/>
      <c r="AF5115" s="39"/>
      <c r="AG5115" s="39"/>
      <c r="AH5115" s="39"/>
      <c r="AI5115" s="39"/>
      <c r="AJ5115" s="39"/>
      <c r="AK5115" s="39"/>
      <c r="AL5115" s="39"/>
      <c r="AM5115" s="39"/>
      <c r="AN5115" s="39"/>
      <c r="AO5115" s="39"/>
      <c r="AP5115" s="39"/>
      <c r="AQ5115" s="39"/>
      <c r="AR5115" s="39"/>
      <c r="AS5115" s="39"/>
      <c r="AT5115" s="39"/>
      <c r="AU5115" s="39"/>
      <c r="AV5115" s="39"/>
      <c r="AW5115" s="39"/>
    </row>
    <row r="5116" spans="15:49" x14ac:dyDescent="0.2">
      <c r="O5116" s="39"/>
      <c r="P5116" s="39"/>
      <c r="Q5116" s="39"/>
      <c r="R5116" s="39"/>
      <c r="S5116" s="39"/>
      <c r="T5116" s="39"/>
      <c r="U5116" s="39"/>
      <c r="V5116" s="39"/>
      <c r="W5116" s="39"/>
      <c r="X5116" s="39"/>
      <c r="Y5116" s="39"/>
      <c r="Z5116" s="39"/>
      <c r="AA5116" s="39"/>
      <c r="AB5116" s="39"/>
      <c r="AC5116" s="39"/>
      <c r="AD5116" s="39"/>
      <c r="AE5116" s="39"/>
      <c r="AF5116" s="39"/>
      <c r="AG5116" s="39"/>
      <c r="AH5116" s="39"/>
      <c r="AI5116" s="39"/>
      <c r="AJ5116" s="39"/>
      <c r="AK5116" s="39"/>
      <c r="AL5116" s="39"/>
      <c r="AM5116" s="39"/>
      <c r="AN5116" s="39"/>
      <c r="AO5116" s="39"/>
      <c r="AP5116" s="39"/>
      <c r="AQ5116" s="39"/>
      <c r="AR5116" s="39"/>
      <c r="AS5116" s="39"/>
      <c r="AT5116" s="39"/>
      <c r="AU5116" s="39"/>
      <c r="AV5116" s="39"/>
      <c r="AW5116" s="39"/>
    </row>
    <row r="5117" spans="15:49" x14ac:dyDescent="0.2">
      <c r="O5117" s="39"/>
      <c r="P5117" s="39"/>
      <c r="Q5117" s="39"/>
      <c r="R5117" s="39"/>
      <c r="S5117" s="39"/>
      <c r="T5117" s="39"/>
      <c r="U5117" s="39"/>
      <c r="V5117" s="39"/>
      <c r="W5117" s="39"/>
      <c r="X5117" s="39"/>
      <c r="Y5117" s="39"/>
      <c r="Z5117" s="39"/>
      <c r="AA5117" s="39"/>
      <c r="AB5117" s="39"/>
      <c r="AC5117" s="39"/>
      <c r="AD5117" s="39"/>
      <c r="AE5117" s="39"/>
      <c r="AF5117" s="39"/>
      <c r="AG5117" s="39"/>
      <c r="AH5117" s="39"/>
      <c r="AI5117" s="39"/>
      <c r="AJ5117" s="39"/>
      <c r="AK5117" s="39"/>
      <c r="AL5117" s="39"/>
      <c r="AM5117" s="39"/>
      <c r="AN5117" s="39"/>
      <c r="AO5117" s="39"/>
      <c r="AP5117" s="39"/>
      <c r="AQ5117" s="39"/>
      <c r="AR5117" s="39"/>
      <c r="AS5117" s="39"/>
      <c r="AT5117" s="39"/>
      <c r="AU5117" s="39"/>
      <c r="AV5117" s="39"/>
      <c r="AW5117" s="39"/>
    </row>
    <row r="5118" spans="15:49" x14ac:dyDescent="0.2">
      <c r="O5118" s="39"/>
      <c r="P5118" s="39"/>
      <c r="Q5118" s="39"/>
      <c r="R5118" s="39"/>
      <c r="S5118" s="39"/>
      <c r="T5118" s="39"/>
      <c r="U5118" s="39"/>
      <c r="V5118" s="39"/>
      <c r="W5118" s="39"/>
      <c r="X5118" s="39"/>
      <c r="Y5118" s="39"/>
      <c r="Z5118" s="39"/>
      <c r="AA5118" s="39"/>
      <c r="AB5118" s="39"/>
      <c r="AC5118" s="39"/>
      <c r="AD5118" s="39"/>
      <c r="AE5118" s="39"/>
      <c r="AF5118" s="39"/>
      <c r="AG5118" s="39"/>
      <c r="AH5118" s="39"/>
      <c r="AI5118" s="39"/>
      <c r="AJ5118" s="39"/>
      <c r="AK5118" s="39"/>
      <c r="AL5118" s="39"/>
      <c r="AM5118" s="39"/>
      <c r="AN5118" s="39"/>
      <c r="AO5118" s="39"/>
      <c r="AP5118" s="39"/>
      <c r="AQ5118" s="39"/>
      <c r="AR5118" s="39"/>
      <c r="AS5118" s="39"/>
      <c r="AT5118" s="39"/>
      <c r="AU5118" s="39"/>
      <c r="AV5118" s="39"/>
      <c r="AW5118" s="39"/>
    </row>
    <row r="5119" spans="15:49" x14ac:dyDescent="0.2">
      <c r="O5119" s="39"/>
      <c r="P5119" s="39"/>
      <c r="Q5119" s="39"/>
      <c r="R5119" s="39"/>
      <c r="S5119" s="39"/>
      <c r="T5119" s="39"/>
      <c r="U5119" s="39"/>
      <c r="V5119" s="39"/>
      <c r="W5119" s="39"/>
      <c r="X5119" s="39"/>
      <c r="Y5119" s="39"/>
      <c r="Z5119" s="39"/>
      <c r="AA5119" s="39"/>
      <c r="AB5119" s="39"/>
      <c r="AC5119" s="39"/>
      <c r="AD5119" s="39"/>
      <c r="AE5119" s="39"/>
      <c r="AF5119" s="39"/>
      <c r="AG5119" s="39"/>
      <c r="AH5119" s="39"/>
      <c r="AI5119" s="39"/>
      <c r="AJ5119" s="39"/>
      <c r="AK5119" s="39"/>
      <c r="AL5119" s="39"/>
      <c r="AM5119" s="39"/>
      <c r="AN5119" s="39"/>
      <c r="AO5119" s="39"/>
      <c r="AP5119" s="39"/>
      <c r="AQ5119" s="39"/>
      <c r="AR5119" s="39"/>
      <c r="AS5119" s="39"/>
      <c r="AT5119" s="39"/>
      <c r="AU5119" s="39"/>
      <c r="AV5119" s="39"/>
      <c r="AW5119" s="39"/>
    </row>
    <row r="5120" spans="15:49" x14ac:dyDescent="0.2">
      <c r="O5120" s="39"/>
      <c r="P5120" s="39"/>
      <c r="Q5120" s="39"/>
      <c r="R5120" s="39"/>
      <c r="S5120" s="39"/>
      <c r="T5120" s="39"/>
      <c r="U5120" s="39"/>
      <c r="V5120" s="39"/>
      <c r="W5120" s="39"/>
      <c r="X5120" s="39"/>
      <c r="Y5120" s="39"/>
      <c r="Z5120" s="39"/>
      <c r="AA5120" s="39"/>
      <c r="AB5120" s="39"/>
      <c r="AC5120" s="39"/>
      <c r="AD5120" s="39"/>
      <c r="AE5120" s="39"/>
      <c r="AF5120" s="39"/>
      <c r="AG5120" s="39"/>
      <c r="AH5120" s="39"/>
      <c r="AI5120" s="39"/>
      <c r="AJ5120" s="39"/>
      <c r="AK5120" s="39"/>
      <c r="AL5120" s="39"/>
      <c r="AM5120" s="39"/>
      <c r="AN5120" s="39"/>
      <c r="AO5120" s="39"/>
      <c r="AP5120" s="39"/>
      <c r="AQ5120" s="39"/>
      <c r="AR5120" s="39"/>
      <c r="AS5120" s="39"/>
      <c r="AT5120" s="39"/>
      <c r="AU5120" s="39"/>
      <c r="AV5120" s="39"/>
      <c r="AW5120" s="39"/>
    </row>
    <row r="5121" spans="15:49" x14ac:dyDescent="0.2">
      <c r="O5121" s="39"/>
      <c r="P5121" s="39"/>
      <c r="Q5121" s="39"/>
      <c r="R5121" s="39"/>
      <c r="S5121" s="39"/>
      <c r="T5121" s="39"/>
      <c r="U5121" s="39"/>
      <c r="V5121" s="39"/>
      <c r="W5121" s="39"/>
      <c r="X5121" s="39"/>
      <c r="Y5121" s="39"/>
      <c r="Z5121" s="39"/>
      <c r="AA5121" s="39"/>
      <c r="AB5121" s="39"/>
      <c r="AC5121" s="39"/>
      <c r="AD5121" s="39"/>
      <c r="AE5121" s="39"/>
      <c r="AF5121" s="39"/>
      <c r="AG5121" s="39"/>
      <c r="AH5121" s="39"/>
      <c r="AI5121" s="39"/>
      <c r="AJ5121" s="39"/>
      <c r="AK5121" s="39"/>
      <c r="AL5121" s="39"/>
      <c r="AM5121" s="39"/>
      <c r="AN5121" s="39"/>
      <c r="AO5121" s="39"/>
      <c r="AP5121" s="39"/>
      <c r="AQ5121" s="39"/>
      <c r="AR5121" s="39"/>
      <c r="AS5121" s="39"/>
      <c r="AT5121" s="39"/>
      <c r="AU5121" s="39"/>
      <c r="AV5121" s="39"/>
      <c r="AW5121" s="39"/>
    </row>
    <row r="5122" spans="15:49" x14ac:dyDescent="0.2">
      <c r="O5122" s="39"/>
      <c r="P5122" s="39"/>
      <c r="Q5122" s="39"/>
      <c r="R5122" s="39"/>
      <c r="S5122" s="39"/>
      <c r="T5122" s="39"/>
      <c r="U5122" s="39"/>
      <c r="V5122" s="39"/>
      <c r="W5122" s="39"/>
      <c r="X5122" s="39"/>
      <c r="Y5122" s="39"/>
      <c r="Z5122" s="39"/>
      <c r="AA5122" s="39"/>
      <c r="AB5122" s="39"/>
      <c r="AC5122" s="39"/>
      <c r="AD5122" s="39"/>
      <c r="AE5122" s="39"/>
      <c r="AF5122" s="39"/>
      <c r="AG5122" s="39"/>
      <c r="AH5122" s="39"/>
      <c r="AI5122" s="39"/>
      <c r="AJ5122" s="39"/>
      <c r="AK5122" s="39"/>
      <c r="AL5122" s="39"/>
      <c r="AM5122" s="39"/>
      <c r="AN5122" s="39"/>
      <c r="AO5122" s="39"/>
      <c r="AP5122" s="39"/>
      <c r="AQ5122" s="39"/>
      <c r="AR5122" s="39"/>
      <c r="AS5122" s="39"/>
      <c r="AT5122" s="39"/>
      <c r="AU5122" s="39"/>
      <c r="AV5122" s="39"/>
      <c r="AW5122" s="39"/>
    </row>
    <row r="5123" spans="15:49" x14ac:dyDescent="0.2">
      <c r="O5123" s="39"/>
      <c r="P5123" s="39"/>
      <c r="Q5123" s="39"/>
      <c r="R5123" s="39"/>
      <c r="S5123" s="39"/>
      <c r="T5123" s="39"/>
      <c r="U5123" s="39"/>
      <c r="V5123" s="39"/>
      <c r="W5123" s="39"/>
      <c r="X5123" s="39"/>
      <c r="Y5123" s="39"/>
      <c r="Z5123" s="39"/>
      <c r="AA5123" s="39"/>
      <c r="AB5123" s="39"/>
      <c r="AC5123" s="39"/>
      <c r="AD5123" s="39"/>
      <c r="AE5123" s="39"/>
      <c r="AF5123" s="39"/>
      <c r="AG5123" s="39"/>
      <c r="AH5123" s="39"/>
      <c r="AI5123" s="39"/>
      <c r="AJ5123" s="39"/>
      <c r="AK5123" s="39"/>
      <c r="AL5123" s="39"/>
      <c r="AM5123" s="39"/>
      <c r="AN5123" s="39"/>
      <c r="AO5123" s="39"/>
      <c r="AP5123" s="39"/>
      <c r="AQ5123" s="39"/>
      <c r="AR5123" s="39"/>
      <c r="AS5123" s="39"/>
      <c r="AT5123" s="39"/>
      <c r="AU5123" s="39"/>
      <c r="AV5123" s="39"/>
      <c r="AW5123" s="39"/>
    </row>
    <row r="5124" spans="15:49" x14ac:dyDescent="0.2">
      <c r="O5124" s="39"/>
      <c r="P5124" s="39"/>
      <c r="Q5124" s="39"/>
      <c r="R5124" s="39"/>
      <c r="S5124" s="39"/>
      <c r="T5124" s="39"/>
      <c r="U5124" s="39"/>
      <c r="V5124" s="39"/>
      <c r="W5124" s="39"/>
      <c r="X5124" s="39"/>
      <c r="Y5124" s="39"/>
      <c r="Z5124" s="39"/>
      <c r="AA5124" s="39"/>
      <c r="AB5124" s="39"/>
      <c r="AC5124" s="39"/>
      <c r="AD5124" s="39"/>
      <c r="AE5124" s="39"/>
      <c r="AF5124" s="39"/>
      <c r="AG5124" s="39"/>
      <c r="AH5124" s="39"/>
      <c r="AI5124" s="39"/>
      <c r="AJ5124" s="39"/>
      <c r="AK5124" s="39"/>
      <c r="AL5124" s="39"/>
      <c r="AM5124" s="39"/>
      <c r="AN5124" s="39"/>
      <c r="AO5124" s="39"/>
      <c r="AP5124" s="39"/>
      <c r="AQ5124" s="39"/>
      <c r="AR5124" s="39"/>
      <c r="AS5124" s="39"/>
      <c r="AT5124" s="39"/>
      <c r="AU5124" s="39"/>
      <c r="AV5124" s="39"/>
      <c r="AW5124" s="39"/>
    </row>
    <row r="5125" spans="15:49" x14ac:dyDescent="0.2">
      <c r="O5125" s="39"/>
      <c r="P5125" s="39"/>
      <c r="Q5125" s="39"/>
      <c r="R5125" s="39"/>
      <c r="S5125" s="39"/>
      <c r="T5125" s="39"/>
      <c r="U5125" s="39"/>
      <c r="V5125" s="39"/>
      <c r="W5125" s="39"/>
      <c r="X5125" s="39"/>
      <c r="Y5125" s="39"/>
      <c r="Z5125" s="39"/>
      <c r="AA5125" s="39"/>
      <c r="AB5125" s="39"/>
      <c r="AC5125" s="39"/>
      <c r="AD5125" s="39"/>
      <c r="AE5125" s="39"/>
      <c r="AF5125" s="39"/>
      <c r="AG5125" s="39"/>
      <c r="AH5125" s="39"/>
      <c r="AI5125" s="39"/>
      <c r="AJ5125" s="39"/>
      <c r="AK5125" s="39"/>
      <c r="AL5125" s="39"/>
      <c r="AM5125" s="39"/>
      <c r="AN5125" s="39"/>
      <c r="AO5125" s="39"/>
      <c r="AP5125" s="39"/>
      <c r="AQ5125" s="39"/>
      <c r="AR5125" s="39"/>
      <c r="AS5125" s="39"/>
      <c r="AT5125" s="39"/>
      <c r="AU5125" s="39"/>
      <c r="AV5125" s="39"/>
      <c r="AW5125" s="39"/>
    </row>
    <row r="5126" spans="15:49" x14ac:dyDescent="0.2">
      <c r="O5126" s="39"/>
      <c r="P5126" s="39"/>
      <c r="Q5126" s="39"/>
      <c r="R5126" s="39"/>
      <c r="S5126" s="39"/>
      <c r="T5126" s="39"/>
      <c r="U5126" s="39"/>
      <c r="V5126" s="39"/>
      <c r="W5126" s="39"/>
      <c r="X5126" s="39"/>
      <c r="Y5126" s="39"/>
      <c r="Z5126" s="39"/>
      <c r="AA5126" s="39"/>
      <c r="AB5126" s="39"/>
      <c r="AC5126" s="39"/>
      <c r="AD5126" s="39"/>
      <c r="AE5126" s="39"/>
      <c r="AF5126" s="39"/>
      <c r="AG5126" s="39"/>
      <c r="AH5126" s="39"/>
      <c r="AI5126" s="39"/>
      <c r="AJ5126" s="39"/>
      <c r="AK5126" s="39"/>
      <c r="AL5126" s="39"/>
      <c r="AM5126" s="39"/>
      <c r="AN5126" s="39"/>
      <c r="AO5126" s="39"/>
      <c r="AP5126" s="39"/>
      <c r="AQ5126" s="39"/>
      <c r="AR5126" s="39"/>
      <c r="AS5126" s="39"/>
      <c r="AT5126" s="39"/>
      <c r="AU5126" s="39"/>
      <c r="AV5126" s="39"/>
      <c r="AW5126" s="39"/>
    </row>
    <row r="5127" spans="15:49" x14ac:dyDescent="0.2">
      <c r="O5127" s="39"/>
      <c r="P5127" s="39"/>
      <c r="Q5127" s="39"/>
      <c r="R5127" s="39"/>
      <c r="S5127" s="39"/>
      <c r="T5127" s="39"/>
      <c r="U5127" s="39"/>
      <c r="V5127" s="39"/>
      <c r="W5127" s="39"/>
      <c r="X5127" s="39"/>
      <c r="Y5127" s="39"/>
      <c r="Z5127" s="39"/>
      <c r="AA5127" s="39"/>
      <c r="AB5127" s="39"/>
      <c r="AC5127" s="39"/>
      <c r="AD5127" s="39"/>
      <c r="AE5127" s="39"/>
      <c r="AF5127" s="39"/>
      <c r="AG5127" s="39"/>
      <c r="AH5127" s="39"/>
      <c r="AI5127" s="39"/>
      <c r="AJ5127" s="39"/>
      <c r="AK5127" s="39"/>
      <c r="AL5127" s="39"/>
      <c r="AM5127" s="39"/>
      <c r="AN5127" s="39"/>
      <c r="AO5127" s="39"/>
      <c r="AP5127" s="39"/>
      <c r="AQ5127" s="39"/>
      <c r="AR5127" s="39"/>
      <c r="AS5127" s="39"/>
      <c r="AT5127" s="39"/>
      <c r="AU5127" s="39"/>
      <c r="AV5127" s="39"/>
      <c r="AW5127" s="39"/>
    </row>
    <row r="5128" spans="15:49" x14ac:dyDescent="0.2">
      <c r="O5128" s="39"/>
      <c r="P5128" s="39"/>
      <c r="Q5128" s="39"/>
      <c r="R5128" s="39"/>
      <c r="S5128" s="39"/>
      <c r="T5128" s="39"/>
      <c r="U5128" s="39"/>
      <c r="V5128" s="39"/>
      <c r="W5128" s="39"/>
      <c r="X5128" s="39"/>
      <c r="Y5128" s="39"/>
      <c r="Z5128" s="39"/>
      <c r="AA5128" s="39"/>
      <c r="AB5128" s="39"/>
      <c r="AC5128" s="39"/>
      <c r="AD5128" s="39"/>
      <c r="AE5128" s="39"/>
      <c r="AF5128" s="39"/>
      <c r="AG5128" s="39"/>
      <c r="AH5128" s="39"/>
      <c r="AI5128" s="39"/>
      <c r="AJ5128" s="39"/>
      <c r="AK5128" s="39"/>
      <c r="AL5128" s="39"/>
      <c r="AM5128" s="39"/>
      <c r="AN5128" s="39"/>
      <c r="AO5128" s="39"/>
      <c r="AP5128" s="39"/>
      <c r="AQ5128" s="39"/>
      <c r="AR5128" s="39"/>
      <c r="AS5128" s="39"/>
      <c r="AT5128" s="39"/>
      <c r="AU5128" s="39"/>
      <c r="AV5128" s="39"/>
      <c r="AW5128" s="39"/>
    </row>
    <row r="5129" spans="15:49" x14ac:dyDescent="0.2">
      <c r="O5129" s="39"/>
      <c r="P5129" s="39"/>
      <c r="Q5129" s="39"/>
      <c r="R5129" s="39"/>
      <c r="S5129" s="39"/>
      <c r="T5129" s="39"/>
      <c r="U5129" s="39"/>
      <c r="V5129" s="39"/>
      <c r="W5129" s="39"/>
      <c r="X5129" s="39"/>
      <c r="Y5129" s="39"/>
      <c r="Z5129" s="39"/>
      <c r="AA5129" s="39"/>
      <c r="AB5129" s="39"/>
      <c r="AC5129" s="39"/>
      <c r="AD5129" s="39"/>
      <c r="AE5129" s="39"/>
      <c r="AF5129" s="39"/>
      <c r="AG5129" s="39"/>
      <c r="AH5129" s="39"/>
      <c r="AI5129" s="39"/>
      <c r="AJ5129" s="39"/>
      <c r="AK5129" s="39"/>
      <c r="AL5129" s="39"/>
      <c r="AM5129" s="39"/>
      <c r="AN5129" s="39"/>
      <c r="AO5129" s="39"/>
      <c r="AP5129" s="39"/>
      <c r="AQ5129" s="39"/>
      <c r="AR5129" s="39"/>
      <c r="AS5129" s="39"/>
      <c r="AT5129" s="39"/>
      <c r="AU5129" s="39"/>
      <c r="AV5129" s="39"/>
      <c r="AW5129" s="39"/>
    </row>
    <row r="5130" spans="15:49" x14ac:dyDescent="0.2">
      <c r="O5130" s="39"/>
      <c r="P5130" s="39"/>
      <c r="Q5130" s="39"/>
      <c r="R5130" s="39"/>
      <c r="S5130" s="39"/>
      <c r="T5130" s="39"/>
      <c r="U5130" s="39"/>
      <c r="V5130" s="39"/>
      <c r="W5130" s="39"/>
      <c r="X5130" s="39"/>
      <c r="Y5130" s="39"/>
      <c r="Z5130" s="39"/>
      <c r="AA5130" s="39"/>
      <c r="AB5130" s="39"/>
      <c r="AC5130" s="39"/>
      <c r="AD5130" s="39"/>
      <c r="AE5130" s="39"/>
      <c r="AF5130" s="39"/>
      <c r="AG5130" s="39"/>
      <c r="AH5130" s="39"/>
      <c r="AI5130" s="39"/>
      <c r="AJ5130" s="39"/>
      <c r="AK5130" s="39"/>
      <c r="AL5130" s="39"/>
      <c r="AM5130" s="39"/>
      <c r="AN5130" s="39"/>
      <c r="AO5130" s="39"/>
      <c r="AP5130" s="39"/>
      <c r="AQ5130" s="39"/>
      <c r="AR5130" s="39"/>
      <c r="AS5130" s="39"/>
      <c r="AT5130" s="39"/>
      <c r="AU5130" s="39"/>
      <c r="AV5130" s="39"/>
      <c r="AW5130" s="39"/>
    </row>
    <row r="5131" spans="15:49" x14ac:dyDescent="0.2">
      <c r="O5131" s="39"/>
      <c r="P5131" s="39"/>
      <c r="Q5131" s="39"/>
      <c r="R5131" s="39"/>
      <c r="S5131" s="39"/>
      <c r="T5131" s="39"/>
      <c r="U5131" s="39"/>
      <c r="V5131" s="39"/>
      <c r="W5131" s="39"/>
      <c r="X5131" s="39"/>
      <c r="Y5131" s="39"/>
      <c r="Z5131" s="39"/>
      <c r="AA5131" s="39"/>
      <c r="AB5131" s="39"/>
      <c r="AC5131" s="39"/>
      <c r="AD5131" s="39"/>
      <c r="AE5131" s="39"/>
      <c r="AF5131" s="39"/>
      <c r="AG5131" s="39"/>
      <c r="AH5131" s="39"/>
      <c r="AI5131" s="39"/>
      <c r="AJ5131" s="39"/>
      <c r="AK5131" s="39"/>
      <c r="AL5131" s="39"/>
      <c r="AM5131" s="39"/>
      <c r="AN5131" s="39"/>
      <c r="AO5131" s="39"/>
      <c r="AP5131" s="39"/>
      <c r="AQ5131" s="39"/>
      <c r="AR5131" s="39"/>
      <c r="AS5131" s="39"/>
      <c r="AT5131" s="39"/>
      <c r="AU5131" s="39"/>
      <c r="AV5131" s="39"/>
      <c r="AW5131" s="39"/>
    </row>
    <row r="5132" spans="15:49" x14ac:dyDescent="0.2">
      <c r="O5132" s="39"/>
      <c r="P5132" s="39"/>
      <c r="Q5132" s="39"/>
      <c r="R5132" s="39"/>
      <c r="S5132" s="39"/>
      <c r="T5132" s="39"/>
      <c r="U5132" s="39"/>
      <c r="V5132" s="39"/>
      <c r="W5132" s="39"/>
      <c r="X5132" s="39"/>
      <c r="Y5132" s="39"/>
      <c r="Z5132" s="39"/>
      <c r="AA5132" s="39"/>
      <c r="AB5132" s="39"/>
      <c r="AC5132" s="39"/>
      <c r="AD5132" s="39"/>
      <c r="AE5132" s="39"/>
      <c r="AF5132" s="39"/>
      <c r="AG5132" s="39"/>
      <c r="AH5132" s="39"/>
      <c r="AI5132" s="39"/>
      <c r="AJ5132" s="39"/>
      <c r="AK5132" s="39"/>
      <c r="AL5132" s="39"/>
      <c r="AM5132" s="39"/>
      <c r="AN5132" s="39"/>
      <c r="AO5132" s="39"/>
      <c r="AP5132" s="39"/>
      <c r="AQ5132" s="39"/>
      <c r="AR5132" s="39"/>
      <c r="AS5132" s="39"/>
      <c r="AT5132" s="39"/>
      <c r="AU5132" s="39"/>
      <c r="AV5132" s="39"/>
      <c r="AW5132" s="39"/>
    </row>
    <row r="5133" spans="15:49" x14ac:dyDescent="0.2">
      <c r="O5133" s="39"/>
      <c r="P5133" s="39"/>
      <c r="Q5133" s="39"/>
      <c r="R5133" s="39"/>
      <c r="S5133" s="39"/>
      <c r="T5133" s="39"/>
      <c r="U5133" s="39"/>
      <c r="V5133" s="39"/>
      <c r="W5133" s="39"/>
      <c r="X5133" s="39"/>
      <c r="Y5133" s="39"/>
      <c r="Z5133" s="39"/>
      <c r="AA5133" s="39"/>
      <c r="AB5133" s="39"/>
      <c r="AC5133" s="39"/>
      <c r="AD5133" s="39"/>
      <c r="AE5133" s="39"/>
      <c r="AF5133" s="39"/>
      <c r="AG5133" s="39"/>
      <c r="AH5133" s="39"/>
      <c r="AI5133" s="39"/>
      <c r="AJ5133" s="39"/>
      <c r="AK5133" s="39"/>
      <c r="AL5133" s="39"/>
      <c r="AM5133" s="39"/>
      <c r="AN5133" s="39"/>
      <c r="AO5133" s="39"/>
      <c r="AP5133" s="39"/>
      <c r="AQ5133" s="39"/>
      <c r="AR5133" s="39"/>
      <c r="AS5133" s="39"/>
      <c r="AT5133" s="39"/>
      <c r="AU5133" s="39"/>
      <c r="AV5133" s="39"/>
      <c r="AW5133" s="39"/>
    </row>
    <row r="5134" spans="15:49" x14ac:dyDescent="0.2">
      <c r="O5134" s="39"/>
      <c r="P5134" s="39"/>
      <c r="Q5134" s="39"/>
      <c r="R5134" s="39"/>
      <c r="S5134" s="39"/>
      <c r="T5134" s="39"/>
      <c r="U5134" s="39"/>
      <c r="V5134" s="39"/>
      <c r="W5134" s="39"/>
      <c r="X5134" s="39"/>
      <c r="Y5134" s="39"/>
      <c r="Z5134" s="39"/>
      <c r="AA5134" s="39"/>
      <c r="AB5134" s="39"/>
      <c r="AC5134" s="39"/>
      <c r="AD5134" s="39"/>
      <c r="AE5134" s="39"/>
      <c r="AF5134" s="39"/>
      <c r="AG5134" s="39"/>
      <c r="AH5134" s="39"/>
      <c r="AI5134" s="39"/>
      <c r="AJ5134" s="39"/>
      <c r="AK5134" s="39"/>
      <c r="AL5134" s="39"/>
      <c r="AM5134" s="39"/>
      <c r="AN5134" s="39"/>
      <c r="AO5134" s="39"/>
      <c r="AP5134" s="39"/>
      <c r="AQ5134" s="39"/>
      <c r="AR5134" s="39"/>
      <c r="AS5134" s="39"/>
      <c r="AT5134" s="39"/>
      <c r="AU5134" s="39"/>
      <c r="AV5134" s="39"/>
      <c r="AW5134" s="39"/>
    </row>
    <row r="5135" spans="15:49" x14ac:dyDescent="0.2">
      <c r="O5135" s="39"/>
      <c r="P5135" s="39"/>
      <c r="Q5135" s="39"/>
      <c r="R5135" s="39"/>
      <c r="S5135" s="39"/>
      <c r="T5135" s="39"/>
      <c r="U5135" s="39"/>
      <c r="V5135" s="39"/>
      <c r="W5135" s="39"/>
      <c r="X5135" s="39"/>
      <c r="Y5135" s="39"/>
      <c r="Z5135" s="39"/>
      <c r="AA5135" s="39"/>
      <c r="AB5135" s="39"/>
      <c r="AC5135" s="39"/>
      <c r="AD5135" s="39"/>
      <c r="AE5135" s="39"/>
      <c r="AF5135" s="39"/>
      <c r="AG5135" s="39"/>
      <c r="AH5135" s="39"/>
      <c r="AI5135" s="39"/>
      <c r="AJ5135" s="39"/>
      <c r="AK5135" s="39"/>
      <c r="AL5135" s="39"/>
      <c r="AM5135" s="39"/>
      <c r="AN5135" s="39"/>
      <c r="AO5135" s="39"/>
      <c r="AP5135" s="39"/>
      <c r="AQ5135" s="39"/>
      <c r="AR5135" s="39"/>
      <c r="AS5135" s="39"/>
      <c r="AT5135" s="39"/>
      <c r="AU5135" s="39"/>
      <c r="AV5135" s="39"/>
      <c r="AW5135" s="39"/>
    </row>
    <row r="5136" spans="15:49" x14ac:dyDescent="0.2">
      <c r="O5136" s="39"/>
      <c r="P5136" s="39"/>
      <c r="Q5136" s="39"/>
      <c r="R5136" s="39"/>
      <c r="S5136" s="39"/>
      <c r="T5136" s="39"/>
      <c r="U5136" s="39"/>
      <c r="V5136" s="39"/>
      <c r="W5136" s="39"/>
      <c r="X5136" s="39"/>
      <c r="Y5136" s="39"/>
      <c r="Z5136" s="39"/>
      <c r="AA5136" s="39"/>
      <c r="AB5136" s="39"/>
      <c r="AC5136" s="39"/>
      <c r="AD5136" s="39"/>
      <c r="AE5136" s="39"/>
      <c r="AF5136" s="39"/>
      <c r="AG5136" s="39"/>
      <c r="AH5136" s="39"/>
      <c r="AI5136" s="39"/>
      <c r="AJ5136" s="39"/>
      <c r="AK5136" s="39"/>
      <c r="AL5136" s="39"/>
      <c r="AM5136" s="39"/>
      <c r="AN5136" s="39"/>
      <c r="AO5136" s="39"/>
      <c r="AP5136" s="39"/>
      <c r="AQ5136" s="39"/>
      <c r="AR5136" s="39"/>
      <c r="AS5136" s="39"/>
      <c r="AT5136" s="39"/>
      <c r="AU5136" s="39"/>
      <c r="AV5136" s="39"/>
      <c r="AW5136" s="39"/>
    </row>
    <row r="5137" spans="15:49" x14ac:dyDescent="0.2">
      <c r="O5137" s="39"/>
      <c r="P5137" s="39"/>
      <c r="Q5137" s="39"/>
      <c r="R5137" s="39"/>
      <c r="S5137" s="39"/>
      <c r="T5137" s="39"/>
      <c r="U5137" s="39"/>
      <c r="V5137" s="39"/>
      <c r="W5137" s="39"/>
      <c r="X5137" s="39"/>
      <c r="Y5137" s="39"/>
      <c r="Z5137" s="39"/>
      <c r="AA5137" s="39"/>
      <c r="AB5137" s="39"/>
      <c r="AC5137" s="39"/>
      <c r="AD5137" s="39"/>
      <c r="AE5137" s="39"/>
      <c r="AF5137" s="39"/>
      <c r="AG5137" s="39"/>
      <c r="AH5137" s="39"/>
      <c r="AI5137" s="39"/>
      <c r="AJ5137" s="39"/>
      <c r="AK5137" s="39"/>
      <c r="AL5137" s="39"/>
      <c r="AM5137" s="39"/>
      <c r="AN5137" s="39"/>
      <c r="AO5137" s="39"/>
      <c r="AP5137" s="39"/>
      <c r="AQ5137" s="39"/>
      <c r="AR5137" s="39"/>
      <c r="AS5137" s="39"/>
      <c r="AT5137" s="39"/>
      <c r="AU5137" s="39"/>
      <c r="AV5137" s="39"/>
      <c r="AW5137" s="39"/>
    </row>
    <row r="5138" spans="15:49" x14ac:dyDescent="0.2">
      <c r="O5138" s="39"/>
      <c r="P5138" s="39"/>
      <c r="Q5138" s="39"/>
      <c r="R5138" s="39"/>
      <c r="S5138" s="39"/>
      <c r="T5138" s="39"/>
      <c r="U5138" s="39"/>
      <c r="V5138" s="39"/>
      <c r="W5138" s="39"/>
      <c r="X5138" s="39"/>
      <c r="Y5138" s="39"/>
      <c r="Z5138" s="39"/>
      <c r="AA5138" s="39"/>
      <c r="AB5138" s="39"/>
      <c r="AC5138" s="39"/>
      <c r="AD5138" s="39"/>
      <c r="AE5138" s="39"/>
      <c r="AF5138" s="39"/>
      <c r="AG5138" s="39"/>
      <c r="AH5138" s="39"/>
      <c r="AI5138" s="39"/>
      <c r="AJ5138" s="39"/>
      <c r="AK5138" s="39"/>
      <c r="AL5138" s="39"/>
      <c r="AM5138" s="39"/>
      <c r="AN5138" s="39"/>
      <c r="AO5138" s="39"/>
      <c r="AP5138" s="39"/>
      <c r="AQ5138" s="39"/>
      <c r="AR5138" s="39"/>
      <c r="AS5138" s="39"/>
      <c r="AT5138" s="39"/>
      <c r="AU5138" s="39"/>
      <c r="AV5138" s="39"/>
      <c r="AW5138" s="39"/>
    </row>
    <row r="5139" spans="15:49" x14ac:dyDescent="0.2">
      <c r="O5139" s="39"/>
      <c r="P5139" s="39"/>
      <c r="Q5139" s="39"/>
      <c r="R5139" s="39"/>
      <c r="S5139" s="39"/>
      <c r="T5139" s="39"/>
      <c r="U5139" s="39"/>
      <c r="V5139" s="39"/>
      <c r="W5139" s="39"/>
      <c r="X5139" s="39"/>
      <c r="Y5139" s="39"/>
      <c r="Z5139" s="39"/>
      <c r="AA5139" s="39"/>
      <c r="AB5139" s="39"/>
      <c r="AC5139" s="39"/>
      <c r="AD5139" s="39"/>
      <c r="AE5139" s="39"/>
      <c r="AF5139" s="39"/>
      <c r="AG5139" s="39"/>
      <c r="AH5139" s="39"/>
      <c r="AI5139" s="39"/>
      <c r="AJ5139" s="39"/>
      <c r="AK5139" s="39"/>
      <c r="AL5139" s="39"/>
      <c r="AM5139" s="39"/>
      <c r="AN5139" s="39"/>
      <c r="AO5139" s="39"/>
      <c r="AP5139" s="39"/>
      <c r="AQ5139" s="39"/>
      <c r="AR5139" s="39"/>
      <c r="AS5139" s="39"/>
      <c r="AT5139" s="39"/>
      <c r="AU5139" s="39"/>
      <c r="AV5139" s="39"/>
      <c r="AW5139" s="39"/>
    </row>
    <row r="5140" spans="15:49" x14ac:dyDescent="0.2">
      <c r="O5140" s="39"/>
      <c r="P5140" s="39"/>
      <c r="Q5140" s="39"/>
      <c r="R5140" s="39"/>
      <c r="S5140" s="39"/>
      <c r="T5140" s="39"/>
      <c r="U5140" s="39"/>
      <c r="V5140" s="39"/>
      <c r="W5140" s="39"/>
      <c r="X5140" s="39"/>
      <c r="Y5140" s="39"/>
      <c r="Z5140" s="39"/>
      <c r="AA5140" s="39"/>
      <c r="AB5140" s="39"/>
      <c r="AC5140" s="39"/>
      <c r="AD5140" s="39"/>
      <c r="AE5140" s="39"/>
      <c r="AF5140" s="39"/>
      <c r="AG5140" s="39"/>
      <c r="AH5140" s="39"/>
      <c r="AI5140" s="39"/>
      <c r="AJ5140" s="39"/>
      <c r="AK5140" s="39"/>
      <c r="AL5140" s="39"/>
      <c r="AM5140" s="39"/>
      <c r="AN5140" s="39"/>
      <c r="AO5140" s="39"/>
      <c r="AP5140" s="39"/>
      <c r="AQ5140" s="39"/>
      <c r="AR5140" s="39"/>
      <c r="AS5140" s="39"/>
      <c r="AT5140" s="39"/>
      <c r="AU5140" s="39"/>
      <c r="AV5140" s="39"/>
      <c r="AW5140" s="39"/>
    </row>
    <row r="5141" spans="15:49" x14ac:dyDescent="0.2">
      <c r="O5141" s="39"/>
      <c r="P5141" s="39"/>
      <c r="Q5141" s="39"/>
      <c r="R5141" s="39"/>
      <c r="S5141" s="39"/>
      <c r="T5141" s="39"/>
      <c r="U5141" s="39"/>
      <c r="V5141" s="39"/>
      <c r="W5141" s="39"/>
      <c r="X5141" s="39"/>
      <c r="Y5141" s="39"/>
      <c r="Z5141" s="39"/>
      <c r="AA5141" s="39"/>
      <c r="AB5141" s="39"/>
      <c r="AC5141" s="39"/>
      <c r="AD5141" s="39"/>
      <c r="AE5141" s="39"/>
      <c r="AF5141" s="39"/>
      <c r="AG5141" s="39"/>
      <c r="AH5141" s="39"/>
      <c r="AI5141" s="39"/>
      <c r="AJ5141" s="39"/>
      <c r="AK5141" s="39"/>
      <c r="AL5141" s="39"/>
      <c r="AM5141" s="39"/>
      <c r="AN5141" s="39"/>
      <c r="AO5141" s="39"/>
      <c r="AP5141" s="39"/>
      <c r="AQ5141" s="39"/>
      <c r="AR5141" s="39"/>
      <c r="AS5141" s="39"/>
      <c r="AT5141" s="39"/>
      <c r="AU5141" s="39"/>
      <c r="AV5141" s="39"/>
      <c r="AW5141" s="39"/>
    </row>
    <row r="5142" spans="15:49" x14ac:dyDescent="0.2">
      <c r="O5142" s="39"/>
      <c r="P5142" s="39"/>
      <c r="Q5142" s="39"/>
      <c r="R5142" s="39"/>
      <c r="S5142" s="39"/>
      <c r="T5142" s="39"/>
      <c r="U5142" s="39"/>
      <c r="V5142" s="39"/>
      <c r="W5142" s="39"/>
      <c r="X5142" s="39"/>
      <c r="Y5142" s="39"/>
      <c r="Z5142" s="39"/>
      <c r="AA5142" s="39"/>
      <c r="AB5142" s="39"/>
      <c r="AC5142" s="39"/>
      <c r="AD5142" s="39"/>
      <c r="AE5142" s="39"/>
      <c r="AF5142" s="39"/>
      <c r="AG5142" s="39"/>
      <c r="AH5142" s="39"/>
      <c r="AI5142" s="39"/>
      <c r="AJ5142" s="39"/>
      <c r="AK5142" s="39"/>
      <c r="AL5142" s="39"/>
      <c r="AM5142" s="39"/>
      <c r="AN5142" s="39"/>
      <c r="AO5142" s="39"/>
      <c r="AP5142" s="39"/>
      <c r="AQ5142" s="39"/>
      <c r="AR5142" s="39"/>
      <c r="AS5142" s="39"/>
      <c r="AT5142" s="39"/>
      <c r="AU5142" s="39"/>
      <c r="AV5142" s="39"/>
      <c r="AW5142" s="39"/>
    </row>
    <row r="5143" spans="15:49" x14ac:dyDescent="0.2">
      <c r="O5143" s="39"/>
      <c r="P5143" s="39"/>
      <c r="Q5143" s="39"/>
      <c r="R5143" s="39"/>
      <c r="S5143" s="39"/>
      <c r="T5143" s="39"/>
      <c r="U5143" s="39"/>
      <c r="V5143" s="39"/>
      <c r="W5143" s="39"/>
      <c r="X5143" s="39"/>
      <c r="Y5143" s="39"/>
      <c r="Z5143" s="39"/>
      <c r="AA5143" s="39"/>
      <c r="AB5143" s="39"/>
      <c r="AC5143" s="39"/>
      <c r="AD5143" s="39"/>
      <c r="AE5143" s="39"/>
      <c r="AF5143" s="39"/>
      <c r="AG5143" s="39"/>
      <c r="AH5143" s="39"/>
      <c r="AI5143" s="39"/>
      <c r="AJ5143" s="39"/>
      <c r="AK5143" s="39"/>
      <c r="AL5143" s="39"/>
      <c r="AM5143" s="39"/>
      <c r="AN5143" s="39"/>
      <c r="AO5143" s="39"/>
      <c r="AP5143" s="39"/>
      <c r="AQ5143" s="39"/>
      <c r="AR5143" s="39"/>
      <c r="AS5143" s="39"/>
      <c r="AT5143" s="39"/>
      <c r="AU5143" s="39"/>
      <c r="AV5143" s="39"/>
      <c r="AW5143" s="39"/>
    </row>
    <row r="5144" spans="15:49" x14ac:dyDescent="0.2">
      <c r="O5144" s="39"/>
      <c r="P5144" s="39"/>
      <c r="Q5144" s="39"/>
      <c r="R5144" s="39"/>
      <c r="S5144" s="39"/>
      <c r="T5144" s="39"/>
      <c r="U5144" s="39"/>
      <c r="V5144" s="39"/>
      <c r="W5144" s="39"/>
      <c r="X5144" s="39"/>
      <c r="Y5144" s="39"/>
      <c r="Z5144" s="39"/>
      <c r="AA5144" s="39"/>
      <c r="AB5144" s="39"/>
      <c r="AC5144" s="39"/>
      <c r="AD5144" s="39"/>
      <c r="AE5144" s="39"/>
      <c r="AF5144" s="39"/>
      <c r="AG5144" s="39"/>
      <c r="AH5144" s="39"/>
      <c r="AI5144" s="39"/>
      <c r="AJ5144" s="39"/>
      <c r="AK5144" s="39"/>
      <c r="AL5144" s="39"/>
      <c r="AM5144" s="39"/>
      <c r="AN5144" s="39"/>
      <c r="AO5144" s="39"/>
      <c r="AP5144" s="39"/>
      <c r="AQ5144" s="39"/>
      <c r="AR5144" s="39"/>
      <c r="AS5144" s="39"/>
      <c r="AT5144" s="39"/>
      <c r="AU5144" s="39"/>
      <c r="AV5144" s="39"/>
      <c r="AW5144" s="39"/>
    </row>
    <row r="5145" spans="15:49" x14ac:dyDescent="0.2">
      <c r="O5145" s="39"/>
      <c r="P5145" s="39"/>
      <c r="Q5145" s="39"/>
      <c r="R5145" s="39"/>
      <c r="S5145" s="39"/>
      <c r="T5145" s="39"/>
      <c r="U5145" s="39"/>
      <c r="V5145" s="39"/>
      <c r="W5145" s="39"/>
      <c r="X5145" s="39"/>
      <c r="Y5145" s="39"/>
      <c r="Z5145" s="39"/>
      <c r="AA5145" s="39"/>
      <c r="AB5145" s="39"/>
      <c r="AC5145" s="39"/>
      <c r="AD5145" s="39"/>
      <c r="AE5145" s="39"/>
      <c r="AF5145" s="39"/>
      <c r="AG5145" s="39"/>
      <c r="AH5145" s="39"/>
      <c r="AI5145" s="39"/>
      <c r="AJ5145" s="39"/>
      <c r="AK5145" s="39"/>
      <c r="AL5145" s="39"/>
      <c r="AM5145" s="39"/>
      <c r="AN5145" s="39"/>
      <c r="AO5145" s="39"/>
      <c r="AP5145" s="39"/>
      <c r="AQ5145" s="39"/>
      <c r="AR5145" s="39"/>
      <c r="AS5145" s="39"/>
      <c r="AT5145" s="39"/>
      <c r="AU5145" s="39"/>
      <c r="AV5145" s="39"/>
      <c r="AW5145" s="39"/>
    </row>
    <row r="5146" spans="15:49" x14ac:dyDescent="0.2">
      <c r="O5146" s="39"/>
      <c r="P5146" s="39"/>
      <c r="Q5146" s="39"/>
      <c r="R5146" s="39"/>
      <c r="S5146" s="39"/>
      <c r="T5146" s="39"/>
      <c r="U5146" s="39"/>
      <c r="V5146" s="39"/>
      <c r="W5146" s="39"/>
      <c r="X5146" s="39"/>
      <c r="Y5146" s="39"/>
      <c r="Z5146" s="39"/>
      <c r="AA5146" s="39"/>
      <c r="AB5146" s="39"/>
      <c r="AC5146" s="39"/>
      <c r="AD5146" s="39"/>
      <c r="AE5146" s="39"/>
      <c r="AF5146" s="39"/>
      <c r="AG5146" s="39"/>
      <c r="AH5146" s="39"/>
      <c r="AI5146" s="39"/>
      <c r="AJ5146" s="39"/>
      <c r="AK5146" s="39"/>
      <c r="AL5146" s="39"/>
      <c r="AM5146" s="39"/>
      <c r="AN5146" s="39"/>
      <c r="AO5146" s="39"/>
      <c r="AP5146" s="39"/>
      <c r="AQ5146" s="39"/>
      <c r="AR5146" s="39"/>
      <c r="AS5146" s="39"/>
      <c r="AT5146" s="39"/>
      <c r="AU5146" s="39"/>
      <c r="AV5146" s="39"/>
      <c r="AW5146" s="39"/>
    </row>
    <row r="5147" spans="15:49" x14ac:dyDescent="0.2">
      <c r="O5147" s="39"/>
      <c r="P5147" s="39"/>
      <c r="Q5147" s="39"/>
      <c r="R5147" s="39"/>
      <c r="S5147" s="39"/>
      <c r="T5147" s="39"/>
      <c r="U5147" s="39"/>
      <c r="V5147" s="39"/>
      <c r="W5147" s="39"/>
      <c r="X5147" s="39"/>
      <c r="Y5147" s="39"/>
      <c r="Z5147" s="39"/>
      <c r="AA5147" s="39"/>
      <c r="AB5147" s="39"/>
      <c r="AC5147" s="39"/>
      <c r="AD5147" s="39"/>
      <c r="AE5147" s="39"/>
      <c r="AF5147" s="39"/>
      <c r="AG5147" s="39"/>
      <c r="AH5147" s="39"/>
      <c r="AI5147" s="39"/>
      <c r="AJ5147" s="39"/>
      <c r="AK5147" s="39"/>
      <c r="AL5147" s="39"/>
      <c r="AM5147" s="39"/>
      <c r="AN5147" s="39"/>
      <c r="AO5147" s="39"/>
      <c r="AP5147" s="39"/>
      <c r="AQ5147" s="39"/>
      <c r="AR5147" s="39"/>
      <c r="AS5147" s="39"/>
      <c r="AT5147" s="39"/>
      <c r="AU5147" s="39"/>
      <c r="AV5147" s="39"/>
      <c r="AW5147" s="39"/>
    </row>
    <row r="5148" spans="15:49" x14ac:dyDescent="0.2">
      <c r="O5148" s="39"/>
      <c r="P5148" s="39"/>
      <c r="Q5148" s="39"/>
      <c r="R5148" s="39"/>
      <c r="S5148" s="39"/>
      <c r="T5148" s="39"/>
      <c r="U5148" s="39"/>
      <c r="V5148" s="39"/>
      <c r="W5148" s="39"/>
      <c r="X5148" s="39"/>
      <c r="Y5148" s="39"/>
      <c r="Z5148" s="39"/>
      <c r="AA5148" s="39"/>
      <c r="AB5148" s="39"/>
      <c r="AC5148" s="39"/>
      <c r="AD5148" s="39"/>
      <c r="AE5148" s="39"/>
      <c r="AF5148" s="39"/>
      <c r="AG5148" s="39"/>
      <c r="AH5148" s="39"/>
      <c r="AI5148" s="39"/>
      <c r="AJ5148" s="39"/>
      <c r="AK5148" s="39"/>
      <c r="AL5148" s="39"/>
      <c r="AM5148" s="39"/>
      <c r="AN5148" s="39"/>
      <c r="AO5148" s="39"/>
      <c r="AP5148" s="39"/>
      <c r="AQ5148" s="39"/>
      <c r="AR5148" s="39"/>
      <c r="AS5148" s="39"/>
      <c r="AT5148" s="39"/>
      <c r="AU5148" s="39"/>
      <c r="AV5148" s="39"/>
      <c r="AW5148" s="39"/>
    </row>
    <row r="5149" spans="15:49" x14ac:dyDescent="0.2">
      <c r="O5149" s="39"/>
      <c r="P5149" s="39"/>
      <c r="Q5149" s="39"/>
      <c r="R5149" s="39"/>
      <c r="S5149" s="39"/>
      <c r="T5149" s="39"/>
      <c r="U5149" s="39"/>
      <c r="V5149" s="39"/>
      <c r="W5149" s="39"/>
      <c r="X5149" s="39"/>
      <c r="Y5149" s="39"/>
      <c r="Z5149" s="39"/>
      <c r="AA5149" s="39"/>
      <c r="AB5149" s="39"/>
      <c r="AC5149" s="39"/>
      <c r="AD5149" s="39"/>
      <c r="AE5149" s="39"/>
      <c r="AF5149" s="39"/>
      <c r="AG5149" s="39"/>
      <c r="AH5149" s="39"/>
      <c r="AI5149" s="39"/>
      <c r="AJ5149" s="39"/>
      <c r="AK5149" s="39"/>
      <c r="AL5149" s="39"/>
      <c r="AM5149" s="39"/>
      <c r="AN5149" s="39"/>
      <c r="AO5149" s="39"/>
      <c r="AP5149" s="39"/>
      <c r="AQ5149" s="39"/>
      <c r="AR5149" s="39"/>
      <c r="AS5149" s="39"/>
      <c r="AT5149" s="39"/>
      <c r="AU5149" s="39"/>
      <c r="AV5149" s="39"/>
      <c r="AW5149" s="39"/>
    </row>
    <row r="5150" spans="15:49" x14ac:dyDescent="0.2">
      <c r="O5150" s="39"/>
      <c r="P5150" s="39"/>
      <c r="Q5150" s="39"/>
      <c r="R5150" s="39"/>
      <c r="S5150" s="39"/>
      <c r="T5150" s="39"/>
      <c r="U5150" s="39"/>
      <c r="V5150" s="39"/>
      <c r="W5150" s="39"/>
      <c r="X5150" s="39"/>
      <c r="Y5150" s="39"/>
      <c r="Z5150" s="39"/>
      <c r="AA5150" s="39"/>
      <c r="AB5150" s="39"/>
      <c r="AC5150" s="39"/>
      <c r="AD5150" s="39"/>
      <c r="AE5150" s="39"/>
      <c r="AF5150" s="39"/>
      <c r="AG5150" s="39"/>
      <c r="AH5150" s="39"/>
      <c r="AI5150" s="39"/>
      <c r="AJ5150" s="39"/>
      <c r="AK5150" s="39"/>
      <c r="AL5150" s="39"/>
      <c r="AM5150" s="39"/>
      <c r="AN5150" s="39"/>
      <c r="AO5150" s="39"/>
      <c r="AP5150" s="39"/>
      <c r="AQ5150" s="39"/>
      <c r="AR5150" s="39"/>
      <c r="AS5150" s="39"/>
      <c r="AT5150" s="39"/>
      <c r="AU5150" s="39"/>
      <c r="AV5150" s="39"/>
      <c r="AW5150" s="39"/>
    </row>
    <row r="5151" spans="15:49" x14ac:dyDescent="0.2">
      <c r="O5151" s="39"/>
      <c r="P5151" s="39"/>
      <c r="Q5151" s="39"/>
      <c r="R5151" s="39"/>
      <c r="S5151" s="39"/>
      <c r="T5151" s="39"/>
      <c r="U5151" s="39"/>
      <c r="V5151" s="39"/>
      <c r="W5151" s="39"/>
      <c r="X5151" s="39"/>
      <c r="Y5151" s="39"/>
      <c r="Z5151" s="39"/>
      <c r="AA5151" s="39"/>
      <c r="AB5151" s="39"/>
      <c r="AC5151" s="39"/>
      <c r="AD5151" s="39"/>
      <c r="AE5151" s="39"/>
      <c r="AF5151" s="39"/>
      <c r="AG5151" s="39"/>
      <c r="AH5151" s="39"/>
      <c r="AI5151" s="39"/>
      <c r="AJ5151" s="39"/>
      <c r="AK5151" s="39"/>
      <c r="AL5151" s="39"/>
      <c r="AM5151" s="39"/>
      <c r="AN5151" s="39"/>
      <c r="AO5151" s="39"/>
      <c r="AP5151" s="39"/>
      <c r="AQ5151" s="39"/>
      <c r="AR5151" s="39"/>
      <c r="AS5151" s="39"/>
      <c r="AT5151" s="39"/>
      <c r="AU5151" s="39"/>
      <c r="AV5151" s="39"/>
      <c r="AW5151" s="39"/>
    </row>
    <row r="5152" spans="15:49" x14ac:dyDescent="0.2">
      <c r="O5152" s="39"/>
      <c r="P5152" s="39"/>
      <c r="Q5152" s="39"/>
      <c r="R5152" s="39"/>
      <c r="S5152" s="39"/>
      <c r="T5152" s="39"/>
      <c r="U5152" s="39"/>
      <c r="V5152" s="39"/>
      <c r="W5152" s="39"/>
      <c r="X5152" s="39"/>
      <c r="Y5152" s="39"/>
      <c r="Z5152" s="39"/>
      <c r="AA5152" s="39"/>
      <c r="AB5152" s="39"/>
      <c r="AC5152" s="39"/>
      <c r="AD5152" s="39"/>
      <c r="AE5152" s="39"/>
      <c r="AF5152" s="39"/>
      <c r="AG5152" s="39"/>
      <c r="AH5152" s="39"/>
      <c r="AI5152" s="39"/>
      <c r="AJ5152" s="39"/>
      <c r="AK5152" s="39"/>
      <c r="AL5152" s="39"/>
      <c r="AM5152" s="39"/>
      <c r="AN5152" s="39"/>
      <c r="AO5152" s="39"/>
      <c r="AP5152" s="39"/>
      <c r="AQ5152" s="39"/>
      <c r="AR5152" s="39"/>
      <c r="AS5152" s="39"/>
      <c r="AT5152" s="39"/>
      <c r="AU5152" s="39"/>
      <c r="AV5152" s="39"/>
      <c r="AW5152" s="39"/>
    </row>
    <row r="5153" spans="15:49" x14ac:dyDescent="0.2">
      <c r="O5153" s="39"/>
      <c r="P5153" s="39"/>
      <c r="Q5153" s="39"/>
      <c r="R5153" s="39"/>
      <c r="S5153" s="39"/>
      <c r="T5153" s="39"/>
      <c r="U5153" s="39"/>
      <c r="V5153" s="39"/>
      <c r="W5153" s="39"/>
      <c r="X5153" s="39"/>
      <c r="Y5153" s="39"/>
      <c r="Z5153" s="39"/>
      <c r="AA5153" s="39"/>
      <c r="AB5153" s="39"/>
      <c r="AC5153" s="39"/>
      <c r="AD5153" s="39"/>
      <c r="AE5153" s="39"/>
      <c r="AF5153" s="39"/>
      <c r="AG5153" s="39"/>
      <c r="AH5153" s="39"/>
      <c r="AI5153" s="39"/>
      <c r="AJ5153" s="39"/>
      <c r="AK5153" s="39"/>
      <c r="AL5153" s="39"/>
      <c r="AM5153" s="39"/>
      <c r="AN5153" s="39"/>
      <c r="AO5153" s="39"/>
      <c r="AP5153" s="39"/>
      <c r="AQ5153" s="39"/>
      <c r="AR5153" s="39"/>
      <c r="AS5153" s="39"/>
      <c r="AT5153" s="39"/>
      <c r="AU5153" s="39"/>
      <c r="AV5153" s="39"/>
      <c r="AW5153" s="39"/>
    </row>
    <row r="5154" spans="15:49" x14ac:dyDescent="0.2">
      <c r="O5154" s="39"/>
      <c r="P5154" s="39"/>
      <c r="Q5154" s="39"/>
      <c r="R5154" s="39"/>
      <c r="S5154" s="39"/>
      <c r="T5154" s="39"/>
      <c r="U5154" s="39"/>
      <c r="V5154" s="39"/>
      <c r="W5154" s="39"/>
      <c r="X5154" s="39"/>
      <c r="Y5154" s="39"/>
      <c r="Z5154" s="39"/>
      <c r="AA5154" s="39"/>
      <c r="AB5154" s="39"/>
      <c r="AC5154" s="39"/>
      <c r="AD5154" s="39"/>
      <c r="AE5154" s="39"/>
      <c r="AF5154" s="39"/>
      <c r="AG5154" s="39"/>
      <c r="AH5154" s="39"/>
      <c r="AI5154" s="39"/>
      <c r="AJ5154" s="39"/>
      <c r="AK5154" s="39"/>
      <c r="AL5154" s="39"/>
      <c r="AM5154" s="39"/>
      <c r="AN5154" s="39"/>
      <c r="AO5154" s="39"/>
      <c r="AP5154" s="39"/>
      <c r="AQ5154" s="39"/>
      <c r="AR5154" s="39"/>
      <c r="AS5154" s="39"/>
      <c r="AT5154" s="39"/>
      <c r="AU5154" s="39"/>
      <c r="AV5154" s="39"/>
      <c r="AW5154" s="39"/>
    </row>
    <row r="5155" spans="15:49" x14ac:dyDescent="0.2">
      <c r="O5155" s="39"/>
      <c r="P5155" s="39"/>
      <c r="Q5155" s="39"/>
      <c r="R5155" s="39"/>
      <c r="S5155" s="39"/>
      <c r="T5155" s="39"/>
      <c r="U5155" s="39"/>
      <c r="V5155" s="39"/>
      <c r="W5155" s="39"/>
      <c r="X5155" s="39"/>
      <c r="Y5155" s="39"/>
      <c r="Z5155" s="39"/>
      <c r="AA5155" s="39"/>
      <c r="AB5155" s="39"/>
      <c r="AC5155" s="39"/>
      <c r="AD5155" s="39"/>
      <c r="AE5155" s="39"/>
      <c r="AF5155" s="39"/>
      <c r="AG5155" s="39"/>
      <c r="AH5155" s="39"/>
      <c r="AI5155" s="39"/>
      <c r="AJ5155" s="39"/>
      <c r="AK5155" s="39"/>
      <c r="AL5155" s="39"/>
      <c r="AM5155" s="39"/>
      <c r="AN5155" s="39"/>
      <c r="AO5155" s="39"/>
      <c r="AP5155" s="39"/>
      <c r="AQ5155" s="39"/>
      <c r="AR5155" s="39"/>
      <c r="AS5155" s="39"/>
      <c r="AT5155" s="39"/>
      <c r="AU5155" s="39"/>
      <c r="AV5155" s="39"/>
      <c r="AW5155" s="39"/>
    </row>
    <row r="5156" spans="15:49" x14ac:dyDescent="0.2">
      <c r="O5156" s="39"/>
      <c r="P5156" s="39"/>
      <c r="Q5156" s="39"/>
      <c r="R5156" s="39"/>
      <c r="S5156" s="39"/>
      <c r="T5156" s="39"/>
      <c r="U5156" s="39"/>
      <c r="V5156" s="39"/>
      <c r="W5156" s="39"/>
      <c r="X5156" s="39"/>
      <c r="Y5156" s="39"/>
      <c r="Z5156" s="39"/>
      <c r="AA5156" s="39"/>
      <c r="AB5156" s="39"/>
      <c r="AC5156" s="39"/>
      <c r="AD5156" s="39"/>
      <c r="AE5156" s="39"/>
      <c r="AF5156" s="39"/>
      <c r="AG5156" s="39"/>
      <c r="AH5156" s="39"/>
      <c r="AI5156" s="39"/>
      <c r="AJ5156" s="39"/>
      <c r="AK5156" s="39"/>
      <c r="AL5156" s="39"/>
      <c r="AM5156" s="39"/>
      <c r="AN5156" s="39"/>
      <c r="AO5156" s="39"/>
      <c r="AP5156" s="39"/>
      <c r="AQ5156" s="39"/>
      <c r="AR5156" s="39"/>
      <c r="AS5156" s="39"/>
      <c r="AT5156" s="39"/>
      <c r="AU5156" s="39"/>
      <c r="AV5156" s="39"/>
      <c r="AW5156" s="39"/>
    </row>
    <row r="5157" spans="15:49" x14ac:dyDescent="0.2">
      <c r="O5157" s="39"/>
      <c r="P5157" s="39"/>
      <c r="Q5157" s="39"/>
      <c r="R5157" s="39"/>
      <c r="S5157" s="39"/>
      <c r="T5157" s="39"/>
      <c r="U5157" s="39"/>
      <c r="V5157" s="39"/>
      <c r="W5157" s="39"/>
      <c r="X5157" s="39"/>
      <c r="Y5157" s="39"/>
      <c r="Z5157" s="39"/>
      <c r="AA5157" s="39"/>
      <c r="AB5157" s="39"/>
      <c r="AC5157" s="39"/>
      <c r="AD5157" s="39"/>
      <c r="AE5157" s="39"/>
      <c r="AF5157" s="39"/>
      <c r="AG5157" s="39"/>
      <c r="AH5157" s="39"/>
      <c r="AI5157" s="39"/>
      <c r="AJ5157" s="39"/>
      <c r="AK5157" s="39"/>
      <c r="AL5157" s="39"/>
      <c r="AM5157" s="39"/>
      <c r="AN5157" s="39"/>
      <c r="AO5157" s="39"/>
      <c r="AP5157" s="39"/>
      <c r="AQ5157" s="39"/>
      <c r="AR5157" s="39"/>
      <c r="AS5157" s="39"/>
      <c r="AT5157" s="39"/>
      <c r="AU5157" s="39"/>
      <c r="AV5157" s="39"/>
      <c r="AW5157" s="39"/>
    </row>
    <row r="5158" spans="15:49" x14ac:dyDescent="0.2">
      <c r="O5158" s="39"/>
      <c r="P5158" s="39"/>
      <c r="Q5158" s="39"/>
      <c r="R5158" s="39"/>
      <c r="S5158" s="39"/>
      <c r="T5158" s="39"/>
      <c r="U5158" s="39"/>
      <c r="V5158" s="39"/>
      <c r="W5158" s="39"/>
      <c r="X5158" s="39"/>
      <c r="Y5158" s="39"/>
      <c r="Z5158" s="39"/>
      <c r="AA5158" s="39"/>
      <c r="AB5158" s="39"/>
      <c r="AC5158" s="39"/>
      <c r="AD5158" s="39"/>
      <c r="AE5158" s="39"/>
      <c r="AF5158" s="39"/>
      <c r="AG5158" s="39"/>
      <c r="AH5158" s="39"/>
      <c r="AI5158" s="39"/>
      <c r="AJ5158" s="39"/>
      <c r="AK5158" s="39"/>
      <c r="AL5158" s="39"/>
      <c r="AM5158" s="39"/>
      <c r="AN5158" s="39"/>
      <c r="AO5158" s="39"/>
      <c r="AP5158" s="39"/>
      <c r="AQ5158" s="39"/>
      <c r="AR5158" s="39"/>
      <c r="AS5158" s="39"/>
      <c r="AT5158" s="39"/>
      <c r="AU5158" s="39"/>
      <c r="AV5158" s="39"/>
      <c r="AW5158" s="39"/>
    </row>
    <row r="5159" spans="15:49" x14ac:dyDescent="0.2">
      <c r="O5159" s="39"/>
      <c r="P5159" s="39"/>
      <c r="Q5159" s="39"/>
      <c r="R5159" s="39"/>
      <c r="S5159" s="39"/>
      <c r="T5159" s="39"/>
      <c r="U5159" s="39"/>
      <c r="V5159" s="39"/>
      <c r="W5159" s="39"/>
      <c r="X5159" s="39"/>
      <c r="Y5159" s="39"/>
      <c r="Z5159" s="39"/>
      <c r="AA5159" s="39"/>
      <c r="AB5159" s="39"/>
      <c r="AC5159" s="39"/>
      <c r="AD5159" s="39"/>
      <c r="AE5159" s="39"/>
      <c r="AF5159" s="39"/>
      <c r="AG5159" s="39"/>
      <c r="AH5159" s="39"/>
      <c r="AI5159" s="39"/>
      <c r="AJ5159" s="39"/>
      <c r="AK5159" s="39"/>
      <c r="AL5159" s="39"/>
      <c r="AM5159" s="39"/>
      <c r="AN5159" s="39"/>
      <c r="AO5159" s="39"/>
      <c r="AP5159" s="39"/>
      <c r="AQ5159" s="39"/>
      <c r="AR5159" s="39"/>
      <c r="AS5159" s="39"/>
      <c r="AT5159" s="39"/>
      <c r="AU5159" s="39"/>
      <c r="AV5159" s="39"/>
      <c r="AW5159" s="39"/>
    </row>
    <row r="5160" spans="15:49" x14ac:dyDescent="0.2">
      <c r="O5160" s="39"/>
      <c r="P5160" s="39"/>
      <c r="Q5160" s="39"/>
      <c r="R5160" s="39"/>
      <c r="S5160" s="39"/>
      <c r="T5160" s="39"/>
      <c r="U5160" s="39"/>
      <c r="V5160" s="39"/>
      <c r="W5160" s="39"/>
      <c r="X5160" s="39"/>
      <c r="Y5160" s="39"/>
      <c r="Z5160" s="39"/>
      <c r="AA5160" s="39"/>
      <c r="AB5160" s="39"/>
      <c r="AC5160" s="39"/>
      <c r="AD5160" s="39"/>
      <c r="AE5160" s="39"/>
      <c r="AF5160" s="39"/>
      <c r="AG5160" s="39"/>
      <c r="AH5160" s="39"/>
      <c r="AI5160" s="39"/>
      <c r="AJ5160" s="39"/>
      <c r="AK5160" s="39"/>
      <c r="AL5160" s="39"/>
      <c r="AM5160" s="39"/>
      <c r="AN5160" s="39"/>
      <c r="AO5160" s="39"/>
      <c r="AP5160" s="39"/>
      <c r="AQ5160" s="39"/>
      <c r="AR5160" s="39"/>
      <c r="AS5160" s="39"/>
      <c r="AT5160" s="39"/>
      <c r="AU5160" s="39"/>
      <c r="AV5160" s="39"/>
      <c r="AW5160" s="39"/>
    </row>
    <row r="5161" spans="15:49" x14ac:dyDescent="0.2">
      <c r="O5161" s="39"/>
      <c r="P5161" s="39"/>
      <c r="Q5161" s="39"/>
      <c r="R5161" s="39"/>
      <c r="S5161" s="39"/>
      <c r="T5161" s="39"/>
      <c r="U5161" s="39"/>
      <c r="V5161" s="39"/>
      <c r="W5161" s="39"/>
      <c r="X5161" s="39"/>
      <c r="Y5161" s="39"/>
      <c r="Z5161" s="39"/>
      <c r="AA5161" s="39"/>
      <c r="AB5161" s="39"/>
      <c r="AC5161" s="39"/>
      <c r="AD5161" s="39"/>
      <c r="AE5161" s="39"/>
      <c r="AF5161" s="39"/>
      <c r="AG5161" s="39"/>
      <c r="AH5161" s="39"/>
      <c r="AI5161" s="39"/>
      <c r="AJ5161" s="39"/>
      <c r="AK5161" s="39"/>
      <c r="AL5161" s="39"/>
      <c r="AM5161" s="39"/>
      <c r="AN5161" s="39"/>
      <c r="AO5161" s="39"/>
      <c r="AP5161" s="39"/>
      <c r="AQ5161" s="39"/>
      <c r="AR5161" s="39"/>
      <c r="AS5161" s="39"/>
      <c r="AT5161" s="39"/>
      <c r="AU5161" s="39"/>
      <c r="AV5161" s="39"/>
      <c r="AW5161" s="39"/>
    </row>
    <row r="5162" spans="15:49" x14ac:dyDescent="0.2">
      <c r="O5162" s="39"/>
      <c r="P5162" s="39"/>
      <c r="Q5162" s="39"/>
      <c r="R5162" s="39"/>
      <c r="S5162" s="39"/>
      <c r="T5162" s="39"/>
      <c r="U5162" s="39"/>
      <c r="V5162" s="39"/>
      <c r="W5162" s="39"/>
      <c r="X5162" s="39"/>
      <c r="Y5162" s="39"/>
      <c r="Z5162" s="39"/>
      <c r="AA5162" s="39"/>
      <c r="AB5162" s="39"/>
      <c r="AC5162" s="39"/>
      <c r="AD5162" s="39"/>
      <c r="AE5162" s="39"/>
      <c r="AF5162" s="39"/>
      <c r="AG5162" s="39"/>
      <c r="AH5162" s="39"/>
      <c r="AI5162" s="39"/>
      <c r="AJ5162" s="39"/>
      <c r="AK5162" s="39"/>
      <c r="AL5162" s="39"/>
      <c r="AM5162" s="39"/>
      <c r="AN5162" s="39"/>
      <c r="AO5162" s="39"/>
      <c r="AP5162" s="39"/>
      <c r="AQ5162" s="39"/>
      <c r="AR5162" s="39"/>
      <c r="AS5162" s="39"/>
      <c r="AT5162" s="39"/>
      <c r="AU5162" s="39"/>
      <c r="AV5162" s="39"/>
      <c r="AW5162" s="39"/>
    </row>
    <row r="5163" spans="15:49" x14ac:dyDescent="0.2">
      <c r="O5163" s="39"/>
      <c r="P5163" s="39"/>
      <c r="Q5163" s="39"/>
      <c r="R5163" s="39"/>
      <c r="S5163" s="39"/>
      <c r="T5163" s="39"/>
      <c r="U5163" s="39"/>
      <c r="V5163" s="39"/>
      <c r="W5163" s="39"/>
      <c r="X5163" s="39"/>
      <c r="Y5163" s="39"/>
      <c r="Z5163" s="39"/>
      <c r="AA5163" s="39"/>
      <c r="AB5163" s="39"/>
      <c r="AC5163" s="39"/>
      <c r="AD5163" s="39"/>
      <c r="AE5163" s="39"/>
      <c r="AF5163" s="39"/>
      <c r="AG5163" s="39"/>
      <c r="AH5163" s="39"/>
      <c r="AI5163" s="39"/>
      <c r="AJ5163" s="39"/>
      <c r="AK5163" s="39"/>
      <c r="AL5163" s="39"/>
      <c r="AM5163" s="39"/>
      <c r="AN5163" s="39"/>
      <c r="AO5163" s="39"/>
      <c r="AP5163" s="39"/>
      <c r="AQ5163" s="39"/>
      <c r="AR5163" s="39"/>
      <c r="AS5163" s="39"/>
      <c r="AT5163" s="39"/>
      <c r="AU5163" s="39"/>
      <c r="AV5163" s="39"/>
      <c r="AW5163" s="39"/>
    </row>
    <row r="5164" spans="15:49" x14ac:dyDescent="0.2">
      <c r="O5164" s="39"/>
      <c r="P5164" s="39"/>
      <c r="Q5164" s="39"/>
      <c r="R5164" s="39"/>
      <c r="S5164" s="39"/>
      <c r="T5164" s="39"/>
      <c r="U5164" s="39"/>
      <c r="V5164" s="39"/>
      <c r="W5164" s="39"/>
      <c r="X5164" s="39"/>
      <c r="Y5164" s="39"/>
      <c r="Z5164" s="39"/>
      <c r="AA5164" s="39"/>
      <c r="AB5164" s="39"/>
      <c r="AC5164" s="39"/>
      <c r="AD5164" s="39"/>
      <c r="AE5164" s="39"/>
      <c r="AF5164" s="39"/>
      <c r="AG5164" s="39"/>
      <c r="AH5164" s="39"/>
      <c r="AI5164" s="39"/>
      <c r="AJ5164" s="39"/>
      <c r="AK5164" s="39"/>
      <c r="AL5164" s="39"/>
      <c r="AM5164" s="39"/>
      <c r="AN5164" s="39"/>
      <c r="AO5164" s="39"/>
      <c r="AP5164" s="39"/>
      <c r="AQ5164" s="39"/>
      <c r="AR5164" s="39"/>
      <c r="AS5164" s="39"/>
      <c r="AT5164" s="39"/>
      <c r="AU5164" s="39"/>
      <c r="AV5164" s="39"/>
      <c r="AW5164" s="39"/>
    </row>
    <row r="5165" spans="15:49" x14ac:dyDescent="0.2">
      <c r="O5165" s="39"/>
      <c r="P5165" s="39"/>
      <c r="Q5165" s="39"/>
      <c r="R5165" s="39"/>
      <c r="S5165" s="39"/>
      <c r="T5165" s="39"/>
      <c r="U5165" s="39"/>
      <c r="V5165" s="39"/>
      <c r="W5165" s="39"/>
      <c r="X5165" s="39"/>
      <c r="Y5165" s="39"/>
      <c r="Z5165" s="39"/>
      <c r="AA5165" s="39"/>
      <c r="AB5165" s="39"/>
      <c r="AC5165" s="39"/>
      <c r="AD5165" s="39"/>
      <c r="AE5165" s="39"/>
      <c r="AF5165" s="39"/>
      <c r="AG5165" s="39"/>
      <c r="AH5165" s="39"/>
      <c r="AI5165" s="39"/>
      <c r="AJ5165" s="39"/>
      <c r="AK5165" s="39"/>
      <c r="AL5165" s="39"/>
      <c r="AM5165" s="39"/>
      <c r="AN5165" s="39"/>
      <c r="AO5165" s="39"/>
      <c r="AP5165" s="39"/>
      <c r="AQ5165" s="39"/>
      <c r="AR5165" s="39"/>
      <c r="AS5165" s="39"/>
      <c r="AT5165" s="39"/>
      <c r="AU5165" s="39"/>
      <c r="AV5165" s="39"/>
      <c r="AW5165" s="39"/>
    </row>
    <row r="5166" spans="15:49" x14ac:dyDescent="0.2">
      <c r="O5166" s="39"/>
      <c r="P5166" s="39"/>
      <c r="Q5166" s="39"/>
      <c r="R5166" s="39"/>
      <c r="S5166" s="39"/>
      <c r="T5166" s="39"/>
      <c r="U5166" s="39"/>
      <c r="V5166" s="39"/>
      <c r="W5166" s="39"/>
      <c r="X5166" s="39"/>
      <c r="Y5166" s="39"/>
      <c r="Z5166" s="39"/>
      <c r="AA5166" s="39"/>
      <c r="AB5166" s="39"/>
      <c r="AC5166" s="39"/>
      <c r="AD5166" s="39"/>
      <c r="AE5166" s="39"/>
      <c r="AF5166" s="39"/>
      <c r="AG5166" s="39"/>
      <c r="AH5166" s="39"/>
      <c r="AI5166" s="39"/>
      <c r="AJ5166" s="39"/>
      <c r="AK5166" s="39"/>
      <c r="AL5166" s="39"/>
      <c r="AM5166" s="39"/>
      <c r="AN5166" s="39"/>
      <c r="AO5166" s="39"/>
      <c r="AP5166" s="39"/>
      <c r="AQ5166" s="39"/>
      <c r="AR5166" s="39"/>
      <c r="AS5166" s="39"/>
      <c r="AT5166" s="39"/>
      <c r="AU5166" s="39"/>
      <c r="AV5166" s="39"/>
      <c r="AW5166" s="39"/>
    </row>
    <row r="5167" spans="15:49" x14ac:dyDescent="0.2">
      <c r="O5167" s="39"/>
      <c r="P5167" s="39"/>
      <c r="Q5167" s="39"/>
      <c r="R5167" s="39"/>
      <c r="S5167" s="39"/>
      <c r="T5167" s="39"/>
      <c r="U5167" s="39"/>
      <c r="V5167" s="39"/>
      <c r="W5167" s="39"/>
      <c r="X5167" s="39"/>
      <c r="Y5167" s="39"/>
      <c r="Z5167" s="39"/>
      <c r="AA5167" s="39"/>
      <c r="AB5167" s="39"/>
      <c r="AC5167" s="39"/>
      <c r="AD5167" s="39"/>
      <c r="AE5167" s="39"/>
      <c r="AF5167" s="39"/>
      <c r="AG5167" s="39"/>
      <c r="AH5167" s="39"/>
      <c r="AI5167" s="39"/>
      <c r="AJ5167" s="39"/>
      <c r="AK5167" s="39"/>
      <c r="AL5167" s="39"/>
      <c r="AM5167" s="39"/>
      <c r="AN5167" s="39"/>
      <c r="AO5167" s="39"/>
      <c r="AP5167" s="39"/>
      <c r="AQ5167" s="39"/>
      <c r="AR5167" s="39"/>
      <c r="AS5167" s="39"/>
      <c r="AT5167" s="39"/>
      <c r="AU5167" s="39"/>
      <c r="AV5167" s="39"/>
      <c r="AW5167" s="39"/>
    </row>
    <row r="5168" spans="15:49" x14ac:dyDescent="0.2">
      <c r="O5168" s="39"/>
      <c r="P5168" s="39"/>
      <c r="Q5168" s="39"/>
      <c r="R5168" s="39"/>
      <c r="S5168" s="39"/>
      <c r="T5168" s="39"/>
      <c r="U5168" s="39"/>
      <c r="V5168" s="39"/>
      <c r="W5168" s="39"/>
      <c r="X5168" s="39"/>
      <c r="Y5168" s="39"/>
      <c r="Z5168" s="39"/>
      <c r="AA5168" s="39"/>
      <c r="AB5168" s="39"/>
      <c r="AC5168" s="39"/>
      <c r="AD5168" s="39"/>
      <c r="AE5168" s="39"/>
      <c r="AF5168" s="39"/>
      <c r="AG5168" s="39"/>
      <c r="AH5168" s="39"/>
      <c r="AI5168" s="39"/>
      <c r="AJ5168" s="39"/>
      <c r="AK5168" s="39"/>
      <c r="AL5168" s="39"/>
      <c r="AM5168" s="39"/>
      <c r="AN5168" s="39"/>
      <c r="AO5168" s="39"/>
      <c r="AP5168" s="39"/>
      <c r="AQ5168" s="39"/>
      <c r="AR5168" s="39"/>
      <c r="AS5168" s="39"/>
      <c r="AT5168" s="39"/>
      <c r="AU5168" s="39"/>
      <c r="AV5168" s="39"/>
      <c r="AW5168" s="39"/>
    </row>
    <row r="5169" spans="15:49" x14ac:dyDescent="0.2">
      <c r="O5169" s="39"/>
      <c r="P5169" s="39"/>
      <c r="Q5169" s="39"/>
      <c r="R5169" s="39"/>
      <c r="S5169" s="39"/>
      <c r="T5169" s="39"/>
      <c r="U5169" s="39"/>
      <c r="V5169" s="39"/>
      <c r="W5169" s="39"/>
      <c r="X5169" s="39"/>
      <c r="Y5169" s="39"/>
      <c r="Z5169" s="39"/>
      <c r="AA5169" s="39"/>
      <c r="AB5169" s="39"/>
      <c r="AC5169" s="39"/>
      <c r="AD5169" s="39"/>
      <c r="AE5169" s="39"/>
      <c r="AF5169" s="39"/>
      <c r="AG5169" s="39"/>
      <c r="AH5169" s="39"/>
      <c r="AI5169" s="39"/>
      <c r="AJ5169" s="39"/>
      <c r="AK5169" s="39"/>
      <c r="AL5169" s="39"/>
      <c r="AM5169" s="39"/>
      <c r="AN5169" s="39"/>
      <c r="AO5169" s="39"/>
      <c r="AP5169" s="39"/>
      <c r="AQ5169" s="39"/>
      <c r="AR5169" s="39"/>
      <c r="AS5169" s="39"/>
      <c r="AT5169" s="39"/>
      <c r="AU5169" s="39"/>
      <c r="AV5169" s="39"/>
      <c r="AW5169" s="39"/>
    </row>
    <row r="5170" spans="15:49" x14ac:dyDescent="0.2">
      <c r="O5170" s="39"/>
      <c r="P5170" s="39"/>
      <c r="Q5170" s="39"/>
      <c r="R5170" s="39"/>
      <c r="S5170" s="39"/>
      <c r="T5170" s="39"/>
      <c r="U5170" s="39"/>
      <c r="V5170" s="39"/>
      <c r="W5170" s="39"/>
      <c r="X5170" s="39"/>
      <c r="Y5170" s="39"/>
      <c r="Z5170" s="39"/>
      <c r="AA5170" s="39"/>
      <c r="AB5170" s="39"/>
      <c r="AC5170" s="39"/>
      <c r="AD5170" s="39"/>
      <c r="AE5170" s="39"/>
      <c r="AF5170" s="39"/>
      <c r="AG5170" s="39"/>
      <c r="AH5170" s="39"/>
      <c r="AI5170" s="39"/>
      <c r="AJ5170" s="39"/>
      <c r="AK5170" s="39"/>
      <c r="AL5170" s="39"/>
      <c r="AM5170" s="39"/>
      <c r="AN5170" s="39"/>
      <c r="AO5170" s="39"/>
      <c r="AP5170" s="39"/>
      <c r="AQ5170" s="39"/>
      <c r="AR5170" s="39"/>
      <c r="AS5170" s="39"/>
      <c r="AT5170" s="39"/>
      <c r="AU5170" s="39"/>
      <c r="AV5170" s="39"/>
      <c r="AW5170" s="39"/>
    </row>
    <row r="5171" spans="15:49" x14ac:dyDescent="0.2">
      <c r="O5171" s="39"/>
      <c r="P5171" s="39"/>
      <c r="Q5171" s="39"/>
      <c r="R5171" s="39"/>
      <c r="S5171" s="39"/>
      <c r="T5171" s="39"/>
      <c r="U5171" s="39"/>
      <c r="V5171" s="39"/>
      <c r="W5171" s="39"/>
      <c r="X5171" s="39"/>
      <c r="Y5171" s="39"/>
      <c r="Z5171" s="39"/>
      <c r="AA5171" s="39"/>
      <c r="AB5171" s="39"/>
      <c r="AC5171" s="39"/>
      <c r="AD5171" s="39"/>
      <c r="AE5171" s="39"/>
      <c r="AF5171" s="39"/>
      <c r="AG5171" s="39"/>
      <c r="AH5171" s="39"/>
      <c r="AI5171" s="39"/>
      <c r="AJ5171" s="39"/>
      <c r="AK5171" s="39"/>
      <c r="AL5171" s="39"/>
      <c r="AM5171" s="39"/>
      <c r="AN5171" s="39"/>
      <c r="AO5171" s="39"/>
      <c r="AP5171" s="39"/>
      <c r="AQ5171" s="39"/>
      <c r="AR5171" s="39"/>
      <c r="AS5171" s="39"/>
      <c r="AT5171" s="39"/>
      <c r="AU5171" s="39"/>
      <c r="AV5171" s="39"/>
      <c r="AW5171" s="39"/>
    </row>
    <row r="5172" spans="15:49" x14ac:dyDescent="0.2">
      <c r="O5172" s="39"/>
      <c r="P5172" s="39"/>
      <c r="Q5172" s="39"/>
      <c r="R5172" s="39"/>
      <c r="S5172" s="39"/>
      <c r="T5172" s="39"/>
      <c r="U5172" s="39"/>
      <c r="V5172" s="39"/>
      <c r="W5172" s="39"/>
      <c r="X5172" s="39"/>
      <c r="Y5172" s="39"/>
      <c r="Z5172" s="39"/>
      <c r="AA5172" s="39"/>
      <c r="AB5172" s="39"/>
      <c r="AC5172" s="39"/>
      <c r="AD5172" s="39"/>
      <c r="AE5172" s="39"/>
      <c r="AF5172" s="39"/>
      <c r="AG5172" s="39"/>
      <c r="AH5172" s="39"/>
      <c r="AI5172" s="39"/>
      <c r="AJ5172" s="39"/>
      <c r="AK5172" s="39"/>
      <c r="AL5172" s="39"/>
      <c r="AM5172" s="39"/>
      <c r="AN5172" s="39"/>
      <c r="AO5172" s="39"/>
      <c r="AP5172" s="39"/>
      <c r="AQ5172" s="39"/>
      <c r="AR5172" s="39"/>
      <c r="AS5172" s="39"/>
      <c r="AT5172" s="39"/>
      <c r="AU5172" s="39"/>
      <c r="AV5172" s="39"/>
      <c r="AW5172" s="39"/>
    </row>
    <row r="5173" spans="15:49" x14ac:dyDescent="0.2">
      <c r="O5173" s="39"/>
      <c r="P5173" s="39"/>
      <c r="Q5173" s="39"/>
      <c r="R5173" s="39"/>
      <c r="S5173" s="39"/>
      <c r="T5173" s="39"/>
      <c r="U5173" s="39"/>
      <c r="V5173" s="39"/>
      <c r="W5173" s="39"/>
      <c r="X5173" s="39"/>
      <c r="Y5173" s="39"/>
      <c r="Z5173" s="39"/>
      <c r="AA5173" s="39"/>
      <c r="AB5173" s="39"/>
      <c r="AC5173" s="39"/>
      <c r="AD5173" s="39"/>
      <c r="AE5173" s="39"/>
      <c r="AF5173" s="39"/>
      <c r="AG5173" s="39"/>
      <c r="AH5173" s="39"/>
      <c r="AI5173" s="39"/>
      <c r="AJ5173" s="39"/>
      <c r="AK5173" s="39"/>
      <c r="AL5173" s="39"/>
      <c r="AM5173" s="39"/>
      <c r="AN5173" s="39"/>
      <c r="AO5173" s="39"/>
      <c r="AP5173" s="39"/>
      <c r="AQ5173" s="39"/>
      <c r="AR5173" s="39"/>
      <c r="AS5173" s="39"/>
      <c r="AT5173" s="39"/>
      <c r="AU5173" s="39"/>
      <c r="AV5173" s="39"/>
      <c r="AW5173" s="39"/>
    </row>
    <row r="5174" spans="15:49" x14ac:dyDescent="0.2">
      <c r="O5174" s="39"/>
      <c r="P5174" s="39"/>
      <c r="Q5174" s="39"/>
      <c r="R5174" s="39"/>
      <c r="S5174" s="39"/>
      <c r="T5174" s="39"/>
      <c r="U5174" s="39"/>
      <c r="V5174" s="39"/>
      <c r="W5174" s="39"/>
      <c r="X5174" s="39"/>
      <c r="Y5174" s="39"/>
      <c r="Z5174" s="39"/>
      <c r="AA5174" s="39"/>
      <c r="AB5174" s="39"/>
      <c r="AC5174" s="39"/>
      <c r="AD5174" s="39"/>
      <c r="AE5174" s="39"/>
      <c r="AF5174" s="39"/>
      <c r="AG5174" s="39"/>
      <c r="AH5174" s="39"/>
      <c r="AI5174" s="39"/>
      <c r="AJ5174" s="39"/>
      <c r="AK5174" s="39"/>
      <c r="AL5174" s="39"/>
      <c r="AM5174" s="39"/>
      <c r="AN5174" s="39"/>
      <c r="AO5174" s="39"/>
      <c r="AP5174" s="39"/>
      <c r="AQ5174" s="39"/>
      <c r="AR5174" s="39"/>
      <c r="AS5174" s="39"/>
      <c r="AT5174" s="39"/>
      <c r="AU5174" s="39"/>
      <c r="AV5174" s="39"/>
      <c r="AW5174" s="39"/>
    </row>
    <row r="5175" spans="15:49" x14ac:dyDescent="0.2">
      <c r="O5175" s="39"/>
      <c r="P5175" s="39"/>
      <c r="Q5175" s="39"/>
      <c r="R5175" s="39"/>
      <c r="S5175" s="39"/>
      <c r="T5175" s="39"/>
      <c r="U5175" s="39"/>
      <c r="V5175" s="39"/>
      <c r="W5175" s="39"/>
      <c r="X5175" s="39"/>
      <c r="Y5175" s="39"/>
      <c r="Z5175" s="39"/>
      <c r="AA5175" s="39"/>
      <c r="AB5175" s="39"/>
      <c r="AC5175" s="39"/>
      <c r="AD5175" s="39"/>
      <c r="AE5175" s="39"/>
      <c r="AF5175" s="39"/>
      <c r="AG5175" s="39"/>
      <c r="AH5175" s="39"/>
      <c r="AI5175" s="39"/>
      <c r="AJ5175" s="39"/>
      <c r="AK5175" s="39"/>
      <c r="AL5175" s="39"/>
      <c r="AM5175" s="39"/>
      <c r="AN5175" s="39"/>
      <c r="AO5175" s="39"/>
      <c r="AP5175" s="39"/>
      <c r="AQ5175" s="39"/>
      <c r="AR5175" s="39"/>
      <c r="AS5175" s="39"/>
      <c r="AT5175" s="39"/>
      <c r="AU5175" s="39"/>
      <c r="AV5175" s="39"/>
      <c r="AW5175" s="39"/>
    </row>
    <row r="5176" spans="15:49" x14ac:dyDescent="0.2">
      <c r="O5176" s="39"/>
      <c r="P5176" s="39"/>
      <c r="Q5176" s="39"/>
      <c r="R5176" s="39"/>
      <c r="S5176" s="39"/>
      <c r="T5176" s="39"/>
      <c r="U5176" s="39"/>
      <c r="V5176" s="39"/>
      <c r="W5176" s="39"/>
      <c r="X5176" s="39"/>
      <c r="Y5176" s="39"/>
      <c r="Z5176" s="39"/>
      <c r="AA5176" s="39"/>
      <c r="AB5176" s="39"/>
      <c r="AC5176" s="39"/>
      <c r="AD5176" s="39"/>
      <c r="AE5176" s="39"/>
      <c r="AF5176" s="39"/>
      <c r="AG5176" s="39"/>
      <c r="AH5176" s="39"/>
      <c r="AI5176" s="39"/>
      <c r="AJ5176" s="39"/>
      <c r="AK5176" s="39"/>
      <c r="AL5176" s="39"/>
      <c r="AM5176" s="39"/>
      <c r="AN5176" s="39"/>
      <c r="AO5176" s="39"/>
      <c r="AP5176" s="39"/>
      <c r="AQ5176" s="39"/>
      <c r="AR5176" s="39"/>
      <c r="AS5176" s="39"/>
      <c r="AT5176" s="39"/>
      <c r="AU5176" s="39"/>
      <c r="AV5176" s="39"/>
      <c r="AW5176" s="39"/>
    </row>
    <row r="5177" spans="15:49" x14ac:dyDescent="0.2">
      <c r="O5177" s="39"/>
      <c r="P5177" s="39"/>
      <c r="Q5177" s="39"/>
      <c r="R5177" s="39"/>
      <c r="S5177" s="39"/>
      <c r="T5177" s="39"/>
      <c r="U5177" s="39"/>
      <c r="V5177" s="39"/>
      <c r="W5177" s="39"/>
      <c r="X5177" s="39"/>
      <c r="Y5177" s="39"/>
      <c r="Z5177" s="39"/>
      <c r="AA5177" s="39"/>
      <c r="AB5177" s="39"/>
      <c r="AC5177" s="39"/>
      <c r="AD5177" s="39"/>
      <c r="AE5177" s="39"/>
      <c r="AF5177" s="39"/>
      <c r="AG5177" s="39"/>
      <c r="AH5177" s="39"/>
      <c r="AI5177" s="39"/>
      <c r="AJ5177" s="39"/>
      <c r="AK5177" s="39"/>
      <c r="AL5177" s="39"/>
      <c r="AM5177" s="39"/>
      <c r="AN5177" s="39"/>
      <c r="AO5177" s="39"/>
      <c r="AP5177" s="39"/>
      <c r="AQ5177" s="39"/>
      <c r="AR5177" s="39"/>
      <c r="AS5177" s="39"/>
      <c r="AT5177" s="39"/>
      <c r="AU5177" s="39"/>
      <c r="AV5177" s="39"/>
      <c r="AW5177" s="39"/>
    </row>
    <row r="5178" spans="15:49" x14ac:dyDescent="0.2">
      <c r="O5178" s="39"/>
      <c r="P5178" s="39"/>
      <c r="Q5178" s="39"/>
      <c r="R5178" s="39"/>
      <c r="S5178" s="39"/>
      <c r="T5178" s="39"/>
      <c r="U5178" s="39"/>
      <c r="V5178" s="39"/>
      <c r="W5178" s="39"/>
      <c r="X5178" s="39"/>
      <c r="Y5178" s="39"/>
      <c r="Z5178" s="39"/>
      <c r="AA5178" s="39"/>
      <c r="AB5178" s="39"/>
      <c r="AC5178" s="39"/>
      <c r="AD5178" s="39"/>
      <c r="AE5178" s="39"/>
      <c r="AF5178" s="39"/>
      <c r="AG5178" s="39"/>
      <c r="AH5178" s="39"/>
      <c r="AI5178" s="39"/>
      <c r="AJ5178" s="39"/>
      <c r="AK5178" s="39"/>
      <c r="AL5178" s="39"/>
      <c r="AM5178" s="39"/>
      <c r="AN5178" s="39"/>
      <c r="AO5178" s="39"/>
      <c r="AP5178" s="39"/>
      <c r="AQ5178" s="39"/>
      <c r="AR5178" s="39"/>
      <c r="AS5178" s="39"/>
      <c r="AT5178" s="39"/>
      <c r="AU5178" s="39"/>
      <c r="AV5178" s="39"/>
      <c r="AW5178" s="39"/>
    </row>
    <row r="5179" spans="15:49" x14ac:dyDescent="0.2">
      <c r="O5179" s="39"/>
      <c r="P5179" s="39"/>
      <c r="Q5179" s="39"/>
      <c r="R5179" s="39"/>
      <c r="S5179" s="39"/>
      <c r="T5179" s="39"/>
      <c r="U5179" s="39"/>
      <c r="V5179" s="39"/>
      <c r="W5179" s="39"/>
      <c r="X5179" s="39"/>
      <c r="Y5179" s="39"/>
      <c r="Z5179" s="39"/>
      <c r="AA5179" s="39"/>
      <c r="AB5179" s="39"/>
      <c r="AC5179" s="39"/>
      <c r="AD5179" s="39"/>
      <c r="AE5179" s="39"/>
      <c r="AF5179" s="39"/>
      <c r="AG5179" s="39"/>
      <c r="AH5179" s="39"/>
      <c r="AI5179" s="39"/>
      <c r="AJ5179" s="39"/>
      <c r="AK5179" s="39"/>
      <c r="AL5179" s="39"/>
      <c r="AM5179" s="39"/>
      <c r="AN5179" s="39"/>
      <c r="AO5179" s="39"/>
      <c r="AP5179" s="39"/>
      <c r="AQ5179" s="39"/>
      <c r="AR5179" s="39"/>
      <c r="AS5179" s="39"/>
      <c r="AT5179" s="39"/>
      <c r="AU5179" s="39"/>
      <c r="AV5179" s="39"/>
      <c r="AW5179" s="39"/>
    </row>
    <row r="5180" spans="15:49" x14ac:dyDescent="0.2">
      <c r="O5180" s="39"/>
      <c r="P5180" s="39"/>
      <c r="Q5180" s="39"/>
      <c r="R5180" s="39"/>
      <c r="S5180" s="39"/>
      <c r="T5180" s="39"/>
      <c r="U5180" s="39"/>
      <c r="V5180" s="39"/>
      <c r="W5180" s="39"/>
      <c r="X5180" s="39"/>
      <c r="Y5180" s="39"/>
      <c r="Z5180" s="39"/>
      <c r="AA5180" s="39"/>
      <c r="AB5180" s="39"/>
      <c r="AC5180" s="39"/>
      <c r="AD5180" s="39"/>
      <c r="AE5180" s="39"/>
      <c r="AF5180" s="39"/>
      <c r="AG5180" s="39"/>
      <c r="AH5180" s="39"/>
      <c r="AI5180" s="39"/>
      <c r="AJ5180" s="39"/>
      <c r="AK5180" s="39"/>
      <c r="AL5180" s="39"/>
      <c r="AM5180" s="39"/>
      <c r="AN5180" s="39"/>
      <c r="AO5180" s="39"/>
      <c r="AP5180" s="39"/>
      <c r="AQ5180" s="39"/>
      <c r="AR5180" s="39"/>
      <c r="AS5180" s="39"/>
      <c r="AT5180" s="39"/>
      <c r="AU5180" s="39"/>
      <c r="AV5180" s="39"/>
      <c r="AW5180" s="39"/>
    </row>
    <row r="5181" spans="15:49" x14ac:dyDescent="0.2">
      <c r="O5181" s="39"/>
      <c r="P5181" s="39"/>
      <c r="Q5181" s="39"/>
      <c r="R5181" s="39"/>
      <c r="S5181" s="39"/>
      <c r="T5181" s="39"/>
      <c r="U5181" s="39"/>
      <c r="V5181" s="39"/>
      <c r="W5181" s="39"/>
      <c r="X5181" s="39"/>
      <c r="Y5181" s="39"/>
      <c r="Z5181" s="39"/>
      <c r="AA5181" s="39"/>
      <c r="AB5181" s="39"/>
      <c r="AC5181" s="39"/>
      <c r="AD5181" s="39"/>
      <c r="AE5181" s="39"/>
      <c r="AF5181" s="39"/>
      <c r="AG5181" s="39"/>
      <c r="AH5181" s="39"/>
      <c r="AI5181" s="39"/>
      <c r="AJ5181" s="39"/>
      <c r="AK5181" s="39"/>
      <c r="AL5181" s="39"/>
      <c r="AM5181" s="39"/>
      <c r="AN5181" s="39"/>
      <c r="AO5181" s="39"/>
      <c r="AP5181" s="39"/>
      <c r="AQ5181" s="39"/>
      <c r="AR5181" s="39"/>
      <c r="AS5181" s="39"/>
      <c r="AT5181" s="39"/>
      <c r="AU5181" s="39"/>
      <c r="AV5181" s="39"/>
      <c r="AW5181" s="39"/>
    </row>
    <row r="5182" spans="15:49" x14ac:dyDescent="0.2">
      <c r="O5182" s="39"/>
      <c r="P5182" s="39"/>
      <c r="Q5182" s="39"/>
      <c r="R5182" s="39"/>
      <c r="S5182" s="39"/>
      <c r="T5182" s="39"/>
      <c r="U5182" s="39"/>
      <c r="V5182" s="39"/>
      <c r="W5182" s="39"/>
      <c r="X5182" s="39"/>
      <c r="Y5182" s="39"/>
      <c r="Z5182" s="39"/>
      <c r="AA5182" s="39"/>
      <c r="AB5182" s="39"/>
      <c r="AC5182" s="39"/>
      <c r="AD5182" s="39"/>
      <c r="AE5182" s="39"/>
      <c r="AF5182" s="39"/>
      <c r="AG5182" s="39"/>
      <c r="AH5182" s="39"/>
      <c r="AI5182" s="39"/>
      <c r="AJ5182" s="39"/>
      <c r="AK5182" s="39"/>
      <c r="AL5182" s="39"/>
      <c r="AM5182" s="39"/>
      <c r="AN5182" s="39"/>
      <c r="AO5182" s="39"/>
      <c r="AP5182" s="39"/>
      <c r="AQ5182" s="39"/>
      <c r="AR5182" s="39"/>
      <c r="AS5182" s="39"/>
      <c r="AT5182" s="39"/>
      <c r="AU5182" s="39"/>
      <c r="AV5182" s="39"/>
      <c r="AW5182" s="39"/>
    </row>
    <row r="5183" spans="15:49" x14ac:dyDescent="0.2">
      <c r="O5183" s="39"/>
      <c r="P5183" s="39"/>
      <c r="Q5183" s="39"/>
      <c r="R5183" s="39"/>
      <c r="S5183" s="39"/>
      <c r="T5183" s="39"/>
      <c r="U5183" s="39"/>
      <c r="V5183" s="39"/>
      <c r="W5183" s="39"/>
      <c r="X5183" s="39"/>
      <c r="Y5183" s="39"/>
      <c r="Z5183" s="39"/>
      <c r="AA5183" s="39"/>
      <c r="AB5183" s="39"/>
      <c r="AC5183" s="39"/>
      <c r="AD5183" s="39"/>
      <c r="AE5183" s="39"/>
      <c r="AF5183" s="39"/>
      <c r="AG5183" s="39"/>
      <c r="AH5183" s="39"/>
      <c r="AI5183" s="39"/>
      <c r="AJ5183" s="39"/>
      <c r="AK5183" s="39"/>
      <c r="AL5183" s="39"/>
      <c r="AM5183" s="39"/>
      <c r="AN5183" s="39"/>
      <c r="AO5183" s="39"/>
      <c r="AP5183" s="39"/>
      <c r="AQ5183" s="39"/>
      <c r="AR5183" s="39"/>
      <c r="AS5183" s="39"/>
      <c r="AT5183" s="39"/>
      <c r="AU5183" s="39"/>
      <c r="AV5183" s="39"/>
      <c r="AW5183" s="39"/>
    </row>
    <row r="5184" spans="15:49" x14ac:dyDescent="0.2">
      <c r="O5184" s="39"/>
      <c r="P5184" s="39"/>
      <c r="Q5184" s="39"/>
      <c r="R5184" s="39"/>
      <c r="S5184" s="39"/>
      <c r="T5184" s="39"/>
      <c r="U5184" s="39"/>
      <c r="V5184" s="39"/>
      <c r="W5184" s="39"/>
      <c r="X5184" s="39"/>
      <c r="Y5184" s="39"/>
      <c r="Z5184" s="39"/>
      <c r="AA5184" s="39"/>
      <c r="AB5184" s="39"/>
      <c r="AC5184" s="39"/>
      <c r="AD5184" s="39"/>
      <c r="AE5184" s="39"/>
      <c r="AF5184" s="39"/>
      <c r="AG5184" s="39"/>
      <c r="AH5184" s="39"/>
      <c r="AI5184" s="39"/>
      <c r="AJ5184" s="39"/>
      <c r="AK5184" s="39"/>
      <c r="AL5184" s="39"/>
      <c r="AM5184" s="39"/>
      <c r="AN5184" s="39"/>
      <c r="AO5184" s="39"/>
      <c r="AP5184" s="39"/>
      <c r="AQ5184" s="39"/>
      <c r="AR5184" s="39"/>
      <c r="AS5184" s="39"/>
      <c r="AT5184" s="39"/>
      <c r="AU5184" s="39"/>
      <c r="AV5184" s="39"/>
      <c r="AW5184" s="39"/>
    </row>
    <row r="5185" spans="15:49" x14ac:dyDescent="0.2">
      <c r="O5185" s="39"/>
      <c r="P5185" s="39"/>
      <c r="Q5185" s="39"/>
      <c r="R5185" s="39"/>
      <c r="S5185" s="39"/>
      <c r="T5185" s="39"/>
      <c r="U5185" s="39"/>
      <c r="V5185" s="39"/>
      <c r="W5185" s="39"/>
      <c r="X5185" s="39"/>
      <c r="Y5185" s="39"/>
      <c r="Z5185" s="39"/>
      <c r="AA5185" s="39"/>
      <c r="AB5185" s="39"/>
      <c r="AC5185" s="39"/>
      <c r="AD5185" s="39"/>
      <c r="AE5185" s="39"/>
      <c r="AF5185" s="39"/>
      <c r="AG5185" s="39"/>
      <c r="AH5185" s="39"/>
      <c r="AI5185" s="39"/>
      <c r="AJ5185" s="39"/>
      <c r="AK5185" s="39"/>
      <c r="AL5185" s="39"/>
      <c r="AM5185" s="39"/>
      <c r="AN5185" s="39"/>
      <c r="AO5185" s="39"/>
      <c r="AP5185" s="39"/>
      <c r="AQ5185" s="39"/>
      <c r="AR5185" s="39"/>
      <c r="AS5185" s="39"/>
      <c r="AT5185" s="39"/>
      <c r="AU5185" s="39"/>
      <c r="AV5185" s="39"/>
      <c r="AW5185" s="39"/>
    </row>
    <row r="5186" spans="15:49" x14ac:dyDescent="0.2">
      <c r="O5186" s="39"/>
      <c r="P5186" s="39"/>
      <c r="Q5186" s="39"/>
      <c r="R5186" s="39"/>
      <c r="S5186" s="39"/>
      <c r="T5186" s="39"/>
      <c r="U5186" s="39"/>
      <c r="V5186" s="39"/>
      <c r="W5186" s="39"/>
      <c r="X5186" s="39"/>
      <c r="Y5186" s="39"/>
      <c r="Z5186" s="39"/>
      <c r="AA5186" s="39"/>
      <c r="AB5186" s="39"/>
      <c r="AC5186" s="39"/>
      <c r="AD5186" s="39"/>
      <c r="AE5186" s="39"/>
      <c r="AF5186" s="39"/>
      <c r="AG5186" s="39"/>
      <c r="AH5186" s="39"/>
      <c r="AI5186" s="39"/>
      <c r="AJ5186" s="39"/>
      <c r="AK5186" s="39"/>
      <c r="AL5186" s="39"/>
      <c r="AM5186" s="39"/>
      <c r="AN5186" s="39"/>
      <c r="AO5186" s="39"/>
      <c r="AP5186" s="39"/>
      <c r="AQ5186" s="39"/>
      <c r="AR5186" s="39"/>
      <c r="AS5186" s="39"/>
      <c r="AT5186" s="39"/>
      <c r="AU5186" s="39"/>
      <c r="AV5186" s="39"/>
      <c r="AW5186" s="39"/>
    </row>
    <row r="5187" spans="15:49" x14ac:dyDescent="0.2">
      <c r="O5187" s="39"/>
      <c r="P5187" s="39"/>
      <c r="Q5187" s="39"/>
      <c r="R5187" s="39"/>
      <c r="S5187" s="39"/>
      <c r="T5187" s="39"/>
      <c r="U5187" s="39"/>
      <c r="V5187" s="39"/>
      <c r="W5187" s="39"/>
      <c r="X5187" s="39"/>
      <c r="Y5187" s="39"/>
      <c r="Z5187" s="39"/>
      <c r="AA5187" s="39"/>
      <c r="AB5187" s="39"/>
      <c r="AC5187" s="39"/>
      <c r="AD5187" s="39"/>
      <c r="AE5187" s="39"/>
      <c r="AF5187" s="39"/>
      <c r="AG5187" s="39"/>
      <c r="AH5187" s="39"/>
      <c r="AI5187" s="39"/>
      <c r="AJ5187" s="39"/>
      <c r="AK5187" s="39"/>
      <c r="AL5187" s="39"/>
      <c r="AM5187" s="39"/>
      <c r="AN5187" s="39"/>
      <c r="AO5187" s="39"/>
      <c r="AP5187" s="39"/>
      <c r="AQ5187" s="39"/>
      <c r="AR5187" s="39"/>
      <c r="AS5187" s="39"/>
      <c r="AT5187" s="39"/>
      <c r="AU5187" s="39"/>
      <c r="AV5187" s="39"/>
      <c r="AW5187" s="39"/>
    </row>
    <row r="5188" spans="15:49" x14ac:dyDescent="0.2">
      <c r="O5188" s="39"/>
      <c r="P5188" s="39"/>
      <c r="Q5188" s="39"/>
      <c r="R5188" s="39"/>
      <c r="S5188" s="39"/>
      <c r="T5188" s="39"/>
      <c r="U5188" s="39"/>
      <c r="V5188" s="39"/>
      <c r="W5188" s="39"/>
      <c r="X5188" s="39"/>
      <c r="Y5188" s="39"/>
      <c r="Z5188" s="39"/>
      <c r="AA5188" s="39"/>
      <c r="AB5188" s="39"/>
      <c r="AC5188" s="39"/>
      <c r="AD5188" s="39"/>
      <c r="AE5188" s="39"/>
      <c r="AF5188" s="39"/>
      <c r="AG5188" s="39"/>
      <c r="AH5188" s="39"/>
      <c r="AI5188" s="39"/>
      <c r="AJ5188" s="39"/>
      <c r="AK5188" s="39"/>
      <c r="AL5188" s="39"/>
      <c r="AM5188" s="39"/>
      <c r="AN5188" s="39"/>
      <c r="AO5188" s="39"/>
      <c r="AP5188" s="39"/>
      <c r="AQ5188" s="39"/>
      <c r="AR5188" s="39"/>
      <c r="AS5188" s="39"/>
      <c r="AT5188" s="39"/>
      <c r="AU5188" s="39"/>
      <c r="AV5188" s="39"/>
      <c r="AW5188" s="39"/>
    </row>
    <row r="5189" spans="15:49" x14ac:dyDescent="0.2">
      <c r="O5189" s="39"/>
      <c r="P5189" s="39"/>
      <c r="Q5189" s="39"/>
      <c r="R5189" s="39"/>
      <c r="S5189" s="39"/>
      <c r="T5189" s="39"/>
      <c r="U5189" s="39"/>
      <c r="V5189" s="39"/>
      <c r="W5189" s="39"/>
      <c r="X5189" s="39"/>
      <c r="Y5189" s="39"/>
      <c r="Z5189" s="39"/>
      <c r="AA5189" s="39"/>
      <c r="AB5189" s="39"/>
      <c r="AC5189" s="39"/>
      <c r="AD5189" s="39"/>
      <c r="AE5189" s="39"/>
      <c r="AF5189" s="39"/>
      <c r="AG5189" s="39"/>
      <c r="AH5189" s="39"/>
      <c r="AI5189" s="39"/>
      <c r="AJ5189" s="39"/>
      <c r="AK5189" s="39"/>
      <c r="AL5189" s="39"/>
      <c r="AM5189" s="39"/>
      <c r="AN5189" s="39"/>
      <c r="AO5189" s="39"/>
      <c r="AP5189" s="39"/>
      <c r="AQ5189" s="39"/>
      <c r="AR5189" s="39"/>
      <c r="AS5189" s="39"/>
      <c r="AT5189" s="39"/>
      <c r="AU5189" s="39"/>
      <c r="AV5189" s="39"/>
      <c r="AW5189" s="39"/>
    </row>
    <row r="5190" spans="15:49" x14ac:dyDescent="0.2">
      <c r="O5190" s="39"/>
      <c r="P5190" s="39"/>
      <c r="Q5190" s="39"/>
      <c r="R5190" s="39"/>
      <c r="S5190" s="39"/>
      <c r="T5190" s="39"/>
      <c r="U5190" s="39"/>
      <c r="V5190" s="39"/>
      <c r="W5190" s="39"/>
      <c r="X5190" s="39"/>
      <c r="Y5190" s="39"/>
      <c r="Z5190" s="39"/>
      <c r="AA5190" s="39"/>
      <c r="AB5190" s="39"/>
      <c r="AC5190" s="39"/>
      <c r="AD5190" s="39"/>
      <c r="AE5190" s="39"/>
      <c r="AF5190" s="39"/>
      <c r="AG5190" s="39"/>
      <c r="AH5190" s="39"/>
      <c r="AI5190" s="39"/>
      <c r="AJ5190" s="39"/>
      <c r="AK5190" s="39"/>
      <c r="AL5190" s="39"/>
      <c r="AM5190" s="39"/>
      <c r="AN5190" s="39"/>
      <c r="AO5190" s="39"/>
      <c r="AP5190" s="39"/>
      <c r="AQ5190" s="39"/>
      <c r="AR5190" s="39"/>
      <c r="AS5190" s="39"/>
      <c r="AT5190" s="39"/>
      <c r="AU5190" s="39"/>
      <c r="AV5190" s="39"/>
      <c r="AW5190" s="39"/>
    </row>
    <row r="5191" spans="15:49" x14ac:dyDescent="0.2">
      <c r="O5191" s="39"/>
      <c r="P5191" s="39"/>
      <c r="Q5191" s="39"/>
      <c r="R5191" s="39"/>
      <c r="S5191" s="39"/>
      <c r="T5191" s="39"/>
      <c r="U5191" s="39"/>
      <c r="V5191" s="39"/>
      <c r="W5191" s="39"/>
      <c r="X5191" s="39"/>
      <c r="Y5191" s="39"/>
      <c r="Z5191" s="39"/>
      <c r="AA5191" s="39"/>
      <c r="AB5191" s="39"/>
      <c r="AC5191" s="39"/>
      <c r="AD5191" s="39"/>
      <c r="AE5191" s="39"/>
      <c r="AF5191" s="39"/>
      <c r="AG5191" s="39"/>
      <c r="AH5191" s="39"/>
      <c r="AI5191" s="39"/>
      <c r="AJ5191" s="39"/>
      <c r="AK5191" s="39"/>
      <c r="AL5191" s="39"/>
      <c r="AM5191" s="39"/>
      <c r="AN5191" s="39"/>
      <c r="AO5191" s="39"/>
      <c r="AP5191" s="39"/>
      <c r="AQ5191" s="39"/>
      <c r="AR5191" s="39"/>
      <c r="AS5191" s="39"/>
      <c r="AT5191" s="39"/>
      <c r="AU5191" s="39"/>
      <c r="AV5191" s="39"/>
      <c r="AW5191" s="39"/>
    </row>
    <row r="5192" spans="15:49" x14ac:dyDescent="0.2">
      <c r="O5192" s="39"/>
      <c r="P5192" s="39"/>
      <c r="Q5192" s="39"/>
      <c r="R5192" s="39"/>
      <c r="S5192" s="39"/>
      <c r="T5192" s="39"/>
      <c r="U5192" s="39"/>
      <c r="V5192" s="39"/>
      <c r="W5192" s="39"/>
      <c r="X5192" s="39"/>
      <c r="Y5192" s="39"/>
      <c r="Z5192" s="39"/>
      <c r="AA5192" s="39"/>
      <c r="AB5192" s="39"/>
      <c r="AC5192" s="39"/>
      <c r="AD5192" s="39"/>
      <c r="AE5192" s="39"/>
      <c r="AF5192" s="39"/>
      <c r="AG5192" s="39"/>
      <c r="AH5192" s="39"/>
      <c r="AI5192" s="39"/>
      <c r="AJ5192" s="39"/>
      <c r="AK5192" s="39"/>
      <c r="AL5192" s="39"/>
      <c r="AM5192" s="39"/>
      <c r="AN5192" s="39"/>
      <c r="AO5192" s="39"/>
      <c r="AP5192" s="39"/>
      <c r="AQ5192" s="39"/>
      <c r="AR5192" s="39"/>
      <c r="AS5192" s="39"/>
      <c r="AT5192" s="39"/>
      <c r="AU5192" s="39"/>
      <c r="AV5192" s="39"/>
      <c r="AW5192" s="39"/>
    </row>
    <row r="5193" spans="15:49" x14ac:dyDescent="0.2">
      <c r="O5193" s="39"/>
      <c r="P5193" s="39"/>
      <c r="Q5193" s="39"/>
      <c r="R5193" s="39"/>
      <c r="S5193" s="39"/>
      <c r="T5193" s="39"/>
      <c r="U5193" s="39"/>
      <c r="V5193" s="39"/>
      <c r="W5193" s="39"/>
      <c r="X5193" s="39"/>
      <c r="Y5193" s="39"/>
      <c r="Z5193" s="39"/>
      <c r="AA5193" s="39"/>
      <c r="AB5193" s="39"/>
      <c r="AC5193" s="39"/>
      <c r="AD5193" s="39"/>
      <c r="AE5193" s="39"/>
      <c r="AF5193" s="39"/>
      <c r="AG5193" s="39"/>
      <c r="AH5193" s="39"/>
      <c r="AI5193" s="39"/>
      <c r="AJ5193" s="39"/>
      <c r="AK5193" s="39"/>
      <c r="AL5193" s="39"/>
      <c r="AM5193" s="39"/>
      <c r="AN5193" s="39"/>
      <c r="AO5193" s="39"/>
      <c r="AP5193" s="39"/>
      <c r="AQ5193" s="39"/>
      <c r="AR5193" s="39"/>
      <c r="AS5193" s="39"/>
      <c r="AT5193" s="39"/>
      <c r="AU5193" s="39"/>
      <c r="AV5193" s="39"/>
      <c r="AW5193" s="39"/>
    </row>
    <row r="5194" spans="15:49" x14ac:dyDescent="0.2">
      <c r="O5194" s="39"/>
      <c r="P5194" s="39"/>
      <c r="Q5194" s="39"/>
      <c r="R5194" s="39"/>
      <c r="S5194" s="39"/>
      <c r="T5194" s="39"/>
      <c r="U5194" s="39"/>
      <c r="V5194" s="39"/>
      <c r="W5194" s="39"/>
      <c r="X5194" s="39"/>
      <c r="Y5194" s="39"/>
      <c r="Z5194" s="39"/>
      <c r="AA5194" s="39"/>
      <c r="AB5194" s="39"/>
      <c r="AC5194" s="39"/>
      <c r="AD5194" s="39"/>
      <c r="AE5194" s="39"/>
      <c r="AF5194" s="39"/>
      <c r="AG5194" s="39"/>
      <c r="AH5194" s="39"/>
      <c r="AI5194" s="39"/>
      <c r="AJ5194" s="39"/>
      <c r="AK5194" s="39"/>
      <c r="AL5194" s="39"/>
      <c r="AM5194" s="39"/>
      <c r="AN5194" s="39"/>
      <c r="AO5194" s="39"/>
      <c r="AP5194" s="39"/>
      <c r="AQ5194" s="39"/>
      <c r="AR5194" s="39"/>
      <c r="AS5194" s="39"/>
      <c r="AT5194" s="39"/>
      <c r="AU5194" s="39"/>
      <c r="AV5194" s="39"/>
      <c r="AW5194" s="39"/>
    </row>
    <row r="5195" spans="15:49" x14ac:dyDescent="0.2">
      <c r="O5195" s="39"/>
      <c r="P5195" s="39"/>
      <c r="Q5195" s="39"/>
      <c r="R5195" s="39"/>
      <c r="S5195" s="39"/>
      <c r="T5195" s="39"/>
      <c r="U5195" s="39"/>
      <c r="V5195" s="39"/>
      <c r="W5195" s="39"/>
      <c r="X5195" s="39"/>
      <c r="Y5195" s="39"/>
      <c r="Z5195" s="39"/>
      <c r="AA5195" s="39"/>
      <c r="AB5195" s="39"/>
      <c r="AC5195" s="39"/>
      <c r="AD5195" s="39"/>
      <c r="AE5195" s="39"/>
      <c r="AF5195" s="39"/>
      <c r="AG5195" s="39"/>
      <c r="AH5195" s="39"/>
      <c r="AI5195" s="39"/>
      <c r="AJ5195" s="39"/>
      <c r="AK5195" s="39"/>
      <c r="AL5195" s="39"/>
      <c r="AM5195" s="39"/>
      <c r="AN5195" s="39"/>
      <c r="AO5195" s="39"/>
      <c r="AP5195" s="39"/>
      <c r="AQ5195" s="39"/>
      <c r="AR5195" s="39"/>
      <c r="AS5195" s="39"/>
      <c r="AT5195" s="39"/>
      <c r="AU5195" s="39"/>
      <c r="AV5195" s="39"/>
      <c r="AW5195" s="39"/>
    </row>
    <row r="5196" spans="15:49" x14ac:dyDescent="0.2">
      <c r="O5196" s="39"/>
      <c r="P5196" s="39"/>
      <c r="Q5196" s="39"/>
      <c r="R5196" s="39"/>
      <c r="S5196" s="39"/>
      <c r="T5196" s="39"/>
      <c r="U5196" s="39"/>
      <c r="V5196" s="39"/>
      <c r="W5196" s="39"/>
      <c r="X5196" s="39"/>
      <c r="Y5196" s="39"/>
      <c r="Z5196" s="39"/>
      <c r="AA5196" s="39"/>
      <c r="AB5196" s="39"/>
      <c r="AC5196" s="39"/>
      <c r="AD5196" s="39"/>
      <c r="AE5196" s="39"/>
      <c r="AF5196" s="39"/>
      <c r="AG5196" s="39"/>
      <c r="AH5196" s="39"/>
      <c r="AI5196" s="39"/>
      <c r="AJ5196" s="39"/>
      <c r="AK5196" s="39"/>
      <c r="AL5196" s="39"/>
      <c r="AM5196" s="39"/>
      <c r="AN5196" s="39"/>
      <c r="AO5196" s="39"/>
      <c r="AP5196" s="39"/>
      <c r="AQ5196" s="39"/>
      <c r="AR5196" s="39"/>
      <c r="AS5196" s="39"/>
      <c r="AT5196" s="39"/>
      <c r="AU5196" s="39"/>
      <c r="AV5196" s="39"/>
      <c r="AW5196" s="39"/>
    </row>
    <row r="5197" spans="15:49" x14ac:dyDescent="0.2">
      <c r="O5197" s="39"/>
      <c r="P5197" s="39"/>
      <c r="Q5197" s="39"/>
      <c r="R5197" s="39"/>
      <c r="S5197" s="39"/>
      <c r="T5197" s="39"/>
      <c r="U5197" s="39"/>
      <c r="V5197" s="39"/>
      <c r="W5197" s="39"/>
      <c r="X5197" s="39"/>
      <c r="Y5197" s="39"/>
      <c r="Z5197" s="39"/>
      <c r="AA5197" s="39"/>
      <c r="AB5197" s="39"/>
      <c r="AC5197" s="39"/>
      <c r="AD5197" s="39"/>
      <c r="AE5197" s="39"/>
      <c r="AF5197" s="39"/>
      <c r="AG5197" s="39"/>
      <c r="AH5197" s="39"/>
      <c r="AI5197" s="39"/>
      <c r="AJ5197" s="39"/>
      <c r="AK5197" s="39"/>
      <c r="AL5197" s="39"/>
      <c r="AM5197" s="39"/>
      <c r="AN5197" s="39"/>
      <c r="AO5197" s="39"/>
      <c r="AP5197" s="39"/>
      <c r="AQ5197" s="39"/>
      <c r="AR5197" s="39"/>
      <c r="AS5197" s="39"/>
      <c r="AT5197" s="39"/>
      <c r="AU5197" s="39"/>
      <c r="AV5197" s="39"/>
      <c r="AW5197" s="39"/>
    </row>
    <row r="5198" spans="15:49" x14ac:dyDescent="0.2">
      <c r="O5198" s="39"/>
      <c r="P5198" s="39"/>
      <c r="Q5198" s="39"/>
      <c r="R5198" s="39"/>
      <c r="S5198" s="39"/>
      <c r="T5198" s="39"/>
      <c r="U5198" s="39"/>
      <c r="V5198" s="39"/>
      <c r="W5198" s="39"/>
      <c r="X5198" s="39"/>
      <c r="Y5198" s="39"/>
      <c r="Z5198" s="39"/>
      <c r="AA5198" s="39"/>
      <c r="AB5198" s="39"/>
      <c r="AC5198" s="39"/>
      <c r="AD5198" s="39"/>
      <c r="AE5198" s="39"/>
      <c r="AF5198" s="39"/>
      <c r="AG5198" s="39"/>
      <c r="AH5198" s="39"/>
      <c r="AI5198" s="39"/>
      <c r="AJ5198" s="39"/>
      <c r="AK5198" s="39"/>
      <c r="AL5198" s="39"/>
      <c r="AM5198" s="39"/>
      <c r="AN5198" s="39"/>
      <c r="AO5198" s="39"/>
      <c r="AP5198" s="39"/>
      <c r="AQ5198" s="39"/>
      <c r="AR5198" s="39"/>
      <c r="AS5198" s="39"/>
      <c r="AT5198" s="39"/>
      <c r="AU5198" s="39"/>
      <c r="AV5198" s="39"/>
      <c r="AW5198" s="39"/>
    </row>
    <row r="5199" spans="15:49" x14ac:dyDescent="0.2">
      <c r="O5199" s="39"/>
      <c r="P5199" s="39"/>
      <c r="Q5199" s="39"/>
      <c r="R5199" s="39"/>
      <c r="S5199" s="39"/>
      <c r="T5199" s="39"/>
      <c r="U5199" s="39"/>
      <c r="V5199" s="39"/>
      <c r="W5199" s="39"/>
      <c r="X5199" s="39"/>
      <c r="Y5199" s="39"/>
      <c r="Z5199" s="39"/>
      <c r="AA5199" s="39"/>
      <c r="AB5199" s="39"/>
      <c r="AC5199" s="39"/>
      <c r="AD5199" s="39"/>
      <c r="AE5199" s="39"/>
      <c r="AF5199" s="39"/>
      <c r="AG5199" s="39"/>
      <c r="AH5199" s="39"/>
      <c r="AI5199" s="39"/>
      <c r="AJ5199" s="39"/>
      <c r="AK5199" s="39"/>
      <c r="AL5199" s="39"/>
      <c r="AM5199" s="39"/>
      <c r="AN5199" s="39"/>
      <c r="AO5199" s="39"/>
      <c r="AP5199" s="39"/>
      <c r="AQ5199" s="39"/>
      <c r="AR5199" s="39"/>
      <c r="AS5199" s="39"/>
      <c r="AT5199" s="39"/>
      <c r="AU5199" s="39"/>
      <c r="AV5199" s="39"/>
      <c r="AW5199" s="39"/>
    </row>
    <row r="5200" spans="15:49" x14ac:dyDescent="0.2">
      <c r="O5200" s="39"/>
      <c r="P5200" s="39"/>
      <c r="Q5200" s="39"/>
      <c r="R5200" s="39"/>
      <c r="S5200" s="39"/>
      <c r="T5200" s="39"/>
      <c r="U5200" s="39"/>
      <c r="V5200" s="39"/>
      <c r="W5200" s="39"/>
      <c r="X5200" s="39"/>
      <c r="Y5200" s="39"/>
      <c r="Z5200" s="39"/>
      <c r="AA5200" s="39"/>
      <c r="AB5200" s="39"/>
      <c r="AC5200" s="39"/>
      <c r="AD5200" s="39"/>
      <c r="AE5200" s="39"/>
      <c r="AF5200" s="39"/>
      <c r="AG5200" s="39"/>
      <c r="AH5200" s="39"/>
      <c r="AI5200" s="39"/>
      <c r="AJ5200" s="39"/>
      <c r="AK5200" s="39"/>
      <c r="AL5200" s="39"/>
      <c r="AM5200" s="39"/>
      <c r="AN5200" s="39"/>
      <c r="AO5200" s="39"/>
      <c r="AP5200" s="39"/>
      <c r="AQ5200" s="39"/>
      <c r="AR5200" s="39"/>
      <c r="AS5200" s="39"/>
      <c r="AT5200" s="39"/>
      <c r="AU5200" s="39"/>
      <c r="AV5200" s="39"/>
      <c r="AW5200" s="39"/>
    </row>
    <row r="5201" spans="15:49" x14ac:dyDescent="0.2">
      <c r="O5201" s="39"/>
      <c r="P5201" s="39"/>
      <c r="Q5201" s="39"/>
      <c r="R5201" s="39"/>
      <c r="S5201" s="39"/>
      <c r="T5201" s="39"/>
      <c r="U5201" s="39"/>
      <c r="V5201" s="39"/>
      <c r="W5201" s="39"/>
      <c r="X5201" s="39"/>
      <c r="Y5201" s="39"/>
      <c r="Z5201" s="39"/>
      <c r="AA5201" s="39"/>
      <c r="AB5201" s="39"/>
      <c r="AC5201" s="39"/>
      <c r="AD5201" s="39"/>
      <c r="AE5201" s="39"/>
      <c r="AF5201" s="39"/>
      <c r="AG5201" s="39"/>
      <c r="AH5201" s="39"/>
      <c r="AI5201" s="39"/>
      <c r="AJ5201" s="39"/>
      <c r="AK5201" s="39"/>
      <c r="AL5201" s="39"/>
      <c r="AM5201" s="39"/>
      <c r="AN5201" s="39"/>
      <c r="AO5201" s="39"/>
      <c r="AP5201" s="39"/>
      <c r="AQ5201" s="39"/>
      <c r="AR5201" s="39"/>
      <c r="AS5201" s="39"/>
      <c r="AT5201" s="39"/>
      <c r="AU5201" s="39"/>
      <c r="AV5201" s="39"/>
      <c r="AW5201" s="39"/>
    </row>
    <row r="5202" spans="15:49" x14ac:dyDescent="0.2">
      <c r="O5202" s="39"/>
      <c r="P5202" s="39"/>
      <c r="Q5202" s="39"/>
      <c r="R5202" s="39"/>
      <c r="S5202" s="39"/>
      <c r="T5202" s="39"/>
      <c r="U5202" s="39"/>
      <c r="V5202" s="39"/>
      <c r="W5202" s="39"/>
      <c r="X5202" s="39"/>
      <c r="Y5202" s="39"/>
      <c r="Z5202" s="39"/>
      <c r="AA5202" s="39"/>
      <c r="AB5202" s="39"/>
      <c r="AC5202" s="39"/>
      <c r="AD5202" s="39"/>
      <c r="AE5202" s="39"/>
      <c r="AF5202" s="39"/>
      <c r="AG5202" s="39"/>
      <c r="AH5202" s="39"/>
      <c r="AI5202" s="39"/>
      <c r="AJ5202" s="39"/>
      <c r="AK5202" s="39"/>
      <c r="AL5202" s="39"/>
      <c r="AM5202" s="39"/>
      <c r="AN5202" s="39"/>
      <c r="AO5202" s="39"/>
      <c r="AP5202" s="39"/>
      <c r="AQ5202" s="39"/>
      <c r="AR5202" s="39"/>
      <c r="AS5202" s="39"/>
      <c r="AT5202" s="39"/>
      <c r="AU5202" s="39"/>
      <c r="AV5202" s="39"/>
      <c r="AW5202" s="39"/>
    </row>
    <row r="5203" spans="15:49" x14ac:dyDescent="0.2">
      <c r="O5203" s="39"/>
      <c r="P5203" s="39"/>
      <c r="Q5203" s="39"/>
      <c r="R5203" s="39"/>
      <c r="S5203" s="39"/>
      <c r="T5203" s="39"/>
      <c r="U5203" s="39"/>
      <c r="V5203" s="39"/>
      <c r="W5203" s="39"/>
      <c r="X5203" s="39"/>
      <c r="Y5203" s="39"/>
      <c r="Z5203" s="39"/>
      <c r="AA5203" s="39"/>
      <c r="AB5203" s="39"/>
      <c r="AC5203" s="39"/>
      <c r="AD5203" s="39"/>
      <c r="AE5203" s="39"/>
      <c r="AF5203" s="39"/>
      <c r="AG5203" s="39"/>
      <c r="AH5203" s="39"/>
      <c r="AI5203" s="39"/>
      <c r="AJ5203" s="39"/>
      <c r="AK5203" s="39"/>
      <c r="AL5203" s="39"/>
      <c r="AM5203" s="39"/>
      <c r="AN5203" s="39"/>
      <c r="AO5203" s="39"/>
      <c r="AP5203" s="39"/>
      <c r="AQ5203" s="39"/>
      <c r="AR5203" s="39"/>
      <c r="AS5203" s="39"/>
      <c r="AT5203" s="39"/>
      <c r="AU5203" s="39"/>
      <c r="AV5203" s="39"/>
      <c r="AW5203" s="39"/>
    </row>
    <row r="5204" spans="15:49" x14ac:dyDescent="0.2">
      <c r="O5204" s="39"/>
      <c r="P5204" s="39"/>
      <c r="Q5204" s="39"/>
      <c r="R5204" s="39"/>
      <c r="S5204" s="39"/>
      <c r="T5204" s="39"/>
      <c r="U5204" s="39"/>
      <c r="V5204" s="39"/>
      <c r="W5204" s="39"/>
      <c r="X5204" s="39"/>
      <c r="Y5204" s="39"/>
      <c r="Z5204" s="39"/>
      <c r="AA5204" s="39"/>
      <c r="AB5204" s="39"/>
      <c r="AC5204" s="39"/>
      <c r="AD5204" s="39"/>
      <c r="AE5204" s="39"/>
      <c r="AF5204" s="39"/>
      <c r="AG5204" s="39"/>
      <c r="AH5204" s="39"/>
      <c r="AI5204" s="39"/>
      <c r="AJ5204" s="39"/>
      <c r="AK5204" s="39"/>
      <c r="AL5204" s="39"/>
      <c r="AM5204" s="39"/>
      <c r="AN5204" s="39"/>
      <c r="AO5204" s="39"/>
      <c r="AP5204" s="39"/>
      <c r="AQ5204" s="39"/>
      <c r="AR5204" s="39"/>
      <c r="AS5204" s="39"/>
      <c r="AT5204" s="39"/>
      <c r="AU5204" s="39"/>
      <c r="AV5204" s="39"/>
      <c r="AW5204" s="39"/>
    </row>
    <row r="5205" spans="15:49" x14ac:dyDescent="0.2">
      <c r="O5205" s="39"/>
      <c r="P5205" s="39"/>
      <c r="Q5205" s="39"/>
      <c r="R5205" s="39"/>
      <c r="S5205" s="39"/>
      <c r="T5205" s="39"/>
      <c r="U5205" s="39"/>
      <c r="V5205" s="39"/>
      <c r="W5205" s="39"/>
      <c r="X5205" s="39"/>
      <c r="Y5205" s="39"/>
      <c r="Z5205" s="39"/>
      <c r="AA5205" s="39"/>
      <c r="AB5205" s="39"/>
      <c r="AC5205" s="39"/>
      <c r="AD5205" s="39"/>
      <c r="AE5205" s="39"/>
      <c r="AF5205" s="39"/>
      <c r="AG5205" s="39"/>
      <c r="AH5205" s="39"/>
      <c r="AI5205" s="39"/>
      <c r="AJ5205" s="39"/>
      <c r="AK5205" s="39"/>
      <c r="AL5205" s="39"/>
      <c r="AM5205" s="39"/>
      <c r="AN5205" s="39"/>
      <c r="AO5205" s="39"/>
      <c r="AP5205" s="39"/>
      <c r="AQ5205" s="39"/>
      <c r="AR5205" s="39"/>
      <c r="AS5205" s="39"/>
      <c r="AT5205" s="39"/>
      <c r="AU5205" s="39"/>
      <c r="AV5205" s="39"/>
      <c r="AW5205" s="39"/>
    </row>
    <row r="5206" spans="15:49" x14ac:dyDescent="0.2">
      <c r="O5206" s="39"/>
      <c r="P5206" s="39"/>
      <c r="Q5206" s="39"/>
      <c r="R5206" s="39"/>
      <c r="S5206" s="39"/>
      <c r="T5206" s="39"/>
      <c r="U5206" s="39"/>
      <c r="V5206" s="39"/>
      <c r="W5206" s="39"/>
      <c r="X5206" s="39"/>
      <c r="Y5206" s="39"/>
      <c r="Z5206" s="39"/>
      <c r="AA5206" s="39"/>
      <c r="AB5206" s="39"/>
      <c r="AC5206" s="39"/>
      <c r="AD5206" s="39"/>
      <c r="AE5206" s="39"/>
      <c r="AF5206" s="39"/>
      <c r="AG5206" s="39"/>
      <c r="AH5206" s="39"/>
      <c r="AI5206" s="39"/>
      <c r="AJ5206" s="39"/>
      <c r="AK5206" s="39"/>
      <c r="AL5206" s="39"/>
      <c r="AM5206" s="39"/>
      <c r="AN5206" s="39"/>
      <c r="AO5206" s="39"/>
      <c r="AP5206" s="39"/>
      <c r="AQ5206" s="39"/>
      <c r="AR5206" s="39"/>
      <c r="AS5206" s="39"/>
      <c r="AT5206" s="39"/>
      <c r="AU5206" s="39"/>
      <c r="AV5206" s="39"/>
      <c r="AW5206" s="39"/>
    </row>
    <row r="5207" spans="15:49" x14ac:dyDescent="0.2">
      <c r="O5207" s="39"/>
      <c r="P5207" s="39"/>
      <c r="Q5207" s="39"/>
      <c r="R5207" s="39"/>
      <c r="S5207" s="39"/>
      <c r="T5207" s="39"/>
      <c r="U5207" s="39"/>
      <c r="V5207" s="39"/>
      <c r="W5207" s="39"/>
      <c r="X5207" s="39"/>
      <c r="Y5207" s="39"/>
      <c r="Z5207" s="39"/>
      <c r="AA5207" s="39"/>
      <c r="AB5207" s="39"/>
      <c r="AC5207" s="39"/>
      <c r="AD5207" s="39"/>
      <c r="AE5207" s="39"/>
      <c r="AF5207" s="39"/>
      <c r="AG5207" s="39"/>
      <c r="AH5207" s="39"/>
      <c r="AI5207" s="39"/>
      <c r="AJ5207" s="39"/>
      <c r="AK5207" s="39"/>
      <c r="AL5207" s="39"/>
      <c r="AM5207" s="39"/>
      <c r="AN5207" s="39"/>
      <c r="AO5207" s="39"/>
      <c r="AP5207" s="39"/>
      <c r="AQ5207" s="39"/>
      <c r="AR5207" s="39"/>
      <c r="AS5207" s="39"/>
      <c r="AT5207" s="39"/>
      <c r="AU5207" s="39"/>
      <c r="AV5207" s="39"/>
      <c r="AW5207" s="39"/>
    </row>
    <row r="5208" spans="15:49" x14ac:dyDescent="0.2">
      <c r="O5208" s="39"/>
      <c r="P5208" s="39"/>
      <c r="Q5208" s="39"/>
      <c r="R5208" s="39"/>
      <c r="S5208" s="39"/>
      <c r="T5208" s="39"/>
      <c r="U5208" s="39"/>
      <c r="V5208" s="39"/>
      <c r="W5208" s="39"/>
      <c r="X5208" s="39"/>
      <c r="Y5208" s="39"/>
      <c r="Z5208" s="39"/>
      <c r="AA5208" s="39"/>
      <c r="AB5208" s="39"/>
      <c r="AC5208" s="39"/>
      <c r="AD5208" s="39"/>
      <c r="AE5208" s="39"/>
      <c r="AF5208" s="39"/>
      <c r="AG5208" s="39"/>
      <c r="AH5208" s="39"/>
      <c r="AI5208" s="39"/>
      <c r="AJ5208" s="39"/>
      <c r="AK5208" s="39"/>
      <c r="AL5208" s="39"/>
      <c r="AM5208" s="39"/>
      <c r="AN5208" s="39"/>
      <c r="AO5208" s="39"/>
      <c r="AP5208" s="39"/>
      <c r="AQ5208" s="39"/>
      <c r="AR5208" s="39"/>
      <c r="AS5208" s="39"/>
      <c r="AT5208" s="39"/>
      <c r="AU5208" s="39"/>
      <c r="AV5208" s="39"/>
      <c r="AW5208" s="39"/>
    </row>
    <row r="5209" spans="15:49" x14ac:dyDescent="0.2">
      <c r="O5209" s="39"/>
      <c r="P5209" s="39"/>
      <c r="Q5209" s="39"/>
      <c r="R5209" s="39"/>
      <c r="S5209" s="39"/>
      <c r="T5209" s="39"/>
      <c r="U5209" s="39"/>
      <c r="V5209" s="39"/>
      <c r="W5209" s="39"/>
      <c r="X5209" s="39"/>
      <c r="Y5209" s="39"/>
      <c r="Z5209" s="39"/>
      <c r="AA5209" s="39"/>
      <c r="AB5209" s="39"/>
      <c r="AC5209" s="39"/>
      <c r="AD5209" s="39"/>
      <c r="AE5209" s="39"/>
      <c r="AF5209" s="39"/>
      <c r="AG5209" s="39"/>
      <c r="AH5209" s="39"/>
      <c r="AI5209" s="39"/>
      <c r="AJ5209" s="39"/>
      <c r="AK5209" s="39"/>
      <c r="AL5209" s="39"/>
      <c r="AM5209" s="39"/>
      <c r="AN5209" s="39"/>
      <c r="AO5209" s="39"/>
      <c r="AP5209" s="39"/>
      <c r="AQ5209" s="39"/>
      <c r="AR5209" s="39"/>
      <c r="AS5209" s="39"/>
      <c r="AT5209" s="39"/>
      <c r="AU5209" s="39"/>
      <c r="AV5209" s="39"/>
      <c r="AW5209" s="39"/>
    </row>
    <row r="5210" spans="15:49" x14ac:dyDescent="0.2">
      <c r="O5210" s="39"/>
      <c r="P5210" s="39"/>
      <c r="Q5210" s="39"/>
      <c r="R5210" s="39"/>
      <c r="S5210" s="39"/>
      <c r="T5210" s="39"/>
      <c r="U5210" s="39"/>
      <c r="V5210" s="39"/>
      <c r="W5210" s="39"/>
      <c r="X5210" s="39"/>
      <c r="Y5210" s="39"/>
      <c r="Z5210" s="39"/>
      <c r="AA5210" s="39"/>
      <c r="AB5210" s="39"/>
      <c r="AC5210" s="39"/>
      <c r="AD5210" s="39"/>
      <c r="AE5210" s="39"/>
      <c r="AF5210" s="39"/>
      <c r="AG5210" s="39"/>
      <c r="AH5210" s="39"/>
      <c r="AI5210" s="39"/>
      <c r="AJ5210" s="39"/>
      <c r="AK5210" s="39"/>
      <c r="AL5210" s="39"/>
      <c r="AM5210" s="39"/>
      <c r="AN5210" s="39"/>
      <c r="AO5210" s="39"/>
      <c r="AP5210" s="39"/>
      <c r="AQ5210" s="39"/>
      <c r="AR5210" s="39"/>
      <c r="AS5210" s="39"/>
      <c r="AT5210" s="39"/>
      <c r="AU5210" s="39"/>
      <c r="AV5210" s="39"/>
      <c r="AW5210" s="39"/>
    </row>
    <row r="5211" spans="15:49" x14ac:dyDescent="0.2">
      <c r="O5211" s="39"/>
      <c r="P5211" s="39"/>
      <c r="Q5211" s="39"/>
      <c r="R5211" s="39"/>
      <c r="S5211" s="39"/>
      <c r="T5211" s="39"/>
      <c r="U5211" s="39"/>
      <c r="V5211" s="39"/>
      <c r="W5211" s="39"/>
      <c r="X5211" s="39"/>
      <c r="Y5211" s="39"/>
      <c r="Z5211" s="39"/>
      <c r="AA5211" s="39"/>
      <c r="AB5211" s="39"/>
      <c r="AC5211" s="39"/>
      <c r="AD5211" s="39"/>
      <c r="AE5211" s="39"/>
      <c r="AF5211" s="39"/>
      <c r="AG5211" s="39"/>
      <c r="AH5211" s="39"/>
      <c r="AI5211" s="39"/>
      <c r="AJ5211" s="39"/>
      <c r="AK5211" s="39"/>
      <c r="AL5211" s="39"/>
      <c r="AM5211" s="39"/>
      <c r="AN5211" s="39"/>
      <c r="AO5211" s="39"/>
      <c r="AP5211" s="39"/>
      <c r="AQ5211" s="39"/>
      <c r="AR5211" s="39"/>
      <c r="AS5211" s="39"/>
      <c r="AT5211" s="39"/>
      <c r="AU5211" s="39"/>
      <c r="AV5211" s="39"/>
      <c r="AW5211" s="39"/>
    </row>
    <row r="5212" spans="15:49" x14ac:dyDescent="0.2">
      <c r="O5212" s="39"/>
      <c r="P5212" s="39"/>
      <c r="Q5212" s="39"/>
      <c r="R5212" s="39"/>
      <c r="S5212" s="39"/>
      <c r="T5212" s="39"/>
      <c r="U5212" s="39"/>
      <c r="V5212" s="39"/>
      <c r="W5212" s="39"/>
      <c r="X5212" s="39"/>
      <c r="Y5212" s="39"/>
      <c r="Z5212" s="39"/>
      <c r="AA5212" s="39"/>
      <c r="AB5212" s="39"/>
      <c r="AC5212" s="39"/>
      <c r="AD5212" s="39"/>
      <c r="AE5212" s="39"/>
      <c r="AF5212" s="39"/>
      <c r="AG5212" s="39"/>
      <c r="AH5212" s="39"/>
      <c r="AI5212" s="39"/>
      <c r="AJ5212" s="39"/>
      <c r="AK5212" s="39"/>
      <c r="AL5212" s="39"/>
      <c r="AM5212" s="39"/>
      <c r="AN5212" s="39"/>
      <c r="AO5212" s="39"/>
      <c r="AP5212" s="39"/>
      <c r="AQ5212" s="39"/>
      <c r="AR5212" s="39"/>
      <c r="AS5212" s="39"/>
      <c r="AT5212" s="39"/>
      <c r="AU5212" s="39"/>
      <c r="AV5212" s="39"/>
      <c r="AW5212" s="39"/>
    </row>
    <row r="5213" spans="15:49" x14ac:dyDescent="0.2">
      <c r="O5213" s="39"/>
      <c r="P5213" s="39"/>
      <c r="Q5213" s="39"/>
      <c r="R5213" s="39"/>
      <c r="S5213" s="39"/>
      <c r="T5213" s="39"/>
      <c r="U5213" s="39"/>
      <c r="V5213" s="39"/>
      <c r="W5213" s="39"/>
      <c r="X5213" s="39"/>
      <c r="Y5213" s="39"/>
      <c r="Z5213" s="39"/>
      <c r="AA5213" s="39"/>
      <c r="AB5213" s="39"/>
      <c r="AC5213" s="39"/>
      <c r="AD5213" s="39"/>
      <c r="AE5213" s="39"/>
      <c r="AF5213" s="39"/>
      <c r="AG5213" s="39"/>
      <c r="AH5213" s="39"/>
      <c r="AI5213" s="39"/>
      <c r="AJ5213" s="39"/>
      <c r="AK5213" s="39"/>
      <c r="AL5213" s="39"/>
      <c r="AM5213" s="39"/>
      <c r="AN5213" s="39"/>
      <c r="AO5213" s="39"/>
      <c r="AP5213" s="39"/>
      <c r="AQ5213" s="39"/>
      <c r="AR5213" s="39"/>
      <c r="AS5213" s="39"/>
      <c r="AT5213" s="39"/>
      <c r="AU5213" s="39"/>
      <c r="AV5213" s="39"/>
      <c r="AW5213" s="39"/>
    </row>
    <row r="5214" spans="15:49" x14ac:dyDescent="0.2">
      <c r="O5214" s="39"/>
      <c r="P5214" s="39"/>
      <c r="Q5214" s="39"/>
      <c r="R5214" s="39"/>
      <c r="S5214" s="39"/>
      <c r="T5214" s="39"/>
      <c r="U5214" s="39"/>
      <c r="V5214" s="39"/>
      <c r="W5214" s="39"/>
      <c r="X5214" s="39"/>
      <c r="Y5214" s="39"/>
      <c r="Z5214" s="39"/>
      <c r="AA5214" s="39"/>
      <c r="AB5214" s="39"/>
      <c r="AC5214" s="39"/>
      <c r="AD5214" s="39"/>
      <c r="AE5214" s="39"/>
      <c r="AF5214" s="39"/>
      <c r="AG5214" s="39"/>
      <c r="AH5214" s="39"/>
      <c r="AI5214" s="39"/>
      <c r="AJ5214" s="39"/>
      <c r="AK5214" s="39"/>
      <c r="AL5214" s="39"/>
      <c r="AM5214" s="39"/>
      <c r="AN5214" s="39"/>
      <c r="AO5214" s="39"/>
      <c r="AP5214" s="39"/>
      <c r="AQ5214" s="39"/>
      <c r="AR5214" s="39"/>
      <c r="AS5214" s="39"/>
      <c r="AT5214" s="39"/>
      <c r="AU5214" s="39"/>
      <c r="AV5214" s="39"/>
      <c r="AW5214" s="39"/>
    </row>
    <row r="5215" spans="15:49" x14ac:dyDescent="0.2">
      <c r="O5215" s="39"/>
      <c r="P5215" s="39"/>
      <c r="Q5215" s="39"/>
      <c r="R5215" s="39"/>
      <c r="S5215" s="39"/>
      <c r="T5215" s="39"/>
      <c r="U5215" s="39"/>
      <c r="V5215" s="39"/>
      <c r="W5215" s="39"/>
      <c r="X5215" s="39"/>
      <c r="Y5215" s="39"/>
      <c r="Z5215" s="39"/>
      <c r="AA5215" s="39"/>
      <c r="AB5215" s="39"/>
      <c r="AC5215" s="39"/>
      <c r="AD5215" s="39"/>
      <c r="AE5215" s="39"/>
      <c r="AF5215" s="39"/>
      <c r="AG5215" s="39"/>
      <c r="AH5215" s="39"/>
      <c r="AI5215" s="39"/>
      <c r="AJ5215" s="39"/>
      <c r="AK5215" s="39"/>
      <c r="AL5215" s="39"/>
      <c r="AM5215" s="39"/>
      <c r="AN5215" s="39"/>
      <c r="AO5215" s="39"/>
      <c r="AP5215" s="39"/>
      <c r="AQ5215" s="39"/>
      <c r="AR5215" s="39"/>
      <c r="AS5215" s="39"/>
      <c r="AT5215" s="39"/>
      <c r="AU5215" s="39"/>
      <c r="AV5215" s="39"/>
      <c r="AW5215" s="39"/>
    </row>
    <row r="5216" spans="15:49" x14ac:dyDescent="0.2">
      <c r="O5216" s="39"/>
      <c r="P5216" s="39"/>
      <c r="Q5216" s="39"/>
      <c r="R5216" s="39"/>
      <c r="S5216" s="39"/>
      <c r="T5216" s="39"/>
      <c r="U5216" s="39"/>
      <c r="V5216" s="39"/>
      <c r="W5216" s="39"/>
      <c r="X5216" s="39"/>
      <c r="Y5216" s="39"/>
      <c r="Z5216" s="39"/>
      <c r="AA5216" s="39"/>
      <c r="AB5216" s="39"/>
      <c r="AC5216" s="39"/>
      <c r="AD5216" s="39"/>
      <c r="AE5216" s="39"/>
      <c r="AF5216" s="39"/>
      <c r="AG5216" s="39"/>
      <c r="AH5216" s="39"/>
      <c r="AI5216" s="39"/>
      <c r="AJ5216" s="39"/>
      <c r="AK5216" s="39"/>
      <c r="AL5216" s="39"/>
      <c r="AM5216" s="39"/>
      <c r="AN5216" s="39"/>
      <c r="AO5216" s="39"/>
      <c r="AP5216" s="39"/>
      <c r="AQ5216" s="39"/>
      <c r="AR5216" s="39"/>
      <c r="AS5216" s="39"/>
      <c r="AT5216" s="39"/>
      <c r="AU5216" s="39"/>
      <c r="AV5216" s="39"/>
      <c r="AW5216" s="39"/>
    </row>
    <row r="5217" spans="15:49" x14ac:dyDescent="0.2">
      <c r="O5217" s="39"/>
      <c r="P5217" s="39"/>
      <c r="Q5217" s="39"/>
      <c r="R5217" s="39"/>
      <c r="S5217" s="39"/>
      <c r="T5217" s="39"/>
      <c r="U5217" s="39"/>
      <c r="V5217" s="39"/>
      <c r="W5217" s="39"/>
      <c r="X5217" s="39"/>
      <c r="Y5217" s="39"/>
      <c r="Z5217" s="39"/>
      <c r="AA5217" s="39"/>
      <c r="AB5217" s="39"/>
      <c r="AC5217" s="39"/>
      <c r="AD5217" s="39"/>
      <c r="AE5217" s="39"/>
      <c r="AF5217" s="39"/>
      <c r="AG5217" s="39"/>
      <c r="AH5217" s="39"/>
      <c r="AI5217" s="39"/>
      <c r="AJ5217" s="39"/>
      <c r="AK5217" s="39"/>
      <c r="AL5217" s="39"/>
      <c r="AM5217" s="39"/>
      <c r="AN5217" s="39"/>
      <c r="AO5217" s="39"/>
      <c r="AP5217" s="39"/>
      <c r="AQ5217" s="39"/>
      <c r="AR5217" s="39"/>
      <c r="AS5217" s="39"/>
      <c r="AT5217" s="39"/>
      <c r="AU5217" s="39"/>
      <c r="AV5217" s="39"/>
      <c r="AW5217" s="39"/>
    </row>
    <row r="5218" spans="15:49" x14ac:dyDescent="0.2">
      <c r="O5218" s="39"/>
      <c r="P5218" s="39"/>
      <c r="Q5218" s="39"/>
      <c r="R5218" s="39"/>
      <c r="S5218" s="39"/>
      <c r="T5218" s="39"/>
      <c r="U5218" s="39"/>
      <c r="V5218" s="39"/>
      <c r="W5218" s="39"/>
      <c r="X5218" s="39"/>
      <c r="Y5218" s="39"/>
      <c r="Z5218" s="39"/>
      <c r="AA5218" s="39"/>
      <c r="AB5218" s="39"/>
      <c r="AC5218" s="39"/>
      <c r="AD5218" s="39"/>
      <c r="AE5218" s="39"/>
      <c r="AF5218" s="39"/>
      <c r="AG5218" s="39"/>
      <c r="AH5218" s="39"/>
      <c r="AI5218" s="39"/>
      <c r="AJ5218" s="39"/>
      <c r="AK5218" s="39"/>
      <c r="AL5218" s="39"/>
      <c r="AM5218" s="39"/>
      <c r="AN5218" s="39"/>
      <c r="AO5218" s="39"/>
      <c r="AP5218" s="39"/>
      <c r="AQ5218" s="39"/>
      <c r="AR5218" s="39"/>
      <c r="AS5218" s="39"/>
      <c r="AT5218" s="39"/>
      <c r="AU5218" s="39"/>
      <c r="AV5218" s="39"/>
      <c r="AW5218" s="39"/>
    </row>
    <row r="5219" spans="15:49" x14ac:dyDescent="0.2">
      <c r="O5219" s="39"/>
      <c r="P5219" s="39"/>
      <c r="Q5219" s="39"/>
      <c r="R5219" s="39"/>
      <c r="S5219" s="39"/>
      <c r="T5219" s="39"/>
      <c r="U5219" s="39"/>
      <c r="V5219" s="39"/>
      <c r="W5219" s="39"/>
      <c r="X5219" s="39"/>
      <c r="Y5219" s="39"/>
      <c r="Z5219" s="39"/>
      <c r="AA5219" s="39"/>
      <c r="AB5219" s="39"/>
      <c r="AC5219" s="39"/>
      <c r="AD5219" s="39"/>
      <c r="AE5219" s="39"/>
      <c r="AF5219" s="39"/>
      <c r="AG5219" s="39"/>
      <c r="AH5219" s="39"/>
      <c r="AI5219" s="39"/>
      <c r="AJ5219" s="39"/>
      <c r="AK5219" s="39"/>
      <c r="AL5219" s="39"/>
      <c r="AM5219" s="39"/>
      <c r="AN5219" s="39"/>
      <c r="AO5219" s="39"/>
      <c r="AP5219" s="39"/>
      <c r="AQ5219" s="39"/>
      <c r="AR5219" s="39"/>
      <c r="AS5219" s="39"/>
      <c r="AT5219" s="39"/>
      <c r="AU5219" s="39"/>
      <c r="AV5219" s="39"/>
      <c r="AW5219" s="39"/>
    </row>
    <row r="5220" spans="15:49" x14ac:dyDescent="0.2">
      <c r="O5220" s="39"/>
      <c r="P5220" s="39"/>
      <c r="Q5220" s="39"/>
      <c r="R5220" s="39"/>
      <c r="S5220" s="39"/>
      <c r="T5220" s="39"/>
      <c r="U5220" s="39"/>
      <c r="V5220" s="39"/>
      <c r="W5220" s="39"/>
      <c r="X5220" s="39"/>
      <c r="Y5220" s="39"/>
      <c r="Z5220" s="39"/>
      <c r="AA5220" s="39"/>
      <c r="AB5220" s="39"/>
      <c r="AC5220" s="39"/>
      <c r="AD5220" s="39"/>
      <c r="AE5220" s="39"/>
      <c r="AF5220" s="39"/>
      <c r="AG5220" s="39"/>
      <c r="AH5220" s="39"/>
      <c r="AI5220" s="39"/>
      <c r="AJ5220" s="39"/>
      <c r="AK5220" s="39"/>
      <c r="AL5220" s="39"/>
      <c r="AM5220" s="39"/>
      <c r="AN5220" s="39"/>
      <c r="AO5220" s="39"/>
      <c r="AP5220" s="39"/>
      <c r="AQ5220" s="39"/>
      <c r="AR5220" s="39"/>
      <c r="AS5220" s="39"/>
      <c r="AT5220" s="39"/>
      <c r="AU5220" s="39"/>
      <c r="AV5220" s="39"/>
      <c r="AW5220" s="39"/>
    </row>
    <row r="5221" spans="15:49" x14ac:dyDescent="0.2">
      <c r="O5221" s="39"/>
      <c r="P5221" s="39"/>
      <c r="Q5221" s="39"/>
      <c r="R5221" s="39"/>
      <c r="S5221" s="39"/>
      <c r="T5221" s="39"/>
      <c r="U5221" s="39"/>
      <c r="V5221" s="39"/>
      <c r="W5221" s="39"/>
      <c r="X5221" s="39"/>
      <c r="Y5221" s="39"/>
      <c r="Z5221" s="39"/>
      <c r="AA5221" s="39"/>
      <c r="AB5221" s="39"/>
      <c r="AC5221" s="39"/>
      <c r="AD5221" s="39"/>
      <c r="AE5221" s="39"/>
      <c r="AF5221" s="39"/>
      <c r="AG5221" s="39"/>
      <c r="AH5221" s="39"/>
      <c r="AI5221" s="39"/>
      <c r="AJ5221" s="39"/>
      <c r="AK5221" s="39"/>
      <c r="AL5221" s="39"/>
      <c r="AM5221" s="39"/>
      <c r="AN5221" s="39"/>
      <c r="AO5221" s="39"/>
      <c r="AP5221" s="39"/>
      <c r="AQ5221" s="39"/>
      <c r="AR5221" s="39"/>
      <c r="AS5221" s="39"/>
      <c r="AT5221" s="39"/>
      <c r="AU5221" s="39"/>
      <c r="AV5221" s="39"/>
      <c r="AW5221" s="39"/>
    </row>
    <row r="5222" spans="15:49" x14ac:dyDescent="0.2">
      <c r="O5222" s="39"/>
      <c r="P5222" s="39"/>
      <c r="Q5222" s="39"/>
      <c r="R5222" s="39"/>
      <c r="S5222" s="39"/>
      <c r="T5222" s="39"/>
      <c r="U5222" s="39"/>
      <c r="V5222" s="39"/>
      <c r="W5222" s="39"/>
      <c r="X5222" s="39"/>
      <c r="Y5222" s="39"/>
      <c r="Z5222" s="39"/>
      <c r="AA5222" s="39"/>
      <c r="AB5222" s="39"/>
      <c r="AC5222" s="39"/>
      <c r="AD5222" s="39"/>
      <c r="AE5222" s="39"/>
      <c r="AF5222" s="39"/>
      <c r="AG5222" s="39"/>
      <c r="AH5222" s="39"/>
      <c r="AI5222" s="39"/>
      <c r="AJ5222" s="39"/>
      <c r="AK5222" s="39"/>
      <c r="AL5222" s="39"/>
      <c r="AM5222" s="39"/>
      <c r="AN5222" s="39"/>
      <c r="AO5222" s="39"/>
      <c r="AP5222" s="39"/>
      <c r="AQ5222" s="39"/>
      <c r="AR5222" s="39"/>
      <c r="AS5222" s="39"/>
      <c r="AT5222" s="39"/>
      <c r="AU5222" s="39"/>
      <c r="AV5222" s="39"/>
      <c r="AW5222" s="39"/>
    </row>
    <row r="5223" spans="15:49" x14ac:dyDescent="0.2">
      <c r="O5223" s="39"/>
      <c r="P5223" s="39"/>
      <c r="Q5223" s="39"/>
      <c r="R5223" s="39"/>
      <c r="S5223" s="39"/>
      <c r="T5223" s="39"/>
      <c r="U5223" s="39"/>
      <c r="V5223" s="39"/>
      <c r="W5223" s="39"/>
      <c r="X5223" s="39"/>
      <c r="Y5223" s="39"/>
      <c r="Z5223" s="39"/>
      <c r="AA5223" s="39"/>
      <c r="AB5223" s="39"/>
      <c r="AC5223" s="39"/>
      <c r="AD5223" s="39"/>
      <c r="AE5223" s="39"/>
      <c r="AF5223" s="39"/>
      <c r="AG5223" s="39"/>
      <c r="AH5223" s="39"/>
      <c r="AI5223" s="39"/>
      <c r="AJ5223" s="39"/>
      <c r="AK5223" s="39"/>
      <c r="AL5223" s="39"/>
      <c r="AM5223" s="39"/>
      <c r="AN5223" s="39"/>
      <c r="AO5223" s="39"/>
      <c r="AP5223" s="39"/>
      <c r="AQ5223" s="39"/>
      <c r="AR5223" s="39"/>
      <c r="AS5223" s="39"/>
      <c r="AT5223" s="39"/>
      <c r="AU5223" s="39"/>
      <c r="AV5223" s="39"/>
      <c r="AW5223" s="39"/>
    </row>
    <row r="5224" spans="15:49" x14ac:dyDescent="0.2">
      <c r="O5224" s="39"/>
      <c r="P5224" s="39"/>
      <c r="Q5224" s="39"/>
      <c r="R5224" s="39"/>
      <c r="S5224" s="39"/>
      <c r="T5224" s="39"/>
      <c r="U5224" s="39"/>
      <c r="V5224" s="39"/>
      <c r="W5224" s="39"/>
      <c r="X5224" s="39"/>
      <c r="Y5224" s="39"/>
      <c r="Z5224" s="39"/>
      <c r="AA5224" s="39"/>
      <c r="AB5224" s="39"/>
      <c r="AC5224" s="39"/>
      <c r="AD5224" s="39"/>
      <c r="AE5224" s="39"/>
      <c r="AF5224" s="39"/>
      <c r="AG5224" s="39"/>
      <c r="AH5224" s="39"/>
      <c r="AI5224" s="39"/>
      <c r="AJ5224" s="39"/>
      <c r="AK5224" s="39"/>
      <c r="AL5224" s="39"/>
      <c r="AM5224" s="39"/>
      <c r="AN5224" s="39"/>
      <c r="AO5224" s="39"/>
      <c r="AP5224" s="39"/>
      <c r="AQ5224" s="39"/>
      <c r="AR5224" s="39"/>
      <c r="AS5224" s="39"/>
      <c r="AT5224" s="39"/>
      <c r="AU5224" s="39"/>
      <c r="AV5224" s="39"/>
      <c r="AW5224" s="39"/>
    </row>
    <row r="5225" spans="15:49" x14ac:dyDescent="0.2">
      <c r="O5225" s="39"/>
      <c r="P5225" s="39"/>
      <c r="Q5225" s="39"/>
      <c r="R5225" s="39"/>
      <c r="S5225" s="39"/>
      <c r="T5225" s="39"/>
      <c r="U5225" s="39"/>
      <c r="V5225" s="39"/>
      <c r="W5225" s="39"/>
      <c r="X5225" s="39"/>
      <c r="Y5225" s="39"/>
      <c r="Z5225" s="39"/>
      <c r="AA5225" s="39"/>
      <c r="AB5225" s="39"/>
      <c r="AC5225" s="39"/>
      <c r="AD5225" s="39"/>
      <c r="AE5225" s="39"/>
      <c r="AF5225" s="39"/>
      <c r="AG5225" s="39"/>
      <c r="AH5225" s="39"/>
      <c r="AI5225" s="39"/>
      <c r="AJ5225" s="39"/>
      <c r="AK5225" s="39"/>
      <c r="AL5225" s="39"/>
      <c r="AM5225" s="39"/>
      <c r="AN5225" s="39"/>
      <c r="AO5225" s="39"/>
      <c r="AP5225" s="39"/>
      <c r="AQ5225" s="39"/>
      <c r="AR5225" s="39"/>
      <c r="AS5225" s="39"/>
      <c r="AT5225" s="39"/>
      <c r="AU5225" s="39"/>
      <c r="AV5225" s="39"/>
      <c r="AW5225" s="39"/>
    </row>
    <row r="5226" spans="15:49" x14ac:dyDescent="0.2">
      <c r="O5226" s="39"/>
      <c r="P5226" s="39"/>
      <c r="Q5226" s="39"/>
      <c r="R5226" s="39"/>
      <c r="S5226" s="39"/>
      <c r="T5226" s="39"/>
      <c r="U5226" s="39"/>
      <c r="V5226" s="39"/>
      <c r="W5226" s="39"/>
      <c r="X5226" s="39"/>
      <c r="Y5226" s="39"/>
      <c r="Z5226" s="39"/>
      <c r="AA5226" s="39"/>
      <c r="AB5226" s="39"/>
      <c r="AC5226" s="39"/>
      <c r="AD5226" s="39"/>
      <c r="AE5226" s="39"/>
      <c r="AF5226" s="39"/>
      <c r="AG5226" s="39"/>
      <c r="AH5226" s="39"/>
      <c r="AI5226" s="39"/>
      <c r="AJ5226" s="39"/>
      <c r="AK5226" s="39"/>
      <c r="AL5226" s="39"/>
      <c r="AM5226" s="39"/>
      <c r="AN5226" s="39"/>
      <c r="AO5226" s="39"/>
      <c r="AP5226" s="39"/>
      <c r="AQ5226" s="39"/>
      <c r="AR5226" s="39"/>
      <c r="AS5226" s="39"/>
      <c r="AT5226" s="39"/>
      <c r="AU5226" s="39"/>
      <c r="AV5226" s="39"/>
      <c r="AW5226" s="39"/>
    </row>
    <row r="5227" spans="15:49" x14ac:dyDescent="0.2">
      <c r="O5227" s="39"/>
      <c r="P5227" s="39"/>
      <c r="Q5227" s="39"/>
      <c r="R5227" s="39"/>
      <c r="S5227" s="39"/>
      <c r="T5227" s="39"/>
      <c r="U5227" s="39"/>
      <c r="V5227" s="39"/>
      <c r="W5227" s="39"/>
      <c r="X5227" s="39"/>
      <c r="Y5227" s="39"/>
      <c r="Z5227" s="39"/>
      <c r="AA5227" s="39"/>
      <c r="AB5227" s="39"/>
      <c r="AC5227" s="39"/>
      <c r="AD5227" s="39"/>
      <c r="AE5227" s="39"/>
      <c r="AF5227" s="39"/>
      <c r="AG5227" s="39"/>
      <c r="AH5227" s="39"/>
      <c r="AI5227" s="39"/>
      <c r="AJ5227" s="39"/>
      <c r="AK5227" s="39"/>
      <c r="AL5227" s="39"/>
      <c r="AM5227" s="39"/>
      <c r="AN5227" s="39"/>
      <c r="AO5227" s="39"/>
      <c r="AP5227" s="39"/>
      <c r="AQ5227" s="39"/>
      <c r="AR5227" s="39"/>
      <c r="AS5227" s="39"/>
      <c r="AT5227" s="39"/>
      <c r="AU5227" s="39"/>
      <c r="AV5227" s="39"/>
      <c r="AW5227" s="39"/>
    </row>
    <row r="5228" spans="15:49" x14ac:dyDescent="0.2">
      <c r="O5228" s="39"/>
      <c r="P5228" s="39"/>
      <c r="Q5228" s="39"/>
      <c r="R5228" s="39"/>
      <c r="S5228" s="39"/>
      <c r="T5228" s="39"/>
      <c r="U5228" s="39"/>
      <c r="V5228" s="39"/>
      <c r="W5228" s="39"/>
      <c r="X5228" s="39"/>
      <c r="Y5228" s="39"/>
      <c r="Z5228" s="39"/>
      <c r="AA5228" s="39"/>
      <c r="AB5228" s="39"/>
      <c r="AC5228" s="39"/>
      <c r="AD5228" s="39"/>
      <c r="AE5228" s="39"/>
      <c r="AF5228" s="39"/>
      <c r="AG5228" s="39"/>
      <c r="AH5228" s="39"/>
      <c r="AI5228" s="39"/>
      <c r="AJ5228" s="39"/>
      <c r="AK5228" s="39"/>
      <c r="AL5228" s="39"/>
      <c r="AM5228" s="39"/>
      <c r="AN5228" s="39"/>
      <c r="AO5228" s="39"/>
      <c r="AP5228" s="39"/>
      <c r="AQ5228" s="39"/>
      <c r="AR5228" s="39"/>
      <c r="AS5228" s="39"/>
      <c r="AT5228" s="39"/>
      <c r="AU5228" s="39"/>
      <c r="AV5228" s="39"/>
      <c r="AW5228" s="39"/>
    </row>
    <row r="5229" spans="15:49" x14ac:dyDescent="0.2">
      <c r="O5229" s="39"/>
      <c r="P5229" s="39"/>
      <c r="Q5229" s="39"/>
      <c r="R5229" s="39"/>
      <c r="S5229" s="39"/>
      <c r="T5229" s="39"/>
      <c r="U5229" s="39"/>
      <c r="V5229" s="39"/>
      <c r="W5229" s="39"/>
      <c r="X5229" s="39"/>
      <c r="Y5229" s="39"/>
      <c r="Z5229" s="39"/>
      <c r="AA5229" s="39"/>
      <c r="AB5229" s="39"/>
      <c r="AC5229" s="39"/>
      <c r="AD5229" s="39"/>
      <c r="AE5229" s="39"/>
      <c r="AF5229" s="39"/>
      <c r="AG5229" s="39"/>
      <c r="AH5229" s="39"/>
      <c r="AI5229" s="39"/>
      <c r="AJ5229" s="39"/>
      <c r="AK5229" s="39"/>
      <c r="AL5229" s="39"/>
      <c r="AM5229" s="39"/>
      <c r="AN5229" s="39"/>
      <c r="AO5229" s="39"/>
      <c r="AP5229" s="39"/>
      <c r="AQ5229" s="39"/>
      <c r="AR5229" s="39"/>
      <c r="AS5229" s="39"/>
      <c r="AT5229" s="39"/>
      <c r="AU5229" s="39"/>
      <c r="AV5229" s="39"/>
      <c r="AW5229" s="39"/>
    </row>
    <row r="5230" spans="15:49" x14ac:dyDescent="0.2">
      <c r="O5230" s="39"/>
      <c r="P5230" s="39"/>
      <c r="Q5230" s="39"/>
      <c r="R5230" s="39"/>
      <c r="S5230" s="39"/>
      <c r="T5230" s="39"/>
      <c r="U5230" s="39"/>
      <c r="V5230" s="39"/>
      <c r="W5230" s="39"/>
      <c r="X5230" s="39"/>
      <c r="Y5230" s="39"/>
      <c r="Z5230" s="39"/>
      <c r="AA5230" s="39"/>
      <c r="AB5230" s="39"/>
      <c r="AC5230" s="39"/>
      <c r="AD5230" s="39"/>
      <c r="AE5230" s="39"/>
      <c r="AF5230" s="39"/>
      <c r="AG5230" s="39"/>
      <c r="AH5230" s="39"/>
      <c r="AI5230" s="39"/>
      <c r="AJ5230" s="39"/>
      <c r="AK5230" s="39"/>
      <c r="AL5230" s="39"/>
      <c r="AM5230" s="39"/>
      <c r="AN5230" s="39"/>
      <c r="AO5230" s="39"/>
      <c r="AP5230" s="39"/>
      <c r="AQ5230" s="39"/>
      <c r="AR5230" s="39"/>
      <c r="AS5230" s="39"/>
      <c r="AT5230" s="39"/>
      <c r="AU5230" s="39"/>
      <c r="AV5230" s="39"/>
      <c r="AW5230" s="39"/>
    </row>
    <row r="5231" spans="15:49" x14ac:dyDescent="0.2">
      <c r="O5231" s="39"/>
      <c r="P5231" s="39"/>
      <c r="Q5231" s="39"/>
      <c r="R5231" s="39"/>
      <c r="S5231" s="39"/>
      <c r="T5231" s="39"/>
      <c r="U5231" s="39"/>
      <c r="V5231" s="39"/>
      <c r="W5231" s="39"/>
      <c r="X5231" s="39"/>
      <c r="Y5231" s="39"/>
      <c r="Z5231" s="39"/>
      <c r="AA5231" s="39"/>
      <c r="AB5231" s="39"/>
      <c r="AC5231" s="39"/>
      <c r="AD5231" s="39"/>
      <c r="AE5231" s="39"/>
      <c r="AF5231" s="39"/>
      <c r="AG5231" s="39"/>
      <c r="AH5231" s="39"/>
      <c r="AI5231" s="39"/>
      <c r="AJ5231" s="39"/>
      <c r="AK5231" s="39"/>
      <c r="AL5231" s="39"/>
      <c r="AM5231" s="39"/>
      <c r="AN5231" s="39"/>
      <c r="AO5231" s="39"/>
      <c r="AP5231" s="39"/>
      <c r="AQ5231" s="39"/>
      <c r="AR5231" s="39"/>
      <c r="AS5231" s="39"/>
      <c r="AT5231" s="39"/>
      <c r="AU5231" s="39"/>
      <c r="AV5231" s="39"/>
      <c r="AW5231" s="39"/>
    </row>
    <row r="5232" spans="15:49" x14ac:dyDescent="0.2">
      <c r="O5232" s="39"/>
      <c r="P5232" s="39"/>
      <c r="Q5232" s="39"/>
      <c r="R5232" s="39"/>
      <c r="S5232" s="39"/>
      <c r="T5232" s="39"/>
      <c r="U5232" s="39"/>
      <c r="V5232" s="39"/>
      <c r="W5232" s="39"/>
      <c r="X5232" s="39"/>
      <c r="Y5232" s="39"/>
      <c r="Z5232" s="39"/>
      <c r="AA5232" s="39"/>
      <c r="AB5232" s="39"/>
      <c r="AC5232" s="39"/>
      <c r="AD5232" s="39"/>
      <c r="AE5232" s="39"/>
      <c r="AF5232" s="39"/>
      <c r="AG5232" s="39"/>
      <c r="AH5232" s="39"/>
      <c r="AI5232" s="39"/>
      <c r="AJ5232" s="39"/>
      <c r="AK5232" s="39"/>
      <c r="AL5232" s="39"/>
      <c r="AM5232" s="39"/>
      <c r="AN5232" s="39"/>
      <c r="AO5232" s="39"/>
      <c r="AP5232" s="39"/>
      <c r="AQ5232" s="39"/>
      <c r="AR5232" s="39"/>
      <c r="AS5232" s="39"/>
      <c r="AT5232" s="39"/>
      <c r="AU5232" s="39"/>
      <c r="AV5232" s="39"/>
      <c r="AW5232" s="39"/>
    </row>
    <row r="5233" spans="15:49" x14ac:dyDescent="0.2">
      <c r="O5233" s="39"/>
      <c r="P5233" s="39"/>
      <c r="Q5233" s="39"/>
      <c r="R5233" s="39"/>
      <c r="S5233" s="39"/>
      <c r="T5233" s="39"/>
      <c r="U5233" s="39"/>
      <c r="V5233" s="39"/>
      <c r="W5233" s="39"/>
      <c r="X5233" s="39"/>
      <c r="Y5233" s="39"/>
      <c r="Z5233" s="39"/>
      <c r="AA5233" s="39"/>
      <c r="AB5233" s="39"/>
      <c r="AC5233" s="39"/>
      <c r="AD5233" s="39"/>
      <c r="AE5233" s="39"/>
      <c r="AF5233" s="39"/>
      <c r="AG5233" s="39"/>
      <c r="AH5233" s="39"/>
      <c r="AI5233" s="39"/>
      <c r="AJ5233" s="39"/>
      <c r="AK5233" s="39"/>
      <c r="AL5233" s="39"/>
      <c r="AM5233" s="39"/>
      <c r="AN5233" s="39"/>
      <c r="AO5233" s="39"/>
      <c r="AP5233" s="39"/>
      <c r="AQ5233" s="39"/>
      <c r="AR5233" s="39"/>
      <c r="AS5233" s="39"/>
      <c r="AT5233" s="39"/>
      <c r="AU5233" s="39"/>
      <c r="AV5233" s="39"/>
      <c r="AW5233" s="39"/>
    </row>
    <row r="5234" spans="15:49" x14ac:dyDescent="0.2">
      <c r="O5234" s="39"/>
      <c r="P5234" s="39"/>
      <c r="Q5234" s="39"/>
      <c r="R5234" s="39"/>
      <c r="S5234" s="39"/>
      <c r="T5234" s="39"/>
      <c r="U5234" s="39"/>
      <c r="V5234" s="39"/>
      <c r="W5234" s="39"/>
      <c r="X5234" s="39"/>
      <c r="Y5234" s="39"/>
      <c r="Z5234" s="39"/>
      <c r="AA5234" s="39"/>
      <c r="AB5234" s="39"/>
      <c r="AC5234" s="39"/>
      <c r="AD5234" s="39"/>
      <c r="AE5234" s="39"/>
      <c r="AF5234" s="39"/>
      <c r="AG5234" s="39"/>
      <c r="AH5234" s="39"/>
      <c r="AI5234" s="39"/>
      <c r="AJ5234" s="39"/>
      <c r="AK5234" s="39"/>
      <c r="AL5234" s="39"/>
      <c r="AM5234" s="39"/>
      <c r="AN5234" s="39"/>
      <c r="AO5234" s="39"/>
      <c r="AP5234" s="39"/>
      <c r="AQ5234" s="39"/>
      <c r="AR5234" s="39"/>
      <c r="AS5234" s="39"/>
      <c r="AT5234" s="39"/>
      <c r="AU5234" s="39"/>
      <c r="AV5234" s="39"/>
      <c r="AW5234" s="39"/>
    </row>
    <row r="5235" spans="15:49" x14ac:dyDescent="0.2">
      <c r="O5235" s="39"/>
      <c r="P5235" s="39"/>
      <c r="Q5235" s="39"/>
      <c r="R5235" s="39"/>
      <c r="S5235" s="39"/>
      <c r="T5235" s="39"/>
      <c r="U5235" s="39"/>
      <c r="V5235" s="39"/>
      <c r="W5235" s="39"/>
      <c r="X5235" s="39"/>
      <c r="Y5235" s="39"/>
      <c r="Z5235" s="39"/>
      <c r="AA5235" s="39"/>
      <c r="AB5235" s="39"/>
      <c r="AC5235" s="39"/>
      <c r="AD5235" s="39"/>
      <c r="AE5235" s="39"/>
      <c r="AF5235" s="39"/>
      <c r="AG5235" s="39"/>
      <c r="AH5235" s="39"/>
      <c r="AI5235" s="39"/>
      <c r="AJ5235" s="39"/>
      <c r="AK5235" s="39"/>
      <c r="AL5235" s="39"/>
      <c r="AM5235" s="39"/>
      <c r="AN5235" s="39"/>
      <c r="AO5235" s="39"/>
      <c r="AP5235" s="39"/>
      <c r="AQ5235" s="39"/>
      <c r="AR5235" s="39"/>
      <c r="AS5235" s="39"/>
      <c r="AT5235" s="39"/>
      <c r="AU5235" s="39"/>
      <c r="AV5235" s="39"/>
      <c r="AW5235" s="39"/>
    </row>
    <row r="5236" spans="15:49" x14ac:dyDescent="0.2">
      <c r="O5236" s="39"/>
      <c r="P5236" s="39"/>
      <c r="Q5236" s="39"/>
      <c r="R5236" s="39"/>
      <c r="S5236" s="39"/>
      <c r="T5236" s="39"/>
      <c r="U5236" s="39"/>
      <c r="V5236" s="39"/>
      <c r="W5236" s="39"/>
      <c r="X5236" s="39"/>
      <c r="Y5236" s="39"/>
      <c r="Z5236" s="39"/>
      <c r="AA5236" s="39"/>
      <c r="AB5236" s="39"/>
      <c r="AC5236" s="39"/>
      <c r="AD5236" s="39"/>
      <c r="AE5236" s="39"/>
      <c r="AF5236" s="39"/>
      <c r="AG5236" s="39"/>
      <c r="AH5236" s="39"/>
      <c r="AI5236" s="39"/>
      <c r="AJ5236" s="39"/>
      <c r="AK5236" s="39"/>
      <c r="AL5236" s="39"/>
      <c r="AM5236" s="39"/>
      <c r="AN5236" s="39"/>
      <c r="AO5236" s="39"/>
      <c r="AP5236" s="39"/>
      <c r="AQ5236" s="39"/>
      <c r="AR5236" s="39"/>
      <c r="AS5236" s="39"/>
      <c r="AT5236" s="39"/>
      <c r="AU5236" s="39"/>
      <c r="AV5236" s="39"/>
      <c r="AW5236" s="39"/>
    </row>
    <row r="5237" spans="15:49" x14ac:dyDescent="0.2">
      <c r="O5237" s="39"/>
      <c r="P5237" s="39"/>
      <c r="Q5237" s="39"/>
      <c r="R5237" s="39"/>
      <c r="S5237" s="39"/>
      <c r="T5237" s="39"/>
      <c r="U5237" s="39"/>
      <c r="V5237" s="39"/>
      <c r="W5237" s="39"/>
      <c r="X5237" s="39"/>
      <c r="Y5237" s="39"/>
      <c r="Z5237" s="39"/>
      <c r="AA5237" s="39"/>
      <c r="AB5237" s="39"/>
      <c r="AC5237" s="39"/>
      <c r="AD5237" s="39"/>
      <c r="AE5237" s="39"/>
      <c r="AF5237" s="39"/>
      <c r="AG5237" s="39"/>
      <c r="AH5237" s="39"/>
      <c r="AI5237" s="39"/>
      <c r="AJ5237" s="39"/>
      <c r="AK5237" s="39"/>
      <c r="AL5237" s="39"/>
      <c r="AM5237" s="39"/>
      <c r="AN5237" s="39"/>
      <c r="AO5237" s="39"/>
      <c r="AP5237" s="39"/>
      <c r="AQ5237" s="39"/>
      <c r="AR5237" s="39"/>
      <c r="AS5237" s="39"/>
      <c r="AT5237" s="39"/>
      <c r="AU5237" s="39"/>
      <c r="AV5237" s="39"/>
      <c r="AW5237" s="39"/>
    </row>
    <row r="5238" spans="15:49" x14ac:dyDescent="0.2">
      <c r="O5238" s="39"/>
      <c r="P5238" s="39"/>
      <c r="Q5238" s="39"/>
      <c r="R5238" s="39"/>
      <c r="S5238" s="39"/>
      <c r="T5238" s="39"/>
      <c r="U5238" s="39"/>
      <c r="V5238" s="39"/>
      <c r="W5238" s="39"/>
      <c r="X5238" s="39"/>
      <c r="Y5238" s="39"/>
      <c r="Z5238" s="39"/>
      <c r="AA5238" s="39"/>
      <c r="AB5238" s="39"/>
      <c r="AC5238" s="39"/>
      <c r="AD5238" s="39"/>
      <c r="AE5238" s="39"/>
      <c r="AF5238" s="39"/>
      <c r="AG5238" s="39"/>
      <c r="AH5238" s="39"/>
      <c r="AI5238" s="39"/>
      <c r="AJ5238" s="39"/>
      <c r="AK5238" s="39"/>
      <c r="AL5238" s="39"/>
      <c r="AM5238" s="39"/>
      <c r="AN5238" s="39"/>
      <c r="AO5238" s="39"/>
      <c r="AP5238" s="39"/>
      <c r="AQ5238" s="39"/>
      <c r="AR5238" s="39"/>
      <c r="AS5238" s="39"/>
      <c r="AT5238" s="39"/>
      <c r="AU5238" s="39"/>
      <c r="AV5238" s="39"/>
      <c r="AW5238" s="39"/>
    </row>
    <row r="5239" spans="15:49" x14ac:dyDescent="0.2">
      <c r="O5239" s="39"/>
      <c r="P5239" s="39"/>
      <c r="Q5239" s="39"/>
      <c r="R5239" s="39"/>
      <c r="S5239" s="39"/>
      <c r="T5239" s="39"/>
      <c r="U5239" s="39"/>
      <c r="V5239" s="39"/>
      <c r="W5239" s="39"/>
      <c r="X5239" s="39"/>
      <c r="Y5239" s="39"/>
      <c r="Z5239" s="39"/>
      <c r="AA5239" s="39"/>
      <c r="AB5239" s="39"/>
      <c r="AC5239" s="39"/>
      <c r="AD5239" s="39"/>
      <c r="AE5239" s="39"/>
      <c r="AF5239" s="39"/>
      <c r="AG5239" s="39"/>
      <c r="AH5239" s="39"/>
      <c r="AI5239" s="39"/>
      <c r="AJ5239" s="39"/>
      <c r="AK5239" s="39"/>
      <c r="AL5239" s="39"/>
      <c r="AM5239" s="39"/>
      <c r="AN5239" s="39"/>
      <c r="AO5239" s="39"/>
      <c r="AP5239" s="39"/>
      <c r="AQ5239" s="39"/>
      <c r="AR5239" s="39"/>
      <c r="AS5239" s="39"/>
      <c r="AT5239" s="39"/>
      <c r="AU5239" s="39"/>
      <c r="AV5239" s="39"/>
      <c r="AW5239" s="39"/>
    </row>
    <row r="5240" spans="15:49" x14ac:dyDescent="0.2">
      <c r="O5240" s="39"/>
      <c r="P5240" s="39"/>
      <c r="Q5240" s="39"/>
      <c r="R5240" s="39"/>
      <c r="S5240" s="39"/>
      <c r="T5240" s="39"/>
      <c r="U5240" s="39"/>
      <c r="V5240" s="39"/>
      <c r="W5240" s="39"/>
      <c r="X5240" s="39"/>
      <c r="Y5240" s="39"/>
      <c r="Z5240" s="39"/>
      <c r="AA5240" s="39"/>
      <c r="AB5240" s="39"/>
      <c r="AC5240" s="39"/>
      <c r="AD5240" s="39"/>
      <c r="AE5240" s="39"/>
      <c r="AF5240" s="39"/>
      <c r="AG5240" s="39"/>
      <c r="AH5240" s="39"/>
      <c r="AI5240" s="39"/>
      <c r="AJ5240" s="39"/>
      <c r="AK5240" s="39"/>
      <c r="AL5240" s="39"/>
      <c r="AM5240" s="39"/>
      <c r="AN5240" s="39"/>
      <c r="AO5240" s="39"/>
      <c r="AP5240" s="39"/>
      <c r="AQ5240" s="39"/>
      <c r="AR5240" s="39"/>
      <c r="AS5240" s="39"/>
      <c r="AT5240" s="39"/>
      <c r="AU5240" s="39"/>
      <c r="AV5240" s="39"/>
      <c r="AW5240" s="39"/>
    </row>
    <row r="5241" spans="15:49" x14ac:dyDescent="0.2">
      <c r="O5241" s="39"/>
      <c r="P5241" s="39"/>
      <c r="Q5241" s="39"/>
      <c r="R5241" s="39"/>
      <c r="S5241" s="39"/>
      <c r="T5241" s="39"/>
      <c r="U5241" s="39"/>
      <c r="V5241" s="39"/>
      <c r="W5241" s="39"/>
      <c r="X5241" s="39"/>
      <c r="Y5241" s="39"/>
      <c r="Z5241" s="39"/>
      <c r="AA5241" s="39"/>
      <c r="AB5241" s="39"/>
      <c r="AC5241" s="39"/>
      <c r="AD5241" s="39"/>
      <c r="AE5241" s="39"/>
      <c r="AF5241" s="39"/>
      <c r="AG5241" s="39"/>
      <c r="AH5241" s="39"/>
      <c r="AI5241" s="39"/>
      <c r="AJ5241" s="39"/>
      <c r="AK5241" s="39"/>
      <c r="AL5241" s="39"/>
      <c r="AM5241" s="39"/>
      <c r="AN5241" s="39"/>
      <c r="AO5241" s="39"/>
      <c r="AP5241" s="39"/>
      <c r="AQ5241" s="39"/>
      <c r="AR5241" s="39"/>
      <c r="AS5241" s="39"/>
      <c r="AT5241" s="39"/>
      <c r="AU5241" s="39"/>
      <c r="AV5241" s="39"/>
      <c r="AW5241" s="39"/>
    </row>
    <row r="5242" spans="15:49" x14ac:dyDescent="0.2">
      <c r="O5242" s="39"/>
      <c r="P5242" s="39"/>
      <c r="Q5242" s="39"/>
      <c r="R5242" s="39"/>
      <c r="S5242" s="39"/>
      <c r="T5242" s="39"/>
      <c r="U5242" s="39"/>
      <c r="V5242" s="39"/>
      <c r="W5242" s="39"/>
      <c r="X5242" s="39"/>
      <c r="Y5242" s="39"/>
      <c r="Z5242" s="39"/>
      <c r="AA5242" s="39"/>
      <c r="AB5242" s="39"/>
      <c r="AC5242" s="39"/>
      <c r="AD5242" s="39"/>
      <c r="AE5242" s="39"/>
      <c r="AF5242" s="39"/>
      <c r="AG5242" s="39"/>
      <c r="AH5242" s="39"/>
      <c r="AI5242" s="39"/>
      <c r="AJ5242" s="39"/>
      <c r="AK5242" s="39"/>
      <c r="AL5242" s="39"/>
      <c r="AM5242" s="39"/>
      <c r="AN5242" s="39"/>
      <c r="AO5242" s="39"/>
      <c r="AP5242" s="39"/>
      <c r="AQ5242" s="39"/>
      <c r="AR5242" s="39"/>
      <c r="AS5242" s="39"/>
      <c r="AT5242" s="39"/>
      <c r="AU5242" s="39"/>
      <c r="AV5242" s="39"/>
      <c r="AW5242" s="39"/>
    </row>
    <row r="5243" spans="15:49" x14ac:dyDescent="0.2">
      <c r="O5243" s="39"/>
      <c r="P5243" s="39"/>
      <c r="Q5243" s="39"/>
      <c r="R5243" s="39"/>
      <c r="S5243" s="39"/>
      <c r="T5243" s="39"/>
      <c r="U5243" s="39"/>
      <c r="V5243" s="39"/>
      <c r="W5243" s="39"/>
      <c r="X5243" s="39"/>
      <c r="Y5243" s="39"/>
      <c r="Z5243" s="39"/>
      <c r="AA5243" s="39"/>
      <c r="AB5243" s="39"/>
      <c r="AC5243" s="39"/>
      <c r="AD5243" s="39"/>
      <c r="AE5243" s="39"/>
      <c r="AF5243" s="39"/>
      <c r="AG5243" s="39"/>
      <c r="AH5243" s="39"/>
      <c r="AI5243" s="39"/>
      <c r="AJ5243" s="39"/>
      <c r="AK5243" s="39"/>
      <c r="AL5243" s="39"/>
      <c r="AM5243" s="39"/>
      <c r="AN5243" s="39"/>
      <c r="AO5243" s="39"/>
      <c r="AP5243" s="39"/>
      <c r="AQ5243" s="39"/>
      <c r="AR5243" s="39"/>
      <c r="AS5243" s="39"/>
      <c r="AT5243" s="39"/>
      <c r="AU5243" s="39"/>
      <c r="AV5243" s="39"/>
      <c r="AW5243" s="39"/>
    </row>
    <row r="5244" spans="15:49" x14ac:dyDescent="0.2">
      <c r="O5244" s="39"/>
      <c r="P5244" s="39"/>
      <c r="Q5244" s="39"/>
      <c r="R5244" s="39"/>
      <c r="S5244" s="39"/>
      <c r="T5244" s="39"/>
      <c r="U5244" s="39"/>
      <c r="V5244" s="39"/>
      <c r="W5244" s="39"/>
      <c r="X5244" s="39"/>
      <c r="Y5244" s="39"/>
      <c r="Z5244" s="39"/>
      <c r="AA5244" s="39"/>
      <c r="AB5244" s="39"/>
      <c r="AC5244" s="39"/>
      <c r="AD5244" s="39"/>
      <c r="AE5244" s="39"/>
      <c r="AF5244" s="39"/>
      <c r="AG5244" s="39"/>
      <c r="AH5244" s="39"/>
      <c r="AI5244" s="39"/>
      <c r="AJ5244" s="39"/>
      <c r="AK5244" s="39"/>
      <c r="AL5244" s="39"/>
      <c r="AM5244" s="39"/>
      <c r="AN5244" s="39"/>
      <c r="AO5244" s="39"/>
      <c r="AP5244" s="39"/>
      <c r="AQ5244" s="39"/>
      <c r="AR5244" s="39"/>
      <c r="AS5244" s="39"/>
      <c r="AT5244" s="39"/>
      <c r="AU5244" s="39"/>
      <c r="AV5244" s="39"/>
      <c r="AW5244" s="39"/>
    </row>
    <row r="5245" spans="15:49" x14ac:dyDescent="0.2">
      <c r="O5245" s="39"/>
      <c r="P5245" s="39"/>
      <c r="Q5245" s="39"/>
      <c r="R5245" s="39"/>
      <c r="S5245" s="39"/>
      <c r="T5245" s="39"/>
      <c r="U5245" s="39"/>
      <c r="V5245" s="39"/>
      <c r="W5245" s="39"/>
      <c r="X5245" s="39"/>
      <c r="Y5245" s="39"/>
      <c r="Z5245" s="39"/>
      <c r="AA5245" s="39"/>
      <c r="AB5245" s="39"/>
      <c r="AC5245" s="39"/>
      <c r="AD5245" s="39"/>
      <c r="AE5245" s="39"/>
      <c r="AF5245" s="39"/>
      <c r="AG5245" s="39"/>
      <c r="AH5245" s="39"/>
      <c r="AI5245" s="39"/>
      <c r="AJ5245" s="39"/>
      <c r="AK5245" s="39"/>
      <c r="AL5245" s="39"/>
      <c r="AM5245" s="39"/>
      <c r="AN5245" s="39"/>
      <c r="AO5245" s="39"/>
      <c r="AP5245" s="39"/>
      <c r="AQ5245" s="39"/>
      <c r="AR5245" s="39"/>
      <c r="AS5245" s="39"/>
      <c r="AT5245" s="39"/>
      <c r="AU5245" s="39"/>
      <c r="AV5245" s="39"/>
      <c r="AW5245" s="39"/>
    </row>
    <row r="5246" spans="15:49" x14ac:dyDescent="0.2">
      <c r="O5246" s="39"/>
      <c r="P5246" s="39"/>
      <c r="Q5246" s="39"/>
      <c r="R5246" s="39"/>
      <c r="S5246" s="39"/>
      <c r="T5246" s="39"/>
      <c r="U5246" s="39"/>
      <c r="V5246" s="39"/>
      <c r="W5246" s="39"/>
      <c r="X5246" s="39"/>
      <c r="Y5246" s="39"/>
      <c r="Z5246" s="39"/>
      <c r="AA5246" s="39"/>
      <c r="AB5246" s="39"/>
      <c r="AC5246" s="39"/>
      <c r="AD5246" s="39"/>
      <c r="AE5246" s="39"/>
      <c r="AF5246" s="39"/>
      <c r="AG5246" s="39"/>
      <c r="AH5246" s="39"/>
      <c r="AI5246" s="39"/>
      <c r="AJ5246" s="39"/>
      <c r="AK5246" s="39"/>
      <c r="AL5246" s="39"/>
      <c r="AM5246" s="39"/>
      <c r="AN5246" s="39"/>
      <c r="AO5246" s="39"/>
      <c r="AP5246" s="39"/>
      <c r="AQ5246" s="39"/>
      <c r="AR5246" s="39"/>
      <c r="AS5246" s="39"/>
      <c r="AT5246" s="39"/>
      <c r="AU5246" s="39"/>
      <c r="AV5246" s="39"/>
      <c r="AW5246" s="39"/>
    </row>
    <row r="5247" spans="15:49" x14ac:dyDescent="0.2">
      <c r="O5247" s="39"/>
      <c r="P5247" s="39"/>
      <c r="Q5247" s="39"/>
      <c r="R5247" s="39"/>
      <c r="S5247" s="39"/>
      <c r="T5247" s="39"/>
      <c r="U5247" s="39"/>
      <c r="V5247" s="39"/>
      <c r="W5247" s="39"/>
      <c r="X5247" s="39"/>
      <c r="Y5247" s="39"/>
      <c r="Z5247" s="39"/>
      <c r="AA5247" s="39"/>
      <c r="AB5247" s="39"/>
      <c r="AC5247" s="39"/>
      <c r="AD5247" s="39"/>
      <c r="AE5247" s="39"/>
      <c r="AF5247" s="39"/>
      <c r="AG5247" s="39"/>
      <c r="AH5247" s="39"/>
      <c r="AI5247" s="39"/>
      <c r="AJ5247" s="39"/>
      <c r="AK5247" s="39"/>
      <c r="AL5247" s="39"/>
      <c r="AM5247" s="39"/>
      <c r="AN5247" s="39"/>
      <c r="AO5247" s="39"/>
      <c r="AP5247" s="39"/>
      <c r="AQ5247" s="39"/>
      <c r="AR5247" s="39"/>
      <c r="AS5247" s="39"/>
      <c r="AT5247" s="39"/>
      <c r="AU5247" s="39"/>
      <c r="AV5247" s="39"/>
      <c r="AW5247" s="39"/>
    </row>
    <row r="5248" spans="15:49" x14ac:dyDescent="0.2">
      <c r="O5248" s="39"/>
      <c r="P5248" s="39"/>
      <c r="Q5248" s="39"/>
      <c r="R5248" s="39"/>
      <c r="S5248" s="39"/>
      <c r="T5248" s="39"/>
      <c r="U5248" s="39"/>
      <c r="V5248" s="39"/>
      <c r="W5248" s="39"/>
      <c r="X5248" s="39"/>
      <c r="Y5248" s="39"/>
      <c r="Z5248" s="39"/>
      <c r="AA5248" s="39"/>
      <c r="AB5248" s="39"/>
      <c r="AC5248" s="39"/>
      <c r="AD5248" s="39"/>
      <c r="AE5248" s="39"/>
      <c r="AF5248" s="39"/>
      <c r="AG5248" s="39"/>
      <c r="AH5248" s="39"/>
      <c r="AI5248" s="39"/>
      <c r="AJ5248" s="39"/>
      <c r="AK5248" s="39"/>
      <c r="AL5248" s="39"/>
      <c r="AM5248" s="39"/>
      <c r="AN5248" s="39"/>
      <c r="AO5248" s="39"/>
      <c r="AP5248" s="39"/>
      <c r="AQ5248" s="39"/>
      <c r="AR5248" s="39"/>
      <c r="AS5248" s="39"/>
      <c r="AT5248" s="39"/>
      <c r="AU5248" s="39"/>
      <c r="AV5248" s="39"/>
      <c r="AW5248" s="39"/>
    </row>
    <row r="5249" spans="15:49" x14ac:dyDescent="0.2">
      <c r="O5249" s="39"/>
      <c r="P5249" s="39"/>
      <c r="Q5249" s="39"/>
      <c r="R5249" s="39"/>
      <c r="S5249" s="39"/>
      <c r="T5249" s="39"/>
      <c r="U5249" s="39"/>
      <c r="V5249" s="39"/>
      <c r="W5249" s="39"/>
      <c r="X5249" s="39"/>
      <c r="Y5249" s="39"/>
      <c r="Z5249" s="39"/>
      <c r="AA5249" s="39"/>
      <c r="AB5249" s="39"/>
      <c r="AC5249" s="39"/>
      <c r="AD5249" s="39"/>
      <c r="AE5249" s="39"/>
      <c r="AF5249" s="39"/>
      <c r="AG5249" s="39"/>
      <c r="AH5249" s="39"/>
      <c r="AI5249" s="39"/>
      <c r="AJ5249" s="39"/>
      <c r="AK5249" s="39"/>
      <c r="AL5249" s="39"/>
      <c r="AM5249" s="39"/>
      <c r="AN5249" s="39"/>
      <c r="AO5249" s="39"/>
      <c r="AP5249" s="39"/>
      <c r="AQ5249" s="39"/>
      <c r="AR5249" s="39"/>
      <c r="AS5249" s="39"/>
      <c r="AT5249" s="39"/>
      <c r="AU5249" s="39"/>
      <c r="AV5249" s="39"/>
      <c r="AW5249" s="39"/>
    </row>
    <row r="5250" spans="15:49" x14ac:dyDescent="0.2">
      <c r="O5250" s="39"/>
      <c r="P5250" s="39"/>
      <c r="Q5250" s="39"/>
      <c r="R5250" s="39"/>
      <c r="S5250" s="39"/>
      <c r="T5250" s="39"/>
      <c r="U5250" s="39"/>
      <c r="V5250" s="39"/>
      <c r="W5250" s="39"/>
      <c r="X5250" s="39"/>
      <c r="Y5250" s="39"/>
      <c r="Z5250" s="39"/>
      <c r="AA5250" s="39"/>
      <c r="AB5250" s="39"/>
      <c r="AC5250" s="39"/>
      <c r="AD5250" s="39"/>
      <c r="AE5250" s="39"/>
      <c r="AF5250" s="39"/>
      <c r="AG5250" s="39"/>
      <c r="AH5250" s="39"/>
      <c r="AI5250" s="39"/>
      <c r="AJ5250" s="39"/>
      <c r="AK5250" s="39"/>
      <c r="AL5250" s="39"/>
      <c r="AM5250" s="39"/>
      <c r="AN5250" s="39"/>
      <c r="AO5250" s="39"/>
      <c r="AP5250" s="39"/>
      <c r="AQ5250" s="39"/>
      <c r="AR5250" s="39"/>
      <c r="AS5250" s="39"/>
      <c r="AT5250" s="39"/>
      <c r="AU5250" s="39"/>
      <c r="AV5250" s="39"/>
      <c r="AW5250" s="39"/>
    </row>
    <row r="5251" spans="15:49" x14ac:dyDescent="0.2">
      <c r="O5251" s="39"/>
      <c r="P5251" s="39"/>
      <c r="Q5251" s="39"/>
      <c r="R5251" s="39"/>
      <c r="S5251" s="39"/>
      <c r="T5251" s="39"/>
      <c r="U5251" s="39"/>
      <c r="V5251" s="39"/>
      <c r="W5251" s="39"/>
      <c r="X5251" s="39"/>
      <c r="Y5251" s="39"/>
      <c r="Z5251" s="39"/>
      <c r="AA5251" s="39"/>
      <c r="AB5251" s="39"/>
      <c r="AC5251" s="39"/>
      <c r="AD5251" s="39"/>
      <c r="AE5251" s="39"/>
      <c r="AF5251" s="39"/>
      <c r="AG5251" s="39"/>
      <c r="AH5251" s="39"/>
      <c r="AI5251" s="39"/>
      <c r="AJ5251" s="39"/>
      <c r="AK5251" s="39"/>
      <c r="AL5251" s="39"/>
      <c r="AM5251" s="39"/>
      <c r="AN5251" s="39"/>
      <c r="AO5251" s="39"/>
      <c r="AP5251" s="39"/>
      <c r="AQ5251" s="39"/>
      <c r="AR5251" s="39"/>
      <c r="AS5251" s="39"/>
      <c r="AT5251" s="39"/>
      <c r="AU5251" s="39"/>
      <c r="AV5251" s="39"/>
      <c r="AW5251" s="39"/>
    </row>
    <row r="5252" spans="15:49" x14ac:dyDescent="0.2">
      <c r="O5252" s="39"/>
      <c r="P5252" s="39"/>
      <c r="Q5252" s="39"/>
      <c r="R5252" s="39"/>
      <c r="S5252" s="39"/>
      <c r="T5252" s="39"/>
      <c r="U5252" s="39"/>
      <c r="V5252" s="39"/>
      <c r="W5252" s="39"/>
      <c r="X5252" s="39"/>
      <c r="Y5252" s="39"/>
      <c r="Z5252" s="39"/>
      <c r="AA5252" s="39"/>
      <c r="AB5252" s="39"/>
      <c r="AC5252" s="39"/>
      <c r="AD5252" s="39"/>
      <c r="AE5252" s="39"/>
      <c r="AF5252" s="39"/>
      <c r="AG5252" s="39"/>
      <c r="AH5252" s="39"/>
      <c r="AI5252" s="39"/>
      <c r="AJ5252" s="39"/>
      <c r="AK5252" s="39"/>
      <c r="AL5252" s="39"/>
      <c r="AM5252" s="39"/>
      <c r="AN5252" s="39"/>
      <c r="AO5252" s="39"/>
      <c r="AP5252" s="39"/>
      <c r="AQ5252" s="39"/>
      <c r="AR5252" s="39"/>
      <c r="AS5252" s="39"/>
      <c r="AT5252" s="39"/>
      <c r="AU5252" s="39"/>
      <c r="AV5252" s="39"/>
      <c r="AW5252" s="39"/>
    </row>
    <row r="5253" spans="15:49" x14ac:dyDescent="0.2">
      <c r="O5253" s="39"/>
      <c r="P5253" s="39"/>
      <c r="Q5253" s="39"/>
      <c r="R5253" s="39"/>
      <c r="S5253" s="39"/>
      <c r="T5253" s="39"/>
      <c r="U5253" s="39"/>
      <c r="V5253" s="39"/>
      <c r="W5253" s="39"/>
      <c r="X5253" s="39"/>
      <c r="Y5253" s="39"/>
      <c r="Z5253" s="39"/>
      <c r="AA5253" s="39"/>
      <c r="AB5253" s="39"/>
      <c r="AC5253" s="39"/>
      <c r="AD5253" s="39"/>
      <c r="AE5253" s="39"/>
      <c r="AF5253" s="39"/>
      <c r="AG5253" s="39"/>
      <c r="AH5253" s="39"/>
      <c r="AI5253" s="39"/>
      <c r="AJ5253" s="39"/>
      <c r="AK5253" s="39"/>
      <c r="AL5253" s="39"/>
      <c r="AM5253" s="39"/>
      <c r="AN5253" s="39"/>
      <c r="AO5253" s="39"/>
      <c r="AP5253" s="39"/>
      <c r="AQ5253" s="39"/>
      <c r="AR5253" s="39"/>
      <c r="AS5253" s="39"/>
      <c r="AT5253" s="39"/>
      <c r="AU5253" s="39"/>
      <c r="AV5253" s="39"/>
      <c r="AW5253" s="39"/>
    </row>
    <row r="5254" spans="15:49" x14ac:dyDescent="0.2">
      <c r="O5254" s="39"/>
      <c r="P5254" s="39"/>
      <c r="Q5254" s="39"/>
      <c r="R5254" s="39"/>
      <c r="S5254" s="39"/>
      <c r="T5254" s="39"/>
      <c r="U5254" s="39"/>
      <c r="V5254" s="39"/>
      <c r="W5254" s="39"/>
      <c r="X5254" s="39"/>
      <c r="Y5254" s="39"/>
      <c r="Z5254" s="39"/>
      <c r="AA5254" s="39"/>
      <c r="AB5254" s="39"/>
      <c r="AC5254" s="39"/>
      <c r="AD5254" s="39"/>
      <c r="AE5254" s="39"/>
      <c r="AF5254" s="39"/>
      <c r="AG5254" s="39"/>
      <c r="AH5254" s="39"/>
      <c r="AI5254" s="39"/>
      <c r="AJ5254" s="39"/>
      <c r="AK5254" s="39"/>
      <c r="AL5254" s="39"/>
      <c r="AM5254" s="39"/>
      <c r="AN5254" s="39"/>
      <c r="AO5254" s="39"/>
      <c r="AP5254" s="39"/>
      <c r="AQ5254" s="39"/>
      <c r="AR5254" s="39"/>
      <c r="AS5254" s="39"/>
      <c r="AT5254" s="39"/>
      <c r="AU5254" s="39"/>
      <c r="AV5254" s="39"/>
      <c r="AW5254" s="39"/>
    </row>
    <row r="5255" spans="15:49" x14ac:dyDescent="0.2">
      <c r="O5255" s="39"/>
      <c r="P5255" s="39"/>
      <c r="Q5255" s="39"/>
      <c r="R5255" s="39"/>
      <c r="S5255" s="39"/>
      <c r="T5255" s="39"/>
      <c r="U5255" s="39"/>
      <c r="V5255" s="39"/>
      <c r="W5255" s="39"/>
      <c r="X5255" s="39"/>
      <c r="Y5255" s="39"/>
      <c r="Z5255" s="39"/>
      <c r="AA5255" s="39"/>
      <c r="AB5255" s="39"/>
      <c r="AC5255" s="39"/>
      <c r="AD5255" s="39"/>
      <c r="AE5255" s="39"/>
      <c r="AF5255" s="39"/>
      <c r="AG5255" s="39"/>
      <c r="AH5255" s="39"/>
      <c r="AI5255" s="39"/>
      <c r="AJ5255" s="39"/>
      <c r="AK5255" s="39"/>
      <c r="AL5255" s="39"/>
      <c r="AM5255" s="39"/>
      <c r="AN5255" s="39"/>
      <c r="AO5255" s="39"/>
      <c r="AP5255" s="39"/>
      <c r="AQ5255" s="39"/>
      <c r="AR5255" s="39"/>
      <c r="AS5255" s="39"/>
      <c r="AT5255" s="39"/>
      <c r="AU5255" s="39"/>
      <c r="AV5255" s="39"/>
      <c r="AW5255" s="39"/>
    </row>
    <row r="5256" spans="15:49" x14ac:dyDescent="0.2">
      <c r="O5256" s="39"/>
      <c r="P5256" s="39"/>
      <c r="Q5256" s="39"/>
      <c r="R5256" s="39"/>
      <c r="S5256" s="39"/>
      <c r="T5256" s="39"/>
      <c r="U5256" s="39"/>
      <c r="V5256" s="39"/>
      <c r="W5256" s="39"/>
      <c r="X5256" s="39"/>
      <c r="Y5256" s="39"/>
      <c r="Z5256" s="39"/>
      <c r="AA5256" s="39"/>
      <c r="AB5256" s="39"/>
      <c r="AC5256" s="39"/>
      <c r="AD5256" s="39"/>
      <c r="AE5256" s="39"/>
      <c r="AF5256" s="39"/>
      <c r="AG5256" s="39"/>
      <c r="AH5256" s="39"/>
      <c r="AI5256" s="39"/>
      <c r="AJ5256" s="39"/>
      <c r="AK5256" s="39"/>
      <c r="AL5256" s="39"/>
      <c r="AM5256" s="39"/>
      <c r="AN5256" s="39"/>
      <c r="AO5256" s="39"/>
      <c r="AP5256" s="39"/>
      <c r="AQ5256" s="39"/>
      <c r="AR5256" s="39"/>
      <c r="AS5256" s="39"/>
      <c r="AT5256" s="39"/>
      <c r="AU5256" s="39"/>
      <c r="AV5256" s="39"/>
      <c r="AW5256" s="39"/>
    </row>
    <row r="5257" spans="15:49" x14ac:dyDescent="0.2">
      <c r="O5257" s="39"/>
      <c r="P5257" s="39"/>
      <c r="Q5257" s="39"/>
      <c r="R5257" s="39"/>
      <c r="S5257" s="39"/>
      <c r="T5257" s="39"/>
      <c r="U5257" s="39"/>
      <c r="V5257" s="39"/>
      <c r="W5257" s="39"/>
      <c r="X5257" s="39"/>
      <c r="Y5257" s="39"/>
      <c r="Z5257" s="39"/>
      <c r="AA5257" s="39"/>
      <c r="AB5257" s="39"/>
      <c r="AC5257" s="39"/>
      <c r="AD5257" s="39"/>
      <c r="AE5257" s="39"/>
      <c r="AF5257" s="39"/>
      <c r="AG5257" s="39"/>
      <c r="AH5257" s="39"/>
      <c r="AI5257" s="39"/>
      <c r="AJ5257" s="39"/>
      <c r="AK5257" s="39"/>
      <c r="AL5257" s="39"/>
      <c r="AM5257" s="39"/>
      <c r="AN5257" s="39"/>
      <c r="AO5257" s="39"/>
      <c r="AP5257" s="39"/>
      <c r="AQ5257" s="39"/>
      <c r="AR5257" s="39"/>
      <c r="AS5257" s="39"/>
      <c r="AT5257" s="39"/>
      <c r="AU5257" s="39"/>
      <c r="AV5257" s="39"/>
      <c r="AW5257" s="39"/>
    </row>
    <row r="5258" spans="15:49" x14ac:dyDescent="0.2">
      <c r="O5258" s="39"/>
      <c r="P5258" s="39"/>
      <c r="Q5258" s="39"/>
      <c r="R5258" s="39"/>
      <c r="S5258" s="39"/>
      <c r="T5258" s="39"/>
      <c r="U5258" s="39"/>
      <c r="V5258" s="39"/>
      <c r="W5258" s="39"/>
      <c r="X5258" s="39"/>
      <c r="Y5258" s="39"/>
      <c r="Z5258" s="39"/>
      <c r="AA5258" s="39"/>
      <c r="AB5258" s="39"/>
      <c r="AC5258" s="39"/>
      <c r="AD5258" s="39"/>
      <c r="AE5258" s="39"/>
      <c r="AF5258" s="39"/>
      <c r="AG5258" s="39"/>
      <c r="AH5258" s="39"/>
      <c r="AI5258" s="39"/>
      <c r="AJ5258" s="39"/>
      <c r="AK5258" s="39"/>
      <c r="AL5258" s="39"/>
      <c r="AM5258" s="39"/>
      <c r="AN5258" s="39"/>
      <c r="AO5258" s="39"/>
      <c r="AP5258" s="39"/>
      <c r="AQ5258" s="39"/>
      <c r="AR5258" s="39"/>
      <c r="AS5258" s="39"/>
      <c r="AT5258" s="39"/>
      <c r="AU5258" s="39"/>
      <c r="AV5258" s="39"/>
      <c r="AW5258" s="39"/>
    </row>
    <row r="5259" spans="15:49" x14ac:dyDescent="0.2">
      <c r="O5259" s="39"/>
      <c r="P5259" s="39"/>
      <c r="Q5259" s="39"/>
      <c r="R5259" s="39"/>
      <c r="S5259" s="39"/>
      <c r="T5259" s="39"/>
      <c r="U5259" s="39"/>
      <c r="V5259" s="39"/>
      <c r="W5259" s="39"/>
      <c r="X5259" s="39"/>
      <c r="Y5259" s="39"/>
      <c r="Z5259" s="39"/>
      <c r="AA5259" s="39"/>
      <c r="AB5259" s="39"/>
      <c r="AC5259" s="39"/>
      <c r="AD5259" s="39"/>
      <c r="AE5259" s="39"/>
      <c r="AF5259" s="39"/>
      <c r="AG5259" s="39"/>
      <c r="AH5259" s="39"/>
      <c r="AI5259" s="39"/>
      <c r="AJ5259" s="39"/>
      <c r="AK5259" s="39"/>
      <c r="AL5259" s="39"/>
      <c r="AM5259" s="39"/>
      <c r="AN5259" s="39"/>
      <c r="AO5259" s="39"/>
      <c r="AP5259" s="39"/>
      <c r="AQ5259" s="39"/>
      <c r="AR5259" s="39"/>
      <c r="AS5259" s="39"/>
      <c r="AT5259" s="39"/>
      <c r="AU5259" s="39"/>
      <c r="AV5259" s="39"/>
      <c r="AW5259" s="39"/>
    </row>
    <row r="5260" spans="15:49" x14ac:dyDescent="0.2">
      <c r="O5260" s="39"/>
      <c r="P5260" s="39"/>
      <c r="Q5260" s="39"/>
      <c r="R5260" s="39"/>
      <c r="S5260" s="39"/>
      <c r="T5260" s="39"/>
      <c r="U5260" s="39"/>
      <c r="V5260" s="39"/>
      <c r="W5260" s="39"/>
      <c r="X5260" s="39"/>
      <c r="Y5260" s="39"/>
      <c r="Z5260" s="39"/>
      <c r="AA5260" s="39"/>
      <c r="AB5260" s="39"/>
      <c r="AC5260" s="39"/>
      <c r="AD5260" s="39"/>
      <c r="AE5260" s="39"/>
      <c r="AF5260" s="39"/>
      <c r="AG5260" s="39"/>
      <c r="AH5260" s="39"/>
      <c r="AI5260" s="39"/>
      <c r="AJ5260" s="39"/>
      <c r="AK5260" s="39"/>
      <c r="AL5260" s="39"/>
      <c r="AM5260" s="39"/>
      <c r="AN5260" s="39"/>
      <c r="AO5260" s="39"/>
      <c r="AP5260" s="39"/>
      <c r="AQ5260" s="39"/>
      <c r="AR5260" s="39"/>
      <c r="AS5260" s="39"/>
      <c r="AT5260" s="39"/>
      <c r="AU5260" s="39"/>
      <c r="AV5260" s="39"/>
      <c r="AW5260" s="39"/>
    </row>
    <row r="5261" spans="15:49" x14ac:dyDescent="0.2">
      <c r="O5261" s="39"/>
      <c r="P5261" s="39"/>
      <c r="Q5261" s="39"/>
      <c r="R5261" s="39"/>
      <c r="S5261" s="39"/>
      <c r="T5261" s="39"/>
      <c r="U5261" s="39"/>
      <c r="V5261" s="39"/>
      <c r="W5261" s="39"/>
      <c r="X5261" s="39"/>
      <c r="Y5261" s="39"/>
      <c r="Z5261" s="39"/>
      <c r="AA5261" s="39"/>
      <c r="AB5261" s="39"/>
      <c r="AC5261" s="39"/>
      <c r="AD5261" s="39"/>
      <c r="AE5261" s="39"/>
      <c r="AF5261" s="39"/>
      <c r="AG5261" s="39"/>
      <c r="AH5261" s="39"/>
      <c r="AI5261" s="39"/>
      <c r="AJ5261" s="39"/>
      <c r="AK5261" s="39"/>
      <c r="AL5261" s="39"/>
      <c r="AM5261" s="39"/>
      <c r="AN5261" s="39"/>
      <c r="AO5261" s="39"/>
      <c r="AP5261" s="39"/>
      <c r="AQ5261" s="39"/>
      <c r="AR5261" s="39"/>
      <c r="AS5261" s="39"/>
      <c r="AT5261" s="39"/>
      <c r="AU5261" s="39"/>
      <c r="AV5261" s="39"/>
      <c r="AW5261" s="39"/>
    </row>
    <row r="5262" spans="15:49" x14ac:dyDescent="0.2">
      <c r="O5262" s="39"/>
      <c r="P5262" s="39"/>
      <c r="Q5262" s="39"/>
      <c r="R5262" s="39"/>
      <c r="S5262" s="39"/>
      <c r="T5262" s="39"/>
      <c r="U5262" s="39"/>
      <c r="V5262" s="39"/>
      <c r="W5262" s="39"/>
      <c r="X5262" s="39"/>
      <c r="Y5262" s="39"/>
      <c r="Z5262" s="39"/>
      <c r="AA5262" s="39"/>
      <c r="AB5262" s="39"/>
      <c r="AC5262" s="39"/>
      <c r="AD5262" s="39"/>
      <c r="AE5262" s="39"/>
      <c r="AF5262" s="39"/>
      <c r="AG5262" s="39"/>
      <c r="AH5262" s="39"/>
      <c r="AI5262" s="39"/>
      <c r="AJ5262" s="39"/>
      <c r="AK5262" s="39"/>
      <c r="AL5262" s="39"/>
      <c r="AM5262" s="39"/>
      <c r="AN5262" s="39"/>
      <c r="AO5262" s="39"/>
      <c r="AP5262" s="39"/>
      <c r="AQ5262" s="39"/>
      <c r="AR5262" s="39"/>
      <c r="AS5262" s="39"/>
      <c r="AT5262" s="39"/>
      <c r="AU5262" s="39"/>
      <c r="AV5262" s="39"/>
      <c r="AW5262" s="39"/>
    </row>
    <row r="5263" spans="15:49" x14ac:dyDescent="0.2">
      <c r="O5263" s="39"/>
      <c r="P5263" s="39"/>
      <c r="Q5263" s="39"/>
      <c r="R5263" s="39"/>
      <c r="S5263" s="39"/>
      <c r="T5263" s="39"/>
      <c r="U5263" s="39"/>
      <c r="V5263" s="39"/>
      <c r="W5263" s="39"/>
      <c r="X5263" s="39"/>
      <c r="Y5263" s="39"/>
      <c r="Z5263" s="39"/>
      <c r="AA5263" s="39"/>
      <c r="AB5263" s="39"/>
      <c r="AC5263" s="39"/>
      <c r="AD5263" s="39"/>
      <c r="AE5263" s="39"/>
      <c r="AF5263" s="39"/>
      <c r="AG5263" s="39"/>
      <c r="AH5263" s="39"/>
      <c r="AI5263" s="39"/>
      <c r="AJ5263" s="39"/>
      <c r="AK5263" s="39"/>
      <c r="AL5263" s="39"/>
      <c r="AM5263" s="39"/>
      <c r="AN5263" s="39"/>
      <c r="AO5263" s="39"/>
      <c r="AP5263" s="39"/>
      <c r="AQ5263" s="39"/>
      <c r="AR5263" s="39"/>
      <c r="AS5263" s="39"/>
      <c r="AT5263" s="39"/>
      <c r="AU5263" s="39"/>
      <c r="AV5263" s="39"/>
      <c r="AW5263" s="39"/>
    </row>
    <row r="5264" spans="15:49" x14ac:dyDescent="0.2">
      <c r="O5264" s="39"/>
      <c r="P5264" s="39"/>
      <c r="Q5264" s="39"/>
      <c r="R5264" s="39"/>
      <c r="S5264" s="39"/>
      <c r="T5264" s="39"/>
      <c r="U5264" s="39"/>
      <c r="V5264" s="39"/>
      <c r="W5264" s="39"/>
      <c r="X5264" s="39"/>
      <c r="Y5264" s="39"/>
      <c r="Z5264" s="39"/>
      <c r="AA5264" s="39"/>
      <c r="AB5264" s="39"/>
      <c r="AC5264" s="39"/>
      <c r="AD5264" s="39"/>
      <c r="AE5264" s="39"/>
      <c r="AF5264" s="39"/>
      <c r="AG5264" s="39"/>
      <c r="AH5264" s="39"/>
      <c r="AI5264" s="39"/>
      <c r="AJ5264" s="39"/>
      <c r="AK5264" s="39"/>
      <c r="AL5264" s="39"/>
      <c r="AM5264" s="39"/>
      <c r="AN5264" s="39"/>
      <c r="AO5264" s="39"/>
      <c r="AP5264" s="39"/>
      <c r="AQ5264" s="39"/>
      <c r="AR5264" s="39"/>
      <c r="AS5264" s="39"/>
      <c r="AT5264" s="39"/>
      <c r="AU5264" s="39"/>
      <c r="AV5264" s="39"/>
      <c r="AW5264" s="39"/>
    </row>
    <row r="5265" spans="15:49" x14ac:dyDescent="0.2">
      <c r="O5265" s="39"/>
      <c r="P5265" s="39"/>
      <c r="Q5265" s="39"/>
      <c r="R5265" s="39"/>
      <c r="S5265" s="39"/>
      <c r="T5265" s="39"/>
      <c r="U5265" s="39"/>
      <c r="V5265" s="39"/>
      <c r="W5265" s="39"/>
      <c r="X5265" s="39"/>
      <c r="Y5265" s="39"/>
      <c r="Z5265" s="39"/>
      <c r="AA5265" s="39"/>
      <c r="AB5265" s="39"/>
      <c r="AC5265" s="39"/>
      <c r="AD5265" s="39"/>
      <c r="AE5265" s="39"/>
      <c r="AF5265" s="39"/>
      <c r="AG5265" s="39"/>
      <c r="AH5265" s="39"/>
      <c r="AI5265" s="39"/>
      <c r="AJ5265" s="39"/>
      <c r="AK5265" s="39"/>
      <c r="AL5265" s="39"/>
      <c r="AM5265" s="39"/>
      <c r="AN5265" s="39"/>
      <c r="AO5265" s="39"/>
      <c r="AP5265" s="39"/>
      <c r="AQ5265" s="39"/>
      <c r="AR5265" s="39"/>
      <c r="AS5265" s="39"/>
      <c r="AT5265" s="39"/>
      <c r="AU5265" s="39"/>
      <c r="AV5265" s="39"/>
      <c r="AW5265" s="39"/>
    </row>
    <row r="5266" spans="15:49" x14ac:dyDescent="0.2">
      <c r="O5266" s="39"/>
      <c r="P5266" s="39"/>
      <c r="Q5266" s="39"/>
      <c r="R5266" s="39"/>
      <c r="S5266" s="39"/>
      <c r="T5266" s="39"/>
      <c r="U5266" s="39"/>
      <c r="V5266" s="39"/>
      <c r="W5266" s="39"/>
      <c r="X5266" s="39"/>
      <c r="Y5266" s="39"/>
      <c r="Z5266" s="39"/>
      <c r="AA5266" s="39"/>
      <c r="AB5266" s="39"/>
      <c r="AC5266" s="39"/>
      <c r="AD5266" s="39"/>
      <c r="AE5266" s="39"/>
      <c r="AF5266" s="39"/>
      <c r="AG5266" s="39"/>
      <c r="AH5266" s="39"/>
      <c r="AI5266" s="39"/>
      <c r="AJ5266" s="39"/>
      <c r="AK5266" s="39"/>
      <c r="AL5266" s="39"/>
      <c r="AM5266" s="39"/>
      <c r="AN5266" s="39"/>
      <c r="AO5266" s="39"/>
      <c r="AP5266" s="39"/>
      <c r="AQ5266" s="39"/>
      <c r="AR5266" s="39"/>
      <c r="AS5266" s="39"/>
      <c r="AT5266" s="39"/>
      <c r="AU5266" s="39"/>
      <c r="AV5266" s="39"/>
      <c r="AW5266" s="39"/>
    </row>
    <row r="5267" spans="15:49" x14ac:dyDescent="0.2">
      <c r="O5267" s="39"/>
      <c r="P5267" s="39"/>
      <c r="Q5267" s="39"/>
      <c r="R5267" s="39"/>
      <c r="S5267" s="39"/>
      <c r="T5267" s="39"/>
      <c r="U5267" s="39"/>
      <c r="V5267" s="39"/>
      <c r="W5267" s="39"/>
      <c r="X5267" s="39"/>
      <c r="Y5267" s="39"/>
      <c r="Z5267" s="39"/>
      <c r="AA5267" s="39"/>
      <c r="AB5267" s="39"/>
      <c r="AC5267" s="39"/>
      <c r="AD5267" s="39"/>
      <c r="AE5267" s="39"/>
      <c r="AF5267" s="39"/>
      <c r="AG5267" s="39"/>
      <c r="AH5267" s="39"/>
      <c r="AI5267" s="39"/>
      <c r="AJ5267" s="39"/>
      <c r="AK5267" s="39"/>
      <c r="AL5267" s="39"/>
      <c r="AM5267" s="39"/>
      <c r="AN5267" s="39"/>
      <c r="AO5267" s="39"/>
      <c r="AP5267" s="39"/>
      <c r="AQ5267" s="39"/>
      <c r="AR5267" s="39"/>
      <c r="AS5267" s="39"/>
      <c r="AT5267" s="39"/>
      <c r="AU5267" s="39"/>
      <c r="AV5267" s="39"/>
      <c r="AW5267" s="39"/>
    </row>
    <row r="5268" spans="15:49" x14ac:dyDescent="0.2">
      <c r="O5268" s="39"/>
      <c r="P5268" s="39"/>
      <c r="Q5268" s="39"/>
      <c r="R5268" s="39"/>
      <c r="S5268" s="39"/>
      <c r="T5268" s="39"/>
      <c r="U5268" s="39"/>
      <c r="V5268" s="39"/>
      <c r="W5268" s="39"/>
      <c r="X5268" s="39"/>
      <c r="Y5268" s="39"/>
      <c r="Z5268" s="39"/>
      <c r="AA5268" s="39"/>
      <c r="AB5268" s="39"/>
      <c r="AC5268" s="39"/>
      <c r="AD5268" s="39"/>
      <c r="AE5268" s="39"/>
      <c r="AF5268" s="39"/>
      <c r="AG5268" s="39"/>
      <c r="AH5268" s="39"/>
      <c r="AI5268" s="39"/>
      <c r="AJ5268" s="39"/>
      <c r="AK5268" s="39"/>
      <c r="AL5268" s="39"/>
      <c r="AM5268" s="39"/>
      <c r="AN5268" s="39"/>
      <c r="AO5268" s="39"/>
      <c r="AP5268" s="39"/>
      <c r="AQ5268" s="39"/>
      <c r="AR5268" s="39"/>
      <c r="AS5268" s="39"/>
      <c r="AT5268" s="39"/>
      <c r="AU5268" s="39"/>
      <c r="AV5268" s="39"/>
      <c r="AW5268" s="39"/>
    </row>
    <row r="5269" spans="15:49" x14ac:dyDescent="0.2">
      <c r="O5269" s="39"/>
      <c r="P5269" s="39"/>
      <c r="Q5269" s="39"/>
      <c r="R5269" s="39"/>
      <c r="S5269" s="39"/>
      <c r="T5269" s="39"/>
      <c r="U5269" s="39"/>
      <c r="V5269" s="39"/>
      <c r="W5269" s="39"/>
      <c r="X5269" s="39"/>
      <c r="Y5269" s="39"/>
      <c r="Z5269" s="39"/>
      <c r="AA5269" s="39"/>
      <c r="AB5269" s="39"/>
      <c r="AC5269" s="39"/>
      <c r="AD5269" s="39"/>
      <c r="AE5269" s="39"/>
      <c r="AF5269" s="39"/>
      <c r="AG5269" s="39"/>
      <c r="AH5269" s="39"/>
      <c r="AI5269" s="39"/>
      <c r="AJ5269" s="39"/>
      <c r="AK5269" s="39"/>
      <c r="AL5269" s="39"/>
      <c r="AM5269" s="39"/>
      <c r="AN5269" s="39"/>
      <c r="AO5269" s="39"/>
      <c r="AP5269" s="39"/>
      <c r="AQ5269" s="39"/>
      <c r="AR5269" s="39"/>
      <c r="AS5269" s="39"/>
      <c r="AT5269" s="39"/>
      <c r="AU5269" s="39"/>
      <c r="AV5269" s="39"/>
      <c r="AW5269" s="39"/>
    </row>
    <row r="5270" spans="15:49" x14ac:dyDescent="0.2">
      <c r="O5270" s="39"/>
      <c r="P5270" s="39"/>
      <c r="Q5270" s="39"/>
      <c r="R5270" s="39"/>
      <c r="S5270" s="39"/>
      <c r="T5270" s="39"/>
      <c r="U5270" s="39"/>
      <c r="V5270" s="39"/>
      <c r="W5270" s="39"/>
      <c r="X5270" s="39"/>
      <c r="Y5270" s="39"/>
      <c r="Z5270" s="39"/>
      <c r="AA5270" s="39"/>
      <c r="AB5270" s="39"/>
      <c r="AC5270" s="39"/>
      <c r="AD5270" s="39"/>
      <c r="AE5270" s="39"/>
      <c r="AF5270" s="39"/>
      <c r="AG5270" s="39"/>
      <c r="AH5270" s="39"/>
      <c r="AI5270" s="39"/>
      <c r="AJ5270" s="39"/>
      <c r="AK5270" s="39"/>
      <c r="AL5270" s="39"/>
      <c r="AM5270" s="39"/>
      <c r="AN5270" s="39"/>
      <c r="AO5270" s="39"/>
      <c r="AP5270" s="39"/>
      <c r="AQ5270" s="39"/>
      <c r="AR5270" s="39"/>
      <c r="AS5270" s="39"/>
      <c r="AT5270" s="39"/>
      <c r="AU5270" s="39"/>
      <c r="AV5270" s="39"/>
      <c r="AW5270" s="39"/>
    </row>
    <row r="5271" spans="15:49" x14ac:dyDescent="0.2">
      <c r="O5271" s="39"/>
      <c r="P5271" s="39"/>
      <c r="Q5271" s="39"/>
      <c r="R5271" s="39"/>
      <c r="S5271" s="39"/>
      <c r="T5271" s="39"/>
      <c r="U5271" s="39"/>
      <c r="V5271" s="39"/>
      <c r="W5271" s="39"/>
      <c r="X5271" s="39"/>
      <c r="Y5271" s="39"/>
      <c r="Z5271" s="39"/>
      <c r="AA5271" s="39"/>
      <c r="AB5271" s="39"/>
      <c r="AC5271" s="39"/>
      <c r="AD5271" s="39"/>
      <c r="AE5271" s="39"/>
      <c r="AF5271" s="39"/>
      <c r="AG5271" s="39"/>
      <c r="AH5271" s="39"/>
      <c r="AI5271" s="39"/>
      <c r="AJ5271" s="39"/>
      <c r="AK5271" s="39"/>
      <c r="AL5271" s="39"/>
      <c r="AM5271" s="39"/>
      <c r="AN5271" s="39"/>
      <c r="AO5271" s="39"/>
      <c r="AP5271" s="39"/>
      <c r="AQ5271" s="39"/>
      <c r="AR5271" s="39"/>
      <c r="AS5271" s="39"/>
      <c r="AT5271" s="39"/>
      <c r="AU5271" s="39"/>
      <c r="AV5271" s="39"/>
      <c r="AW5271" s="39"/>
    </row>
    <row r="5272" spans="15:49" x14ac:dyDescent="0.2">
      <c r="O5272" s="39"/>
      <c r="P5272" s="39"/>
      <c r="Q5272" s="39"/>
      <c r="R5272" s="39"/>
      <c r="S5272" s="39"/>
      <c r="T5272" s="39"/>
      <c r="U5272" s="39"/>
      <c r="V5272" s="39"/>
      <c r="W5272" s="39"/>
      <c r="X5272" s="39"/>
      <c r="Y5272" s="39"/>
      <c r="Z5272" s="39"/>
      <c r="AA5272" s="39"/>
      <c r="AB5272" s="39"/>
      <c r="AC5272" s="39"/>
      <c r="AD5272" s="39"/>
      <c r="AE5272" s="39"/>
      <c r="AF5272" s="39"/>
      <c r="AG5272" s="39"/>
      <c r="AH5272" s="39"/>
      <c r="AI5272" s="39"/>
      <c r="AJ5272" s="39"/>
      <c r="AK5272" s="39"/>
      <c r="AL5272" s="39"/>
      <c r="AM5272" s="39"/>
      <c r="AN5272" s="39"/>
      <c r="AO5272" s="39"/>
      <c r="AP5272" s="39"/>
      <c r="AQ5272" s="39"/>
      <c r="AR5272" s="39"/>
      <c r="AS5272" s="39"/>
      <c r="AT5272" s="39"/>
      <c r="AU5272" s="39"/>
      <c r="AV5272" s="39"/>
      <c r="AW5272" s="39"/>
    </row>
    <row r="5273" spans="15:49" x14ac:dyDescent="0.2">
      <c r="O5273" s="39"/>
      <c r="P5273" s="39"/>
      <c r="Q5273" s="39"/>
      <c r="R5273" s="39"/>
      <c r="S5273" s="39"/>
      <c r="T5273" s="39"/>
      <c r="U5273" s="39"/>
      <c r="V5273" s="39"/>
      <c r="W5273" s="39"/>
      <c r="X5273" s="39"/>
      <c r="Y5273" s="39"/>
      <c r="Z5273" s="39"/>
      <c r="AA5273" s="39"/>
      <c r="AB5273" s="39"/>
      <c r="AC5273" s="39"/>
      <c r="AD5273" s="39"/>
      <c r="AE5273" s="39"/>
      <c r="AF5273" s="39"/>
      <c r="AG5273" s="39"/>
      <c r="AH5273" s="39"/>
      <c r="AI5273" s="39"/>
      <c r="AJ5273" s="39"/>
      <c r="AK5273" s="39"/>
      <c r="AL5273" s="39"/>
      <c r="AM5273" s="39"/>
      <c r="AN5273" s="39"/>
      <c r="AO5273" s="39"/>
      <c r="AP5273" s="39"/>
      <c r="AQ5273" s="39"/>
      <c r="AR5273" s="39"/>
      <c r="AS5273" s="39"/>
      <c r="AT5273" s="39"/>
      <c r="AU5273" s="39"/>
      <c r="AV5273" s="39"/>
      <c r="AW5273" s="39"/>
    </row>
    <row r="5274" spans="15:49" x14ac:dyDescent="0.2">
      <c r="O5274" s="39"/>
      <c r="P5274" s="39"/>
      <c r="Q5274" s="39"/>
      <c r="R5274" s="39"/>
      <c r="S5274" s="39"/>
      <c r="T5274" s="39"/>
      <c r="U5274" s="39"/>
      <c r="V5274" s="39"/>
      <c r="W5274" s="39"/>
      <c r="X5274" s="39"/>
      <c r="Y5274" s="39"/>
      <c r="Z5274" s="39"/>
      <c r="AA5274" s="39"/>
      <c r="AB5274" s="39"/>
      <c r="AC5274" s="39"/>
      <c r="AD5274" s="39"/>
      <c r="AE5274" s="39"/>
      <c r="AF5274" s="39"/>
      <c r="AG5274" s="39"/>
      <c r="AH5274" s="39"/>
      <c r="AI5274" s="39"/>
      <c r="AJ5274" s="39"/>
      <c r="AK5274" s="39"/>
      <c r="AL5274" s="39"/>
      <c r="AM5274" s="39"/>
      <c r="AN5274" s="39"/>
      <c r="AO5274" s="39"/>
      <c r="AP5274" s="39"/>
      <c r="AQ5274" s="39"/>
      <c r="AR5274" s="39"/>
      <c r="AS5274" s="39"/>
      <c r="AT5274" s="39"/>
      <c r="AU5274" s="39"/>
      <c r="AV5274" s="39"/>
      <c r="AW5274" s="39"/>
    </row>
    <row r="5275" spans="15:49" x14ac:dyDescent="0.2">
      <c r="O5275" s="39"/>
      <c r="P5275" s="39"/>
      <c r="Q5275" s="39"/>
      <c r="R5275" s="39"/>
      <c r="S5275" s="39"/>
      <c r="T5275" s="39"/>
      <c r="U5275" s="39"/>
      <c r="V5275" s="39"/>
      <c r="W5275" s="39"/>
      <c r="X5275" s="39"/>
      <c r="Y5275" s="39"/>
      <c r="Z5275" s="39"/>
      <c r="AA5275" s="39"/>
      <c r="AB5275" s="39"/>
      <c r="AC5275" s="39"/>
      <c r="AD5275" s="39"/>
      <c r="AE5275" s="39"/>
      <c r="AF5275" s="39"/>
      <c r="AG5275" s="39"/>
      <c r="AH5275" s="39"/>
      <c r="AI5275" s="39"/>
      <c r="AJ5275" s="39"/>
      <c r="AK5275" s="39"/>
      <c r="AL5275" s="39"/>
      <c r="AM5275" s="39"/>
      <c r="AN5275" s="39"/>
      <c r="AO5275" s="39"/>
      <c r="AP5275" s="39"/>
      <c r="AQ5275" s="39"/>
      <c r="AR5275" s="39"/>
      <c r="AS5275" s="39"/>
      <c r="AT5275" s="39"/>
      <c r="AU5275" s="39"/>
      <c r="AV5275" s="39"/>
      <c r="AW5275" s="39"/>
    </row>
    <row r="5276" spans="15:49" x14ac:dyDescent="0.2">
      <c r="O5276" s="39"/>
      <c r="P5276" s="39"/>
      <c r="Q5276" s="39"/>
      <c r="R5276" s="39"/>
      <c r="S5276" s="39"/>
      <c r="T5276" s="39"/>
      <c r="U5276" s="39"/>
      <c r="V5276" s="39"/>
      <c r="W5276" s="39"/>
      <c r="X5276" s="39"/>
      <c r="Y5276" s="39"/>
      <c r="Z5276" s="39"/>
      <c r="AA5276" s="39"/>
      <c r="AB5276" s="39"/>
      <c r="AC5276" s="39"/>
      <c r="AD5276" s="39"/>
      <c r="AE5276" s="39"/>
      <c r="AF5276" s="39"/>
      <c r="AG5276" s="39"/>
      <c r="AH5276" s="39"/>
      <c r="AI5276" s="39"/>
      <c r="AJ5276" s="39"/>
      <c r="AK5276" s="39"/>
      <c r="AL5276" s="39"/>
      <c r="AM5276" s="39"/>
      <c r="AN5276" s="39"/>
      <c r="AO5276" s="39"/>
      <c r="AP5276" s="39"/>
      <c r="AQ5276" s="39"/>
      <c r="AR5276" s="39"/>
      <c r="AS5276" s="39"/>
      <c r="AT5276" s="39"/>
      <c r="AU5276" s="39"/>
      <c r="AV5276" s="39"/>
      <c r="AW5276" s="39"/>
    </row>
    <row r="5277" spans="15:49" x14ac:dyDescent="0.2">
      <c r="O5277" s="39"/>
      <c r="P5277" s="39"/>
      <c r="Q5277" s="39"/>
      <c r="R5277" s="39"/>
      <c r="S5277" s="39"/>
      <c r="T5277" s="39"/>
      <c r="U5277" s="39"/>
      <c r="V5277" s="39"/>
      <c r="W5277" s="39"/>
      <c r="X5277" s="39"/>
      <c r="Y5277" s="39"/>
      <c r="Z5277" s="39"/>
      <c r="AA5277" s="39"/>
      <c r="AB5277" s="39"/>
      <c r="AC5277" s="39"/>
      <c r="AD5277" s="39"/>
      <c r="AE5277" s="39"/>
      <c r="AF5277" s="39"/>
      <c r="AG5277" s="39"/>
      <c r="AH5277" s="39"/>
      <c r="AI5277" s="39"/>
      <c r="AJ5277" s="39"/>
      <c r="AK5277" s="39"/>
      <c r="AL5277" s="39"/>
      <c r="AM5277" s="39"/>
      <c r="AN5277" s="39"/>
      <c r="AO5277" s="39"/>
      <c r="AP5277" s="39"/>
      <c r="AQ5277" s="39"/>
      <c r="AR5277" s="39"/>
      <c r="AS5277" s="39"/>
      <c r="AT5277" s="39"/>
      <c r="AU5277" s="39"/>
      <c r="AV5277" s="39"/>
      <c r="AW5277" s="39"/>
    </row>
    <row r="5278" spans="15:49" x14ac:dyDescent="0.2">
      <c r="O5278" s="39"/>
      <c r="P5278" s="39"/>
      <c r="Q5278" s="39"/>
      <c r="R5278" s="39"/>
      <c r="S5278" s="39"/>
      <c r="T5278" s="39"/>
      <c r="U5278" s="39"/>
      <c r="V5278" s="39"/>
      <c r="W5278" s="39"/>
      <c r="X5278" s="39"/>
      <c r="Y5278" s="39"/>
      <c r="Z5278" s="39"/>
      <c r="AA5278" s="39"/>
      <c r="AB5278" s="39"/>
      <c r="AC5278" s="39"/>
      <c r="AD5278" s="39"/>
      <c r="AE5278" s="39"/>
      <c r="AF5278" s="39"/>
      <c r="AG5278" s="39"/>
      <c r="AH5278" s="39"/>
      <c r="AI5278" s="39"/>
      <c r="AJ5278" s="39"/>
      <c r="AK5278" s="39"/>
      <c r="AL5278" s="39"/>
      <c r="AM5278" s="39"/>
      <c r="AN5278" s="39"/>
      <c r="AO5278" s="39"/>
      <c r="AP5278" s="39"/>
      <c r="AQ5278" s="39"/>
      <c r="AR5278" s="39"/>
      <c r="AS5278" s="39"/>
      <c r="AT5278" s="39"/>
      <c r="AU5278" s="39"/>
      <c r="AV5278" s="39"/>
      <c r="AW5278" s="39"/>
    </row>
    <row r="5279" spans="15:49" x14ac:dyDescent="0.2">
      <c r="O5279" s="39"/>
      <c r="P5279" s="39"/>
      <c r="Q5279" s="39"/>
      <c r="R5279" s="39"/>
      <c r="S5279" s="39"/>
      <c r="T5279" s="39"/>
      <c r="U5279" s="39"/>
      <c r="V5279" s="39"/>
      <c r="W5279" s="39"/>
      <c r="X5279" s="39"/>
      <c r="Y5279" s="39"/>
      <c r="Z5279" s="39"/>
      <c r="AA5279" s="39"/>
      <c r="AB5279" s="39"/>
      <c r="AC5279" s="39"/>
      <c r="AD5279" s="39"/>
      <c r="AE5279" s="39"/>
      <c r="AF5279" s="39"/>
      <c r="AG5279" s="39"/>
      <c r="AH5279" s="39"/>
      <c r="AI5279" s="39"/>
      <c r="AJ5279" s="39"/>
      <c r="AK5279" s="39"/>
      <c r="AL5279" s="39"/>
      <c r="AM5279" s="39"/>
      <c r="AN5279" s="39"/>
      <c r="AO5279" s="39"/>
      <c r="AP5279" s="39"/>
      <c r="AQ5279" s="39"/>
      <c r="AR5279" s="39"/>
      <c r="AS5279" s="39"/>
      <c r="AT5279" s="39"/>
      <c r="AU5279" s="39"/>
      <c r="AV5279" s="39"/>
      <c r="AW5279" s="39"/>
    </row>
    <row r="5280" spans="15:49" x14ac:dyDescent="0.2">
      <c r="O5280" s="39"/>
      <c r="P5280" s="39"/>
      <c r="Q5280" s="39"/>
      <c r="R5280" s="39"/>
      <c r="S5280" s="39"/>
      <c r="T5280" s="39"/>
      <c r="U5280" s="39"/>
      <c r="V5280" s="39"/>
      <c r="W5280" s="39"/>
      <c r="X5280" s="39"/>
      <c r="Y5280" s="39"/>
      <c r="Z5280" s="39"/>
      <c r="AA5280" s="39"/>
      <c r="AB5280" s="39"/>
      <c r="AC5280" s="39"/>
      <c r="AD5280" s="39"/>
      <c r="AE5280" s="39"/>
      <c r="AF5280" s="39"/>
      <c r="AG5280" s="39"/>
      <c r="AH5280" s="39"/>
      <c r="AI5280" s="39"/>
      <c r="AJ5280" s="39"/>
      <c r="AK5280" s="39"/>
      <c r="AL5280" s="39"/>
      <c r="AM5280" s="39"/>
      <c r="AN5280" s="39"/>
      <c r="AO5280" s="39"/>
      <c r="AP5280" s="39"/>
      <c r="AQ5280" s="39"/>
      <c r="AR5280" s="39"/>
      <c r="AS5280" s="39"/>
      <c r="AT5280" s="39"/>
      <c r="AU5280" s="39"/>
      <c r="AV5280" s="39"/>
      <c r="AW5280" s="39"/>
    </row>
    <row r="5281" spans="15:49" x14ac:dyDescent="0.2">
      <c r="O5281" s="39"/>
      <c r="P5281" s="39"/>
      <c r="Q5281" s="39"/>
      <c r="R5281" s="39"/>
      <c r="S5281" s="39"/>
      <c r="T5281" s="39"/>
      <c r="U5281" s="39"/>
      <c r="V5281" s="39"/>
      <c r="W5281" s="39"/>
      <c r="X5281" s="39"/>
      <c r="Y5281" s="39"/>
      <c r="Z5281" s="39"/>
      <c r="AA5281" s="39"/>
      <c r="AB5281" s="39"/>
      <c r="AC5281" s="39"/>
      <c r="AD5281" s="39"/>
      <c r="AE5281" s="39"/>
      <c r="AF5281" s="39"/>
      <c r="AG5281" s="39"/>
      <c r="AH5281" s="39"/>
      <c r="AI5281" s="39"/>
      <c r="AJ5281" s="39"/>
      <c r="AK5281" s="39"/>
      <c r="AL5281" s="39"/>
      <c r="AM5281" s="39"/>
      <c r="AN5281" s="39"/>
      <c r="AO5281" s="39"/>
      <c r="AP5281" s="39"/>
      <c r="AQ5281" s="39"/>
      <c r="AR5281" s="39"/>
      <c r="AS5281" s="39"/>
      <c r="AT5281" s="39"/>
      <c r="AU5281" s="39"/>
      <c r="AV5281" s="39"/>
      <c r="AW5281" s="39"/>
    </row>
    <row r="5282" spans="15:49" x14ac:dyDescent="0.2">
      <c r="O5282" s="39"/>
      <c r="P5282" s="39"/>
      <c r="Q5282" s="39"/>
      <c r="R5282" s="39"/>
      <c r="S5282" s="39"/>
      <c r="T5282" s="39"/>
      <c r="U5282" s="39"/>
      <c r="V5282" s="39"/>
      <c r="W5282" s="39"/>
      <c r="X5282" s="39"/>
      <c r="Y5282" s="39"/>
      <c r="Z5282" s="39"/>
      <c r="AA5282" s="39"/>
      <c r="AB5282" s="39"/>
      <c r="AC5282" s="39"/>
      <c r="AD5282" s="39"/>
      <c r="AE5282" s="39"/>
      <c r="AF5282" s="39"/>
      <c r="AG5282" s="39"/>
      <c r="AH5282" s="39"/>
      <c r="AI5282" s="39"/>
      <c r="AJ5282" s="39"/>
      <c r="AK5282" s="39"/>
      <c r="AL5282" s="39"/>
      <c r="AM5282" s="39"/>
      <c r="AN5282" s="39"/>
      <c r="AO5282" s="39"/>
      <c r="AP5282" s="39"/>
      <c r="AQ5282" s="39"/>
      <c r="AR5282" s="39"/>
      <c r="AS5282" s="39"/>
      <c r="AT5282" s="39"/>
      <c r="AU5282" s="39"/>
      <c r="AV5282" s="39"/>
      <c r="AW5282" s="39"/>
    </row>
    <row r="5283" spans="15:49" x14ac:dyDescent="0.2">
      <c r="O5283" s="39"/>
      <c r="P5283" s="39"/>
      <c r="Q5283" s="39"/>
      <c r="R5283" s="39"/>
      <c r="S5283" s="39"/>
      <c r="T5283" s="39"/>
      <c r="U5283" s="39"/>
      <c r="V5283" s="39"/>
      <c r="W5283" s="39"/>
      <c r="X5283" s="39"/>
      <c r="Y5283" s="39"/>
      <c r="Z5283" s="39"/>
      <c r="AA5283" s="39"/>
      <c r="AB5283" s="39"/>
      <c r="AC5283" s="39"/>
      <c r="AD5283" s="39"/>
      <c r="AE5283" s="39"/>
      <c r="AF5283" s="39"/>
      <c r="AG5283" s="39"/>
      <c r="AH5283" s="39"/>
      <c r="AI5283" s="39"/>
      <c r="AJ5283" s="39"/>
      <c r="AK5283" s="39"/>
      <c r="AL5283" s="39"/>
      <c r="AM5283" s="39"/>
      <c r="AN5283" s="39"/>
      <c r="AO5283" s="39"/>
      <c r="AP5283" s="39"/>
      <c r="AQ5283" s="39"/>
      <c r="AR5283" s="39"/>
      <c r="AS5283" s="39"/>
      <c r="AT5283" s="39"/>
      <c r="AU5283" s="39"/>
      <c r="AV5283" s="39"/>
      <c r="AW5283" s="39"/>
    </row>
    <row r="5284" spans="15:49" x14ac:dyDescent="0.2">
      <c r="O5284" s="39"/>
      <c r="P5284" s="39"/>
      <c r="Q5284" s="39"/>
      <c r="R5284" s="39"/>
      <c r="S5284" s="39"/>
      <c r="T5284" s="39"/>
      <c r="U5284" s="39"/>
      <c r="V5284" s="39"/>
      <c r="W5284" s="39"/>
      <c r="X5284" s="39"/>
      <c r="Y5284" s="39"/>
      <c r="Z5284" s="39"/>
      <c r="AA5284" s="39"/>
      <c r="AB5284" s="39"/>
      <c r="AC5284" s="39"/>
      <c r="AD5284" s="39"/>
      <c r="AE5284" s="39"/>
      <c r="AF5284" s="39"/>
      <c r="AG5284" s="39"/>
      <c r="AH5284" s="39"/>
      <c r="AI5284" s="39"/>
      <c r="AJ5284" s="39"/>
      <c r="AK5284" s="39"/>
      <c r="AL5284" s="39"/>
      <c r="AM5284" s="39"/>
      <c r="AN5284" s="39"/>
      <c r="AO5284" s="39"/>
      <c r="AP5284" s="39"/>
      <c r="AQ5284" s="39"/>
      <c r="AR5284" s="39"/>
      <c r="AS5284" s="39"/>
      <c r="AT5284" s="39"/>
      <c r="AU5284" s="39"/>
      <c r="AV5284" s="39"/>
      <c r="AW5284" s="39"/>
    </row>
    <row r="5285" spans="15:49" x14ac:dyDescent="0.2">
      <c r="O5285" s="39"/>
      <c r="P5285" s="39"/>
      <c r="Q5285" s="39"/>
      <c r="R5285" s="39"/>
      <c r="S5285" s="39"/>
      <c r="T5285" s="39"/>
      <c r="U5285" s="39"/>
      <c r="V5285" s="39"/>
      <c r="W5285" s="39"/>
      <c r="X5285" s="39"/>
      <c r="Y5285" s="39"/>
      <c r="Z5285" s="39"/>
      <c r="AA5285" s="39"/>
      <c r="AB5285" s="39"/>
      <c r="AC5285" s="39"/>
      <c r="AD5285" s="39"/>
      <c r="AE5285" s="39"/>
      <c r="AF5285" s="39"/>
      <c r="AG5285" s="39"/>
      <c r="AH5285" s="39"/>
      <c r="AI5285" s="39"/>
      <c r="AJ5285" s="39"/>
      <c r="AK5285" s="39"/>
      <c r="AL5285" s="39"/>
      <c r="AM5285" s="39"/>
      <c r="AN5285" s="39"/>
      <c r="AO5285" s="39"/>
      <c r="AP5285" s="39"/>
      <c r="AQ5285" s="39"/>
      <c r="AR5285" s="39"/>
      <c r="AS5285" s="39"/>
      <c r="AT5285" s="39"/>
      <c r="AU5285" s="39"/>
      <c r="AV5285" s="39"/>
      <c r="AW5285" s="39"/>
    </row>
    <row r="5286" spans="15:49" x14ac:dyDescent="0.2">
      <c r="O5286" s="39"/>
      <c r="P5286" s="39"/>
      <c r="Q5286" s="39"/>
      <c r="R5286" s="39"/>
      <c r="S5286" s="39"/>
      <c r="T5286" s="39"/>
      <c r="U5286" s="39"/>
      <c r="V5286" s="39"/>
      <c r="W5286" s="39"/>
      <c r="X5286" s="39"/>
      <c r="Y5286" s="39"/>
      <c r="Z5286" s="39"/>
      <c r="AA5286" s="39"/>
      <c r="AB5286" s="39"/>
      <c r="AC5286" s="39"/>
      <c r="AD5286" s="39"/>
      <c r="AE5286" s="39"/>
      <c r="AF5286" s="39"/>
      <c r="AG5286" s="39"/>
      <c r="AH5286" s="39"/>
      <c r="AI5286" s="39"/>
      <c r="AJ5286" s="39"/>
      <c r="AK5286" s="39"/>
      <c r="AL5286" s="39"/>
      <c r="AM5286" s="39"/>
      <c r="AN5286" s="39"/>
      <c r="AO5286" s="39"/>
      <c r="AP5286" s="39"/>
      <c r="AQ5286" s="39"/>
      <c r="AR5286" s="39"/>
      <c r="AS5286" s="39"/>
      <c r="AT5286" s="39"/>
      <c r="AU5286" s="39"/>
      <c r="AV5286" s="39"/>
      <c r="AW5286" s="39"/>
    </row>
    <row r="5287" spans="15:49" x14ac:dyDescent="0.2">
      <c r="O5287" s="39"/>
      <c r="P5287" s="39"/>
      <c r="Q5287" s="39"/>
      <c r="R5287" s="39"/>
      <c r="S5287" s="39"/>
      <c r="T5287" s="39"/>
      <c r="U5287" s="39"/>
      <c r="V5287" s="39"/>
      <c r="W5287" s="39"/>
      <c r="X5287" s="39"/>
      <c r="Y5287" s="39"/>
      <c r="Z5287" s="39"/>
      <c r="AA5287" s="39"/>
      <c r="AB5287" s="39"/>
      <c r="AC5287" s="39"/>
      <c r="AD5287" s="39"/>
      <c r="AE5287" s="39"/>
      <c r="AF5287" s="39"/>
      <c r="AG5287" s="39"/>
      <c r="AH5287" s="39"/>
      <c r="AI5287" s="39"/>
      <c r="AJ5287" s="39"/>
      <c r="AK5287" s="39"/>
      <c r="AL5287" s="39"/>
      <c r="AM5287" s="39"/>
      <c r="AN5287" s="39"/>
      <c r="AO5287" s="39"/>
      <c r="AP5287" s="39"/>
      <c r="AQ5287" s="39"/>
      <c r="AR5287" s="39"/>
      <c r="AS5287" s="39"/>
      <c r="AT5287" s="39"/>
      <c r="AU5287" s="39"/>
      <c r="AV5287" s="39"/>
      <c r="AW5287" s="39"/>
    </row>
    <row r="5288" spans="15:49" x14ac:dyDescent="0.2">
      <c r="O5288" s="39"/>
      <c r="P5288" s="39"/>
      <c r="Q5288" s="39"/>
      <c r="R5288" s="39"/>
      <c r="S5288" s="39"/>
      <c r="T5288" s="39"/>
      <c r="U5288" s="39"/>
      <c r="V5288" s="39"/>
      <c r="W5288" s="39"/>
      <c r="X5288" s="39"/>
      <c r="Y5288" s="39"/>
      <c r="Z5288" s="39"/>
      <c r="AA5288" s="39"/>
      <c r="AB5288" s="39"/>
      <c r="AC5288" s="39"/>
      <c r="AD5288" s="39"/>
      <c r="AE5288" s="39"/>
      <c r="AF5288" s="39"/>
      <c r="AG5288" s="39"/>
      <c r="AH5288" s="39"/>
      <c r="AI5288" s="39"/>
      <c r="AJ5288" s="39"/>
      <c r="AK5288" s="39"/>
      <c r="AL5288" s="39"/>
      <c r="AM5288" s="39"/>
      <c r="AN5288" s="39"/>
      <c r="AO5288" s="39"/>
      <c r="AP5288" s="39"/>
      <c r="AQ5288" s="39"/>
      <c r="AR5288" s="39"/>
      <c r="AS5288" s="39"/>
      <c r="AT5288" s="39"/>
      <c r="AU5288" s="39"/>
      <c r="AV5288" s="39"/>
      <c r="AW5288" s="39"/>
    </row>
    <row r="5289" spans="15:49" x14ac:dyDescent="0.2">
      <c r="O5289" s="39"/>
      <c r="P5289" s="39"/>
      <c r="Q5289" s="39"/>
      <c r="R5289" s="39"/>
      <c r="S5289" s="39"/>
      <c r="T5289" s="39"/>
      <c r="U5289" s="39"/>
      <c r="V5289" s="39"/>
      <c r="W5289" s="39"/>
      <c r="X5289" s="39"/>
      <c r="Y5289" s="39"/>
      <c r="Z5289" s="39"/>
      <c r="AA5289" s="39"/>
      <c r="AB5289" s="39"/>
      <c r="AC5289" s="39"/>
      <c r="AD5289" s="39"/>
      <c r="AE5289" s="39"/>
      <c r="AF5289" s="39"/>
      <c r="AG5289" s="39"/>
      <c r="AH5289" s="39"/>
      <c r="AI5289" s="39"/>
      <c r="AJ5289" s="39"/>
      <c r="AK5289" s="39"/>
      <c r="AL5289" s="39"/>
      <c r="AM5289" s="39"/>
      <c r="AN5289" s="39"/>
      <c r="AO5289" s="39"/>
      <c r="AP5289" s="39"/>
      <c r="AQ5289" s="39"/>
      <c r="AR5289" s="39"/>
      <c r="AS5289" s="39"/>
      <c r="AT5289" s="39"/>
      <c r="AU5289" s="39"/>
      <c r="AV5289" s="39"/>
      <c r="AW5289" s="39"/>
    </row>
    <row r="5290" spans="15:49" x14ac:dyDescent="0.2">
      <c r="O5290" s="39"/>
      <c r="P5290" s="39"/>
      <c r="Q5290" s="39"/>
      <c r="R5290" s="39"/>
      <c r="S5290" s="39"/>
      <c r="T5290" s="39"/>
      <c r="U5290" s="39"/>
      <c r="V5290" s="39"/>
      <c r="W5290" s="39"/>
      <c r="X5290" s="39"/>
      <c r="Y5290" s="39"/>
      <c r="Z5290" s="39"/>
      <c r="AA5290" s="39"/>
      <c r="AB5290" s="39"/>
      <c r="AC5290" s="39"/>
      <c r="AD5290" s="39"/>
      <c r="AE5290" s="39"/>
      <c r="AF5290" s="39"/>
      <c r="AG5290" s="39"/>
      <c r="AH5290" s="39"/>
      <c r="AI5290" s="39"/>
      <c r="AJ5290" s="39"/>
      <c r="AK5290" s="39"/>
      <c r="AL5290" s="39"/>
      <c r="AM5290" s="39"/>
      <c r="AN5290" s="39"/>
      <c r="AO5290" s="39"/>
      <c r="AP5290" s="39"/>
      <c r="AQ5290" s="39"/>
      <c r="AR5290" s="39"/>
      <c r="AS5290" s="39"/>
      <c r="AT5290" s="39"/>
      <c r="AU5290" s="39"/>
      <c r="AV5290" s="39"/>
      <c r="AW5290" s="39"/>
    </row>
    <row r="5291" spans="15:49" x14ac:dyDescent="0.2">
      <c r="O5291" s="39"/>
      <c r="P5291" s="39"/>
      <c r="Q5291" s="39"/>
      <c r="R5291" s="39"/>
      <c r="S5291" s="39"/>
      <c r="T5291" s="39"/>
      <c r="U5291" s="39"/>
      <c r="V5291" s="39"/>
      <c r="W5291" s="39"/>
      <c r="X5291" s="39"/>
      <c r="Y5291" s="39"/>
      <c r="Z5291" s="39"/>
      <c r="AA5291" s="39"/>
      <c r="AB5291" s="39"/>
      <c r="AC5291" s="39"/>
      <c r="AD5291" s="39"/>
      <c r="AE5291" s="39"/>
      <c r="AF5291" s="39"/>
      <c r="AG5291" s="39"/>
      <c r="AH5291" s="39"/>
      <c r="AI5291" s="39"/>
      <c r="AJ5291" s="39"/>
      <c r="AK5291" s="39"/>
      <c r="AL5291" s="39"/>
      <c r="AM5291" s="39"/>
      <c r="AN5291" s="39"/>
      <c r="AO5291" s="39"/>
      <c r="AP5291" s="39"/>
      <c r="AQ5291" s="39"/>
      <c r="AR5291" s="39"/>
      <c r="AS5291" s="39"/>
      <c r="AT5291" s="39"/>
      <c r="AU5291" s="39"/>
      <c r="AV5291" s="39"/>
      <c r="AW5291" s="39"/>
    </row>
    <row r="5292" spans="15:49" x14ac:dyDescent="0.2">
      <c r="O5292" s="39"/>
      <c r="P5292" s="39"/>
      <c r="Q5292" s="39"/>
      <c r="R5292" s="39"/>
      <c r="S5292" s="39"/>
      <c r="T5292" s="39"/>
      <c r="U5292" s="39"/>
      <c r="V5292" s="39"/>
      <c r="W5292" s="39"/>
      <c r="X5292" s="39"/>
      <c r="Y5292" s="39"/>
      <c r="Z5292" s="39"/>
      <c r="AA5292" s="39"/>
      <c r="AB5292" s="39"/>
      <c r="AC5292" s="39"/>
      <c r="AD5292" s="39"/>
      <c r="AE5292" s="39"/>
      <c r="AF5292" s="39"/>
      <c r="AG5292" s="39"/>
      <c r="AH5292" s="39"/>
      <c r="AI5292" s="39"/>
      <c r="AJ5292" s="39"/>
      <c r="AK5292" s="39"/>
      <c r="AL5292" s="39"/>
      <c r="AM5292" s="39"/>
      <c r="AN5292" s="39"/>
      <c r="AO5292" s="39"/>
      <c r="AP5292" s="39"/>
      <c r="AQ5292" s="39"/>
      <c r="AR5292" s="39"/>
      <c r="AS5292" s="39"/>
      <c r="AT5292" s="39"/>
      <c r="AU5292" s="39"/>
      <c r="AV5292" s="39"/>
      <c r="AW5292" s="39"/>
    </row>
    <row r="5293" spans="15:49" x14ac:dyDescent="0.2">
      <c r="O5293" s="39"/>
      <c r="P5293" s="39"/>
      <c r="Q5293" s="39"/>
      <c r="R5293" s="39"/>
      <c r="S5293" s="39"/>
      <c r="T5293" s="39"/>
      <c r="U5293" s="39"/>
      <c r="V5293" s="39"/>
      <c r="W5293" s="39"/>
      <c r="X5293" s="39"/>
      <c r="Y5293" s="39"/>
      <c r="Z5293" s="39"/>
      <c r="AA5293" s="39"/>
      <c r="AB5293" s="39"/>
      <c r="AC5293" s="39"/>
      <c r="AD5293" s="39"/>
      <c r="AE5293" s="39"/>
      <c r="AF5293" s="39"/>
      <c r="AG5293" s="39"/>
      <c r="AH5293" s="39"/>
      <c r="AI5293" s="39"/>
      <c r="AJ5293" s="39"/>
      <c r="AK5293" s="39"/>
      <c r="AL5293" s="39"/>
      <c r="AM5293" s="39"/>
      <c r="AN5293" s="39"/>
      <c r="AO5293" s="39"/>
      <c r="AP5293" s="39"/>
      <c r="AQ5293" s="39"/>
      <c r="AR5293" s="39"/>
      <c r="AS5293" s="39"/>
      <c r="AT5293" s="39"/>
      <c r="AU5293" s="39"/>
      <c r="AV5293" s="39"/>
      <c r="AW5293" s="39"/>
    </row>
    <row r="5294" spans="15:49" x14ac:dyDescent="0.2">
      <c r="O5294" s="39"/>
      <c r="P5294" s="39"/>
      <c r="Q5294" s="39"/>
      <c r="R5294" s="39"/>
      <c r="S5294" s="39"/>
      <c r="T5294" s="39"/>
      <c r="U5294" s="39"/>
      <c r="V5294" s="39"/>
      <c r="W5294" s="39"/>
      <c r="X5294" s="39"/>
      <c r="Y5294" s="39"/>
      <c r="Z5294" s="39"/>
      <c r="AA5294" s="39"/>
      <c r="AB5294" s="39"/>
      <c r="AC5294" s="39"/>
      <c r="AD5294" s="39"/>
      <c r="AE5294" s="39"/>
      <c r="AF5294" s="39"/>
      <c r="AG5294" s="39"/>
      <c r="AH5294" s="39"/>
      <c r="AI5294" s="39"/>
      <c r="AJ5294" s="39"/>
      <c r="AK5294" s="39"/>
      <c r="AL5294" s="39"/>
      <c r="AM5294" s="39"/>
      <c r="AN5294" s="39"/>
      <c r="AO5294" s="39"/>
      <c r="AP5294" s="39"/>
      <c r="AQ5294" s="39"/>
      <c r="AR5294" s="39"/>
      <c r="AS5294" s="39"/>
      <c r="AT5294" s="39"/>
      <c r="AU5294" s="39"/>
      <c r="AV5294" s="39"/>
      <c r="AW5294" s="39"/>
    </row>
    <row r="5295" spans="15:49" x14ac:dyDescent="0.2">
      <c r="O5295" s="39"/>
      <c r="P5295" s="39"/>
      <c r="Q5295" s="39"/>
      <c r="R5295" s="39"/>
      <c r="S5295" s="39"/>
      <c r="T5295" s="39"/>
      <c r="U5295" s="39"/>
      <c r="V5295" s="39"/>
      <c r="W5295" s="39"/>
      <c r="X5295" s="39"/>
      <c r="Y5295" s="39"/>
      <c r="Z5295" s="39"/>
      <c r="AA5295" s="39"/>
      <c r="AB5295" s="39"/>
      <c r="AC5295" s="39"/>
      <c r="AD5295" s="39"/>
      <c r="AE5295" s="39"/>
      <c r="AF5295" s="39"/>
      <c r="AG5295" s="39"/>
      <c r="AH5295" s="39"/>
      <c r="AI5295" s="39"/>
      <c r="AJ5295" s="39"/>
      <c r="AK5295" s="39"/>
      <c r="AL5295" s="39"/>
      <c r="AM5295" s="39"/>
      <c r="AN5295" s="39"/>
      <c r="AO5295" s="39"/>
      <c r="AP5295" s="39"/>
      <c r="AQ5295" s="39"/>
      <c r="AR5295" s="39"/>
      <c r="AS5295" s="39"/>
      <c r="AT5295" s="39"/>
      <c r="AU5295" s="39"/>
      <c r="AV5295" s="39"/>
      <c r="AW5295" s="39"/>
    </row>
    <row r="5296" spans="15:49" x14ac:dyDescent="0.2">
      <c r="O5296" s="39"/>
      <c r="P5296" s="39"/>
      <c r="Q5296" s="39"/>
      <c r="R5296" s="39"/>
      <c r="S5296" s="39"/>
      <c r="T5296" s="39"/>
      <c r="U5296" s="39"/>
      <c r="V5296" s="39"/>
      <c r="W5296" s="39"/>
      <c r="X5296" s="39"/>
      <c r="Y5296" s="39"/>
      <c r="Z5296" s="39"/>
      <c r="AA5296" s="39"/>
      <c r="AB5296" s="39"/>
      <c r="AC5296" s="39"/>
      <c r="AD5296" s="39"/>
      <c r="AE5296" s="39"/>
      <c r="AF5296" s="39"/>
      <c r="AG5296" s="39"/>
      <c r="AH5296" s="39"/>
      <c r="AI5296" s="39"/>
      <c r="AJ5296" s="39"/>
      <c r="AK5296" s="39"/>
      <c r="AL5296" s="39"/>
      <c r="AM5296" s="39"/>
      <c r="AN5296" s="39"/>
      <c r="AO5296" s="39"/>
      <c r="AP5296" s="39"/>
      <c r="AQ5296" s="39"/>
      <c r="AR5296" s="39"/>
      <c r="AS5296" s="39"/>
      <c r="AT5296" s="39"/>
      <c r="AU5296" s="39"/>
      <c r="AV5296" s="39"/>
      <c r="AW5296" s="39"/>
    </row>
    <row r="5297" spans="15:49" x14ac:dyDescent="0.2">
      <c r="O5297" s="39"/>
      <c r="P5297" s="39"/>
      <c r="Q5297" s="39"/>
      <c r="R5297" s="39"/>
      <c r="S5297" s="39"/>
      <c r="T5297" s="39"/>
      <c r="U5297" s="39"/>
      <c r="V5297" s="39"/>
      <c r="W5297" s="39"/>
      <c r="X5297" s="39"/>
      <c r="Y5297" s="39"/>
      <c r="Z5297" s="39"/>
      <c r="AA5297" s="39"/>
      <c r="AB5297" s="39"/>
      <c r="AC5297" s="39"/>
      <c r="AD5297" s="39"/>
      <c r="AE5297" s="39"/>
      <c r="AF5297" s="39"/>
      <c r="AG5297" s="39"/>
      <c r="AH5297" s="39"/>
      <c r="AI5297" s="39"/>
      <c r="AJ5297" s="39"/>
      <c r="AK5297" s="39"/>
      <c r="AL5297" s="39"/>
      <c r="AM5297" s="39"/>
      <c r="AN5297" s="39"/>
      <c r="AO5297" s="39"/>
      <c r="AP5297" s="39"/>
      <c r="AQ5297" s="39"/>
      <c r="AR5297" s="39"/>
      <c r="AS5297" s="39"/>
      <c r="AT5297" s="39"/>
      <c r="AU5297" s="39"/>
      <c r="AV5297" s="39"/>
      <c r="AW5297" s="39"/>
    </row>
    <row r="5298" spans="15:49" x14ac:dyDescent="0.2">
      <c r="O5298" s="39"/>
      <c r="P5298" s="39"/>
      <c r="Q5298" s="39"/>
      <c r="R5298" s="39"/>
      <c r="S5298" s="39"/>
      <c r="T5298" s="39"/>
      <c r="U5298" s="39"/>
      <c r="V5298" s="39"/>
      <c r="W5298" s="39"/>
      <c r="X5298" s="39"/>
      <c r="Y5298" s="39"/>
      <c r="Z5298" s="39"/>
      <c r="AA5298" s="39"/>
      <c r="AB5298" s="39"/>
      <c r="AC5298" s="39"/>
      <c r="AD5298" s="39"/>
      <c r="AE5298" s="39"/>
      <c r="AF5298" s="39"/>
      <c r="AG5298" s="39"/>
      <c r="AH5298" s="39"/>
      <c r="AI5298" s="39"/>
      <c r="AJ5298" s="39"/>
      <c r="AK5298" s="39"/>
      <c r="AL5298" s="39"/>
      <c r="AM5298" s="39"/>
      <c r="AN5298" s="39"/>
      <c r="AO5298" s="39"/>
      <c r="AP5298" s="39"/>
      <c r="AQ5298" s="39"/>
      <c r="AR5298" s="39"/>
      <c r="AS5298" s="39"/>
      <c r="AT5298" s="39"/>
      <c r="AU5298" s="39"/>
      <c r="AV5298" s="39"/>
      <c r="AW5298" s="39"/>
    </row>
    <row r="5299" spans="15:49" x14ac:dyDescent="0.2">
      <c r="O5299" s="39"/>
      <c r="P5299" s="39"/>
      <c r="Q5299" s="39"/>
      <c r="R5299" s="39"/>
      <c r="S5299" s="39"/>
      <c r="T5299" s="39"/>
      <c r="U5299" s="39"/>
      <c r="V5299" s="39"/>
      <c r="W5299" s="39"/>
      <c r="X5299" s="39"/>
      <c r="Y5299" s="39"/>
      <c r="Z5299" s="39"/>
      <c r="AA5299" s="39"/>
      <c r="AB5299" s="39"/>
      <c r="AC5299" s="39"/>
      <c r="AD5299" s="39"/>
      <c r="AE5299" s="39"/>
      <c r="AF5299" s="39"/>
      <c r="AG5299" s="39"/>
      <c r="AH5299" s="39"/>
      <c r="AI5299" s="39"/>
      <c r="AJ5299" s="39"/>
      <c r="AK5299" s="39"/>
      <c r="AL5299" s="39"/>
      <c r="AM5299" s="39"/>
      <c r="AN5299" s="39"/>
      <c r="AO5299" s="39"/>
      <c r="AP5299" s="39"/>
      <c r="AQ5299" s="39"/>
      <c r="AR5299" s="39"/>
      <c r="AS5299" s="39"/>
      <c r="AT5299" s="39"/>
      <c r="AU5299" s="39"/>
      <c r="AV5299" s="39"/>
      <c r="AW5299" s="39"/>
    </row>
    <row r="5300" spans="15:49" x14ac:dyDescent="0.2">
      <c r="O5300" s="39"/>
      <c r="P5300" s="39"/>
      <c r="Q5300" s="39"/>
      <c r="R5300" s="39"/>
      <c r="S5300" s="39"/>
      <c r="T5300" s="39"/>
      <c r="U5300" s="39"/>
      <c r="V5300" s="39"/>
      <c r="W5300" s="39"/>
      <c r="X5300" s="39"/>
      <c r="Y5300" s="39"/>
      <c r="Z5300" s="39"/>
      <c r="AA5300" s="39"/>
      <c r="AB5300" s="39"/>
      <c r="AC5300" s="39"/>
      <c r="AD5300" s="39"/>
      <c r="AE5300" s="39"/>
      <c r="AF5300" s="39"/>
      <c r="AG5300" s="39"/>
      <c r="AH5300" s="39"/>
      <c r="AI5300" s="39"/>
      <c r="AJ5300" s="39"/>
      <c r="AK5300" s="39"/>
      <c r="AL5300" s="39"/>
      <c r="AM5300" s="39"/>
      <c r="AN5300" s="39"/>
      <c r="AO5300" s="39"/>
      <c r="AP5300" s="39"/>
      <c r="AQ5300" s="39"/>
      <c r="AR5300" s="39"/>
      <c r="AS5300" s="39"/>
      <c r="AT5300" s="39"/>
      <c r="AU5300" s="39"/>
      <c r="AV5300" s="39"/>
      <c r="AW5300" s="39"/>
    </row>
    <row r="5301" spans="15:49" x14ac:dyDescent="0.2">
      <c r="O5301" s="39"/>
      <c r="P5301" s="39"/>
      <c r="Q5301" s="39"/>
      <c r="R5301" s="39"/>
      <c r="S5301" s="39"/>
      <c r="T5301" s="39"/>
      <c r="U5301" s="39"/>
      <c r="V5301" s="39"/>
      <c r="W5301" s="39"/>
      <c r="X5301" s="39"/>
      <c r="Y5301" s="39"/>
      <c r="Z5301" s="39"/>
      <c r="AA5301" s="39"/>
      <c r="AB5301" s="39"/>
      <c r="AC5301" s="39"/>
      <c r="AD5301" s="39"/>
      <c r="AE5301" s="39"/>
      <c r="AF5301" s="39"/>
      <c r="AG5301" s="39"/>
      <c r="AH5301" s="39"/>
      <c r="AI5301" s="39"/>
      <c r="AJ5301" s="39"/>
      <c r="AK5301" s="39"/>
      <c r="AL5301" s="39"/>
      <c r="AM5301" s="39"/>
      <c r="AN5301" s="39"/>
      <c r="AO5301" s="39"/>
      <c r="AP5301" s="39"/>
      <c r="AQ5301" s="39"/>
      <c r="AR5301" s="39"/>
      <c r="AS5301" s="39"/>
      <c r="AT5301" s="39"/>
      <c r="AU5301" s="39"/>
      <c r="AV5301" s="39"/>
      <c r="AW5301" s="39"/>
    </row>
    <row r="5302" spans="15:49" x14ac:dyDescent="0.2">
      <c r="O5302" s="39"/>
      <c r="P5302" s="39"/>
      <c r="Q5302" s="39"/>
      <c r="R5302" s="39"/>
      <c r="S5302" s="39"/>
      <c r="T5302" s="39"/>
      <c r="U5302" s="39"/>
      <c r="V5302" s="39"/>
      <c r="W5302" s="39"/>
      <c r="X5302" s="39"/>
      <c r="Y5302" s="39"/>
      <c r="Z5302" s="39"/>
      <c r="AA5302" s="39"/>
      <c r="AB5302" s="39"/>
      <c r="AC5302" s="39"/>
      <c r="AD5302" s="39"/>
      <c r="AE5302" s="39"/>
      <c r="AF5302" s="39"/>
      <c r="AG5302" s="39"/>
      <c r="AH5302" s="39"/>
      <c r="AI5302" s="39"/>
      <c r="AJ5302" s="39"/>
      <c r="AK5302" s="39"/>
      <c r="AL5302" s="39"/>
      <c r="AM5302" s="39"/>
      <c r="AN5302" s="39"/>
      <c r="AO5302" s="39"/>
      <c r="AP5302" s="39"/>
      <c r="AQ5302" s="39"/>
      <c r="AR5302" s="39"/>
      <c r="AS5302" s="39"/>
      <c r="AT5302" s="39"/>
      <c r="AU5302" s="39"/>
      <c r="AV5302" s="39"/>
      <c r="AW5302" s="39"/>
    </row>
    <row r="5303" spans="15:49" x14ac:dyDescent="0.2">
      <c r="O5303" s="39"/>
      <c r="P5303" s="39"/>
      <c r="Q5303" s="39"/>
      <c r="R5303" s="39"/>
      <c r="S5303" s="39"/>
      <c r="T5303" s="39"/>
      <c r="U5303" s="39"/>
      <c r="V5303" s="39"/>
      <c r="W5303" s="39"/>
      <c r="X5303" s="39"/>
      <c r="Y5303" s="39"/>
      <c r="Z5303" s="39"/>
      <c r="AA5303" s="39"/>
      <c r="AB5303" s="39"/>
      <c r="AC5303" s="39"/>
      <c r="AD5303" s="39"/>
      <c r="AE5303" s="39"/>
      <c r="AF5303" s="39"/>
      <c r="AG5303" s="39"/>
      <c r="AH5303" s="39"/>
      <c r="AI5303" s="39"/>
      <c r="AJ5303" s="39"/>
      <c r="AK5303" s="39"/>
      <c r="AL5303" s="39"/>
      <c r="AM5303" s="39"/>
      <c r="AN5303" s="39"/>
      <c r="AO5303" s="39"/>
      <c r="AP5303" s="39"/>
      <c r="AQ5303" s="39"/>
      <c r="AR5303" s="39"/>
      <c r="AS5303" s="39"/>
      <c r="AT5303" s="39"/>
      <c r="AU5303" s="39"/>
      <c r="AV5303" s="39"/>
      <c r="AW5303" s="39"/>
    </row>
    <row r="5304" spans="15:49" x14ac:dyDescent="0.2">
      <c r="O5304" s="39"/>
      <c r="P5304" s="39"/>
      <c r="Q5304" s="39"/>
      <c r="R5304" s="39"/>
      <c r="S5304" s="39"/>
      <c r="T5304" s="39"/>
      <c r="U5304" s="39"/>
      <c r="V5304" s="39"/>
      <c r="W5304" s="39"/>
      <c r="X5304" s="39"/>
      <c r="Y5304" s="39"/>
      <c r="Z5304" s="39"/>
      <c r="AA5304" s="39"/>
      <c r="AB5304" s="39"/>
      <c r="AC5304" s="39"/>
      <c r="AD5304" s="39"/>
      <c r="AE5304" s="39"/>
      <c r="AF5304" s="39"/>
      <c r="AG5304" s="39"/>
      <c r="AH5304" s="39"/>
      <c r="AI5304" s="39"/>
      <c r="AJ5304" s="39"/>
      <c r="AK5304" s="39"/>
      <c r="AL5304" s="39"/>
      <c r="AM5304" s="39"/>
      <c r="AN5304" s="39"/>
      <c r="AO5304" s="39"/>
      <c r="AP5304" s="39"/>
      <c r="AQ5304" s="39"/>
      <c r="AR5304" s="39"/>
      <c r="AS5304" s="39"/>
      <c r="AT5304" s="39"/>
      <c r="AU5304" s="39"/>
      <c r="AV5304" s="39"/>
      <c r="AW5304" s="39"/>
    </row>
    <row r="5305" spans="15:49" x14ac:dyDescent="0.2">
      <c r="O5305" s="39"/>
      <c r="P5305" s="39"/>
      <c r="Q5305" s="39"/>
      <c r="R5305" s="39"/>
      <c r="S5305" s="39"/>
      <c r="T5305" s="39"/>
      <c r="U5305" s="39"/>
      <c r="V5305" s="39"/>
      <c r="W5305" s="39"/>
      <c r="X5305" s="39"/>
      <c r="Y5305" s="39"/>
      <c r="Z5305" s="39"/>
      <c r="AA5305" s="39"/>
      <c r="AB5305" s="39"/>
      <c r="AC5305" s="39"/>
      <c r="AD5305" s="39"/>
      <c r="AE5305" s="39"/>
      <c r="AF5305" s="39"/>
      <c r="AG5305" s="39"/>
      <c r="AH5305" s="39"/>
      <c r="AI5305" s="39"/>
      <c r="AJ5305" s="39"/>
      <c r="AK5305" s="39"/>
      <c r="AL5305" s="39"/>
      <c r="AM5305" s="39"/>
      <c r="AN5305" s="39"/>
      <c r="AO5305" s="39"/>
      <c r="AP5305" s="39"/>
      <c r="AQ5305" s="39"/>
      <c r="AR5305" s="39"/>
      <c r="AS5305" s="39"/>
      <c r="AT5305" s="39"/>
      <c r="AU5305" s="39"/>
      <c r="AV5305" s="39"/>
      <c r="AW5305" s="39"/>
    </row>
    <row r="5306" spans="15:49" x14ac:dyDescent="0.2">
      <c r="O5306" s="39"/>
      <c r="P5306" s="39"/>
      <c r="Q5306" s="39"/>
      <c r="R5306" s="39"/>
      <c r="S5306" s="39"/>
      <c r="T5306" s="39"/>
      <c r="U5306" s="39"/>
      <c r="V5306" s="39"/>
      <c r="W5306" s="39"/>
      <c r="X5306" s="39"/>
      <c r="Y5306" s="39"/>
      <c r="Z5306" s="39"/>
      <c r="AA5306" s="39"/>
      <c r="AB5306" s="39"/>
      <c r="AC5306" s="39"/>
      <c r="AD5306" s="39"/>
      <c r="AE5306" s="39"/>
      <c r="AF5306" s="39"/>
      <c r="AG5306" s="39"/>
      <c r="AH5306" s="39"/>
      <c r="AI5306" s="39"/>
      <c r="AJ5306" s="39"/>
      <c r="AK5306" s="39"/>
      <c r="AL5306" s="39"/>
      <c r="AM5306" s="39"/>
      <c r="AN5306" s="39"/>
      <c r="AO5306" s="39"/>
      <c r="AP5306" s="39"/>
      <c r="AQ5306" s="39"/>
      <c r="AR5306" s="39"/>
      <c r="AS5306" s="39"/>
      <c r="AT5306" s="39"/>
      <c r="AU5306" s="39"/>
      <c r="AV5306" s="39"/>
      <c r="AW5306" s="39"/>
    </row>
    <row r="5307" spans="15:49" x14ac:dyDescent="0.2">
      <c r="O5307" s="39"/>
      <c r="P5307" s="39"/>
      <c r="Q5307" s="39"/>
      <c r="R5307" s="39"/>
      <c r="S5307" s="39"/>
      <c r="T5307" s="39"/>
      <c r="U5307" s="39"/>
      <c r="V5307" s="39"/>
      <c r="W5307" s="39"/>
      <c r="X5307" s="39"/>
      <c r="Y5307" s="39"/>
      <c r="Z5307" s="39"/>
      <c r="AA5307" s="39"/>
      <c r="AB5307" s="39"/>
      <c r="AC5307" s="39"/>
      <c r="AD5307" s="39"/>
      <c r="AE5307" s="39"/>
      <c r="AF5307" s="39"/>
      <c r="AG5307" s="39"/>
      <c r="AH5307" s="39"/>
      <c r="AI5307" s="39"/>
      <c r="AJ5307" s="39"/>
      <c r="AK5307" s="39"/>
      <c r="AL5307" s="39"/>
      <c r="AM5307" s="39"/>
      <c r="AN5307" s="39"/>
      <c r="AO5307" s="39"/>
      <c r="AP5307" s="39"/>
      <c r="AQ5307" s="39"/>
      <c r="AR5307" s="39"/>
      <c r="AS5307" s="39"/>
      <c r="AT5307" s="39"/>
      <c r="AU5307" s="39"/>
      <c r="AV5307" s="39"/>
      <c r="AW5307" s="39"/>
    </row>
    <row r="5308" spans="15:49" x14ac:dyDescent="0.2">
      <c r="O5308" s="39"/>
      <c r="P5308" s="39"/>
      <c r="Q5308" s="39"/>
      <c r="R5308" s="39"/>
      <c r="S5308" s="39"/>
      <c r="T5308" s="39"/>
      <c r="U5308" s="39"/>
      <c r="V5308" s="39"/>
      <c r="W5308" s="39"/>
      <c r="X5308" s="39"/>
      <c r="Y5308" s="39"/>
      <c r="Z5308" s="39"/>
      <c r="AA5308" s="39"/>
      <c r="AB5308" s="39"/>
      <c r="AC5308" s="39"/>
      <c r="AD5308" s="39"/>
      <c r="AE5308" s="39"/>
      <c r="AF5308" s="39"/>
      <c r="AG5308" s="39"/>
      <c r="AH5308" s="39"/>
      <c r="AI5308" s="39"/>
      <c r="AJ5308" s="39"/>
      <c r="AK5308" s="39"/>
      <c r="AL5308" s="39"/>
      <c r="AM5308" s="39"/>
      <c r="AN5308" s="39"/>
      <c r="AO5308" s="39"/>
      <c r="AP5308" s="39"/>
      <c r="AQ5308" s="39"/>
      <c r="AR5308" s="39"/>
      <c r="AS5308" s="39"/>
      <c r="AT5308" s="39"/>
      <c r="AU5308" s="39"/>
      <c r="AV5308" s="39"/>
      <c r="AW5308" s="39"/>
    </row>
    <row r="5309" spans="15:49" x14ac:dyDescent="0.2">
      <c r="O5309" s="39"/>
      <c r="P5309" s="39"/>
      <c r="Q5309" s="39"/>
      <c r="R5309" s="39"/>
      <c r="S5309" s="39"/>
      <c r="T5309" s="39"/>
      <c r="U5309" s="39"/>
      <c r="V5309" s="39"/>
      <c r="W5309" s="39"/>
      <c r="X5309" s="39"/>
      <c r="Y5309" s="39"/>
      <c r="Z5309" s="39"/>
      <c r="AA5309" s="39"/>
      <c r="AB5309" s="39"/>
      <c r="AC5309" s="39"/>
      <c r="AD5309" s="39"/>
      <c r="AE5309" s="39"/>
      <c r="AF5309" s="39"/>
      <c r="AG5309" s="39"/>
      <c r="AH5309" s="39"/>
      <c r="AI5309" s="39"/>
      <c r="AJ5309" s="39"/>
      <c r="AK5309" s="39"/>
      <c r="AL5309" s="39"/>
      <c r="AM5309" s="39"/>
      <c r="AN5309" s="39"/>
      <c r="AO5309" s="39"/>
      <c r="AP5309" s="39"/>
      <c r="AQ5309" s="39"/>
      <c r="AR5309" s="39"/>
      <c r="AS5309" s="39"/>
      <c r="AT5309" s="39"/>
      <c r="AU5309" s="39"/>
      <c r="AV5309" s="39"/>
      <c r="AW5309" s="39"/>
    </row>
    <row r="5310" spans="15:49" x14ac:dyDescent="0.2">
      <c r="O5310" s="39"/>
      <c r="P5310" s="39"/>
      <c r="Q5310" s="39"/>
      <c r="R5310" s="39"/>
      <c r="S5310" s="39"/>
      <c r="T5310" s="39"/>
      <c r="U5310" s="39"/>
      <c r="V5310" s="39"/>
      <c r="W5310" s="39"/>
      <c r="X5310" s="39"/>
      <c r="Y5310" s="39"/>
      <c r="Z5310" s="39"/>
      <c r="AA5310" s="39"/>
      <c r="AB5310" s="39"/>
      <c r="AC5310" s="39"/>
      <c r="AD5310" s="39"/>
      <c r="AE5310" s="39"/>
      <c r="AF5310" s="39"/>
      <c r="AG5310" s="39"/>
      <c r="AH5310" s="39"/>
      <c r="AI5310" s="39"/>
      <c r="AJ5310" s="39"/>
      <c r="AK5310" s="39"/>
      <c r="AL5310" s="39"/>
      <c r="AM5310" s="39"/>
      <c r="AN5310" s="39"/>
      <c r="AO5310" s="39"/>
      <c r="AP5310" s="39"/>
      <c r="AQ5310" s="39"/>
      <c r="AR5310" s="39"/>
      <c r="AS5310" s="39"/>
      <c r="AT5310" s="39"/>
      <c r="AU5310" s="39"/>
      <c r="AV5310" s="39"/>
      <c r="AW5310" s="39"/>
    </row>
    <row r="5311" spans="15:49" x14ac:dyDescent="0.2">
      <c r="O5311" s="39"/>
      <c r="P5311" s="39"/>
      <c r="Q5311" s="39"/>
      <c r="R5311" s="39"/>
      <c r="S5311" s="39"/>
      <c r="T5311" s="39"/>
      <c r="U5311" s="39"/>
      <c r="V5311" s="39"/>
      <c r="W5311" s="39"/>
      <c r="X5311" s="39"/>
      <c r="Y5311" s="39"/>
      <c r="Z5311" s="39"/>
      <c r="AA5311" s="39"/>
      <c r="AB5311" s="39"/>
      <c r="AC5311" s="39"/>
      <c r="AD5311" s="39"/>
      <c r="AE5311" s="39"/>
      <c r="AF5311" s="39"/>
      <c r="AG5311" s="39"/>
      <c r="AH5311" s="39"/>
      <c r="AI5311" s="39"/>
      <c r="AJ5311" s="39"/>
      <c r="AK5311" s="39"/>
      <c r="AL5311" s="39"/>
      <c r="AM5311" s="39"/>
      <c r="AN5311" s="39"/>
      <c r="AO5311" s="39"/>
      <c r="AP5311" s="39"/>
      <c r="AQ5311" s="39"/>
      <c r="AR5311" s="39"/>
      <c r="AS5311" s="39"/>
      <c r="AT5311" s="39"/>
      <c r="AU5311" s="39"/>
      <c r="AV5311" s="39"/>
      <c r="AW5311" s="39"/>
    </row>
    <row r="5312" spans="15:49" x14ac:dyDescent="0.2">
      <c r="O5312" s="39"/>
      <c r="P5312" s="39"/>
      <c r="Q5312" s="39"/>
      <c r="R5312" s="39"/>
      <c r="S5312" s="39"/>
      <c r="T5312" s="39"/>
      <c r="U5312" s="39"/>
      <c r="V5312" s="39"/>
      <c r="W5312" s="39"/>
      <c r="X5312" s="39"/>
      <c r="Y5312" s="39"/>
      <c r="Z5312" s="39"/>
      <c r="AA5312" s="39"/>
      <c r="AB5312" s="39"/>
      <c r="AC5312" s="39"/>
      <c r="AD5312" s="39"/>
      <c r="AE5312" s="39"/>
      <c r="AF5312" s="39"/>
      <c r="AG5312" s="39"/>
      <c r="AH5312" s="39"/>
      <c r="AI5312" s="39"/>
      <c r="AJ5312" s="39"/>
      <c r="AK5312" s="39"/>
      <c r="AL5312" s="39"/>
      <c r="AM5312" s="39"/>
      <c r="AN5312" s="39"/>
      <c r="AO5312" s="39"/>
      <c r="AP5312" s="39"/>
      <c r="AQ5312" s="39"/>
      <c r="AR5312" s="39"/>
      <c r="AS5312" s="39"/>
      <c r="AT5312" s="39"/>
      <c r="AU5312" s="39"/>
      <c r="AV5312" s="39"/>
      <c r="AW5312" s="39"/>
    </row>
    <row r="5313" spans="15:49" x14ac:dyDescent="0.2">
      <c r="O5313" s="39"/>
      <c r="P5313" s="39"/>
      <c r="Q5313" s="39"/>
      <c r="R5313" s="39"/>
      <c r="S5313" s="39"/>
      <c r="T5313" s="39"/>
      <c r="U5313" s="39"/>
      <c r="V5313" s="39"/>
      <c r="W5313" s="39"/>
      <c r="X5313" s="39"/>
      <c r="Y5313" s="39"/>
      <c r="Z5313" s="39"/>
      <c r="AA5313" s="39"/>
      <c r="AB5313" s="39"/>
      <c r="AC5313" s="39"/>
      <c r="AD5313" s="39"/>
      <c r="AE5313" s="39"/>
      <c r="AF5313" s="39"/>
      <c r="AG5313" s="39"/>
      <c r="AH5313" s="39"/>
      <c r="AI5313" s="39"/>
      <c r="AJ5313" s="39"/>
      <c r="AK5313" s="39"/>
      <c r="AL5313" s="39"/>
      <c r="AM5313" s="39"/>
      <c r="AN5313" s="39"/>
      <c r="AO5313" s="39"/>
      <c r="AP5313" s="39"/>
      <c r="AQ5313" s="39"/>
      <c r="AR5313" s="39"/>
      <c r="AS5313" s="39"/>
      <c r="AT5313" s="39"/>
      <c r="AU5313" s="39"/>
      <c r="AV5313" s="39"/>
      <c r="AW5313" s="39"/>
    </row>
    <row r="5314" spans="15:49" x14ac:dyDescent="0.2">
      <c r="O5314" s="39"/>
      <c r="P5314" s="39"/>
      <c r="Q5314" s="39"/>
      <c r="R5314" s="39"/>
      <c r="S5314" s="39"/>
      <c r="T5314" s="39"/>
      <c r="U5314" s="39"/>
      <c r="V5314" s="39"/>
      <c r="W5314" s="39"/>
      <c r="X5314" s="39"/>
      <c r="Y5314" s="39"/>
      <c r="Z5314" s="39"/>
      <c r="AA5314" s="39"/>
      <c r="AB5314" s="39"/>
      <c r="AC5314" s="39"/>
      <c r="AD5314" s="39"/>
      <c r="AE5314" s="39"/>
      <c r="AF5314" s="39"/>
      <c r="AG5314" s="39"/>
      <c r="AH5314" s="39"/>
      <c r="AI5314" s="39"/>
      <c r="AJ5314" s="39"/>
      <c r="AK5314" s="39"/>
      <c r="AL5314" s="39"/>
      <c r="AM5314" s="39"/>
      <c r="AN5314" s="39"/>
      <c r="AO5314" s="39"/>
      <c r="AP5314" s="39"/>
      <c r="AQ5314" s="39"/>
      <c r="AR5314" s="39"/>
      <c r="AS5314" s="39"/>
      <c r="AT5314" s="39"/>
      <c r="AU5314" s="39"/>
      <c r="AV5314" s="39"/>
      <c r="AW5314" s="39"/>
    </row>
    <row r="5315" spans="15:49" x14ac:dyDescent="0.2">
      <c r="O5315" s="39"/>
      <c r="P5315" s="39"/>
      <c r="Q5315" s="39"/>
      <c r="R5315" s="39"/>
      <c r="S5315" s="39"/>
      <c r="T5315" s="39"/>
      <c r="U5315" s="39"/>
      <c r="V5315" s="39"/>
      <c r="W5315" s="39"/>
      <c r="X5315" s="39"/>
      <c r="Y5315" s="39"/>
      <c r="Z5315" s="39"/>
      <c r="AA5315" s="39"/>
      <c r="AB5315" s="39"/>
      <c r="AC5315" s="39"/>
      <c r="AD5315" s="39"/>
      <c r="AE5315" s="39"/>
      <c r="AF5315" s="39"/>
      <c r="AG5315" s="39"/>
      <c r="AH5315" s="39"/>
      <c r="AI5315" s="39"/>
      <c r="AJ5315" s="39"/>
      <c r="AK5315" s="39"/>
      <c r="AL5315" s="39"/>
      <c r="AM5315" s="39"/>
      <c r="AN5315" s="39"/>
      <c r="AO5315" s="39"/>
      <c r="AP5315" s="39"/>
      <c r="AQ5315" s="39"/>
      <c r="AR5315" s="39"/>
      <c r="AS5315" s="39"/>
      <c r="AT5315" s="39"/>
      <c r="AU5315" s="39"/>
      <c r="AV5315" s="39"/>
      <c r="AW5315" s="39"/>
    </row>
    <row r="5316" spans="15:49" x14ac:dyDescent="0.2">
      <c r="O5316" s="39"/>
      <c r="P5316" s="39"/>
      <c r="Q5316" s="39"/>
      <c r="R5316" s="39"/>
      <c r="S5316" s="39"/>
      <c r="T5316" s="39"/>
      <c r="U5316" s="39"/>
      <c r="V5316" s="39"/>
      <c r="W5316" s="39"/>
      <c r="X5316" s="39"/>
      <c r="Y5316" s="39"/>
      <c r="Z5316" s="39"/>
      <c r="AA5316" s="39"/>
      <c r="AB5316" s="39"/>
      <c r="AC5316" s="39"/>
      <c r="AD5316" s="39"/>
      <c r="AE5316" s="39"/>
      <c r="AF5316" s="39"/>
      <c r="AG5316" s="39"/>
      <c r="AH5316" s="39"/>
      <c r="AI5316" s="39"/>
      <c r="AJ5316" s="39"/>
      <c r="AK5316" s="39"/>
      <c r="AL5316" s="39"/>
      <c r="AM5316" s="39"/>
      <c r="AN5316" s="39"/>
      <c r="AO5316" s="39"/>
      <c r="AP5316" s="39"/>
      <c r="AQ5316" s="39"/>
      <c r="AR5316" s="39"/>
      <c r="AS5316" s="39"/>
      <c r="AT5316" s="39"/>
      <c r="AU5316" s="39"/>
      <c r="AV5316" s="39"/>
      <c r="AW5316" s="39"/>
    </row>
    <row r="5317" spans="15:49" x14ac:dyDescent="0.2">
      <c r="O5317" s="39"/>
      <c r="P5317" s="39"/>
      <c r="Q5317" s="39"/>
      <c r="R5317" s="39"/>
      <c r="S5317" s="39"/>
      <c r="T5317" s="39"/>
      <c r="U5317" s="39"/>
      <c r="V5317" s="39"/>
      <c r="W5317" s="39"/>
      <c r="X5317" s="39"/>
      <c r="Y5317" s="39"/>
      <c r="Z5317" s="39"/>
      <c r="AA5317" s="39"/>
      <c r="AB5317" s="39"/>
      <c r="AC5317" s="39"/>
      <c r="AD5317" s="39"/>
      <c r="AE5317" s="39"/>
      <c r="AF5317" s="39"/>
      <c r="AG5317" s="39"/>
      <c r="AH5317" s="39"/>
      <c r="AI5317" s="39"/>
      <c r="AJ5317" s="39"/>
      <c r="AK5317" s="39"/>
      <c r="AL5317" s="39"/>
      <c r="AM5317" s="39"/>
      <c r="AN5317" s="39"/>
      <c r="AO5317" s="39"/>
      <c r="AP5317" s="39"/>
      <c r="AQ5317" s="39"/>
      <c r="AR5317" s="39"/>
      <c r="AS5317" s="39"/>
      <c r="AT5317" s="39"/>
      <c r="AU5317" s="39"/>
      <c r="AV5317" s="39"/>
      <c r="AW5317" s="39"/>
    </row>
    <row r="5318" spans="15:49" x14ac:dyDescent="0.2">
      <c r="O5318" s="39"/>
      <c r="P5318" s="39"/>
      <c r="Q5318" s="39"/>
      <c r="R5318" s="39"/>
      <c r="S5318" s="39"/>
      <c r="T5318" s="39"/>
      <c r="U5318" s="39"/>
      <c r="V5318" s="39"/>
      <c r="W5318" s="39"/>
      <c r="X5318" s="39"/>
      <c r="Y5318" s="39"/>
      <c r="Z5318" s="39"/>
      <c r="AA5318" s="39"/>
      <c r="AB5318" s="39"/>
      <c r="AC5318" s="39"/>
      <c r="AD5318" s="39"/>
      <c r="AE5318" s="39"/>
      <c r="AF5318" s="39"/>
      <c r="AG5318" s="39"/>
      <c r="AH5318" s="39"/>
      <c r="AI5318" s="39"/>
      <c r="AJ5318" s="39"/>
      <c r="AK5318" s="39"/>
      <c r="AL5318" s="39"/>
      <c r="AM5318" s="39"/>
      <c r="AN5318" s="39"/>
      <c r="AO5318" s="39"/>
      <c r="AP5318" s="39"/>
      <c r="AQ5318" s="39"/>
      <c r="AR5318" s="39"/>
      <c r="AS5318" s="39"/>
      <c r="AT5318" s="39"/>
      <c r="AU5318" s="39"/>
      <c r="AV5318" s="39"/>
      <c r="AW5318" s="39"/>
    </row>
    <row r="5319" spans="15:49" x14ac:dyDescent="0.2">
      <c r="O5319" s="39"/>
      <c r="P5319" s="39"/>
      <c r="Q5319" s="39"/>
      <c r="R5319" s="39"/>
      <c r="S5319" s="39"/>
      <c r="T5319" s="39"/>
      <c r="U5319" s="39"/>
      <c r="V5319" s="39"/>
      <c r="W5319" s="39"/>
      <c r="X5319" s="39"/>
      <c r="Y5319" s="39"/>
      <c r="Z5319" s="39"/>
      <c r="AA5319" s="39"/>
      <c r="AB5319" s="39"/>
      <c r="AC5319" s="39"/>
      <c r="AD5319" s="39"/>
      <c r="AE5319" s="39"/>
      <c r="AF5319" s="39"/>
      <c r="AG5319" s="39"/>
      <c r="AH5319" s="39"/>
      <c r="AI5319" s="39"/>
      <c r="AJ5319" s="39"/>
      <c r="AK5319" s="39"/>
      <c r="AL5319" s="39"/>
      <c r="AM5319" s="39"/>
      <c r="AN5319" s="39"/>
      <c r="AO5319" s="39"/>
      <c r="AP5319" s="39"/>
      <c r="AQ5319" s="39"/>
      <c r="AR5319" s="39"/>
      <c r="AS5319" s="39"/>
      <c r="AT5319" s="39"/>
      <c r="AU5319" s="39"/>
      <c r="AV5319" s="39"/>
      <c r="AW5319" s="39"/>
    </row>
    <row r="5320" spans="15:49" x14ac:dyDescent="0.2">
      <c r="O5320" s="39"/>
      <c r="P5320" s="39"/>
      <c r="Q5320" s="39"/>
      <c r="R5320" s="39"/>
      <c r="S5320" s="39"/>
      <c r="T5320" s="39"/>
      <c r="U5320" s="39"/>
      <c r="V5320" s="39"/>
      <c r="W5320" s="39"/>
      <c r="X5320" s="39"/>
      <c r="Y5320" s="39"/>
      <c r="Z5320" s="39"/>
      <c r="AA5320" s="39"/>
      <c r="AB5320" s="39"/>
      <c r="AC5320" s="39"/>
      <c r="AD5320" s="39"/>
      <c r="AE5320" s="39"/>
      <c r="AF5320" s="39"/>
      <c r="AG5320" s="39"/>
      <c r="AH5320" s="39"/>
      <c r="AI5320" s="39"/>
      <c r="AJ5320" s="39"/>
      <c r="AK5320" s="39"/>
      <c r="AL5320" s="39"/>
      <c r="AM5320" s="39"/>
      <c r="AN5320" s="39"/>
      <c r="AO5320" s="39"/>
      <c r="AP5320" s="39"/>
      <c r="AQ5320" s="39"/>
      <c r="AR5320" s="39"/>
      <c r="AS5320" s="39"/>
      <c r="AT5320" s="39"/>
      <c r="AU5320" s="39"/>
      <c r="AV5320" s="39"/>
      <c r="AW5320" s="39"/>
    </row>
    <row r="5321" spans="15:49" x14ac:dyDescent="0.2">
      <c r="O5321" s="39"/>
      <c r="P5321" s="39"/>
      <c r="Q5321" s="39"/>
      <c r="R5321" s="39"/>
      <c r="S5321" s="39"/>
      <c r="T5321" s="39"/>
      <c r="U5321" s="39"/>
      <c r="V5321" s="39"/>
      <c r="W5321" s="39"/>
      <c r="X5321" s="39"/>
      <c r="Y5321" s="39"/>
      <c r="Z5321" s="39"/>
      <c r="AA5321" s="39"/>
      <c r="AB5321" s="39"/>
      <c r="AC5321" s="39"/>
      <c r="AD5321" s="39"/>
      <c r="AE5321" s="39"/>
      <c r="AF5321" s="39"/>
      <c r="AG5321" s="39"/>
      <c r="AH5321" s="39"/>
      <c r="AI5321" s="39"/>
      <c r="AJ5321" s="39"/>
      <c r="AK5321" s="39"/>
      <c r="AL5321" s="39"/>
      <c r="AM5321" s="39"/>
      <c r="AN5321" s="39"/>
      <c r="AO5321" s="39"/>
      <c r="AP5321" s="39"/>
      <c r="AQ5321" s="39"/>
      <c r="AR5321" s="39"/>
      <c r="AS5321" s="39"/>
      <c r="AT5321" s="39"/>
      <c r="AU5321" s="39"/>
      <c r="AV5321" s="39"/>
      <c r="AW5321" s="39"/>
    </row>
    <row r="5322" spans="15:49" x14ac:dyDescent="0.2">
      <c r="O5322" s="39"/>
      <c r="P5322" s="39"/>
      <c r="Q5322" s="39"/>
      <c r="R5322" s="39"/>
      <c r="S5322" s="39"/>
      <c r="T5322" s="39"/>
      <c r="U5322" s="39"/>
      <c r="V5322" s="39"/>
      <c r="W5322" s="39"/>
      <c r="X5322" s="39"/>
      <c r="Y5322" s="39"/>
      <c r="Z5322" s="39"/>
      <c r="AA5322" s="39"/>
      <c r="AB5322" s="39"/>
      <c r="AC5322" s="39"/>
      <c r="AD5322" s="39"/>
      <c r="AE5322" s="39"/>
      <c r="AF5322" s="39"/>
      <c r="AG5322" s="39"/>
      <c r="AH5322" s="39"/>
      <c r="AI5322" s="39"/>
      <c r="AJ5322" s="39"/>
      <c r="AK5322" s="39"/>
      <c r="AL5322" s="39"/>
      <c r="AM5322" s="39"/>
      <c r="AN5322" s="39"/>
      <c r="AO5322" s="39"/>
      <c r="AP5322" s="39"/>
      <c r="AQ5322" s="39"/>
      <c r="AR5322" s="39"/>
      <c r="AS5322" s="39"/>
      <c r="AT5322" s="39"/>
      <c r="AU5322" s="39"/>
      <c r="AV5322" s="39"/>
      <c r="AW5322" s="39"/>
    </row>
    <row r="5323" spans="15:49" x14ac:dyDescent="0.2">
      <c r="O5323" s="39"/>
      <c r="P5323" s="39"/>
      <c r="Q5323" s="39"/>
      <c r="R5323" s="39"/>
      <c r="S5323" s="39"/>
      <c r="T5323" s="39"/>
      <c r="U5323" s="39"/>
      <c r="V5323" s="39"/>
      <c r="W5323" s="39"/>
      <c r="X5323" s="39"/>
      <c r="Y5323" s="39"/>
      <c r="Z5323" s="39"/>
      <c r="AA5323" s="39"/>
      <c r="AB5323" s="39"/>
      <c r="AC5323" s="39"/>
      <c r="AD5323" s="39"/>
      <c r="AE5323" s="39"/>
      <c r="AF5323" s="39"/>
      <c r="AG5323" s="39"/>
      <c r="AH5323" s="39"/>
      <c r="AI5323" s="39"/>
      <c r="AJ5323" s="39"/>
      <c r="AK5323" s="39"/>
      <c r="AL5323" s="39"/>
      <c r="AM5323" s="39"/>
      <c r="AN5323" s="39"/>
      <c r="AO5323" s="39"/>
      <c r="AP5323" s="39"/>
      <c r="AQ5323" s="39"/>
      <c r="AR5323" s="39"/>
      <c r="AS5323" s="39"/>
      <c r="AT5323" s="39"/>
      <c r="AU5323" s="39"/>
      <c r="AV5323" s="39"/>
      <c r="AW5323" s="39"/>
    </row>
    <row r="5324" spans="15:49" x14ac:dyDescent="0.2">
      <c r="O5324" s="39"/>
      <c r="P5324" s="39"/>
      <c r="Q5324" s="39"/>
      <c r="R5324" s="39"/>
      <c r="S5324" s="39"/>
      <c r="T5324" s="39"/>
      <c r="U5324" s="39"/>
      <c r="V5324" s="39"/>
      <c r="W5324" s="39"/>
      <c r="X5324" s="39"/>
      <c r="Y5324" s="39"/>
      <c r="Z5324" s="39"/>
      <c r="AA5324" s="39"/>
      <c r="AB5324" s="39"/>
      <c r="AC5324" s="39"/>
      <c r="AD5324" s="39"/>
      <c r="AE5324" s="39"/>
      <c r="AF5324" s="39"/>
      <c r="AG5324" s="39"/>
      <c r="AH5324" s="39"/>
      <c r="AI5324" s="39"/>
      <c r="AJ5324" s="39"/>
      <c r="AK5324" s="39"/>
      <c r="AL5324" s="39"/>
      <c r="AM5324" s="39"/>
      <c r="AN5324" s="39"/>
      <c r="AO5324" s="39"/>
      <c r="AP5324" s="39"/>
      <c r="AQ5324" s="39"/>
      <c r="AR5324" s="39"/>
      <c r="AS5324" s="39"/>
      <c r="AT5324" s="39"/>
      <c r="AU5324" s="39"/>
      <c r="AV5324" s="39"/>
      <c r="AW5324" s="39"/>
    </row>
    <row r="5325" spans="15:49" x14ac:dyDescent="0.2">
      <c r="O5325" s="39"/>
      <c r="P5325" s="39"/>
      <c r="Q5325" s="39"/>
      <c r="R5325" s="39"/>
      <c r="S5325" s="39"/>
      <c r="T5325" s="39"/>
      <c r="U5325" s="39"/>
      <c r="V5325" s="39"/>
      <c r="W5325" s="39"/>
      <c r="X5325" s="39"/>
      <c r="Y5325" s="39"/>
      <c r="Z5325" s="39"/>
      <c r="AA5325" s="39"/>
      <c r="AB5325" s="39"/>
      <c r="AC5325" s="39"/>
      <c r="AD5325" s="39"/>
      <c r="AE5325" s="39"/>
      <c r="AF5325" s="39"/>
      <c r="AG5325" s="39"/>
      <c r="AH5325" s="39"/>
      <c r="AI5325" s="39"/>
      <c r="AJ5325" s="39"/>
      <c r="AK5325" s="39"/>
      <c r="AL5325" s="39"/>
      <c r="AM5325" s="39"/>
      <c r="AN5325" s="39"/>
      <c r="AO5325" s="39"/>
      <c r="AP5325" s="39"/>
      <c r="AQ5325" s="39"/>
      <c r="AR5325" s="39"/>
      <c r="AS5325" s="39"/>
      <c r="AT5325" s="39"/>
      <c r="AU5325" s="39"/>
      <c r="AV5325" s="39"/>
      <c r="AW5325" s="39"/>
    </row>
    <row r="5326" spans="15:49" x14ac:dyDescent="0.2">
      <c r="O5326" s="39"/>
      <c r="P5326" s="39"/>
      <c r="Q5326" s="39"/>
      <c r="R5326" s="39"/>
      <c r="S5326" s="39"/>
      <c r="T5326" s="39"/>
      <c r="U5326" s="39"/>
      <c r="V5326" s="39"/>
      <c r="W5326" s="39"/>
      <c r="X5326" s="39"/>
      <c r="Y5326" s="39"/>
      <c r="Z5326" s="39"/>
      <c r="AA5326" s="39"/>
      <c r="AB5326" s="39"/>
      <c r="AC5326" s="39"/>
      <c r="AD5326" s="39"/>
      <c r="AE5326" s="39"/>
      <c r="AF5326" s="39"/>
      <c r="AG5326" s="39"/>
      <c r="AH5326" s="39"/>
      <c r="AI5326" s="39"/>
      <c r="AJ5326" s="39"/>
      <c r="AK5326" s="39"/>
      <c r="AL5326" s="39"/>
      <c r="AM5326" s="39"/>
      <c r="AN5326" s="39"/>
      <c r="AO5326" s="39"/>
      <c r="AP5326" s="39"/>
      <c r="AQ5326" s="39"/>
      <c r="AR5326" s="39"/>
      <c r="AS5326" s="39"/>
      <c r="AT5326" s="39"/>
      <c r="AU5326" s="39"/>
      <c r="AV5326" s="39"/>
      <c r="AW5326" s="39"/>
    </row>
    <row r="5327" spans="15:49" x14ac:dyDescent="0.2">
      <c r="O5327" s="39"/>
      <c r="P5327" s="39"/>
      <c r="Q5327" s="39"/>
      <c r="R5327" s="39"/>
      <c r="S5327" s="39"/>
      <c r="T5327" s="39"/>
      <c r="U5327" s="39"/>
      <c r="V5327" s="39"/>
      <c r="W5327" s="39"/>
      <c r="X5327" s="39"/>
      <c r="Y5327" s="39"/>
      <c r="Z5327" s="39"/>
      <c r="AA5327" s="39"/>
      <c r="AB5327" s="39"/>
      <c r="AC5327" s="39"/>
      <c r="AD5327" s="39"/>
      <c r="AE5327" s="39"/>
      <c r="AF5327" s="39"/>
      <c r="AG5327" s="39"/>
      <c r="AH5327" s="39"/>
      <c r="AI5327" s="39"/>
      <c r="AJ5327" s="39"/>
      <c r="AK5327" s="39"/>
      <c r="AL5327" s="39"/>
      <c r="AM5327" s="39"/>
      <c r="AN5327" s="39"/>
      <c r="AO5327" s="39"/>
      <c r="AP5327" s="39"/>
      <c r="AQ5327" s="39"/>
      <c r="AR5327" s="39"/>
      <c r="AS5327" s="39"/>
      <c r="AT5327" s="39"/>
      <c r="AU5327" s="39"/>
      <c r="AV5327" s="39"/>
      <c r="AW5327" s="39"/>
    </row>
    <row r="5328" spans="15:49" x14ac:dyDescent="0.2">
      <c r="O5328" s="39"/>
      <c r="P5328" s="39"/>
      <c r="Q5328" s="39"/>
      <c r="R5328" s="39"/>
      <c r="S5328" s="39"/>
      <c r="T5328" s="39"/>
      <c r="U5328" s="39"/>
      <c r="V5328" s="39"/>
      <c r="W5328" s="39"/>
      <c r="X5328" s="39"/>
      <c r="Y5328" s="39"/>
      <c r="Z5328" s="39"/>
      <c r="AA5328" s="39"/>
      <c r="AB5328" s="39"/>
      <c r="AC5328" s="39"/>
      <c r="AD5328" s="39"/>
      <c r="AE5328" s="39"/>
      <c r="AF5328" s="39"/>
      <c r="AG5328" s="39"/>
      <c r="AH5328" s="39"/>
      <c r="AI5328" s="39"/>
      <c r="AJ5328" s="39"/>
      <c r="AK5328" s="39"/>
      <c r="AL5328" s="39"/>
      <c r="AM5328" s="39"/>
      <c r="AN5328" s="39"/>
      <c r="AO5328" s="39"/>
      <c r="AP5328" s="39"/>
      <c r="AQ5328" s="39"/>
      <c r="AR5328" s="39"/>
      <c r="AS5328" s="39"/>
      <c r="AT5328" s="39"/>
      <c r="AU5328" s="39"/>
      <c r="AV5328" s="39"/>
      <c r="AW5328" s="39"/>
    </row>
    <row r="5329" spans="15:49" x14ac:dyDescent="0.2">
      <c r="O5329" s="39"/>
      <c r="P5329" s="39"/>
      <c r="Q5329" s="39"/>
      <c r="R5329" s="39"/>
      <c r="S5329" s="39"/>
      <c r="T5329" s="39"/>
      <c r="U5329" s="39"/>
      <c r="V5329" s="39"/>
      <c r="W5329" s="39"/>
      <c r="X5329" s="39"/>
      <c r="Y5329" s="39"/>
      <c r="Z5329" s="39"/>
      <c r="AA5329" s="39"/>
      <c r="AB5329" s="39"/>
      <c r="AC5329" s="39"/>
      <c r="AD5329" s="39"/>
      <c r="AE5329" s="39"/>
      <c r="AF5329" s="39"/>
      <c r="AG5329" s="39"/>
      <c r="AH5329" s="39"/>
      <c r="AI5329" s="39"/>
      <c r="AJ5329" s="39"/>
      <c r="AK5329" s="39"/>
      <c r="AL5329" s="39"/>
      <c r="AM5329" s="39"/>
      <c r="AN5329" s="39"/>
      <c r="AO5329" s="39"/>
      <c r="AP5329" s="39"/>
      <c r="AQ5329" s="39"/>
      <c r="AR5329" s="39"/>
      <c r="AS5329" s="39"/>
      <c r="AT5329" s="39"/>
      <c r="AU5329" s="39"/>
      <c r="AV5329" s="39"/>
      <c r="AW5329" s="39"/>
    </row>
    <row r="5330" spans="15:49" x14ac:dyDescent="0.2">
      <c r="O5330" s="39"/>
      <c r="P5330" s="39"/>
      <c r="Q5330" s="39"/>
      <c r="R5330" s="39"/>
      <c r="S5330" s="39"/>
      <c r="T5330" s="39"/>
      <c r="U5330" s="39"/>
      <c r="V5330" s="39"/>
      <c r="W5330" s="39"/>
      <c r="X5330" s="39"/>
      <c r="Y5330" s="39"/>
      <c r="Z5330" s="39"/>
      <c r="AA5330" s="39"/>
      <c r="AB5330" s="39"/>
      <c r="AC5330" s="39"/>
      <c r="AD5330" s="39"/>
      <c r="AE5330" s="39"/>
      <c r="AF5330" s="39"/>
      <c r="AG5330" s="39"/>
      <c r="AH5330" s="39"/>
      <c r="AI5330" s="39"/>
      <c r="AJ5330" s="39"/>
      <c r="AK5330" s="39"/>
      <c r="AL5330" s="39"/>
      <c r="AM5330" s="39"/>
      <c r="AN5330" s="39"/>
      <c r="AO5330" s="39"/>
      <c r="AP5330" s="39"/>
      <c r="AQ5330" s="39"/>
      <c r="AR5330" s="39"/>
      <c r="AS5330" s="39"/>
      <c r="AT5330" s="39"/>
      <c r="AU5330" s="39"/>
      <c r="AV5330" s="39"/>
      <c r="AW5330" s="39"/>
    </row>
    <row r="5331" spans="15:49" x14ac:dyDescent="0.2">
      <c r="O5331" s="39"/>
      <c r="P5331" s="39"/>
      <c r="Q5331" s="39"/>
      <c r="R5331" s="39"/>
      <c r="S5331" s="39"/>
      <c r="T5331" s="39"/>
      <c r="U5331" s="39"/>
      <c r="V5331" s="39"/>
      <c r="W5331" s="39"/>
      <c r="X5331" s="39"/>
      <c r="Y5331" s="39"/>
      <c r="Z5331" s="39"/>
      <c r="AA5331" s="39"/>
      <c r="AB5331" s="39"/>
      <c r="AC5331" s="39"/>
      <c r="AD5331" s="39"/>
      <c r="AE5331" s="39"/>
      <c r="AF5331" s="39"/>
      <c r="AG5331" s="39"/>
      <c r="AH5331" s="39"/>
      <c r="AI5331" s="39"/>
      <c r="AJ5331" s="39"/>
      <c r="AK5331" s="39"/>
      <c r="AL5331" s="39"/>
      <c r="AM5331" s="39"/>
      <c r="AN5331" s="39"/>
      <c r="AO5331" s="39"/>
      <c r="AP5331" s="39"/>
      <c r="AQ5331" s="39"/>
      <c r="AR5331" s="39"/>
      <c r="AS5331" s="39"/>
      <c r="AT5331" s="39"/>
      <c r="AU5331" s="39"/>
      <c r="AV5331" s="39"/>
      <c r="AW5331" s="39"/>
    </row>
    <row r="5332" spans="15:49" x14ac:dyDescent="0.2">
      <c r="O5332" s="39"/>
      <c r="P5332" s="39"/>
      <c r="Q5332" s="39"/>
      <c r="R5332" s="39"/>
      <c r="S5332" s="39"/>
      <c r="T5332" s="39"/>
      <c r="U5332" s="39"/>
      <c r="V5332" s="39"/>
      <c r="W5332" s="39"/>
      <c r="X5332" s="39"/>
      <c r="Y5332" s="39"/>
      <c r="Z5332" s="39"/>
      <c r="AA5332" s="39"/>
      <c r="AB5332" s="39"/>
      <c r="AC5332" s="39"/>
      <c r="AD5332" s="39"/>
      <c r="AE5332" s="39"/>
      <c r="AF5332" s="39"/>
      <c r="AG5332" s="39"/>
      <c r="AH5332" s="39"/>
      <c r="AI5332" s="39"/>
      <c r="AJ5332" s="39"/>
      <c r="AK5332" s="39"/>
      <c r="AL5332" s="39"/>
      <c r="AM5332" s="39"/>
      <c r="AN5332" s="39"/>
      <c r="AO5332" s="39"/>
      <c r="AP5332" s="39"/>
      <c r="AQ5332" s="39"/>
      <c r="AR5332" s="39"/>
      <c r="AS5332" s="39"/>
      <c r="AT5332" s="39"/>
      <c r="AU5332" s="39"/>
      <c r="AV5332" s="39"/>
      <c r="AW5332" s="39"/>
    </row>
    <row r="5333" spans="15:49" x14ac:dyDescent="0.2">
      <c r="O5333" s="39"/>
      <c r="P5333" s="39"/>
      <c r="Q5333" s="39"/>
      <c r="R5333" s="39"/>
      <c r="S5333" s="39"/>
      <c r="T5333" s="39"/>
      <c r="U5333" s="39"/>
      <c r="V5333" s="39"/>
      <c r="W5333" s="39"/>
      <c r="X5333" s="39"/>
      <c r="Y5333" s="39"/>
      <c r="Z5333" s="39"/>
      <c r="AA5333" s="39"/>
      <c r="AB5333" s="39"/>
      <c r="AC5333" s="39"/>
      <c r="AD5333" s="39"/>
      <c r="AE5333" s="39"/>
      <c r="AF5333" s="39"/>
      <c r="AG5333" s="39"/>
      <c r="AH5333" s="39"/>
      <c r="AI5333" s="39"/>
      <c r="AJ5333" s="39"/>
      <c r="AK5333" s="39"/>
      <c r="AL5333" s="39"/>
      <c r="AM5333" s="39"/>
      <c r="AN5333" s="39"/>
      <c r="AO5333" s="39"/>
      <c r="AP5333" s="39"/>
      <c r="AQ5333" s="39"/>
      <c r="AR5333" s="39"/>
      <c r="AS5333" s="39"/>
      <c r="AT5333" s="39"/>
      <c r="AU5333" s="39"/>
      <c r="AV5333" s="39"/>
      <c r="AW5333" s="39"/>
    </row>
    <row r="5334" spans="15:49" x14ac:dyDescent="0.2">
      <c r="O5334" s="39"/>
      <c r="P5334" s="39"/>
      <c r="Q5334" s="39"/>
      <c r="R5334" s="39"/>
      <c r="S5334" s="39"/>
      <c r="T5334" s="39"/>
      <c r="U5334" s="39"/>
      <c r="V5334" s="39"/>
      <c r="W5334" s="39"/>
      <c r="X5334" s="39"/>
      <c r="Y5334" s="39"/>
      <c r="Z5334" s="39"/>
      <c r="AA5334" s="39"/>
      <c r="AB5334" s="39"/>
      <c r="AC5334" s="39"/>
      <c r="AD5334" s="39"/>
      <c r="AE5334" s="39"/>
      <c r="AF5334" s="39"/>
      <c r="AG5334" s="39"/>
      <c r="AH5334" s="39"/>
      <c r="AI5334" s="39"/>
      <c r="AJ5334" s="39"/>
      <c r="AK5334" s="39"/>
      <c r="AL5334" s="39"/>
      <c r="AM5334" s="39"/>
      <c r="AN5334" s="39"/>
      <c r="AO5334" s="39"/>
      <c r="AP5334" s="39"/>
      <c r="AQ5334" s="39"/>
      <c r="AR5334" s="39"/>
      <c r="AS5334" s="39"/>
      <c r="AT5334" s="39"/>
      <c r="AU5334" s="39"/>
      <c r="AV5334" s="39"/>
      <c r="AW5334" s="39"/>
    </row>
    <row r="5335" spans="15:49" x14ac:dyDescent="0.2">
      <c r="O5335" s="39"/>
      <c r="P5335" s="39"/>
      <c r="Q5335" s="39"/>
      <c r="R5335" s="39"/>
      <c r="S5335" s="39"/>
      <c r="T5335" s="39"/>
      <c r="U5335" s="39"/>
      <c r="V5335" s="39"/>
      <c r="W5335" s="39"/>
      <c r="X5335" s="39"/>
      <c r="Y5335" s="39"/>
      <c r="Z5335" s="39"/>
      <c r="AA5335" s="39"/>
      <c r="AB5335" s="39"/>
      <c r="AC5335" s="39"/>
      <c r="AD5335" s="39"/>
      <c r="AE5335" s="39"/>
      <c r="AF5335" s="39"/>
      <c r="AG5335" s="39"/>
      <c r="AH5335" s="39"/>
      <c r="AI5335" s="39"/>
      <c r="AJ5335" s="39"/>
      <c r="AK5335" s="39"/>
      <c r="AL5335" s="39"/>
      <c r="AM5335" s="39"/>
      <c r="AN5335" s="39"/>
      <c r="AO5335" s="39"/>
      <c r="AP5335" s="39"/>
      <c r="AQ5335" s="39"/>
      <c r="AR5335" s="39"/>
      <c r="AS5335" s="39"/>
      <c r="AT5335" s="39"/>
      <c r="AU5335" s="39"/>
      <c r="AV5335" s="39"/>
      <c r="AW5335" s="39"/>
    </row>
    <row r="5336" spans="15:49" x14ac:dyDescent="0.2">
      <c r="O5336" s="39"/>
      <c r="P5336" s="39"/>
      <c r="Q5336" s="39"/>
      <c r="R5336" s="39"/>
      <c r="S5336" s="39"/>
      <c r="T5336" s="39"/>
      <c r="U5336" s="39"/>
      <c r="V5336" s="39"/>
      <c r="W5336" s="39"/>
      <c r="X5336" s="39"/>
      <c r="Y5336" s="39"/>
      <c r="Z5336" s="39"/>
      <c r="AA5336" s="39"/>
      <c r="AB5336" s="39"/>
      <c r="AC5336" s="39"/>
      <c r="AD5336" s="39"/>
      <c r="AE5336" s="39"/>
      <c r="AF5336" s="39"/>
      <c r="AG5336" s="39"/>
      <c r="AH5336" s="39"/>
      <c r="AI5336" s="39"/>
      <c r="AJ5336" s="39"/>
      <c r="AK5336" s="39"/>
      <c r="AL5336" s="39"/>
      <c r="AM5336" s="39"/>
      <c r="AN5336" s="39"/>
      <c r="AO5336" s="39"/>
      <c r="AP5336" s="39"/>
      <c r="AQ5336" s="39"/>
      <c r="AR5336" s="39"/>
      <c r="AS5336" s="39"/>
      <c r="AT5336" s="39"/>
      <c r="AU5336" s="39"/>
      <c r="AV5336" s="39"/>
      <c r="AW5336" s="39"/>
    </row>
    <row r="5337" spans="15:49" x14ac:dyDescent="0.2">
      <c r="O5337" s="39"/>
      <c r="P5337" s="39"/>
      <c r="Q5337" s="39"/>
      <c r="R5337" s="39"/>
      <c r="S5337" s="39"/>
      <c r="T5337" s="39"/>
      <c r="U5337" s="39"/>
      <c r="V5337" s="39"/>
      <c r="W5337" s="39"/>
      <c r="X5337" s="39"/>
      <c r="Y5337" s="39"/>
      <c r="Z5337" s="39"/>
      <c r="AA5337" s="39"/>
      <c r="AB5337" s="39"/>
      <c r="AC5337" s="39"/>
      <c r="AD5337" s="39"/>
      <c r="AE5337" s="39"/>
      <c r="AF5337" s="39"/>
      <c r="AG5337" s="39"/>
      <c r="AH5337" s="39"/>
      <c r="AI5337" s="39"/>
      <c r="AJ5337" s="39"/>
      <c r="AK5337" s="39"/>
      <c r="AL5337" s="39"/>
      <c r="AM5337" s="39"/>
      <c r="AN5337" s="39"/>
      <c r="AO5337" s="39"/>
      <c r="AP5337" s="39"/>
      <c r="AQ5337" s="39"/>
      <c r="AR5337" s="39"/>
      <c r="AS5337" s="39"/>
      <c r="AT5337" s="39"/>
      <c r="AU5337" s="39"/>
      <c r="AV5337" s="39"/>
      <c r="AW5337" s="39"/>
    </row>
    <row r="5338" spans="15:49" x14ac:dyDescent="0.2">
      <c r="O5338" s="39"/>
      <c r="P5338" s="39"/>
      <c r="Q5338" s="39"/>
      <c r="R5338" s="39"/>
      <c r="S5338" s="39"/>
      <c r="T5338" s="39"/>
      <c r="U5338" s="39"/>
      <c r="V5338" s="39"/>
      <c r="W5338" s="39"/>
      <c r="X5338" s="39"/>
      <c r="Y5338" s="39"/>
      <c r="Z5338" s="39"/>
      <c r="AA5338" s="39"/>
      <c r="AB5338" s="39"/>
      <c r="AC5338" s="39"/>
      <c r="AD5338" s="39"/>
      <c r="AE5338" s="39"/>
      <c r="AF5338" s="39"/>
      <c r="AG5338" s="39"/>
      <c r="AH5338" s="39"/>
      <c r="AI5338" s="39"/>
      <c r="AJ5338" s="39"/>
      <c r="AK5338" s="39"/>
      <c r="AL5338" s="39"/>
      <c r="AM5338" s="39"/>
      <c r="AN5338" s="39"/>
      <c r="AO5338" s="39"/>
      <c r="AP5338" s="39"/>
      <c r="AQ5338" s="39"/>
      <c r="AR5338" s="39"/>
      <c r="AS5338" s="39"/>
      <c r="AT5338" s="39"/>
      <c r="AU5338" s="39"/>
      <c r="AV5338" s="39"/>
      <c r="AW5338" s="39"/>
    </row>
    <row r="5339" spans="15:49" x14ac:dyDescent="0.2">
      <c r="O5339" s="39"/>
      <c r="P5339" s="39"/>
      <c r="Q5339" s="39"/>
      <c r="R5339" s="39"/>
      <c r="S5339" s="39"/>
      <c r="T5339" s="39"/>
      <c r="U5339" s="39"/>
      <c r="V5339" s="39"/>
      <c r="W5339" s="39"/>
      <c r="X5339" s="39"/>
      <c r="Y5339" s="39"/>
      <c r="Z5339" s="39"/>
      <c r="AA5339" s="39"/>
      <c r="AB5339" s="39"/>
      <c r="AC5339" s="39"/>
      <c r="AD5339" s="39"/>
      <c r="AE5339" s="39"/>
      <c r="AF5339" s="39"/>
      <c r="AG5339" s="39"/>
      <c r="AH5339" s="39"/>
      <c r="AI5339" s="39"/>
      <c r="AJ5339" s="39"/>
      <c r="AK5339" s="39"/>
      <c r="AL5339" s="39"/>
      <c r="AM5339" s="39"/>
      <c r="AN5339" s="39"/>
      <c r="AO5339" s="39"/>
      <c r="AP5339" s="39"/>
      <c r="AQ5339" s="39"/>
      <c r="AR5339" s="39"/>
      <c r="AS5339" s="39"/>
      <c r="AT5339" s="39"/>
      <c r="AU5339" s="39"/>
      <c r="AV5339" s="39"/>
      <c r="AW5339" s="39"/>
    </row>
    <row r="5340" spans="15:49" x14ac:dyDescent="0.2">
      <c r="O5340" s="39"/>
      <c r="P5340" s="39"/>
      <c r="Q5340" s="39"/>
      <c r="R5340" s="39"/>
      <c r="S5340" s="39"/>
      <c r="T5340" s="39"/>
      <c r="U5340" s="39"/>
      <c r="V5340" s="39"/>
      <c r="W5340" s="39"/>
      <c r="X5340" s="39"/>
      <c r="Y5340" s="39"/>
      <c r="Z5340" s="39"/>
      <c r="AA5340" s="39"/>
      <c r="AB5340" s="39"/>
      <c r="AC5340" s="39"/>
      <c r="AD5340" s="39"/>
      <c r="AE5340" s="39"/>
      <c r="AF5340" s="39"/>
      <c r="AG5340" s="39"/>
      <c r="AH5340" s="39"/>
      <c r="AI5340" s="39"/>
      <c r="AJ5340" s="39"/>
      <c r="AK5340" s="39"/>
      <c r="AL5340" s="39"/>
      <c r="AM5340" s="39"/>
      <c r="AN5340" s="39"/>
      <c r="AO5340" s="39"/>
      <c r="AP5340" s="39"/>
      <c r="AQ5340" s="39"/>
      <c r="AR5340" s="39"/>
      <c r="AS5340" s="39"/>
      <c r="AT5340" s="39"/>
      <c r="AU5340" s="39"/>
      <c r="AV5340" s="39"/>
      <c r="AW5340" s="39"/>
    </row>
    <row r="5341" spans="15:49" x14ac:dyDescent="0.2">
      <c r="O5341" s="39"/>
      <c r="P5341" s="39"/>
      <c r="Q5341" s="39"/>
      <c r="R5341" s="39"/>
      <c r="S5341" s="39"/>
      <c r="T5341" s="39"/>
      <c r="U5341" s="39"/>
      <c r="V5341" s="39"/>
      <c r="W5341" s="39"/>
      <c r="X5341" s="39"/>
      <c r="Y5341" s="39"/>
      <c r="Z5341" s="39"/>
      <c r="AA5341" s="39"/>
      <c r="AB5341" s="39"/>
      <c r="AC5341" s="39"/>
      <c r="AD5341" s="39"/>
      <c r="AE5341" s="39"/>
      <c r="AF5341" s="39"/>
      <c r="AG5341" s="39"/>
      <c r="AH5341" s="39"/>
      <c r="AI5341" s="39"/>
      <c r="AJ5341" s="39"/>
      <c r="AK5341" s="39"/>
      <c r="AL5341" s="39"/>
      <c r="AM5341" s="39"/>
      <c r="AN5341" s="39"/>
      <c r="AO5341" s="39"/>
      <c r="AP5341" s="39"/>
      <c r="AQ5341" s="39"/>
      <c r="AR5341" s="39"/>
      <c r="AS5341" s="39"/>
      <c r="AT5341" s="39"/>
      <c r="AU5341" s="39"/>
      <c r="AV5341" s="39"/>
      <c r="AW5341" s="39"/>
    </row>
    <row r="5342" spans="15:49" x14ac:dyDescent="0.2">
      <c r="O5342" s="39"/>
      <c r="P5342" s="39"/>
      <c r="Q5342" s="39"/>
      <c r="R5342" s="39"/>
      <c r="S5342" s="39"/>
      <c r="T5342" s="39"/>
      <c r="U5342" s="39"/>
      <c r="V5342" s="39"/>
      <c r="W5342" s="39"/>
      <c r="X5342" s="39"/>
      <c r="Y5342" s="39"/>
      <c r="Z5342" s="39"/>
      <c r="AA5342" s="39"/>
      <c r="AB5342" s="39"/>
      <c r="AC5342" s="39"/>
      <c r="AD5342" s="39"/>
      <c r="AE5342" s="39"/>
      <c r="AF5342" s="39"/>
      <c r="AG5342" s="39"/>
      <c r="AH5342" s="39"/>
      <c r="AI5342" s="39"/>
      <c r="AJ5342" s="39"/>
      <c r="AK5342" s="39"/>
      <c r="AL5342" s="39"/>
      <c r="AM5342" s="39"/>
      <c r="AN5342" s="39"/>
      <c r="AO5342" s="39"/>
      <c r="AP5342" s="39"/>
      <c r="AQ5342" s="39"/>
      <c r="AR5342" s="39"/>
      <c r="AS5342" s="39"/>
      <c r="AT5342" s="39"/>
      <c r="AU5342" s="39"/>
      <c r="AV5342" s="39"/>
      <c r="AW5342" s="39"/>
    </row>
    <row r="5343" spans="15:49" x14ac:dyDescent="0.2">
      <c r="O5343" s="39"/>
      <c r="P5343" s="39"/>
      <c r="Q5343" s="39"/>
      <c r="R5343" s="39"/>
      <c r="S5343" s="39"/>
      <c r="T5343" s="39"/>
      <c r="U5343" s="39"/>
      <c r="V5343" s="39"/>
      <c r="W5343" s="39"/>
      <c r="X5343" s="39"/>
      <c r="Y5343" s="39"/>
      <c r="Z5343" s="39"/>
      <c r="AA5343" s="39"/>
      <c r="AB5343" s="39"/>
      <c r="AC5343" s="39"/>
      <c r="AD5343" s="39"/>
      <c r="AE5343" s="39"/>
      <c r="AF5343" s="39"/>
      <c r="AG5343" s="39"/>
      <c r="AH5343" s="39"/>
      <c r="AI5343" s="39"/>
      <c r="AJ5343" s="39"/>
      <c r="AK5343" s="39"/>
      <c r="AL5343" s="39"/>
      <c r="AM5343" s="39"/>
      <c r="AN5343" s="39"/>
      <c r="AO5343" s="39"/>
      <c r="AP5343" s="39"/>
      <c r="AQ5343" s="39"/>
      <c r="AR5343" s="39"/>
      <c r="AS5343" s="39"/>
      <c r="AT5343" s="39"/>
      <c r="AU5343" s="39"/>
      <c r="AV5343" s="39"/>
      <c r="AW5343" s="39"/>
    </row>
    <row r="5344" spans="15:49" x14ac:dyDescent="0.2">
      <c r="O5344" s="39"/>
      <c r="P5344" s="39"/>
      <c r="Q5344" s="39"/>
      <c r="R5344" s="39"/>
      <c r="S5344" s="39"/>
      <c r="T5344" s="39"/>
      <c r="U5344" s="39"/>
      <c r="V5344" s="39"/>
      <c r="W5344" s="39"/>
      <c r="X5344" s="39"/>
      <c r="Y5344" s="39"/>
      <c r="Z5344" s="39"/>
      <c r="AA5344" s="39"/>
      <c r="AB5344" s="39"/>
      <c r="AC5344" s="39"/>
      <c r="AD5344" s="39"/>
      <c r="AE5344" s="39"/>
      <c r="AF5344" s="39"/>
      <c r="AG5344" s="39"/>
      <c r="AH5344" s="39"/>
      <c r="AI5344" s="39"/>
      <c r="AJ5344" s="39"/>
      <c r="AK5344" s="39"/>
      <c r="AL5344" s="39"/>
      <c r="AM5344" s="39"/>
      <c r="AN5344" s="39"/>
      <c r="AO5344" s="39"/>
      <c r="AP5344" s="39"/>
      <c r="AQ5344" s="39"/>
      <c r="AR5344" s="39"/>
      <c r="AS5344" s="39"/>
      <c r="AT5344" s="39"/>
      <c r="AU5344" s="39"/>
      <c r="AV5344" s="39"/>
      <c r="AW5344" s="39"/>
    </row>
    <row r="5345" spans="15:49" x14ac:dyDescent="0.2">
      <c r="O5345" s="39"/>
      <c r="P5345" s="39"/>
      <c r="Q5345" s="39"/>
      <c r="R5345" s="39"/>
      <c r="S5345" s="39"/>
      <c r="T5345" s="39"/>
      <c r="U5345" s="39"/>
      <c r="V5345" s="39"/>
      <c r="W5345" s="39"/>
      <c r="X5345" s="39"/>
      <c r="Y5345" s="39"/>
      <c r="Z5345" s="39"/>
      <c r="AA5345" s="39"/>
      <c r="AB5345" s="39"/>
      <c r="AC5345" s="39"/>
      <c r="AD5345" s="39"/>
      <c r="AE5345" s="39"/>
      <c r="AF5345" s="39"/>
      <c r="AG5345" s="39"/>
      <c r="AH5345" s="39"/>
      <c r="AI5345" s="39"/>
      <c r="AJ5345" s="39"/>
      <c r="AK5345" s="39"/>
      <c r="AL5345" s="39"/>
      <c r="AM5345" s="39"/>
      <c r="AN5345" s="39"/>
      <c r="AO5345" s="39"/>
      <c r="AP5345" s="39"/>
      <c r="AQ5345" s="39"/>
      <c r="AR5345" s="39"/>
      <c r="AS5345" s="39"/>
      <c r="AT5345" s="39"/>
      <c r="AU5345" s="39"/>
      <c r="AV5345" s="39"/>
      <c r="AW5345" s="39"/>
    </row>
    <row r="5346" spans="15:49" x14ac:dyDescent="0.2">
      <c r="O5346" s="39"/>
      <c r="P5346" s="39"/>
      <c r="Q5346" s="39"/>
      <c r="R5346" s="39"/>
      <c r="S5346" s="39"/>
      <c r="T5346" s="39"/>
      <c r="U5346" s="39"/>
      <c r="V5346" s="39"/>
      <c r="W5346" s="39"/>
      <c r="X5346" s="39"/>
      <c r="Y5346" s="39"/>
      <c r="Z5346" s="39"/>
      <c r="AA5346" s="39"/>
      <c r="AB5346" s="39"/>
      <c r="AC5346" s="39"/>
      <c r="AD5346" s="39"/>
      <c r="AE5346" s="39"/>
      <c r="AF5346" s="39"/>
      <c r="AG5346" s="39"/>
      <c r="AH5346" s="39"/>
      <c r="AI5346" s="39"/>
      <c r="AJ5346" s="39"/>
      <c r="AK5346" s="39"/>
      <c r="AL5346" s="39"/>
      <c r="AM5346" s="39"/>
      <c r="AN5346" s="39"/>
      <c r="AO5346" s="39"/>
      <c r="AP5346" s="39"/>
      <c r="AQ5346" s="39"/>
      <c r="AR5346" s="39"/>
      <c r="AS5346" s="39"/>
      <c r="AT5346" s="39"/>
      <c r="AU5346" s="39"/>
      <c r="AV5346" s="39"/>
      <c r="AW5346" s="39"/>
    </row>
    <row r="5347" spans="15:49" x14ac:dyDescent="0.2">
      <c r="O5347" s="39"/>
      <c r="P5347" s="39"/>
      <c r="Q5347" s="39"/>
      <c r="R5347" s="39"/>
      <c r="S5347" s="39"/>
      <c r="T5347" s="39"/>
      <c r="U5347" s="39"/>
      <c r="V5347" s="39"/>
      <c r="W5347" s="39"/>
      <c r="X5347" s="39"/>
      <c r="Y5347" s="39"/>
      <c r="Z5347" s="39"/>
      <c r="AA5347" s="39"/>
      <c r="AB5347" s="39"/>
      <c r="AC5347" s="39"/>
      <c r="AD5347" s="39"/>
      <c r="AE5347" s="39"/>
      <c r="AF5347" s="39"/>
      <c r="AG5347" s="39"/>
      <c r="AH5347" s="39"/>
      <c r="AI5347" s="39"/>
      <c r="AJ5347" s="39"/>
      <c r="AK5347" s="39"/>
      <c r="AL5347" s="39"/>
      <c r="AM5347" s="39"/>
      <c r="AN5347" s="39"/>
      <c r="AO5347" s="39"/>
      <c r="AP5347" s="39"/>
      <c r="AQ5347" s="39"/>
      <c r="AR5347" s="39"/>
      <c r="AS5347" s="39"/>
      <c r="AT5347" s="39"/>
      <c r="AU5347" s="39"/>
      <c r="AV5347" s="39"/>
      <c r="AW5347" s="39"/>
    </row>
    <row r="5348" spans="15:49" x14ac:dyDescent="0.2">
      <c r="O5348" s="39"/>
      <c r="P5348" s="39"/>
      <c r="Q5348" s="39"/>
      <c r="R5348" s="39"/>
      <c r="S5348" s="39"/>
      <c r="T5348" s="39"/>
      <c r="U5348" s="39"/>
      <c r="V5348" s="39"/>
      <c r="W5348" s="39"/>
      <c r="X5348" s="39"/>
      <c r="Y5348" s="39"/>
      <c r="Z5348" s="39"/>
      <c r="AA5348" s="39"/>
      <c r="AB5348" s="39"/>
      <c r="AC5348" s="39"/>
      <c r="AD5348" s="39"/>
      <c r="AE5348" s="39"/>
      <c r="AF5348" s="39"/>
      <c r="AG5348" s="39"/>
      <c r="AH5348" s="39"/>
      <c r="AI5348" s="39"/>
      <c r="AJ5348" s="39"/>
      <c r="AK5348" s="39"/>
      <c r="AL5348" s="39"/>
      <c r="AM5348" s="39"/>
      <c r="AN5348" s="39"/>
      <c r="AO5348" s="39"/>
      <c r="AP5348" s="39"/>
      <c r="AQ5348" s="39"/>
      <c r="AR5348" s="39"/>
      <c r="AS5348" s="39"/>
      <c r="AT5348" s="39"/>
      <c r="AU5348" s="39"/>
      <c r="AV5348" s="39"/>
      <c r="AW5348" s="39"/>
    </row>
    <row r="5349" spans="15:49" x14ac:dyDescent="0.2">
      <c r="O5349" s="39"/>
      <c r="P5349" s="39"/>
      <c r="Q5349" s="39"/>
      <c r="R5349" s="39"/>
      <c r="S5349" s="39"/>
      <c r="T5349" s="39"/>
      <c r="U5349" s="39"/>
      <c r="V5349" s="39"/>
      <c r="W5349" s="39"/>
      <c r="X5349" s="39"/>
      <c r="Y5349" s="39"/>
      <c r="Z5349" s="39"/>
      <c r="AA5349" s="39"/>
      <c r="AB5349" s="39"/>
      <c r="AC5349" s="39"/>
      <c r="AD5349" s="39"/>
      <c r="AE5349" s="39"/>
      <c r="AF5349" s="39"/>
      <c r="AG5349" s="39"/>
      <c r="AH5349" s="39"/>
      <c r="AI5349" s="39"/>
      <c r="AJ5349" s="39"/>
      <c r="AK5349" s="39"/>
      <c r="AL5349" s="39"/>
      <c r="AM5349" s="39"/>
      <c r="AN5349" s="39"/>
      <c r="AO5349" s="39"/>
      <c r="AP5349" s="39"/>
      <c r="AQ5349" s="39"/>
      <c r="AR5349" s="39"/>
      <c r="AS5349" s="39"/>
      <c r="AT5349" s="39"/>
      <c r="AU5349" s="39"/>
      <c r="AV5349" s="39"/>
      <c r="AW5349" s="39"/>
    </row>
    <row r="5350" spans="15:49" x14ac:dyDescent="0.2">
      <c r="O5350" s="39"/>
      <c r="P5350" s="39"/>
      <c r="Q5350" s="39"/>
      <c r="R5350" s="39"/>
      <c r="S5350" s="39"/>
      <c r="T5350" s="39"/>
      <c r="U5350" s="39"/>
      <c r="V5350" s="39"/>
      <c r="W5350" s="39"/>
      <c r="X5350" s="39"/>
      <c r="Y5350" s="39"/>
      <c r="Z5350" s="39"/>
      <c r="AA5350" s="39"/>
      <c r="AB5350" s="39"/>
      <c r="AC5350" s="39"/>
      <c r="AD5350" s="39"/>
      <c r="AE5350" s="39"/>
      <c r="AF5350" s="39"/>
      <c r="AG5350" s="39"/>
      <c r="AH5350" s="39"/>
      <c r="AI5350" s="39"/>
      <c r="AJ5350" s="39"/>
      <c r="AK5350" s="39"/>
      <c r="AL5350" s="39"/>
      <c r="AM5350" s="39"/>
      <c r="AN5350" s="39"/>
      <c r="AO5350" s="39"/>
      <c r="AP5350" s="39"/>
      <c r="AQ5350" s="39"/>
      <c r="AR5350" s="39"/>
      <c r="AS5350" s="39"/>
      <c r="AT5350" s="39"/>
      <c r="AU5350" s="39"/>
      <c r="AV5350" s="39"/>
      <c r="AW5350" s="39"/>
    </row>
    <row r="5351" spans="15:49" x14ac:dyDescent="0.2">
      <c r="O5351" s="39"/>
      <c r="P5351" s="39"/>
      <c r="Q5351" s="39"/>
      <c r="R5351" s="39"/>
      <c r="S5351" s="39"/>
      <c r="T5351" s="39"/>
      <c r="U5351" s="39"/>
      <c r="V5351" s="39"/>
      <c r="W5351" s="39"/>
      <c r="X5351" s="39"/>
      <c r="Y5351" s="39"/>
      <c r="Z5351" s="39"/>
      <c r="AA5351" s="39"/>
      <c r="AB5351" s="39"/>
      <c r="AC5351" s="39"/>
      <c r="AD5351" s="39"/>
      <c r="AE5351" s="39"/>
      <c r="AF5351" s="39"/>
      <c r="AG5351" s="39"/>
      <c r="AH5351" s="39"/>
      <c r="AI5351" s="39"/>
      <c r="AJ5351" s="39"/>
      <c r="AK5351" s="39"/>
      <c r="AL5351" s="39"/>
      <c r="AM5351" s="39"/>
      <c r="AN5351" s="39"/>
      <c r="AO5351" s="39"/>
      <c r="AP5351" s="39"/>
      <c r="AQ5351" s="39"/>
      <c r="AR5351" s="39"/>
      <c r="AS5351" s="39"/>
      <c r="AT5351" s="39"/>
      <c r="AU5351" s="39"/>
      <c r="AV5351" s="39"/>
      <c r="AW5351" s="39"/>
    </row>
    <row r="5352" spans="15:49" x14ac:dyDescent="0.2">
      <c r="O5352" s="39"/>
      <c r="P5352" s="39"/>
      <c r="Q5352" s="39"/>
      <c r="R5352" s="39"/>
      <c r="S5352" s="39"/>
      <c r="T5352" s="39"/>
      <c r="U5352" s="39"/>
      <c r="V5352" s="39"/>
      <c r="W5352" s="39"/>
      <c r="X5352" s="39"/>
      <c r="Y5352" s="39"/>
      <c r="Z5352" s="39"/>
      <c r="AA5352" s="39"/>
      <c r="AB5352" s="39"/>
      <c r="AC5352" s="39"/>
      <c r="AD5352" s="39"/>
      <c r="AE5352" s="39"/>
      <c r="AF5352" s="39"/>
      <c r="AG5352" s="39"/>
      <c r="AH5352" s="39"/>
      <c r="AI5352" s="39"/>
      <c r="AJ5352" s="39"/>
      <c r="AK5352" s="39"/>
      <c r="AL5352" s="39"/>
      <c r="AM5352" s="39"/>
      <c r="AN5352" s="39"/>
      <c r="AO5352" s="39"/>
      <c r="AP5352" s="39"/>
      <c r="AQ5352" s="39"/>
      <c r="AR5352" s="39"/>
      <c r="AS5352" s="39"/>
      <c r="AT5352" s="39"/>
      <c r="AU5352" s="39"/>
      <c r="AV5352" s="39"/>
      <c r="AW5352" s="39"/>
    </row>
    <row r="5353" spans="15:49" x14ac:dyDescent="0.2">
      <c r="O5353" s="39"/>
      <c r="P5353" s="39"/>
      <c r="Q5353" s="39"/>
      <c r="R5353" s="39"/>
      <c r="S5353" s="39"/>
      <c r="T5353" s="39"/>
      <c r="U5353" s="39"/>
      <c r="V5353" s="39"/>
      <c r="W5353" s="39"/>
      <c r="X5353" s="39"/>
      <c r="Y5353" s="39"/>
      <c r="Z5353" s="39"/>
      <c r="AA5353" s="39"/>
      <c r="AB5353" s="39"/>
      <c r="AC5353" s="39"/>
      <c r="AD5353" s="39"/>
      <c r="AE5353" s="39"/>
      <c r="AF5353" s="39"/>
      <c r="AG5353" s="39"/>
      <c r="AH5353" s="39"/>
      <c r="AI5353" s="39"/>
      <c r="AJ5353" s="39"/>
      <c r="AK5353" s="39"/>
      <c r="AL5353" s="39"/>
      <c r="AM5353" s="39"/>
      <c r="AN5353" s="39"/>
      <c r="AO5353" s="39"/>
      <c r="AP5353" s="39"/>
      <c r="AQ5353" s="39"/>
      <c r="AR5353" s="39"/>
      <c r="AS5353" s="39"/>
      <c r="AT5353" s="39"/>
      <c r="AU5353" s="39"/>
      <c r="AV5353" s="39"/>
      <c r="AW5353" s="39"/>
    </row>
    <row r="5354" spans="15:49" x14ac:dyDescent="0.2">
      <c r="O5354" s="39"/>
      <c r="P5354" s="39"/>
      <c r="Q5354" s="39"/>
      <c r="R5354" s="39"/>
      <c r="S5354" s="39"/>
      <c r="T5354" s="39"/>
      <c r="U5354" s="39"/>
      <c r="V5354" s="39"/>
      <c r="W5354" s="39"/>
      <c r="X5354" s="39"/>
      <c r="Y5354" s="39"/>
      <c r="Z5354" s="39"/>
      <c r="AA5354" s="39"/>
      <c r="AB5354" s="39"/>
      <c r="AC5354" s="39"/>
      <c r="AD5354" s="39"/>
      <c r="AE5354" s="39"/>
      <c r="AF5354" s="39"/>
      <c r="AG5354" s="39"/>
      <c r="AH5354" s="39"/>
      <c r="AI5354" s="39"/>
      <c r="AJ5354" s="39"/>
      <c r="AK5354" s="39"/>
      <c r="AL5354" s="39"/>
      <c r="AM5354" s="39"/>
      <c r="AN5354" s="39"/>
      <c r="AO5354" s="39"/>
      <c r="AP5354" s="39"/>
      <c r="AQ5354" s="39"/>
      <c r="AR5354" s="39"/>
      <c r="AS5354" s="39"/>
      <c r="AT5354" s="39"/>
      <c r="AU5354" s="39"/>
      <c r="AV5354" s="39"/>
      <c r="AW5354" s="39"/>
    </row>
    <row r="5355" spans="15:49" x14ac:dyDescent="0.2">
      <c r="O5355" s="39"/>
      <c r="P5355" s="39"/>
      <c r="Q5355" s="39"/>
      <c r="R5355" s="39"/>
      <c r="S5355" s="39"/>
      <c r="T5355" s="39"/>
      <c r="U5355" s="39"/>
      <c r="V5355" s="39"/>
      <c r="W5355" s="39"/>
      <c r="X5355" s="39"/>
      <c r="Y5355" s="39"/>
      <c r="Z5355" s="39"/>
      <c r="AA5355" s="39"/>
      <c r="AB5355" s="39"/>
      <c r="AC5355" s="39"/>
      <c r="AD5355" s="39"/>
      <c r="AE5355" s="39"/>
      <c r="AF5355" s="39"/>
      <c r="AG5355" s="39"/>
      <c r="AH5355" s="39"/>
      <c r="AI5355" s="39"/>
      <c r="AJ5355" s="39"/>
      <c r="AK5355" s="39"/>
      <c r="AL5355" s="39"/>
      <c r="AM5355" s="39"/>
      <c r="AN5355" s="39"/>
      <c r="AO5355" s="39"/>
      <c r="AP5355" s="39"/>
      <c r="AQ5355" s="39"/>
      <c r="AR5355" s="39"/>
      <c r="AS5355" s="39"/>
      <c r="AT5355" s="39"/>
      <c r="AU5355" s="39"/>
      <c r="AV5355" s="39"/>
      <c r="AW5355" s="39"/>
    </row>
    <row r="5356" spans="15:49" x14ac:dyDescent="0.2">
      <c r="O5356" s="39"/>
      <c r="P5356" s="39"/>
      <c r="Q5356" s="39"/>
      <c r="R5356" s="39"/>
      <c r="S5356" s="39"/>
      <c r="T5356" s="39"/>
      <c r="U5356" s="39"/>
      <c r="V5356" s="39"/>
      <c r="W5356" s="39"/>
      <c r="X5356" s="39"/>
      <c r="Y5356" s="39"/>
      <c r="Z5356" s="39"/>
      <c r="AA5356" s="39"/>
      <c r="AB5356" s="39"/>
      <c r="AC5356" s="39"/>
      <c r="AD5356" s="39"/>
      <c r="AE5356" s="39"/>
      <c r="AF5356" s="39"/>
      <c r="AG5356" s="39"/>
      <c r="AH5356" s="39"/>
      <c r="AI5356" s="39"/>
      <c r="AJ5356" s="39"/>
      <c r="AK5356" s="39"/>
      <c r="AL5356" s="39"/>
      <c r="AM5356" s="39"/>
      <c r="AN5356" s="39"/>
      <c r="AO5356" s="39"/>
      <c r="AP5356" s="39"/>
      <c r="AQ5356" s="39"/>
      <c r="AR5356" s="39"/>
      <c r="AS5356" s="39"/>
      <c r="AT5356" s="39"/>
      <c r="AU5356" s="39"/>
      <c r="AV5356" s="39"/>
      <c r="AW5356" s="39"/>
    </row>
    <row r="5357" spans="15:49" x14ac:dyDescent="0.2">
      <c r="O5357" s="39"/>
      <c r="P5357" s="39"/>
      <c r="Q5357" s="39"/>
      <c r="R5357" s="39"/>
      <c r="S5357" s="39"/>
      <c r="T5357" s="39"/>
      <c r="U5357" s="39"/>
      <c r="V5357" s="39"/>
      <c r="W5357" s="39"/>
      <c r="X5357" s="39"/>
      <c r="Y5357" s="39"/>
      <c r="Z5357" s="39"/>
      <c r="AA5357" s="39"/>
      <c r="AB5357" s="39"/>
      <c r="AC5357" s="39"/>
      <c r="AD5357" s="39"/>
      <c r="AE5357" s="39"/>
      <c r="AF5357" s="39"/>
      <c r="AG5357" s="39"/>
      <c r="AH5357" s="39"/>
      <c r="AI5357" s="39"/>
      <c r="AJ5357" s="39"/>
      <c r="AK5357" s="39"/>
      <c r="AL5357" s="39"/>
      <c r="AM5357" s="39"/>
      <c r="AN5357" s="39"/>
      <c r="AO5357" s="39"/>
      <c r="AP5357" s="39"/>
      <c r="AQ5357" s="39"/>
      <c r="AR5357" s="39"/>
      <c r="AS5357" s="39"/>
      <c r="AT5357" s="39"/>
      <c r="AU5357" s="39"/>
      <c r="AV5357" s="39"/>
      <c r="AW5357" s="39"/>
    </row>
    <row r="5358" spans="15:49" x14ac:dyDescent="0.2">
      <c r="O5358" s="39"/>
      <c r="P5358" s="39"/>
      <c r="Q5358" s="39"/>
      <c r="R5358" s="39"/>
      <c r="S5358" s="39"/>
      <c r="T5358" s="39"/>
      <c r="U5358" s="39"/>
      <c r="V5358" s="39"/>
      <c r="W5358" s="39"/>
      <c r="X5358" s="39"/>
      <c r="Y5358" s="39"/>
      <c r="Z5358" s="39"/>
      <c r="AA5358" s="39"/>
      <c r="AB5358" s="39"/>
      <c r="AC5358" s="39"/>
      <c r="AD5358" s="39"/>
      <c r="AE5358" s="39"/>
      <c r="AF5358" s="39"/>
      <c r="AG5358" s="39"/>
      <c r="AH5358" s="39"/>
      <c r="AI5358" s="39"/>
      <c r="AJ5358" s="39"/>
      <c r="AK5358" s="39"/>
      <c r="AL5358" s="39"/>
      <c r="AM5358" s="39"/>
      <c r="AN5358" s="39"/>
      <c r="AO5358" s="39"/>
      <c r="AP5358" s="39"/>
      <c r="AQ5358" s="39"/>
      <c r="AR5358" s="39"/>
      <c r="AS5358" s="39"/>
      <c r="AT5358" s="39"/>
      <c r="AU5358" s="39"/>
      <c r="AV5358" s="39"/>
      <c r="AW5358" s="39"/>
    </row>
    <row r="5359" spans="15:49" x14ac:dyDescent="0.2">
      <c r="O5359" s="39"/>
      <c r="P5359" s="39"/>
      <c r="Q5359" s="39"/>
      <c r="R5359" s="39"/>
      <c r="S5359" s="39"/>
      <c r="T5359" s="39"/>
      <c r="U5359" s="39"/>
      <c r="V5359" s="39"/>
      <c r="W5359" s="39"/>
      <c r="X5359" s="39"/>
      <c r="Y5359" s="39"/>
      <c r="Z5359" s="39"/>
      <c r="AA5359" s="39"/>
      <c r="AB5359" s="39"/>
      <c r="AC5359" s="39"/>
      <c r="AD5359" s="39"/>
      <c r="AE5359" s="39"/>
      <c r="AF5359" s="39"/>
      <c r="AG5359" s="39"/>
      <c r="AH5359" s="39"/>
      <c r="AI5359" s="39"/>
      <c r="AJ5359" s="39"/>
      <c r="AK5359" s="39"/>
      <c r="AL5359" s="39"/>
      <c r="AM5359" s="39"/>
      <c r="AN5359" s="39"/>
      <c r="AO5359" s="39"/>
      <c r="AP5359" s="39"/>
      <c r="AQ5359" s="39"/>
      <c r="AR5359" s="39"/>
      <c r="AS5359" s="39"/>
      <c r="AT5359" s="39"/>
      <c r="AU5359" s="39"/>
      <c r="AV5359" s="39"/>
      <c r="AW5359" s="39"/>
    </row>
    <row r="5360" spans="15:49" x14ac:dyDescent="0.2">
      <c r="O5360" s="39"/>
      <c r="P5360" s="39"/>
      <c r="Q5360" s="39"/>
      <c r="R5360" s="39"/>
      <c r="S5360" s="39"/>
      <c r="T5360" s="39"/>
      <c r="U5360" s="39"/>
      <c r="V5360" s="39"/>
      <c r="W5360" s="39"/>
      <c r="X5360" s="39"/>
      <c r="Y5360" s="39"/>
      <c r="Z5360" s="39"/>
      <c r="AA5360" s="39"/>
      <c r="AB5360" s="39"/>
      <c r="AC5360" s="39"/>
      <c r="AD5360" s="39"/>
      <c r="AE5360" s="39"/>
      <c r="AF5360" s="39"/>
      <c r="AG5360" s="39"/>
      <c r="AH5360" s="39"/>
      <c r="AI5360" s="39"/>
      <c r="AJ5360" s="39"/>
      <c r="AK5360" s="39"/>
      <c r="AL5360" s="39"/>
      <c r="AM5360" s="39"/>
      <c r="AN5360" s="39"/>
      <c r="AO5360" s="39"/>
      <c r="AP5360" s="39"/>
      <c r="AQ5360" s="39"/>
      <c r="AR5360" s="39"/>
      <c r="AS5360" s="39"/>
      <c r="AT5360" s="39"/>
      <c r="AU5360" s="39"/>
      <c r="AV5360" s="39"/>
      <c r="AW5360" s="39"/>
    </row>
    <row r="5361" spans="15:49" x14ac:dyDescent="0.2">
      <c r="O5361" s="39"/>
      <c r="P5361" s="39"/>
      <c r="Q5361" s="39"/>
      <c r="R5361" s="39"/>
      <c r="S5361" s="39"/>
      <c r="T5361" s="39"/>
      <c r="U5361" s="39"/>
      <c r="V5361" s="39"/>
      <c r="W5361" s="39"/>
      <c r="X5361" s="39"/>
      <c r="Y5361" s="39"/>
      <c r="Z5361" s="39"/>
      <c r="AA5361" s="39"/>
      <c r="AB5361" s="39"/>
      <c r="AC5361" s="39"/>
      <c r="AD5361" s="39"/>
      <c r="AE5361" s="39"/>
      <c r="AF5361" s="39"/>
      <c r="AG5361" s="39"/>
      <c r="AH5361" s="39"/>
      <c r="AI5361" s="39"/>
      <c r="AJ5361" s="39"/>
      <c r="AK5361" s="39"/>
      <c r="AL5361" s="39"/>
      <c r="AM5361" s="39"/>
      <c r="AN5361" s="39"/>
      <c r="AO5361" s="39"/>
      <c r="AP5361" s="39"/>
      <c r="AQ5361" s="39"/>
      <c r="AR5361" s="39"/>
      <c r="AS5361" s="39"/>
      <c r="AT5361" s="39"/>
      <c r="AU5361" s="39"/>
      <c r="AV5361" s="39"/>
      <c r="AW5361" s="39"/>
    </row>
    <row r="5362" spans="15:49" x14ac:dyDescent="0.2">
      <c r="O5362" s="39"/>
      <c r="P5362" s="39"/>
      <c r="Q5362" s="39"/>
      <c r="R5362" s="39"/>
      <c r="S5362" s="39"/>
      <c r="T5362" s="39"/>
      <c r="U5362" s="39"/>
      <c r="V5362" s="39"/>
      <c r="W5362" s="39"/>
      <c r="X5362" s="39"/>
      <c r="Y5362" s="39"/>
      <c r="Z5362" s="39"/>
      <c r="AA5362" s="39"/>
      <c r="AB5362" s="39"/>
      <c r="AC5362" s="39"/>
      <c r="AD5362" s="39"/>
      <c r="AE5362" s="39"/>
      <c r="AF5362" s="39"/>
      <c r="AG5362" s="39"/>
      <c r="AH5362" s="39"/>
      <c r="AI5362" s="39"/>
      <c r="AJ5362" s="39"/>
      <c r="AK5362" s="39"/>
      <c r="AL5362" s="39"/>
      <c r="AM5362" s="39"/>
      <c r="AN5362" s="39"/>
      <c r="AO5362" s="39"/>
      <c r="AP5362" s="39"/>
      <c r="AQ5362" s="39"/>
      <c r="AR5362" s="39"/>
      <c r="AS5362" s="39"/>
      <c r="AT5362" s="39"/>
      <c r="AU5362" s="39"/>
      <c r="AV5362" s="39"/>
      <c r="AW5362" s="39"/>
    </row>
    <row r="5363" spans="15:49" x14ac:dyDescent="0.2">
      <c r="O5363" s="39"/>
      <c r="P5363" s="39"/>
      <c r="Q5363" s="39"/>
      <c r="R5363" s="39"/>
      <c r="S5363" s="39"/>
      <c r="T5363" s="39"/>
      <c r="U5363" s="39"/>
      <c r="V5363" s="39"/>
      <c r="W5363" s="39"/>
      <c r="X5363" s="39"/>
      <c r="Y5363" s="39"/>
      <c r="Z5363" s="39"/>
      <c r="AA5363" s="39"/>
      <c r="AB5363" s="39"/>
      <c r="AC5363" s="39"/>
      <c r="AD5363" s="39"/>
      <c r="AE5363" s="39"/>
      <c r="AF5363" s="39"/>
      <c r="AG5363" s="39"/>
      <c r="AH5363" s="39"/>
      <c r="AI5363" s="39"/>
      <c r="AJ5363" s="39"/>
      <c r="AK5363" s="39"/>
      <c r="AL5363" s="39"/>
      <c r="AM5363" s="39"/>
      <c r="AN5363" s="39"/>
      <c r="AO5363" s="39"/>
      <c r="AP5363" s="39"/>
      <c r="AQ5363" s="39"/>
      <c r="AR5363" s="39"/>
      <c r="AS5363" s="39"/>
      <c r="AT5363" s="39"/>
      <c r="AU5363" s="39"/>
      <c r="AV5363" s="39"/>
      <c r="AW5363" s="39"/>
    </row>
    <row r="5364" spans="15:49" x14ac:dyDescent="0.2">
      <c r="O5364" s="39"/>
      <c r="P5364" s="39"/>
      <c r="Q5364" s="39"/>
      <c r="R5364" s="39"/>
      <c r="S5364" s="39"/>
      <c r="T5364" s="39"/>
      <c r="U5364" s="39"/>
      <c r="V5364" s="39"/>
      <c r="W5364" s="39"/>
      <c r="X5364" s="39"/>
      <c r="Y5364" s="39"/>
      <c r="Z5364" s="39"/>
      <c r="AA5364" s="39"/>
      <c r="AB5364" s="39"/>
      <c r="AC5364" s="39"/>
      <c r="AD5364" s="39"/>
      <c r="AE5364" s="39"/>
      <c r="AF5364" s="39"/>
      <c r="AG5364" s="39"/>
      <c r="AH5364" s="39"/>
      <c r="AI5364" s="39"/>
      <c r="AJ5364" s="39"/>
      <c r="AK5364" s="39"/>
      <c r="AL5364" s="39"/>
      <c r="AM5364" s="39"/>
      <c r="AN5364" s="39"/>
      <c r="AO5364" s="39"/>
      <c r="AP5364" s="39"/>
      <c r="AQ5364" s="39"/>
      <c r="AR5364" s="39"/>
      <c r="AS5364" s="39"/>
      <c r="AT5364" s="39"/>
      <c r="AU5364" s="39"/>
      <c r="AV5364" s="39"/>
      <c r="AW5364" s="39"/>
    </row>
    <row r="5365" spans="15:49" x14ac:dyDescent="0.2">
      <c r="O5365" s="39"/>
      <c r="P5365" s="39"/>
      <c r="Q5365" s="39"/>
      <c r="R5365" s="39"/>
      <c r="S5365" s="39"/>
      <c r="T5365" s="39"/>
      <c r="U5365" s="39"/>
      <c r="V5365" s="39"/>
      <c r="W5365" s="39"/>
      <c r="X5365" s="39"/>
      <c r="Y5365" s="39"/>
      <c r="Z5365" s="39"/>
      <c r="AA5365" s="39"/>
      <c r="AB5365" s="39"/>
      <c r="AC5365" s="39"/>
      <c r="AD5365" s="39"/>
      <c r="AE5365" s="39"/>
      <c r="AF5365" s="39"/>
      <c r="AG5365" s="39"/>
      <c r="AH5365" s="39"/>
      <c r="AI5365" s="39"/>
      <c r="AJ5365" s="39"/>
      <c r="AK5365" s="39"/>
      <c r="AL5365" s="39"/>
      <c r="AM5365" s="39"/>
      <c r="AN5365" s="39"/>
      <c r="AO5365" s="39"/>
      <c r="AP5365" s="39"/>
      <c r="AQ5365" s="39"/>
      <c r="AR5365" s="39"/>
      <c r="AS5365" s="39"/>
      <c r="AT5365" s="39"/>
      <c r="AU5365" s="39"/>
      <c r="AV5365" s="39"/>
      <c r="AW5365" s="39"/>
    </row>
    <row r="5366" spans="15:49" x14ac:dyDescent="0.2">
      <c r="O5366" s="39"/>
      <c r="P5366" s="39"/>
      <c r="Q5366" s="39"/>
      <c r="R5366" s="39"/>
      <c r="S5366" s="39"/>
      <c r="T5366" s="39"/>
      <c r="U5366" s="39"/>
      <c r="V5366" s="39"/>
      <c r="W5366" s="39"/>
      <c r="X5366" s="39"/>
      <c r="Y5366" s="39"/>
      <c r="Z5366" s="39"/>
      <c r="AA5366" s="39"/>
      <c r="AB5366" s="39"/>
      <c r="AC5366" s="39"/>
      <c r="AD5366" s="39"/>
      <c r="AE5366" s="39"/>
      <c r="AF5366" s="39"/>
      <c r="AG5366" s="39"/>
      <c r="AH5366" s="39"/>
      <c r="AI5366" s="39"/>
      <c r="AJ5366" s="39"/>
      <c r="AK5366" s="39"/>
      <c r="AL5366" s="39"/>
      <c r="AM5366" s="39"/>
      <c r="AN5366" s="39"/>
      <c r="AO5366" s="39"/>
      <c r="AP5366" s="39"/>
      <c r="AQ5366" s="39"/>
      <c r="AR5366" s="39"/>
      <c r="AS5366" s="39"/>
      <c r="AT5366" s="39"/>
      <c r="AU5366" s="39"/>
      <c r="AV5366" s="39"/>
      <c r="AW5366" s="39"/>
    </row>
    <row r="5367" spans="15:49" x14ac:dyDescent="0.2">
      <c r="O5367" s="39"/>
      <c r="P5367" s="39"/>
      <c r="Q5367" s="39"/>
      <c r="R5367" s="39"/>
      <c r="S5367" s="39"/>
      <c r="T5367" s="39"/>
      <c r="U5367" s="39"/>
      <c r="V5367" s="39"/>
      <c r="W5367" s="39"/>
      <c r="X5367" s="39"/>
      <c r="Y5367" s="39"/>
      <c r="Z5367" s="39"/>
      <c r="AA5367" s="39"/>
      <c r="AB5367" s="39"/>
      <c r="AC5367" s="39"/>
      <c r="AD5367" s="39"/>
      <c r="AE5367" s="39"/>
      <c r="AF5367" s="39"/>
      <c r="AG5367" s="39"/>
      <c r="AH5367" s="39"/>
      <c r="AI5367" s="39"/>
      <c r="AJ5367" s="39"/>
      <c r="AK5367" s="39"/>
      <c r="AL5367" s="39"/>
      <c r="AM5367" s="39"/>
      <c r="AN5367" s="39"/>
      <c r="AO5367" s="39"/>
      <c r="AP5367" s="39"/>
      <c r="AQ5367" s="39"/>
      <c r="AR5367" s="39"/>
      <c r="AS5367" s="39"/>
      <c r="AT5367" s="39"/>
      <c r="AU5367" s="39"/>
      <c r="AV5367" s="39"/>
      <c r="AW5367" s="39"/>
    </row>
    <row r="5368" spans="15:49" x14ac:dyDescent="0.2">
      <c r="O5368" s="39"/>
      <c r="P5368" s="39"/>
      <c r="Q5368" s="39"/>
      <c r="R5368" s="39"/>
      <c r="S5368" s="39"/>
      <c r="T5368" s="39"/>
      <c r="U5368" s="39"/>
      <c r="V5368" s="39"/>
      <c r="W5368" s="39"/>
      <c r="X5368" s="39"/>
      <c r="Y5368" s="39"/>
      <c r="Z5368" s="39"/>
      <c r="AA5368" s="39"/>
      <c r="AB5368" s="39"/>
      <c r="AC5368" s="39"/>
      <c r="AD5368" s="39"/>
      <c r="AE5368" s="39"/>
      <c r="AF5368" s="39"/>
      <c r="AG5368" s="39"/>
      <c r="AH5368" s="39"/>
      <c r="AI5368" s="39"/>
      <c r="AJ5368" s="39"/>
      <c r="AK5368" s="39"/>
      <c r="AL5368" s="39"/>
      <c r="AM5368" s="39"/>
      <c r="AN5368" s="39"/>
      <c r="AO5368" s="39"/>
      <c r="AP5368" s="39"/>
      <c r="AQ5368" s="39"/>
      <c r="AR5368" s="39"/>
      <c r="AS5368" s="39"/>
      <c r="AT5368" s="39"/>
      <c r="AU5368" s="39"/>
      <c r="AV5368" s="39"/>
      <c r="AW5368" s="39"/>
    </row>
    <row r="5369" spans="15:49" x14ac:dyDescent="0.2">
      <c r="O5369" s="39"/>
      <c r="P5369" s="39"/>
      <c r="Q5369" s="39"/>
      <c r="R5369" s="39"/>
      <c r="S5369" s="39"/>
      <c r="T5369" s="39"/>
      <c r="U5369" s="39"/>
      <c r="V5369" s="39"/>
      <c r="W5369" s="39"/>
      <c r="X5369" s="39"/>
      <c r="Y5369" s="39"/>
      <c r="Z5369" s="39"/>
      <c r="AA5369" s="39"/>
      <c r="AB5369" s="39"/>
      <c r="AC5369" s="39"/>
      <c r="AD5369" s="39"/>
      <c r="AE5369" s="39"/>
      <c r="AF5369" s="39"/>
      <c r="AG5369" s="39"/>
      <c r="AH5369" s="39"/>
      <c r="AI5369" s="39"/>
      <c r="AJ5369" s="39"/>
      <c r="AK5369" s="39"/>
      <c r="AL5369" s="39"/>
      <c r="AM5369" s="39"/>
      <c r="AN5369" s="39"/>
      <c r="AO5369" s="39"/>
      <c r="AP5369" s="39"/>
      <c r="AQ5369" s="39"/>
      <c r="AR5369" s="39"/>
      <c r="AS5369" s="39"/>
      <c r="AT5369" s="39"/>
      <c r="AU5369" s="39"/>
      <c r="AV5369" s="39"/>
      <c r="AW5369" s="39"/>
    </row>
    <row r="5370" spans="15:49" x14ac:dyDescent="0.2">
      <c r="O5370" s="39"/>
      <c r="P5370" s="39"/>
      <c r="Q5370" s="39"/>
      <c r="R5370" s="39"/>
      <c r="S5370" s="39"/>
      <c r="T5370" s="39"/>
      <c r="U5370" s="39"/>
      <c r="V5370" s="39"/>
      <c r="W5370" s="39"/>
      <c r="X5370" s="39"/>
      <c r="Y5370" s="39"/>
      <c r="Z5370" s="39"/>
      <c r="AA5370" s="39"/>
      <c r="AB5370" s="39"/>
      <c r="AC5370" s="39"/>
      <c r="AD5370" s="39"/>
      <c r="AE5370" s="39"/>
      <c r="AF5370" s="39"/>
      <c r="AG5370" s="39"/>
      <c r="AH5370" s="39"/>
      <c r="AI5370" s="39"/>
      <c r="AJ5370" s="39"/>
      <c r="AK5370" s="39"/>
      <c r="AL5370" s="39"/>
      <c r="AM5370" s="39"/>
      <c r="AN5370" s="39"/>
      <c r="AO5370" s="39"/>
      <c r="AP5370" s="39"/>
      <c r="AQ5370" s="39"/>
      <c r="AR5370" s="39"/>
      <c r="AS5370" s="39"/>
      <c r="AT5370" s="39"/>
      <c r="AU5370" s="39"/>
      <c r="AV5370" s="39"/>
      <c r="AW5370" s="39"/>
    </row>
    <row r="5371" spans="15:49" x14ac:dyDescent="0.2">
      <c r="O5371" s="39"/>
      <c r="P5371" s="39"/>
      <c r="Q5371" s="39"/>
      <c r="R5371" s="39"/>
      <c r="S5371" s="39"/>
      <c r="T5371" s="39"/>
      <c r="U5371" s="39"/>
      <c r="V5371" s="39"/>
      <c r="W5371" s="39"/>
      <c r="X5371" s="39"/>
      <c r="Y5371" s="39"/>
      <c r="Z5371" s="39"/>
      <c r="AA5371" s="39"/>
      <c r="AB5371" s="39"/>
      <c r="AC5371" s="39"/>
      <c r="AD5371" s="39"/>
      <c r="AE5371" s="39"/>
      <c r="AF5371" s="39"/>
      <c r="AG5371" s="39"/>
      <c r="AH5371" s="39"/>
      <c r="AI5371" s="39"/>
      <c r="AJ5371" s="39"/>
      <c r="AK5371" s="39"/>
      <c r="AL5371" s="39"/>
      <c r="AM5371" s="39"/>
      <c r="AN5371" s="39"/>
      <c r="AO5371" s="39"/>
      <c r="AP5371" s="39"/>
      <c r="AQ5371" s="39"/>
      <c r="AR5371" s="39"/>
      <c r="AS5371" s="39"/>
      <c r="AT5371" s="39"/>
      <c r="AU5371" s="39"/>
      <c r="AV5371" s="39"/>
      <c r="AW5371" s="39"/>
    </row>
    <row r="5372" spans="15:49" x14ac:dyDescent="0.2">
      <c r="O5372" s="39"/>
      <c r="P5372" s="39"/>
      <c r="Q5372" s="39"/>
      <c r="R5372" s="39"/>
      <c r="S5372" s="39"/>
      <c r="T5372" s="39"/>
      <c r="U5372" s="39"/>
      <c r="V5372" s="39"/>
      <c r="W5372" s="39"/>
      <c r="X5372" s="39"/>
      <c r="Y5372" s="39"/>
      <c r="Z5372" s="39"/>
      <c r="AA5372" s="39"/>
      <c r="AB5372" s="39"/>
      <c r="AC5372" s="39"/>
      <c r="AD5372" s="39"/>
      <c r="AE5372" s="39"/>
      <c r="AF5372" s="39"/>
      <c r="AG5372" s="39"/>
      <c r="AH5372" s="39"/>
      <c r="AI5372" s="39"/>
      <c r="AJ5372" s="39"/>
      <c r="AK5372" s="39"/>
      <c r="AL5372" s="39"/>
      <c r="AM5372" s="39"/>
      <c r="AN5372" s="39"/>
      <c r="AO5372" s="39"/>
      <c r="AP5372" s="39"/>
      <c r="AQ5372" s="39"/>
      <c r="AR5372" s="39"/>
      <c r="AS5372" s="39"/>
      <c r="AT5372" s="39"/>
      <c r="AU5372" s="39"/>
      <c r="AV5372" s="39"/>
      <c r="AW5372" s="39"/>
    </row>
    <row r="5373" spans="15:49" x14ac:dyDescent="0.2">
      <c r="O5373" s="39"/>
      <c r="P5373" s="39"/>
      <c r="Q5373" s="39"/>
      <c r="R5373" s="39"/>
      <c r="S5373" s="39"/>
      <c r="T5373" s="39"/>
      <c r="U5373" s="39"/>
      <c r="V5373" s="39"/>
      <c r="W5373" s="39"/>
      <c r="X5373" s="39"/>
      <c r="Y5373" s="39"/>
      <c r="Z5373" s="39"/>
      <c r="AA5373" s="39"/>
      <c r="AB5373" s="39"/>
      <c r="AC5373" s="39"/>
      <c r="AD5373" s="39"/>
      <c r="AE5373" s="39"/>
      <c r="AF5373" s="39"/>
      <c r="AG5373" s="39"/>
      <c r="AH5373" s="39"/>
      <c r="AI5373" s="39"/>
      <c r="AJ5373" s="39"/>
      <c r="AK5373" s="39"/>
      <c r="AL5373" s="39"/>
      <c r="AM5373" s="39"/>
      <c r="AN5373" s="39"/>
      <c r="AO5373" s="39"/>
      <c r="AP5373" s="39"/>
      <c r="AQ5373" s="39"/>
      <c r="AR5373" s="39"/>
      <c r="AS5373" s="39"/>
      <c r="AT5373" s="39"/>
      <c r="AU5373" s="39"/>
      <c r="AV5373" s="39"/>
      <c r="AW5373" s="39"/>
    </row>
    <row r="5374" spans="15:49" x14ac:dyDescent="0.2">
      <c r="O5374" s="39"/>
      <c r="P5374" s="39"/>
      <c r="Q5374" s="39"/>
      <c r="R5374" s="39"/>
      <c r="S5374" s="39"/>
      <c r="T5374" s="39"/>
      <c r="U5374" s="39"/>
      <c r="V5374" s="39"/>
      <c r="W5374" s="39"/>
      <c r="X5374" s="39"/>
      <c r="Y5374" s="39"/>
      <c r="Z5374" s="39"/>
      <c r="AA5374" s="39"/>
      <c r="AB5374" s="39"/>
      <c r="AC5374" s="39"/>
      <c r="AD5374" s="39"/>
      <c r="AE5374" s="39"/>
      <c r="AF5374" s="39"/>
      <c r="AG5374" s="39"/>
      <c r="AH5374" s="39"/>
      <c r="AI5374" s="39"/>
      <c r="AJ5374" s="39"/>
      <c r="AK5374" s="39"/>
      <c r="AL5374" s="39"/>
      <c r="AM5374" s="39"/>
      <c r="AN5374" s="39"/>
      <c r="AO5374" s="39"/>
      <c r="AP5374" s="39"/>
      <c r="AQ5374" s="39"/>
      <c r="AR5374" s="39"/>
      <c r="AS5374" s="39"/>
      <c r="AT5374" s="39"/>
      <c r="AU5374" s="39"/>
      <c r="AV5374" s="39"/>
      <c r="AW5374" s="39"/>
    </row>
    <row r="5375" spans="15:49" x14ac:dyDescent="0.2">
      <c r="O5375" s="39"/>
      <c r="P5375" s="39"/>
      <c r="Q5375" s="39"/>
      <c r="R5375" s="39"/>
      <c r="S5375" s="39"/>
      <c r="T5375" s="39"/>
      <c r="U5375" s="39"/>
      <c r="V5375" s="39"/>
      <c r="W5375" s="39"/>
      <c r="X5375" s="39"/>
      <c r="Y5375" s="39"/>
      <c r="Z5375" s="39"/>
      <c r="AA5375" s="39"/>
      <c r="AB5375" s="39"/>
      <c r="AC5375" s="39"/>
      <c r="AD5375" s="39"/>
      <c r="AE5375" s="39"/>
      <c r="AF5375" s="39"/>
      <c r="AG5375" s="39"/>
      <c r="AH5375" s="39"/>
      <c r="AI5375" s="39"/>
      <c r="AJ5375" s="39"/>
      <c r="AK5375" s="39"/>
      <c r="AL5375" s="39"/>
      <c r="AM5375" s="39"/>
      <c r="AN5375" s="39"/>
      <c r="AO5375" s="39"/>
      <c r="AP5375" s="39"/>
      <c r="AQ5375" s="39"/>
      <c r="AR5375" s="39"/>
      <c r="AS5375" s="39"/>
      <c r="AT5375" s="39"/>
      <c r="AU5375" s="39"/>
      <c r="AV5375" s="39"/>
      <c r="AW5375" s="39"/>
    </row>
    <row r="5376" spans="15:49" x14ac:dyDescent="0.2">
      <c r="O5376" s="39"/>
      <c r="P5376" s="39"/>
      <c r="Q5376" s="39"/>
      <c r="R5376" s="39"/>
      <c r="S5376" s="39"/>
      <c r="T5376" s="39"/>
      <c r="U5376" s="39"/>
      <c r="V5376" s="39"/>
      <c r="W5376" s="39"/>
      <c r="X5376" s="39"/>
      <c r="Y5376" s="39"/>
      <c r="Z5376" s="39"/>
      <c r="AA5376" s="39"/>
      <c r="AB5376" s="39"/>
      <c r="AC5376" s="39"/>
      <c r="AD5376" s="39"/>
      <c r="AE5376" s="39"/>
      <c r="AF5376" s="39"/>
      <c r="AG5376" s="39"/>
      <c r="AH5376" s="39"/>
      <c r="AI5376" s="39"/>
      <c r="AJ5376" s="39"/>
      <c r="AK5376" s="39"/>
      <c r="AL5376" s="39"/>
      <c r="AM5376" s="39"/>
      <c r="AN5376" s="39"/>
      <c r="AO5376" s="39"/>
      <c r="AP5376" s="39"/>
      <c r="AQ5376" s="39"/>
      <c r="AR5376" s="39"/>
      <c r="AS5376" s="39"/>
      <c r="AT5376" s="39"/>
      <c r="AU5376" s="39"/>
      <c r="AV5376" s="39"/>
      <c r="AW5376" s="39"/>
    </row>
    <row r="5377" spans="15:49" x14ac:dyDescent="0.2">
      <c r="O5377" s="39"/>
      <c r="P5377" s="39"/>
      <c r="Q5377" s="39"/>
      <c r="R5377" s="39"/>
      <c r="S5377" s="39"/>
      <c r="T5377" s="39"/>
      <c r="U5377" s="39"/>
      <c r="V5377" s="39"/>
      <c r="W5377" s="39"/>
      <c r="X5377" s="39"/>
      <c r="Y5377" s="39"/>
      <c r="Z5377" s="39"/>
      <c r="AA5377" s="39"/>
      <c r="AB5377" s="39"/>
      <c r="AC5377" s="39"/>
      <c r="AD5377" s="39"/>
      <c r="AE5377" s="39"/>
      <c r="AF5377" s="39"/>
      <c r="AG5377" s="39"/>
      <c r="AH5377" s="39"/>
      <c r="AI5377" s="39"/>
      <c r="AJ5377" s="39"/>
      <c r="AK5377" s="39"/>
      <c r="AL5377" s="39"/>
      <c r="AM5377" s="39"/>
      <c r="AN5377" s="39"/>
      <c r="AO5377" s="39"/>
      <c r="AP5377" s="39"/>
      <c r="AQ5377" s="39"/>
      <c r="AR5377" s="39"/>
      <c r="AS5377" s="39"/>
      <c r="AT5377" s="39"/>
      <c r="AU5377" s="39"/>
      <c r="AV5377" s="39"/>
      <c r="AW5377" s="39"/>
    </row>
    <row r="5378" spans="15:49" x14ac:dyDescent="0.2">
      <c r="O5378" s="39"/>
      <c r="P5378" s="39"/>
      <c r="Q5378" s="39"/>
      <c r="R5378" s="39"/>
      <c r="S5378" s="39"/>
      <c r="T5378" s="39"/>
      <c r="U5378" s="39"/>
      <c r="V5378" s="39"/>
      <c r="W5378" s="39"/>
      <c r="X5378" s="39"/>
      <c r="Y5378" s="39"/>
      <c r="Z5378" s="39"/>
      <c r="AA5378" s="39"/>
      <c r="AB5378" s="39"/>
      <c r="AC5378" s="39"/>
      <c r="AD5378" s="39"/>
      <c r="AE5378" s="39"/>
      <c r="AF5378" s="39"/>
      <c r="AG5378" s="39"/>
      <c r="AH5378" s="39"/>
      <c r="AI5378" s="39"/>
      <c r="AJ5378" s="39"/>
      <c r="AK5378" s="39"/>
      <c r="AL5378" s="39"/>
      <c r="AM5378" s="39"/>
      <c r="AN5378" s="39"/>
      <c r="AO5378" s="39"/>
      <c r="AP5378" s="39"/>
      <c r="AQ5378" s="39"/>
      <c r="AR5378" s="39"/>
      <c r="AS5378" s="39"/>
      <c r="AT5378" s="39"/>
      <c r="AU5378" s="39"/>
      <c r="AV5378" s="39"/>
      <c r="AW5378" s="39"/>
    </row>
    <row r="5379" spans="15:49" x14ac:dyDescent="0.2">
      <c r="O5379" s="39"/>
      <c r="P5379" s="39"/>
      <c r="Q5379" s="39"/>
      <c r="R5379" s="39"/>
      <c r="S5379" s="39"/>
      <c r="T5379" s="39"/>
      <c r="U5379" s="39"/>
      <c r="V5379" s="39"/>
      <c r="W5379" s="39"/>
      <c r="X5379" s="39"/>
      <c r="Y5379" s="39"/>
      <c r="Z5379" s="39"/>
      <c r="AA5379" s="39"/>
      <c r="AB5379" s="39"/>
      <c r="AC5379" s="39"/>
      <c r="AD5379" s="39"/>
      <c r="AE5379" s="39"/>
      <c r="AF5379" s="39"/>
      <c r="AG5379" s="39"/>
      <c r="AH5379" s="39"/>
      <c r="AI5379" s="39"/>
      <c r="AJ5379" s="39"/>
      <c r="AK5379" s="39"/>
      <c r="AL5379" s="39"/>
      <c r="AM5379" s="39"/>
      <c r="AN5379" s="39"/>
      <c r="AO5379" s="39"/>
      <c r="AP5379" s="39"/>
      <c r="AQ5379" s="39"/>
      <c r="AR5379" s="39"/>
      <c r="AS5379" s="39"/>
      <c r="AT5379" s="39"/>
      <c r="AU5379" s="39"/>
      <c r="AV5379" s="39"/>
      <c r="AW5379" s="39"/>
    </row>
    <row r="5380" spans="15:49" x14ac:dyDescent="0.2">
      <c r="O5380" s="39"/>
      <c r="P5380" s="39"/>
      <c r="Q5380" s="39"/>
      <c r="R5380" s="39"/>
      <c r="S5380" s="39"/>
      <c r="T5380" s="39"/>
      <c r="U5380" s="39"/>
      <c r="V5380" s="39"/>
      <c r="W5380" s="39"/>
      <c r="X5380" s="39"/>
      <c r="Y5380" s="39"/>
      <c r="Z5380" s="39"/>
      <c r="AA5380" s="39"/>
      <c r="AB5380" s="39"/>
      <c r="AC5380" s="39"/>
      <c r="AD5380" s="39"/>
      <c r="AE5380" s="39"/>
      <c r="AF5380" s="39"/>
      <c r="AG5380" s="39"/>
      <c r="AH5380" s="39"/>
      <c r="AI5380" s="39"/>
      <c r="AJ5380" s="39"/>
      <c r="AK5380" s="39"/>
      <c r="AL5380" s="39"/>
      <c r="AM5380" s="39"/>
      <c r="AN5380" s="39"/>
      <c r="AO5380" s="39"/>
      <c r="AP5380" s="39"/>
      <c r="AQ5380" s="39"/>
      <c r="AR5380" s="39"/>
      <c r="AS5380" s="39"/>
      <c r="AT5380" s="39"/>
      <c r="AU5380" s="39"/>
      <c r="AV5380" s="39"/>
      <c r="AW5380" s="39"/>
    </row>
    <row r="5381" spans="15:49" x14ac:dyDescent="0.2">
      <c r="O5381" s="39"/>
      <c r="P5381" s="39"/>
      <c r="Q5381" s="39"/>
      <c r="R5381" s="39"/>
      <c r="S5381" s="39"/>
      <c r="T5381" s="39"/>
      <c r="U5381" s="39"/>
      <c r="V5381" s="39"/>
      <c r="W5381" s="39"/>
      <c r="X5381" s="39"/>
      <c r="Y5381" s="39"/>
      <c r="Z5381" s="39"/>
      <c r="AA5381" s="39"/>
      <c r="AB5381" s="39"/>
      <c r="AC5381" s="39"/>
      <c r="AD5381" s="39"/>
      <c r="AE5381" s="39"/>
      <c r="AF5381" s="39"/>
      <c r="AG5381" s="39"/>
      <c r="AH5381" s="39"/>
      <c r="AI5381" s="39"/>
      <c r="AJ5381" s="39"/>
      <c r="AK5381" s="39"/>
      <c r="AL5381" s="39"/>
      <c r="AM5381" s="39"/>
      <c r="AN5381" s="39"/>
      <c r="AO5381" s="39"/>
      <c r="AP5381" s="39"/>
      <c r="AQ5381" s="39"/>
      <c r="AR5381" s="39"/>
      <c r="AS5381" s="39"/>
      <c r="AT5381" s="39"/>
      <c r="AU5381" s="39"/>
      <c r="AV5381" s="39"/>
      <c r="AW5381" s="39"/>
    </row>
    <row r="5382" spans="15:49" x14ac:dyDescent="0.2">
      <c r="O5382" s="39"/>
      <c r="P5382" s="39"/>
      <c r="Q5382" s="39"/>
      <c r="R5382" s="39"/>
      <c r="S5382" s="39"/>
      <c r="T5382" s="39"/>
      <c r="U5382" s="39"/>
      <c r="V5382" s="39"/>
      <c r="W5382" s="39"/>
      <c r="X5382" s="39"/>
      <c r="Y5382" s="39"/>
      <c r="Z5382" s="39"/>
      <c r="AA5382" s="39"/>
      <c r="AB5382" s="39"/>
      <c r="AC5382" s="39"/>
      <c r="AD5382" s="39"/>
      <c r="AE5382" s="39"/>
      <c r="AF5382" s="39"/>
      <c r="AG5382" s="39"/>
      <c r="AH5382" s="39"/>
      <c r="AI5382" s="39"/>
      <c r="AJ5382" s="39"/>
      <c r="AK5382" s="39"/>
      <c r="AL5382" s="39"/>
      <c r="AM5382" s="39"/>
      <c r="AN5382" s="39"/>
      <c r="AO5382" s="39"/>
      <c r="AP5382" s="39"/>
      <c r="AQ5382" s="39"/>
      <c r="AR5382" s="39"/>
      <c r="AS5382" s="39"/>
      <c r="AT5382" s="39"/>
      <c r="AU5382" s="39"/>
      <c r="AV5382" s="39"/>
      <c r="AW5382" s="39"/>
    </row>
    <row r="5383" spans="15:49" x14ac:dyDescent="0.2">
      <c r="O5383" s="39"/>
      <c r="P5383" s="39"/>
      <c r="Q5383" s="39"/>
      <c r="R5383" s="39"/>
      <c r="S5383" s="39"/>
      <c r="T5383" s="39"/>
      <c r="U5383" s="39"/>
      <c r="V5383" s="39"/>
      <c r="W5383" s="39"/>
      <c r="X5383" s="39"/>
      <c r="Y5383" s="39"/>
      <c r="Z5383" s="39"/>
      <c r="AA5383" s="39"/>
      <c r="AB5383" s="39"/>
      <c r="AC5383" s="39"/>
      <c r="AD5383" s="39"/>
      <c r="AE5383" s="39"/>
      <c r="AF5383" s="39"/>
      <c r="AG5383" s="39"/>
      <c r="AH5383" s="39"/>
      <c r="AI5383" s="39"/>
      <c r="AJ5383" s="39"/>
      <c r="AK5383" s="39"/>
      <c r="AL5383" s="39"/>
      <c r="AM5383" s="39"/>
      <c r="AN5383" s="39"/>
      <c r="AO5383" s="39"/>
      <c r="AP5383" s="39"/>
      <c r="AQ5383" s="39"/>
      <c r="AR5383" s="39"/>
      <c r="AS5383" s="39"/>
      <c r="AT5383" s="39"/>
      <c r="AU5383" s="39"/>
      <c r="AV5383" s="39"/>
      <c r="AW5383" s="39"/>
    </row>
    <row r="5384" spans="15:49" x14ac:dyDescent="0.2">
      <c r="O5384" s="39"/>
      <c r="P5384" s="39"/>
      <c r="Q5384" s="39"/>
      <c r="R5384" s="39"/>
      <c r="S5384" s="39"/>
      <c r="T5384" s="39"/>
      <c r="U5384" s="39"/>
      <c r="V5384" s="39"/>
      <c r="W5384" s="39"/>
      <c r="X5384" s="39"/>
      <c r="Y5384" s="39"/>
      <c r="Z5384" s="39"/>
      <c r="AA5384" s="39"/>
      <c r="AB5384" s="39"/>
      <c r="AC5384" s="39"/>
      <c r="AD5384" s="39"/>
      <c r="AE5384" s="39"/>
      <c r="AF5384" s="39"/>
      <c r="AG5384" s="39"/>
      <c r="AH5384" s="39"/>
      <c r="AI5384" s="39"/>
      <c r="AJ5384" s="39"/>
      <c r="AK5384" s="39"/>
      <c r="AL5384" s="39"/>
      <c r="AM5384" s="39"/>
      <c r="AN5384" s="39"/>
      <c r="AO5384" s="39"/>
      <c r="AP5384" s="39"/>
      <c r="AQ5384" s="39"/>
      <c r="AR5384" s="39"/>
      <c r="AS5384" s="39"/>
      <c r="AT5384" s="39"/>
      <c r="AU5384" s="39"/>
      <c r="AV5384" s="39"/>
      <c r="AW5384" s="39"/>
    </row>
    <row r="5385" spans="15:49" x14ac:dyDescent="0.2">
      <c r="O5385" s="39"/>
      <c r="P5385" s="39"/>
      <c r="Q5385" s="39"/>
      <c r="R5385" s="39"/>
      <c r="S5385" s="39"/>
      <c r="T5385" s="39"/>
      <c r="U5385" s="39"/>
      <c r="V5385" s="39"/>
      <c r="W5385" s="39"/>
      <c r="X5385" s="39"/>
      <c r="Y5385" s="39"/>
      <c r="Z5385" s="39"/>
      <c r="AA5385" s="39"/>
      <c r="AB5385" s="39"/>
      <c r="AC5385" s="39"/>
      <c r="AD5385" s="39"/>
      <c r="AE5385" s="39"/>
      <c r="AF5385" s="39"/>
      <c r="AG5385" s="39"/>
      <c r="AH5385" s="39"/>
      <c r="AI5385" s="39"/>
      <c r="AJ5385" s="39"/>
      <c r="AK5385" s="39"/>
      <c r="AL5385" s="39"/>
      <c r="AM5385" s="39"/>
      <c r="AN5385" s="39"/>
      <c r="AO5385" s="39"/>
      <c r="AP5385" s="39"/>
      <c r="AQ5385" s="39"/>
      <c r="AR5385" s="39"/>
      <c r="AS5385" s="39"/>
      <c r="AT5385" s="39"/>
      <c r="AU5385" s="39"/>
      <c r="AV5385" s="39"/>
      <c r="AW5385" s="39"/>
    </row>
    <row r="5386" spans="15:49" x14ac:dyDescent="0.2">
      <c r="O5386" s="39"/>
      <c r="P5386" s="39"/>
      <c r="Q5386" s="39"/>
      <c r="R5386" s="39"/>
      <c r="S5386" s="39"/>
      <c r="T5386" s="39"/>
      <c r="U5386" s="39"/>
      <c r="V5386" s="39"/>
      <c r="W5386" s="39"/>
      <c r="X5386" s="39"/>
      <c r="Y5386" s="39"/>
      <c r="Z5386" s="39"/>
      <c r="AA5386" s="39"/>
      <c r="AB5386" s="39"/>
      <c r="AC5386" s="39"/>
      <c r="AD5386" s="39"/>
      <c r="AE5386" s="39"/>
      <c r="AF5386" s="39"/>
      <c r="AG5386" s="39"/>
      <c r="AH5386" s="39"/>
      <c r="AI5386" s="39"/>
      <c r="AJ5386" s="39"/>
      <c r="AK5386" s="39"/>
      <c r="AL5386" s="39"/>
      <c r="AM5386" s="39"/>
      <c r="AN5386" s="39"/>
      <c r="AO5386" s="39"/>
      <c r="AP5386" s="39"/>
      <c r="AQ5386" s="39"/>
      <c r="AR5386" s="39"/>
      <c r="AS5386" s="39"/>
      <c r="AT5386" s="39"/>
      <c r="AU5386" s="39"/>
      <c r="AV5386" s="39"/>
      <c r="AW5386" s="39"/>
    </row>
    <row r="5387" spans="15:49" x14ac:dyDescent="0.2">
      <c r="O5387" s="39"/>
      <c r="P5387" s="39"/>
      <c r="Q5387" s="39"/>
      <c r="R5387" s="39"/>
      <c r="S5387" s="39"/>
      <c r="T5387" s="39"/>
      <c r="U5387" s="39"/>
      <c r="V5387" s="39"/>
      <c r="W5387" s="39"/>
      <c r="X5387" s="39"/>
      <c r="Y5387" s="39"/>
      <c r="Z5387" s="39"/>
      <c r="AA5387" s="39"/>
      <c r="AB5387" s="39"/>
      <c r="AC5387" s="39"/>
      <c r="AD5387" s="39"/>
      <c r="AE5387" s="39"/>
      <c r="AF5387" s="39"/>
      <c r="AG5387" s="39"/>
      <c r="AH5387" s="39"/>
      <c r="AI5387" s="39"/>
      <c r="AJ5387" s="39"/>
      <c r="AK5387" s="39"/>
      <c r="AL5387" s="39"/>
      <c r="AM5387" s="39"/>
      <c r="AN5387" s="39"/>
      <c r="AO5387" s="39"/>
      <c r="AP5387" s="39"/>
      <c r="AQ5387" s="39"/>
      <c r="AR5387" s="39"/>
      <c r="AS5387" s="39"/>
      <c r="AT5387" s="39"/>
      <c r="AU5387" s="39"/>
      <c r="AV5387" s="39"/>
      <c r="AW5387" s="39"/>
    </row>
    <row r="5388" spans="15:49" x14ac:dyDescent="0.2">
      <c r="O5388" s="39"/>
      <c r="P5388" s="39"/>
      <c r="Q5388" s="39"/>
      <c r="R5388" s="39"/>
      <c r="S5388" s="39"/>
      <c r="T5388" s="39"/>
      <c r="U5388" s="39"/>
      <c r="V5388" s="39"/>
      <c r="W5388" s="39"/>
      <c r="X5388" s="39"/>
      <c r="Y5388" s="39"/>
      <c r="Z5388" s="39"/>
      <c r="AA5388" s="39"/>
      <c r="AB5388" s="39"/>
      <c r="AC5388" s="39"/>
      <c r="AD5388" s="39"/>
      <c r="AE5388" s="39"/>
      <c r="AF5388" s="39"/>
      <c r="AG5388" s="39"/>
      <c r="AH5388" s="39"/>
      <c r="AI5388" s="39"/>
      <c r="AJ5388" s="39"/>
      <c r="AK5388" s="39"/>
      <c r="AL5388" s="39"/>
      <c r="AM5388" s="39"/>
      <c r="AN5388" s="39"/>
      <c r="AO5388" s="39"/>
      <c r="AP5388" s="39"/>
      <c r="AQ5388" s="39"/>
      <c r="AR5388" s="39"/>
      <c r="AS5388" s="39"/>
      <c r="AT5388" s="39"/>
      <c r="AU5388" s="39"/>
      <c r="AV5388" s="39"/>
      <c r="AW5388" s="39"/>
    </row>
    <row r="5389" spans="15:49" x14ac:dyDescent="0.2">
      <c r="O5389" s="39"/>
      <c r="P5389" s="39"/>
      <c r="Q5389" s="39"/>
      <c r="R5389" s="39"/>
      <c r="S5389" s="39"/>
      <c r="T5389" s="39"/>
      <c r="U5389" s="39"/>
      <c r="V5389" s="39"/>
      <c r="W5389" s="39"/>
      <c r="X5389" s="39"/>
      <c r="Y5389" s="39"/>
      <c r="Z5389" s="39"/>
      <c r="AA5389" s="39"/>
      <c r="AB5389" s="39"/>
      <c r="AC5389" s="39"/>
      <c r="AD5389" s="39"/>
      <c r="AE5389" s="39"/>
      <c r="AF5389" s="39"/>
      <c r="AG5389" s="39"/>
      <c r="AH5389" s="39"/>
      <c r="AI5389" s="39"/>
      <c r="AJ5389" s="39"/>
      <c r="AK5389" s="39"/>
      <c r="AL5389" s="39"/>
      <c r="AM5389" s="39"/>
      <c r="AN5389" s="39"/>
      <c r="AO5389" s="39"/>
      <c r="AP5389" s="39"/>
      <c r="AQ5389" s="39"/>
      <c r="AR5389" s="39"/>
      <c r="AS5389" s="39"/>
      <c r="AT5389" s="39"/>
      <c r="AU5389" s="39"/>
      <c r="AV5389" s="39"/>
      <c r="AW5389" s="39"/>
    </row>
    <row r="5390" spans="15:49" x14ac:dyDescent="0.2">
      <c r="O5390" s="39"/>
      <c r="P5390" s="39"/>
      <c r="Q5390" s="39"/>
      <c r="R5390" s="39"/>
      <c r="S5390" s="39"/>
      <c r="T5390" s="39"/>
      <c r="U5390" s="39"/>
      <c r="V5390" s="39"/>
      <c r="W5390" s="39"/>
      <c r="X5390" s="39"/>
      <c r="Y5390" s="39"/>
      <c r="Z5390" s="39"/>
      <c r="AA5390" s="39"/>
      <c r="AB5390" s="39"/>
      <c r="AC5390" s="39"/>
      <c r="AD5390" s="39"/>
      <c r="AE5390" s="39"/>
      <c r="AF5390" s="39"/>
      <c r="AG5390" s="39"/>
      <c r="AH5390" s="39"/>
      <c r="AI5390" s="39"/>
      <c r="AJ5390" s="39"/>
      <c r="AK5390" s="39"/>
      <c r="AL5390" s="39"/>
      <c r="AM5390" s="39"/>
      <c r="AN5390" s="39"/>
      <c r="AO5390" s="39"/>
      <c r="AP5390" s="39"/>
      <c r="AQ5390" s="39"/>
      <c r="AR5390" s="39"/>
      <c r="AS5390" s="39"/>
      <c r="AT5390" s="39"/>
      <c r="AU5390" s="39"/>
      <c r="AV5390" s="39"/>
      <c r="AW5390" s="39"/>
    </row>
    <row r="5391" spans="15:49" x14ac:dyDescent="0.2">
      <c r="O5391" s="39"/>
      <c r="P5391" s="39"/>
      <c r="Q5391" s="39"/>
      <c r="R5391" s="39"/>
      <c r="S5391" s="39"/>
      <c r="T5391" s="39"/>
      <c r="U5391" s="39"/>
      <c r="V5391" s="39"/>
      <c r="W5391" s="39"/>
      <c r="X5391" s="39"/>
      <c r="Y5391" s="39"/>
      <c r="Z5391" s="39"/>
      <c r="AA5391" s="39"/>
      <c r="AB5391" s="39"/>
      <c r="AC5391" s="39"/>
      <c r="AD5391" s="39"/>
      <c r="AE5391" s="39"/>
      <c r="AF5391" s="39"/>
      <c r="AG5391" s="39"/>
      <c r="AH5391" s="39"/>
      <c r="AI5391" s="39"/>
      <c r="AJ5391" s="39"/>
      <c r="AK5391" s="39"/>
      <c r="AL5391" s="39"/>
      <c r="AM5391" s="39"/>
      <c r="AN5391" s="39"/>
      <c r="AO5391" s="39"/>
      <c r="AP5391" s="39"/>
      <c r="AQ5391" s="39"/>
      <c r="AR5391" s="39"/>
      <c r="AS5391" s="39"/>
      <c r="AT5391" s="39"/>
      <c r="AU5391" s="39"/>
      <c r="AV5391" s="39"/>
      <c r="AW5391" s="39"/>
    </row>
    <row r="5392" spans="15:49" x14ac:dyDescent="0.2">
      <c r="O5392" s="39"/>
      <c r="P5392" s="39"/>
      <c r="Q5392" s="39"/>
      <c r="R5392" s="39"/>
      <c r="S5392" s="39"/>
      <c r="T5392" s="39"/>
      <c r="U5392" s="39"/>
      <c r="V5392" s="39"/>
      <c r="W5392" s="39"/>
      <c r="X5392" s="39"/>
      <c r="Y5392" s="39"/>
      <c r="Z5392" s="39"/>
      <c r="AA5392" s="39"/>
      <c r="AB5392" s="39"/>
      <c r="AC5392" s="39"/>
      <c r="AD5392" s="39"/>
      <c r="AE5392" s="39"/>
      <c r="AF5392" s="39"/>
      <c r="AG5392" s="39"/>
      <c r="AH5392" s="39"/>
      <c r="AI5392" s="39"/>
      <c r="AJ5392" s="39"/>
      <c r="AK5392" s="39"/>
      <c r="AL5392" s="39"/>
      <c r="AM5392" s="39"/>
      <c r="AN5392" s="39"/>
      <c r="AO5392" s="39"/>
      <c r="AP5392" s="39"/>
      <c r="AQ5392" s="39"/>
      <c r="AR5392" s="39"/>
      <c r="AS5392" s="39"/>
      <c r="AT5392" s="39"/>
      <c r="AU5392" s="39"/>
      <c r="AV5392" s="39"/>
      <c r="AW5392" s="39"/>
    </row>
    <row r="5393" spans="15:49" x14ac:dyDescent="0.2">
      <c r="O5393" s="39"/>
      <c r="P5393" s="39"/>
      <c r="Q5393" s="39"/>
      <c r="R5393" s="39"/>
      <c r="S5393" s="39"/>
      <c r="T5393" s="39"/>
      <c r="U5393" s="39"/>
      <c r="V5393" s="39"/>
      <c r="W5393" s="39"/>
      <c r="X5393" s="39"/>
      <c r="Y5393" s="39"/>
      <c r="Z5393" s="39"/>
      <c r="AA5393" s="39"/>
      <c r="AB5393" s="39"/>
      <c r="AC5393" s="39"/>
      <c r="AD5393" s="39"/>
      <c r="AE5393" s="39"/>
      <c r="AF5393" s="39"/>
      <c r="AG5393" s="39"/>
      <c r="AH5393" s="39"/>
      <c r="AI5393" s="39"/>
      <c r="AJ5393" s="39"/>
      <c r="AK5393" s="39"/>
      <c r="AL5393" s="39"/>
      <c r="AM5393" s="39"/>
      <c r="AN5393" s="39"/>
      <c r="AO5393" s="39"/>
      <c r="AP5393" s="39"/>
      <c r="AQ5393" s="39"/>
      <c r="AR5393" s="39"/>
      <c r="AS5393" s="39"/>
      <c r="AT5393" s="39"/>
      <c r="AU5393" s="39"/>
      <c r="AV5393" s="39"/>
      <c r="AW5393" s="39"/>
    </row>
    <row r="5394" spans="15:49" x14ac:dyDescent="0.2">
      <c r="O5394" s="39"/>
      <c r="P5394" s="39"/>
      <c r="Q5394" s="39"/>
      <c r="R5394" s="39"/>
      <c r="S5394" s="39"/>
      <c r="T5394" s="39"/>
      <c r="U5394" s="39"/>
      <c r="V5394" s="39"/>
      <c r="W5394" s="39"/>
      <c r="X5394" s="39"/>
      <c r="Y5394" s="39"/>
      <c r="Z5394" s="39"/>
      <c r="AA5394" s="39"/>
      <c r="AB5394" s="39"/>
      <c r="AC5394" s="39"/>
      <c r="AD5394" s="39"/>
      <c r="AE5394" s="39"/>
      <c r="AF5394" s="39"/>
      <c r="AG5394" s="39"/>
      <c r="AH5394" s="39"/>
      <c r="AI5394" s="39"/>
      <c r="AJ5394" s="39"/>
      <c r="AK5394" s="39"/>
      <c r="AL5394" s="39"/>
      <c r="AM5394" s="39"/>
      <c r="AN5394" s="39"/>
      <c r="AO5394" s="39"/>
      <c r="AP5394" s="39"/>
      <c r="AQ5394" s="39"/>
      <c r="AR5394" s="39"/>
      <c r="AS5394" s="39"/>
      <c r="AT5394" s="39"/>
      <c r="AU5394" s="39"/>
      <c r="AV5394" s="39"/>
      <c r="AW5394" s="39"/>
    </row>
    <row r="5395" spans="15:49" x14ac:dyDescent="0.2">
      <c r="O5395" s="39"/>
      <c r="P5395" s="39"/>
      <c r="Q5395" s="39"/>
      <c r="R5395" s="39"/>
      <c r="S5395" s="39"/>
      <c r="T5395" s="39"/>
      <c r="U5395" s="39"/>
      <c r="V5395" s="39"/>
      <c r="W5395" s="39"/>
      <c r="X5395" s="39"/>
      <c r="Y5395" s="39"/>
      <c r="Z5395" s="39"/>
      <c r="AA5395" s="39"/>
      <c r="AB5395" s="39"/>
      <c r="AC5395" s="39"/>
      <c r="AD5395" s="39"/>
      <c r="AE5395" s="39"/>
      <c r="AF5395" s="39"/>
      <c r="AG5395" s="39"/>
      <c r="AH5395" s="39"/>
      <c r="AI5395" s="39"/>
      <c r="AJ5395" s="39"/>
      <c r="AK5395" s="39"/>
      <c r="AL5395" s="39"/>
      <c r="AM5395" s="39"/>
      <c r="AN5395" s="39"/>
      <c r="AO5395" s="39"/>
      <c r="AP5395" s="39"/>
      <c r="AQ5395" s="39"/>
      <c r="AR5395" s="39"/>
      <c r="AS5395" s="39"/>
      <c r="AT5395" s="39"/>
      <c r="AU5395" s="39"/>
      <c r="AV5395" s="39"/>
      <c r="AW5395" s="39"/>
    </row>
    <row r="5396" spans="15:49" x14ac:dyDescent="0.2">
      <c r="O5396" s="39"/>
      <c r="P5396" s="39"/>
      <c r="Q5396" s="39"/>
      <c r="R5396" s="39"/>
      <c r="S5396" s="39"/>
      <c r="T5396" s="39"/>
      <c r="U5396" s="39"/>
      <c r="V5396" s="39"/>
      <c r="W5396" s="39"/>
      <c r="X5396" s="39"/>
      <c r="Y5396" s="39"/>
      <c r="Z5396" s="39"/>
      <c r="AA5396" s="39"/>
      <c r="AB5396" s="39"/>
      <c r="AC5396" s="39"/>
      <c r="AD5396" s="39"/>
      <c r="AE5396" s="39"/>
      <c r="AF5396" s="39"/>
      <c r="AG5396" s="39"/>
      <c r="AH5396" s="39"/>
      <c r="AI5396" s="39"/>
      <c r="AJ5396" s="39"/>
      <c r="AK5396" s="39"/>
      <c r="AL5396" s="39"/>
      <c r="AM5396" s="39"/>
      <c r="AN5396" s="39"/>
      <c r="AO5396" s="39"/>
      <c r="AP5396" s="39"/>
      <c r="AQ5396" s="39"/>
      <c r="AR5396" s="39"/>
      <c r="AS5396" s="39"/>
      <c r="AT5396" s="39"/>
      <c r="AU5396" s="39"/>
      <c r="AV5396" s="39"/>
      <c r="AW5396" s="39"/>
    </row>
    <row r="5397" spans="15:49" x14ac:dyDescent="0.2">
      <c r="O5397" s="39"/>
      <c r="P5397" s="39"/>
      <c r="Q5397" s="39"/>
      <c r="R5397" s="39"/>
      <c r="S5397" s="39"/>
      <c r="T5397" s="39"/>
      <c r="U5397" s="39"/>
      <c r="V5397" s="39"/>
      <c r="W5397" s="39"/>
      <c r="X5397" s="39"/>
      <c r="Y5397" s="39"/>
      <c r="Z5397" s="39"/>
      <c r="AA5397" s="39"/>
      <c r="AB5397" s="39"/>
      <c r="AC5397" s="39"/>
      <c r="AD5397" s="39"/>
      <c r="AE5397" s="39"/>
      <c r="AF5397" s="39"/>
      <c r="AG5397" s="39"/>
      <c r="AH5397" s="39"/>
      <c r="AI5397" s="39"/>
      <c r="AJ5397" s="39"/>
      <c r="AK5397" s="39"/>
      <c r="AL5397" s="39"/>
      <c r="AM5397" s="39"/>
      <c r="AN5397" s="39"/>
      <c r="AO5397" s="39"/>
      <c r="AP5397" s="39"/>
      <c r="AQ5397" s="39"/>
      <c r="AR5397" s="39"/>
      <c r="AS5397" s="39"/>
      <c r="AT5397" s="39"/>
      <c r="AU5397" s="39"/>
      <c r="AV5397" s="39"/>
      <c r="AW5397" s="39"/>
    </row>
    <row r="5398" spans="15:49" x14ac:dyDescent="0.2">
      <c r="O5398" s="39"/>
      <c r="P5398" s="39"/>
      <c r="Q5398" s="39"/>
      <c r="R5398" s="39"/>
      <c r="S5398" s="39"/>
      <c r="T5398" s="39"/>
      <c r="U5398" s="39"/>
      <c r="V5398" s="39"/>
      <c r="W5398" s="39"/>
      <c r="X5398" s="39"/>
      <c r="Y5398" s="39"/>
      <c r="Z5398" s="39"/>
      <c r="AA5398" s="39"/>
      <c r="AB5398" s="39"/>
      <c r="AC5398" s="39"/>
      <c r="AD5398" s="39"/>
      <c r="AE5398" s="39"/>
      <c r="AF5398" s="39"/>
      <c r="AG5398" s="39"/>
      <c r="AH5398" s="39"/>
      <c r="AI5398" s="39"/>
      <c r="AJ5398" s="39"/>
      <c r="AK5398" s="39"/>
      <c r="AL5398" s="39"/>
      <c r="AM5398" s="39"/>
      <c r="AN5398" s="39"/>
      <c r="AO5398" s="39"/>
      <c r="AP5398" s="39"/>
      <c r="AQ5398" s="39"/>
      <c r="AR5398" s="39"/>
      <c r="AS5398" s="39"/>
      <c r="AT5398" s="39"/>
      <c r="AU5398" s="39"/>
      <c r="AV5398" s="39"/>
      <c r="AW5398" s="39"/>
    </row>
    <row r="5399" spans="15:49" x14ac:dyDescent="0.2">
      <c r="O5399" s="39"/>
      <c r="P5399" s="39"/>
      <c r="Q5399" s="39"/>
      <c r="R5399" s="39"/>
      <c r="S5399" s="39"/>
      <c r="T5399" s="39"/>
      <c r="U5399" s="39"/>
      <c r="V5399" s="39"/>
      <c r="W5399" s="39"/>
      <c r="X5399" s="39"/>
      <c r="Y5399" s="39"/>
      <c r="Z5399" s="39"/>
      <c r="AA5399" s="39"/>
      <c r="AB5399" s="39"/>
      <c r="AC5399" s="39"/>
      <c r="AD5399" s="39"/>
      <c r="AE5399" s="39"/>
      <c r="AF5399" s="39"/>
      <c r="AG5399" s="39"/>
      <c r="AH5399" s="39"/>
      <c r="AI5399" s="39"/>
      <c r="AJ5399" s="39"/>
      <c r="AK5399" s="39"/>
      <c r="AL5399" s="39"/>
      <c r="AM5399" s="39"/>
      <c r="AN5399" s="39"/>
      <c r="AO5399" s="39"/>
      <c r="AP5399" s="39"/>
      <c r="AQ5399" s="39"/>
      <c r="AR5399" s="39"/>
      <c r="AS5399" s="39"/>
      <c r="AT5399" s="39"/>
      <c r="AU5399" s="39"/>
      <c r="AV5399" s="39"/>
      <c r="AW5399" s="39"/>
    </row>
    <row r="5400" spans="15:49" x14ac:dyDescent="0.2">
      <c r="O5400" s="39"/>
      <c r="P5400" s="39"/>
      <c r="Q5400" s="39"/>
      <c r="R5400" s="39"/>
      <c r="S5400" s="39"/>
      <c r="T5400" s="39"/>
      <c r="U5400" s="39"/>
      <c r="V5400" s="39"/>
      <c r="W5400" s="39"/>
      <c r="X5400" s="39"/>
      <c r="Y5400" s="39"/>
      <c r="Z5400" s="39"/>
      <c r="AA5400" s="39"/>
      <c r="AB5400" s="39"/>
      <c r="AC5400" s="39"/>
      <c r="AD5400" s="39"/>
      <c r="AE5400" s="39"/>
      <c r="AF5400" s="39"/>
      <c r="AG5400" s="39"/>
      <c r="AH5400" s="39"/>
      <c r="AI5400" s="39"/>
      <c r="AJ5400" s="39"/>
      <c r="AK5400" s="39"/>
      <c r="AL5400" s="39"/>
      <c r="AM5400" s="39"/>
      <c r="AN5400" s="39"/>
      <c r="AO5400" s="39"/>
      <c r="AP5400" s="39"/>
      <c r="AQ5400" s="39"/>
      <c r="AR5400" s="39"/>
      <c r="AS5400" s="39"/>
      <c r="AT5400" s="39"/>
      <c r="AU5400" s="39"/>
      <c r="AV5400" s="39"/>
      <c r="AW5400" s="39"/>
    </row>
    <row r="5401" spans="15:49" x14ac:dyDescent="0.2">
      <c r="O5401" s="39"/>
      <c r="P5401" s="39"/>
      <c r="Q5401" s="39"/>
      <c r="R5401" s="39"/>
      <c r="S5401" s="39"/>
      <c r="T5401" s="39"/>
      <c r="U5401" s="39"/>
      <c r="V5401" s="39"/>
      <c r="W5401" s="39"/>
      <c r="X5401" s="39"/>
      <c r="Y5401" s="39"/>
      <c r="Z5401" s="39"/>
      <c r="AA5401" s="39"/>
      <c r="AB5401" s="39"/>
      <c r="AC5401" s="39"/>
      <c r="AD5401" s="39"/>
      <c r="AE5401" s="39"/>
      <c r="AF5401" s="39"/>
      <c r="AG5401" s="39"/>
      <c r="AH5401" s="39"/>
      <c r="AI5401" s="39"/>
      <c r="AJ5401" s="39"/>
      <c r="AK5401" s="39"/>
      <c r="AL5401" s="39"/>
      <c r="AM5401" s="39"/>
      <c r="AN5401" s="39"/>
      <c r="AO5401" s="39"/>
      <c r="AP5401" s="39"/>
      <c r="AQ5401" s="39"/>
      <c r="AR5401" s="39"/>
      <c r="AS5401" s="39"/>
      <c r="AT5401" s="39"/>
      <c r="AU5401" s="39"/>
      <c r="AV5401" s="39"/>
      <c r="AW5401" s="39"/>
    </row>
    <row r="5402" spans="15:49" x14ac:dyDescent="0.2">
      <c r="O5402" s="39"/>
      <c r="P5402" s="39"/>
      <c r="Q5402" s="39"/>
      <c r="R5402" s="39"/>
      <c r="S5402" s="39"/>
      <c r="T5402" s="39"/>
      <c r="U5402" s="39"/>
      <c r="V5402" s="39"/>
      <c r="W5402" s="39"/>
      <c r="X5402" s="39"/>
      <c r="Y5402" s="39"/>
      <c r="Z5402" s="39"/>
      <c r="AA5402" s="39"/>
      <c r="AB5402" s="39"/>
      <c r="AC5402" s="39"/>
      <c r="AD5402" s="39"/>
      <c r="AE5402" s="39"/>
      <c r="AF5402" s="39"/>
      <c r="AG5402" s="39"/>
      <c r="AH5402" s="39"/>
      <c r="AI5402" s="39"/>
      <c r="AJ5402" s="39"/>
      <c r="AK5402" s="39"/>
      <c r="AL5402" s="39"/>
      <c r="AM5402" s="39"/>
      <c r="AN5402" s="39"/>
      <c r="AO5402" s="39"/>
      <c r="AP5402" s="39"/>
      <c r="AQ5402" s="39"/>
      <c r="AR5402" s="39"/>
      <c r="AS5402" s="39"/>
      <c r="AT5402" s="39"/>
      <c r="AU5402" s="39"/>
      <c r="AV5402" s="39"/>
      <c r="AW5402" s="39"/>
    </row>
    <row r="5403" spans="15:49" x14ac:dyDescent="0.2">
      <c r="O5403" s="39"/>
      <c r="P5403" s="39"/>
      <c r="Q5403" s="39"/>
      <c r="R5403" s="39"/>
      <c r="S5403" s="39"/>
      <c r="T5403" s="39"/>
      <c r="U5403" s="39"/>
      <c r="V5403" s="39"/>
      <c r="W5403" s="39"/>
      <c r="X5403" s="39"/>
      <c r="Y5403" s="39"/>
      <c r="Z5403" s="39"/>
      <c r="AA5403" s="39"/>
      <c r="AB5403" s="39"/>
      <c r="AC5403" s="39"/>
      <c r="AD5403" s="39"/>
      <c r="AE5403" s="39"/>
      <c r="AF5403" s="39"/>
      <c r="AG5403" s="39"/>
      <c r="AH5403" s="39"/>
      <c r="AI5403" s="39"/>
      <c r="AJ5403" s="39"/>
      <c r="AK5403" s="39"/>
      <c r="AL5403" s="39"/>
      <c r="AM5403" s="39"/>
      <c r="AN5403" s="39"/>
      <c r="AO5403" s="39"/>
      <c r="AP5403" s="39"/>
      <c r="AQ5403" s="39"/>
      <c r="AR5403" s="39"/>
      <c r="AS5403" s="39"/>
      <c r="AT5403" s="39"/>
      <c r="AU5403" s="39"/>
      <c r="AV5403" s="39"/>
      <c r="AW5403" s="39"/>
    </row>
    <row r="5404" spans="15:49" x14ac:dyDescent="0.2">
      <c r="O5404" s="39"/>
      <c r="P5404" s="39"/>
      <c r="Q5404" s="39"/>
      <c r="R5404" s="39"/>
      <c r="S5404" s="39"/>
      <c r="T5404" s="39"/>
      <c r="U5404" s="39"/>
      <c r="V5404" s="39"/>
      <c r="W5404" s="39"/>
      <c r="X5404" s="39"/>
      <c r="Y5404" s="39"/>
      <c r="Z5404" s="39"/>
      <c r="AA5404" s="39"/>
      <c r="AB5404" s="39"/>
      <c r="AC5404" s="39"/>
      <c r="AD5404" s="39"/>
      <c r="AE5404" s="39"/>
      <c r="AF5404" s="39"/>
      <c r="AG5404" s="39"/>
      <c r="AH5404" s="39"/>
      <c r="AI5404" s="39"/>
      <c r="AJ5404" s="39"/>
      <c r="AK5404" s="39"/>
      <c r="AL5404" s="39"/>
      <c r="AM5404" s="39"/>
      <c r="AN5404" s="39"/>
      <c r="AO5404" s="39"/>
      <c r="AP5404" s="39"/>
      <c r="AQ5404" s="39"/>
      <c r="AR5404" s="39"/>
      <c r="AS5404" s="39"/>
      <c r="AT5404" s="39"/>
      <c r="AU5404" s="39"/>
      <c r="AV5404" s="39"/>
      <c r="AW5404" s="39"/>
    </row>
    <row r="5405" spans="15:49" x14ac:dyDescent="0.2">
      <c r="O5405" s="39"/>
      <c r="P5405" s="39"/>
      <c r="Q5405" s="39"/>
      <c r="R5405" s="39"/>
      <c r="S5405" s="39"/>
      <c r="T5405" s="39"/>
      <c r="U5405" s="39"/>
      <c r="V5405" s="39"/>
      <c r="W5405" s="39"/>
      <c r="X5405" s="39"/>
      <c r="Y5405" s="39"/>
      <c r="Z5405" s="39"/>
      <c r="AA5405" s="39"/>
      <c r="AB5405" s="39"/>
      <c r="AC5405" s="39"/>
      <c r="AD5405" s="39"/>
      <c r="AE5405" s="39"/>
      <c r="AF5405" s="39"/>
      <c r="AG5405" s="39"/>
      <c r="AH5405" s="39"/>
      <c r="AI5405" s="39"/>
      <c r="AJ5405" s="39"/>
      <c r="AK5405" s="39"/>
      <c r="AL5405" s="39"/>
      <c r="AM5405" s="39"/>
      <c r="AN5405" s="39"/>
      <c r="AO5405" s="39"/>
      <c r="AP5405" s="39"/>
      <c r="AQ5405" s="39"/>
      <c r="AR5405" s="39"/>
      <c r="AS5405" s="39"/>
      <c r="AT5405" s="39"/>
      <c r="AU5405" s="39"/>
      <c r="AV5405" s="39"/>
      <c r="AW5405" s="39"/>
    </row>
    <row r="5406" spans="15:49" x14ac:dyDescent="0.2">
      <c r="O5406" s="39"/>
      <c r="P5406" s="39"/>
      <c r="Q5406" s="39"/>
      <c r="R5406" s="39"/>
      <c r="S5406" s="39"/>
      <c r="T5406" s="39"/>
      <c r="U5406" s="39"/>
      <c r="V5406" s="39"/>
      <c r="W5406" s="39"/>
      <c r="X5406" s="39"/>
      <c r="Y5406" s="39"/>
      <c r="Z5406" s="39"/>
      <c r="AA5406" s="39"/>
      <c r="AB5406" s="39"/>
      <c r="AC5406" s="39"/>
      <c r="AD5406" s="39"/>
      <c r="AE5406" s="39"/>
      <c r="AF5406" s="39"/>
      <c r="AG5406" s="39"/>
      <c r="AH5406" s="39"/>
      <c r="AI5406" s="39"/>
      <c r="AJ5406" s="39"/>
      <c r="AK5406" s="39"/>
      <c r="AL5406" s="39"/>
      <c r="AM5406" s="39"/>
      <c r="AN5406" s="39"/>
      <c r="AO5406" s="39"/>
      <c r="AP5406" s="39"/>
      <c r="AQ5406" s="39"/>
      <c r="AR5406" s="39"/>
      <c r="AS5406" s="39"/>
      <c r="AT5406" s="39"/>
      <c r="AU5406" s="39"/>
      <c r="AV5406" s="39"/>
      <c r="AW5406" s="39"/>
    </row>
    <row r="5407" spans="15:49" x14ac:dyDescent="0.2">
      <c r="O5407" s="39"/>
      <c r="P5407" s="39"/>
      <c r="Q5407" s="39"/>
      <c r="R5407" s="39"/>
      <c r="S5407" s="39"/>
      <c r="T5407" s="39"/>
      <c r="U5407" s="39"/>
      <c r="V5407" s="39"/>
      <c r="W5407" s="39"/>
      <c r="X5407" s="39"/>
      <c r="Y5407" s="39"/>
      <c r="Z5407" s="39"/>
      <c r="AA5407" s="39"/>
      <c r="AB5407" s="39"/>
      <c r="AC5407" s="39"/>
      <c r="AD5407" s="39"/>
      <c r="AE5407" s="39"/>
      <c r="AF5407" s="39"/>
      <c r="AG5407" s="39"/>
      <c r="AH5407" s="39"/>
      <c r="AI5407" s="39"/>
      <c r="AJ5407" s="39"/>
      <c r="AK5407" s="39"/>
      <c r="AL5407" s="39"/>
      <c r="AM5407" s="39"/>
      <c r="AN5407" s="39"/>
      <c r="AO5407" s="39"/>
      <c r="AP5407" s="39"/>
      <c r="AQ5407" s="39"/>
      <c r="AR5407" s="39"/>
      <c r="AS5407" s="39"/>
      <c r="AT5407" s="39"/>
      <c r="AU5407" s="39"/>
      <c r="AV5407" s="39"/>
      <c r="AW5407" s="39"/>
    </row>
    <row r="5408" spans="15:49" x14ac:dyDescent="0.2">
      <c r="O5408" s="39"/>
      <c r="P5408" s="39"/>
      <c r="Q5408" s="39"/>
      <c r="R5408" s="39"/>
      <c r="S5408" s="39"/>
      <c r="T5408" s="39"/>
      <c r="U5408" s="39"/>
      <c r="V5408" s="39"/>
      <c r="W5408" s="39"/>
      <c r="X5408" s="39"/>
      <c r="Y5408" s="39"/>
      <c r="Z5408" s="39"/>
      <c r="AA5408" s="39"/>
      <c r="AB5408" s="39"/>
      <c r="AC5408" s="39"/>
      <c r="AD5408" s="39"/>
      <c r="AE5408" s="39"/>
      <c r="AF5408" s="39"/>
      <c r="AG5408" s="39"/>
      <c r="AH5408" s="39"/>
      <c r="AI5408" s="39"/>
      <c r="AJ5408" s="39"/>
      <c r="AK5408" s="39"/>
      <c r="AL5408" s="39"/>
      <c r="AM5408" s="39"/>
      <c r="AN5408" s="39"/>
      <c r="AO5408" s="39"/>
      <c r="AP5408" s="39"/>
      <c r="AQ5408" s="39"/>
      <c r="AR5408" s="39"/>
      <c r="AS5408" s="39"/>
      <c r="AT5408" s="39"/>
      <c r="AU5408" s="39"/>
      <c r="AV5408" s="39"/>
      <c r="AW5408" s="39"/>
    </row>
    <row r="5409" spans="15:49" x14ac:dyDescent="0.2">
      <c r="O5409" s="39"/>
      <c r="P5409" s="39"/>
      <c r="Q5409" s="39"/>
      <c r="R5409" s="39"/>
      <c r="S5409" s="39"/>
      <c r="T5409" s="39"/>
      <c r="U5409" s="39"/>
      <c r="V5409" s="39"/>
      <c r="W5409" s="39"/>
      <c r="X5409" s="39"/>
      <c r="Y5409" s="39"/>
      <c r="Z5409" s="39"/>
      <c r="AA5409" s="39"/>
      <c r="AB5409" s="39"/>
      <c r="AC5409" s="39"/>
      <c r="AD5409" s="39"/>
      <c r="AE5409" s="39"/>
      <c r="AF5409" s="39"/>
      <c r="AG5409" s="39"/>
      <c r="AH5409" s="39"/>
      <c r="AI5409" s="39"/>
      <c r="AJ5409" s="39"/>
      <c r="AK5409" s="39"/>
      <c r="AL5409" s="39"/>
      <c r="AM5409" s="39"/>
      <c r="AN5409" s="39"/>
      <c r="AO5409" s="39"/>
      <c r="AP5409" s="39"/>
      <c r="AQ5409" s="39"/>
      <c r="AR5409" s="39"/>
      <c r="AS5409" s="39"/>
      <c r="AT5409" s="39"/>
      <c r="AU5409" s="39"/>
      <c r="AV5409" s="39"/>
      <c r="AW5409" s="39"/>
    </row>
    <row r="5410" spans="15:49" x14ac:dyDescent="0.2">
      <c r="O5410" s="39"/>
      <c r="P5410" s="39"/>
      <c r="Q5410" s="39"/>
      <c r="R5410" s="39"/>
      <c r="S5410" s="39"/>
      <c r="T5410" s="39"/>
      <c r="U5410" s="39"/>
      <c r="V5410" s="39"/>
      <c r="W5410" s="39"/>
      <c r="X5410" s="39"/>
      <c r="Y5410" s="39"/>
      <c r="Z5410" s="39"/>
      <c r="AA5410" s="39"/>
      <c r="AB5410" s="39"/>
      <c r="AC5410" s="39"/>
      <c r="AD5410" s="39"/>
      <c r="AE5410" s="39"/>
      <c r="AF5410" s="39"/>
      <c r="AG5410" s="39"/>
      <c r="AH5410" s="39"/>
      <c r="AI5410" s="39"/>
      <c r="AJ5410" s="39"/>
      <c r="AK5410" s="39"/>
      <c r="AL5410" s="39"/>
      <c r="AM5410" s="39"/>
      <c r="AN5410" s="39"/>
      <c r="AO5410" s="39"/>
      <c r="AP5410" s="39"/>
      <c r="AQ5410" s="39"/>
      <c r="AR5410" s="39"/>
      <c r="AS5410" s="39"/>
      <c r="AT5410" s="39"/>
      <c r="AU5410" s="39"/>
      <c r="AV5410" s="39"/>
      <c r="AW5410" s="39"/>
    </row>
    <row r="5411" spans="15:49" x14ac:dyDescent="0.2">
      <c r="O5411" s="39"/>
      <c r="P5411" s="39"/>
      <c r="Q5411" s="39"/>
      <c r="R5411" s="39"/>
      <c r="S5411" s="39"/>
      <c r="T5411" s="39"/>
      <c r="U5411" s="39"/>
      <c r="V5411" s="39"/>
      <c r="W5411" s="39"/>
      <c r="X5411" s="39"/>
      <c r="Y5411" s="39"/>
      <c r="Z5411" s="39"/>
      <c r="AA5411" s="39"/>
      <c r="AB5411" s="39"/>
      <c r="AC5411" s="39"/>
      <c r="AD5411" s="39"/>
      <c r="AE5411" s="39"/>
      <c r="AF5411" s="39"/>
      <c r="AG5411" s="39"/>
      <c r="AH5411" s="39"/>
      <c r="AI5411" s="39"/>
      <c r="AJ5411" s="39"/>
      <c r="AK5411" s="39"/>
      <c r="AL5411" s="39"/>
      <c r="AM5411" s="39"/>
      <c r="AN5411" s="39"/>
      <c r="AO5411" s="39"/>
      <c r="AP5411" s="39"/>
      <c r="AQ5411" s="39"/>
      <c r="AR5411" s="39"/>
      <c r="AS5411" s="39"/>
      <c r="AT5411" s="39"/>
      <c r="AU5411" s="39"/>
      <c r="AV5411" s="39"/>
      <c r="AW5411" s="39"/>
    </row>
    <row r="5412" spans="15:49" x14ac:dyDescent="0.2">
      <c r="O5412" s="39"/>
      <c r="P5412" s="39"/>
      <c r="Q5412" s="39"/>
      <c r="R5412" s="39"/>
      <c r="S5412" s="39"/>
      <c r="T5412" s="39"/>
      <c r="U5412" s="39"/>
      <c r="V5412" s="39"/>
      <c r="W5412" s="39"/>
      <c r="X5412" s="39"/>
      <c r="Y5412" s="39"/>
      <c r="Z5412" s="39"/>
      <c r="AA5412" s="39"/>
      <c r="AB5412" s="39"/>
      <c r="AC5412" s="39"/>
      <c r="AD5412" s="39"/>
      <c r="AE5412" s="39"/>
      <c r="AF5412" s="39"/>
      <c r="AG5412" s="39"/>
      <c r="AH5412" s="39"/>
      <c r="AI5412" s="39"/>
      <c r="AJ5412" s="39"/>
      <c r="AK5412" s="39"/>
      <c r="AL5412" s="39"/>
      <c r="AM5412" s="39"/>
      <c r="AN5412" s="39"/>
      <c r="AO5412" s="39"/>
      <c r="AP5412" s="39"/>
      <c r="AQ5412" s="39"/>
      <c r="AR5412" s="39"/>
      <c r="AS5412" s="39"/>
      <c r="AT5412" s="39"/>
      <c r="AU5412" s="39"/>
      <c r="AV5412" s="39"/>
      <c r="AW5412" s="39"/>
    </row>
    <row r="5413" spans="15:49" x14ac:dyDescent="0.2">
      <c r="O5413" s="39"/>
      <c r="P5413" s="39"/>
      <c r="Q5413" s="39"/>
      <c r="R5413" s="39"/>
      <c r="S5413" s="39"/>
      <c r="T5413" s="39"/>
      <c r="U5413" s="39"/>
      <c r="V5413" s="39"/>
      <c r="W5413" s="39"/>
      <c r="X5413" s="39"/>
      <c r="Y5413" s="39"/>
      <c r="Z5413" s="39"/>
      <c r="AA5413" s="39"/>
      <c r="AB5413" s="39"/>
      <c r="AC5413" s="39"/>
      <c r="AD5413" s="39"/>
      <c r="AE5413" s="39"/>
      <c r="AF5413" s="39"/>
      <c r="AG5413" s="39"/>
      <c r="AH5413" s="39"/>
      <c r="AI5413" s="39"/>
      <c r="AJ5413" s="39"/>
      <c r="AK5413" s="39"/>
      <c r="AL5413" s="39"/>
      <c r="AM5413" s="39"/>
      <c r="AN5413" s="39"/>
      <c r="AO5413" s="39"/>
      <c r="AP5413" s="39"/>
      <c r="AQ5413" s="39"/>
      <c r="AR5413" s="39"/>
      <c r="AS5413" s="39"/>
      <c r="AT5413" s="39"/>
      <c r="AU5413" s="39"/>
      <c r="AV5413" s="39"/>
      <c r="AW5413" s="39"/>
    </row>
    <row r="5414" spans="15:49" x14ac:dyDescent="0.2">
      <c r="O5414" s="39"/>
      <c r="P5414" s="39"/>
      <c r="Q5414" s="39"/>
      <c r="R5414" s="39"/>
      <c r="S5414" s="39"/>
      <c r="T5414" s="39"/>
      <c r="U5414" s="39"/>
      <c r="V5414" s="39"/>
      <c r="W5414" s="39"/>
      <c r="X5414" s="39"/>
      <c r="Y5414" s="39"/>
      <c r="Z5414" s="39"/>
      <c r="AA5414" s="39"/>
      <c r="AB5414" s="39"/>
      <c r="AC5414" s="39"/>
      <c r="AD5414" s="39"/>
      <c r="AE5414" s="39"/>
      <c r="AF5414" s="39"/>
      <c r="AG5414" s="39"/>
      <c r="AH5414" s="39"/>
      <c r="AI5414" s="39"/>
      <c r="AJ5414" s="39"/>
      <c r="AK5414" s="39"/>
      <c r="AL5414" s="39"/>
      <c r="AM5414" s="39"/>
      <c r="AN5414" s="39"/>
      <c r="AO5414" s="39"/>
      <c r="AP5414" s="39"/>
      <c r="AQ5414" s="39"/>
      <c r="AR5414" s="39"/>
      <c r="AS5414" s="39"/>
      <c r="AT5414" s="39"/>
      <c r="AU5414" s="39"/>
      <c r="AV5414" s="39"/>
      <c r="AW5414" s="39"/>
    </row>
    <row r="5415" spans="15:49" x14ac:dyDescent="0.2">
      <c r="O5415" s="39"/>
      <c r="P5415" s="39"/>
      <c r="Q5415" s="39"/>
      <c r="R5415" s="39"/>
      <c r="S5415" s="39"/>
      <c r="T5415" s="39"/>
      <c r="U5415" s="39"/>
      <c r="V5415" s="39"/>
      <c r="W5415" s="39"/>
      <c r="X5415" s="39"/>
      <c r="Y5415" s="39"/>
      <c r="Z5415" s="39"/>
      <c r="AA5415" s="39"/>
      <c r="AB5415" s="39"/>
      <c r="AC5415" s="39"/>
      <c r="AD5415" s="39"/>
      <c r="AE5415" s="39"/>
      <c r="AF5415" s="39"/>
      <c r="AG5415" s="39"/>
      <c r="AH5415" s="39"/>
      <c r="AI5415" s="39"/>
      <c r="AJ5415" s="39"/>
      <c r="AK5415" s="39"/>
      <c r="AL5415" s="39"/>
      <c r="AM5415" s="39"/>
      <c r="AN5415" s="39"/>
      <c r="AO5415" s="39"/>
      <c r="AP5415" s="39"/>
      <c r="AQ5415" s="39"/>
      <c r="AR5415" s="39"/>
      <c r="AS5415" s="39"/>
      <c r="AT5415" s="39"/>
      <c r="AU5415" s="39"/>
      <c r="AV5415" s="39"/>
      <c r="AW5415" s="39"/>
    </row>
    <row r="5416" spans="15:49" x14ac:dyDescent="0.2">
      <c r="O5416" s="39"/>
      <c r="P5416" s="39"/>
      <c r="Q5416" s="39"/>
      <c r="R5416" s="39"/>
      <c r="S5416" s="39"/>
      <c r="T5416" s="39"/>
      <c r="U5416" s="39"/>
      <c r="V5416" s="39"/>
      <c r="W5416" s="39"/>
      <c r="X5416" s="39"/>
      <c r="Y5416" s="39"/>
      <c r="Z5416" s="39"/>
      <c r="AA5416" s="39"/>
      <c r="AB5416" s="39"/>
      <c r="AC5416" s="39"/>
      <c r="AD5416" s="39"/>
      <c r="AE5416" s="39"/>
      <c r="AF5416" s="39"/>
      <c r="AG5416" s="39"/>
      <c r="AH5416" s="39"/>
      <c r="AI5416" s="39"/>
      <c r="AJ5416" s="39"/>
      <c r="AK5416" s="39"/>
      <c r="AL5416" s="39"/>
      <c r="AM5416" s="39"/>
      <c r="AN5416" s="39"/>
      <c r="AO5416" s="39"/>
      <c r="AP5416" s="39"/>
      <c r="AQ5416" s="39"/>
      <c r="AR5416" s="39"/>
      <c r="AS5416" s="39"/>
      <c r="AT5416" s="39"/>
      <c r="AU5416" s="39"/>
      <c r="AV5416" s="39"/>
      <c r="AW5416" s="39"/>
    </row>
    <row r="5417" spans="15:49" x14ac:dyDescent="0.2">
      <c r="O5417" s="39"/>
      <c r="P5417" s="39"/>
      <c r="Q5417" s="39"/>
      <c r="R5417" s="39"/>
      <c r="S5417" s="39"/>
      <c r="T5417" s="39"/>
      <c r="U5417" s="39"/>
      <c r="V5417" s="39"/>
      <c r="W5417" s="39"/>
      <c r="X5417" s="39"/>
      <c r="Y5417" s="39"/>
      <c r="Z5417" s="39"/>
      <c r="AA5417" s="39"/>
      <c r="AB5417" s="39"/>
      <c r="AC5417" s="39"/>
      <c r="AD5417" s="39"/>
      <c r="AE5417" s="39"/>
      <c r="AF5417" s="39"/>
      <c r="AG5417" s="39"/>
      <c r="AH5417" s="39"/>
      <c r="AI5417" s="39"/>
      <c r="AJ5417" s="39"/>
      <c r="AK5417" s="39"/>
      <c r="AL5417" s="39"/>
      <c r="AM5417" s="39"/>
      <c r="AN5417" s="39"/>
      <c r="AO5417" s="39"/>
      <c r="AP5417" s="39"/>
      <c r="AQ5417" s="39"/>
      <c r="AR5417" s="39"/>
      <c r="AS5417" s="39"/>
      <c r="AT5417" s="39"/>
      <c r="AU5417" s="39"/>
      <c r="AV5417" s="39"/>
      <c r="AW5417" s="39"/>
    </row>
    <row r="5418" spans="15:49" x14ac:dyDescent="0.2">
      <c r="O5418" s="39"/>
      <c r="P5418" s="39"/>
      <c r="Q5418" s="39"/>
      <c r="R5418" s="39"/>
      <c r="S5418" s="39"/>
      <c r="T5418" s="39"/>
      <c r="U5418" s="39"/>
      <c r="V5418" s="39"/>
      <c r="W5418" s="39"/>
      <c r="X5418" s="39"/>
      <c r="Y5418" s="39"/>
      <c r="Z5418" s="39"/>
      <c r="AA5418" s="39"/>
      <c r="AB5418" s="39"/>
      <c r="AC5418" s="39"/>
      <c r="AD5418" s="39"/>
      <c r="AE5418" s="39"/>
      <c r="AF5418" s="39"/>
      <c r="AG5418" s="39"/>
      <c r="AH5418" s="39"/>
      <c r="AI5418" s="39"/>
      <c r="AJ5418" s="39"/>
      <c r="AK5418" s="39"/>
      <c r="AL5418" s="39"/>
      <c r="AM5418" s="39"/>
      <c r="AN5418" s="39"/>
      <c r="AO5418" s="39"/>
      <c r="AP5418" s="39"/>
      <c r="AQ5418" s="39"/>
      <c r="AR5418" s="39"/>
      <c r="AS5418" s="39"/>
      <c r="AT5418" s="39"/>
      <c r="AU5418" s="39"/>
      <c r="AV5418" s="39"/>
      <c r="AW5418" s="39"/>
    </row>
    <row r="5419" spans="15:49" x14ac:dyDescent="0.2">
      <c r="O5419" s="39"/>
      <c r="P5419" s="39"/>
      <c r="Q5419" s="39"/>
      <c r="R5419" s="39"/>
      <c r="S5419" s="39"/>
      <c r="T5419" s="39"/>
      <c r="U5419" s="39"/>
      <c r="V5419" s="39"/>
      <c r="W5419" s="39"/>
      <c r="X5419" s="39"/>
      <c r="Y5419" s="39"/>
      <c r="Z5419" s="39"/>
      <c r="AA5419" s="39"/>
      <c r="AB5419" s="39"/>
      <c r="AC5419" s="39"/>
      <c r="AD5419" s="39"/>
      <c r="AE5419" s="39"/>
      <c r="AF5419" s="39"/>
      <c r="AG5419" s="39"/>
      <c r="AH5419" s="39"/>
      <c r="AI5419" s="39"/>
      <c r="AJ5419" s="39"/>
      <c r="AK5419" s="39"/>
      <c r="AL5419" s="39"/>
      <c r="AM5419" s="39"/>
      <c r="AN5419" s="39"/>
      <c r="AO5419" s="39"/>
      <c r="AP5419" s="39"/>
      <c r="AQ5419" s="39"/>
      <c r="AR5419" s="39"/>
      <c r="AS5419" s="39"/>
      <c r="AT5419" s="39"/>
      <c r="AU5419" s="39"/>
      <c r="AV5419" s="39"/>
      <c r="AW5419" s="39"/>
    </row>
    <row r="5420" spans="15:49" x14ac:dyDescent="0.2">
      <c r="O5420" s="39"/>
      <c r="P5420" s="39"/>
      <c r="Q5420" s="39"/>
      <c r="R5420" s="39"/>
      <c r="S5420" s="39"/>
      <c r="T5420" s="39"/>
      <c r="U5420" s="39"/>
      <c r="V5420" s="39"/>
      <c r="W5420" s="39"/>
      <c r="X5420" s="39"/>
      <c r="Y5420" s="39"/>
      <c r="Z5420" s="39"/>
      <c r="AA5420" s="39"/>
      <c r="AB5420" s="39"/>
      <c r="AC5420" s="39"/>
      <c r="AD5420" s="39"/>
      <c r="AE5420" s="39"/>
      <c r="AF5420" s="39"/>
      <c r="AG5420" s="39"/>
      <c r="AH5420" s="39"/>
      <c r="AI5420" s="39"/>
      <c r="AJ5420" s="39"/>
      <c r="AK5420" s="39"/>
      <c r="AL5420" s="39"/>
      <c r="AM5420" s="39"/>
      <c r="AN5420" s="39"/>
      <c r="AO5420" s="39"/>
      <c r="AP5420" s="39"/>
      <c r="AQ5420" s="39"/>
      <c r="AR5420" s="39"/>
      <c r="AS5420" s="39"/>
      <c r="AT5420" s="39"/>
      <c r="AU5420" s="39"/>
      <c r="AV5420" s="39"/>
      <c r="AW5420" s="39"/>
    </row>
    <row r="5421" spans="15:49" x14ac:dyDescent="0.2">
      <c r="O5421" s="39"/>
      <c r="P5421" s="39"/>
      <c r="Q5421" s="39"/>
      <c r="R5421" s="39"/>
      <c r="S5421" s="39"/>
      <c r="T5421" s="39"/>
      <c r="U5421" s="39"/>
      <c r="V5421" s="39"/>
      <c r="W5421" s="39"/>
      <c r="X5421" s="39"/>
      <c r="Y5421" s="39"/>
      <c r="Z5421" s="39"/>
      <c r="AA5421" s="39"/>
      <c r="AB5421" s="39"/>
      <c r="AC5421" s="39"/>
      <c r="AD5421" s="39"/>
      <c r="AE5421" s="39"/>
      <c r="AF5421" s="39"/>
      <c r="AG5421" s="39"/>
      <c r="AH5421" s="39"/>
      <c r="AI5421" s="39"/>
      <c r="AJ5421" s="39"/>
      <c r="AK5421" s="39"/>
      <c r="AL5421" s="39"/>
      <c r="AM5421" s="39"/>
      <c r="AN5421" s="39"/>
      <c r="AO5421" s="39"/>
      <c r="AP5421" s="39"/>
      <c r="AQ5421" s="39"/>
      <c r="AR5421" s="39"/>
      <c r="AS5421" s="39"/>
      <c r="AT5421" s="39"/>
      <c r="AU5421" s="39"/>
      <c r="AV5421" s="39"/>
      <c r="AW5421" s="39"/>
    </row>
    <row r="5422" spans="15:49" x14ac:dyDescent="0.2">
      <c r="O5422" s="39"/>
      <c r="P5422" s="39"/>
      <c r="Q5422" s="39"/>
      <c r="R5422" s="39"/>
      <c r="S5422" s="39"/>
      <c r="T5422" s="39"/>
      <c r="U5422" s="39"/>
      <c r="V5422" s="39"/>
      <c r="W5422" s="39"/>
      <c r="X5422" s="39"/>
      <c r="Y5422" s="39"/>
      <c r="Z5422" s="39"/>
      <c r="AA5422" s="39"/>
      <c r="AB5422" s="39"/>
      <c r="AC5422" s="39"/>
      <c r="AD5422" s="39"/>
      <c r="AE5422" s="39"/>
      <c r="AF5422" s="39"/>
      <c r="AG5422" s="39"/>
      <c r="AH5422" s="39"/>
      <c r="AI5422" s="39"/>
      <c r="AJ5422" s="39"/>
      <c r="AK5422" s="39"/>
      <c r="AL5422" s="39"/>
      <c r="AM5422" s="39"/>
      <c r="AN5422" s="39"/>
      <c r="AO5422" s="39"/>
      <c r="AP5422" s="39"/>
      <c r="AQ5422" s="39"/>
      <c r="AR5422" s="39"/>
      <c r="AS5422" s="39"/>
      <c r="AT5422" s="39"/>
      <c r="AU5422" s="39"/>
      <c r="AV5422" s="39"/>
      <c r="AW5422" s="39"/>
    </row>
    <row r="5423" spans="15:49" x14ac:dyDescent="0.2">
      <c r="O5423" s="39"/>
      <c r="P5423" s="39"/>
      <c r="Q5423" s="39"/>
      <c r="R5423" s="39"/>
      <c r="S5423" s="39"/>
      <c r="T5423" s="39"/>
      <c r="U5423" s="39"/>
      <c r="V5423" s="39"/>
      <c r="W5423" s="39"/>
      <c r="X5423" s="39"/>
      <c r="Y5423" s="39"/>
      <c r="Z5423" s="39"/>
      <c r="AA5423" s="39"/>
      <c r="AB5423" s="39"/>
      <c r="AC5423" s="39"/>
      <c r="AD5423" s="39"/>
      <c r="AE5423" s="39"/>
      <c r="AF5423" s="39"/>
      <c r="AG5423" s="39"/>
      <c r="AH5423" s="39"/>
      <c r="AI5423" s="39"/>
      <c r="AJ5423" s="39"/>
      <c r="AK5423" s="39"/>
      <c r="AL5423" s="39"/>
      <c r="AM5423" s="39"/>
      <c r="AN5423" s="39"/>
      <c r="AO5423" s="39"/>
      <c r="AP5423" s="39"/>
      <c r="AQ5423" s="39"/>
      <c r="AR5423" s="39"/>
      <c r="AS5423" s="39"/>
      <c r="AT5423" s="39"/>
      <c r="AU5423" s="39"/>
      <c r="AV5423" s="39"/>
      <c r="AW5423" s="39"/>
    </row>
    <row r="5424" spans="15:49" x14ac:dyDescent="0.2">
      <c r="O5424" s="39"/>
      <c r="P5424" s="39"/>
      <c r="Q5424" s="39"/>
      <c r="R5424" s="39"/>
      <c r="S5424" s="39"/>
      <c r="T5424" s="39"/>
      <c r="U5424" s="39"/>
      <c r="V5424" s="39"/>
      <c r="W5424" s="39"/>
      <c r="X5424" s="39"/>
      <c r="Y5424" s="39"/>
      <c r="Z5424" s="39"/>
      <c r="AA5424" s="39"/>
      <c r="AB5424" s="39"/>
      <c r="AC5424" s="39"/>
      <c r="AD5424" s="39"/>
      <c r="AE5424" s="39"/>
      <c r="AF5424" s="39"/>
      <c r="AG5424" s="39"/>
      <c r="AH5424" s="39"/>
      <c r="AI5424" s="39"/>
      <c r="AJ5424" s="39"/>
      <c r="AK5424" s="39"/>
      <c r="AL5424" s="39"/>
      <c r="AM5424" s="39"/>
      <c r="AN5424" s="39"/>
      <c r="AO5424" s="39"/>
      <c r="AP5424" s="39"/>
      <c r="AQ5424" s="39"/>
      <c r="AR5424" s="39"/>
      <c r="AS5424" s="39"/>
      <c r="AT5424" s="39"/>
      <c r="AU5424" s="39"/>
      <c r="AV5424" s="39"/>
      <c r="AW5424" s="39"/>
    </row>
    <row r="5425" spans="15:49" x14ac:dyDescent="0.2">
      <c r="O5425" s="39"/>
      <c r="P5425" s="39"/>
      <c r="Q5425" s="39"/>
      <c r="R5425" s="39"/>
      <c r="S5425" s="39"/>
      <c r="T5425" s="39"/>
      <c r="U5425" s="39"/>
      <c r="V5425" s="39"/>
      <c r="W5425" s="39"/>
      <c r="X5425" s="39"/>
      <c r="Y5425" s="39"/>
      <c r="Z5425" s="39"/>
      <c r="AA5425" s="39"/>
      <c r="AB5425" s="39"/>
      <c r="AC5425" s="39"/>
      <c r="AD5425" s="39"/>
      <c r="AE5425" s="39"/>
      <c r="AF5425" s="39"/>
      <c r="AG5425" s="39"/>
      <c r="AH5425" s="39"/>
      <c r="AI5425" s="39"/>
      <c r="AJ5425" s="39"/>
      <c r="AK5425" s="39"/>
      <c r="AL5425" s="39"/>
      <c r="AM5425" s="39"/>
      <c r="AN5425" s="39"/>
      <c r="AO5425" s="39"/>
      <c r="AP5425" s="39"/>
      <c r="AQ5425" s="39"/>
      <c r="AR5425" s="39"/>
      <c r="AS5425" s="39"/>
      <c r="AT5425" s="39"/>
      <c r="AU5425" s="39"/>
      <c r="AV5425" s="39"/>
      <c r="AW5425" s="39"/>
    </row>
    <row r="5426" spans="15:49" x14ac:dyDescent="0.2">
      <c r="O5426" s="39"/>
      <c r="P5426" s="39"/>
      <c r="Q5426" s="39"/>
      <c r="R5426" s="39"/>
      <c r="S5426" s="39"/>
      <c r="T5426" s="39"/>
      <c r="U5426" s="39"/>
      <c r="V5426" s="39"/>
      <c r="W5426" s="39"/>
      <c r="X5426" s="39"/>
      <c r="Y5426" s="39"/>
      <c r="Z5426" s="39"/>
      <c r="AA5426" s="39"/>
      <c r="AB5426" s="39"/>
      <c r="AC5426" s="39"/>
      <c r="AD5426" s="39"/>
      <c r="AE5426" s="39"/>
      <c r="AF5426" s="39"/>
      <c r="AG5426" s="39"/>
      <c r="AH5426" s="39"/>
      <c r="AI5426" s="39"/>
      <c r="AJ5426" s="39"/>
      <c r="AK5426" s="39"/>
      <c r="AL5426" s="39"/>
      <c r="AM5426" s="39"/>
      <c r="AN5426" s="39"/>
      <c r="AO5426" s="39"/>
      <c r="AP5426" s="39"/>
      <c r="AQ5426" s="39"/>
      <c r="AR5426" s="39"/>
      <c r="AS5426" s="39"/>
      <c r="AT5426" s="39"/>
      <c r="AU5426" s="39"/>
      <c r="AV5426" s="39"/>
      <c r="AW5426" s="39"/>
    </row>
    <row r="5427" spans="15:49" x14ac:dyDescent="0.2">
      <c r="O5427" s="39"/>
      <c r="P5427" s="39"/>
      <c r="Q5427" s="39"/>
      <c r="R5427" s="39"/>
      <c r="S5427" s="39"/>
      <c r="T5427" s="39"/>
      <c r="U5427" s="39"/>
      <c r="V5427" s="39"/>
      <c r="W5427" s="39"/>
      <c r="X5427" s="39"/>
      <c r="Y5427" s="39"/>
      <c r="Z5427" s="39"/>
      <c r="AA5427" s="39"/>
      <c r="AB5427" s="39"/>
      <c r="AC5427" s="39"/>
      <c r="AD5427" s="39"/>
      <c r="AE5427" s="39"/>
      <c r="AF5427" s="39"/>
      <c r="AG5427" s="39"/>
      <c r="AH5427" s="39"/>
      <c r="AI5427" s="39"/>
      <c r="AJ5427" s="39"/>
      <c r="AK5427" s="39"/>
      <c r="AL5427" s="39"/>
      <c r="AM5427" s="39"/>
      <c r="AN5427" s="39"/>
      <c r="AO5427" s="39"/>
      <c r="AP5427" s="39"/>
      <c r="AQ5427" s="39"/>
      <c r="AR5427" s="39"/>
      <c r="AS5427" s="39"/>
      <c r="AT5427" s="39"/>
      <c r="AU5427" s="39"/>
      <c r="AV5427" s="39"/>
      <c r="AW5427" s="39"/>
    </row>
    <row r="5428" spans="15:49" x14ac:dyDescent="0.2">
      <c r="O5428" s="39"/>
      <c r="P5428" s="39"/>
      <c r="Q5428" s="39"/>
      <c r="R5428" s="39"/>
      <c r="S5428" s="39"/>
      <c r="T5428" s="39"/>
      <c r="U5428" s="39"/>
      <c r="V5428" s="39"/>
      <c r="W5428" s="39"/>
      <c r="X5428" s="39"/>
      <c r="Y5428" s="39"/>
      <c r="Z5428" s="39"/>
      <c r="AA5428" s="39"/>
      <c r="AB5428" s="39"/>
      <c r="AC5428" s="39"/>
      <c r="AD5428" s="39"/>
      <c r="AE5428" s="39"/>
      <c r="AF5428" s="39"/>
      <c r="AG5428" s="39"/>
      <c r="AH5428" s="39"/>
      <c r="AI5428" s="39"/>
      <c r="AJ5428" s="39"/>
      <c r="AK5428" s="39"/>
      <c r="AL5428" s="39"/>
      <c r="AM5428" s="39"/>
      <c r="AN5428" s="39"/>
      <c r="AO5428" s="39"/>
      <c r="AP5428" s="39"/>
      <c r="AQ5428" s="39"/>
      <c r="AR5428" s="39"/>
      <c r="AS5428" s="39"/>
      <c r="AT5428" s="39"/>
      <c r="AU5428" s="39"/>
      <c r="AV5428" s="39"/>
      <c r="AW5428" s="39"/>
    </row>
    <row r="5429" spans="15:49" x14ac:dyDescent="0.2">
      <c r="O5429" s="39"/>
      <c r="P5429" s="39"/>
      <c r="Q5429" s="39"/>
      <c r="R5429" s="39"/>
      <c r="S5429" s="39"/>
      <c r="T5429" s="39"/>
      <c r="U5429" s="39"/>
      <c r="V5429" s="39"/>
      <c r="W5429" s="39"/>
      <c r="X5429" s="39"/>
      <c r="Y5429" s="39"/>
      <c r="Z5429" s="39"/>
      <c r="AA5429" s="39"/>
      <c r="AB5429" s="39"/>
      <c r="AC5429" s="39"/>
      <c r="AD5429" s="39"/>
      <c r="AE5429" s="39"/>
      <c r="AF5429" s="39"/>
      <c r="AG5429" s="39"/>
      <c r="AH5429" s="39"/>
      <c r="AI5429" s="39"/>
      <c r="AJ5429" s="39"/>
      <c r="AK5429" s="39"/>
      <c r="AL5429" s="39"/>
      <c r="AM5429" s="39"/>
      <c r="AN5429" s="39"/>
      <c r="AO5429" s="39"/>
      <c r="AP5429" s="39"/>
      <c r="AQ5429" s="39"/>
      <c r="AR5429" s="39"/>
      <c r="AS5429" s="39"/>
      <c r="AT5429" s="39"/>
      <c r="AU5429" s="39"/>
      <c r="AV5429" s="39"/>
      <c r="AW5429" s="39"/>
    </row>
    <row r="5430" spans="15:49" x14ac:dyDescent="0.2">
      <c r="O5430" s="39"/>
      <c r="P5430" s="39"/>
      <c r="Q5430" s="39"/>
      <c r="R5430" s="39"/>
      <c r="S5430" s="39"/>
      <c r="T5430" s="39"/>
      <c r="U5430" s="39"/>
      <c r="V5430" s="39"/>
      <c r="W5430" s="39"/>
      <c r="X5430" s="39"/>
      <c r="Y5430" s="39"/>
      <c r="Z5430" s="39"/>
      <c r="AA5430" s="39"/>
      <c r="AB5430" s="39"/>
      <c r="AC5430" s="39"/>
      <c r="AD5430" s="39"/>
      <c r="AE5430" s="39"/>
      <c r="AF5430" s="39"/>
      <c r="AG5430" s="39"/>
      <c r="AH5430" s="39"/>
      <c r="AI5430" s="39"/>
      <c r="AJ5430" s="39"/>
      <c r="AK5430" s="39"/>
      <c r="AL5430" s="39"/>
      <c r="AM5430" s="39"/>
      <c r="AN5430" s="39"/>
      <c r="AO5430" s="39"/>
      <c r="AP5430" s="39"/>
      <c r="AQ5430" s="39"/>
      <c r="AR5430" s="39"/>
      <c r="AS5430" s="39"/>
      <c r="AT5430" s="39"/>
      <c r="AU5430" s="39"/>
      <c r="AV5430" s="39"/>
      <c r="AW5430" s="39"/>
    </row>
    <row r="5431" spans="15:49" x14ac:dyDescent="0.2">
      <c r="O5431" s="39"/>
      <c r="P5431" s="39"/>
      <c r="Q5431" s="39"/>
      <c r="R5431" s="39"/>
      <c r="S5431" s="39"/>
      <c r="T5431" s="39"/>
      <c r="U5431" s="39"/>
      <c r="V5431" s="39"/>
      <c r="W5431" s="39"/>
      <c r="X5431" s="39"/>
      <c r="Y5431" s="39"/>
      <c r="Z5431" s="39"/>
      <c r="AA5431" s="39"/>
      <c r="AB5431" s="39"/>
      <c r="AC5431" s="39"/>
      <c r="AD5431" s="39"/>
      <c r="AE5431" s="39"/>
      <c r="AF5431" s="39"/>
      <c r="AG5431" s="39"/>
      <c r="AH5431" s="39"/>
      <c r="AI5431" s="39"/>
      <c r="AJ5431" s="39"/>
      <c r="AK5431" s="39"/>
      <c r="AL5431" s="39"/>
      <c r="AM5431" s="39"/>
      <c r="AN5431" s="39"/>
      <c r="AO5431" s="39"/>
      <c r="AP5431" s="39"/>
      <c r="AQ5431" s="39"/>
      <c r="AR5431" s="39"/>
      <c r="AS5431" s="39"/>
      <c r="AT5431" s="39"/>
      <c r="AU5431" s="39"/>
      <c r="AV5431" s="39"/>
      <c r="AW5431" s="39"/>
    </row>
    <row r="5432" spans="15:49" x14ac:dyDescent="0.2">
      <c r="O5432" s="39"/>
      <c r="P5432" s="39"/>
      <c r="Q5432" s="39"/>
      <c r="R5432" s="39"/>
      <c r="S5432" s="39"/>
      <c r="T5432" s="39"/>
      <c r="U5432" s="39"/>
      <c r="V5432" s="39"/>
      <c r="W5432" s="39"/>
      <c r="X5432" s="39"/>
      <c r="Y5432" s="39"/>
      <c r="Z5432" s="39"/>
      <c r="AA5432" s="39"/>
      <c r="AB5432" s="39"/>
      <c r="AC5432" s="39"/>
      <c r="AD5432" s="39"/>
      <c r="AE5432" s="39"/>
      <c r="AF5432" s="39"/>
      <c r="AG5432" s="39"/>
      <c r="AH5432" s="39"/>
      <c r="AI5432" s="39"/>
      <c r="AJ5432" s="39"/>
      <c r="AK5432" s="39"/>
      <c r="AL5432" s="39"/>
      <c r="AM5432" s="39"/>
      <c r="AN5432" s="39"/>
      <c r="AO5432" s="39"/>
      <c r="AP5432" s="39"/>
      <c r="AQ5432" s="39"/>
      <c r="AR5432" s="39"/>
      <c r="AS5432" s="39"/>
      <c r="AT5432" s="39"/>
      <c r="AU5432" s="39"/>
      <c r="AV5432" s="39"/>
      <c r="AW5432" s="39"/>
    </row>
    <row r="5433" spans="15:49" x14ac:dyDescent="0.2">
      <c r="O5433" s="39"/>
      <c r="P5433" s="39"/>
      <c r="Q5433" s="39"/>
      <c r="R5433" s="39"/>
      <c r="S5433" s="39"/>
      <c r="T5433" s="39"/>
      <c r="U5433" s="39"/>
      <c r="V5433" s="39"/>
      <c r="W5433" s="39"/>
      <c r="X5433" s="39"/>
      <c r="Y5433" s="39"/>
      <c r="Z5433" s="39"/>
      <c r="AA5433" s="39"/>
      <c r="AB5433" s="39"/>
      <c r="AC5433" s="39"/>
      <c r="AD5433" s="39"/>
      <c r="AE5433" s="39"/>
      <c r="AF5433" s="39"/>
      <c r="AG5433" s="39"/>
      <c r="AH5433" s="39"/>
      <c r="AI5433" s="39"/>
      <c r="AJ5433" s="39"/>
      <c r="AK5433" s="39"/>
      <c r="AL5433" s="39"/>
      <c r="AM5433" s="39"/>
      <c r="AN5433" s="39"/>
      <c r="AO5433" s="39"/>
      <c r="AP5433" s="39"/>
      <c r="AQ5433" s="39"/>
      <c r="AR5433" s="39"/>
      <c r="AS5433" s="39"/>
      <c r="AT5433" s="39"/>
      <c r="AU5433" s="39"/>
      <c r="AV5433" s="39"/>
      <c r="AW5433" s="39"/>
    </row>
    <row r="5434" spans="15:49" x14ac:dyDescent="0.2">
      <c r="O5434" s="39"/>
      <c r="P5434" s="39"/>
      <c r="Q5434" s="39"/>
      <c r="R5434" s="39"/>
      <c r="S5434" s="39"/>
      <c r="T5434" s="39"/>
      <c r="U5434" s="39"/>
      <c r="V5434" s="39"/>
      <c r="W5434" s="39"/>
      <c r="X5434" s="39"/>
      <c r="Y5434" s="39"/>
      <c r="Z5434" s="39"/>
      <c r="AA5434" s="39"/>
      <c r="AB5434" s="39"/>
      <c r="AC5434" s="39"/>
      <c r="AD5434" s="39"/>
      <c r="AE5434" s="39"/>
      <c r="AF5434" s="39"/>
      <c r="AG5434" s="39"/>
      <c r="AH5434" s="39"/>
      <c r="AI5434" s="39"/>
      <c r="AJ5434" s="39"/>
      <c r="AK5434" s="39"/>
      <c r="AL5434" s="39"/>
      <c r="AM5434" s="39"/>
      <c r="AN5434" s="39"/>
      <c r="AO5434" s="39"/>
      <c r="AP5434" s="39"/>
      <c r="AQ5434" s="39"/>
      <c r="AR5434" s="39"/>
      <c r="AS5434" s="39"/>
      <c r="AT5434" s="39"/>
      <c r="AU5434" s="39"/>
      <c r="AV5434" s="39"/>
      <c r="AW5434" s="39"/>
    </row>
    <row r="5435" spans="15:49" x14ac:dyDescent="0.2">
      <c r="O5435" s="39"/>
      <c r="P5435" s="39"/>
      <c r="Q5435" s="39"/>
      <c r="R5435" s="39"/>
      <c r="S5435" s="39"/>
      <c r="T5435" s="39"/>
      <c r="U5435" s="39"/>
      <c r="V5435" s="39"/>
      <c r="W5435" s="39"/>
      <c r="X5435" s="39"/>
      <c r="Y5435" s="39"/>
      <c r="Z5435" s="39"/>
      <c r="AA5435" s="39"/>
      <c r="AB5435" s="39"/>
      <c r="AC5435" s="39"/>
      <c r="AD5435" s="39"/>
      <c r="AE5435" s="39"/>
      <c r="AF5435" s="39"/>
      <c r="AG5435" s="39"/>
      <c r="AH5435" s="39"/>
      <c r="AI5435" s="39"/>
      <c r="AJ5435" s="39"/>
      <c r="AK5435" s="39"/>
      <c r="AL5435" s="39"/>
      <c r="AM5435" s="39"/>
      <c r="AN5435" s="39"/>
      <c r="AO5435" s="39"/>
      <c r="AP5435" s="39"/>
      <c r="AQ5435" s="39"/>
      <c r="AR5435" s="39"/>
      <c r="AS5435" s="39"/>
      <c r="AT5435" s="39"/>
      <c r="AU5435" s="39"/>
      <c r="AV5435" s="39"/>
      <c r="AW5435" s="39"/>
    </row>
    <row r="5436" spans="15:49" x14ac:dyDescent="0.2">
      <c r="O5436" s="39"/>
      <c r="P5436" s="39"/>
      <c r="Q5436" s="39"/>
      <c r="R5436" s="39"/>
      <c r="S5436" s="39"/>
      <c r="T5436" s="39"/>
      <c r="U5436" s="39"/>
      <c r="V5436" s="39"/>
      <c r="W5436" s="39"/>
      <c r="X5436" s="39"/>
      <c r="Y5436" s="39"/>
      <c r="Z5436" s="39"/>
      <c r="AA5436" s="39"/>
      <c r="AB5436" s="39"/>
      <c r="AC5436" s="39"/>
      <c r="AD5436" s="39"/>
      <c r="AE5436" s="39"/>
      <c r="AF5436" s="39"/>
      <c r="AG5436" s="39"/>
      <c r="AH5436" s="39"/>
      <c r="AI5436" s="39"/>
      <c r="AJ5436" s="39"/>
      <c r="AK5436" s="39"/>
      <c r="AL5436" s="39"/>
      <c r="AM5436" s="39"/>
      <c r="AN5436" s="39"/>
      <c r="AO5436" s="39"/>
      <c r="AP5436" s="39"/>
      <c r="AQ5436" s="39"/>
      <c r="AR5436" s="39"/>
      <c r="AS5436" s="39"/>
      <c r="AT5436" s="39"/>
      <c r="AU5436" s="39"/>
      <c r="AV5436" s="39"/>
      <c r="AW5436" s="39"/>
    </row>
    <row r="5437" spans="15:49" x14ac:dyDescent="0.2">
      <c r="O5437" s="39"/>
      <c r="P5437" s="39"/>
      <c r="Q5437" s="39"/>
      <c r="R5437" s="39"/>
      <c r="S5437" s="39"/>
      <c r="T5437" s="39"/>
      <c r="U5437" s="39"/>
      <c r="V5437" s="39"/>
      <c r="W5437" s="39"/>
      <c r="X5437" s="39"/>
      <c r="Y5437" s="39"/>
      <c r="Z5437" s="39"/>
      <c r="AA5437" s="39"/>
      <c r="AB5437" s="39"/>
      <c r="AC5437" s="39"/>
      <c r="AD5437" s="39"/>
      <c r="AE5437" s="39"/>
      <c r="AF5437" s="39"/>
      <c r="AG5437" s="39"/>
      <c r="AH5437" s="39"/>
      <c r="AI5437" s="39"/>
      <c r="AJ5437" s="39"/>
      <c r="AK5437" s="39"/>
      <c r="AL5437" s="39"/>
      <c r="AM5437" s="39"/>
      <c r="AN5437" s="39"/>
      <c r="AO5437" s="39"/>
      <c r="AP5437" s="39"/>
      <c r="AQ5437" s="39"/>
      <c r="AR5437" s="39"/>
      <c r="AS5437" s="39"/>
      <c r="AT5437" s="39"/>
      <c r="AU5437" s="39"/>
      <c r="AV5437" s="39"/>
      <c r="AW5437" s="39"/>
    </row>
    <row r="5438" spans="15:49" x14ac:dyDescent="0.2">
      <c r="O5438" s="39"/>
      <c r="P5438" s="39"/>
      <c r="Q5438" s="39"/>
      <c r="R5438" s="39"/>
      <c r="S5438" s="39"/>
      <c r="T5438" s="39"/>
      <c r="U5438" s="39"/>
      <c r="V5438" s="39"/>
      <c r="W5438" s="39"/>
      <c r="X5438" s="39"/>
      <c r="Y5438" s="39"/>
      <c r="Z5438" s="39"/>
      <c r="AA5438" s="39"/>
      <c r="AB5438" s="39"/>
      <c r="AC5438" s="39"/>
      <c r="AD5438" s="39"/>
      <c r="AE5438" s="39"/>
      <c r="AF5438" s="39"/>
      <c r="AG5438" s="39"/>
      <c r="AH5438" s="39"/>
      <c r="AI5438" s="39"/>
      <c r="AJ5438" s="39"/>
      <c r="AK5438" s="39"/>
      <c r="AL5438" s="39"/>
      <c r="AM5438" s="39"/>
      <c r="AN5438" s="39"/>
      <c r="AO5438" s="39"/>
      <c r="AP5438" s="39"/>
      <c r="AQ5438" s="39"/>
      <c r="AR5438" s="39"/>
      <c r="AS5438" s="39"/>
      <c r="AT5438" s="39"/>
      <c r="AU5438" s="39"/>
      <c r="AV5438" s="39"/>
      <c r="AW5438" s="39"/>
    </row>
    <row r="5439" spans="15:49" x14ac:dyDescent="0.2">
      <c r="O5439" s="39"/>
      <c r="P5439" s="39"/>
      <c r="Q5439" s="39"/>
      <c r="R5439" s="39"/>
      <c r="S5439" s="39"/>
      <c r="T5439" s="39"/>
      <c r="U5439" s="39"/>
      <c r="V5439" s="39"/>
      <c r="W5439" s="39"/>
      <c r="X5439" s="39"/>
      <c r="Y5439" s="39"/>
      <c r="Z5439" s="39"/>
      <c r="AA5439" s="39"/>
      <c r="AB5439" s="39"/>
      <c r="AC5439" s="39"/>
      <c r="AD5439" s="39"/>
      <c r="AE5439" s="39"/>
      <c r="AF5439" s="39"/>
      <c r="AG5439" s="39"/>
      <c r="AH5439" s="39"/>
      <c r="AI5439" s="39"/>
      <c r="AJ5439" s="39"/>
      <c r="AK5439" s="39"/>
      <c r="AL5439" s="39"/>
      <c r="AM5439" s="39"/>
      <c r="AN5439" s="39"/>
      <c r="AO5439" s="39"/>
      <c r="AP5439" s="39"/>
      <c r="AQ5439" s="39"/>
      <c r="AR5439" s="39"/>
      <c r="AS5439" s="39"/>
      <c r="AT5439" s="39"/>
      <c r="AU5439" s="39"/>
      <c r="AV5439" s="39"/>
      <c r="AW5439" s="39"/>
    </row>
    <row r="5440" spans="15:49" x14ac:dyDescent="0.2">
      <c r="O5440" s="39"/>
      <c r="P5440" s="39"/>
      <c r="Q5440" s="39"/>
      <c r="R5440" s="39"/>
      <c r="S5440" s="39"/>
      <c r="T5440" s="39"/>
      <c r="U5440" s="39"/>
      <c r="V5440" s="39"/>
      <c r="W5440" s="39"/>
      <c r="X5440" s="39"/>
      <c r="Y5440" s="39"/>
      <c r="Z5440" s="39"/>
      <c r="AA5440" s="39"/>
      <c r="AB5440" s="39"/>
      <c r="AC5440" s="39"/>
      <c r="AD5440" s="39"/>
      <c r="AE5440" s="39"/>
      <c r="AF5440" s="39"/>
      <c r="AG5440" s="39"/>
      <c r="AH5440" s="39"/>
      <c r="AI5440" s="39"/>
      <c r="AJ5440" s="39"/>
      <c r="AK5440" s="39"/>
      <c r="AL5440" s="39"/>
      <c r="AM5440" s="39"/>
      <c r="AN5440" s="39"/>
      <c r="AO5440" s="39"/>
      <c r="AP5440" s="39"/>
      <c r="AQ5440" s="39"/>
      <c r="AR5440" s="39"/>
      <c r="AS5440" s="39"/>
      <c r="AT5440" s="39"/>
      <c r="AU5440" s="39"/>
      <c r="AV5440" s="39"/>
      <c r="AW5440" s="39"/>
    </row>
    <row r="5441" spans="15:49" x14ac:dyDescent="0.2">
      <c r="O5441" s="39"/>
      <c r="P5441" s="39"/>
      <c r="Q5441" s="39"/>
      <c r="R5441" s="39"/>
      <c r="S5441" s="39"/>
      <c r="T5441" s="39"/>
      <c r="U5441" s="39"/>
      <c r="V5441" s="39"/>
      <c r="W5441" s="39"/>
      <c r="X5441" s="39"/>
      <c r="Y5441" s="39"/>
      <c r="Z5441" s="39"/>
      <c r="AA5441" s="39"/>
      <c r="AB5441" s="39"/>
      <c r="AC5441" s="39"/>
      <c r="AD5441" s="39"/>
      <c r="AE5441" s="39"/>
      <c r="AF5441" s="39"/>
      <c r="AG5441" s="39"/>
      <c r="AH5441" s="39"/>
      <c r="AI5441" s="39"/>
      <c r="AJ5441" s="39"/>
      <c r="AK5441" s="39"/>
      <c r="AL5441" s="39"/>
      <c r="AM5441" s="39"/>
      <c r="AN5441" s="39"/>
      <c r="AO5441" s="39"/>
      <c r="AP5441" s="39"/>
      <c r="AQ5441" s="39"/>
      <c r="AR5441" s="39"/>
      <c r="AS5441" s="39"/>
      <c r="AT5441" s="39"/>
      <c r="AU5441" s="39"/>
      <c r="AV5441" s="39"/>
      <c r="AW5441" s="39"/>
    </row>
    <row r="5442" spans="15:49" x14ac:dyDescent="0.2">
      <c r="O5442" s="39"/>
      <c r="P5442" s="39"/>
      <c r="Q5442" s="39"/>
      <c r="R5442" s="39"/>
      <c r="S5442" s="39"/>
      <c r="T5442" s="39"/>
      <c r="U5442" s="39"/>
      <c r="V5442" s="39"/>
      <c r="W5442" s="39"/>
      <c r="X5442" s="39"/>
      <c r="Y5442" s="39"/>
      <c r="Z5442" s="39"/>
      <c r="AA5442" s="39"/>
      <c r="AB5442" s="39"/>
      <c r="AC5442" s="39"/>
      <c r="AD5442" s="39"/>
      <c r="AE5442" s="39"/>
      <c r="AF5442" s="39"/>
      <c r="AG5442" s="39"/>
      <c r="AH5442" s="39"/>
      <c r="AI5442" s="39"/>
      <c r="AJ5442" s="39"/>
      <c r="AK5442" s="39"/>
      <c r="AL5442" s="39"/>
      <c r="AM5442" s="39"/>
      <c r="AN5442" s="39"/>
      <c r="AO5442" s="39"/>
      <c r="AP5442" s="39"/>
      <c r="AQ5442" s="39"/>
      <c r="AR5442" s="39"/>
      <c r="AS5442" s="39"/>
      <c r="AT5442" s="39"/>
      <c r="AU5442" s="39"/>
      <c r="AV5442" s="39"/>
      <c r="AW5442" s="39"/>
    </row>
    <row r="5443" spans="15:49" x14ac:dyDescent="0.2">
      <c r="O5443" s="39"/>
      <c r="P5443" s="39"/>
      <c r="Q5443" s="39"/>
      <c r="R5443" s="39"/>
      <c r="S5443" s="39"/>
      <c r="T5443" s="39"/>
      <c r="U5443" s="39"/>
      <c r="V5443" s="39"/>
      <c r="W5443" s="39"/>
      <c r="X5443" s="39"/>
      <c r="Y5443" s="39"/>
      <c r="Z5443" s="39"/>
      <c r="AA5443" s="39"/>
      <c r="AB5443" s="39"/>
      <c r="AC5443" s="39"/>
      <c r="AD5443" s="39"/>
      <c r="AE5443" s="39"/>
      <c r="AF5443" s="39"/>
      <c r="AG5443" s="39"/>
      <c r="AH5443" s="39"/>
      <c r="AI5443" s="39"/>
      <c r="AJ5443" s="39"/>
      <c r="AK5443" s="39"/>
      <c r="AL5443" s="39"/>
      <c r="AM5443" s="39"/>
      <c r="AN5443" s="39"/>
      <c r="AO5443" s="39"/>
      <c r="AP5443" s="39"/>
      <c r="AQ5443" s="39"/>
      <c r="AR5443" s="39"/>
      <c r="AS5443" s="39"/>
      <c r="AT5443" s="39"/>
      <c r="AU5443" s="39"/>
      <c r="AV5443" s="39"/>
      <c r="AW5443" s="39"/>
    </row>
    <row r="5444" spans="15:49" x14ac:dyDescent="0.2">
      <c r="O5444" s="39"/>
      <c r="P5444" s="39"/>
      <c r="Q5444" s="39"/>
      <c r="R5444" s="39"/>
      <c r="S5444" s="39"/>
      <c r="T5444" s="39"/>
      <c r="U5444" s="39"/>
      <c r="V5444" s="39"/>
      <c r="W5444" s="39"/>
      <c r="X5444" s="39"/>
      <c r="Y5444" s="39"/>
      <c r="Z5444" s="39"/>
      <c r="AA5444" s="39"/>
      <c r="AB5444" s="39"/>
      <c r="AC5444" s="39"/>
      <c r="AD5444" s="39"/>
      <c r="AE5444" s="39"/>
      <c r="AF5444" s="39"/>
      <c r="AG5444" s="39"/>
      <c r="AH5444" s="39"/>
      <c r="AI5444" s="39"/>
      <c r="AJ5444" s="39"/>
      <c r="AK5444" s="39"/>
      <c r="AL5444" s="39"/>
      <c r="AM5444" s="39"/>
      <c r="AN5444" s="39"/>
      <c r="AO5444" s="39"/>
      <c r="AP5444" s="39"/>
      <c r="AQ5444" s="39"/>
      <c r="AR5444" s="39"/>
      <c r="AS5444" s="39"/>
      <c r="AT5444" s="39"/>
      <c r="AU5444" s="39"/>
      <c r="AV5444" s="39"/>
      <c r="AW5444" s="39"/>
    </row>
    <row r="5445" spans="15:49" x14ac:dyDescent="0.2">
      <c r="O5445" s="39"/>
      <c r="P5445" s="39"/>
      <c r="Q5445" s="39"/>
      <c r="R5445" s="39"/>
      <c r="S5445" s="39"/>
      <c r="T5445" s="39"/>
      <c r="U5445" s="39"/>
      <c r="V5445" s="39"/>
      <c r="W5445" s="39"/>
      <c r="X5445" s="39"/>
      <c r="Y5445" s="39"/>
      <c r="Z5445" s="39"/>
      <c r="AA5445" s="39"/>
      <c r="AB5445" s="39"/>
      <c r="AC5445" s="39"/>
      <c r="AD5445" s="39"/>
      <c r="AE5445" s="39"/>
      <c r="AF5445" s="39"/>
      <c r="AG5445" s="39"/>
      <c r="AH5445" s="39"/>
      <c r="AI5445" s="39"/>
      <c r="AJ5445" s="39"/>
      <c r="AK5445" s="39"/>
      <c r="AL5445" s="39"/>
      <c r="AM5445" s="39"/>
      <c r="AN5445" s="39"/>
      <c r="AO5445" s="39"/>
      <c r="AP5445" s="39"/>
      <c r="AQ5445" s="39"/>
      <c r="AR5445" s="39"/>
      <c r="AS5445" s="39"/>
      <c r="AT5445" s="39"/>
      <c r="AU5445" s="39"/>
      <c r="AV5445" s="39"/>
      <c r="AW5445" s="39"/>
    </row>
    <row r="5446" spans="15:49" x14ac:dyDescent="0.2">
      <c r="O5446" s="39"/>
      <c r="P5446" s="39"/>
      <c r="Q5446" s="39"/>
      <c r="R5446" s="39"/>
      <c r="S5446" s="39"/>
      <c r="T5446" s="39"/>
      <c r="U5446" s="39"/>
      <c r="V5446" s="39"/>
      <c r="W5446" s="39"/>
      <c r="X5446" s="39"/>
      <c r="Y5446" s="39"/>
      <c r="Z5446" s="39"/>
      <c r="AA5446" s="39"/>
      <c r="AB5446" s="39"/>
      <c r="AC5446" s="39"/>
      <c r="AD5446" s="39"/>
      <c r="AE5446" s="39"/>
      <c r="AF5446" s="39"/>
      <c r="AG5446" s="39"/>
      <c r="AH5446" s="39"/>
      <c r="AI5446" s="39"/>
      <c r="AJ5446" s="39"/>
      <c r="AK5446" s="39"/>
      <c r="AL5446" s="39"/>
      <c r="AM5446" s="39"/>
      <c r="AN5446" s="39"/>
      <c r="AO5446" s="39"/>
      <c r="AP5446" s="39"/>
      <c r="AQ5446" s="39"/>
      <c r="AR5446" s="39"/>
      <c r="AS5446" s="39"/>
      <c r="AT5446" s="39"/>
      <c r="AU5446" s="39"/>
      <c r="AV5446" s="39"/>
      <c r="AW5446" s="39"/>
    </row>
    <row r="5447" spans="15:49" x14ac:dyDescent="0.2">
      <c r="O5447" s="39"/>
      <c r="P5447" s="39"/>
      <c r="Q5447" s="39"/>
      <c r="R5447" s="39"/>
      <c r="S5447" s="39"/>
      <c r="T5447" s="39"/>
      <c r="U5447" s="39"/>
      <c r="V5447" s="39"/>
      <c r="W5447" s="39"/>
      <c r="X5447" s="39"/>
      <c r="Y5447" s="39"/>
      <c r="Z5447" s="39"/>
      <c r="AA5447" s="39"/>
      <c r="AB5447" s="39"/>
      <c r="AC5447" s="39"/>
      <c r="AD5447" s="39"/>
      <c r="AE5447" s="39"/>
      <c r="AF5447" s="39"/>
      <c r="AG5447" s="39"/>
      <c r="AH5447" s="39"/>
      <c r="AI5447" s="39"/>
      <c r="AJ5447" s="39"/>
      <c r="AK5447" s="39"/>
      <c r="AL5447" s="39"/>
      <c r="AM5447" s="39"/>
      <c r="AN5447" s="39"/>
      <c r="AO5447" s="39"/>
      <c r="AP5447" s="39"/>
      <c r="AQ5447" s="39"/>
      <c r="AR5447" s="39"/>
      <c r="AS5447" s="39"/>
      <c r="AT5447" s="39"/>
      <c r="AU5447" s="39"/>
      <c r="AV5447" s="39"/>
      <c r="AW5447" s="39"/>
    </row>
    <row r="5448" spans="15:49" x14ac:dyDescent="0.2">
      <c r="O5448" s="39"/>
      <c r="P5448" s="39"/>
      <c r="Q5448" s="39"/>
      <c r="R5448" s="39"/>
      <c r="S5448" s="39"/>
      <c r="T5448" s="39"/>
      <c r="U5448" s="39"/>
      <c r="V5448" s="39"/>
      <c r="W5448" s="39"/>
      <c r="X5448" s="39"/>
      <c r="Y5448" s="39"/>
      <c r="Z5448" s="39"/>
      <c r="AA5448" s="39"/>
      <c r="AB5448" s="39"/>
      <c r="AC5448" s="39"/>
      <c r="AD5448" s="39"/>
      <c r="AE5448" s="39"/>
      <c r="AF5448" s="39"/>
      <c r="AG5448" s="39"/>
      <c r="AH5448" s="39"/>
      <c r="AI5448" s="39"/>
      <c r="AJ5448" s="39"/>
      <c r="AK5448" s="39"/>
      <c r="AL5448" s="39"/>
      <c r="AM5448" s="39"/>
      <c r="AN5448" s="39"/>
      <c r="AO5448" s="39"/>
      <c r="AP5448" s="39"/>
      <c r="AQ5448" s="39"/>
      <c r="AR5448" s="39"/>
      <c r="AS5448" s="39"/>
      <c r="AT5448" s="39"/>
      <c r="AU5448" s="39"/>
      <c r="AV5448" s="39"/>
      <c r="AW5448" s="39"/>
    </row>
    <row r="5449" spans="15:49" x14ac:dyDescent="0.2">
      <c r="O5449" s="39"/>
      <c r="P5449" s="39"/>
      <c r="Q5449" s="39"/>
      <c r="R5449" s="39"/>
      <c r="S5449" s="39"/>
      <c r="T5449" s="39"/>
      <c r="U5449" s="39"/>
      <c r="V5449" s="39"/>
      <c r="W5449" s="39"/>
      <c r="X5449" s="39"/>
      <c r="Y5449" s="39"/>
      <c r="Z5449" s="39"/>
      <c r="AA5449" s="39"/>
      <c r="AB5449" s="39"/>
      <c r="AC5449" s="39"/>
      <c r="AD5449" s="39"/>
      <c r="AE5449" s="39"/>
      <c r="AF5449" s="39"/>
      <c r="AG5449" s="39"/>
      <c r="AH5449" s="39"/>
      <c r="AI5449" s="39"/>
      <c r="AJ5449" s="39"/>
      <c r="AK5449" s="39"/>
      <c r="AL5449" s="39"/>
      <c r="AM5449" s="39"/>
      <c r="AN5449" s="39"/>
      <c r="AO5449" s="39"/>
      <c r="AP5449" s="39"/>
      <c r="AQ5449" s="39"/>
      <c r="AR5449" s="39"/>
      <c r="AS5449" s="39"/>
      <c r="AT5449" s="39"/>
      <c r="AU5449" s="39"/>
      <c r="AV5449" s="39"/>
      <c r="AW5449" s="39"/>
    </row>
    <row r="5450" spans="15:49" x14ac:dyDescent="0.2">
      <c r="O5450" s="39"/>
      <c r="P5450" s="39"/>
      <c r="Q5450" s="39"/>
      <c r="R5450" s="39"/>
      <c r="S5450" s="39"/>
      <c r="T5450" s="39"/>
      <c r="U5450" s="39"/>
      <c r="V5450" s="39"/>
      <c r="W5450" s="39"/>
      <c r="X5450" s="39"/>
      <c r="Y5450" s="39"/>
      <c r="Z5450" s="39"/>
      <c r="AA5450" s="39"/>
      <c r="AB5450" s="39"/>
      <c r="AC5450" s="39"/>
      <c r="AD5450" s="39"/>
      <c r="AE5450" s="39"/>
      <c r="AF5450" s="39"/>
      <c r="AG5450" s="39"/>
      <c r="AH5450" s="39"/>
      <c r="AI5450" s="39"/>
      <c r="AJ5450" s="39"/>
      <c r="AK5450" s="39"/>
      <c r="AL5450" s="39"/>
      <c r="AM5450" s="39"/>
      <c r="AN5450" s="39"/>
      <c r="AO5450" s="39"/>
      <c r="AP5450" s="39"/>
      <c r="AQ5450" s="39"/>
      <c r="AR5450" s="39"/>
      <c r="AS5450" s="39"/>
      <c r="AT5450" s="39"/>
      <c r="AU5450" s="39"/>
      <c r="AV5450" s="39"/>
      <c r="AW5450" s="39"/>
    </row>
    <row r="5451" spans="15:49" x14ac:dyDescent="0.2">
      <c r="O5451" s="39"/>
      <c r="P5451" s="39"/>
      <c r="Q5451" s="39"/>
      <c r="R5451" s="39"/>
      <c r="S5451" s="39"/>
      <c r="T5451" s="39"/>
      <c r="U5451" s="39"/>
      <c r="V5451" s="39"/>
      <c r="W5451" s="39"/>
      <c r="X5451" s="39"/>
      <c r="Y5451" s="39"/>
      <c r="Z5451" s="39"/>
      <c r="AA5451" s="39"/>
      <c r="AB5451" s="39"/>
      <c r="AC5451" s="39"/>
      <c r="AD5451" s="39"/>
      <c r="AE5451" s="39"/>
      <c r="AF5451" s="39"/>
      <c r="AG5451" s="39"/>
      <c r="AH5451" s="39"/>
      <c r="AI5451" s="39"/>
      <c r="AJ5451" s="39"/>
      <c r="AK5451" s="39"/>
      <c r="AL5451" s="39"/>
      <c r="AM5451" s="39"/>
      <c r="AN5451" s="39"/>
      <c r="AO5451" s="39"/>
      <c r="AP5451" s="39"/>
      <c r="AQ5451" s="39"/>
      <c r="AR5451" s="39"/>
      <c r="AS5451" s="39"/>
      <c r="AT5451" s="39"/>
      <c r="AU5451" s="39"/>
      <c r="AV5451" s="39"/>
      <c r="AW5451" s="39"/>
    </row>
    <row r="5452" spans="15:49" x14ac:dyDescent="0.2">
      <c r="O5452" s="39"/>
      <c r="P5452" s="39"/>
      <c r="Q5452" s="39"/>
      <c r="R5452" s="39"/>
      <c r="S5452" s="39"/>
      <c r="T5452" s="39"/>
      <c r="U5452" s="39"/>
      <c r="V5452" s="39"/>
      <c r="W5452" s="39"/>
      <c r="X5452" s="39"/>
      <c r="Y5452" s="39"/>
      <c r="Z5452" s="39"/>
      <c r="AA5452" s="39"/>
      <c r="AB5452" s="39"/>
      <c r="AC5452" s="39"/>
      <c r="AD5452" s="39"/>
      <c r="AE5452" s="39"/>
      <c r="AF5452" s="39"/>
      <c r="AG5452" s="39"/>
      <c r="AH5452" s="39"/>
      <c r="AI5452" s="39"/>
      <c r="AJ5452" s="39"/>
      <c r="AK5452" s="39"/>
      <c r="AL5452" s="39"/>
      <c r="AM5452" s="39"/>
      <c r="AN5452" s="39"/>
      <c r="AO5452" s="39"/>
      <c r="AP5452" s="39"/>
      <c r="AQ5452" s="39"/>
      <c r="AR5452" s="39"/>
      <c r="AS5452" s="39"/>
      <c r="AT5452" s="39"/>
      <c r="AU5452" s="39"/>
      <c r="AV5452" s="39"/>
      <c r="AW5452" s="39"/>
    </row>
    <row r="5453" spans="15:49" x14ac:dyDescent="0.2">
      <c r="O5453" s="39"/>
      <c r="P5453" s="39"/>
      <c r="Q5453" s="39"/>
      <c r="R5453" s="39"/>
      <c r="S5453" s="39"/>
      <c r="T5453" s="39"/>
      <c r="U5453" s="39"/>
      <c r="V5453" s="39"/>
      <c r="W5453" s="39"/>
      <c r="X5453" s="39"/>
      <c r="Y5453" s="39"/>
      <c r="Z5453" s="39"/>
      <c r="AA5453" s="39"/>
      <c r="AB5453" s="39"/>
      <c r="AC5453" s="39"/>
      <c r="AD5453" s="39"/>
      <c r="AE5453" s="39"/>
      <c r="AF5453" s="39"/>
      <c r="AG5453" s="39"/>
      <c r="AH5453" s="39"/>
      <c r="AI5453" s="39"/>
      <c r="AJ5453" s="39"/>
      <c r="AK5453" s="39"/>
      <c r="AL5453" s="39"/>
      <c r="AM5453" s="39"/>
      <c r="AN5453" s="39"/>
      <c r="AO5453" s="39"/>
      <c r="AP5453" s="39"/>
      <c r="AQ5453" s="39"/>
      <c r="AR5453" s="39"/>
      <c r="AS5453" s="39"/>
      <c r="AT5453" s="39"/>
      <c r="AU5453" s="39"/>
      <c r="AV5453" s="39"/>
      <c r="AW5453" s="39"/>
    </row>
    <row r="5454" spans="15:49" x14ac:dyDescent="0.2">
      <c r="O5454" s="39"/>
      <c r="P5454" s="39"/>
      <c r="Q5454" s="39"/>
      <c r="R5454" s="39"/>
      <c r="S5454" s="39"/>
      <c r="T5454" s="39"/>
      <c r="U5454" s="39"/>
      <c r="V5454" s="39"/>
      <c r="W5454" s="39"/>
      <c r="X5454" s="39"/>
      <c r="Y5454" s="39"/>
      <c r="Z5454" s="39"/>
      <c r="AA5454" s="39"/>
      <c r="AB5454" s="39"/>
      <c r="AC5454" s="39"/>
      <c r="AD5454" s="39"/>
      <c r="AE5454" s="39"/>
      <c r="AF5454" s="39"/>
      <c r="AG5454" s="39"/>
      <c r="AH5454" s="39"/>
      <c r="AI5454" s="39"/>
      <c r="AJ5454" s="39"/>
      <c r="AK5454" s="39"/>
      <c r="AL5454" s="39"/>
      <c r="AM5454" s="39"/>
      <c r="AN5454" s="39"/>
      <c r="AO5454" s="39"/>
      <c r="AP5454" s="39"/>
      <c r="AQ5454" s="39"/>
      <c r="AR5454" s="39"/>
      <c r="AS5454" s="39"/>
      <c r="AT5454" s="39"/>
      <c r="AU5454" s="39"/>
      <c r="AV5454" s="39"/>
      <c r="AW5454" s="39"/>
    </row>
    <row r="5455" spans="15:49" x14ac:dyDescent="0.2">
      <c r="O5455" s="39"/>
      <c r="P5455" s="39"/>
      <c r="Q5455" s="39"/>
      <c r="R5455" s="39"/>
      <c r="S5455" s="39"/>
      <c r="T5455" s="39"/>
      <c r="U5455" s="39"/>
      <c r="V5455" s="39"/>
      <c r="W5455" s="39"/>
      <c r="X5455" s="39"/>
      <c r="Y5455" s="39"/>
      <c r="Z5455" s="39"/>
      <c r="AA5455" s="39"/>
      <c r="AB5455" s="39"/>
      <c r="AC5455" s="39"/>
      <c r="AD5455" s="39"/>
      <c r="AE5455" s="39"/>
      <c r="AF5455" s="39"/>
      <c r="AG5455" s="39"/>
      <c r="AH5455" s="39"/>
      <c r="AI5455" s="39"/>
      <c r="AJ5455" s="39"/>
      <c r="AK5455" s="39"/>
      <c r="AL5455" s="39"/>
      <c r="AM5455" s="39"/>
      <c r="AN5455" s="39"/>
      <c r="AO5455" s="39"/>
      <c r="AP5455" s="39"/>
      <c r="AQ5455" s="39"/>
      <c r="AR5455" s="39"/>
      <c r="AS5455" s="39"/>
      <c r="AT5455" s="39"/>
      <c r="AU5455" s="39"/>
      <c r="AV5455" s="39"/>
      <c r="AW5455" s="39"/>
    </row>
    <row r="5456" spans="15:49" x14ac:dyDescent="0.2">
      <c r="O5456" s="39"/>
      <c r="P5456" s="39"/>
      <c r="Q5456" s="39"/>
      <c r="R5456" s="39"/>
      <c r="S5456" s="39"/>
      <c r="T5456" s="39"/>
      <c r="U5456" s="39"/>
      <c r="V5456" s="39"/>
      <c r="W5456" s="39"/>
      <c r="X5456" s="39"/>
      <c r="Y5456" s="39"/>
      <c r="Z5456" s="39"/>
      <c r="AA5456" s="39"/>
      <c r="AB5456" s="39"/>
      <c r="AC5456" s="39"/>
      <c r="AD5456" s="39"/>
      <c r="AE5456" s="39"/>
      <c r="AF5456" s="39"/>
      <c r="AG5456" s="39"/>
      <c r="AH5456" s="39"/>
      <c r="AI5456" s="39"/>
      <c r="AJ5456" s="39"/>
      <c r="AK5456" s="39"/>
      <c r="AL5456" s="39"/>
      <c r="AM5456" s="39"/>
      <c r="AN5456" s="39"/>
      <c r="AO5456" s="39"/>
      <c r="AP5456" s="39"/>
      <c r="AQ5456" s="39"/>
      <c r="AR5456" s="39"/>
      <c r="AS5456" s="39"/>
      <c r="AT5456" s="39"/>
      <c r="AU5456" s="39"/>
      <c r="AV5456" s="39"/>
      <c r="AW5456" s="39"/>
    </row>
    <row r="5457" spans="15:49" x14ac:dyDescent="0.2">
      <c r="O5457" s="39"/>
      <c r="P5457" s="39"/>
      <c r="Q5457" s="39"/>
      <c r="R5457" s="39"/>
      <c r="S5457" s="39"/>
      <c r="T5457" s="39"/>
      <c r="U5457" s="39"/>
      <c r="V5457" s="39"/>
      <c r="W5457" s="39"/>
      <c r="X5457" s="39"/>
      <c r="Y5457" s="39"/>
      <c r="Z5457" s="39"/>
      <c r="AA5457" s="39"/>
      <c r="AB5457" s="39"/>
      <c r="AC5457" s="39"/>
      <c r="AD5457" s="39"/>
      <c r="AE5457" s="39"/>
      <c r="AF5457" s="39"/>
      <c r="AG5457" s="39"/>
      <c r="AH5457" s="39"/>
      <c r="AI5457" s="39"/>
      <c r="AJ5457" s="39"/>
      <c r="AK5457" s="39"/>
      <c r="AL5457" s="39"/>
      <c r="AM5457" s="39"/>
      <c r="AN5457" s="39"/>
      <c r="AO5457" s="39"/>
      <c r="AP5457" s="39"/>
      <c r="AQ5457" s="39"/>
      <c r="AR5457" s="39"/>
      <c r="AS5457" s="39"/>
      <c r="AT5457" s="39"/>
      <c r="AU5457" s="39"/>
      <c r="AV5457" s="39"/>
      <c r="AW5457" s="39"/>
    </row>
    <row r="5458" spans="15:49" x14ac:dyDescent="0.2">
      <c r="O5458" s="39"/>
      <c r="P5458" s="39"/>
      <c r="Q5458" s="39"/>
      <c r="R5458" s="39"/>
      <c r="S5458" s="39"/>
      <c r="T5458" s="39"/>
      <c r="U5458" s="39"/>
      <c r="V5458" s="39"/>
      <c r="W5458" s="39"/>
      <c r="X5458" s="39"/>
      <c r="Y5458" s="39"/>
      <c r="Z5458" s="39"/>
      <c r="AA5458" s="39"/>
      <c r="AB5458" s="39"/>
      <c r="AC5458" s="39"/>
      <c r="AD5458" s="39"/>
      <c r="AE5458" s="39"/>
      <c r="AF5458" s="39"/>
      <c r="AG5458" s="39"/>
      <c r="AH5458" s="39"/>
      <c r="AI5458" s="39"/>
      <c r="AJ5458" s="39"/>
      <c r="AK5458" s="39"/>
      <c r="AL5458" s="39"/>
      <c r="AM5458" s="39"/>
      <c r="AN5458" s="39"/>
      <c r="AO5458" s="39"/>
      <c r="AP5458" s="39"/>
      <c r="AQ5458" s="39"/>
      <c r="AR5458" s="39"/>
      <c r="AS5458" s="39"/>
      <c r="AT5458" s="39"/>
      <c r="AU5458" s="39"/>
      <c r="AV5458" s="39"/>
      <c r="AW5458" s="39"/>
    </row>
    <row r="5459" spans="15:49" x14ac:dyDescent="0.2">
      <c r="O5459" s="39"/>
      <c r="P5459" s="39"/>
      <c r="Q5459" s="39"/>
      <c r="R5459" s="39"/>
      <c r="S5459" s="39"/>
      <c r="T5459" s="39"/>
      <c r="U5459" s="39"/>
      <c r="V5459" s="39"/>
      <c r="W5459" s="39"/>
      <c r="X5459" s="39"/>
      <c r="Y5459" s="39"/>
      <c r="Z5459" s="39"/>
      <c r="AA5459" s="39"/>
      <c r="AB5459" s="39"/>
      <c r="AC5459" s="39"/>
      <c r="AD5459" s="39"/>
      <c r="AE5459" s="39"/>
      <c r="AF5459" s="39"/>
      <c r="AG5459" s="39"/>
      <c r="AH5459" s="39"/>
      <c r="AI5459" s="39"/>
      <c r="AJ5459" s="39"/>
      <c r="AK5459" s="39"/>
      <c r="AL5459" s="39"/>
      <c r="AM5459" s="39"/>
      <c r="AN5459" s="39"/>
      <c r="AO5459" s="39"/>
      <c r="AP5459" s="39"/>
      <c r="AQ5459" s="39"/>
      <c r="AR5459" s="39"/>
      <c r="AS5459" s="39"/>
      <c r="AT5459" s="39"/>
      <c r="AU5459" s="39"/>
      <c r="AV5459" s="39"/>
      <c r="AW5459" s="39"/>
    </row>
    <row r="5460" spans="15:49" x14ac:dyDescent="0.2">
      <c r="O5460" s="39"/>
      <c r="P5460" s="39"/>
      <c r="Q5460" s="39"/>
      <c r="R5460" s="39"/>
      <c r="S5460" s="39"/>
      <c r="T5460" s="39"/>
      <c r="U5460" s="39"/>
      <c r="V5460" s="39"/>
      <c r="W5460" s="39"/>
      <c r="X5460" s="39"/>
      <c r="Y5460" s="39"/>
      <c r="Z5460" s="39"/>
      <c r="AA5460" s="39"/>
      <c r="AB5460" s="39"/>
      <c r="AC5460" s="39"/>
      <c r="AD5460" s="39"/>
      <c r="AE5460" s="39"/>
      <c r="AF5460" s="39"/>
      <c r="AG5460" s="39"/>
      <c r="AH5460" s="39"/>
      <c r="AI5460" s="39"/>
      <c r="AJ5460" s="39"/>
      <c r="AK5460" s="39"/>
      <c r="AL5460" s="39"/>
      <c r="AM5460" s="39"/>
      <c r="AN5460" s="39"/>
      <c r="AO5460" s="39"/>
      <c r="AP5460" s="39"/>
      <c r="AQ5460" s="39"/>
      <c r="AR5460" s="39"/>
      <c r="AS5460" s="39"/>
      <c r="AT5460" s="39"/>
      <c r="AU5460" s="39"/>
      <c r="AV5460" s="39"/>
      <c r="AW5460" s="39"/>
    </row>
    <row r="5461" spans="15:49" x14ac:dyDescent="0.2">
      <c r="O5461" s="39"/>
      <c r="P5461" s="39"/>
      <c r="Q5461" s="39"/>
      <c r="R5461" s="39"/>
      <c r="S5461" s="39"/>
      <c r="T5461" s="39"/>
      <c r="U5461" s="39"/>
      <c r="V5461" s="39"/>
      <c r="W5461" s="39"/>
      <c r="X5461" s="39"/>
      <c r="Y5461" s="39"/>
      <c r="Z5461" s="39"/>
      <c r="AA5461" s="39"/>
      <c r="AB5461" s="39"/>
      <c r="AC5461" s="39"/>
      <c r="AD5461" s="39"/>
      <c r="AE5461" s="39"/>
      <c r="AF5461" s="39"/>
      <c r="AG5461" s="39"/>
      <c r="AH5461" s="39"/>
      <c r="AI5461" s="39"/>
      <c r="AJ5461" s="39"/>
      <c r="AK5461" s="39"/>
      <c r="AL5461" s="39"/>
      <c r="AM5461" s="39"/>
      <c r="AN5461" s="39"/>
      <c r="AO5461" s="39"/>
      <c r="AP5461" s="39"/>
      <c r="AQ5461" s="39"/>
      <c r="AR5461" s="39"/>
      <c r="AS5461" s="39"/>
      <c r="AT5461" s="39"/>
      <c r="AU5461" s="39"/>
      <c r="AV5461" s="39"/>
      <c r="AW5461" s="39"/>
    </row>
    <row r="5462" spans="15:49" x14ac:dyDescent="0.2">
      <c r="O5462" s="39"/>
      <c r="P5462" s="39"/>
      <c r="Q5462" s="39"/>
      <c r="R5462" s="39"/>
      <c r="S5462" s="39"/>
      <c r="T5462" s="39"/>
      <c r="U5462" s="39"/>
      <c r="V5462" s="39"/>
      <c r="W5462" s="39"/>
      <c r="X5462" s="39"/>
      <c r="Y5462" s="39"/>
      <c r="Z5462" s="39"/>
      <c r="AA5462" s="39"/>
      <c r="AB5462" s="39"/>
      <c r="AC5462" s="39"/>
      <c r="AD5462" s="39"/>
      <c r="AE5462" s="39"/>
      <c r="AF5462" s="39"/>
      <c r="AG5462" s="39"/>
      <c r="AH5462" s="39"/>
      <c r="AI5462" s="39"/>
      <c r="AJ5462" s="39"/>
      <c r="AK5462" s="39"/>
      <c r="AL5462" s="39"/>
      <c r="AM5462" s="39"/>
      <c r="AN5462" s="39"/>
      <c r="AO5462" s="39"/>
      <c r="AP5462" s="39"/>
      <c r="AQ5462" s="39"/>
      <c r="AR5462" s="39"/>
      <c r="AS5462" s="39"/>
      <c r="AT5462" s="39"/>
      <c r="AU5462" s="39"/>
      <c r="AV5462" s="39"/>
      <c r="AW5462" s="39"/>
    </row>
    <row r="5463" spans="15:49" x14ac:dyDescent="0.2">
      <c r="O5463" s="39"/>
      <c r="P5463" s="39"/>
      <c r="Q5463" s="39"/>
      <c r="R5463" s="39"/>
      <c r="S5463" s="39"/>
      <c r="T5463" s="39"/>
      <c r="U5463" s="39"/>
      <c r="V5463" s="39"/>
      <c r="W5463" s="39"/>
      <c r="X5463" s="39"/>
      <c r="Y5463" s="39"/>
      <c r="Z5463" s="39"/>
      <c r="AA5463" s="39"/>
      <c r="AB5463" s="39"/>
      <c r="AC5463" s="39"/>
      <c r="AD5463" s="39"/>
      <c r="AE5463" s="39"/>
      <c r="AF5463" s="39"/>
      <c r="AG5463" s="39"/>
      <c r="AH5463" s="39"/>
      <c r="AI5463" s="39"/>
      <c r="AJ5463" s="39"/>
      <c r="AK5463" s="39"/>
      <c r="AL5463" s="39"/>
      <c r="AM5463" s="39"/>
      <c r="AN5463" s="39"/>
      <c r="AO5463" s="39"/>
      <c r="AP5463" s="39"/>
      <c r="AQ5463" s="39"/>
      <c r="AR5463" s="39"/>
      <c r="AS5463" s="39"/>
      <c r="AT5463" s="39"/>
      <c r="AU5463" s="39"/>
      <c r="AV5463" s="39"/>
      <c r="AW5463" s="39"/>
    </row>
    <row r="5464" spans="15:49" x14ac:dyDescent="0.2">
      <c r="O5464" s="39"/>
      <c r="P5464" s="39"/>
      <c r="Q5464" s="39"/>
      <c r="R5464" s="39"/>
      <c r="S5464" s="39"/>
      <c r="T5464" s="39"/>
      <c r="U5464" s="39"/>
      <c r="V5464" s="39"/>
      <c r="W5464" s="39"/>
      <c r="X5464" s="39"/>
      <c r="Y5464" s="39"/>
      <c r="Z5464" s="39"/>
      <c r="AA5464" s="39"/>
      <c r="AB5464" s="39"/>
      <c r="AC5464" s="39"/>
      <c r="AD5464" s="39"/>
      <c r="AE5464" s="39"/>
      <c r="AF5464" s="39"/>
      <c r="AG5464" s="39"/>
      <c r="AH5464" s="39"/>
      <c r="AI5464" s="39"/>
      <c r="AJ5464" s="39"/>
      <c r="AK5464" s="39"/>
      <c r="AL5464" s="39"/>
      <c r="AM5464" s="39"/>
      <c r="AN5464" s="39"/>
      <c r="AO5464" s="39"/>
      <c r="AP5464" s="39"/>
      <c r="AQ5464" s="39"/>
      <c r="AR5464" s="39"/>
      <c r="AS5464" s="39"/>
      <c r="AT5464" s="39"/>
      <c r="AU5464" s="39"/>
      <c r="AV5464" s="39"/>
      <c r="AW5464" s="39"/>
    </row>
    <row r="5465" spans="15:49" x14ac:dyDescent="0.2">
      <c r="O5465" s="39"/>
      <c r="P5465" s="39"/>
      <c r="Q5465" s="39"/>
      <c r="R5465" s="39"/>
      <c r="S5465" s="39"/>
      <c r="T5465" s="39"/>
      <c r="U5465" s="39"/>
      <c r="V5465" s="39"/>
      <c r="W5465" s="39"/>
      <c r="X5465" s="39"/>
      <c r="Y5465" s="39"/>
      <c r="Z5465" s="39"/>
      <c r="AA5465" s="39"/>
      <c r="AB5465" s="39"/>
      <c r="AC5465" s="39"/>
      <c r="AD5465" s="39"/>
      <c r="AE5465" s="39"/>
      <c r="AF5465" s="39"/>
      <c r="AG5465" s="39"/>
      <c r="AH5465" s="39"/>
      <c r="AI5465" s="39"/>
      <c r="AJ5465" s="39"/>
      <c r="AK5465" s="39"/>
      <c r="AL5465" s="39"/>
      <c r="AM5465" s="39"/>
      <c r="AN5465" s="39"/>
      <c r="AO5465" s="39"/>
      <c r="AP5465" s="39"/>
      <c r="AQ5465" s="39"/>
      <c r="AR5465" s="39"/>
      <c r="AS5465" s="39"/>
      <c r="AT5465" s="39"/>
      <c r="AU5465" s="39"/>
      <c r="AV5465" s="39"/>
      <c r="AW5465" s="39"/>
    </row>
    <row r="5466" spans="15:49" x14ac:dyDescent="0.2">
      <c r="O5466" s="39"/>
      <c r="P5466" s="39"/>
      <c r="Q5466" s="39"/>
      <c r="R5466" s="39"/>
      <c r="S5466" s="39"/>
      <c r="T5466" s="39"/>
      <c r="U5466" s="39"/>
      <c r="V5466" s="39"/>
      <c r="W5466" s="39"/>
      <c r="X5466" s="39"/>
      <c r="Y5466" s="39"/>
      <c r="Z5466" s="39"/>
      <c r="AA5466" s="39"/>
      <c r="AB5466" s="39"/>
      <c r="AC5466" s="39"/>
      <c r="AD5466" s="39"/>
      <c r="AE5466" s="39"/>
      <c r="AF5466" s="39"/>
      <c r="AG5466" s="39"/>
      <c r="AH5466" s="39"/>
      <c r="AI5466" s="39"/>
      <c r="AJ5466" s="39"/>
      <c r="AK5466" s="39"/>
      <c r="AL5466" s="39"/>
      <c r="AM5466" s="39"/>
      <c r="AN5466" s="39"/>
      <c r="AO5466" s="39"/>
      <c r="AP5466" s="39"/>
      <c r="AQ5466" s="39"/>
      <c r="AR5466" s="39"/>
      <c r="AS5466" s="39"/>
      <c r="AT5466" s="39"/>
      <c r="AU5466" s="39"/>
      <c r="AV5466" s="39"/>
      <c r="AW5466" s="39"/>
    </row>
    <row r="5467" spans="15:49" x14ac:dyDescent="0.2">
      <c r="O5467" s="39"/>
      <c r="P5467" s="39"/>
      <c r="Q5467" s="39"/>
      <c r="R5467" s="39"/>
      <c r="S5467" s="39"/>
      <c r="T5467" s="39"/>
      <c r="U5467" s="39"/>
      <c r="V5467" s="39"/>
      <c r="W5467" s="39"/>
      <c r="X5467" s="39"/>
      <c r="Y5467" s="39"/>
      <c r="Z5467" s="39"/>
      <c r="AA5467" s="39"/>
      <c r="AB5467" s="39"/>
      <c r="AC5467" s="39"/>
      <c r="AD5467" s="39"/>
      <c r="AE5467" s="39"/>
      <c r="AF5467" s="39"/>
      <c r="AG5467" s="39"/>
      <c r="AH5467" s="39"/>
      <c r="AI5467" s="39"/>
      <c r="AJ5467" s="39"/>
      <c r="AK5467" s="39"/>
      <c r="AL5467" s="39"/>
      <c r="AM5467" s="39"/>
      <c r="AN5467" s="39"/>
      <c r="AO5467" s="39"/>
      <c r="AP5467" s="39"/>
      <c r="AQ5467" s="39"/>
      <c r="AR5467" s="39"/>
      <c r="AS5467" s="39"/>
      <c r="AT5467" s="39"/>
      <c r="AU5467" s="39"/>
      <c r="AV5467" s="39"/>
      <c r="AW5467" s="39"/>
    </row>
    <row r="5468" spans="15:49" x14ac:dyDescent="0.2">
      <c r="O5468" s="39"/>
      <c r="P5468" s="39"/>
      <c r="Q5468" s="39"/>
      <c r="R5468" s="39"/>
      <c r="S5468" s="39"/>
      <c r="T5468" s="39"/>
      <c r="U5468" s="39"/>
      <c r="V5468" s="39"/>
      <c r="W5468" s="39"/>
      <c r="X5468" s="39"/>
      <c r="Y5468" s="39"/>
      <c r="Z5468" s="39"/>
      <c r="AA5468" s="39"/>
      <c r="AB5468" s="39"/>
      <c r="AC5468" s="39"/>
      <c r="AD5468" s="39"/>
      <c r="AE5468" s="39"/>
      <c r="AF5468" s="39"/>
      <c r="AG5468" s="39"/>
      <c r="AH5468" s="39"/>
      <c r="AI5468" s="39"/>
      <c r="AJ5468" s="39"/>
      <c r="AK5468" s="39"/>
      <c r="AL5468" s="39"/>
      <c r="AM5468" s="39"/>
      <c r="AN5468" s="39"/>
      <c r="AO5468" s="39"/>
      <c r="AP5468" s="39"/>
      <c r="AQ5468" s="39"/>
      <c r="AR5468" s="39"/>
      <c r="AS5468" s="39"/>
      <c r="AT5468" s="39"/>
      <c r="AU5468" s="39"/>
      <c r="AV5468" s="39"/>
      <c r="AW5468" s="39"/>
    </row>
    <row r="5469" spans="15:49" x14ac:dyDescent="0.2">
      <c r="O5469" s="39"/>
      <c r="P5469" s="39"/>
      <c r="Q5469" s="39"/>
      <c r="R5469" s="39"/>
      <c r="S5469" s="39"/>
      <c r="T5469" s="39"/>
      <c r="U5469" s="39"/>
      <c r="V5469" s="39"/>
      <c r="W5469" s="39"/>
      <c r="X5469" s="39"/>
      <c r="Y5469" s="39"/>
      <c r="Z5469" s="39"/>
      <c r="AA5469" s="39"/>
      <c r="AB5469" s="39"/>
      <c r="AC5469" s="39"/>
      <c r="AD5469" s="39"/>
      <c r="AE5469" s="39"/>
      <c r="AF5469" s="39"/>
      <c r="AG5469" s="39"/>
      <c r="AH5469" s="39"/>
      <c r="AI5469" s="39"/>
      <c r="AJ5469" s="39"/>
      <c r="AK5469" s="39"/>
      <c r="AL5469" s="39"/>
      <c r="AM5469" s="39"/>
      <c r="AN5469" s="39"/>
      <c r="AO5469" s="39"/>
      <c r="AP5469" s="39"/>
      <c r="AQ5469" s="39"/>
      <c r="AR5469" s="39"/>
      <c r="AS5469" s="39"/>
      <c r="AT5469" s="39"/>
      <c r="AU5469" s="39"/>
      <c r="AV5469" s="39"/>
      <c r="AW5469" s="39"/>
    </row>
    <row r="5470" spans="15:49" x14ac:dyDescent="0.2">
      <c r="O5470" s="39"/>
      <c r="P5470" s="39"/>
      <c r="Q5470" s="39"/>
      <c r="R5470" s="39"/>
      <c r="S5470" s="39"/>
      <c r="T5470" s="39"/>
      <c r="U5470" s="39"/>
      <c r="V5470" s="39"/>
      <c r="W5470" s="39"/>
      <c r="X5470" s="39"/>
      <c r="Y5470" s="39"/>
      <c r="Z5470" s="39"/>
      <c r="AA5470" s="39"/>
      <c r="AB5470" s="39"/>
      <c r="AC5470" s="39"/>
      <c r="AD5470" s="39"/>
      <c r="AE5470" s="39"/>
      <c r="AF5470" s="39"/>
      <c r="AG5470" s="39"/>
      <c r="AH5470" s="39"/>
      <c r="AI5470" s="39"/>
      <c r="AJ5470" s="39"/>
      <c r="AK5470" s="39"/>
      <c r="AL5470" s="39"/>
      <c r="AM5470" s="39"/>
      <c r="AN5470" s="39"/>
      <c r="AO5470" s="39"/>
      <c r="AP5470" s="39"/>
      <c r="AQ5470" s="39"/>
      <c r="AR5470" s="39"/>
      <c r="AS5470" s="39"/>
      <c r="AT5470" s="39"/>
      <c r="AU5470" s="39"/>
      <c r="AV5470" s="39"/>
      <c r="AW5470" s="39"/>
    </row>
    <row r="5471" spans="15:49" x14ac:dyDescent="0.2">
      <c r="O5471" s="39"/>
      <c r="P5471" s="39"/>
      <c r="Q5471" s="39"/>
      <c r="R5471" s="39"/>
      <c r="S5471" s="39"/>
      <c r="T5471" s="39"/>
      <c r="U5471" s="39"/>
      <c r="V5471" s="39"/>
      <c r="W5471" s="39"/>
      <c r="X5471" s="39"/>
      <c r="Y5471" s="39"/>
      <c r="Z5471" s="39"/>
      <c r="AA5471" s="39"/>
      <c r="AB5471" s="39"/>
      <c r="AC5471" s="39"/>
      <c r="AD5471" s="39"/>
      <c r="AE5471" s="39"/>
      <c r="AF5471" s="39"/>
      <c r="AG5471" s="39"/>
      <c r="AH5471" s="39"/>
      <c r="AI5471" s="39"/>
      <c r="AJ5471" s="39"/>
      <c r="AK5471" s="39"/>
      <c r="AL5471" s="39"/>
      <c r="AM5471" s="39"/>
      <c r="AN5471" s="39"/>
      <c r="AO5471" s="39"/>
      <c r="AP5471" s="39"/>
      <c r="AQ5471" s="39"/>
      <c r="AR5471" s="39"/>
      <c r="AS5471" s="39"/>
      <c r="AT5471" s="39"/>
      <c r="AU5471" s="39"/>
      <c r="AV5471" s="39"/>
      <c r="AW5471" s="39"/>
    </row>
    <row r="5472" spans="15:49" x14ac:dyDescent="0.2">
      <c r="O5472" s="39"/>
      <c r="P5472" s="39"/>
      <c r="Q5472" s="39"/>
      <c r="R5472" s="39"/>
      <c r="S5472" s="39"/>
      <c r="T5472" s="39"/>
      <c r="U5472" s="39"/>
      <c r="V5472" s="39"/>
      <c r="W5472" s="39"/>
      <c r="X5472" s="39"/>
      <c r="Y5472" s="39"/>
      <c r="Z5472" s="39"/>
      <c r="AA5472" s="39"/>
      <c r="AB5472" s="39"/>
      <c r="AC5472" s="39"/>
      <c r="AD5472" s="39"/>
      <c r="AE5472" s="39"/>
      <c r="AF5472" s="39"/>
      <c r="AG5472" s="39"/>
      <c r="AH5472" s="39"/>
      <c r="AI5472" s="39"/>
      <c r="AJ5472" s="39"/>
      <c r="AK5472" s="39"/>
      <c r="AL5472" s="39"/>
      <c r="AM5472" s="39"/>
      <c r="AN5472" s="39"/>
      <c r="AO5472" s="39"/>
      <c r="AP5472" s="39"/>
      <c r="AQ5472" s="39"/>
      <c r="AR5472" s="39"/>
      <c r="AS5472" s="39"/>
      <c r="AT5472" s="39"/>
      <c r="AU5472" s="39"/>
      <c r="AV5472" s="39"/>
      <c r="AW5472" s="39"/>
    </row>
    <row r="5473" spans="15:49" x14ac:dyDescent="0.2">
      <c r="O5473" s="39"/>
      <c r="P5473" s="39"/>
      <c r="Q5473" s="39"/>
      <c r="R5473" s="39"/>
      <c r="S5473" s="39"/>
      <c r="T5473" s="39"/>
      <c r="U5473" s="39"/>
      <c r="V5473" s="39"/>
      <c r="W5473" s="39"/>
      <c r="X5473" s="39"/>
      <c r="Y5473" s="39"/>
      <c r="Z5473" s="39"/>
      <c r="AA5473" s="39"/>
      <c r="AB5473" s="39"/>
      <c r="AC5473" s="39"/>
      <c r="AD5473" s="39"/>
      <c r="AE5473" s="39"/>
      <c r="AF5473" s="39"/>
      <c r="AG5473" s="39"/>
      <c r="AH5473" s="39"/>
      <c r="AI5473" s="39"/>
      <c r="AJ5473" s="39"/>
      <c r="AK5473" s="39"/>
      <c r="AL5473" s="39"/>
      <c r="AM5473" s="39"/>
      <c r="AN5473" s="39"/>
      <c r="AO5473" s="39"/>
      <c r="AP5473" s="39"/>
      <c r="AQ5473" s="39"/>
      <c r="AR5473" s="39"/>
      <c r="AS5473" s="39"/>
      <c r="AT5473" s="39"/>
      <c r="AU5473" s="39"/>
      <c r="AV5473" s="39"/>
      <c r="AW5473" s="39"/>
    </row>
    <row r="5474" spans="15:49" x14ac:dyDescent="0.2">
      <c r="O5474" s="39"/>
      <c r="P5474" s="39"/>
      <c r="Q5474" s="39"/>
      <c r="R5474" s="39"/>
      <c r="S5474" s="39"/>
      <c r="T5474" s="39"/>
      <c r="U5474" s="39"/>
      <c r="V5474" s="39"/>
      <c r="W5474" s="39"/>
      <c r="X5474" s="39"/>
      <c r="Y5474" s="39"/>
      <c r="Z5474" s="39"/>
      <c r="AA5474" s="39"/>
      <c r="AB5474" s="39"/>
      <c r="AC5474" s="39"/>
      <c r="AD5474" s="39"/>
      <c r="AE5474" s="39"/>
      <c r="AF5474" s="39"/>
      <c r="AG5474" s="39"/>
      <c r="AH5474" s="39"/>
      <c r="AI5474" s="39"/>
      <c r="AJ5474" s="39"/>
      <c r="AK5474" s="39"/>
      <c r="AL5474" s="39"/>
      <c r="AM5474" s="39"/>
      <c r="AN5474" s="39"/>
      <c r="AO5474" s="39"/>
      <c r="AP5474" s="39"/>
      <c r="AQ5474" s="39"/>
      <c r="AR5474" s="39"/>
      <c r="AS5474" s="39"/>
      <c r="AT5474" s="39"/>
      <c r="AU5474" s="39"/>
      <c r="AV5474" s="39"/>
      <c r="AW5474" s="39"/>
    </row>
    <row r="5475" spans="15:49" x14ac:dyDescent="0.2">
      <c r="O5475" s="39"/>
      <c r="P5475" s="39"/>
      <c r="Q5475" s="39"/>
      <c r="R5475" s="39"/>
      <c r="S5475" s="39"/>
      <c r="T5475" s="39"/>
      <c r="U5475" s="39"/>
      <c r="V5475" s="39"/>
      <c r="W5475" s="39"/>
      <c r="X5475" s="39"/>
      <c r="Y5475" s="39"/>
      <c r="Z5475" s="39"/>
      <c r="AA5475" s="39"/>
      <c r="AB5475" s="39"/>
      <c r="AC5475" s="39"/>
      <c r="AD5475" s="39"/>
      <c r="AE5475" s="39"/>
      <c r="AF5475" s="39"/>
      <c r="AG5475" s="39"/>
      <c r="AH5475" s="39"/>
      <c r="AI5475" s="39"/>
      <c r="AJ5475" s="39"/>
      <c r="AK5475" s="39"/>
      <c r="AL5475" s="39"/>
      <c r="AM5475" s="39"/>
      <c r="AN5475" s="39"/>
      <c r="AO5475" s="39"/>
      <c r="AP5475" s="39"/>
      <c r="AQ5475" s="39"/>
      <c r="AR5475" s="39"/>
      <c r="AS5475" s="39"/>
      <c r="AT5475" s="39"/>
      <c r="AU5475" s="39"/>
      <c r="AV5475" s="39"/>
      <c r="AW5475" s="39"/>
    </row>
    <row r="5476" spans="15:49" x14ac:dyDescent="0.2">
      <c r="O5476" s="39"/>
      <c r="P5476" s="39"/>
      <c r="Q5476" s="39"/>
      <c r="R5476" s="39"/>
      <c r="S5476" s="39"/>
      <c r="T5476" s="39"/>
      <c r="U5476" s="39"/>
      <c r="V5476" s="39"/>
      <c r="W5476" s="39"/>
      <c r="X5476" s="39"/>
      <c r="Y5476" s="39"/>
      <c r="Z5476" s="39"/>
      <c r="AA5476" s="39"/>
      <c r="AB5476" s="39"/>
      <c r="AC5476" s="39"/>
      <c r="AD5476" s="39"/>
      <c r="AE5476" s="39"/>
      <c r="AF5476" s="39"/>
      <c r="AG5476" s="39"/>
      <c r="AH5476" s="39"/>
      <c r="AI5476" s="39"/>
      <c r="AJ5476" s="39"/>
      <c r="AK5476" s="39"/>
      <c r="AL5476" s="39"/>
      <c r="AM5476" s="39"/>
      <c r="AN5476" s="39"/>
      <c r="AO5476" s="39"/>
      <c r="AP5476" s="39"/>
      <c r="AQ5476" s="39"/>
      <c r="AR5476" s="39"/>
      <c r="AS5476" s="39"/>
      <c r="AT5476" s="39"/>
      <c r="AU5476" s="39"/>
      <c r="AV5476" s="39"/>
      <c r="AW5476" s="39"/>
    </row>
    <row r="5477" spans="15:49" x14ac:dyDescent="0.2">
      <c r="O5477" s="39"/>
      <c r="P5477" s="39"/>
      <c r="Q5477" s="39"/>
      <c r="R5477" s="39"/>
      <c r="S5477" s="39"/>
      <c r="T5477" s="39"/>
      <c r="U5477" s="39"/>
      <c r="V5477" s="39"/>
      <c r="W5477" s="39"/>
      <c r="X5477" s="39"/>
      <c r="Y5477" s="39"/>
      <c r="Z5477" s="39"/>
      <c r="AA5477" s="39"/>
      <c r="AB5477" s="39"/>
      <c r="AC5477" s="39"/>
      <c r="AD5477" s="39"/>
      <c r="AE5477" s="39"/>
      <c r="AF5477" s="39"/>
      <c r="AG5477" s="39"/>
      <c r="AH5477" s="39"/>
      <c r="AI5477" s="39"/>
      <c r="AJ5477" s="39"/>
      <c r="AK5477" s="39"/>
      <c r="AL5477" s="39"/>
      <c r="AM5477" s="39"/>
      <c r="AN5477" s="39"/>
      <c r="AO5477" s="39"/>
      <c r="AP5477" s="39"/>
      <c r="AQ5477" s="39"/>
      <c r="AR5477" s="39"/>
      <c r="AS5477" s="39"/>
      <c r="AT5477" s="39"/>
      <c r="AU5477" s="39"/>
      <c r="AV5477" s="39"/>
      <c r="AW5477" s="39"/>
    </row>
    <row r="5478" spans="15:49" x14ac:dyDescent="0.2">
      <c r="O5478" s="39"/>
      <c r="P5478" s="39"/>
      <c r="Q5478" s="39"/>
      <c r="R5478" s="39"/>
      <c r="S5478" s="39"/>
      <c r="T5478" s="39"/>
      <c r="U5478" s="39"/>
      <c r="V5478" s="39"/>
      <c r="W5478" s="39"/>
      <c r="X5478" s="39"/>
      <c r="Y5478" s="39"/>
      <c r="Z5478" s="39"/>
      <c r="AA5478" s="39"/>
      <c r="AB5478" s="39"/>
      <c r="AC5478" s="39"/>
      <c r="AD5478" s="39"/>
      <c r="AE5478" s="39"/>
      <c r="AF5478" s="39"/>
      <c r="AG5478" s="39"/>
      <c r="AH5478" s="39"/>
      <c r="AI5478" s="39"/>
      <c r="AJ5478" s="39"/>
      <c r="AK5478" s="39"/>
      <c r="AL5478" s="39"/>
      <c r="AM5478" s="39"/>
      <c r="AN5478" s="39"/>
      <c r="AO5478" s="39"/>
      <c r="AP5478" s="39"/>
      <c r="AQ5478" s="39"/>
      <c r="AR5478" s="39"/>
      <c r="AS5478" s="39"/>
      <c r="AT5478" s="39"/>
      <c r="AU5478" s="39"/>
      <c r="AV5478" s="39"/>
      <c r="AW5478" s="39"/>
    </row>
    <row r="5479" spans="15:49" x14ac:dyDescent="0.2">
      <c r="O5479" s="39"/>
      <c r="P5479" s="39"/>
      <c r="Q5479" s="39"/>
      <c r="R5479" s="39"/>
      <c r="S5479" s="39"/>
      <c r="T5479" s="39"/>
      <c r="U5479" s="39"/>
      <c r="V5479" s="39"/>
      <c r="W5479" s="39"/>
      <c r="X5479" s="39"/>
      <c r="Y5479" s="39"/>
      <c r="Z5479" s="39"/>
      <c r="AA5479" s="39"/>
      <c r="AB5479" s="39"/>
      <c r="AC5479" s="39"/>
      <c r="AD5479" s="39"/>
      <c r="AE5479" s="39"/>
      <c r="AF5479" s="39"/>
      <c r="AG5479" s="39"/>
      <c r="AH5479" s="39"/>
      <c r="AI5479" s="39"/>
      <c r="AJ5479" s="39"/>
      <c r="AK5479" s="39"/>
      <c r="AL5479" s="39"/>
      <c r="AM5479" s="39"/>
      <c r="AN5479" s="39"/>
      <c r="AO5479" s="39"/>
      <c r="AP5479" s="39"/>
      <c r="AQ5479" s="39"/>
      <c r="AR5479" s="39"/>
      <c r="AS5479" s="39"/>
      <c r="AT5479" s="39"/>
      <c r="AU5479" s="39"/>
      <c r="AV5479" s="39"/>
      <c r="AW5479" s="39"/>
    </row>
    <row r="5480" spans="15:49" x14ac:dyDescent="0.2">
      <c r="O5480" s="39"/>
      <c r="P5480" s="39"/>
      <c r="Q5480" s="39"/>
      <c r="R5480" s="39"/>
      <c r="S5480" s="39"/>
      <c r="T5480" s="39"/>
      <c r="U5480" s="39"/>
      <c r="V5480" s="39"/>
      <c r="W5480" s="39"/>
      <c r="X5480" s="39"/>
      <c r="Y5480" s="39"/>
      <c r="Z5480" s="39"/>
      <c r="AA5480" s="39"/>
      <c r="AB5480" s="39"/>
      <c r="AC5480" s="39"/>
      <c r="AD5480" s="39"/>
      <c r="AE5480" s="39"/>
      <c r="AF5480" s="39"/>
      <c r="AG5480" s="39"/>
      <c r="AH5480" s="39"/>
      <c r="AI5480" s="39"/>
      <c r="AJ5480" s="39"/>
      <c r="AK5480" s="39"/>
      <c r="AL5480" s="39"/>
      <c r="AM5480" s="39"/>
      <c r="AN5480" s="39"/>
      <c r="AO5480" s="39"/>
      <c r="AP5480" s="39"/>
      <c r="AQ5480" s="39"/>
      <c r="AR5480" s="39"/>
      <c r="AS5480" s="39"/>
      <c r="AT5480" s="39"/>
      <c r="AU5480" s="39"/>
      <c r="AV5480" s="39"/>
      <c r="AW5480" s="39"/>
    </row>
    <row r="5481" spans="15:49" x14ac:dyDescent="0.2">
      <c r="O5481" s="39"/>
      <c r="P5481" s="39"/>
      <c r="Q5481" s="39"/>
      <c r="R5481" s="39"/>
      <c r="S5481" s="39"/>
      <c r="T5481" s="39"/>
      <c r="U5481" s="39"/>
      <c r="V5481" s="39"/>
      <c r="W5481" s="39"/>
      <c r="X5481" s="39"/>
      <c r="Y5481" s="39"/>
      <c r="Z5481" s="39"/>
      <c r="AA5481" s="39"/>
      <c r="AB5481" s="39"/>
      <c r="AC5481" s="39"/>
      <c r="AD5481" s="39"/>
      <c r="AE5481" s="39"/>
      <c r="AF5481" s="39"/>
      <c r="AG5481" s="39"/>
      <c r="AH5481" s="39"/>
      <c r="AI5481" s="39"/>
      <c r="AJ5481" s="39"/>
      <c r="AK5481" s="39"/>
      <c r="AL5481" s="39"/>
      <c r="AM5481" s="39"/>
      <c r="AN5481" s="39"/>
      <c r="AO5481" s="39"/>
      <c r="AP5481" s="39"/>
      <c r="AQ5481" s="39"/>
      <c r="AR5481" s="39"/>
      <c r="AS5481" s="39"/>
      <c r="AT5481" s="39"/>
      <c r="AU5481" s="39"/>
      <c r="AV5481" s="39"/>
      <c r="AW5481" s="39"/>
    </row>
    <row r="5482" spans="15:49" x14ac:dyDescent="0.2">
      <c r="O5482" s="39"/>
      <c r="P5482" s="39"/>
      <c r="Q5482" s="39"/>
      <c r="R5482" s="39"/>
      <c r="S5482" s="39"/>
      <c r="T5482" s="39"/>
      <c r="U5482" s="39"/>
      <c r="V5482" s="39"/>
      <c r="W5482" s="39"/>
      <c r="X5482" s="39"/>
      <c r="Y5482" s="39"/>
      <c r="Z5482" s="39"/>
      <c r="AA5482" s="39"/>
      <c r="AB5482" s="39"/>
      <c r="AC5482" s="39"/>
      <c r="AD5482" s="39"/>
      <c r="AE5482" s="39"/>
      <c r="AF5482" s="39"/>
      <c r="AG5482" s="39"/>
      <c r="AH5482" s="39"/>
      <c r="AI5482" s="39"/>
      <c r="AJ5482" s="39"/>
      <c r="AK5482" s="39"/>
      <c r="AL5482" s="39"/>
      <c r="AM5482" s="39"/>
      <c r="AN5482" s="39"/>
      <c r="AO5482" s="39"/>
      <c r="AP5482" s="39"/>
      <c r="AQ5482" s="39"/>
      <c r="AR5482" s="39"/>
      <c r="AS5482" s="39"/>
      <c r="AT5482" s="39"/>
      <c r="AU5482" s="39"/>
      <c r="AV5482" s="39"/>
      <c r="AW5482" s="39"/>
    </row>
    <row r="5483" spans="15:49" x14ac:dyDescent="0.2">
      <c r="O5483" s="39"/>
      <c r="P5483" s="39"/>
      <c r="Q5483" s="39"/>
      <c r="R5483" s="39"/>
      <c r="S5483" s="39"/>
      <c r="T5483" s="39"/>
      <c r="U5483" s="39"/>
      <c r="V5483" s="39"/>
      <c r="W5483" s="39"/>
      <c r="X5483" s="39"/>
      <c r="Y5483" s="39"/>
      <c r="Z5483" s="39"/>
      <c r="AA5483" s="39"/>
      <c r="AB5483" s="39"/>
      <c r="AC5483" s="39"/>
      <c r="AD5483" s="39"/>
      <c r="AE5483" s="39"/>
      <c r="AF5483" s="39"/>
      <c r="AG5483" s="39"/>
      <c r="AH5483" s="39"/>
      <c r="AI5483" s="39"/>
      <c r="AJ5483" s="39"/>
      <c r="AK5483" s="39"/>
      <c r="AL5483" s="39"/>
      <c r="AM5483" s="39"/>
      <c r="AN5483" s="39"/>
      <c r="AO5483" s="39"/>
      <c r="AP5483" s="39"/>
      <c r="AQ5483" s="39"/>
      <c r="AR5483" s="39"/>
      <c r="AS5483" s="39"/>
      <c r="AT5483" s="39"/>
      <c r="AU5483" s="39"/>
      <c r="AV5483" s="39"/>
      <c r="AW5483" s="39"/>
    </row>
    <row r="5484" spans="15:49" x14ac:dyDescent="0.2">
      <c r="O5484" s="39"/>
      <c r="P5484" s="39"/>
      <c r="Q5484" s="39"/>
      <c r="R5484" s="39"/>
      <c r="S5484" s="39"/>
      <c r="T5484" s="39"/>
      <c r="U5484" s="39"/>
      <c r="V5484" s="39"/>
      <c r="W5484" s="39"/>
      <c r="X5484" s="39"/>
      <c r="Y5484" s="39"/>
      <c r="Z5484" s="39"/>
      <c r="AA5484" s="39"/>
      <c r="AB5484" s="39"/>
      <c r="AC5484" s="39"/>
      <c r="AD5484" s="39"/>
      <c r="AE5484" s="39"/>
      <c r="AF5484" s="39"/>
      <c r="AG5484" s="39"/>
      <c r="AH5484" s="39"/>
      <c r="AI5484" s="39"/>
      <c r="AJ5484" s="39"/>
      <c r="AK5484" s="39"/>
      <c r="AL5484" s="39"/>
      <c r="AM5484" s="39"/>
      <c r="AN5484" s="39"/>
      <c r="AO5484" s="39"/>
      <c r="AP5484" s="39"/>
      <c r="AQ5484" s="39"/>
      <c r="AR5484" s="39"/>
      <c r="AS5484" s="39"/>
      <c r="AT5484" s="39"/>
      <c r="AU5484" s="39"/>
      <c r="AV5484" s="39"/>
      <c r="AW5484" s="39"/>
    </row>
    <row r="5485" spans="15:49" x14ac:dyDescent="0.2">
      <c r="O5485" s="39"/>
      <c r="P5485" s="39"/>
      <c r="Q5485" s="39"/>
      <c r="R5485" s="39"/>
      <c r="S5485" s="39"/>
      <c r="T5485" s="39"/>
      <c r="U5485" s="39"/>
      <c r="V5485" s="39"/>
      <c r="W5485" s="39"/>
      <c r="X5485" s="39"/>
      <c r="Y5485" s="39"/>
      <c r="Z5485" s="39"/>
      <c r="AA5485" s="39"/>
      <c r="AB5485" s="39"/>
      <c r="AC5485" s="39"/>
      <c r="AD5485" s="39"/>
      <c r="AE5485" s="39"/>
      <c r="AF5485" s="39"/>
      <c r="AG5485" s="39"/>
      <c r="AH5485" s="39"/>
      <c r="AI5485" s="39"/>
      <c r="AJ5485" s="39"/>
      <c r="AK5485" s="39"/>
      <c r="AL5485" s="39"/>
      <c r="AM5485" s="39"/>
      <c r="AN5485" s="39"/>
      <c r="AO5485" s="39"/>
      <c r="AP5485" s="39"/>
      <c r="AQ5485" s="39"/>
      <c r="AR5485" s="39"/>
      <c r="AS5485" s="39"/>
      <c r="AT5485" s="39"/>
      <c r="AU5485" s="39"/>
      <c r="AV5485" s="39"/>
      <c r="AW5485" s="39"/>
    </row>
    <row r="5486" spans="15:49" x14ac:dyDescent="0.2">
      <c r="O5486" s="39"/>
      <c r="P5486" s="39"/>
      <c r="Q5486" s="39"/>
      <c r="R5486" s="39"/>
      <c r="S5486" s="39"/>
      <c r="T5486" s="39"/>
      <c r="U5486" s="39"/>
      <c r="V5486" s="39"/>
      <c r="W5486" s="39"/>
      <c r="X5486" s="39"/>
      <c r="Y5486" s="39"/>
      <c r="Z5486" s="39"/>
      <c r="AA5486" s="39"/>
      <c r="AB5486" s="39"/>
      <c r="AC5486" s="39"/>
      <c r="AD5486" s="39"/>
      <c r="AE5486" s="39"/>
      <c r="AF5486" s="39"/>
      <c r="AG5486" s="39"/>
      <c r="AH5486" s="39"/>
      <c r="AI5486" s="39"/>
      <c r="AJ5486" s="39"/>
      <c r="AK5486" s="39"/>
      <c r="AL5486" s="39"/>
      <c r="AM5486" s="39"/>
      <c r="AN5486" s="39"/>
      <c r="AO5486" s="39"/>
      <c r="AP5486" s="39"/>
      <c r="AQ5486" s="39"/>
      <c r="AR5486" s="39"/>
      <c r="AS5486" s="39"/>
      <c r="AT5486" s="39"/>
      <c r="AU5486" s="39"/>
      <c r="AV5486" s="39"/>
      <c r="AW5486" s="39"/>
    </row>
    <row r="5487" spans="15:49" x14ac:dyDescent="0.2">
      <c r="O5487" s="39"/>
      <c r="P5487" s="39"/>
      <c r="Q5487" s="39"/>
      <c r="R5487" s="39"/>
      <c r="S5487" s="39"/>
      <c r="T5487" s="39"/>
      <c r="U5487" s="39"/>
      <c r="V5487" s="39"/>
      <c r="W5487" s="39"/>
      <c r="X5487" s="39"/>
      <c r="Y5487" s="39"/>
      <c r="Z5487" s="39"/>
      <c r="AA5487" s="39"/>
      <c r="AB5487" s="39"/>
      <c r="AC5487" s="39"/>
      <c r="AD5487" s="39"/>
      <c r="AE5487" s="39"/>
      <c r="AF5487" s="39"/>
      <c r="AG5487" s="39"/>
      <c r="AH5487" s="39"/>
      <c r="AI5487" s="39"/>
      <c r="AJ5487" s="39"/>
      <c r="AK5487" s="39"/>
      <c r="AL5487" s="39"/>
      <c r="AM5487" s="39"/>
      <c r="AN5487" s="39"/>
      <c r="AO5487" s="39"/>
      <c r="AP5487" s="39"/>
      <c r="AQ5487" s="39"/>
      <c r="AR5487" s="39"/>
      <c r="AS5487" s="39"/>
      <c r="AT5487" s="39"/>
      <c r="AU5487" s="39"/>
      <c r="AV5487" s="39"/>
      <c r="AW5487" s="39"/>
    </row>
    <row r="5488" spans="15:49" x14ac:dyDescent="0.2">
      <c r="O5488" s="39"/>
      <c r="P5488" s="39"/>
      <c r="Q5488" s="39"/>
      <c r="R5488" s="39"/>
      <c r="S5488" s="39"/>
      <c r="T5488" s="39"/>
      <c r="U5488" s="39"/>
      <c r="V5488" s="39"/>
      <c r="W5488" s="39"/>
      <c r="X5488" s="39"/>
      <c r="Y5488" s="39"/>
      <c r="Z5488" s="39"/>
      <c r="AA5488" s="39"/>
      <c r="AB5488" s="39"/>
      <c r="AC5488" s="39"/>
      <c r="AD5488" s="39"/>
      <c r="AE5488" s="39"/>
      <c r="AF5488" s="39"/>
      <c r="AG5488" s="39"/>
      <c r="AH5488" s="39"/>
      <c r="AI5488" s="39"/>
      <c r="AJ5488" s="39"/>
      <c r="AK5488" s="39"/>
      <c r="AL5488" s="39"/>
      <c r="AM5488" s="39"/>
      <c r="AN5488" s="39"/>
      <c r="AO5488" s="39"/>
      <c r="AP5488" s="39"/>
      <c r="AQ5488" s="39"/>
      <c r="AR5488" s="39"/>
      <c r="AS5488" s="39"/>
      <c r="AT5488" s="39"/>
      <c r="AU5488" s="39"/>
      <c r="AV5488" s="39"/>
      <c r="AW5488" s="39"/>
    </row>
    <row r="5489" spans="15:49" x14ac:dyDescent="0.2">
      <c r="O5489" s="39"/>
      <c r="P5489" s="39"/>
      <c r="Q5489" s="39"/>
      <c r="R5489" s="39"/>
      <c r="S5489" s="39"/>
      <c r="T5489" s="39"/>
      <c r="U5489" s="39"/>
      <c r="V5489" s="39"/>
      <c r="W5489" s="39"/>
      <c r="X5489" s="39"/>
      <c r="Y5489" s="39"/>
      <c r="Z5489" s="39"/>
      <c r="AA5489" s="39"/>
      <c r="AB5489" s="39"/>
      <c r="AC5489" s="39"/>
      <c r="AD5489" s="39"/>
      <c r="AE5489" s="39"/>
      <c r="AF5489" s="39"/>
      <c r="AG5489" s="39"/>
      <c r="AH5489" s="39"/>
      <c r="AI5489" s="39"/>
      <c r="AJ5489" s="39"/>
      <c r="AK5489" s="39"/>
      <c r="AL5489" s="39"/>
      <c r="AM5489" s="39"/>
      <c r="AN5489" s="39"/>
      <c r="AO5489" s="39"/>
      <c r="AP5489" s="39"/>
      <c r="AQ5489" s="39"/>
      <c r="AR5489" s="39"/>
      <c r="AS5489" s="39"/>
      <c r="AT5489" s="39"/>
      <c r="AU5489" s="39"/>
      <c r="AV5489" s="39"/>
      <c r="AW5489" s="39"/>
    </row>
    <row r="5490" spans="15:49" x14ac:dyDescent="0.2">
      <c r="O5490" s="39"/>
      <c r="P5490" s="39"/>
      <c r="Q5490" s="39"/>
      <c r="R5490" s="39"/>
      <c r="S5490" s="39"/>
      <c r="T5490" s="39"/>
      <c r="U5490" s="39"/>
      <c r="V5490" s="39"/>
      <c r="W5490" s="39"/>
      <c r="X5490" s="39"/>
      <c r="Y5490" s="39"/>
      <c r="Z5490" s="39"/>
      <c r="AA5490" s="39"/>
      <c r="AB5490" s="39"/>
      <c r="AC5490" s="39"/>
      <c r="AD5490" s="39"/>
      <c r="AE5490" s="39"/>
      <c r="AF5490" s="39"/>
      <c r="AG5490" s="39"/>
      <c r="AH5490" s="39"/>
      <c r="AI5490" s="39"/>
      <c r="AJ5490" s="39"/>
      <c r="AK5490" s="39"/>
      <c r="AL5490" s="39"/>
      <c r="AM5490" s="39"/>
      <c r="AN5490" s="39"/>
      <c r="AO5490" s="39"/>
      <c r="AP5490" s="39"/>
      <c r="AQ5490" s="39"/>
      <c r="AR5490" s="39"/>
      <c r="AS5490" s="39"/>
      <c r="AT5490" s="39"/>
      <c r="AU5490" s="39"/>
      <c r="AV5490" s="39"/>
      <c r="AW5490" s="39"/>
    </row>
    <row r="5491" spans="15:49" x14ac:dyDescent="0.2">
      <c r="O5491" s="39"/>
      <c r="P5491" s="39"/>
      <c r="Q5491" s="39"/>
      <c r="R5491" s="39"/>
      <c r="S5491" s="39"/>
      <c r="T5491" s="39"/>
      <c r="U5491" s="39"/>
      <c r="V5491" s="39"/>
      <c r="W5491" s="39"/>
      <c r="X5491" s="39"/>
      <c r="Y5491" s="39"/>
      <c r="Z5491" s="39"/>
      <c r="AA5491" s="39"/>
      <c r="AB5491" s="39"/>
      <c r="AC5491" s="39"/>
      <c r="AD5491" s="39"/>
      <c r="AE5491" s="39"/>
      <c r="AF5491" s="39"/>
      <c r="AG5491" s="39"/>
      <c r="AH5491" s="39"/>
      <c r="AI5491" s="39"/>
      <c r="AJ5491" s="39"/>
      <c r="AK5491" s="39"/>
      <c r="AL5491" s="39"/>
      <c r="AM5491" s="39"/>
      <c r="AN5491" s="39"/>
      <c r="AO5491" s="39"/>
      <c r="AP5491" s="39"/>
      <c r="AQ5491" s="39"/>
      <c r="AR5491" s="39"/>
      <c r="AS5491" s="39"/>
      <c r="AT5491" s="39"/>
      <c r="AU5491" s="39"/>
      <c r="AV5491" s="39"/>
      <c r="AW5491" s="39"/>
    </row>
    <row r="5492" spans="15:49" x14ac:dyDescent="0.2">
      <c r="O5492" s="39"/>
      <c r="P5492" s="39"/>
      <c r="Q5492" s="39"/>
      <c r="R5492" s="39"/>
      <c r="S5492" s="39"/>
      <c r="T5492" s="39"/>
      <c r="U5492" s="39"/>
      <c r="V5492" s="39"/>
      <c r="W5492" s="39"/>
      <c r="X5492" s="39"/>
      <c r="Y5492" s="39"/>
      <c r="Z5492" s="39"/>
      <c r="AA5492" s="39"/>
      <c r="AB5492" s="39"/>
      <c r="AC5492" s="39"/>
      <c r="AD5492" s="39"/>
      <c r="AE5492" s="39"/>
      <c r="AF5492" s="39"/>
      <c r="AG5492" s="39"/>
      <c r="AH5492" s="39"/>
      <c r="AI5492" s="39"/>
      <c r="AJ5492" s="39"/>
      <c r="AK5492" s="39"/>
      <c r="AL5492" s="39"/>
      <c r="AM5492" s="39"/>
      <c r="AN5492" s="39"/>
      <c r="AO5492" s="39"/>
      <c r="AP5492" s="39"/>
      <c r="AQ5492" s="39"/>
      <c r="AR5492" s="39"/>
      <c r="AS5492" s="39"/>
      <c r="AT5492" s="39"/>
      <c r="AU5492" s="39"/>
      <c r="AV5492" s="39"/>
      <c r="AW5492" s="39"/>
    </row>
    <row r="5493" spans="15:49" x14ac:dyDescent="0.2">
      <c r="O5493" s="39"/>
      <c r="P5493" s="39"/>
      <c r="Q5493" s="39"/>
      <c r="R5493" s="39"/>
      <c r="S5493" s="39"/>
      <c r="T5493" s="39"/>
      <c r="U5493" s="39"/>
      <c r="V5493" s="39"/>
      <c r="W5493" s="39"/>
      <c r="X5493" s="39"/>
      <c r="Y5493" s="39"/>
      <c r="Z5493" s="39"/>
      <c r="AA5493" s="39"/>
      <c r="AB5493" s="39"/>
      <c r="AC5493" s="39"/>
      <c r="AD5493" s="39"/>
      <c r="AE5493" s="39"/>
      <c r="AF5493" s="39"/>
      <c r="AG5493" s="39"/>
      <c r="AH5493" s="39"/>
      <c r="AI5493" s="39"/>
      <c r="AJ5493" s="39"/>
      <c r="AK5493" s="39"/>
      <c r="AL5493" s="39"/>
      <c r="AM5493" s="39"/>
      <c r="AN5493" s="39"/>
      <c r="AO5493" s="39"/>
      <c r="AP5493" s="39"/>
      <c r="AQ5493" s="39"/>
      <c r="AR5493" s="39"/>
      <c r="AS5493" s="39"/>
      <c r="AT5493" s="39"/>
      <c r="AU5493" s="39"/>
      <c r="AV5493" s="39"/>
      <c r="AW5493" s="39"/>
    </row>
    <row r="5494" spans="15:49" x14ac:dyDescent="0.2">
      <c r="O5494" s="39"/>
      <c r="P5494" s="39"/>
      <c r="Q5494" s="39"/>
      <c r="R5494" s="39"/>
      <c r="S5494" s="39"/>
      <c r="T5494" s="39"/>
      <c r="U5494" s="39"/>
      <c r="V5494" s="39"/>
      <c r="W5494" s="39"/>
      <c r="X5494" s="39"/>
      <c r="Y5494" s="39"/>
      <c r="Z5494" s="39"/>
      <c r="AA5494" s="39"/>
      <c r="AB5494" s="39"/>
      <c r="AC5494" s="39"/>
      <c r="AD5494" s="39"/>
      <c r="AE5494" s="39"/>
      <c r="AF5494" s="39"/>
      <c r="AG5494" s="39"/>
      <c r="AH5494" s="39"/>
      <c r="AI5494" s="39"/>
      <c r="AJ5494" s="39"/>
      <c r="AK5494" s="39"/>
      <c r="AL5494" s="39"/>
      <c r="AM5494" s="39"/>
      <c r="AN5494" s="39"/>
      <c r="AO5494" s="39"/>
      <c r="AP5494" s="39"/>
      <c r="AQ5494" s="39"/>
      <c r="AR5494" s="39"/>
      <c r="AS5494" s="39"/>
      <c r="AT5494" s="39"/>
      <c r="AU5494" s="39"/>
      <c r="AV5494" s="39"/>
      <c r="AW5494" s="39"/>
    </row>
    <row r="5495" spans="15:49" x14ac:dyDescent="0.2">
      <c r="O5495" s="39"/>
      <c r="P5495" s="39"/>
      <c r="Q5495" s="39"/>
      <c r="R5495" s="39"/>
      <c r="S5495" s="39"/>
      <c r="T5495" s="39"/>
      <c r="U5495" s="39"/>
      <c r="V5495" s="39"/>
      <c r="W5495" s="39"/>
      <c r="X5495" s="39"/>
      <c r="Y5495" s="39"/>
      <c r="Z5495" s="39"/>
      <c r="AA5495" s="39"/>
      <c r="AB5495" s="39"/>
      <c r="AC5495" s="39"/>
      <c r="AD5495" s="39"/>
      <c r="AE5495" s="39"/>
      <c r="AF5495" s="39"/>
      <c r="AG5495" s="39"/>
      <c r="AH5495" s="39"/>
      <c r="AI5495" s="39"/>
      <c r="AJ5495" s="39"/>
      <c r="AK5495" s="39"/>
      <c r="AL5495" s="39"/>
      <c r="AM5495" s="39"/>
      <c r="AN5495" s="39"/>
      <c r="AO5495" s="39"/>
      <c r="AP5495" s="39"/>
      <c r="AQ5495" s="39"/>
      <c r="AR5495" s="39"/>
      <c r="AS5495" s="39"/>
      <c r="AT5495" s="39"/>
      <c r="AU5495" s="39"/>
      <c r="AV5495" s="39"/>
      <c r="AW5495" s="39"/>
    </row>
    <row r="5496" spans="15:49" x14ac:dyDescent="0.2">
      <c r="O5496" s="39"/>
      <c r="P5496" s="39"/>
      <c r="Q5496" s="39"/>
      <c r="R5496" s="39"/>
      <c r="S5496" s="39"/>
      <c r="T5496" s="39"/>
      <c r="U5496" s="39"/>
      <c r="V5496" s="39"/>
      <c r="W5496" s="39"/>
      <c r="X5496" s="39"/>
      <c r="Y5496" s="39"/>
      <c r="Z5496" s="39"/>
      <c r="AA5496" s="39"/>
      <c r="AB5496" s="39"/>
      <c r="AC5496" s="39"/>
      <c r="AD5496" s="39"/>
      <c r="AE5496" s="39"/>
      <c r="AF5496" s="39"/>
      <c r="AG5496" s="39"/>
      <c r="AH5496" s="39"/>
      <c r="AI5496" s="39"/>
      <c r="AJ5496" s="39"/>
      <c r="AK5496" s="39"/>
      <c r="AL5496" s="39"/>
      <c r="AM5496" s="39"/>
      <c r="AN5496" s="39"/>
      <c r="AO5496" s="39"/>
      <c r="AP5496" s="39"/>
      <c r="AQ5496" s="39"/>
      <c r="AR5496" s="39"/>
      <c r="AS5496" s="39"/>
      <c r="AT5496" s="39"/>
      <c r="AU5496" s="39"/>
      <c r="AV5496" s="39"/>
      <c r="AW5496" s="39"/>
    </row>
    <row r="5497" spans="15:49" x14ac:dyDescent="0.2">
      <c r="O5497" s="39"/>
      <c r="P5497" s="39"/>
      <c r="Q5497" s="39"/>
      <c r="R5497" s="39"/>
      <c r="S5497" s="39"/>
      <c r="T5497" s="39"/>
      <c r="U5497" s="39"/>
      <c r="V5497" s="39"/>
      <c r="W5497" s="39"/>
      <c r="X5497" s="39"/>
      <c r="Y5497" s="39"/>
      <c r="Z5497" s="39"/>
      <c r="AA5497" s="39"/>
      <c r="AB5497" s="39"/>
      <c r="AC5497" s="39"/>
      <c r="AD5497" s="39"/>
      <c r="AE5497" s="39"/>
      <c r="AF5497" s="39"/>
      <c r="AG5497" s="39"/>
      <c r="AH5497" s="39"/>
      <c r="AI5497" s="39"/>
      <c r="AJ5497" s="39"/>
      <c r="AK5497" s="39"/>
      <c r="AL5497" s="39"/>
      <c r="AM5497" s="39"/>
      <c r="AN5497" s="39"/>
      <c r="AO5497" s="39"/>
      <c r="AP5497" s="39"/>
      <c r="AQ5497" s="39"/>
      <c r="AR5497" s="39"/>
      <c r="AS5497" s="39"/>
      <c r="AT5497" s="39"/>
      <c r="AU5497" s="39"/>
      <c r="AV5497" s="39"/>
      <c r="AW5497" s="39"/>
    </row>
    <row r="5498" spans="15:49" x14ac:dyDescent="0.2">
      <c r="O5498" s="39"/>
      <c r="P5498" s="39"/>
      <c r="Q5498" s="39"/>
      <c r="R5498" s="39"/>
      <c r="S5498" s="39"/>
      <c r="T5498" s="39"/>
      <c r="U5498" s="39"/>
      <c r="V5498" s="39"/>
      <c r="W5498" s="39"/>
      <c r="X5498" s="39"/>
      <c r="Y5498" s="39"/>
      <c r="Z5498" s="39"/>
      <c r="AA5498" s="39"/>
      <c r="AB5498" s="39"/>
      <c r="AC5498" s="39"/>
      <c r="AD5498" s="39"/>
      <c r="AE5498" s="39"/>
      <c r="AF5498" s="39"/>
      <c r="AG5498" s="39"/>
      <c r="AH5498" s="39"/>
      <c r="AI5498" s="39"/>
      <c r="AJ5498" s="39"/>
      <c r="AK5498" s="39"/>
      <c r="AL5498" s="39"/>
      <c r="AM5498" s="39"/>
      <c r="AN5498" s="39"/>
      <c r="AO5498" s="39"/>
      <c r="AP5498" s="39"/>
      <c r="AQ5498" s="39"/>
      <c r="AR5498" s="39"/>
      <c r="AS5498" s="39"/>
      <c r="AT5498" s="39"/>
      <c r="AU5498" s="39"/>
      <c r="AV5498" s="39"/>
      <c r="AW5498" s="39"/>
    </row>
    <row r="5499" spans="15:49" x14ac:dyDescent="0.2">
      <c r="O5499" s="39"/>
      <c r="P5499" s="39"/>
      <c r="Q5499" s="39"/>
      <c r="R5499" s="39"/>
      <c r="S5499" s="39"/>
      <c r="T5499" s="39"/>
      <c r="U5499" s="39"/>
      <c r="V5499" s="39"/>
      <c r="W5499" s="39"/>
      <c r="X5499" s="39"/>
      <c r="Y5499" s="39"/>
      <c r="Z5499" s="39"/>
      <c r="AA5499" s="39"/>
      <c r="AB5499" s="39"/>
      <c r="AC5499" s="39"/>
      <c r="AD5499" s="39"/>
      <c r="AE5499" s="39"/>
      <c r="AF5499" s="39"/>
      <c r="AG5499" s="39"/>
      <c r="AH5499" s="39"/>
      <c r="AI5499" s="39"/>
      <c r="AJ5499" s="39"/>
      <c r="AK5499" s="39"/>
      <c r="AL5499" s="39"/>
      <c r="AM5499" s="39"/>
      <c r="AN5499" s="39"/>
      <c r="AO5499" s="39"/>
      <c r="AP5499" s="39"/>
      <c r="AQ5499" s="39"/>
      <c r="AR5499" s="39"/>
      <c r="AS5499" s="39"/>
      <c r="AT5499" s="39"/>
      <c r="AU5499" s="39"/>
      <c r="AV5499" s="39"/>
      <c r="AW5499" s="39"/>
    </row>
    <row r="5500" spans="15:49" x14ac:dyDescent="0.2">
      <c r="O5500" s="39"/>
      <c r="P5500" s="39"/>
      <c r="Q5500" s="39"/>
      <c r="R5500" s="39"/>
      <c r="S5500" s="39"/>
      <c r="T5500" s="39"/>
      <c r="U5500" s="39"/>
      <c r="V5500" s="39"/>
      <c r="W5500" s="39"/>
      <c r="X5500" s="39"/>
      <c r="Y5500" s="39"/>
      <c r="Z5500" s="39"/>
      <c r="AA5500" s="39"/>
      <c r="AB5500" s="39"/>
      <c r="AC5500" s="39"/>
      <c r="AD5500" s="39"/>
      <c r="AE5500" s="39"/>
      <c r="AF5500" s="39"/>
      <c r="AG5500" s="39"/>
      <c r="AH5500" s="39"/>
      <c r="AI5500" s="39"/>
      <c r="AJ5500" s="39"/>
      <c r="AK5500" s="39"/>
      <c r="AL5500" s="39"/>
      <c r="AM5500" s="39"/>
      <c r="AN5500" s="39"/>
      <c r="AO5500" s="39"/>
      <c r="AP5500" s="39"/>
      <c r="AQ5500" s="39"/>
      <c r="AR5500" s="39"/>
      <c r="AS5500" s="39"/>
      <c r="AT5500" s="39"/>
      <c r="AU5500" s="39"/>
      <c r="AV5500" s="39"/>
      <c r="AW5500" s="39"/>
    </row>
    <row r="5501" spans="15:49" x14ac:dyDescent="0.2">
      <c r="O5501" s="39"/>
      <c r="P5501" s="39"/>
      <c r="Q5501" s="39"/>
      <c r="R5501" s="39"/>
      <c r="S5501" s="39"/>
      <c r="T5501" s="39"/>
      <c r="U5501" s="39"/>
      <c r="V5501" s="39"/>
      <c r="W5501" s="39"/>
      <c r="X5501" s="39"/>
      <c r="Y5501" s="39"/>
      <c r="Z5501" s="39"/>
      <c r="AA5501" s="39"/>
      <c r="AB5501" s="39"/>
      <c r="AC5501" s="39"/>
      <c r="AD5501" s="39"/>
      <c r="AE5501" s="39"/>
      <c r="AF5501" s="39"/>
      <c r="AG5501" s="39"/>
      <c r="AH5501" s="39"/>
      <c r="AI5501" s="39"/>
      <c r="AJ5501" s="39"/>
      <c r="AK5501" s="39"/>
      <c r="AL5501" s="39"/>
      <c r="AM5501" s="39"/>
      <c r="AN5501" s="39"/>
      <c r="AO5501" s="39"/>
      <c r="AP5501" s="39"/>
      <c r="AQ5501" s="39"/>
      <c r="AR5501" s="39"/>
      <c r="AS5501" s="39"/>
      <c r="AT5501" s="39"/>
      <c r="AU5501" s="39"/>
      <c r="AV5501" s="39"/>
      <c r="AW5501" s="39"/>
    </row>
    <row r="5502" spans="15:49" x14ac:dyDescent="0.2">
      <c r="O5502" s="39"/>
      <c r="P5502" s="39"/>
      <c r="Q5502" s="39"/>
      <c r="R5502" s="39"/>
      <c r="S5502" s="39"/>
      <c r="T5502" s="39"/>
      <c r="U5502" s="39"/>
      <c r="V5502" s="39"/>
      <c r="W5502" s="39"/>
      <c r="X5502" s="39"/>
      <c r="Y5502" s="39"/>
      <c r="Z5502" s="39"/>
      <c r="AA5502" s="39"/>
      <c r="AB5502" s="39"/>
      <c r="AC5502" s="39"/>
      <c r="AD5502" s="39"/>
      <c r="AE5502" s="39"/>
      <c r="AF5502" s="39"/>
      <c r="AG5502" s="39"/>
      <c r="AH5502" s="39"/>
      <c r="AI5502" s="39"/>
      <c r="AJ5502" s="39"/>
      <c r="AK5502" s="39"/>
      <c r="AL5502" s="39"/>
      <c r="AM5502" s="39"/>
      <c r="AN5502" s="39"/>
      <c r="AO5502" s="39"/>
      <c r="AP5502" s="39"/>
      <c r="AQ5502" s="39"/>
      <c r="AR5502" s="39"/>
      <c r="AS5502" s="39"/>
      <c r="AT5502" s="39"/>
      <c r="AU5502" s="39"/>
      <c r="AV5502" s="39"/>
      <c r="AW5502" s="39"/>
    </row>
    <row r="5503" spans="15:49" x14ac:dyDescent="0.2">
      <c r="O5503" s="39"/>
      <c r="P5503" s="39"/>
      <c r="Q5503" s="39"/>
      <c r="R5503" s="39"/>
      <c r="S5503" s="39"/>
      <c r="T5503" s="39"/>
      <c r="U5503" s="39"/>
      <c r="V5503" s="39"/>
      <c r="W5503" s="39"/>
      <c r="X5503" s="39"/>
      <c r="Y5503" s="39"/>
      <c r="Z5503" s="39"/>
      <c r="AA5503" s="39"/>
      <c r="AB5503" s="39"/>
      <c r="AC5503" s="39"/>
      <c r="AD5503" s="39"/>
      <c r="AE5503" s="39"/>
      <c r="AF5503" s="39"/>
      <c r="AG5503" s="39"/>
      <c r="AH5503" s="39"/>
      <c r="AI5503" s="39"/>
      <c r="AJ5503" s="39"/>
      <c r="AK5503" s="39"/>
      <c r="AL5503" s="39"/>
      <c r="AM5503" s="39"/>
      <c r="AN5503" s="39"/>
      <c r="AO5503" s="39"/>
      <c r="AP5503" s="39"/>
      <c r="AQ5503" s="39"/>
      <c r="AR5503" s="39"/>
      <c r="AS5503" s="39"/>
      <c r="AT5503" s="39"/>
      <c r="AU5503" s="39"/>
      <c r="AV5503" s="39"/>
      <c r="AW5503" s="39"/>
    </row>
    <row r="5504" spans="15:49" x14ac:dyDescent="0.2">
      <c r="O5504" s="39"/>
      <c r="P5504" s="39"/>
      <c r="Q5504" s="39"/>
      <c r="R5504" s="39"/>
      <c r="S5504" s="39"/>
      <c r="T5504" s="39"/>
      <c r="U5504" s="39"/>
      <c r="V5504" s="39"/>
      <c r="W5504" s="39"/>
      <c r="X5504" s="39"/>
      <c r="Y5504" s="39"/>
      <c r="Z5504" s="39"/>
      <c r="AA5504" s="39"/>
      <c r="AB5504" s="39"/>
      <c r="AC5504" s="39"/>
      <c r="AD5504" s="39"/>
      <c r="AE5504" s="39"/>
      <c r="AF5504" s="39"/>
      <c r="AG5504" s="39"/>
      <c r="AH5504" s="39"/>
      <c r="AI5504" s="39"/>
      <c r="AJ5504" s="39"/>
      <c r="AK5504" s="39"/>
      <c r="AL5504" s="39"/>
      <c r="AM5504" s="39"/>
      <c r="AN5504" s="39"/>
      <c r="AO5504" s="39"/>
      <c r="AP5504" s="39"/>
      <c r="AQ5504" s="39"/>
      <c r="AR5504" s="39"/>
      <c r="AS5504" s="39"/>
      <c r="AT5504" s="39"/>
      <c r="AU5504" s="39"/>
      <c r="AV5504" s="39"/>
      <c r="AW5504" s="39"/>
    </row>
    <row r="5505" spans="15:49" x14ac:dyDescent="0.2">
      <c r="O5505" s="39"/>
      <c r="P5505" s="39"/>
      <c r="Q5505" s="39"/>
      <c r="R5505" s="39"/>
      <c r="S5505" s="39"/>
      <c r="T5505" s="39"/>
      <c r="U5505" s="39"/>
      <c r="V5505" s="39"/>
      <c r="W5505" s="39"/>
      <c r="X5505" s="39"/>
      <c r="Y5505" s="39"/>
      <c r="Z5505" s="39"/>
      <c r="AA5505" s="39"/>
      <c r="AB5505" s="39"/>
      <c r="AC5505" s="39"/>
      <c r="AD5505" s="39"/>
      <c r="AE5505" s="39"/>
      <c r="AF5505" s="39"/>
      <c r="AG5505" s="39"/>
      <c r="AH5505" s="39"/>
      <c r="AI5505" s="39"/>
      <c r="AJ5505" s="39"/>
      <c r="AK5505" s="39"/>
      <c r="AL5505" s="39"/>
      <c r="AM5505" s="39"/>
      <c r="AN5505" s="39"/>
      <c r="AO5505" s="39"/>
      <c r="AP5505" s="39"/>
      <c r="AQ5505" s="39"/>
      <c r="AR5505" s="39"/>
      <c r="AS5505" s="39"/>
      <c r="AT5505" s="39"/>
      <c r="AU5505" s="39"/>
      <c r="AV5505" s="39"/>
      <c r="AW5505" s="39"/>
    </row>
    <row r="5506" spans="15:49" x14ac:dyDescent="0.2">
      <c r="O5506" s="39"/>
      <c r="P5506" s="39"/>
      <c r="Q5506" s="39"/>
      <c r="R5506" s="39"/>
      <c r="S5506" s="39"/>
      <c r="T5506" s="39"/>
      <c r="U5506" s="39"/>
      <c r="V5506" s="39"/>
      <c r="W5506" s="39"/>
      <c r="X5506" s="39"/>
      <c r="Y5506" s="39"/>
      <c r="Z5506" s="39"/>
      <c r="AA5506" s="39"/>
      <c r="AB5506" s="39"/>
      <c r="AC5506" s="39"/>
      <c r="AD5506" s="39"/>
      <c r="AE5506" s="39"/>
      <c r="AF5506" s="39"/>
      <c r="AG5506" s="39"/>
      <c r="AH5506" s="39"/>
      <c r="AI5506" s="39"/>
      <c r="AJ5506" s="39"/>
      <c r="AK5506" s="39"/>
      <c r="AL5506" s="39"/>
      <c r="AM5506" s="39"/>
      <c r="AN5506" s="39"/>
      <c r="AO5506" s="39"/>
      <c r="AP5506" s="39"/>
      <c r="AQ5506" s="39"/>
      <c r="AR5506" s="39"/>
      <c r="AS5506" s="39"/>
      <c r="AT5506" s="39"/>
      <c r="AU5506" s="39"/>
      <c r="AV5506" s="39"/>
      <c r="AW5506" s="39"/>
    </row>
    <row r="5507" spans="15:49" x14ac:dyDescent="0.2">
      <c r="O5507" s="39"/>
      <c r="P5507" s="39"/>
      <c r="Q5507" s="39"/>
      <c r="R5507" s="39"/>
      <c r="S5507" s="39"/>
      <c r="T5507" s="39"/>
      <c r="U5507" s="39"/>
      <c r="V5507" s="39"/>
      <c r="W5507" s="39"/>
      <c r="X5507" s="39"/>
      <c r="Y5507" s="39"/>
      <c r="Z5507" s="39"/>
      <c r="AA5507" s="39"/>
      <c r="AB5507" s="39"/>
      <c r="AC5507" s="39"/>
      <c r="AD5507" s="39"/>
      <c r="AE5507" s="39"/>
      <c r="AF5507" s="39"/>
      <c r="AG5507" s="39"/>
      <c r="AH5507" s="39"/>
      <c r="AI5507" s="39"/>
      <c r="AJ5507" s="39"/>
      <c r="AK5507" s="39"/>
      <c r="AL5507" s="39"/>
      <c r="AM5507" s="39"/>
      <c r="AN5507" s="39"/>
      <c r="AO5507" s="39"/>
      <c r="AP5507" s="39"/>
      <c r="AQ5507" s="39"/>
      <c r="AR5507" s="39"/>
      <c r="AS5507" s="39"/>
      <c r="AT5507" s="39"/>
      <c r="AU5507" s="39"/>
      <c r="AV5507" s="39"/>
      <c r="AW5507" s="39"/>
    </row>
    <row r="5508" spans="15:49" x14ac:dyDescent="0.2">
      <c r="O5508" s="39"/>
      <c r="P5508" s="39"/>
      <c r="Q5508" s="39"/>
      <c r="R5508" s="39"/>
      <c r="S5508" s="39"/>
      <c r="T5508" s="39"/>
      <c r="U5508" s="39"/>
      <c r="V5508" s="39"/>
      <c r="W5508" s="39"/>
      <c r="X5508" s="39"/>
      <c r="Y5508" s="39"/>
      <c r="Z5508" s="39"/>
      <c r="AA5508" s="39"/>
      <c r="AB5508" s="39"/>
      <c r="AC5508" s="39"/>
      <c r="AD5508" s="39"/>
      <c r="AE5508" s="39"/>
      <c r="AF5508" s="39"/>
      <c r="AG5508" s="39"/>
      <c r="AH5508" s="39"/>
      <c r="AI5508" s="39"/>
      <c r="AJ5508" s="39"/>
      <c r="AK5508" s="39"/>
      <c r="AL5508" s="39"/>
      <c r="AM5508" s="39"/>
      <c r="AN5508" s="39"/>
      <c r="AO5508" s="39"/>
      <c r="AP5508" s="39"/>
      <c r="AQ5508" s="39"/>
      <c r="AR5508" s="39"/>
      <c r="AS5508" s="39"/>
      <c r="AT5508" s="39"/>
      <c r="AU5508" s="39"/>
      <c r="AV5508" s="39"/>
      <c r="AW5508" s="39"/>
    </row>
    <row r="5509" spans="15:49" x14ac:dyDescent="0.2">
      <c r="O5509" s="39"/>
      <c r="P5509" s="39"/>
      <c r="Q5509" s="39"/>
      <c r="R5509" s="39"/>
      <c r="S5509" s="39"/>
      <c r="T5509" s="39"/>
      <c r="U5509" s="39"/>
      <c r="V5509" s="39"/>
      <c r="W5509" s="39"/>
      <c r="X5509" s="39"/>
      <c r="Y5509" s="39"/>
      <c r="Z5509" s="39"/>
      <c r="AA5509" s="39"/>
      <c r="AB5509" s="39"/>
      <c r="AC5509" s="39"/>
      <c r="AD5509" s="39"/>
      <c r="AE5509" s="39"/>
      <c r="AF5509" s="39"/>
      <c r="AG5509" s="39"/>
      <c r="AH5509" s="39"/>
      <c r="AI5509" s="39"/>
      <c r="AJ5509" s="39"/>
      <c r="AK5509" s="39"/>
      <c r="AL5509" s="39"/>
      <c r="AM5509" s="39"/>
      <c r="AN5509" s="39"/>
      <c r="AO5509" s="39"/>
      <c r="AP5509" s="39"/>
      <c r="AQ5509" s="39"/>
      <c r="AR5509" s="39"/>
      <c r="AS5509" s="39"/>
      <c r="AT5509" s="39"/>
      <c r="AU5509" s="39"/>
      <c r="AV5509" s="39"/>
      <c r="AW5509" s="39"/>
    </row>
    <row r="5510" spans="15:49" x14ac:dyDescent="0.2">
      <c r="O5510" s="39"/>
      <c r="P5510" s="39"/>
      <c r="Q5510" s="39"/>
      <c r="R5510" s="39"/>
      <c r="S5510" s="39"/>
      <c r="T5510" s="39"/>
      <c r="U5510" s="39"/>
      <c r="V5510" s="39"/>
      <c r="W5510" s="39"/>
      <c r="X5510" s="39"/>
      <c r="Y5510" s="39"/>
      <c r="Z5510" s="39"/>
      <c r="AA5510" s="39"/>
      <c r="AB5510" s="39"/>
      <c r="AC5510" s="39"/>
      <c r="AD5510" s="39"/>
      <c r="AE5510" s="39"/>
      <c r="AF5510" s="39"/>
      <c r="AG5510" s="39"/>
      <c r="AH5510" s="39"/>
      <c r="AI5510" s="39"/>
      <c r="AJ5510" s="39"/>
      <c r="AK5510" s="39"/>
      <c r="AL5510" s="39"/>
      <c r="AM5510" s="39"/>
      <c r="AN5510" s="39"/>
      <c r="AO5510" s="39"/>
      <c r="AP5510" s="39"/>
      <c r="AQ5510" s="39"/>
      <c r="AR5510" s="39"/>
      <c r="AS5510" s="39"/>
      <c r="AT5510" s="39"/>
      <c r="AU5510" s="39"/>
      <c r="AV5510" s="39"/>
      <c r="AW5510" s="39"/>
    </row>
    <row r="5511" spans="15:49" x14ac:dyDescent="0.2">
      <c r="O5511" s="39"/>
      <c r="P5511" s="39"/>
      <c r="Q5511" s="39"/>
      <c r="R5511" s="39"/>
      <c r="S5511" s="39"/>
      <c r="T5511" s="39"/>
      <c r="U5511" s="39"/>
      <c r="V5511" s="39"/>
      <c r="W5511" s="39"/>
      <c r="X5511" s="39"/>
      <c r="Y5511" s="39"/>
      <c r="Z5511" s="39"/>
      <c r="AA5511" s="39"/>
      <c r="AB5511" s="39"/>
      <c r="AC5511" s="39"/>
      <c r="AD5511" s="39"/>
      <c r="AE5511" s="39"/>
      <c r="AF5511" s="39"/>
      <c r="AG5511" s="39"/>
      <c r="AH5511" s="39"/>
      <c r="AI5511" s="39"/>
      <c r="AJ5511" s="39"/>
      <c r="AK5511" s="39"/>
      <c r="AL5511" s="39"/>
      <c r="AM5511" s="39"/>
      <c r="AN5511" s="39"/>
      <c r="AO5511" s="39"/>
      <c r="AP5511" s="39"/>
      <c r="AQ5511" s="39"/>
      <c r="AR5511" s="39"/>
      <c r="AS5511" s="39"/>
      <c r="AT5511" s="39"/>
      <c r="AU5511" s="39"/>
      <c r="AV5511" s="39"/>
      <c r="AW5511" s="39"/>
    </row>
    <row r="5512" spans="15:49" x14ac:dyDescent="0.2">
      <c r="O5512" s="39"/>
      <c r="P5512" s="39"/>
      <c r="Q5512" s="39"/>
      <c r="R5512" s="39"/>
      <c r="S5512" s="39"/>
      <c r="T5512" s="39"/>
      <c r="U5512" s="39"/>
      <c r="V5512" s="39"/>
      <c r="W5512" s="39"/>
      <c r="X5512" s="39"/>
      <c r="Y5512" s="39"/>
      <c r="Z5512" s="39"/>
      <c r="AA5512" s="39"/>
      <c r="AB5512" s="39"/>
      <c r="AC5512" s="39"/>
      <c r="AD5512" s="39"/>
      <c r="AE5512" s="39"/>
      <c r="AF5512" s="39"/>
      <c r="AG5512" s="39"/>
      <c r="AH5512" s="39"/>
      <c r="AI5512" s="39"/>
      <c r="AJ5512" s="39"/>
      <c r="AK5512" s="39"/>
      <c r="AL5512" s="39"/>
      <c r="AM5512" s="39"/>
      <c r="AN5512" s="39"/>
      <c r="AO5512" s="39"/>
      <c r="AP5512" s="39"/>
      <c r="AQ5512" s="39"/>
      <c r="AR5512" s="39"/>
      <c r="AS5512" s="39"/>
      <c r="AT5512" s="39"/>
      <c r="AU5512" s="39"/>
      <c r="AV5512" s="39"/>
      <c r="AW5512" s="39"/>
    </row>
    <row r="5513" spans="15:49" x14ac:dyDescent="0.2">
      <c r="O5513" s="39"/>
      <c r="P5513" s="39"/>
      <c r="Q5513" s="39"/>
      <c r="R5513" s="39"/>
      <c r="S5513" s="39"/>
      <c r="T5513" s="39"/>
      <c r="U5513" s="39"/>
      <c r="V5513" s="39"/>
      <c r="W5513" s="39"/>
      <c r="X5513" s="39"/>
      <c r="Y5513" s="39"/>
      <c r="Z5513" s="39"/>
      <c r="AA5513" s="39"/>
      <c r="AB5513" s="39"/>
      <c r="AC5513" s="39"/>
      <c r="AD5513" s="39"/>
      <c r="AE5513" s="39"/>
      <c r="AF5513" s="39"/>
      <c r="AG5513" s="39"/>
      <c r="AH5513" s="39"/>
      <c r="AI5513" s="39"/>
      <c r="AJ5513" s="39"/>
      <c r="AK5513" s="39"/>
      <c r="AL5513" s="39"/>
      <c r="AM5513" s="39"/>
      <c r="AN5513" s="39"/>
      <c r="AO5513" s="39"/>
      <c r="AP5513" s="39"/>
      <c r="AQ5513" s="39"/>
      <c r="AR5513" s="39"/>
      <c r="AS5513" s="39"/>
      <c r="AT5513" s="39"/>
      <c r="AU5513" s="39"/>
      <c r="AV5513" s="39"/>
      <c r="AW5513" s="39"/>
    </row>
    <row r="5514" spans="15:49" x14ac:dyDescent="0.2">
      <c r="O5514" s="39"/>
      <c r="P5514" s="39"/>
      <c r="Q5514" s="39"/>
      <c r="R5514" s="39"/>
      <c r="S5514" s="39"/>
      <c r="T5514" s="39"/>
      <c r="U5514" s="39"/>
      <c r="V5514" s="39"/>
      <c r="W5514" s="39"/>
      <c r="X5514" s="39"/>
      <c r="Y5514" s="39"/>
      <c r="Z5514" s="39"/>
      <c r="AA5514" s="39"/>
      <c r="AB5514" s="39"/>
      <c r="AC5514" s="39"/>
      <c r="AD5514" s="39"/>
      <c r="AE5514" s="39"/>
      <c r="AF5514" s="39"/>
      <c r="AG5514" s="39"/>
      <c r="AH5514" s="39"/>
      <c r="AI5514" s="39"/>
      <c r="AJ5514" s="39"/>
      <c r="AK5514" s="39"/>
      <c r="AL5514" s="39"/>
      <c r="AM5514" s="39"/>
      <c r="AN5514" s="39"/>
      <c r="AO5514" s="39"/>
      <c r="AP5514" s="39"/>
      <c r="AQ5514" s="39"/>
      <c r="AR5514" s="39"/>
      <c r="AS5514" s="39"/>
      <c r="AT5514" s="39"/>
      <c r="AU5514" s="39"/>
      <c r="AV5514" s="39"/>
      <c r="AW5514" s="39"/>
    </row>
    <row r="5515" spans="15:49" x14ac:dyDescent="0.2">
      <c r="O5515" s="39"/>
      <c r="P5515" s="39"/>
      <c r="Q5515" s="39"/>
      <c r="R5515" s="39"/>
      <c r="S5515" s="39"/>
      <c r="T5515" s="39"/>
      <c r="U5515" s="39"/>
      <c r="V5515" s="39"/>
      <c r="W5515" s="39"/>
      <c r="X5515" s="39"/>
      <c r="Y5515" s="39"/>
      <c r="Z5515" s="39"/>
      <c r="AA5515" s="39"/>
      <c r="AB5515" s="39"/>
      <c r="AC5515" s="39"/>
      <c r="AD5515" s="39"/>
      <c r="AE5515" s="39"/>
      <c r="AF5515" s="39"/>
      <c r="AG5515" s="39"/>
      <c r="AH5515" s="39"/>
      <c r="AI5515" s="39"/>
      <c r="AJ5515" s="39"/>
      <c r="AK5515" s="39"/>
      <c r="AL5515" s="39"/>
      <c r="AM5515" s="39"/>
      <c r="AN5515" s="39"/>
      <c r="AO5515" s="39"/>
      <c r="AP5515" s="39"/>
      <c r="AQ5515" s="39"/>
      <c r="AR5515" s="39"/>
      <c r="AS5515" s="39"/>
      <c r="AT5515" s="39"/>
      <c r="AU5515" s="39"/>
      <c r="AV5515" s="39"/>
      <c r="AW5515" s="39"/>
    </row>
    <row r="5516" spans="15:49" x14ac:dyDescent="0.2">
      <c r="O5516" s="39"/>
      <c r="P5516" s="39"/>
      <c r="Q5516" s="39"/>
      <c r="R5516" s="39"/>
      <c r="S5516" s="39"/>
      <c r="T5516" s="39"/>
      <c r="U5516" s="39"/>
      <c r="V5516" s="39"/>
      <c r="W5516" s="39"/>
      <c r="X5516" s="39"/>
      <c r="Y5516" s="39"/>
      <c r="Z5516" s="39"/>
      <c r="AA5516" s="39"/>
      <c r="AB5516" s="39"/>
      <c r="AC5516" s="39"/>
      <c r="AD5516" s="39"/>
      <c r="AE5516" s="39"/>
      <c r="AF5516" s="39"/>
      <c r="AG5516" s="39"/>
      <c r="AH5516" s="39"/>
      <c r="AI5516" s="39"/>
      <c r="AJ5516" s="39"/>
      <c r="AK5516" s="39"/>
      <c r="AL5516" s="39"/>
      <c r="AM5516" s="39"/>
      <c r="AN5516" s="39"/>
      <c r="AO5516" s="39"/>
      <c r="AP5516" s="39"/>
      <c r="AQ5516" s="39"/>
      <c r="AR5516" s="39"/>
      <c r="AS5516" s="39"/>
      <c r="AT5516" s="39"/>
      <c r="AU5516" s="39"/>
      <c r="AV5516" s="39"/>
      <c r="AW5516" s="39"/>
    </row>
    <row r="5517" spans="15:49" x14ac:dyDescent="0.2">
      <c r="O5517" s="39"/>
      <c r="P5517" s="39"/>
      <c r="Q5517" s="39"/>
      <c r="R5517" s="39"/>
      <c r="S5517" s="39"/>
      <c r="T5517" s="39"/>
      <c r="U5517" s="39"/>
      <c r="V5517" s="39"/>
      <c r="W5517" s="39"/>
      <c r="X5517" s="39"/>
      <c r="Y5517" s="39"/>
      <c r="Z5517" s="39"/>
      <c r="AA5517" s="39"/>
      <c r="AB5517" s="39"/>
      <c r="AC5517" s="39"/>
      <c r="AD5517" s="39"/>
      <c r="AE5517" s="39"/>
      <c r="AF5517" s="39"/>
      <c r="AG5517" s="39"/>
      <c r="AH5517" s="39"/>
      <c r="AI5517" s="39"/>
      <c r="AJ5517" s="39"/>
      <c r="AK5517" s="39"/>
      <c r="AL5517" s="39"/>
      <c r="AM5517" s="39"/>
      <c r="AN5517" s="39"/>
      <c r="AO5517" s="39"/>
      <c r="AP5517" s="39"/>
      <c r="AQ5517" s="39"/>
      <c r="AR5517" s="39"/>
      <c r="AS5517" s="39"/>
      <c r="AT5517" s="39"/>
      <c r="AU5517" s="39"/>
      <c r="AV5517" s="39"/>
      <c r="AW5517" s="39"/>
    </row>
    <row r="5518" spans="15:49" x14ac:dyDescent="0.2">
      <c r="O5518" s="39"/>
      <c r="P5518" s="39"/>
      <c r="Q5518" s="39"/>
      <c r="R5518" s="39"/>
      <c r="S5518" s="39"/>
      <c r="T5518" s="39"/>
      <c r="U5518" s="39"/>
      <c r="V5518" s="39"/>
      <c r="W5518" s="39"/>
      <c r="X5518" s="39"/>
      <c r="Y5518" s="39"/>
      <c r="Z5518" s="39"/>
      <c r="AA5518" s="39"/>
      <c r="AB5518" s="39"/>
      <c r="AC5518" s="39"/>
      <c r="AD5518" s="39"/>
      <c r="AE5518" s="39"/>
      <c r="AF5518" s="39"/>
      <c r="AG5518" s="39"/>
      <c r="AH5518" s="39"/>
      <c r="AI5518" s="39"/>
      <c r="AJ5518" s="39"/>
      <c r="AK5518" s="39"/>
      <c r="AL5518" s="39"/>
      <c r="AM5518" s="39"/>
      <c r="AN5518" s="39"/>
      <c r="AO5518" s="39"/>
      <c r="AP5518" s="39"/>
      <c r="AQ5518" s="39"/>
      <c r="AR5518" s="39"/>
      <c r="AS5518" s="39"/>
      <c r="AT5518" s="39"/>
      <c r="AU5518" s="39"/>
      <c r="AV5518" s="39"/>
      <c r="AW5518" s="39"/>
    </row>
    <row r="5519" spans="15:49" x14ac:dyDescent="0.2">
      <c r="O5519" s="39"/>
      <c r="P5519" s="39"/>
      <c r="Q5519" s="39"/>
      <c r="R5519" s="39"/>
      <c r="S5519" s="39"/>
      <c r="T5519" s="39"/>
      <c r="U5519" s="39"/>
      <c r="V5519" s="39"/>
      <c r="W5519" s="39"/>
      <c r="X5519" s="39"/>
      <c r="Y5519" s="39"/>
      <c r="Z5519" s="39"/>
      <c r="AA5519" s="39"/>
      <c r="AB5519" s="39"/>
      <c r="AC5519" s="39"/>
      <c r="AD5519" s="39"/>
      <c r="AE5519" s="39"/>
      <c r="AF5519" s="39"/>
      <c r="AG5519" s="39"/>
      <c r="AH5519" s="39"/>
      <c r="AI5519" s="39"/>
      <c r="AJ5519" s="39"/>
      <c r="AK5519" s="39"/>
      <c r="AL5519" s="39"/>
      <c r="AM5519" s="39"/>
      <c r="AN5519" s="39"/>
      <c r="AO5519" s="39"/>
      <c r="AP5519" s="39"/>
      <c r="AQ5519" s="39"/>
      <c r="AR5519" s="39"/>
      <c r="AS5519" s="39"/>
      <c r="AT5519" s="39"/>
      <c r="AU5519" s="39"/>
      <c r="AV5519" s="39"/>
      <c r="AW5519" s="39"/>
    </row>
    <row r="5520" spans="15:49" x14ac:dyDescent="0.2">
      <c r="O5520" s="39"/>
      <c r="P5520" s="39"/>
      <c r="Q5520" s="39"/>
      <c r="R5520" s="39"/>
      <c r="S5520" s="39"/>
      <c r="T5520" s="39"/>
      <c r="U5520" s="39"/>
      <c r="V5520" s="39"/>
      <c r="W5520" s="39"/>
      <c r="X5520" s="39"/>
      <c r="Y5520" s="39"/>
      <c r="Z5520" s="39"/>
      <c r="AA5520" s="39"/>
      <c r="AB5520" s="39"/>
      <c r="AC5520" s="39"/>
      <c r="AD5520" s="39"/>
      <c r="AE5520" s="39"/>
      <c r="AF5520" s="39"/>
      <c r="AG5520" s="39"/>
      <c r="AH5520" s="39"/>
      <c r="AI5520" s="39"/>
      <c r="AJ5520" s="39"/>
      <c r="AK5520" s="39"/>
      <c r="AL5520" s="39"/>
      <c r="AM5520" s="39"/>
      <c r="AN5520" s="39"/>
      <c r="AO5520" s="39"/>
      <c r="AP5520" s="39"/>
      <c r="AQ5520" s="39"/>
      <c r="AR5520" s="39"/>
      <c r="AS5520" s="39"/>
      <c r="AT5520" s="39"/>
      <c r="AU5520" s="39"/>
      <c r="AV5520" s="39"/>
      <c r="AW5520" s="39"/>
    </row>
    <row r="5521" spans="15:49" x14ac:dyDescent="0.2">
      <c r="O5521" s="39"/>
      <c r="P5521" s="39"/>
      <c r="Q5521" s="39"/>
      <c r="R5521" s="39"/>
      <c r="S5521" s="39"/>
      <c r="T5521" s="39"/>
      <c r="U5521" s="39"/>
      <c r="V5521" s="39"/>
      <c r="W5521" s="39"/>
      <c r="X5521" s="39"/>
      <c r="Y5521" s="39"/>
      <c r="Z5521" s="39"/>
      <c r="AA5521" s="39"/>
      <c r="AB5521" s="39"/>
      <c r="AC5521" s="39"/>
      <c r="AD5521" s="39"/>
      <c r="AE5521" s="39"/>
      <c r="AF5521" s="39"/>
      <c r="AG5521" s="39"/>
      <c r="AH5521" s="39"/>
      <c r="AI5521" s="39"/>
      <c r="AJ5521" s="39"/>
      <c r="AK5521" s="39"/>
      <c r="AL5521" s="39"/>
      <c r="AM5521" s="39"/>
      <c r="AN5521" s="39"/>
      <c r="AO5521" s="39"/>
      <c r="AP5521" s="39"/>
      <c r="AQ5521" s="39"/>
      <c r="AR5521" s="39"/>
      <c r="AS5521" s="39"/>
      <c r="AT5521" s="39"/>
      <c r="AU5521" s="39"/>
      <c r="AV5521" s="39"/>
      <c r="AW5521" s="39"/>
    </row>
    <row r="5522" spans="15:49" x14ac:dyDescent="0.2">
      <c r="O5522" s="39"/>
      <c r="P5522" s="39"/>
      <c r="Q5522" s="39"/>
      <c r="R5522" s="39"/>
      <c r="S5522" s="39"/>
      <c r="T5522" s="39"/>
      <c r="U5522" s="39"/>
      <c r="V5522" s="39"/>
      <c r="W5522" s="39"/>
      <c r="X5522" s="39"/>
      <c r="Y5522" s="39"/>
      <c r="Z5522" s="39"/>
      <c r="AA5522" s="39"/>
      <c r="AB5522" s="39"/>
      <c r="AC5522" s="39"/>
      <c r="AD5522" s="39"/>
      <c r="AE5522" s="39"/>
      <c r="AF5522" s="39"/>
      <c r="AG5522" s="39"/>
      <c r="AH5522" s="39"/>
      <c r="AI5522" s="39"/>
      <c r="AJ5522" s="39"/>
      <c r="AK5522" s="39"/>
      <c r="AL5522" s="39"/>
      <c r="AM5522" s="39"/>
      <c r="AN5522" s="39"/>
      <c r="AO5522" s="39"/>
      <c r="AP5522" s="39"/>
      <c r="AQ5522" s="39"/>
      <c r="AR5522" s="39"/>
      <c r="AS5522" s="39"/>
      <c r="AT5522" s="39"/>
      <c r="AU5522" s="39"/>
      <c r="AV5522" s="39"/>
      <c r="AW5522" s="39"/>
    </row>
    <row r="5523" spans="15:49" x14ac:dyDescent="0.2">
      <c r="O5523" s="39"/>
      <c r="P5523" s="39"/>
      <c r="Q5523" s="39"/>
      <c r="R5523" s="39"/>
      <c r="S5523" s="39"/>
      <c r="T5523" s="39"/>
      <c r="U5523" s="39"/>
      <c r="V5523" s="39"/>
      <c r="W5523" s="39"/>
      <c r="X5523" s="39"/>
      <c r="Y5523" s="39"/>
      <c r="Z5523" s="39"/>
      <c r="AA5523" s="39"/>
      <c r="AB5523" s="39"/>
      <c r="AC5523" s="39"/>
      <c r="AD5523" s="39"/>
      <c r="AE5523" s="39"/>
      <c r="AF5523" s="39"/>
      <c r="AG5523" s="39"/>
      <c r="AH5523" s="39"/>
      <c r="AI5523" s="39"/>
      <c r="AJ5523" s="39"/>
      <c r="AK5523" s="39"/>
      <c r="AL5523" s="39"/>
      <c r="AM5523" s="39"/>
      <c r="AN5523" s="39"/>
      <c r="AO5523" s="39"/>
      <c r="AP5523" s="39"/>
      <c r="AQ5523" s="39"/>
      <c r="AR5523" s="39"/>
      <c r="AS5523" s="39"/>
      <c r="AT5523" s="39"/>
      <c r="AU5523" s="39"/>
      <c r="AV5523" s="39"/>
      <c r="AW5523" s="39"/>
    </row>
    <row r="5524" spans="15:49" x14ac:dyDescent="0.2">
      <c r="O5524" s="39"/>
      <c r="P5524" s="39"/>
      <c r="Q5524" s="39"/>
      <c r="R5524" s="39"/>
      <c r="S5524" s="39"/>
      <c r="T5524" s="39"/>
      <c r="U5524" s="39"/>
      <c r="V5524" s="39"/>
      <c r="W5524" s="39"/>
      <c r="X5524" s="39"/>
      <c r="Y5524" s="39"/>
      <c r="Z5524" s="39"/>
      <c r="AA5524" s="39"/>
      <c r="AB5524" s="39"/>
      <c r="AC5524" s="39"/>
      <c r="AD5524" s="39"/>
      <c r="AE5524" s="39"/>
      <c r="AF5524" s="39"/>
      <c r="AG5524" s="39"/>
      <c r="AH5524" s="39"/>
      <c r="AI5524" s="39"/>
      <c r="AJ5524" s="39"/>
      <c r="AK5524" s="39"/>
      <c r="AL5524" s="39"/>
      <c r="AM5524" s="39"/>
      <c r="AN5524" s="39"/>
      <c r="AO5524" s="39"/>
      <c r="AP5524" s="39"/>
      <c r="AQ5524" s="39"/>
      <c r="AR5524" s="39"/>
      <c r="AS5524" s="39"/>
      <c r="AT5524" s="39"/>
      <c r="AU5524" s="39"/>
      <c r="AV5524" s="39"/>
      <c r="AW5524" s="39"/>
    </row>
    <row r="5525" spans="15:49" x14ac:dyDescent="0.2">
      <c r="O5525" s="39"/>
      <c r="P5525" s="39"/>
      <c r="Q5525" s="39"/>
      <c r="R5525" s="39"/>
      <c r="S5525" s="39"/>
      <c r="T5525" s="39"/>
      <c r="U5525" s="39"/>
      <c r="V5525" s="39"/>
      <c r="W5525" s="39"/>
      <c r="X5525" s="39"/>
      <c r="Y5525" s="39"/>
      <c r="Z5525" s="39"/>
      <c r="AA5525" s="39"/>
      <c r="AB5525" s="39"/>
      <c r="AC5525" s="39"/>
      <c r="AD5525" s="39"/>
      <c r="AE5525" s="39"/>
      <c r="AF5525" s="39"/>
      <c r="AG5525" s="39"/>
      <c r="AH5525" s="39"/>
      <c r="AI5525" s="39"/>
      <c r="AJ5525" s="39"/>
      <c r="AK5525" s="39"/>
      <c r="AL5525" s="39"/>
      <c r="AM5525" s="39"/>
      <c r="AN5525" s="39"/>
      <c r="AO5525" s="39"/>
      <c r="AP5525" s="39"/>
      <c r="AQ5525" s="39"/>
      <c r="AR5525" s="39"/>
      <c r="AS5525" s="39"/>
      <c r="AT5525" s="39"/>
      <c r="AU5525" s="39"/>
      <c r="AV5525" s="39"/>
      <c r="AW5525" s="39"/>
    </row>
    <row r="5526" spans="15:49" x14ac:dyDescent="0.2">
      <c r="O5526" s="39"/>
      <c r="P5526" s="39"/>
      <c r="Q5526" s="39"/>
      <c r="R5526" s="39"/>
      <c r="S5526" s="39"/>
      <c r="T5526" s="39"/>
      <c r="U5526" s="39"/>
      <c r="V5526" s="39"/>
      <c r="W5526" s="39"/>
      <c r="X5526" s="39"/>
      <c r="Y5526" s="39"/>
      <c r="Z5526" s="39"/>
      <c r="AA5526" s="39"/>
      <c r="AB5526" s="39"/>
      <c r="AC5526" s="39"/>
      <c r="AD5526" s="39"/>
      <c r="AE5526" s="39"/>
      <c r="AF5526" s="39"/>
      <c r="AG5526" s="39"/>
      <c r="AH5526" s="39"/>
      <c r="AI5526" s="39"/>
      <c r="AJ5526" s="39"/>
      <c r="AK5526" s="39"/>
      <c r="AL5526" s="39"/>
      <c r="AM5526" s="39"/>
      <c r="AN5526" s="39"/>
      <c r="AO5526" s="39"/>
      <c r="AP5526" s="39"/>
      <c r="AQ5526" s="39"/>
      <c r="AR5526" s="39"/>
      <c r="AS5526" s="39"/>
      <c r="AT5526" s="39"/>
      <c r="AU5526" s="39"/>
      <c r="AV5526" s="39"/>
      <c r="AW5526" s="39"/>
    </row>
    <row r="5527" spans="15:49" x14ac:dyDescent="0.2">
      <c r="O5527" s="39"/>
      <c r="P5527" s="39"/>
      <c r="Q5527" s="39"/>
      <c r="R5527" s="39"/>
      <c r="S5527" s="39"/>
      <c r="T5527" s="39"/>
      <c r="U5527" s="39"/>
      <c r="V5527" s="39"/>
      <c r="W5527" s="39"/>
      <c r="X5527" s="39"/>
      <c r="Y5527" s="39"/>
      <c r="Z5527" s="39"/>
      <c r="AA5527" s="39"/>
      <c r="AB5527" s="39"/>
      <c r="AC5527" s="39"/>
      <c r="AD5527" s="39"/>
      <c r="AE5527" s="39"/>
      <c r="AF5527" s="39"/>
      <c r="AG5527" s="39"/>
      <c r="AH5527" s="39"/>
      <c r="AI5527" s="39"/>
      <c r="AJ5527" s="39"/>
      <c r="AK5527" s="39"/>
      <c r="AL5527" s="39"/>
      <c r="AM5527" s="39"/>
      <c r="AN5527" s="39"/>
      <c r="AO5527" s="39"/>
      <c r="AP5527" s="39"/>
      <c r="AQ5527" s="39"/>
      <c r="AR5527" s="39"/>
      <c r="AS5527" s="39"/>
      <c r="AT5527" s="39"/>
      <c r="AU5527" s="39"/>
      <c r="AV5527" s="39"/>
      <c r="AW5527" s="39"/>
    </row>
    <row r="5528" spans="15:49" x14ac:dyDescent="0.2">
      <c r="O5528" s="39"/>
      <c r="P5528" s="39"/>
      <c r="Q5528" s="39"/>
      <c r="R5528" s="39"/>
      <c r="S5528" s="39"/>
      <c r="T5528" s="39"/>
      <c r="U5528" s="39"/>
      <c r="V5528" s="39"/>
      <c r="W5528" s="39"/>
      <c r="X5528" s="39"/>
      <c r="Y5528" s="39"/>
      <c r="Z5528" s="39"/>
      <c r="AA5528" s="39"/>
      <c r="AB5528" s="39"/>
      <c r="AC5528" s="39"/>
      <c r="AD5528" s="39"/>
      <c r="AE5528" s="39"/>
      <c r="AF5528" s="39"/>
      <c r="AG5528" s="39"/>
      <c r="AH5528" s="39"/>
      <c r="AI5528" s="39"/>
      <c r="AJ5528" s="39"/>
      <c r="AK5528" s="39"/>
      <c r="AL5528" s="39"/>
      <c r="AM5528" s="39"/>
      <c r="AN5528" s="39"/>
      <c r="AO5528" s="39"/>
      <c r="AP5528" s="39"/>
      <c r="AQ5528" s="39"/>
      <c r="AR5528" s="39"/>
      <c r="AS5528" s="39"/>
      <c r="AT5528" s="39"/>
      <c r="AU5528" s="39"/>
      <c r="AV5528" s="39"/>
      <c r="AW5528" s="39"/>
    </row>
    <row r="5529" spans="15:49" x14ac:dyDescent="0.2">
      <c r="O5529" s="39"/>
      <c r="P5529" s="39"/>
      <c r="Q5529" s="39"/>
      <c r="R5529" s="39"/>
      <c r="S5529" s="39"/>
      <c r="T5529" s="39"/>
      <c r="U5529" s="39"/>
      <c r="V5529" s="39"/>
      <c r="W5529" s="39"/>
      <c r="X5529" s="39"/>
      <c r="Y5529" s="39"/>
      <c r="Z5529" s="39"/>
      <c r="AA5529" s="39"/>
      <c r="AB5529" s="39"/>
      <c r="AC5529" s="39"/>
      <c r="AD5529" s="39"/>
      <c r="AE5529" s="39"/>
      <c r="AF5529" s="39"/>
      <c r="AG5529" s="39"/>
      <c r="AH5529" s="39"/>
      <c r="AI5529" s="39"/>
      <c r="AJ5529" s="39"/>
      <c r="AK5529" s="39"/>
      <c r="AL5529" s="39"/>
      <c r="AM5529" s="39"/>
      <c r="AN5529" s="39"/>
      <c r="AO5529" s="39"/>
      <c r="AP5529" s="39"/>
      <c r="AQ5529" s="39"/>
      <c r="AR5529" s="39"/>
      <c r="AS5529" s="39"/>
      <c r="AT5529" s="39"/>
      <c r="AU5529" s="39"/>
      <c r="AV5529" s="39"/>
      <c r="AW5529" s="39"/>
    </row>
    <row r="5530" spans="15:49" x14ac:dyDescent="0.2">
      <c r="O5530" s="39"/>
      <c r="P5530" s="39"/>
      <c r="Q5530" s="39"/>
      <c r="R5530" s="39"/>
      <c r="S5530" s="39"/>
      <c r="T5530" s="39"/>
      <c r="U5530" s="39"/>
      <c r="V5530" s="39"/>
      <c r="W5530" s="39"/>
      <c r="X5530" s="39"/>
      <c r="Y5530" s="39"/>
      <c r="Z5530" s="39"/>
      <c r="AA5530" s="39"/>
      <c r="AB5530" s="39"/>
      <c r="AC5530" s="39"/>
      <c r="AD5530" s="39"/>
      <c r="AE5530" s="39"/>
      <c r="AF5530" s="39"/>
      <c r="AG5530" s="39"/>
      <c r="AH5530" s="39"/>
      <c r="AI5530" s="39"/>
      <c r="AJ5530" s="39"/>
      <c r="AK5530" s="39"/>
      <c r="AL5530" s="39"/>
      <c r="AM5530" s="39"/>
      <c r="AN5530" s="39"/>
      <c r="AO5530" s="39"/>
      <c r="AP5530" s="39"/>
      <c r="AQ5530" s="39"/>
      <c r="AR5530" s="39"/>
      <c r="AS5530" s="39"/>
      <c r="AT5530" s="39"/>
      <c r="AU5530" s="39"/>
      <c r="AV5530" s="39"/>
      <c r="AW5530" s="39"/>
    </row>
    <row r="5531" spans="15:49" x14ac:dyDescent="0.2">
      <c r="O5531" s="39"/>
      <c r="P5531" s="39"/>
      <c r="Q5531" s="39"/>
      <c r="R5531" s="39"/>
      <c r="S5531" s="39"/>
      <c r="T5531" s="39"/>
      <c r="U5531" s="39"/>
      <c r="V5531" s="39"/>
      <c r="W5531" s="39"/>
      <c r="X5531" s="39"/>
      <c r="Y5531" s="39"/>
      <c r="Z5531" s="39"/>
      <c r="AA5531" s="39"/>
      <c r="AB5531" s="39"/>
      <c r="AC5531" s="39"/>
      <c r="AD5531" s="39"/>
      <c r="AE5531" s="39"/>
      <c r="AF5531" s="39"/>
      <c r="AG5531" s="39"/>
      <c r="AH5531" s="39"/>
      <c r="AI5531" s="39"/>
      <c r="AJ5531" s="39"/>
      <c r="AK5531" s="39"/>
      <c r="AL5531" s="39"/>
      <c r="AM5531" s="39"/>
      <c r="AN5531" s="39"/>
      <c r="AO5531" s="39"/>
      <c r="AP5531" s="39"/>
      <c r="AQ5531" s="39"/>
      <c r="AR5531" s="39"/>
      <c r="AS5531" s="39"/>
      <c r="AT5531" s="39"/>
      <c r="AU5531" s="39"/>
      <c r="AV5531" s="39"/>
      <c r="AW5531" s="39"/>
    </row>
    <row r="5532" spans="15:49" x14ac:dyDescent="0.2">
      <c r="O5532" s="39"/>
      <c r="P5532" s="39"/>
      <c r="Q5532" s="39"/>
      <c r="R5532" s="39"/>
      <c r="S5532" s="39"/>
      <c r="T5532" s="39"/>
      <c r="U5532" s="39"/>
      <c r="V5532" s="39"/>
      <c r="W5532" s="39"/>
      <c r="X5532" s="39"/>
      <c r="Y5532" s="39"/>
      <c r="Z5532" s="39"/>
      <c r="AA5532" s="39"/>
      <c r="AB5532" s="39"/>
      <c r="AC5532" s="39"/>
      <c r="AD5532" s="39"/>
      <c r="AE5532" s="39"/>
      <c r="AF5532" s="39"/>
      <c r="AG5532" s="39"/>
      <c r="AH5532" s="39"/>
      <c r="AI5532" s="39"/>
      <c r="AJ5532" s="39"/>
      <c r="AK5532" s="39"/>
      <c r="AL5532" s="39"/>
      <c r="AM5532" s="39"/>
      <c r="AN5532" s="39"/>
      <c r="AO5532" s="39"/>
      <c r="AP5532" s="39"/>
      <c r="AQ5532" s="39"/>
      <c r="AR5532" s="39"/>
      <c r="AS5532" s="39"/>
      <c r="AT5532" s="39"/>
      <c r="AU5532" s="39"/>
      <c r="AV5532" s="39"/>
      <c r="AW5532" s="39"/>
    </row>
    <row r="5533" spans="15:49" x14ac:dyDescent="0.2">
      <c r="O5533" s="39"/>
      <c r="P5533" s="39"/>
      <c r="Q5533" s="39"/>
      <c r="R5533" s="39"/>
      <c r="S5533" s="39"/>
      <c r="T5533" s="39"/>
      <c r="U5533" s="39"/>
      <c r="V5533" s="39"/>
      <c r="W5533" s="39"/>
      <c r="X5533" s="39"/>
      <c r="Y5533" s="39"/>
      <c r="Z5533" s="39"/>
      <c r="AA5533" s="39"/>
      <c r="AB5533" s="39"/>
      <c r="AC5533" s="39"/>
      <c r="AD5533" s="39"/>
      <c r="AE5533" s="39"/>
      <c r="AF5533" s="39"/>
      <c r="AG5533" s="39"/>
      <c r="AH5533" s="39"/>
      <c r="AI5533" s="39"/>
      <c r="AJ5533" s="39"/>
      <c r="AK5533" s="39"/>
      <c r="AL5533" s="39"/>
      <c r="AM5533" s="39"/>
      <c r="AN5533" s="39"/>
      <c r="AO5533" s="39"/>
      <c r="AP5533" s="39"/>
      <c r="AQ5533" s="39"/>
      <c r="AR5533" s="39"/>
      <c r="AS5533" s="39"/>
      <c r="AT5533" s="39"/>
      <c r="AU5533" s="39"/>
      <c r="AV5533" s="39"/>
      <c r="AW5533" s="39"/>
    </row>
    <row r="5534" spans="15:49" x14ac:dyDescent="0.2">
      <c r="O5534" s="39"/>
      <c r="P5534" s="39"/>
      <c r="Q5534" s="39"/>
      <c r="R5534" s="39"/>
      <c r="S5534" s="39"/>
      <c r="T5534" s="39"/>
      <c r="U5534" s="39"/>
      <c r="V5534" s="39"/>
      <c r="W5534" s="39"/>
      <c r="X5534" s="39"/>
      <c r="Y5534" s="39"/>
      <c r="Z5534" s="39"/>
      <c r="AA5534" s="39"/>
      <c r="AB5534" s="39"/>
      <c r="AC5534" s="39"/>
      <c r="AD5534" s="39"/>
      <c r="AE5534" s="39"/>
      <c r="AF5534" s="39"/>
      <c r="AG5534" s="39"/>
      <c r="AH5534" s="39"/>
      <c r="AI5534" s="39"/>
      <c r="AJ5534" s="39"/>
      <c r="AK5534" s="39"/>
      <c r="AL5534" s="39"/>
      <c r="AM5534" s="39"/>
      <c r="AN5534" s="39"/>
      <c r="AO5534" s="39"/>
      <c r="AP5534" s="39"/>
      <c r="AQ5534" s="39"/>
      <c r="AR5534" s="39"/>
      <c r="AS5534" s="39"/>
      <c r="AT5534" s="39"/>
      <c r="AU5534" s="39"/>
      <c r="AV5534" s="39"/>
      <c r="AW5534" s="39"/>
    </row>
    <row r="5535" spans="15:49" x14ac:dyDescent="0.2">
      <c r="O5535" s="39"/>
      <c r="P5535" s="39"/>
      <c r="Q5535" s="39"/>
      <c r="R5535" s="39"/>
      <c r="S5535" s="39"/>
      <c r="T5535" s="39"/>
      <c r="U5535" s="39"/>
      <c r="V5535" s="39"/>
      <c r="W5535" s="39"/>
      <c r="X5535" s="39"/>
      <c r="Y5535" s="39"/>
      <c r="Z5535" s="39"/>
      <c r="AA5535" s="39"/>
      <c r="AB5535" s="39"/>
      <c r="AC5535" s="39"/>
      <c r="AD5535" s="39"/>
      <c r="AE5535" s="39"/>
      <c r="AF5535" s="39"/>
      <c r="AG5535" s="39"/>
      <c r="AH5535" s="39"/>
      <c r="AI5535" s="39"/>
      <c r="AJ5535" s="39"/>
      <c r="AK5535" s="39"/>
      <c r="AL5535" s="39"/>
      <c r="AM5535" s="39"/>
      <c r="AN5535" s="39"/>
      <c r="AO5535" s="39"/>
      <c r="AP5535" s="39"/>
      <c r="AQ5535" s="39"/>
      <c r="AR5535" s="39"/>
      <c r="AS5535" s="39"/>
      <c r="AT5535" s="39"/>
      <c r="AU5535" s="39"/>
      <c r="AV5535" s="39"/>
      <c r="AW5535" s="39"/>
    </row>
    <row r="5536" spans="15:49" x14ac:dyDescent="0.2">
      <c r="O5536" s="39"/>
      <c r="P5536" s="39"/>
      <c r="Q5536" s="39"/>
      <c r="R5536" s="39"/>
      <c r="S5536" s="39"/>
      <c r="T5536" s="39"/>
      <c r="U5536" s="39"/>
      <c r="V5536" s="39"/>
      <c r="W5536" s="39"/>
      <c r="X5536" s="39"/>
      <c r="Y5536" s="39"/>
      <c r="Z5536" s="39"/>
      <c r="AA5536" s="39"/>
      <c r="AB5536" s="39"/>
      <c r="AC5536" s="39"/>
      <c r="AD5536" s="39"/>
      <c r="AE5536" s="39"/>
      <c r="AF5536" s="39"/>
      <c r="AG5536" s="39"/>
      <c r="AH5536" s="39"/>
      <c r="AI5536" s="39"/>
      <c r="AJ5536" s="39"/>
      <c r="AK5536" s="39"/>
      <c r="AL5536" s="39"/>
      <c r="AM5536" s="39"/>
      <c r="AN5536" s="39"/>
      <c r="AO5536" s="39"/>
      <c r="AP5536" s="39"/>
      <c r="AQ5536" s="39"/>
      <c r="AR5536" s="39"/>
      <c r="AS5536" s="39"/>
      <c r="AT5536" s="39"/>
      <c r="AU5536" s="39"/>
      <c r="AV5536" s="39"/>
      <c r="AW5536" s="39"/>
    </row>
    <row r="5537" spans="15:49" x14ac:dyDescent="0.2">
      <c r="O5537" s="39"/>
      <c r="P5537" s="39"/>
      <c r="Q5537" s="39"/>
      <c r="R5537" s="39"/>
      <c r="S5537" s="39"/>
      <c r="T5537" s="39"/>
      <c r="U5537" s="39"/>
      <c r="V5537" s="39"/>
      <c r="W5537" s="39"/>
      <c r="X5537" s="39"/>
      <c r="Y5537" s="39"/>
      <c r="Z5537" s="39"/>
      <c r="AA5537" s="39"/>
      <c r="AB5537" s="39"/>
      <c r="AC5537" s="39"/>
      <c r="AD5537" s="39"/>
      <c r="AE5537" s="39"/>
      <c r="AF5537" s="39"/>
      <c r="AG5537" s="39"/>
      <c r="AH5537" s="39"/>
      <c r="AI5537" s="39"/>
      <c r="AJ5537" s="39"/>
      <c r="AK5537" s="39"/>
      <c r="AL5537" s="39"/>
      <c r="AM5537" s="39"/>
      <c r="AN5537" s="39"/>
      <c r="AO5537" s="39"/>
      <c r="AP5537" s="39"/>
      <c r="AQ5537" s="39"/>
      <c r="AR5537" s="39"/>
      <c r="AS5537" s="39"/>
      <c r="AT5537" s="39"/>
      <c r="AU5537" s="39"/>
      <c r="AV5537" s="39"/>
      <c r="AW5537" s="39"/>
    </row>
    <row r="5538" spans="15:49" x14ac:dyDescent="0.2">
      <c r="O5538" s="39"/>
      <c r="P5538" s="39"/>
      <c r="Q5538" s="39"/>
      <c r="R5538" s="39"/>
      <c r="S5538" s="39"/>
      <c r="T5538" s="39"/>
      <c r="U5538" s="39"/>
      <c r="V5538" s="39"/>
      <c r="W5538" s="39"/>
      <c r="X5538" s="39"/>
      <c r="Y5538" s="39"/>
      <c r="Z5538" s="39"/>
      <c r="AA5538" s="39"/>
      <c r="AB5538" s="39"/>
      <c r="AC5538" s="39"/>
      <c r="AD5538" s="39"/>
      <c r="AE5538" s="39"/>
      <c r="AF5538" s="39"/>
      <c r="AG5538" s="39"/>
      <c r="AH5538" s="39"/>
      <c r="AI5538" s="39"/>
      <c r="AJ5538" s="39"/>
      <c r="AK5538" s="39"/>
      <c r="AL5538" s="39"/>
      <c r="AM5538" s="39"/>
      <c r="AN5538" s="39"/>
      <c r="AO5538" s="39"/>
      <c r="AP5538" s="39"/>
      <c r="AQ5538" s="39"/>
      <c r="AR5538" s="39"/>
      <c r="AS5538" s="39"/>
      <c r="AT5538" s="39"/>
      <c r="AU5538" s="39"/>
      <c r="AV5538" s="39"/>
      <c r="AW5538" s="39"/>
    </row>
    <row r="5539" spans="15:49" x14ac:dyDescent="0.2">
      <c r="O5539" s="39"/>
      <c r="P5539" s="39"/>
      <c r="Q5539" s="39"/>
      <c r="R5539" s="39"/>
      <c r="S5539" s="39"/>
      <c r="T5539" s="39"/>
      <c r="U5539" s="39"/>
      <c r="V5539" s="39"/>
      <c r="W5539" s="39"/>
      <c r="X5539" s="39"/>
      <c r="Y5539" s="39"/>
      <c r="Z5539" s="39"/>
      <c r="AA5539" s="39"/>
      <c r="AB5539" s="39"/>
      <c r="AC5539" s="39"/>
      <c r="AD5539" s="39"/>
      <c r="AE5539" s="39"/>
      <c r="AF5539" s="39"/>
      <c r="AG5539" s="39"/>
      <c r="AH5539" s="39"/>
      <c r="AI5539" s="39"/>
      <c r="AJ5539" s="39"/>
      <c r="AK5539" s="39"/>
      <c r="AL5539" s="39"/>
      <c r="AM5539" s="39"/>
      <c r="AN5539" s="39"/>
      <c r="AO5539" s="39"/>
      <c r="AP5539" s="39"/>
      <c r="AQ5539" s="39"/>
      <c r="AR5539" s="39"/>
      <c r="AS5539" s="39"/>
      <c r="AT5539" s="39"/>
      <c r="AU5539" s="39"/>
      <c r="AV5539" s="39"/>
      <c r="AW5539" s="39"/>
    </row>
    <row r="5540" spans="15:49" x14ac:dyDescent="0.2">
      <c r="O5540" s="39"/>
      <c r="P5540" s="39"/>
      <c r="Q5540" s="39"/>
      <c r="R5540" s="39"/>
      <c r="S5540" s="39"/>
      <c r="T5540" s="39"/>
      <c r="U5540" s="39"/>
      <c r="V5540" s="39"/>
      <c r="W5540" s="39"/>
      <c r="X5540" s="39"/>
      <c r="Y5540" s="39"/>
      <c r="Z5540" s="39"/>
      <c r="AA5540" s="39"/>
      <c r="AB5540" s="39"/>
      <c r="AC5540" s="39"/>
      <c r="AD5540" s="39"/>
      <c r="AE5540" s="39"/>
      <c r="AF5540" s="39"/>
      <c r="AG5540" s="39"/>
      <c r="AH5540" s="39"/>
      <c r="AI5540" s="39"/>
      <c r="AJ5540" s="39"/>
      <c r="AK5540" s="39"/>
      <c r="AL5540" s="39"/>
      <c r="AM5540" s="39"/>
      <c r="AN5540" s="39"/>
      <c r="AO5540" s="39"/>
      <c r="AP5540" s="39"/>
      <c r="AQ5540" s="39"/>
      <c r="AR5540" s="39"/>
      <c r="AS5540" s="39"/>
      <c r="AT5540" s="39"/>
      <c r="AU5540" s="39"/>
      <c r="AV5540" s="39"/>
      <c r="AW5540" s="39"/>
    </row>
    <row r="5541" spans="15:49" x14ac:dyDescent="0.2">
      <c r="O5541" s="39"/>
      <c r="P5541" s="39"/>
      <c r="Q5541" s="39"/>
      <c r="R5541" s="39"/>
      <c r="S5541" s="39"/>
      <c r="T5541" s="39"/>
      <c r="U5541" s="39"/>
      <c r="V5541" s="39"/>
      <c r="W5541" s="39"/>
      <c r="X5541" s="39"/>
      <c r="Y5541" s="39"/>
      <c r="Z5541" s="39"/>
      <c r="AA5541" s="39"/>
      <c r="AB5541" s="39"/>
      <c r="AC5541" s="39"/>
      <c r="AD5541" s="39"/>
      <c r="AE5541" s="39"/>
      <c r="AF5541" s="39"/>
      <c r="AG5541" s="39"/>
      <c r="AH5541" s="39"/>
      <c r="AI5541" s="39"/>
      <c r="AJ5541" s="39"/>
      <c r="AK5541" s="39"/>
      <c r="AL5541" s="39"/>
      <c r="AM5541" s="39"/>
      <c r="AN5541" s="39"/>
      <c r="AO5541" s="39"/>
      <c r="AP5541" s="39"/>
      <c r="AQ5541" s="39"/>
      <c r="AR5541" s="39"/>
      <c r="AS5541" s="39"/>
      <c r="AT5541" s="39"/>
      <c r="AU5541" s="39"/>
      <c r="AV5541" s="39"/>
      <c r="AW5541" s="39"/>
    </row>
    <row r="5542" spans="15:49" x14ac:dyDescent="0.2">
      <c r="O5542" s="39"/>
      <c r="P5542" s="39"/>
      <c r="Q5542" s="39"/>
      <c r="R5542" s="39"/>
      <c r="S5542" s="39"/>
      <c r="T5542" s="39"/>
      <c r="U5542" s="39"/>
      <c r="V5542" s="39"/>
      <c r="W5542" s="39"/>
      <c r="X5542" s="39"/>
      <c r="Y5542" s="39"/>
      <c r="Z5542" s="39"/>
      <c r="AA5542" s="39"/>
      <c r="AB5542" s="39"/>
      <c r="AC5542" s="39"/>
      <c r="AD5542" s="39"/>
      <c r="AE5542" s="39"/>
      <c r="AF5542" s="39"/>
      <c r="AG5542" s="39"/>
      <c r="AH5542" s="39"/>
      <c r="AI5542" s="39"/>
      <c r="AJ5542" s="39"/>
      <c r="AK5542" s="39"/>
      <c r="AL5542" s="39"/>
      <c r="AM5542" s="39"/>
      <c r="AN5542" s="39"/>
      <c r="AO5542" s="39"/>
      <c r="AP5542" s="39"/>
      <c r="AQ5542" s="39"/>
      <c r="AR5542" s="39"/>
      <c r="AS5542" s="39"/>
      <c r="AT5542" s="39"/>
      <c r="AU5542" s="39"/>
      <c r="AV5542" s="39"/>
      <c r="AW5542" s="39"/>
    </row>
    <row r="5543" spans="15:49" x14ac:dyDescent="0.2">
      <c r="O5543" s="39"/>
      <c r="P5543" s="39"/>
      <c r="Q5543" s="39"/>
      <c r="R5543" s="39"/>
      <c r="S5543" s="39"/>
      <c r="T5543" s="39"/>
      <c r="U5543" s="39"/>
      <c r="V5543" s="39"/>
      <c r="W5543" s="39"/>
      <c r="X5543" s="39"/>
      <c r="Y5543" s="39"/>
      <c r="Z5543" s="39"/>
      <c r="AA5543" s="39"/>
      <c r="AB5543" s="39"/>
      <c r="AC5543" s="39"/>
      <c r="AD5543" s="39"/>
      <c r="AE5543" s="39"/>
      <c r="AF5543" s="39"/>
      <c r="AG5543" s="39"/>
      <c r="AH5543" s="39"/>
      <c r="AI5543" s="39"/>
      <c r="AJ5543" s="39"/>
      <c r="AK5543" s="39"/>
      <c r="AL5543" s="39"/>
      <c r="AM5543" s="39"/>
      <c r="AN5543" s="39"/>
      <c r="AO5543" s="39"/>
      <c r="AP5543" s="39"/>
      <c r="AQ5543" s="39"/>
      <c r="AR5543" s="39"/>
      <c r="AS5543" s="39"/>
      <c r="AT5543" s="39"/>
      <c r="AU5543" s="39"/>
      <c r="AV5543" s="39"/>
      <c r="AW5543" s="39"/>
    </row>
    <row r="5544" spans="15:49" x14ac:dyDescent="0.2">
      <c r="O5544" s="39"/>
      <c r="P5544" s="39"/>
      <c r="Q5544" s="39"/>
      <c r="R5544" s="39"/>
      <c r="S5544" s="39"/>
      <c r="T5544" s="39"/>
      <c r="U5544" s="39"/>
      <c r="V5544" s="39"/>
      <c r="W5544" s="39"/>
      <c r="X5544" s="39"/>
      <c r="Y5544" s="39"/>
      <c r="Z5544" s="39"/>
      <c r="AA5544" s="39"/>
      <c r="AB5544" s="39"/>
      <c r="AC5544" s="39"/>
      <c r="AD5544" s="39"/>
      <c r="AE5544" s="39"/>
      <c r="AF5544" s="39"/>
      <c r="AG5544" s="39"/>
      <c r="AH5544" s="39"/>
      <c r="AI5544" s="39"/>
      <c r="AJ5544" s="39"/>
      <c r="AK5544" s="39"/>
      <c r="AL5544" s="39"/>
      <c r="AM5544" s="39"/>
      <c r="AN5544" s="39"/>
      <c r="AO5544" s="39"/>
      <c r="AP5544" s="39"/>
      <c r="AQ5544" s="39"/>
      <c r="AR5544" s="39"/>
      <c r="AS5544" s="39"/>
      <c r="AT5544" s="39"/>
      <c r="AU5544" s="39"/>
      <c r="AV5544" s="39"/>
      <c r="AW5544" s="39"/>
    </row>
    <row r="5545" spans="15:49" x14ac:dyDescent="0.2">
      <c r="O5545" s="39"/>
      <c r="P5545" s="39"/>
      <c r="Q5545" s="39"/>
      <c r="R5545" s="39"/>
      <c r="S5545" s="39"/>
      <c r="T5545" s="39"/>
      <c r="U5545" s="39"/>
      <c r="V5545" s="39"/>
      <c r="W5545" s="39"/>
      <c r="X5545" s="39"/>
      <c r="Y5545" s="39"/>
      <c r="Z5545" s="39"/>
      <c r="AA5545" s="39"/>
      <c r="AB5545" s="39"/>
      <c r="AC5545" s="39"/>
      <c r="AD5545" s="39"/>
      <c r="AE5545" s="39"/>
      <c r="AF5545" s="39"/>
      <c r="AG5545" s="39"/>
      <c r="AH5545" s="39"/>
      <c r="AI5545" s="39"/>
      <c r="AJ5545" s="39"/>
      <c r="AK5545" s="39"/>
      <c r="AL5545" s="39"/>
      <c r="AM5545" s="39"/>
      <c r="AN5545" s="39"/>
      <c r="AO5545" s="39"/>
      <c r="AP5545" s="39"/>
      <c r="AQ5545" s="39"/>
      <c r="AR5545" s="39"/>
      <c r="AS5545" s="39"/>
      <c r="AT5545" s="39"/>
      <c r="AU5545" s="39"/>
      <c r="AV5545" s="39"/>
      <c r="AW5545" s="39"/>
    </row>
    <row r="5546" spans="15:49" x14ac:dyDescent="0.2">
      <c r="O5546" s="39"/>
      <c r="P5546" s="39"/>
      <c r="Q5546" s="39"/>
      <c r="R5546" s="39"/>
      <c r="S5546" s="39"/>
      <c r="T5546" s="39"/>
      <c r="U5546" s="39"/>
      <c r="V5546" s="39"/>
      <c r="W5546" s="39"/>
      <c r="X5546" s="39"/>
      <c r="Y5546" s="39"/>
      <c r="Z5546" s="39"/>
      <c r="AA5546" s="39"/>
      <c r="AB5546" s="39"/>
      <c r="AC5546" s="39"/>
      <c r="AD5546" s="39"/>
      <c r="AE5546" s="39"/>
      <c r="AF5546" s="39"/>
      <c r="AG5546" s="39"/>
      <c r="AH5546" s="39"/>
      <c r="AI5546" s="39"/>
      <c r="AJ5546" s="39"/>
      <c r="AK5546" s="39"/>
      <c r="AL5546" s="39"/>
      <c r="AM5546" s="39"/>
      <c r="AN5546" s="39"/>
      <c r="AO5546" s="39"/>
      <c r="AP5546" s="39"/>
      <c r="AQ5546" s="39"/>
      <c r="AR5546" s="39"/>
      <c r="AS5546" s="39"/>
      <c r="AT5546" s="39"/>
      <c r="AU5546" s="39"/>
      <c r="AV5546" s="39"/>
      <c r="AW5546" s="39"/>
    </row>
    <row r="5547" spans="15:49" x14ac:dyDescent="0.2">
      <c r="O5547" s="39"/>
      <c r="P5547" s="39"/>
      <c r="Q5547" s="39"/>
      <c r="R5547" s="39"/>
      <c r="S5547" s="39"/>
      <c r="T5547" s="39"/>
      <c r="U5547" s="39"/>
      <c r="V5547" s="39"/>
      <c r="W5547" s="39"/>
      <c r="X5547" s="39"/>
      <c r="Y5547" s="39"/>
      <c r="Z5547" s="39"/>
      <c r="AA5547" s="39"/>
      <c r="AB5547" s="39"/>
      <c r="AC5547" s="39"/>
      <c r="AD5547" s="39"/>
      <c r="AE5547" s="39"/>
      <c r="AF5547" s="39"/>
      <c r="AG5547" s="39"/>
      <c r="AH5547" s="39"/>
      <c r="AI5547" s="39"/>
      <c r="AJ5547" s="39"/>
      <c r="AK5547" s="39"/>
      <c r="AL5547" s="39"/>
      <c r="AM5547" s="39"/>
      <c r="AN5547" s="39"/>
      <c r="AO5547" s="39"/>
      <c r="AP5547" s="39"/>
      <c r="AQ5547" s="39"/>
      <c r="AR5547" s="39"/>
      <c r="AS5547" s="39"/>
      <c r="AT5547" s="39"/>
      <c r="AU5547" s="39"/>
      <c r="AV5547" s="39"/>
      <c r="AW5547" s="39"/>
    </row>
    <row r="5548" spans="15:49" x14ac:dyDescent="0.2">
      <c r="O5548" s="39"/>
      <c r="P5548" s="39"/>
      <c r="Q5548" s="39"/>
      <c r="R5548" s="39"/>
      <c r="S5548" s="39"/>
      <c r="T5548" s="39"/>
      <c r="U5548" s="39"/>
      <c r="V5548" s="39"/>
      <c r="W5548" s="39"/>
      <c r="X5548" s="39"/>
      <c r="Y5548" s="39"/>
      <c r="Z5548" s="39"/>
      <c r="AA5548" s="39"/>
      <c r="AB5548" s="39"/>
      <c r="AC5548" s="39"/>
      <c r="AD5548" s="39"/>
      <c r="AE5548" s="39"/>
      <c r="AF5548" s="39"/>
      <c r="AG5548" s="39"/>
      <c r="AH5548" s="39"/>
      <c r="AI5548" s="39"/>
      <c r="AJ5548" s="39"/>
      <c r="AK5548" s="39"/>
      <c r="AL5548" s="39"/>
      <c r="AM5548" s="39"/>
      <c r="AN5548" s="39"/>
      <c r="AO5548" s="39"/>
      <c r="AP5548" s="39"/>
      <c r="AQ5548" s="39"/>
      <c r="AR5548" s="39"/>
      <c r="AS5548" s="39"/>
      <c r="AT5548" s="39"/>
      <c r="AU5548" s="39"/>
      <c r="AV5548" s="39"/>
      <c r="AW5548" s="39"/>
    </row>
    <row r="5549" spans="15:49" x14ac:dyDescent="0.2">
      <c r="O5549" s="39"/>
      <c r="P5549" s="39"/>
      <c r="Q5549" s="39"/>
      <c r="R5549" s="39"/>
      <c r="S5549" s="39"/>
      <c r="T5549" s="39"/>
      <c r="U5549" s="39"/>
      <c r="V5549" s="39"/>
      <c r="W5549" s="39"/>
      <c r="X5549" s="39"/>
      <c r="Y5549" s="39"/>
      <c r="Z5549" s="39"/>
      <c r="AA5549" s="39"/>
      <c r="AB5549" s="39"/>
      <c r="AC5549" s="39"/>
      <c r="AD5549" s="39"/>
      <c r="AE5549" s="39"/>
      <c r="AF5549" s="39"/>
      <c r="AG5549" s="39"/>
      <c r="AH5549" s="39"/>
      <c r="AI5549" s="39"/>
      <c r="AJ5549" s="39"/>
      <c r="AK5549" s="39"/>
      <c r="AL5549" s="39"/>
      <c r="AM5549" s="39"/>
      <c r="AN5549" s="39"/>
      <c r="AO5549" s="39"/>
      <c r="AP5549" s="39"/>
      <c r="AQ5549" s="39"/>
      <c r="AR5549" s="39"/>
      <c r="AS5549" s="39"/>
      <c r="AT5549" s="39"/>
      <c r="AU5549" s="39"/>
      <c r="AV5549" s="39"/>
      <c r="AW5549" s="39"/>
    </row>
    <row r="5550" spans="15:49" x14ac:dyDescent="0.2">
      <c r="O5550" s="39"/>
      <c r="P5550" s="39"/>
      <c r="Q5550" s="39"/>
      <c r="R5550" s="39"/>
      <c r="S5550" s="39"/>
      <c r="T5550" s="39"/>
      <c r="U5550" s="39"/>
      <c r="V5550" s="39"/>
      <c r="W5550" s="39"/>
      <c r="X5550" s="39"/>
      <c r="Y5550" s="39"/>
      <c r="Z5550" s="39"/>
      <c r="AA5550" s="39"/>
      <c r="AB5550" s="39"/>
      <c r="AC5550" s="39"/>
      <c r="AD5550" s="39"/>
      <c r="AE5550" s="39"/>
      <c r="AF5550" s="39"/>
      <c r="AG5550" s="39"/>
      <c r="AH5550" s="39"/>
      <c r="AI5550" s="39"/>
      <c r="AJ5550" s="39"/>
      <c r="AK5550" s="39"/>
      <c r="AL5550" s="39"/>
      <c r="AM5550" s="39"/>
      <c r="AN5550" s="39"/>
      <c r="AO5550" s="39"/>
      <c r="AP5550" s="39"/>
      <c r="AQ5550" s="39"/>
      <c r="AR5550" s="39"/>
      <c r="AS5550" s="39"/>
      <c r="AT5550" s="39"/>
      <c r="AU5550" s="39"/>
      <c r="AV5550" s="39"/>
      <c r="AW5550" s="39"/>
    </row>
    <row r="5551" spans="15:49" x14ac:dyDescent="0.2">
      <c r="O5551" s="39"/>
      <c r="P5551" s="39"/>
      <c r="Q5551" s="39"/>
      <c r="R5551" s="39"/>
      <c r="S5551" s="39"/>
      <c r="T5551" s="39"/>
      <c r="U5551" s="39"/>
      <c r="V5551" s="39"/>
      <c r="W5551" s="39"/>
      <c r="X5551" s="39"/>
      <c r="Y5551" s="39"/>
      <c r="Z5551" s="39"/>
      <c r="AA5551" s="39"/>
      <c r="AB5551" s="39"/>
      <c r="AC5551" s="39"/>
      <c r="AD5551" s="39"/>
      <c r="AE5551" s="39"/>
      <c r="AF5551" s="39"/>
      <c r="AG5551" s="39"/>
      <c r="AH5551" s="39"/>
      <c r="AI5551" s="39"/>
      <c r="AJ5551" s="39"/>
      <c r="AK5551" s="39"/>
      <c r="AL5551" s="39"/>
      <c r="AM5551" s="39"/>
      <c r="AN5551" s="39"/>
      <c r="AO5551" s="39"/>
      <c r="AP5551" s="39"/>
      <c r="AQ5551" s="39"/>
      <c r="AR5551" s="39"/>
      <c r="AS5551" s="39"/>
      <c r="AT5551" s="39"/>
      <c r="AU5551" s="39"/>
      <c r="AV5551" s="39"/>
      <c r="AW5551" s="39"/>
    </row>
    <row r="5552" spans="15:49" x14ac:dyDescent="0.2">
      <c r="O5552" s="39"/>
      <c r="P5552" s="39"/>
      <c r="Q5552" s="39"/>
      <c r="R5552" s="39"/>
      <c r="S5552" s="39"/>
      <c r="T5552" s="39"/>
      <c r="U5552" s="39"/>
      <c r="V5552" s="39"/>
      <c r="W5552" s="39"/>
      <c r="X5552" s="39"/>
      <c r="Y5552" s="39"/>
      <c r="Z5552" s="39"/>
      <c r="AA5552" s="39"/>
      <c r="AB5552" s="39"/>
      <c r="AC5552" s="39"/>
      <c r="AD5552" s="39"/>
      <c r="AE5552" s="39"/>
      <c r="AF5552" s="39"/>
      <c r="AG5552" s="39"/>
      <c r="AH5552" s="39"/>
      <c r="AI5552" s="39"/>
      <c r="AJ5552" s="39"/>
      <c r="AK5552" s="39"/>
      <c r="AL5552" s="39"/>
      <c r="AM5552" s="39"/>
      <c r="AN5552" s="39"/>
      <c r="AO5552" s="39"/>
      <c r="AP5552" s="39"/>
      <c r="AQ5552" s="39"/>
      <c r="AR5552" s="39"/>
      <c r="AS5552" s="39"/>
      <c r="AT5552" s="39"/>
      <c r="AU5552" s="39"/>
      <c r="AV5552" s="39"/>
      <c r="AW5552" s="39"/>
    </row>
    <row r="5553" spans="15:49" x14ac:dyDescent="0.2">
      <c r="O5553" s="39"/>
      <c r="P5553" s="39"/>
      <c r="Q5553" s="39"/>
      <c r="R5553" s="39"/>
      <c r="S5553" s="39"/>
      <c r="T5553" s="39"/>
      <c r="U5553" s="39"/>
      <c r="V5553" s="39"/>
      <c r="W5553" s="39"/>
      <c r="X5553" s="39"/>
      <c r="Y5553" s="39"/>
      <c r="Z5553" s="39"/>
      <c r="AA5553" s="39"/>
      <c r="AB5553" s="39"/>
      <c r="AC5553" s="39"/>
      <c r="AD5553" s="39"/>
      <c r="AE5553" s="39"/>
      <c r="AF5553" s="39"/>
      <c r="AG5553" s="39"/>
      <c r="AH5553" s="39"/>
      <c r="AI5553" s="39"/>
      <c r="AJ5553" s="39"/>
      <c r="AK5553" s="39"/>
      <c r="AL5553" s="39"/>
      <c r="AM5553" s="39"/>
      <c r="AN5553" s="39"/>
      <c r="AO5553" s="39"/>
      <c r="AP5553" s="39"/>
      <c r="AQ5553" s="39"/>
      <c r="AR5553" s="39"/>
      <c r="AS5553" s="39"/>
      <c r="AT5553" s="39"/>
      <c r="AU5553" s="39"/>
      <c r="AV5553" s="39"/>
      <c r="AW5553" s="39"/>
    </row>
    <row r="5554" spans="15:49" x14ac:dyDescent="0.2">
      <c r="O5554" s="39"/>
      <c r="P5554" s="39"/>
      <c r="Q5554" s="39"/>
      <c r="R5554" s="39"/>
      <c r="S5554" s="39"/>
      <c r="T5554" s="39"/>
      <c r="U5554" s="39"/>
      <c r="V5554" s="39"/>
      <c r="W5554" s="39"/>
      <c r="X5554" s="39"/>
      <c r="Y5554" s="39"/>
      <c r="Z5554" s="39"/>
      <c r="AA5554" s="39"/>
      <c r="AB5554" s="39"/>
      <c r="AC5554" s="39"/>
      <c r="AD5554" s="39"/>
      <c r="AE5554" s="39"/>
      <c r="AF5554" s="39"/>
      <c r="AG5554" s="39"/>
      <c r="AH5554" s="39"/>
      <c r="AI5554" s="39"/>
      <c r="AJ5554" s="39"/>
      <c r="AK5554" s="39"/>
      <c r="AL5554" s="39"/>
      <c r="AM5554" s="39"/>
      <c r="AN5554" s="39"/>
      <c r="AO5554" s="39"/>
      <c r="AP5554" s="39"/>
      <c r="AQ5554" s="39"/>
      <c r="AR5554" s="39"/>
      <c r="AS5554" s="39"/>
      <c r="AT5554" s="39"/>
      <c r="AU5554" s="39"/>
      <c r="AV5554" s="39"/>
      <c r="AW5554" s="39"/>
    </row>
    <row r="5555" spans="15:49" x14ac:dyDescent="0.2">
      <c r="O5555" s="39"/>
      <c r="P5555" s="39"/>
      <c r="Q5555" s="39"/>
      <c r="R5555" s="39"/>
      <c r="S5555" s="39"/>
      <c r="T5555" s="39"/>
      <c r="U5555" s="39"/>
      <c r="V5555" s="39"/>
      <c r="W5555" s="39"/>
      <c r="X5555" s="39"/>
      <c r="Y5555" s="39"/>
      <c r="Z5555" s="39"/>
      <c r="AA5555" s="39"/>
      <c r="AB5555" s="39"/>
      <c r="AC5555" s="39"/>
      <c r="AD5555" s="39"/>
      <c r="AE5555" s="39"/>
      <c r="AF5555" s="39"/>
      <c r="AG5555" s="39"/>
      <c r="AH5555" s="39"/>
      <c r="AI5555" s="39"/>
      <c r="AJ5555" s="39"/>
      <c r="AK5555" s="39"/>
      <c r="AL5555" s="39"/>
      <c r="AM5555" s="39"/>
      <c r="AN5555" s="39"/>
      <c r="AO5555" s="39"/>
      <c r="AP5555" s="39"/>
      <c r="AQ5555" s="39"/>
      <c r="AR5555" s="39"/>
      <c r="AS5555" s="39"/>
      <c r="AT5555" s="39"/>
      <c r="AU5555" s="39"/>
      <c r="AV5555" s="39"/>
      <c r="AW5555" s="39"/>
    </row>
    <row r="5556" spans="15:49" x14ac:dyDescent="0.2">
      <c r="O5556" s="39"/>
      <c r="P5556" s="39"/>
      <c r="Q5556" s="39"/>
      <c r="R5556" s="39"/>
      <c r="S5556" s="39"/>
      <c r="T5556" s="39"/>
      <c r="U5556" s="39"/>
      <c r="V5556" s="39"/>
      <c r="W5556" s="39"/>
      <c r="X5556" s="39"/>
      <c r="Y5556" s="39"/>
      <c r="Z5556" s="39"/>
      <c r="AA5556" s="39"/>
      <c r="AB5556" s="39"/>
      <c r="AC5556" s="39"/>
      <c r="AD5556" s="39"/>
      <c r="AE5556" s="39"/>
      <c r="AF5556" s="39"/>
      <c r="AG5556" s="39"/>
      <c r="AH5556" s="39"/>
      <c r="AI5556" s="39"/>
      <c r="AJ5556" s="39"/>
      <c r="AK5556" s="39"/>
      <c r="AL5556" s="39"/>
      <c r="AM5556" s="39"/>
      <c r="AN5556" s="39"/>
      <c r="AO5556" s="39"/>
      <c r="AP5556" s="39"/>
      <c r="AQ5556" s="39"/>
      <c r="AR5556" s="39"/>
      <c r="AS5556" s="39"/>
      <c r="AT5556" s="39"/>
      <c r="AU5556" s="39"/>
      <c r="AV5556" s="39"/>
      <c r="AW5556" s="39"/>
    </row>
    <row r="5557" spans="15:49" x14ac:dyDescent="0.2">
      <c r="O5557" s="39"/>
      <c r="P5557" s="39"/>
      <c r="Q5557" s="39"/>
      <c r="R5557" s="39"/>
      <c r="S5557" s="39"/>
      <c r="T5557" s="39"/>
      <c r="U5557" s="39"/>
      <c r="V5557" s="39"/>
      <c r="W5557" s="39"/>
      <c r="X5557" s="39"/>
      <c r="Y5557" s="39"/>
      <c r="Z5557" s="39"/>
      <c r="AA5557" s="39"/>
      <c r="AB5557" s="39"/>
      <c r="AC5557" s="39"/>
      <c r="AD5557" s="39"/>
      <c r="AE5557" s="39"/>
      <c r="AF5557" s="39"/>
      <c r="AG5557" s="39"/>
      <c r="AH5557" s="39"/>
      <c r="AI5557" s="39"/>
      <c r="AJ5557" s="39"/>
      <c r="AK5557" s="39"/>
      <c r="AL5557" s="39"/>
      <c r="AM5557" s="39"/>
      <c r="AN5557" s="39"/>
      <c r="AO5557" s="39"/>
      <c r="AP5557" s="39"/>
      <c r="AQ5557" s="39"/>
      <c r="AR5557" s="39"/>
      <c r="AS5557" s="39"/>
      <c r="AT5557" s="39"/>
      <c r="AU5557" s="39"/>
      <c r="AV5557" s="39"/>
      <c r="AW5557" s="39"/>
    </row>
    <row r="5558" spans="15:49" x14ac:dyDescent="0.2">
      <c r="O5558" s="39"/>
      <c r="P5558" s="39"/>
      <c r="Q5558" s="39"/>
      <c r="R5558" s="39"/>
      <c r="S5558" s="39"/>
      <c r="T5558" s="39"/>
      <c r="U5558" s="39"/>
      <c r="V5558" s="39"/>
      <c r="W5558" s="39"/>
      <c r="X5558" s="39"/>
      <c r="Y5558" s="39"/>
      <c r="Z5558" s="39"/>
      <c r="AA5558" s="39"/>
      <c r="AB5558" s="39"/>
      <c r="AC5558" s="39"/>
      <c r="AD5558" s="39"/>
      <c r="AE5558" s="39"/>
      <c r="AF5558" s="39"/>
      <c r="AG5558" s="39"/>
      <c r="AH5558" s="39"/>
      <c r="AI5558" s="39"/>
      <c r="AJ5558" s="39"/>
      <c r="AK5558" s="39"/>
      <c r="AL5558" s="39"/>
      <c r="AM5558" s="39"/>
      <c r="AN5558" s="39"/>
      <c r="AO5558" s="39"/>
      <c r="AP5558" s="39"/>
      <c r="AQ5558" s="39"/>
      <c r="AR5558" s="39"/>
      <c r="AS5558" s="39"/>
      <c r="AT5558" s="39"/>
      <c r="AU5558" s="39"/>
      <c r="AV5558" s="39"/>
      <c r="AW5558" s="39"/>
    </row>
    <row r="5559" spans="15:49" x14ac:dyDescent="0.2">
      <c r="O5559" s="39"/>
      <c r="P5559" s="39"/>
      <c r="Q5559" s="39"/>
      <c r="R5559" s="39"/>
      <c r="S5559" s="39"/>
      <c r="T5559" s="39"/>
      <c r="U5559" s="39"/>
      <c r="V5559" s="39"/>
      <c r="W5559" s="39"/>
      <c r="X5559" s="39"/>
      <c r="Y5559" s="39"/>
      <c r="Z5559" s="39"/>
      <c r="AA5559" s="39"/>
      <c r="AB5559" s="39"/>
      <c r="AC5559" s="39"/>
      <c r="AD5559" s="39"/>
      <c r="AE5559" s="39"/>
      <c r="AF5559" s="39"/>
      <c r="AG5559" s="39"/>
      <c r="AH5559" s="39"/>
      <c r="AI5559" s="39"/>
      <c r="AJ5559" s="39"/>
      <c r="AK5559" s="39"/>
      <c r="AL5559" s="39"/>
      <c r="AM5559" s="39"/>
      <c r="AN5559" s="39"/>
      <c r="AO5559" s="39"/>
      <c r="AP5559" s="39"/>
      <c r="AQ5559" s="39"/>
      <c r="AR5559" s="39"/>
      <c r="AS5559" s="39"/>
      <c r="AT5559" s="39"/>
      <c r="AU5559" s="39"/>
      <c r="AV5559" s="39"/>
      <c r="AW5559" s="39"/>
    </row>
    <row r="5560" spans="15:49" x14ac:dyDescent="0.2">
      <c r="O5560" s="39"/>
      <c r="P5560" s="39"/>
      <c r="Q5560" s="39"/>
      <c r="R5560" s="39"/>
      <c r="S5560" s="39"/>
      <c r="T5560" s="39"/>
      <c r="U5560" s="39"/>
      <c r="V5560" s="39"/>
      <c r="W5560" s="39"/>
      <c r="X5560" s="39"/>
      <c r="Y5560" s="39"/>
      <c r="Z5560" s="39"/>
      <c r="AA5560" s="39"/>
      <c r="AB5560" s="39"/>
      <c r="AC5560" s="39"/>
      <c r="AD5560" s="39"/>
      <c r="AE5560" s="39"/>
      <c r="AF5560" s="39"/>
      <c r="AG5560" s="39"/>
      <c r="AH5560" s="39"/>
      <c r="AI5560" s="39"/>
      <c r="AJ5560" s="39"/>
      <c r="AK5560" s="39"/>
      <c r="AL5560" s="39"/>
      <c r="AM5560" s="39"/>
      <c r="AN5560" s="39"/>
      <c r="AO5560" s="39"/>
      <c r="AP5560" s="39"/>
      <c r="AQ5560" s="39"/>
      <c r="AR5560" s="39"/>
      <c r="AS5560" s="39"/>
      <c r="AT5560" s="39"/>
      <c r="AU5560" s="39"/>
      <c r="AV5560" s="39"/>
      <c r="AW5560" s="39"/>
    </row>
    <row r="5561" spans="15:49" x14ac:dyDescent="0.2">
      <c r="O5561" s="39"/>
      <c r="P5561" s="39"/>
      <c r="Q5561" s="39"/>
      <c r="R5561" s="39"/>
      <c r="S5561" s="39"/>
      <c r="T5561" s="39"/>
      <c r="U5561" s="39"/>
      <c r="V5561" s="39"/>
      <c r="W5561" s="39"/>
      <c r="X5561" s="39"/>
      <c r="Y5561" s="39"/>
      <c r="Z5561" s="39"/>
      <c r="AA5561" s="39"/>
      <c r="AB5561" s="39"/>
      <c r="AC5561" s="39"/>
      <c r="AD5561" s="39"/>
      <c r="AE5561" s="39"/>
      <c r="AF5561" s="39"/>
      <c r="AG5561" s="39"/>
      <c r="AH5561" s="39"/>
      <c r="AI5561" s="39"/>
      <c r="AJ5561" s="39"/>
      <c r="AK5561" s="39"/>
      <c r="AL5561" s="39"/>
      <c r="AM5561" s="39"/>
      <c r="AN5561" s="39"/>
      <c r="AO5561" s="39"/>
      <c r="AP5561" s="39"/>
      <c r="AQ5561" s="39"/>
      <c r="AR5561" s="39"/>
      <c r="AS5561" s="39"/>
      <c r="AT5561" s="39"/>
      <c r="AU5561" s="39"/>
      <c r="AV5561" s="39"/>
      <c r="AW5561" s="39"/>
    </row>
    <row r="5562" spans="15:49" x14ac:dyDescent="0.2">
      <c r="O5562" s="39"/>
      <c r="P5562" s="39"/>
      <c r="Q5562" s="39"/>
      <c r="R5562" s="39"/>
      <c r="S5562" s="39"/>
      <c r="T5562" s="39"/>
      <c r="U5562" s="39"/>
      <c r="V5562" s="39"/>
      <c r="W5562" s="39"/>
      <c r="X5562" s="39"/>
      <c r="Y5562" s="39"/>
      <c r="Z5562" s="39"/>
      <c r="AA5562" s="39"/>
      <c r="AB5562" s="39"/>
      <c r="AC5562" s="39"/>
      <c r="AD5562" s="39"/>
      <c r="AE5562" s="39"/>
      <c r="AF5562" s="39"/>
      <c r="AG5562" s="39"/>
      <c r="AH5562" s="39"/>
      <c r="AI5562" s="39"/>
      <c r="AJ5562" s="39"/>
      <c r="AK5562" s="39"/>
      <c r="AL5562" s="39"/>
      <c r="AM5562" s="39"/>
      <c r="AN5562" s="39"/>
      <c r="AO5562" s="39"/>
      <c r="AP5562" s="39"/>
      <c r="AQ5562" s="39"/>
      <c r="AR5562" s="39"/>
      <c r="AS5562" s="39"/>
      <c r="AT5562" s="39"/>
      <c r="AU5562" s="39"/>
      <c r="AV5562" s="39"/>
      <c r="AW5562" s="39"/>
    </row>
    <row r="5563" spans="15:49" x14ac:dyDescent="0.2">
      <c r="O5563" s="39"/>
      <c r="P5563" s="39"/>
      <c r="Q5563" s="39"/>
      <c r="R5563" s="39"/>
      <c r="S5563" s="39"/>
      <c r="T5563" s="39"/>
      <c r="U5563" s="39"/>
      <c r="V5563" s="39"/>
      <c r="W5563" s="39"/>
      <c r="X5563" s="39"/>
      <c r="Y5563" s="39"/>
      <c r="Z5563" s="39"/>
      <c r="AA5563" s="39"/>
      <c r="AB5563" s="39"/>
      <c r="AC5563" s="39"/>
      <c r="AD5563" s="39"/>
      <c r="AE5563" s="39"/>
      <c r="AF5563" s="39"/>
      <c r="AG5563" s="39"/>
      <c r="AH5563" s="39"/>
      <c r="AI5563" s="39"/>
      <c r="AJ5563" s="39"/>
      <c r="AK5563" s="39"/>
      <c r="AL5563" s="39"/>
      <c r="AM5563" s="39"/>
      <c r="AN5563" s="39"/>
      <c r="AO5563" s="39"/>
      <c r="AP5563" s="39"/>
      <c r="AQ5563" s="39"/>
      <c r="AR5563" s="39"/>
      <c r="AS5563" s="39"/>
      <c r="AT5563" s="39"/>
      <c r="AU5563" s="39"/>
      <c r="AV5563" s="39"/>
      <c r="AW5563" s="39"/>
    </row>
    <row r="5564" spans="15:49" x14ac:dyDescent="0.2">
      <c r="O5564" s="39"/>
      <c r="P5564" s="39"/>
      <c r="Q5564" s="39"/>
      <c r="R5564" s="39"/>
      <c r="S5564" s="39"/>
      <c r="T5564" s="39"/>
      <c r="U5564" s="39"/>
      <c r="V5564" s="39"/>
      <c r="W5564" s="39"/>
      <c r="X5564" s="39"/>
      <c r="Y5564" s="39"/>
      <c r="Z5564" s="39"/>
      <c r="AA5564" s="39"/>
      <c r="AB5564" s="39"/>
      <c r="AC5564" s="39"/>
      <c r="AD5564" s="39"/>
      <c r="AE5564" s="39"/>
      <c r="AF5564" s="39"/>
      <c r="AG5564" s="39"/>
      <c r="AH5564" s="39"/>
      <c r="AI5564" s="39"/>
      <c r="AJ5564" s="39"/>
      <c r="AK5564" s="39"/>
      <c r="AL5564" s="39"/>
      <c r="AM5564" s="39"/>
      <c r="AN5564" s="39"/>
      <c r="AO5564" s="39"/>
      <c r="AP5564" s="39"/>
      <c r="AQ5564" s="39"/>
      <c r="AR5564" s="39"/>
      <c r="AS5564" s="39"/>
      <c r="AT5564" s="39"/>
      <c r="AU5564" s="39"/>
      <c r="AV5564" s="39"/>
      <c r="AW5564" s="39"/>
    </row>
    <row r="5565" spans="15:49" x14ac:dyDescent="0.2">
      <c r="O5565" s="39"/>
      <c r="P5565" s="39"/>
      <c r="Q5565" s="39"/>
      <c r="R5565" s="39"/>
      <c r="S5565" s="39"/>
      <c r="T5565" s="39"/>
      <c r="U5565" s="39"/>
      <c r="V5565" s="39"/>
      <c r="W5565" s="39"/>
      <c r="X5565" s="39"/>
      <c r="Y5565" s="39"/>
      <c r="Z5565" s="39"/>
      <c r="AA5565" s="39"/>
      <c r="AB5565" s="39"/>
      <c r="AC5565" s="39"/>
      <c r="AD5565" s="39"/>
      <c r="AE5565" s="39"/>
      <c r="AF5565" s="39"/>
      <c r="AG5565" s="39"/>
      <c r="AH5565" s="39"/>
      <c r="AI5565" s="39"/>
      <c r="AJ5565" s="39"/>
      <c r="AK5565" s="39"/>
      <c r="AL5565" s="39"/>
      <c r="AM5565" s="39"/>
      <c r="AN5565" s="39"/>
      <c r="AO5565" s="39"/>
      <c r="AP5565" s="39"/>
      <c r="AQ5565" s="39"/>
      <c r="AR5565" s="39"/>
      <c r="AS5565" s="39"/>
      <c r="AT5565" s="39"/>
      <c r="AU5565" s="39"/>
      <c r="AV5565" s="39"/>
      <c r="AW5565" s="39"/>
    </row>
    <row r="5566" spans="15:49" x14ac:dyDescent="0.2">
      <c r="O5566" s="39"/>
      <c r="P5566" s="39"/>
      <c r="Q5566" s="39"/>
      <c r="R5566" s="39"/>
      <c r="S5566" s="39"/>
      <c r="T5566" s="39"/>
      <c r="U5566" s="39"/>
      <c r="V5566" s="39"/>
      <c r="W5566" s="39"/>
      <c r="X5566" s="39"/>
      <c r="Y5566" s="39"/>
      <c r="Z5566" s="39"/>
      <c r="AA5566" s="39"/>
      <c r="AB5566" s="39"/>
      <c r="AC5566" s="39"/>
      <c r="AD5566" s="39"/>
      <c r="AE5566" s="39"/>
      <c r="AF5566" s="39"/>
      <c r="AG5566" s="39"/>
      <c r="AH5566" s="39"/>
      <c r="AI5566" s="39"/>
      <c r="AJ5566" s="39"/>
      <c r="AK5566" s="39"/>
      <c r="AL5566" s="39"/>
      <c r="AM5566" s="39"/>
      <c r="AN5566" s="39"/>
      <c r="AO5566" s="39"/>
      <c r="AP5566" s="39"/>
      <c r="AQ5566" s="39"/>
      <c r="AR5566" s="39"/>
      <c r="AS5566" s="39"/>
      <c r="AT5566" s="39"/>
      <c r="AU5566" s="39"/>
      <c r="AV5566" s="39"/>
      <c r="AW5566" s="39"/>
    </row>
    <row r="5567" spans="15:49" x14ac:dyDescent="0.2">
      <c r="O5567" s="39"/>
      <c r="P5567" s="39"/>
      <c r="Q5567" s="39"/>
      <c r="R5567" s="39"/>
      <c r="S5567" s="39"/>
      <c r="T5567" s="39"/>
      <c r="U5567" s="39"/>
      <c r="V5567" s="39"/>
      <c r="W5567" s="39"/>
      <c r="X5567" s="39"/>
      <c r="Y5567" s="39"/>
      <c r="Z5567" s="39"/>
      <c r="AA5567" s="39"/>
      <c r="AB5567" s="39"/>
      <c r="AC5567" s="39"/>
      <c r="AD5567" s="39"/>
      <c r="AE5567" s="39"/>
      <c r="AF5567" s="39"/>
      <c r="AG5567" s="39"/>
      <c r="AH5567" s="39"/>
      <c r="AI5567" s="39"/>
      <c r="AJ5567" s="39"/>
      <c r="AK5567" s="39"/>
      <c r="AL5567" s="39"/>
      <c r="AM5567" s="39"/>
      <c r="AN5567" s="39"/>
      <c r="AO5567" s="39"/>
      <c r="AP5567" s="39"/>
      <c r="AQ5567" s="39"/>
      <c r="AR5567" s="39"/>
      <c r="AS5567" s="39"/>
      <c r="AT5567" s="39"/>
      <c r="AU5567" s="39"/>
      <c r="AV5567" s="39"/>
      <c r="AW5567" s="39"/>
    </row>
    <row r="5568" spans="15:49" x14ac:dyDescent="0.2">
      <c r="O5568" s="39"/>
      <c r="P5568" s="39"/>
      <c r="Q5568" s="39"/>
      <c r="R5568" s="39"/>
      <c r="S5568" s="39"/>
      <c r="T5568" s="39"/>
      <c r="U5568" s="39"/>
      <c r="V5568" s="39"/>
      <c r="W5568" s="39"/>
      <c r="X5568" s="39"/>
      <c r="Y5568" s="39"/>
      <c r="Z5568" s="39"/>
      <c r="AA5568" s="39"/>
      <c r="AB5568" s="39"/>
      <c r="AC5568" s="39"/>
      <c r="AD5568" s="39"/>
      <c r="AE5568" s="39"/>
      <c r="AF5568" s="39"/>
      <c r="AG5568" s="39"/>
      <c r="AH5568" s="39"/>
      <c r="AI5568" s="39"/>
      <c r="AJ5568" s="39"/>
      <c r="AK5568" s="39"/>
      <c r="AL5568" s="39"/>
      <c r="AM5568" s="39"/>
      <c r="AN5568" s="39"/>
      <c r="AO5568" s="39"/>
      <c r="AP5568" s="39"/>
      <c r="AQ5568" s="39"/>
      <c r="AR5568" s="39"/>
      <c r="AS5568" s="39"/>
      <c r="AT5568" s="39"/>
      <c r="AU5568" s="39"/>
      <c r="AV5568" s="39"/>
      <c r="AW5568" s="39"/>
    </row>
    <row r="5569" spans="15:49" x14ac:dyDescent="0.2">
      <c r="O5569" s="39"/>
      <c r="P5569" s="39"/>
      <c r="Q5569" s="39"/>
      <c r="R5569" s="39"/>
      <c r="S5569" s="39"/>
      <c r="T5569" s="39"/>
      <c r="U5569" s="39"/>
      <c r="V5569" s="39"/>
      <c r="W5569" s="39"/>
      <c r="X5569" s="39"/>
      <c r="Y5569" s="39"/>
      <c r="Z5569" s="39"/>
      <c r="AA5569" s="39"/>
      <c r="AB5569" s="39"/>
      <c r="AC5569" s="39"/>
      <c r="AD5569" s="39"/>
      <c r="AE5569" s="39"/>
      <c r="AF5569" s="39"/>
      <c r="AG5569" s="39"/>
      <c r="AH5569" s="39"/>
      <c r="AI5569" s="39"/>
      <c r="AJ5569" s="39"/>
      <c r="AK5569" s="39"/>
      <c r="AL5569" s="39"/>
      <c r="AM5569" s="39"/>
      <c r="AN5569" s="39"/>
      <c r="AO5569" s="39"/>
      <c r="AP5569" s="39"/>
      <c r="AQ5569" s="39"/>
      <c r="AR5569" s="39"/>
      <c r="AS5569" s="39"/>
      <c r="AT5569" s="39"/>
      <c r="AU5569" s="39"/>
      <c r="AV5569" s="39"/>
      <c r="AW5569" s="39"/>
    </row>
    <row r="5570" spans="15:49" x14ac:dyDescent="0.2">
      <c r="O5570" s="39"/>
      <c r="P5570" s="39"/>
      <c r="Q5570" s="39"/>
      <c r="R5570" s="39"/>
      <c r="S5570" s="39"/>
      <c r="T5570" s="39"/>
      <c r="U5570" s="39"/>
      <c r="V5570" s="39"/>
      <c r="W5570" s="39"/>
      <c r="X5570" s="39"/>
      <c r="Y5570" s="39"/>
      <c r="Z5570" s="39"/>
      <c r="AA5570" s="39"/>
      <c r="AB5570" s="39"/>
      <c r="AC5570" s="39"/>
      <c r="AD5570" s="39"/>
      <c r="AE5570" s="39"/>
      <c r="AF5570" s="39"/>
      <c r="AG5570" s="39"/>
      <c r="AH5570" s="39"/>
      <c r="AI5570" s="39"/>
      <c r="AJ5570" s="39"/>
      <c r="AK5570" s="39"/>
      <c r="AL5570" s="39"/>
      <c r="AM5570" s="39"/>
      <c r="AN5570" s="39"/>
      <c r="AO5570" s="39"/>
      <c r="AP5570" s="39"/>
      <c r="AQ5570" s="39"/>
      <c r="AR5570" s="39"/>
      <c r="AS5570" s="39"/>
      <c r="AT5570" s="39"/>
      <c r="AU5570" s="39"/>
      <c r="AV5570" s="39"/>
      <c r="AW5570" s="39"/>
    </row>
    <row r="5571" spans="15:49" x14ac:dyDescent="0.2">
      <c r="O5571" s="39"/>
      <c r="P5571" s="39"/>
      <c r="Q5571" s="39"/>
      <c r="R5571" s="39"/>
      <c r="S5571" s="39"/>
      <c r="T5571" s="39"/>
      <c r="U5571" s="39"/>
      <c r="V5571" s="39"/>
      <c r="W5571" s="39"/>
      <c r="X5571" s="39"/>
      <c r="Y5571" s="39"/>
      <c r="Z5571" s="39"/>
      <c r="AA5571" s="39"/>
      <c r="AB5571" s="39"/>
      <c r="AC5571" s="39"/>
      <c r="AD5571" s="39"/>
      <c r="AE5571" s="39"/>
      <c r="AF5571" s="39"/>
      <c r="AG5571" s="39"/>
      <c r="AH5571" s="39"/>
      <c r="AI5571" s="39"/>
      <c r="AJ5571" s="39"/>
      <c r="AK5571" s="39"/>
      <c r="AL5571" s="39"/>
      <c r="AM5571" s="39"/>
      <c r="AN5571" s="39"/>
      <c r="AO5571" s="39"/>
      <c r="AP5571" s="39"/>
      <c r="AQ5571" s="39"/>
      <c r="AR5571" s="39"/>
      <c r="AS5571" s="39"/>
      <c r="AT5571" s="39"/>
      <c r="AU5571" s="39"/>
      <c r="AV5571" s="39"/>
      <c r="AW5571" s="39"/>
    </row>
    <row r="5572" spans="15:49" x14ac:dyDescent="0.2">
      <c r="O5572" s="39"/>
      <c r="P5572" s="39"/>
      <c r="Q5572" s="39"/>
      <c r="R5572" s="39"/>
      <c r="S5572" s="39"/>
      <c r="T5572" s="39"/>
      <c r="U5572" s="39"/>
      <c r="V5572" s="39"/>
      <c r="W5572" s="39"/>
      <c r="X5572" s="39"/>
      <c r="Y5572" s="39"/>
      <c r="Z5572" s="39"/>
      <c r="AA5572" s="39"/>
      <c r="AB5572" s="39"/>
      <c r="AC5572" s="39"/>
      <c r="AD5572" s="39"/>
      <c r="AE5572" s="39"/>
      <c r="AF5572" s="39"/>
      <c r="AG5572" s="39"/>
      <c r="AH5572" s="39"/>
      <c r="AI5572" s="39"/>
      <c r="AJ5572" s="39"/>
      <c r="AK5572" s="39"/>
      <c r="AL5572" s="39"/>
      <c r="AM5572" s="39"/>
      <c r="AN5572" s="39"/>
      <c r="AO5572" s="39"/>
      <c r="AP5572" s="39"/>
      <c r="AQ5572" s="39"/>
      <c r="AR5572" s="39"/>
      <c r="AS5572" s="39"/>
      <c r="AT5572" s="39"/>
      <c r="AU5572" s="39"/>
      <c r="AV5572" s="39"/>
      <c r="AW5572" s="39"/>
    </row>
    <row r="5573" spans="15:49" x14ac:dyDescent="0.2">
      <c r="O5573" s="39"/>
      <c r="P5573" s="39"/>
      <c r="Q5573" s="39"/>
      <c r="R5573" s="39"/>
      <c r="S5573" s="39"/>
      <c r="T5573" s="39"/>
      <c r="U5573" s="39"/>
      <c r="V5573" s="39"/>
      <c r="W5573" s="39"/>
      <c r="X5573" s="39"/>
      <c r="Y5573" s="39"/>
      <c r="Z5573" s="39"/>
      <c r="AA5573" s="39"/>
      <c r="AB5573" s="39"/>
      <c r="AC5573" s="39"/>
      <c r="AD5573" s="39"/>
      <c r="AE5573" s="39"/>
      <c r="AF5573" s="39"/>
      <c r="AG5573" s="39"/>
      <c r="AH5573" s="39"/>
      <c r="AI5573" s="39"/>
      <c r="AJ5573" s="39"/>
      <c r="AK5573" s="39"/>
      <c r="AL5573" s="39"/>
      <c r="AM5573" s="39"/>
      <c r="AN5573" s="39"/>
      <c r="AO5573" s="39"/>
      <c r="AP5573" s="39"/>
      <c r="AQ5573" s="39"/>
      <c r="AR5573" s="39"/>
      <c r="AS5573" s="39"/>
      <c r="AT5573" s="39"/>
      <c r="AU5573" s="39"/>
      <c r="AV5573" s="39"/>
      <c r="AW5573" s="39"/>
    </row>
    <row r="5574" spans="15:49" x14ac:dyDescent="0.2">
      <c r="O5574" s="39"/>
      <c r="P5574" s="39"/>
      <c r="Q5574" s="39"/>
      <c r="R5574" s="39"/>
      <c r="S5574" s="39"/>
      <c r="T5574" s="39"/>
      <c r="U5574" s="39"/>
      <c r="V5574" s="39"/>
      <c r="W5574" s="39"/>
      <c r="X5574" s="39"/>
      <c r="Y5574" s="39"/>
      <c r="Z5574" s="39"/>
      <c r="AA5574" s="39"/>
      <c r="AB5574" s="39"/>
      <c r="AC5574" s="39"/>
      <c r="AD5574" s="39"/>
      <c r="AE5574" s="39"/>
      <c r="AF5574" s="39"/>
      <c r="AG5574" s="39"/>
      <c r="AH5574" s="39"/>
      <c r="AI5574" s="39"/>
      <c r="AJ5574" s="39"/>
      <c r="AK5574" s="39"/>
      <c r="AL5574" s="39"/>
      <c r="AM5574" s="39"/>
      <c r="AN5574" s="39"/>
      <c r="AO5574" s="39"/>
      <c r="AP5574" s="39"/>
      <c r="AQ5574" s="39"/>
      <c r="AR5574" s="39"/>
      <c r="AS5574" s="39"/>
      <c r="AT5574" s="39"/>
      <c r="AU5574" s="39"/>
      <c r="AV5574" s="39"/>
      <c r="AW5574" s="39"/>
    </row>
    <row r="5575" spans="15:49" x14ac:dyDescent="0.2">
      <c r="O5575" s="39"/>
      <c r="P5575" s="39"/>
      <c r="Q5575" s="39"/>
      <c r="R5575" s="39"/>
      <c r="S5575" s="39"/>
      <c r="T5575" s="39"/>
      <c r="U5575" s="39"/>
      <c r="V5575" s="39"/>
      <c r="W5575" s="39"/>
      <c r="X5575" s="39"/>
      <c r="Y5575" s="39"/>
      <c r="Z5575" s="39"/>
      <c r="AA5575" s="39"/>
      <c r="AB5575" s="39"/>
      <c r="AC5575" s="39"/>
      <c r="AD5575" s="39"/>
      <c r="AE5575" s="39"/>
      <c r="AF5575" s="39"/>
      <c r="AG5575" s="39"/>
      <c r="AH5575" s="39"/>
      <c r="AI5575" s="39"/>
      <c r="AJ5575" s="39"/>
      <c r="AK5575" s="39"/>
      <c r="AL5575" s="39"/>
      <c r="AM5575" s="39"/>
      <c r="AN5575" s="39"/>
      <c r="AO5575" s="39"/>
      <c r="AP5575" s="39"/>
      <c r="AQ5575" s="39"/>
      <c r="AR5575" s="39"/>
      <c r="AS5575" s="39"/>
      <c r="AT5575" s="39"/>
      <c r="AU5575" s="39"/>
      <c r="AV5575" s="39"/>
      <c r="AW5575" s="39"/>
    </row>
    <row r="5576" spans="15:49" x14ac:dyDescent="0.2">
      <c r="O5576" s="39"/>
      <c r="P5576" s="39"/>
      <c r="Q5576" s="39"/>
      <c r="R5576" s="39"/>
      <c r="S5576" s="39"/>
      <c r="T5576" s="39"/>
      <c r="U5576" s="39"/>
      <c r="V5576" s="39"/>
      <c r="W5576" s="39"/>
      <c r="X5576" s="39"/>
      <c r="Y5576" s="39"/>
      <c r="Z5576" s="39"/>
      <c r="AA5576" s="39"/>
      <c r="AB5576" s="39"/>
      <c r="AC5576" s="39"/>
      <c r="AD5576" s="39"/>
      <c r="AE5576" s="39"/>
      <c r="AF5576" s="39"/>
      <c r="AG5576" s="39"/>
      <c r="AH5576" s="39"/>
      <c r="AI5576" s="39"/>
      <c r="AJ5576" s="39"/>
      <c r="AK5576" s="39"/>
      <c r="AL5576" s="39"/>
      <c r="AM5576" s="39"/>
      <c r="AN5576" s="39"/>
      <c r="AO5576" s="39"/>
      <c r="AP5576" s="39"/>
      <c r="AQ5576" s="39"/>
      <c r="AR5576" s="39"/>
      <c r="AS5576" s="39"/>
      <c r="AT5576" s="39"/>
      <c r="AU5576" s="39"/>
      <c r="AV5576" s="39"/>
      <c r="AW5576" s="39"/>
    </row>
    <row r="5577" spans="15:49" x14ac:dyDescent="0.2">
      <c r="O5577" s="39"/>
      <c r="P5577" s="39"/>
      <c r="Q5577" s="39"/>
      <c r="R5577" s="39"/>
      <c r="S5577" s="39"/>
      <c r="T5577" s="39"/>
      <c r="U5577" s="39"/>
      <c r="V5577" s="39"/>
      <c r="W5577" s="39"/>
      <c r="X5577" s="39"/>
      <c r="Y5577" s="39"/>
      <c r="Z5577" s="39"/>
      <c r="AA5577" s="39"/>
      <c r="AB5577" s="39"/>
      <c r="AC5577" s="39"/>
      <c r="AD5577" s="39"/>
      <c r="AE5577" s="39"/>
      <c r="AF5577" s="39"/>
      <c r="AG5577" s="39"/>
      <c r="AH5577" s="39"/>
      <c r="AI5577" s="39"/>
      <c r="AJ5577" s="39"/>
      <c r="AK5577" s="39"/>
      <c r="AL5577" s="39"/>
      <c r="AM5577" s="39"/>
      <c r="AN5577" s="39"/>
      <c r="AO5577" s="39"/>
      <c r="AP5577" s="39"/>
      <c r="AQ5577" s="39"/>
      <c r="AR5577" s="39"/>
      <c r="AS5577" s="39"/>
      <c r="AT5577" s="39"/>
      <c r="AU5577" s="39"/>
      <c r="AV5577" s="39"/>
      <c r="AW5577" s="39"/>
    </row>
    <row r="5578" spans="15:49" x14ac:dyDescent="0.2">
      <c r="O5578" s="39"/>
      <c r="P5578" s="39"/>
      <c r="Q5578" s="39"/>
      <c r="R5578" s="39"/>
      <c r="S5578" s="39"/>
      <c r="T5578" s="39"/>
      <c r="U5578" s="39"/>
      <c r="V5578" s="39"/>
      <c r="W5578" s="39"/>
      <c r="X5578" s="39"/>
      <c r="Y5578" s="39"/>
      <c r="Z5578" s="39"/>
      <c r="AA5578" s="39"/>
      <c r="AB5578" s="39"/>
      <c r="AC5578" s="39"/>
      <c r="AD5578" s="39"/>
      <c r="AE5578" s="39"/>
      <c r="AF5578" s="39"/>
      <c r="AG5578" s="39"/>
      <c r="AH5578" s="39"/>
      <c r="AI5578" s="39"/>
      <c r="AJ5578" s="39"/>
      <c r="AK5578" s="39"/>
      <c r="AL5578" s="39"/>
      <c r="AM5578" s="39"/>
      <c r="AN5578" s="39"/>
      <c r="AO5578" s="39"/>
      <c r="AP5578" s="39"/>
      <c r="AQ5578" s="39"/>
      <c r="AR5578" s="39"/>
      <c r="AS5578" s="39"/>
      <c r="AT5578" s="39"/>
      <c r="AU5578" s="39"/>
      <c r="AV5578" s="39"/>
      <c r="AW5578" s="39"/>
    </row>
    <row r="5579" spans="15:49" x14ac:dyDescent="0.2">
      <c r="O5579" s="39"/>
      <c r="P5579" s="39"/>
      <c r="Q5579" s="39"/>
      <c r="R5579" s="39"/>
      <c r="S5579" s="39"/>
      <c r="T5579" s="39"/>
      <c r="U5579" s="39"/>
      <c r="V5579" s="39"/>
      <c r="W5579" s="39"/>
      <c r="X5579" s="39"/>
      <c r="Y5579" s="39"/>
      <c r="Z5579" s="39"/>
      <c r="AA5579" s="39"/>
      <c r="AB5579" s="39"/>
      <c r="AC5579" s="39"/>
      <c r="AD5579" s="39"/>
      <c r="AE5579" s="39"/>
      <c r="AF5579" s="39"/>
      <c r="AG5579" s="39"/>
      <c r="AH5579" s="39"/>
      <c r="AI5579" s="39"/>
      <c r="AJ5579" s="39"/>
      <c r="AK5579" s="39"/>
      <c r="AL5579" s="39"/>
      <c r="AM5579" s="39"/>
      <c r="AN5579" s="39"/>
      <c r="AO5579" s="39"/>
      <c r="AP5579" s="39"/>
      <c r="AQ5579" s="39"/>
      <c r="AR5579" s="39"/>
      <c r="AS5579" s="39"/>
      <c r="AT5579" s="39"/>
      <c r="AU5579" s="39"/>
      <c r="AV5579" s="39"/>
      <c r="AW5579" s="39"/>
    </row>
    <row r="5580" spans="15:49" x14ac:dyDescent="0.2">
      <c r="O5580" s="39"/>
      <c r="P5580" s="39"/>
      <c r="Q5580" s="39"/>
      <c r="R5580" s="39"/>
      <c r="S5580" s="39"/>
      <c r="T5580" s="39"/>
      <c r="U5580" s="39"/>
      <c r="V5580" s="39"/>
      <c r="W5580" s="39"/>
      <c r="X5580" s="39"/>
      <c r="Y5580" s="39"/>
      <c r="Z5580" s="39"/>
      <c r="AA5580" s="39"/>
      <c r="AB5580" s="39"/>
      <c r="AC5580" s="39"/>
      <c r="AD5580" s="39"/>
      <c r="AE5580" s="39"/>
      <c r="AF5580" s="39"/>
      <c r="AG5580" s="39"/>
      <c r="AH5580" s="39"/>
      <c r="AI5580" s="39"/>
      <c r="AJ5580" s="39"/>
      <c r="AK5580" s="39"/>
      <c r="AL5580" s="39"/>
      <c r="AM5580" s="39"/>
      <c r="AN5580" s="39"/>
      <c r="AO5580" s="39"/>
      <c r="AP5580" s="39"/>
      <c r="AQ5580" s="39"/>
      <c r="AR5580" s="39"/>
      <c r="AS5580" s="39"/>
      <c r="AT5580" s="39"/>
      <c r="AU5580" s="39"/>
      <c r="AV5580" s="39"/>
      <c r="AW5580" s="39"/>
    </row>
    <row r="5581" spans="15:49" x14ac:dyDescent="0.2">
      <c r="O5581" s="39"/>
      <c r="P5581" s="39"/>
      <c r="Q5581" s="39"/>
      <c r="R5581" s="39"/>
      <c r="S5581" s="39"/>
      <c r="T5581" s="39"/>
      <c r="U5581" s="39"/>
      <c r="V5581" s="39"/>
      <c r="W5581" s="39"/>
      <c r="X5581" s="39"/>
      <c r="Y5581" s="39"/>
      <c r="Z5581" s="39"/>
      <c r="AA5581" s="39"/>
      <c r="AB5581" s="39"/>
      <c r="AC5581" s="39"/>
      <c r="AD5581" s="39"/>
      <c r="AE5581" s="39"/>
      <c r="AF5581" s="39"/>
      <c r="AG5581" s="39"/>
      <c r="AH5581" s="39"/>
      <c r="AI5581" s="39"/>
      <c r="AJ5581" s="39"/>
      <c r="AK5581" s="39"/>
      <c r="AL5581" s="39"/>
      <c r="AM5581" s="39"/>
      <c r="AN5581" s="39"/>
      <c r="AO5581" s="39"/>
      <c r="AP5581" s="39"/>
      <c r="AQ5581" s="39"/>
      <c r="AR5581" s="39"/>
      <c r="AS5581" s="39"/>
      <c r="AT5581" s="39"/>
      <c r="AU5581" s="39"/>
      <c r="AV5581" s="39"/>
      <c r="AW5581" s="39"/>
    </row>
    <row r="5582" spans="15:49" x14ac:dyDescent="0.2">
      <c r="O5582" s="39"/>
      <c r="P5582" s="39"/>
      <c r="Q5582" s="39"/>
      <c r="R5582" s="39"/>
      <c r="S5582" s="39"/>
      <c r="T5582" s="39"/>
      <c r="U5582" s="39"/>
      <c r="V5582" s="39"/>
      <c r="W5582" s="39"/>
      <c r="X5582" s="39"/>
      <c r="Y5582" s="39"/>
      <c r="Z5582" s="39"/>
      <c r="AA5582" s="39"/>
      <c r="AB5582" s="39"/>
      <c r="AC5582" s="39"/>
      <c r="AD5582" s="39"/>
      <c r="AE5582" s="39"/>
      <c r="AF5582" s="39"/>
      <c r="AG5582" s="39"/>
      <c r="AH5582" s="39"/>
      <c r="AI5582" s="39"/>
      <c r="AJ5582" s="39"/>
      <c r="AK5582" s="39"/>
      <c r="AL5582" s="39"/>
      <c r="AM5582" s="39"/>
      <c r="AN5582" s="39"/>
      <c r="AO5582" s="39"/>
      <c r="AP5582" s="39"/>
      <c r="AQ5582" s="39"/>
      <c r="AR5582" s="39"/>
      <c r="AS5582" s="39"/>
      <c r="AT5582" s="39"/>
      <c r="AU5582" s="39"/>
      <c r="AV5582" s="39"/>
      <c r="AW5582" s="39"/>
    </row>
    <row r="5583" spans="15:49" x14ac:dyDescent="0.2">
      <c r="O5583" s="39"/>
      <c r="P5583" s="39"/>
      <c r="Q5583" s="39"/>
      <c r="R5583" s="39"/>
      <c r="S5583" s="39"/>
      <c r="T5583" s="39"/>
      <c r="U5583" s="39"/>
      <c r="V5583" s="39"/>
      <c r="W5583" s="39"/>
      <c r="X5583" s="39"/>
      <c r="Y5583" s="39"/>
      <c r="Z5583" s="39"/>
      <c r="AA5583" s="39"/>
      <c r="AB5583" s="39"/>
      <c r="AC5583" s="39"/>
      <c r="AD5583" s="39"/>
      <c r="AE5583" s="39"/>
      <c r="AF5583" s="39"/>
      <c r="AG5583" s="39"/>
      <c r="AH5583" s="39"/>
      <c r="AI5583" s="39"/>
      <c r="AJ5583" s="39"/>
      <c r="AK5583" s="39"/>
      <c r="AL5583" s="39"/>
      <c r="AM5583" s="39"/>
      <c r="AN5583" s="39"/>
      <c r="AO5583" s="39"/>
      <c r="AP5583" s="39"/>
      <c r="AQ5583" s="39"/>
      <c r="AR5583" s="39"/>
      <c r="AS5583" s="39"/>
      <c r="AT5583" s="39"/>
      <c r="AU5583" s="39"/>
      <c r="AV5583" s="39"/>
      <c r="AW5583" s="39"/>
    </row>
    <row r="5584" spans="15:49" x14ac:dyDescent="0.2">
      <c r="O5584" s="39"/>
      <c r="P5584" s="39"/>
      <c r="Q5584" s="39"/>
      <c r="R5584" s="39"/>
      <c r="S5584" s="39"/>
      <c r="T5584" s="39"/>
      <c r="U5584" s="39"/>
      <c r="V5584" s="39"/>
      <c r="W5584" s="39"/>
      <c r="X5584" s="39"/>
      <c r="Y5584" s="39"/>
      <c r="Z5584" s="39"/>
      <c r="AA5584" s="39"/>
      <c r="AB5584" s="39"/>
      <c r="AC5584" s="39"/>
      <c r="AD5584" s="39"/>
      <c r="AE5584" s="39"/>
      <c r="AF5584" s="39"/>
      <c r="AG5584" s="39"/>
      <c r="AH5584" s="39"/>
      <c r="AI5584" s="39"/>
      <c r="AJ5584" s="39"/>
      <c r="AK5584" s="39"/>
      <c r="AL5584" s="39"/>
      <c r="AM5584" s="39"/>
      <c r="AN5584" s="39"/>
      <c r="AO5584" s="39"/>
      <c r="AP5584" s="39"/>
      <c r="AQ5584" s="39"/>
      <c r="AR5584" s="39"/>
      <c r="AS5584" s="39"/>
      <c r="AT5584" s="39"/>
      <c r="AU5584" s="39"/>
      <c r="AV5584" s="39"/>
      <c r="AW5584" s="39"/>
    </row>
    <row r="5585" spans="15:49" x14ac:dyDescent="0.2">
      <c r="O5585" s="39"/>
      <c r="P5585" s="39"/>
      <c r="Q5585" s="39"/>
      <c r="R5585" s="39"/>
      <c r="S5585" s="39"/>
      <c r="T5585" s="39"/>
      <c r="U5585" s="39"/>
      <c r="V5585" s="39"/>
      <c r="W5585" s="39"/>
      <c r="X5585" s="39"/>
      <c r="Y5585" s="39"/>
      <c r="Z5585" s="39"/>
      <c r="AA5585" s="39"/>
      <c r="AB5585" s="39"/>
      <c r="AC5585" s="39"/>
      <c r="AD5585" s="39"/>
      <c r="AE5585" s="39"/>
      <c r="AF5585" s="39"/>
      <c r="AG5585" s="39"/>
      <c r="AH5585" s="39"/>
      <c r="AI5585" s="39"/>
      <c r="AJ5585" s="39"/>
      <c r="AK5585" s="39"/>
      <c r="AL5585" s="39"/>
      <c r="AM5585" s="39"/>
      <c r="AN5585" s="39"/>
      <c r="AO5585" s="39"/>
      <c r="AP5585" s="39"/>
      <c r="AQ5585" s="39"/>
      <c r="AR5585" s="39"/>
      <c r="AS5585" s="39"/>
      <c r="AT5585" s="39"/>
      <c r="AU5585" s="39"/>
      <c r="AV5585" s="39"/>
      <c r="AW5585" s="39"/>
    </row>
    <row r="5586" spans="15:49" x14ac:dyDescent="0.2">
      <c r="O5586" s="39"/>
      <c r="P5586" s="39"/>
      <c r="Q5586" s="39"/>
      <c r="R5586" s="39"/>
      <c r="S5586" s="39"/>
      <c r="T5586" s="39"/>
      <c r="U5586" s="39"/>
      <c r="V5586" s="39"/>
      <c r="W5586" s="39"/>
      <c r="X5586" s="39"/>
      <c r="Y5586" s="39"/>
      <c r="Z5586" s="39"/>
      <c r="AA5586" s="39"/>
      <c r="AB5586" s="39"/>
      <c r="AC5586" s="39"/>
      <c r="AD5586" s="39"/>
      <c r="AE5586" s="39"/>
      <c r="AF5586" s="39"/>
      <c r="AG5586" s="39"/>
      <c r="AH5586" s="39"/>
      <c r="AI5586" s="39"/>
      <c r="AJ5586" s="39"/>
      <c r="AK5586" s="39"/>
      <c r="AL5586" s="39"/>
      <c r="AM5586" s="39"/>
      <c r="AN5586" s="39"/>
      <c r="AO5586" s="39"/>
      <c r="AP5586" s="39"/>
      <c r="AQ5586" s="39"/>
      <c r="AR5586" s="39"/>
      <c r="AS5586" s="39"/>
      <c r="AT5586" s="39"/>
      <c r="AU5586" s="39"/>
      <c r="AV5586" s="39"/>
      <c r="AW5586" s="39"/>
    </row>
    <row r="5587" spans="15:49" x14ac:dyDescent="0.2">
      <c r="O5587" s="39"/>
      <c r="P5587" s="39"/>
      <c r="Q5587" s="39"/>
      <c r="R5587" s="39"/>
      <c r="S5587" s="39"/>
      <c r="T5587" s="39"/>
      <c r="U5587" s="39"/>
      <c r="V5587" s="39"/>
      <c r="W5587" s="39"/>
      <c r="X5587" s="39"/>
      <c r="Y5587" s="39"/>
      <c r="Z5587" s="39"/>
      <c r="AA5587" s="39"/>
      <c r="AB5587" s="39"/>
      <c r="AC5587" s="39"/>
      <c r="AD5587" s="39"/>
      <c r="AE5587" s="39"/>
      <c r="AF5587" s="39"/>
      <c r="AG5587" s="39"/>
      <c r="AH5587" s="39"/>
      <c r="AI5587" s="39"/>
      <c r="AJ5587" s="39"/>
      <c r="AK5587" s="39"/>
      <c r="AL5587" s="39"/>
      <c r="AM5587" s="39"/>
      <c r="AN5587" s="39"/>
      <c r="AO5587" s="39"/>
      <c r="AP5587" s="39"/>
      <c r="AQ5587" s="39"/>
      <c r="AR5587" s="39"/>
      <c r="AS5587" s="39"/>
      <c r="AT5587" s="39"/>
      <c r="AU5587" s="39"/>
      <c r="AV5587" s="39"/>
      <c r="AW5587" s="39"/>
    </row>
    <row r="5588" spans="15:49" x14ac:dyDescent="0.2">
      <c r="O5588" s="39"/>
      <c r="P5588" s="39"/>
      <c r="Q5588" s="39"/>
      <c r="R5588" s="39"/>
      <c r="S5588" s="39"/>
      <c r="T5588" s="39"/>
      <c r="U5588" s="39"/>
      <c r="V5588" s="39"/>
      <c r="W5588" s="39"/>
      <c r="X5588" s="39"/>
      <c r="Y5588" s="39"/>
      <c r="Z5588" s="39"/>
      <c r="AA5588" s="39"/>
      <c r="AB5588" s="39"/>
      <c r="AC5588" s="39"/>
      <c r="AD5588" s="39"/>
      <c r="AE5588" s="39"/>
      <c r="AF5588" s="39"/>
      <c r="AG5588" s="39"/>
      <c r="AH5588" s="39"/>
      <c r="AI5588" s="39"/>
      <c r="AJ5588" s="39"/>
      <c r="AK5588" s="39"/>
      <c r="AL5588" s="39"/>
      <c r="AM5588" s="39"/>
      <c r="AN5588" s="39"/>
      <c r="AO5588" s="39"/>
      <c r="AP5588" s="39"/>
      <c r="AQ5588" s="39"/>
      <c r="AR5588" s="39"/>
      <c r="AS5588" s="39"/>
      <c r="AT5588" s="39"/>
      <c r="AU5588" s="39"/>
      <c r="AV5588" s="39"/>
      <c r="AW5588" s="39"/>
    </row>
    <row r="5589" spans="15:49" x14ac:dyDescent="0.2">
      <c r="O5589" s="39"/>
      <c r="P5589" s="39"/>
      <c r="Q5589" s="39"/>
      <c r="R5589" s="39"/>
      <c r="S5589" s="39"/>
      <c r="T5589" s="39"/>
      <c r="U5589" s="39"/>
      <c r="V5589" s="39"/>
      <c r="W5589" s="39"/>
      <c r="X5589" s="39"/>
      <c r="Y5589" s="39"/>
      <c r="Z5589" s="39"/>
      <c r="AA5589" s="39"/>
      <c r="AB5589" s="39"/>
      <c r="AC5589" s="39"/>
      <c r="AD5589" s="39"/>
      <c r="AE5589" s="39"/>
      <c r="AF5589" s="39"/>
      <c r="AG5589" s="39"/>
      <c r="AH5589" s="39"/>
      <c r="AI5589" s="39"/>
      <c r="AJ5589" s="39"/>
      <c r="AK5589" s="39"/>
      <c r="AL5589" s="39"/>
      <c r="AM5589" s="39"/>
      <c r="AN5589" s="39"/>
      <c r="AO5589" s="39"/>
      <c r="AP5589" s="39"/>
      <c r="AQ5589" s="39"/>
      <c r="AR5589" s="39"/>
      <c r="AS5589" s="39"/>
      <c r="AT5589" s="39"/>
      <c r="AU5589" s="39"/>
      <c r="AV5589" s="39"/>
      <c r="AW5589" s="39"/>
    </row>
    <row r="5590" spans="15:49" x14ac:dyDescent="0.2">
      <c r="O5590" s="39"/>
      <c r="P5590" s="39"/>
      <c r="Q5590" s="39"/>
      <c r="R5590" s="39"/>
      <c r="S5590" s="39"/>
      <c r="T5590" s="39"/>
      <c r="U5590" s="39"/>
      <c r="V5590" s="39"/>
      <c r="W5590" s="39"/>
      <c r="X5590" s="39"/>
      <c r="Y5590" s="39"/>
      <c r="Z5590" s="39"/>
      <c r="AA5590" s="39"/>
      <c r="AB5590" s="39"/>
      <c r="AC5590" s="39"/>
      <c r="AD5590" s="39"/>
      <c r="AE5590" s="39"/>
      <c r="AF5590" s="39"/>
      <c r="AG5590" s="39"/>
      <c r="AH5590" s="39"/>
      <c r="AI5590" s="39"/>
      <c r="AJ5590" s="39"/>
      <c r="AK5590" s="39"/>
      <c r="AL5590" s="39"/>
      <c r="AM5590" s="39"/>
      <c r="AN5590" s="39"/>
      <c r="AO5590" s="39"/>
      <c r="AP5590" s="39"/>
      <c r="AQ5590" s="39"/>
      <c r="AR5590" s="39"/>
      <c r="AS5590" s="39"/>
      <c r="AT5590" s="39"/>
      <c r="AU5590" s="39"/>
      <c r="AV5590" s="39"/>
      <c r="AW5590" s="39"/>
    </row>
    <row r="5591" spans="15:49" x14ac:dyDescent="0.2">
      <c r="O5591" s="39"/>
      <c r="P5591" s="39"/>
      <c r="Q5591" s="39"/>
      <c r="R5591" s="39"/>
      <c r="S5591" s="39"/>
      <c r="T5591" s="39"/>
      <c r="U5591" s="39"/>
      <c r="V5591" s="39"/>
      <c r="W5591" s="39"/>
      <c r="X5591" s="39"/>
      <c r="Y5591" s="39"/>
      <c r="Z5591" s="39"/>
      <c r="AA5591" s="39"/>
      <c r="AB5591" s="39"/>
      <c r="AC5591" s="39"/>
      <c r="AD5591" s="39"/>
      <c r="AE5591" s="39"/>
      <c r="AF5591" s="39"/>
      <c r="AG5591" s="39"/>
      <c r="AH5591" s="39"/>
      <c r="AI5591" s="39"/>
      <c r="AJ5591" s="39"/>
      <c r="AK5591" s="39"/>
      <c r="AL5591" s="39"/>
      <c r="AM5591" s="39"/>
      <c r="AN5591" s="39"/>
      <c r="AO5591" s="39"/>
      <c r="AP5591" s="39"/>
      <c r="AQ5591" s="39"/>
      <c r="AR5591" s="39"/>
      <c r="AS5591" s="39"/>
      <c r="AT5591" s="39"/>
      <c r="AU5591" s="39"/>
      <c r="AV5591" s="39"/>
      <c r="AW5591" s="39"/>
    </row>
    <row r="5592" spans="15:49" x14ac:dyDescent="0.2">
      <c r="O5592" s="39"/>
      <c r="P5592" s="39"/>
      <c r="Q5592" s="39"/>
      <c r="R5592" s="39"/>
      <c r="S5592" s="39"/>
      <c r="T5592" s="39"/>
      <c r="U5592" s="39"/>
      <c r="V5592" s="39"/>
      <c r="W5592" s="39"/>
      <c r="X5592" s="39"/>
      <c r="Y5592" s="39"/>
      <c r="Z5592" s="39"/>
      <c r="AA5592" s="39"/>
      <c r="AB5592" s="39"/>
      <c r="AC5592" s="39"/>
      <c r="AD5592" s="39"/>
      <c r="AE5592" s="39"/>
      <c r="AF5592" s="39"/>
      <c r="AG5592" s="39"/>
      <c r="AH5592" s="39"/>
      <c r="AI5592" s="39"/>
      <c r="AJ5592" s="39"/>
      <c r="AK5592" s="39"/>
      <c r="AL5592" s="39"/>
      <c r="AM5592" s="39"/>
      <c r="AN5592" s="39"/>
      <c r="AO5592" s="39"/>
      <c r="AP5592" s="39"/>
      <c r="AQ5592" s="39"/>
      <c r="AR5592" s="39"/>
      <c r="AS5592" s="39"/>
      <c r="AT5592" s="39"/>
      <c r="AU5592" s="39"/>
      <c r="AV5592" s="39"/>
      <c r="AW5592" s="39"/>
    </row>
    <row r="5593" spans="15:49" x14ac:dyDescent="0.2">
      <c r="O5593" s="39"/>
      <c r="P5593" s="39"/>
      <c r="Q5593" s="39"/>
      <c r="R5593" s="39"/>
      <c r="S5593" s="39"/>
      <c r="T5593" s="39"/>
      <c r="U5593" s="39"/>
      <c r="V5593" s="39"/>
      <c r="W5593" s="39"/>
      <c r="X5593" s="39"/>
      <c r="Y5593" s="39"/>
      <c r="Z5593" s="39"/>
      <c r="AA5593" s="39"/>
      <c r="AB5593" s="39"/>
      <c r="AC5593" s="39"/>
      <c r="AD5593" s="39"/>
      <c r="AE5593" s="39"/>
      <c r="AF5593" s="39"/>
      <c r="AG5593" s="39"/>
      <c r="AH5593" s="39"/>
      <c r="AI5593" s="39"/>
      <c r="AJ5593" s="39"/>
      <c r="AK5593" s="39"/>
      <c r="AL5593" s="39"/>
      <c r="AM5593" s="39"/>
      <c r="AN5593" s="39"/>
      <c r="AO5593" s="39"/>
      <c r="AP5593" s="39"/>
      <c r="AQ5593" s="39"/>
      <c r="AR5593" s="39"/>
      <c r="AS5593" s="39"/>
      <c r="AT5593" s="39"/>
      <c r="AU5593" s="39"/>
      <c r="AV5593" s="39"/>
      <c r="AW5593" s="39"/>
    </row>
    <row r="5594" spans="15:49" x14ac:dyDescent="0.2">
      <c r="O5594" s="39"/>
      <c r="P5594" s="39"/>
      <c r="Q5594" s="39"/>
      <c r="R5594" s="39"/>
      <c r="S5594" s="39"/>
      <c r="T5594" s="39"/>
      <c r="U5594" s="39"/>
      <c r="V5594" s="39"/>
      <c r="W5594" s="39"/>
      <c r="X5594" s="39"/>
      <c r="Y5594" s="39"/>
      <c r="Z5594" s="39"/>
      <c r="AA5594" s="39"/>
      <c r="AB5594" s="39"/>
      <c r="AC5594" s="39"/>
      <c r="AD5594" s="39"/>
      <c r="AE5594" s="39"/>
      <c r="AF5594" s="39"/>
      <c r="AG5594" s="39"/>
      <c r="AH5594" s="39"/>
      <c r="AI5594" s="39"/>
      <c r="AJ5594" s="39"/>
      <c r="AK5594" s="39"/>
      <c r="AL5594" s="39"/>
      <c r="AM5594" s="39"/>
      <c r="AN5594" s="39"/>
      <c r="AO5594" s="39"/>
      <c r="AP5594" s="39"/>
      <c r="AQ5594" s="39"/>
      <c r="AR5594" s="39"/>
      <c r="AS5594" s="39"/>
      <c r="AT5594" s="39"/>
      <c r="AU5594" s="39"/>
      <c r="AV5594" s="39"/>
      <c r="AW5594" s="39"/>
    </row>
    <row r="5595" spans="15:49" x14ac:dyDescent="0.2">
      <c r="O5595" s="39"/>
      <c r="P5595" s="39"/>
      <c r="Q5595" s="39"/>
      <c r="R5595" s="39"/>
      <c r="S5595" s="39"/>
      <c r="T5595" s="39"/>
      <c r="U5595" s="39"/>
      <c r="V5595" s="39"/>
      <c r="W5595" s="39"/>
      <c r="X5595" s="39"/>
      <c r="Y5595" s="39"/>
      <c r="Z5595" s="39"/>
      <c r="AA5595" s="39"/>
      <c r="AB5595" s="39"/>
      <c r="AC5595" s="39"/>
      <c r="AD5595" s="39"/>
      <c r="AE5595" s="39"/>
      <c r="AF5595" s="39"/>
      <c r="AG5595" s="39"/>
      <c r="AH5595" s="39"/>
      <c r="AI5595" s="39"/>
      <c r="AJ5595" s="39"/>
      <c r="AK5595" s="39"/>
      <c r="AL5595" s="39"/>
      <c r="AM5595" s="39"/>
      <c r="AN5595" s="39"/>
      <c r="AO5595" s="39"/>
      <c r="AP5595" s="39"/>
      <c r="AQ5595" s="39"/>
      <c r="AR5595" s="39"/>
      <c r="AS5595" s="39"/>
      <c r="AT5595" s="39"/>
      <c r="AU5595" s="39"/>
      <c r="AV5595" s="39"/>
      <c r="AW5595" s="39"/>
    </row>
    <row r="5596" spans="15:49" x14ac:dyDescent="0.2">
      <c r="O5596" s="39"/>
      <c r="P5596" s="39"/>
      <c r="Q5596" s="39"/>
      <c r="R5596" s="39"/>
      <c r="S5596" s="39"/>
      <c r="T5596" s="39"/>
      <c r="U5596" s="39"/>
      <c r="V5596" s="39"/>
      <c r="W5596" s="39"/>
      <c r="X5596" s="39"/>
      <c r="Y5596" s="39"/>
      <c r="Z5596" s="39"/>
      <c r="AA5596" s="39"/>
      <c r="AB5596" s="39"/>
      <c r="AC5596" s="39"/>
      <c r="AD5596" s="39"/>
      <c r="AE5596" s="39"/>
      <c r="AF5596" s="39"/>
      <c r="AG5596" s="39"/>
      <c r="AH5596" s="39"/>
      <c r="AI5596" s="39"/>
      <c r="AJ5596" s="39"/>
      <c r="AK5596" s="39"/>
      <c r="AL5596" s="39"/>
      <c r="AM5596" s="39"/>
      <c r="AN5596" s="39"/>
      <c r="AO5596" s="39"/>
      <c r="AP5596" s="39"/>
      <c r="AQ5596" s="39"/>
      <c r="AR5596" s="39"/>
      <c r="AS5596" s="39"/>
      <c r="AT5596" s="39"/>
      <c r="AU5596" s="39"/>
      <c r="AV5596" s="39"/>
      <c r="AW5596" s="39"/>
    </row>
    <row r="5597" spans="15:49" x14ac:dyDescent="0.2">
      <c r="O5597" s="39"/>
      <c r="P5597" s="39"/>
      <c r="Q5597" s="39"/>
      <c r="R5597" s="39"/>
      <c r="S5597" s="39"/>
      <c r="T5597" s="39"/>
      <c r="U5597" s="39"/>
      <c r="V5597" s="39"/>
      <c r="W5597" s="39"/>
      <c r="X5597" s="39"/>
      <c r="Y5597" s="39"/>
      <c r="Z5597" s="39"/>
      <c r="AA5597" s="39"/>
      <c r="AB5597" s="39"/>
      <c r="AC5597" s="39"/>
      <c r="AD5597" s="39"/>
      <c r="AE5597" s="39"/>
      <c r="AF5597" s="39"/>
      <c r="AG5597" s="39"/>
      <c r="AH5597" s="39"/>
      <c r="AI5597" s="39"/>
      <c r="AJ5597" s="39"/>
      <c r="AK5597" s="39"/>
      <c r="AL5597" s="39"/>
      <c r="AM5597" s="39"/>
      <c r="AN5597" s="39"/>
      <c r="AO5597" s="39"/>
      <c r="AP5597" s="39"/>
      <c r="AQ5597" s="39"/>
      <c r="AR5597" s="39"/>
      <c r="AS5597" s="39"/>
      <c r="AT5597" s="39"/>
      <c r="AU5597" s="39"/>
      <c r="AV5597" s="39"/>
      <c r="AW5597" s="39"/>
    </row>
    <row r="5598" spans="15:49" x14ac:dyDescent="0.2">
      <c r="O5598" s="39"/>
      <c r="P5598" s="39"/>
      <c r="Q5598" s="39"/>
      <c r="R5598" s="39"/>
      <c r="S5598" s="39"/>
      <c r="T5598" s="39"/>
      <c r="U5598" s="39"/>
      <c r="V5598" s="39"/>
      <c r="W5598" s="39"/>
      <c r="X5598" s="39"/>
      <c r="Y5598" s="39"/>
      <c r="Z5598" s="39"/>
      <c r="AA5598" s="39"/>
      <c r="AB5598" s="39"/>
      <c r="AC5598" s="39"/>
      <c r="AD5598" s="39"/>
      <c r="AE5598" s="39"/>
      <c r="AF5598" s="39"/>
      <c r="AG5598" s="39"/>
      <c r="AH5598" s="39"/>
      <c r="AI5598" s="39"/>
      <c r="AJ5598" s="39"/>
      <c r="AK5598" s="39"/>
      <c r="AL5598" s="39"/>
      <c r="AM5598" s="39"/>
      <c r="AN5598" s="39"/>
      <c r="AO5598" s="39"/>
      <c r="AP5598" s="39"/>
      <c r="AQ5598" s="39"/>
      <c r="AR5598" s="39"/>
      <c r="AS5598" s="39"/>
      <c r="AT5598" s="39"/>
      <c r="AU5598" s="39"/>
      <c r="AV5598" s="39"/>
      <c r="AW5598" s="39"/>
    </row>
    <row r="5599" spans="15:49" x14ac:dyDescent="0.2">
      <c r="O5599" s="39"/>
      <c r="P5599" s="39"/>
      <c r="Q5599" s="39"/>
      <c r="R5599" s="39"/>
      <c r="S5599" s="39"/>
      <c r="T5599" s="39"/>
      <c r="U5599" s="39"/>
      <c r="V5599" s="39"/>
      <c r="W5599" s="39"/>
      <c r="X5599" s="39"/>
      <c r="Y5599" s="39"/>
      <c r="Z5599" s="39"/>
      <c r="AA5599" s="39"/>
      <c r="AB5599" s="39"/>
      <c r="AC5599" s="39"/>
      <c r="AD5599" s="39"/>
      <c r="AE5599" s="39"/>
      <c r="AF5599" s="39"/>
      <c r="AG5599" s="39"/>
      <c r="AH5599" s="39"/>
      <c r="AI5599" s="39"/>
      <c r="AJ5599" s="39"/>
      <c r="AK5599" s="39"/>
      <c r="AL5599" s="39"/>
      <c r="AM5599" s="39"/>
      <c r="AN5599" s="39"/>
      <c r="AO5599" s="39"/>
      <c r="AP5599" s="39"/>
      <c r="AQ5599" s="39"/>
      <c r="AR5599" s="39"/>
      <c r="AS5599" s="39"/>
      <c r="AT5599" s="39"/>
      <c r="AU5599" s="39"/>
      <c r="AV5599" s="39"/>
      <c r="AW5599" s="39"/>
    </row>
    <row r="5600" spans="15:49" x14ac:dyDescent="0.2">
      <c r="O5600" s="39"/>
      <c r="P5600" s="39"/>
      <c r="Q5600" s="39"/>
      <c r="R5600" s="39"/>
      <c r="S5600" s="39"/>
      <c r="T5600" s="39"/>
      <c r="U5600" s="39"/>
      <c r="V5600" s="39"/>
      <c r="W5600" s="39"/>
      <c r="X5600" s="39"/>
      <c r="Y5600" s="39"/>
      <c r="Z5600" s="39"/>
      <c r="AA5600" s="39"/>
      <c r="AB5600" s="39"/>
      <c r="AC5600" s="39"/>
      <c r="AD5600" s="39"/>
      <c r="AE5600" s="39"/>
      <c r="AF5600" s="39"/>
      <c r="AG5600" s="39"/>
      <c r="AH5600" s="39"/>
      <c r="AI5600" s="39"/>
      <c r="AJ5600" s="39"/>
      <c r="AK5600" s="39"/>
      <c r="AL5600" s="39"/>
      <c r="AM5600" s="39"/>
      <c r="AN5600" s="39"/>
      <c r="AO5600" s="39"/>
      <c r="AP5600" s="39"/>
      <c r="AQ5600" s="39"/>
      <c r="AR5600" s="39"/>
      <c r="AS5600" s="39"/>
      <c r="AT5600" s="39"/>
      <c r="AU5600" s="39"/>
      <c r="AV5600" s="39"/>
      <c r="AW5600" s="39"/>
    </row>
    <row r="5601" spans="15:49" x14ac:dyDescent="0.2">
      <c r="O5601" s="39"/>
      <c r="P5601" s="39"/>
      <c r="Q5601" s="39"/>
      <c r="R5601" s="39"/>
      <c r="S5601" s="39"/>
      <c r="T5601" s="39"/>
      <c r="U5601" s="39"/>
      <c r="V5601" s="39"/>
      <c r="W5601" s="39"/>
      <c r="X5601" s="39"/>
      <c r="Y5601" s="39"/>
      <c r="Z5601" s="39"/>
      <c r="AA5601" s="39"/>
      <c r="AB5601" s="39"/>
      <c r="AC5601" s="39"/>
      <c r="AD5601" s="39"/>
      <c r="AE5601" s="39"/>
      <c r="AF5601" s="39"/>
      <c r="AG5601" s="39"/>
      <c r="AH5601" s="39"/>
      <c r="AI5601" s="39"/>
      <c r="AJ5601" s="39"/>
      <c r="AK5601" s="39"/>
      <c r="AL5601" s="39"/>
      <c r="AM5601" s="39"/>
      <c r="AN5601" s="39"/>
      <c r="AO5601" s="39"/>
      <c r="AP5601" s="39"/>
      <c r="AQ5601" s="39"/>
      <c r="AR5601" s="39"/>
      <c r="AS5601" s="39"/>
      <c r="AT5601" s="39"/>
      <c r="AU5601" s="39"/>
      <c r="AV5601" s="39"/>
      <c r="AW5601" s="39"/>
    </row>
    <row r="5602" spans="15:49" x14ac:dyDescent="0.2">
      <c r="O5602" s="39"/>
      <c r="P5602" s="39"/>
      <c r="Q5602" s="39"/>
      <c r="R5602" s="39"/>
      <c r="S5602" s="39"/>
      <c r="T5602" s="39"/>
      <c r="U5602" s="39"/>
      <c r="V5602" s="39"/>
      <c r="W5602" s="39"/>
      <c r="X5602" s="39"/>
      <c r="Y5602" s="39"/>
      <c r="Z5602" s="39"/>
      <c r="AA5602" s="39"/>
      <c r="AB5602" s="39"/>
      <c r="AC5602" s="39"/>
      <c r="AD5602" s="39"/>
      <c r="AE5602" s="39"/>
      <c r="AF5602" s="39"/>
      <c r="AG5602" s="39"/>
      <c r="AH5602" s="39"/>
      <c r="AI5602" s="39"/>
      <c r="AJ5602" s="39"/>
      <c r="AK5602" s="39"/>
      <c r="AL5602" s="39"/>
      <c r="AM5602" s="39"/>
      <c r="AN5602" s="39"/>
      <c r="AO5602" s="39"/>
      <c r="AP5602" s="39"/>
      <c r="AQ5602" s="39"/>
      <c r="AR5602" s="39"/>
      <c r="AS5602" s="39"/>
      <c r="AT5602" s="39"/>
      <c r="AU5602" s="39"/>
      <c r="AV5602" s="39"/>
      <c r="AW5602" s="39"/>
    </row>
    <row r="5603" spans="15:49" x14ac:dyDescent="0.2">
      <c r="O5603" s="39"/>
      <c r="P5603" s="39"/>
      <c r="Q5603" s="39"/>
      <c r="R5603" s="39"/>
      <c r="S5603" s="39"/>
      <c r="T5603" s="39"/>
      <c r="U5603" s="39"/>
      <c r="V5603" s="39"/>
      <c r="W5603" s="39"/>
      <c r="X5603" s="39"/>
      <c r="Y5603" s="39"/>
      <c r="Z5603" s="39"/>
      <c r="AA5603" s="39"/>
      <c r="AB5603" s="39"/>
      <c r="AC5603" s="39"/>
      <c r="AD5603" s="39"/>
      <c r="AE5603" s="39"/>
      <c r="AF5603" s="39"/>
      <c r="AG5603" s="39"/>
      <c r="AH5603" s="39"/>
      <c r="AI5603" s="39"/>
      <c r="AJ5603" s="39"/>
      <c r="AK5603" s="39"/>
      <c r="AL5603" s="39"/>
      <c r="AM5603" s="39"/>
      <c r="AN5603" s="39"/>
      <c r="AO5603" s="39"/>
      <c r="AP5603" s="39"/>
      <c r="AQ5603" s="39"/>
      <c r="AR5603" s="39"/>
      <c r="AS5603" s="39"/>
      <c r="AT5603" s="39"/>
      <c r="AU5603" s="39"/>
      <c r="AV5603" s="39"/>
      <c r="AW5603" s="39"/>
    </row>
    <row r="5604" spans="15:49" x14ac:dyDescent="0.2">
      <c r="O5604" s="39"/>
      <c r="P5604" s="39"/>
      <c r="Q5604" s="39"/>
      <c r="R5604" s="39"/>
      <c r="S5604" s="39"/>
      <c r="T5604" s="39"/>
      <c r="U5604" s="39"/>
      <c r="V5604" s="39"/>
      <c r="W5604" s="39"/>
      <c r="X5604" s="39"/>
      <c r="Y5604" s="39"/>
      <c r="Z5604" s="39"/>
      <c r="AA5604" s="39"/>
      <c r="AB5604" s="39"/>
      <c r="AC5604" s="39"/>
      <c r="AD5604" s="39"/>
      <c r="AE5604" s="39"/>
      <c r="AF5604" s="39"/>
      <c r="AG5604" s="39"/>
      <c r="AH5604" s="39"/>
      <c r="AI5604" s="39"/>
      <c r="AJ5604" s="39"/>
      <c r="AK5604" s="39"/>
      <c r="AL5604" s="39"/>
      <c r="AM5604" s="39"/>
      <c r="AN5604" s="39"/>
      <c r="AO5604" s="39"/>
      <c r="AP5604" s="39"/>
      <c r="AQ5604" s="39"/>
      <c r="AR5604" s="39"/>
      <c r="AS5604" s="39"/>
      <c r="AT5604" s="39"/>
      <c r="AU5604" s="39"/>
      <c r="AV5604" s="39"/>
      <c r="AW5604" s="39"/>
    </row>
    <row r="5605" spans="15:49" x14ac:dyDescent="0.2">
      <c r="O5605" s="39"/>
      <c r="P5605" s="39"/>
      <c r="Q5605" s="39"/>
      <c r="R5605" s="39"/>
      <c r="S5605" s="39"/>
      <c r="T5605" s="39"/>
      <c r="U5605" s="39"/>
      <c r="V5605" s="39"/>
      <c r="W5605" s="39"/>
      <c r="X5605" s="39"/>
      <c r="Y5605" s="39"/>
      <c r="Z5605" s="39"/>
      <c r="AA5605" s="39"/>
      <c r="AB5605" s="39"/>
      <c r="AC5605" s="39"/>
      <c r="AD5605" s="39"/>
      <c r="AE5605" s="39"/>
      <c r="AF5605" s="39"/>
      <c r="AG5605" s="39"/>
      <c r="AH5605" s="39"/>
      <c r="AI5605" s="39"/>
      <c r="AJ5605" s="39"/>
      <c r="AK5605" s="39"/>
      <c r="AL5605" s="39"/>
      <c r="AM5605" s="39"/>
      <c r="AN5605" s="39"/>
      <c r="AO5605" s="39"/>
      <c r="AP5605" s="39"/>
      <c r="AQ5605" s="39"/>
      <c r="AR5605" s="39"/>
      <c r="AS5605" s="39"/>
      <c r="AT5605" s="39"/>
      <c r="AU5605" s="39"/>
      <c r="AV5605" s="39"/>
      <c r="AW5605" s="39"/>
    </row>
    <row r="5606" spans="15:49" x14ac:dyDescent="0.2">
      <c r="O5606" s="39"/>
      <c r="P5606" s="39"/>
      <c r="Q5606" s="39"/>
      <c r="R5606" s="39"/>
      <c r="S5606" s="39"/>
      <c r="T5606" s="39"/>
      <c r="U5606" s="39"/>
      <c r="V5606" s="39"/>
      <c r="W5606" s="39"/>
      <c r="X5606" s="39"/>
      <c r="Y5606" s="39"/>
      <c r="Z5606" s="39"/>
      <c r="AA5606" s="39"/>
      <c r="AB5606" s="39"/>
      <c r="AC5606" s="39"/>
      <c r="AD5606" s="39"/>
      <c r="AE5606" s="39"/>
      <c r="AF5606" s="39"/>
      <c r="AG5606" s="39"/>
      <c r="AH5606" s="39"/>
      <c r="AI5606" s="39"/>
      <c r="AJ5606" s="39"/>
      <c r="AK5606" s="39"/>
      <c r="AL5606" s="39"/>
      <c r="AM5606" s="39"/>
      <c r="AN5606" s="39"/>
      <c r="AO5606" s="39"/>
      <c r="AP5606" s="39"/>
      <c r="AQ5606" s="39"/>
      <c r="AR5606" s="39"/>
      <c r="AS5606" s="39"/>
      <c r="AT5606" s="39"/>
      <c r="AU5606" s="39"/>
      <c r="AV5606" s="39"/>
      <c r="AW5606" s="39"/>
    </row>
    <row r="5607" spans="15:49" x14ac:dyDescent="0.2">
      <c r="O5607" s="39"/>
      <c r="P5607" s="39"/>
      <c r="Q5607" s="39"/>
      <c r="R5607" s="39"/>
      <c r="S5607" s="39"/>
      <c r="T5607" s="39"/>
      <c r="U5607" s="39"/>
      <c r="V5607" s="39"/>
      <c r="W5607" s="39"/>
      <c r="X5607" s="39"/>
      <c r="Y5607" s="39"/>
      <c r="Z5607" s="39"/>
      <c r="AA5607" s="39"/>
      <c r="AB5607" s="39"/>
      <c r="AC5607" s="39"/>
      <c r="AD5607" s="39"/>
      <c r="AE5607" s="39"/>
      <c r="AF5607" s="39"/>
      <c r="AG5607" s="39"/>
      <c r="AH5607" s="39"/>
      <c r="AI5607" s="39"/>
      <c r="AJ5607" s="39"/>
      <c r="AK5607" s="39"/>
      <c r="AL5607" s="39"/>
      <c r="AM5607" s="39"/>
      <c r="AN5607" s="39"/>
      <c r="AO5607" s="39"/>
      <c r="AP5607" s="39"/>
      <c r="AQ5607" s="39"/>
      <c r="AR5607" s="39"/>
      <c r="AS5607" s="39"/>
      <c r="AT5607" s="39"/>
      <c r="AU5607" s="39"/>
      <c r="AV5607" s="39"/>
      <c r="AW5607" s="39"/>
    </row>
    <row r="5608" spans="15:49" x14ac:dyDescent="0.2">
      <c r="O5608" s="39"/>
      <c r="P5608" s="39"/>
      <c r="Q5608" s="39"/>
      <c r="R5608" s="39"/>
      <c r="S5608" s="39"/>
      <c r="T5608" s="39"/>
      <c r="U5608" s="39"/>
      <c r="V5608" s="39"/>
      <c r="W5608" s="39"/>
      <c r="X5608" s="39"/>
      <c r="Y5608" s="39"/>
      <c r="Z5608" s="39"/>
      <c r="AA5608" s="39"/>
      <c r="AB5608" s="39"/>
      <c r="AC5608" s="39"/>
      <c r="AD5608" s="39"/>
      <c r="AE5608" s="39"/>
      <c r="AF5608" s="39"/>
      <c r="AG5608" s="39"/>
      <c r="AH5608" s="39"/>
      <c r="AI5608" s="39"/>
      <c r="AJ5608" s="39"/>
      <c r="AK5608" s="39"/>
      <c r="AL5608" s="39"/>
      <c r="AM5608" s="39"/>
      <c r="AN5608" s="39"/>
      <c r="AO5608" s="39"/>
      <c r="AP5608" s="39"/>
      <c r="AQ5608" s="39"/>
      <c r="AR5608" s="39"/>
      <c r="AS5608" s="39"/>
      <c r="AT5608" s="39"/>
      <c r="AU5608" s="39"/>
      <c r="AV5608" s="39"/>
      <c r="AW5608" s="39"/>
    </row>
    <row r="5609" spans="15:49" x14ac:dyDescent="0.2">
      <c r="O5609" s="39"/>
      <c r="P5609" s="39"/>
      <c r="Q5609" s="39"/>
      <c r="R5609" s="39"/>
      <c r="S5609" s="39"/>
      <c r="T5609" s="39"/>
      <c r="U5609" s="39"/>
      <c r="V5609" s="39"/>
      <c r="W5609" s="39"/>
      <c r="X5609" s="39"/>
      <c r="Y5609" s="39"/>
      <c r="Z5609" s="39"/>
      <c r="AA5609" s="39"/>
      <c r="AB5609" s="39"/>
      <c r="AC5609" s="39"/>
      <c r="AD5609" s="39"/>
      <c r="AE5609" s="39"/>
      <c r="AF5609" s="39"/>
      <c r="AG5609" s="39"/>
      <c r="AH5609" s="39"/>
      <c r="AI5609" s="39"/>
      <c r="AJ5609" s="39"/>
      <c r="AK5609" s="39"/>
      <c r="AL5609" s="39"/>
      <c r="AM5609" s="39"/>
      <c r="AN5609" s="39"/>
      <c r="AO5609" s="39"/>
      <c r="AP5609" s="39"/>
      <c r="AQ5609" s="39"/>
      <c r="AR5609" s="39"/>
      <c r="AS5609" s="39"/>
      <c r="AT5609" s="39"/>
      <c r="AU5609" s="39"/>
      <c r="AV5609" s="39"/>
      <c r="AW5609" s="39"/>
    </row>
    <row r="5610" spans="15:49" x14ac:dyDescent="0.2">
      <c r="O5610" s="39"/>
      <c r="P5610" s="39"/>
      <c r="Q5610" s="39"/>
      <c r="R5610" s="39"/>
      <c r="S5610" s="39"/>
      <c r="T5610" s="39"/>
      <c r="U5610" s="39"/>
      <c r="V5610" s="39"/>
      <c r="W5610" s="39"/>
      <c r="X5610" s="39"/>
      <c r="Y5610" s="39"/>
      <c r="Z5610" s="39"/>
      <c r="AA5610" s="39"/>
      <c r="AB5610" s="39"/>
      <c r="AC5610" s="39"/>
      <c r="AD5610" s="39"/>
      <c r="AE5610" s="39"/>
      <c r="AF5610" s="39"/>
      <c r="AG5610" s="39"/>
      <c r="AH5610" s="39"/>
      <c r="AI5610" s="39"/>
      <c r="AJ5610" s="39"/>
      <c r="AK5610" s="39"/>
      <c r="AL5610" s="39"/>
      <c r="AM5610" s="39"/>
      <c r="AN5610" s="39"/>
      <c r="AO5610" s="39"/>
      <c r="AP5610" s="39"/>
      <c r="AQ5610" s="39"/>
      <c r="AR5610" s="39"/>
      <c r="AS5610" s="39"/>
      <c r="AT5610" s="39"/>
      <c r="AU5610" s="39"/>
      <c r="AV5610" s="39"/>
      <c r="AW5610" s="39"/>
    </row>
    <row r="5611" spans="15:49" x14ac:dyDescent="0.2">
      <c r="O5611" s="39"/>
      <c r="P5611" s="39"/>
      <c r="Q5611" s="39"/>
      <c r="R5611" s="39"/>
      <c r="S5611" s="39"/>
      <c r="T5611" s="39"/>
      <c r="U5611" s="39"/>
      <c r="V5611" s="39"/>
      <c r="W5611" s="39"/>
      <c r="X5611" s="39"/>
      <c r="Y5611" s="39"/>
      <c r="Z5611" s="39"/>
      <c r="AA5611" s="39"/>
      <c r="AB5611" s="39"/>
      <c r="AC5611" s="39"/>
      <c r="AD5611" s="39"/>
      <c r="AE5611" s="39"/>
      <c r="AF5611" s="39"/>
      <c r="AG5611" s="39"/>
      <c r="AH5611" s="39"/>
      <c r="AI5611" s="39"/>
      <c r="AJ5611" s="39"/>
      <c r="AK5611" s="39"/>
      <c r="AL5611" s="39"/>
      <c r="AM5611" s="39"/>
      <c r="AN5611" s="39"/>
      <c r="AO5611" s="39"/>
      <c r="AP5611" s="39"/>
      <c r="AQ5611" s="39"/>
      <c r="AR5611" s="39"/>
      <c r="AS5611" s="39"/>
      <c r="AT5611" s="39"/>
      <c r="AU5611" s="39"/>
      <c r="AV5611" s="39"/>
      <c r="AW5611" s="39"/>
    </row>
    <row r="5612" spans="15:49" x14ac:dyDescent="0.2">
      <c r="O5612" s="39"/>
      <c r="P5612" s="39"/>
      <c r="Q5612" s="39"/>
      <c r="R5612" s="39"/>
      <c r="S5612" s="39"/>
      <c r="T5612" s="39"/>
      <c r="U5612" s="39"/>
      <c r="V5612" s="39"/>
      <c r="W5612" s="39"/>
      <c r="X5612" s="39"/>
      <c r="Y5612" s="39"/>
      <c r="Z5612" s="39"/>
      <c r="AA5612" s="39"/>
      <c r="AB5612" s="39"/>
      <c r="AC5612" s="39"/>
      <c r="AD5612" s="39"/>
      <c r="AE5612" s="39"/>
      <c r="AF5612" s="39"/>
      <c r="AG5612" s="39"/>
      <c r="AH5612" s="39"/>
      <c r="AI5612" s="39"/>
      <c r="AJ5612" s="39"/>
      <c r="AK5612" s="39"/>
      <c r="AL5612" s="39"/>
      <c r="AM5612" s="39"/>
      <c r="AN5612" s="39"/>
      <c r="AO5612" s="39"/>
      <c r="AP5612" s="39"/>
      <c r="AQ5612" s="39"/>
      <c r="AR5612" s="39"/>
      <c r="AS5612" s="39"/>
      <c r="AT5612" s="39"/>
      <c r="AU5612" s="39"/>
      <c r="AV5612" s="39"/>
      <c r="AW5612" s="39"/>
    </row>
    <row r="5613" spans="15:49" x14ac:dyDescent="0.2">
      <c r="O5613" s="39"/>
      <c r="P5613" s="39"/>
      <c r="Q5613" s="39"/>
      <c r="R5613" s="39"/>
      <c r="S5613" s="39"/>
      <c r="T5613" s="39"/>
      <c r="U5613" s="39"/>
      <c r="V5613" s="39"/>
      <c r="W5613" s="39"/>
      <c r="X5613" s="39"/>
      <c r="Y5613" s="39"/>
      <c r="Z5613" s="39"/>
      <c r="AA5613" s="39"/>
      <c r="AB5613" s="39"/>
      <c r="AC5613" s="39"/>
      <c r="AD5613" s="39"/>
      <c r="AE5613" s="39"/>
      <c r="AF5613" s="39"/>
      <c r="AG5613" s="39"/>
      <c r="AH5613" s="39"/>
      <c r="AI5613" s="39"/>
      <c r="AJ5613" s="39"/>
      <c r="AK5613" s="39"/>
      <c r="AL5613" s="39"/>
      <c r="AM5613" s="39"/>
      <c r="AN5613" s="39"/>
      <c r="AO5613" s="39"/>
      <c r="AP5613" s="39"/>
      <c r="AQ5613" s="39"/>
      <c r="AR5613" s="39"/>
      <c r="AS5613" s="39"/>
      <c r="AT5613" s="39"/>
      <c r="AU5613" s="39"/>
      <c r="AV5613" s="39"/>
      <c r="AW5613" s="39"/>
    </row>
    <row r="5614" spans="15:49" x14ac:dyDescent="0.2">
      <c r="O5614" s="39"/>
      <c r="P5614" s="39"/>
      <c r="Q5614" s="39"/>
      <c r="R5614" s="39"/>
      <c r="S5614" s="39"/>
      <c r="T5614" s="39"/>
      <c r="U5614" s="39"/>
      <c r="V5614" s="39"/>
      <c r="W5614" s="39"/>
      <c r="X5614" s="39"/>
      <c r="Y5614" s="39"/>
      <c r="Z5614" s="39"/>
      <c r="AA5614" s="39"/>
      <c r="AB5614" s="39"/>
      <c r="AC5614" s="39"/>
      <c r="AD5614" s="39"/>
      <c r="AE5614" s="39"/>
      <c r="AF5614" s="39"/>
      <c r="AG5614" s="39"/>
      <c r="AH5614" s="39"/>
      <c r="AI5614" s="39"/>
      <c r="AJ5614" s="39"/>
      <c r="AK5614" s="39"/>
      <c r="AL5614" s="39"/>
      <c r="AM5614" s="39"/>
      <c r="AN5614" s="39"/>
      <c r="AO5614" s="39"/>
      <c r="AP5614" s="39"/>
      <c r="AQ5614" s="39"/>
      <c r="AR5614" s="39"/>
      <c r="AS5614" s="39"/>
      <c r="AT5614" s="39"/>
      <c r="AU5614" s="39"/>
      <c r="AV5614" s="39"/>
      <c r="AW5614" s="39"/>
    </row>
    <row r="5615" spans="15:49" x14ac:dyDescent="0.2">
      <c r="O5615" s="39"/>
      <c r="P5615" s="39"/>
      <c r="Q5615" s="39"/>
      <c r="R5615" s="39"/>
      <c r="S5615" s="39"/>
      <c r="T5615" s="39"/>
      <c r="U5615" s="39"/>
      <c r="V5615" s="39"/>
      <c r="W5615" s="39"/>
      <c r="X5615" s="39"/>
      <c r="Y5615" s="39"/>
      <c r="Z5615" s="39"/>
      <c r="AA5615" s="39"/>
      <c r="AB5615" s="39"/>
      <c r="AC5615" s="39"/>
      <c r="AD5615" s="39"/>
      <c r="AE5615" s="39"/>
      <c r="AF5615" s="39"/>
      <c r="AG5615" s="39"/>
      <c r="AH5615" s="39"/>
      <c r="AI5615" s="39"/>
      <c r="AJ5615" s="39"/>
      <c r="AK5615" s="39"/>
      <c r="AL5615" s="39"/>
      <c r="AM5615" s="39"/>
      <c r="AN5615" s="39"/>
      <c r="AO5615" s="39"/>
      <c r="AP5615" s="39"/>
      <c r="AQ5615" s="39"/>
      <c r="AR5615" s="39"/>
      <c r="AS5615" s="39"/>
      <c r="AT5615" s="39"/>
      <c r="AU5615" s="39"/>
      <c r="AV5615" s="39"/>
      <c r="AW5615" s="39"/>
    </row>
    <row r="5616" spans="15:49" x14ac:dyDescent="0.2">
      <c r="O5616" s="39"/>
      <c r="P5616" s="39"/>
      <c r="Q5616" s="39"/>
      <c r="R5616" s="39"/>
      <c r="S5616" s="39"/>
      <c r="T5616" s="39"/>
      <c r="U5616" s="39"/>
      <c r="V5616" s="39"/>
      <c r="W5616" s="39"/>
      <c r="X5616" s="39"/>
      <c r="Y5616" s="39"/>
      <c r="Z5616" s="39"/>
      <c r="AA5616" s="39"/>
      <c r="AB5616" s="39"/>
      <c r="AC5616" s="39"/>
      <c r="AD5616" s="39"/>
      <c r="AE5616" s="39"/>
      <c r="AF5616" s="39"/>
      <c r="AG5616" s="39"/>
      <c r="AH5616" s="39"/>
      <c r="AI5616" s="39"/>
      <c r="AJ5616" s="39"/>
      <c r="AK5616" s="39"/>
      <c r="AL5616" s="39"/>
      <c r="AM5616" s="39"/>
      <c r="AN5616" s="39"/>
      <c r="AO5616" s="39"/>
      <c r="AP5616" s="39"/>
      <c r="AQ5616" s="39"/>
      <c r="AR5616" s="39"/>
      <c r="AS5616" s="39"/>
      <c r="AT5616" s="39"/>
      <c r="AU5616" s="39"/>
      <c r="AV5616" s="39"/>
      <c r="AW5616" s="39"/>
    </row>
    <row r="5617" spans="15:49" x14ac:dyDescent="0.2">
      <c r="O5617" s="39"/>
      <c r="P5617" s="39"/>
      <c r="Q5617" s="39"/>
      <c r="R5617" s="39"/>
      <c r="S5617" s="39"/>
      <c r="T5617" s="39"/>
      <c r="U5617" s="39"/>
      <c r="V5617" s="39"/>
      <c r="W5617" s="39"/>
      <c r="X5617" s="39"/>
      <c r="Y5617" s="39"/>
      <c r="Z5617" s="39"/>
      <c r="AA5617" s="39"/>
      <c r="AB5617" s="39"/>
      <c r="AC5617" s="39"/>
      <c r="AD5617" s="39"/>
      <c r="AE5617" s="39"/>
      <c r="AF5617" s="39"/>
      <c r="AG5617" s="39"/>
      <c r="AH5617" s="39"/>
      <c r="AI5617" s="39"/>
      <c r="AJ5617" s="39"/>
      <c r="AK5617" s="39"/>
      <c r="AL5617" s="39"/>
      <c r="AM5617" s="39"/>
      <c r="AN5617" s="39"/>
      <c r="AO5617" s="39"/>
      <c r="AP5617" s="39"/>
      <c r="AQ5617" s="39"/>
      <c r="AR5617" s="39"/>
      <c r="AS5617" s="39"/>
      <c r="AT5617" s="39"/>
      <c r="AU5617" s="39"/>
      <c r="AV5617" s="39"/>
      <c r="AW5617" s="39"/>
    </row>
    <row r="5618" spans="15:49" x14ac:dyDescent="0.2">
      <c r="O5618" s="39"/>
      <c r="P5618" s="39"/>
      <c r="Q5618" s="39"/>
      <c r="R5618" s="39"/>
      <c r="S5618" s="39"/>
      <c r="T5618" s="39"/>
      <c r="U5618" s="39"/>
      <c r="V5618" s="39"/>
      <c r="W5618" s="39"/>
      <c r="X5618" s="39"/>
      <c r="Y5618" s="39"/>
      <c r="Z5618" s="39"/>
      <c r="AA5618" s="39"/>
      <c r="AB5618" s="39"/>
      <c r="AC5618" s="39"/>
      <c r="AD5618" s="39"/>
      <c r="AE5618" s="39"/>
      <c r="AF5618" s="39"/>
      <c r="AG5618" s="39"/>
      <c r="AH5618" s="39"/>
      <c r="AI5618" s="39"/>
      <c r="AJ5618" s="39"/>
      <c r="AK5618" s="39"/>
      <c r="AL5618" s="39"/>
      <c r="AM5618" s="39"/>
      <c r="AN5618" s="39"/>
      <c r="AO5618" s="39"/>
      <c r="AP5618" s="39"/>
      <c r="AQ5618" s="39"/>
      <c r="AR5618" s="39"/>
      <c r="AS5618" s="39"/>
      <c r="AT5618" s="39"/>
      <c r="AU5618" s="39"/>
      <c r="AV5618" s="39"/>
      <c r="AW5618" s="39"/>
    </row>
    <row r="5619" spans="15:49" x14ac:dyDescent="0.2">
      <c r="O5619" s="39"/>
      <c r="P5619" s="39"/>
      <c r="Q5619" s="39"/>
      <c r="R5619" s="39"/>
      <c r="S5619" s="39"/>
      <c r="T5619" s="39"/>
      <c r="U5619" s="39"/>
      <c r="V5619" s="39"/>
      <c r="W5619" s="39"/>
      <c r="X5619" s="39"/>
      <c r="Y5619" s="39"/>
      <c r="Z5619" s="39"/>
      <c r="AA5619" s="39"/>
      <c r="AB5619" s="39"/>
      <c r="AC5619" s="39"/>
      <c r="AD5619" s="39"/>
      <c r="AE5619" s="39"/>
      <c r="AF5619" s="39"/>
      <c r="AG5619" s="39"/>
      <c r="AH5619" s="39"/>
      <c r="AI5619" s="39"/>
      <c r="AJ5619" s="39"/>
      <c r="AK5619" s="39"/>
      <c r="AL5619" s="39"/>
      <c r="AM5619" s="39"/>
      <c r="AN5619" s="39"/>
      <c r="AO5619" s="39"/>
      <c r="AP5619" s="39"/>
      <c r="AQ5619" s="39"/>
      <c r="AR5619" s="39"/>
      <c r="AS5619" s="39"/>
      <c r="AT5619" s="39"/>
      <c r="AU5619" s="39"/>
      <c r="AV5619" s="39"/>
      <c r="AW5619" s="39"/>
    </row>
    <row r="5620" spans="15:49" x14ac:dyDescent="0.2">
      <c r="O5620" s="39"/>
      <c r="P5620" s="39"/>
      <c r="Q5620" s="39"/>
      <c r="R5620" s="39"/>
      <c r="S5620" s="39"/>
      <c r="T5620" s="39"/>
      <c r="U5620" s="39"/>
      <c r="V5620" s="39"/>
      <c r="W5620" s="39"/>
      <c r="X5620" s="39"/>
      <c r="Y5620" s="39"/>
      <c r="Z5620" s="39"/>
      <c r="AA5620" s="39"/>
      <c r="AB5620" s="39"/>
      <c r="AC5620" s="39"/>
      <c r="AD5620" s="39"/>
      <c r="AE5620" s="39"/>
      <c r="AF5620" s="39"/>
      <c r="AG5620" s="39"/>
      <c r="AH5620" s="39"/>
      <c r="AI5620" s="39"/>
      <c r="AJ5620" s="39"/>
      <c r="AK5620" s="39"/>
      <c r="AL5620" s="39"/>
      <c r="AM5620" s="39"/>
      <c r="AN5620" s="39"/>
      <c r="AO5620" s="39"/>
      <c r="AP5620" s="39"/>
      <c r="AQ5620" s="39"/>
      <c r="AR5620" s="39"/>
      <c r="AS5620" s="39"/>
      <c r="AT5620" s="39"/>
      <c r="AU5620" s="39"/>
      <c r="AV5620" s="39"/>
      <c r="AW5620" s="39"/>
    </row>
    <row r="5621" spans="15:49" x14ac:dyDescent="0.2">
      <c r="O5621" s="39"/>
      <c r="P5621" s="39"/>
      <c r="Q5621" s="39"/>
      <c r="R5621" s="39"/>
      <c r="S5621" s="39"/>
      <c r="T5621" s="39"/>
      <c r="U5621" s="39"/>
      <c r="V5621" s="39"/>
      <c r="W5621" s="39"/>
      <c r="X5621" s="39"/>
      <c r="Y5621" s="39"/>
      <c r="Z5621" s="39"/>
      <c r="AA5621" s="39"/>
      <c r="AB5621" s="39"/>
      <c r="AC5621" s="39"/>
      <c r="AD5621" s="39"/>
      <c r="AE5621" s="39"/>
      <c r="AF5621" s="39"/>
      <c r="AG5621" s="39"/>
      <c r="AH5621" s="39"/>
      <c r="AI5621" s="39"/>
      <c r="AJ5621" s="39"/>
      <c r="AK5621" s="39"/>
      <c r="AL5621" s="39"/>
      <c r="AM5621" s="39"/>
      <c r="AN5621" s="39"/>
      <c r="AO5621" s="39"/>
      <c r="AP5621" s="39"/>
      <c r="AQ5621" s="39"/>
      <c r="AR5621" s="39"/>
      <c r="AS5621" s="39"/>
      <c r="AT5621" s="39"/>
      <c r="AU5621" s="39"/>
      <c r="AV5621" s="39"/>
      <c r="AW5621" s="39"/>
    </row>
    <row r="5622" spans="15:49" x14ac:dyDescent="0.2">
      <c r="O5622" s="39"/>
      <c r="P5622" s="39"/>
      <c r="Q5622" s="39"/>
      <c r="R5622" s="39"/>
      <c r="S5622" s="39"/>
      <c r="T5622" s="39"/>
      <c r="U5622" s="39"/>
      <c r="V5622" s="39"/>
      <c r="W5622" s="39"/>
      <c r="X5622" s="39"/>
      <c r="Y5622" s="39"/>
      <c r="Z5622" s="39"/>
      <c r="AA5622" s="39"/>
      <c r="AB5622" s="39"/>
      <c r="AC5622" s="39"/>
      <c r="AD5622" s="39"/>
      <c r="AE5622" s="39"/>
      <c r="AF5622" s="39"/>
      <c r="AG5622" s="39"/>
      <c r="AH5622" s="39"/>
      <c r="AI5622" s="39"/>
      <c r="AJ5622" s="39"/>
      <c r="AK5622" s="39"/>
      <c r="AL5622" s="39"/>
      <c r="AM5622" s="39"/>
      <c r="AN5622" s="39"/>
      <c r="AO5622" s="39"/>
      <c r="AP5622" s="39"/>
      <c r="AQ5622" s="39"/>
      <c r="AR5622" s="39"/>
      <c r="AS5622" s="39"/>
      <c r="AT5622" s="39"/>
      <c r="AU5622" s="39"/>
      <c r="AV5622" s="39"/>
      <c r="AW5622" s="39"/>
    </row>
    <row r="5623" spans="15:49" x14ac:dyDescent="0.2">
      <c r="O5623" s="39"/>
      <c r="P5623" s="39"/>
      <c r="Q5623" s="39"/>
      <c r="R5623" s="39"/>
      <c r="S5623" s="39"/>
      <c r="T5623" s="39"/>
      <c r="U5623" s="39"/>
      <c r="V5623" s="39"/>
      <c r="W5623" s="39"/>
      <c r="X5623" s="39"/>
      <c r="Y5623" s="39"/>
      <c r="Z5623" s="39"/>
      <c r="AA5623" s="39"/>
      <c r="AB5623" s="39"/>
      <c r="AC5623" s="39"/>
      <c r="AD5623" s="39"/>
      <c r="AE5623" s="39"/>
      <c r="AF5623" s="39"/>
      <c r="AG5623" s="39"/>
      <c r="AH5623" s="39"/>
      <c r="AI5623" s="39"/>
      <c r="AJ5623" s="39"/>
      <c r="AK5623" s="39"/>
      <c r="AL5623" s="39"/>
      <c r="AM5623" s="39"/>
      <c r="AN5623" s="39"/>
      <c r="AO5623" s="39"/>
      <c r="AP5623" s="39"/>
      <c r="AQ5623" s="39"/>
      <c r="AR5623" s="39"/>
      <c r="AS5623" s="39"/>
      <c r="AT5623" s="39"/>
      <c r="AU5623" s="39"/>
      <c r="AV5623" s="39"/>
      <c r="AW5623" s="39"/>
    </row>
    <row r="5624" spans="15:49" x14ac:dyDescent="0.2">
      <c r="O5624" s="39"/>
      <c r="P5624" s="39"/>
      <c r="Q5624" s="39"/>
      <c r="R5624" s="39"/>
      <c r="S5624" s="39"/>
      <c r="T5624" s="39"/>
      <c r="U5624" s="39"/>
      <c r="V5624" s="39"/>
      <c r="W5624" s="39"/>
      <c r="X5624" s="39"/>
      <c r="Y5624" s="39"/>
      <c r="Z5624" s="39"/>
      <c r="AA5624" s="39"/>
      <c r="AB5624" s="39"/>
      <c r="AC5624" s="39"/>
      <c r="AD5624" s="39"/>
      <c r="AE5624" s="39"/>
      <c r="AF5624" s="39"/>
      <c r="AG5624" s="39"/>
      <c r="AH5624" s="39"/>
      <c r="AI5624" s="39"/>
      <c r="AJ5624" s="39"/>
      <c r="AK5624" s="39"/>
      <c r="AL5624" s="39"/>
      <c r="AM5624" s="39"/>
      <c r="AN5624" s="39"/>
      <c r="AO5624" s="39"/>
      <c r="AP5624" s="39"/>
      <c r="AQ5624" s="39"/>
      <c r="AR5624" s="39"/>
      <c r="AS5624" s="39"/>
      <c r="AT5624" s="39"/>
      <c r="AU5624" s="39"/>
      <c r="AV5624" s="39"/>
      <c r="AW5624" s="39"/>
    </row>
    <row r="5625" spans="15:49" x14ac:dyDescent="0.2">
      <c r="O5625" s="39"/>
      <c r="P5625" s="39"/>
      <c r="Q5625" s="39"/>
      <c r="R5625" s="39"/>
      <c r="S5625" s="39"/>
      <c r="T5625" s="39"/>
      <c r="U5625" s="39"/>
      <c r="V5625" s="39"/>
      <c r="W5625" s="39"/>
      <c r="X5625" s="39"/>
      <c r="Y5625" s="39"/>
      <c r="Z5625" s="39"/>
      <c r="AA5625" s="39"/>
      <c r="AB5625" s="39"/>
      <c r="AC5625" s="39"/>
      <c r="AD5625" s="39"/>
      <c r="AE5625" s="39"/>
      <c r="AF5625" s="39"/>
      <c r="AG5625" s="39"/>
      <c r="AH5625" s="39"/>
      <c r="AI5625" s="39"/>
      <c r="AJ5625" s="39"/>
      <c r="AK5625" s="39"/>
      <c r="AL5625" s="39"/>
      <c r="AM5625" s="39"/>
      <c r="AN5625" s="39"/>
      <c r="AO5625" s="39"/>
      <c r="AP5625" s="39"/>
      <c r="AQ5625" s="39"/>
      <c r="AR5625" s="39"/>
      <c r="AS5625" s="39"/>
      <c r="AT5625" s="39"/>
      <c r="AU5625" s="39"/>
      <c r="AV5625" s="39"/>
      <c r="AW5625" s="39"/>
    </row>
    <row r="5626" spans="15:49" x14ac:dyDescent="0.2">
      <c r="O5626" s="39"/>
      <c r="P5626" s="39"/>
      <c r="Q5626" s="39"/>
      <c r="R5626" s="39"/>
      <c r="S5626" s="39"/>
      <c r="T5626" s="39"/>
      <c r="U5626" s="39"/>
      <c r="V5626" s="39"/>
      <c r="W5626" s="39"/>
      <c r="X5626" s="39"/>
      <c r="Y5626" s="39"/>
      <c r="Z5626" s="39"/>
      <c r="AA5626" s="39"/>
      <c r="AB5626" s="39"/>
      <c r="AC5626" s="39"/>
      <c r="AD5626" s="39"/>
      <c r="AE5626" s="39"/>
      <c r="AF5626" s="39"/>
      <c r="AG5626" s="39"/>
      <c r="AH5626" s="39"/>
      <c r="AI5626" s="39"/>
      <c r="AJ5626" s="39"/>
      <c r="AK5626" s="39"/>
      <c r="AL5626" s="39"/>
      <c r="AM5626" s="39"/>
      <c r="AN5626" s="39"/>
      <c r="AO5626" s="39"/>
      <c r="AP5626" s="39"/>
      <c r="AQ5626" s="39"/>
      <c r="AR5626" s="39"/>
      <c r="AS5626" s="39"/>
      <c r="AT5626" s="39"/>
      <c r="AU5626" s="39"/>
      <c r="AV5626" s="39"/>
      <c r="AW5626" s="39"/>
    </row>
    <row r="5627" spans="15:49" x14ac:dyDescent="0.2">
      <c r="O5627" s="39"/>
      <c r="P5627" s="39"/>
      <c r="Q5627" s="39"/>
      <c r="R5627" s="39"/>
      <c r="S5627" s="39"/>
      <c r="T5627" s="39"/>
      <c r="U5627" s="39"/>
      <c r="V5627" s="39"/>
      <c r="W5627" s="39"/>
      <c r="X5627" s="39"/>
      <c r="Y5627" s="39"/>
      <c r="Z5627" s="39"/>
      <c r="AA5627" s="39"/>
      <c r="AB5627" s="39"/>
      <c r="AC5627" s="39"/>
      <c r="AD5627" s="39"/>
      <c r="AE5627" s="39"/>
      <c r="AF5627" s="39"/>
      <c r="AG5627" s="39"/>
      <c r="AH5627" s="39"/>
      <c r="AI5627" s="39"/>
      <c r="AJ5627" s="39"/>
      <c r="AK5627" s="39"/>
      <c r="AL5627" s="39"/>
      <c r="AM5627" s="39"/>
      <c r="AN5627" s="39"/>
      <c r="AO5627" s="39"/>
      <c r="AP5627" s="39"/>
      <c r="AQ5627" s="39"/>
      <c r="AR5627" s="39"/>
      <c r="AS5627" s="39"/>
      <c r="AT5627" s="39"/>
      <c r="AU5627" s="39"/>
      <c r="AV5627" s="39"/>
      <c r="AW5627" s="39"/>
    </row>
    <row r="5628" spans="15:49" x14ac:dyDescent="0.2">
      <c r="O5628" s="39"/>
      <c r="P5628" s="39"/>
      <c r="Q5628" s="39"/>
      <c r="R5628" s="39"/>
      <c r="S5628" s="39"/>
      <c r="T5628" s="39"/>
      <c r="U5628" s="39"/>
      <c r="V5628" s="39"/>
      <c r="W5628" s="39"/>
      <c r="X5628" s="39"/>
      <c r="Y5628" s="39"/>
      <c r="Z5628" s="39"/>
      <c r="AA5628" s="39"/>
      <c r="AB5628" s="39"/>
      <c r="AC5628" s="39"/>
      <c r="AD5628" s="39"/>
      <c r="AE5628" s="39"/>
      <c r="AF5628" s="39"/>
      <c r="AG5628" s="39"/>
      <c r="AH5628" s="39"/>
      <c r="AI5628" s="39"/>
      <c r="AJ5628" s="39"/>
      <c r="AK5628" s="39"/>
      <c r="AL5628" s="39"/>
      <c r="AM5628" s="39"/>
      <c r="AN5628" s="39"/>
      <c r="AO5628" s="39"/>
      <c r="AP5628" s="39"/>
      <c r="AQ5628" s="39"/>
      <c r="AR5628" s="39"/>
      <c r="AS5628" s="39"/>
      <c r="AT5628" s="39"/>
      <c r="AU5628" s="39"/>
      <c r="AV5628" s="39"/>
      <c r="AW5628" s="39"/>
    </row>
    <row r="5629" spans="15:49" x14ac:dyDescent="0.2">
      <c r="O5629" s="39"/>
      <c r="P5629" s="39"/>
      <c r="Q5629" s="39"/>
      <c r="R5629" s="39"/>
      <c r="S5629" s="39"/>
      <c r="T5629" s="39"/>
      <c r="U5629" s="39"/>
      <c r="V5629" s="39"/>
      <c r="W5629" s="39"/>
      <c r="X5629" s="39"/>
      <c r="Y5629" s="39"/>
      <c r="Z5629" s="39"/>
      <c r="AA5629" s="39"/>
      <c r="AB5629" s="39"/>
      <c r="AC5629" s="39"/>
      <c r="AD5629" s="39"/>
      <c r="AE5629" s="39"/>
      <c r="AF5629" s="39"/>
      <c r="AG5629" s="39"/>
      <c r="AH5629" s="39"/>
      <c r="AI5629" s="39"/>
      <c r="AJ5629" s="39"/>
      <c r="AK5629" s="39"/>
      <c r="AL5629" s="39"/>
      <c r="AM5629" s="39"/>
      <c r="AN5629" s="39"/>
      <c r="AO5629" s="39"/>
      <c r="AP5629" s="39"/>
      <c r="AQ5629" s="39"/>
      <c r="AR5629" s="39"/>
      <c r="AS5629" s="39"/>
      <c r="AT5629" s="39"/>
      <c r="AU5629" s="39"/>
      <c r="AV5629" s="39"/>
      <c r="AW5629" s="39"/>
    </row>
    <row r="5630" spans="15:49" x14ac:dyDescent="0.2">
      <c r="O5630" s="39"/>
      <c r="P5630" s="39"/>
      <c r="Q5630" s="39"/>
      <c r="R5630" s="39"/>
      <c r="S5630" s="39"/>
      <c r="T5630" s="39"/>
      <c r="U5630" s="39"/>
      <c r="V5630" s="39"/>
      <c r="W5630" s="39"/>
      <c r="X5630" s="39"/>
      <c r="Y5630" s="39"/>
      <c r="Z5630" s="39"/>
      <c r="AA5630" s="39"/>
      <c r="AB5630" s="39"/>
      <c r="AC5630" s="39"/>
      <c r="AD5630" s="39"/>
      <c r="AE5630" s="39"/>
      <c r="AF5630" s="39"/>
      <c r="AG5630" s="39"/>
      <c r="AH5630" s="39"/>
      <c r="AI5630" s="39"/>
      <c r="AJ5630" s="39"/>
      <c r="AK5630" s="39"/>
      <c r="AL5630" s="39"/>
      <c r="AM5630" s="39"/>
      <c r="AN5630" s="39"/>
      <c r="AO5630" s="39"/>
      <c r="AP5630" s="39"/>
      <c r="AQ5630" s="39"/>
      <c r="AR5630" s="39"/>
      <c r="AS5630" s="39"/>
      <c r="AT5630" s="39"/>
      <c r="AU5630" s="39"/>
      <c r="AV5630" s="39"/>
      <c r="AW5630" s="39"/>
    </row>
    <row r="5631" spans="15:49" x14ac:dyDescent="0.2">
      <c r="O5631" s="39"/>
      <c r="P5631" s="39"/>
      <c r="Q5631" s="39"/>
      <c r="R5631" s="39"/>
      <c r="S5631" s="39"/>
      <c r="T5631" s="39"/>
      <c r="U5631" s="39"/>
      <c r="V5631" s="39"/>
      <c r="W5631" s="39"/>
      <c r="X5631" s="39"/>
      <c r="Y5631" s="39"/>
      <c r="Z5631" s="39"/>
      <c r="AA5631" s="39"/>
      <c r="AB5631" s="39"/>
      <c r="AC5631" s="39"/>
      <c r="AD5631" s="39"/>
      <c r="AE5631" s="39"/>
      <c r="AF5631" s="39"/>
      <c r="AG5631" s="39"/>
      <c r="AH5631" s="39"/>
      <c r="AI5631" s="39"/>
      <c r="AJ5631" s="39"/>
      <c r="AK5631" s="39"/>
      <c r="AL5631" s="39"/>
      <c r="AM5631" s="39"/>
      <c r="AN5631" s="39"/>
      <c r="AO5631" s="39"/>
      <c r="AP5631" s="39"/>
      <c r="AQ5631" s="39"/>
      <c r="AR5631" s="39"/>
      <c r="AS5631" s="39"/>
      <c r="AT5631" s="39"/>
      <c r="AU5631" s="39"/>
      <c r="AV5631" s="39"/>
      <c r="AW5631" s="39"/>
    </row>
    <row r="5632" spans="15:49" x14ac:dyDescent="0.2">
      <c r="O5632" s="39"/>
      <c r="P5632" s="39"/>
      <c r="Q5632" s="39"/>
      <c r="R5632" s="39"/>
      <c r="S5632" s="39"/>
      <c r="T5632" s="39"/>
      <c r="U5632" s="39"/>
      <c r="V5632" s="39"/>
      <c r="W5632" s="39"/>
      <c r="X5632" s="39"/>
      <c r="Y5632" s="39"/>
      <c r="Z5632" s="39"/>
      <c r="AA5632" s="39"/>
      <c r="AB5632" s="39"/>
      <c r="AC5632" s="39"/>
      <c r="AD5632" s="39"/>
      <c r="AE5632" s="39"/>
      <c r="AF5632" s="39"/>
      <c r="AG5632" s="39"/>
      <c r="AH5632" s="39"/>
      <c r="AI5632" s="39"/>
      <c r="AJ5632" s="39"/>
      <c r="AK5632" s="39"/>
      <c r="AL5632" s="39"/>
      <c r="AM5632" s="39"/>
      <c r="AN5632" s="39"/>
      <c r="AO5632" s="39"/>
      <c r="AP5632" s="39"/>
      <c r="AQ5632" s="39"/>
      <c r="AR5632" s="39"/>
      <c r="AS5632" s="39"/>
      <c r="AT5632" s="39"/>
      <c r="AU5632" s="39"/>
      <c r="AV5632" s="39"/>
      <c r="AW5632" s="39"/>
    </row>
    <row r="5633" spans="15:49" x14ac:dyDescent="0.2">
      <c r="O5633" s="39"/>
      <c r="P5633" s="39"/>
      <c r="Q5633" s="39"/>
      <c r="R5633" s="39"/>
      <c r="S5633" s="39"/>
      <c r="T5633" s="39"/>
      <c r="U5633" s="39"/>
      <c r="V5633" s="39"/>
      <c r="W5633" s="39"/>
      <c r="X5633" s="39"/>
      <c r="Y5633" s="39"/>
      <c r="Z5633" s="39"/>
      <c r="AA5633" s="39"/>
      <c r="AB5633" s="39"/>
      <c r="AC5633" s="39"/>
      <c r="AD5633" s="39"/>
      <c r="AE5633" s="39"/>
      <c r="AF5633" s="39"/>
      <c r="AG5633" s="39"/>
      <c r="AH5633" s="39"/>
      <c r="AI5633" s="39"/>
      <c r="AJ5633" s="39"/>
      <c r="AK5633" s="39"/>
      <c r="AL5633" s="39"/>
      <c r="AM5633" s="39"/>
      <c r="AN5633" s="39"/>
      <c r="AO5633" s="39"/>
      <c r="AP5633" s="39"/>
      <c r="AQ5633" s="39"/>
      <c r="AR5633" s="39"/>
      <c r="AS5633" s="39"/>
      <c r="AT5633" s="39"/>
      <c r="AU5633" s="39"/>
      <c r="AV5633" s="39"/>
      <c r="AW5633" s="39"/>
    </row>
    <row r="5634" spans="15:49" x14ac:dyDescent="0.2">
      <c r="O5634" s="39"/>
      <c r="P5634" s="39"/>
      <c r="Q5634" s="39"/>
      <c r="R5634" s="39"/>
      <c r="S5634" s="39"/>
      <c r="T5634" s="39"/>
      <c r="U5634" s="39"/>
      <c r="V5634" s="39"/>
      <c r="W5634" s="39"/>
      <c r="X5634" s="39"/>
      <c r="Y5634" s="39"/>
      <c r="Z5634" s="39"/>
      <c r="AA5634" s="39"/>
      <c r="AB5634" s="39"/>
      <c r="AC5634" s="39"/>
      <c r="AD5634" s="39"/>
      <c r="AE5634" s="39"/>
      <c r="AF5634" s="39"/>
      <c r="AG5634" s="39"/>
      <c r="AH5634" s="39"/>
      <c r="AI5634" s="39"/>
      <c r="AJ5634" s="39"/>
      <c r="AK5634" s="39"/>
      <c r="AL5634" s="39"/>
      <c r="AM5634" s="39"/>
      <c r="AN5634" s="39"/>
      <c r="AO5634" s="39"/>
      <c r="AP5634" s="39"/>
      <c r="AQ5634" s="39"/>
      <c r="AR5634" s="39"/>
      <c r="AS5634" s="39"/>
      <c r="AT5634" s="39"/>
      <c r="AU5634" s="39"/>
      <c r="AV5634" s="39"/>
      <c r="AW5634" s="39"/>
    </row>
    <row r="5635" spans="15:49" x14ac:dyDescent="0.2">
      <c r="O5635" s="39"/>
      <c r="P5635" s="39"/>
      <c r="Q5635" s="39"/>
      <c r="R5635" s="39"/>
      <c r="S5635" s="39"/>
      <c r="T5635" s="39"/>
      <c r="U5635" s="39"/>
      <c r="V5635" s="39"/>
      <c r="W5635" s="39"/>
      <c r="X5635" s="39"/>
      <c r="Y5635" s="39"/>
      <c r="Z5635" s="39"/>
      <c r="AA5635" s="39"/>
      <c r="AB5635" s="39"/>
      <c r="AC5635" s="39"/>
      <c r="AD5635" s="39"/>
      <c r="AE5635" s="39"/>
      <c r="AF5635" s="39"/>
      <c r="AG5635" s="39"/>
      <c r="AH5635" s="39"/>
      <c r="AI5635" s="39"/>
      <c r="AJ5635" s="39"/>
      <c r="AK5635" s="39"/>
      <c r="AL5635" s="39"/>
      <c r="AM5635" s="39"/>
      <c r="AN5635" s="39"/>
      <c r="AO5635" s="39"/>
      <c r="AP5635" s="39"/>
      <c r="AQ5635" s="39"/>
      <c r="AR5635" s="39"/>
      <c r="AS5635" s="39"/>
      <c r="AT5635" s="39"/>
      <c r="AU5635" s="39"/>
      <c r="AV5635" s="39"/>
      <c r="AW5635" s="39"/>
    </row>
    <row r="5636" spans="15:49" x14ac:dyDescent="0.2">
      <c r="O5636" s="39"/>
      <c r="P5636" s="39"/>
      <c r="Q5636" s="39"/>
      <c r="R5636" s="39"/>
      <c r="S5636" s="39"/>
      <c r="T5636" s="39"/>
      <c r="U5636" s="39"/>
      <c r="V5636" s="39"/>
      <c r="W5636" s="39"/>
      <c r="X5636" s="39"/>
      <c r="Y5636" s="39"/>
      <c r="Z5636" s="39"/>
      <c r="AA5636" s="39"/>
      <c r="AB5636" s="39"/>
      <c r="AC5636" s="39"/>
      <c r="AD5636" s="39"/>
      <c r="AE5636" s="39"/>
      <c r="AF5636" s="39"/>
      <c r="AG5636" s="39"/>
      <c r="AH5636" s="39"/>
      <c r="AI5636" s="39"/>
      <c r="AJ5636" s="39"/>
      <c r="AK5636" s="39"/>
      <c r="AL5636" s="39"/>
      <c r="AM5636" s="39"/>
      <c r="AN5636" s="39"/>
      <c r="AO5636" s="39"/>
      <c r="AP5636" s="39"/>
      <c r="AQ5636" s="39"/>
      <c r="AR5636" s="39"/>
      <c r="AS5636" s="39"/>
      <c r="AT5636" s="39"/>
      <c r="AU5636" s="39"/>
      <c r="AV5636" s="39"/>
      <c r="AW5636" s="39"/>
    </row>
    <row r="5637" spans="15:49" x14ac:dyDescent="0.2">
      <c r="O5637" s="39"/>
      <c r="P5637" s="39"/>
      <c r="Q5637" s="39"/>
      <c r="R5637" s="39"/>
      <c r="S5637" s="39"/>
      <c r="T5637" s="39"/>
      <c r="U5637" s="39"/>
      <c r="V5637" s="39"/>
      <c r="W5637" s="39"/>
      <c r="X5637" s="39"/>
      <c r="Y5637" s="39"/>
      <c r="Z5637" s="39"/>
      <c r="AA5637" s="39"/>
      <c r="AB5637" s="39"/>
      <c r="AC5637" s="39"/>
      <c r="AD5637" s="39"/>
      <c r="AE5637" s="39"/>
      <c r="AF5637" s="39"/>
      <c r="AG5637" s="39"/>
      <c r="AH5637" s="39"/>
      <c r="AI5637" s="39"/>
      <c r="AJ5637" s="39"/>
      <c r="AK5637" s="39"/>
      <c r="AL5637" s="39"/>
      <c r="AM5637" s="39"/>
      <c r="AN5637" s="39"/>
      <c r="AO5637" s="39"/>
      <c r="AP5637" s="39"/>
      <c r="AQ5637" s="39"/>
      <c r="AR5637" s="39"/>
      <c r="AS5637" s="39"/>
      <c r="AT5637" s="39"/>
      <c r="AU5637" s="39"/>
      <c r="AV5637" s="39"/>
      <c r="AW5637" s="39"/>
    </row>
    <row r="5638" spans="15:49" x14ac:dyDescent="0.2">
      <c r="O5638" s="39"/>
      <c r="P5638" s="39"/>
      <c r="Q5638" s="39"/>
      <c r="R5638" s="39"/>
      <c r="S5638" s="39"/>
      <c r="T5638" s="39"/>
      <c r="U5638" s="39"/>
      <c r="V5638" s="39"/>
      <c r="W5638" s="39"/>
      <c r="X5638" s="39"/>
      <c r="Y5638" s="39"/>
      <c r="Z5638" s="39"/>
      <c r="AA5638" s="39"/>
      <c r="AB5638" s="39"/>
      <c r="AC5638" s="39"/>
      <c r="AD5638" s="39"/>
      <c r="AE5638" s="39"/>
      <c r="AF5638" s="39"/>
      <c r="AG5638" s="39"/>
      <c r="AH5638" s="39"/>
      <c r="AI5638" s="39"/>
      <c r="AJ5638" s="39"/>
      <c r="AK5638" s="39"/>
      <c r="AL5638" s="39"/>
      <c r="AM5638" s="39"/>
      <c r="AN5638" s="39"/>
      <c r="AO5638" s="39"/>
      <c r="AP5638" s="39"/>
      <c r="AQ5638" s="39"/>
      <c r="AR5638" s="39"/>
      <c r="AS5638" s="39"/>
      <c r="AT5638" s="39"/>
      <c r="AU5638" s="39"/>
      <c r="AV5638" s="39"/>
      <c r="AW5638" s="39"/>
    </row>
    <row r="5639" spans="15:49" x14ac:dyDescent="0.2">
      <c r="O5639" s="39"/>
      <c r="P5639" s="39"/>
      <c r="Q5639" s="39"/>
      <c r="R5639" s="39"/>
      <c r="S5639" s="39"/>
      <c r="T5639" s="39"/>
      <c r="U5639" s="39"/>
      <c r="V5639" s="39"/>
      <c r="W5639" s="39"/>
      <c r="X5639" s="39"/>
      <c r="Y5639" s="39"/>
      <c r="Z5639" s="39"/>
      <c r="AA5639" s="39"/>
      <c r="AB5639" s="39"/>
      <c r="AC5639" s="39"/>
      <c r="AD5639" s="39"/>
      <c r="AE5639" s="39"/>
      <c r="AF5639" s="39"/>
      <c r="AG5639" s="39"/>
      <c r="AH5639" s="39"/>
      <c r="AI5639" s="39"/>
      <c r="AJ5639" s="39"/>
      <c r="AK5639" s="39"/>
      <c r="AL5639" s="39"/>
      <c r="AM5639" s="39"/>
      <c r="AN5639" s="39"/>
      <c r="AO5639" s="39"/>
      <c r="AP5639" s="39"/>
      <c r="AQ5639" s="39"/>
      <c r="AR5639" s="39"/>
      <c r="AS5639" s="39"/>
      <c r="AT5639" s="39"/>
      <c r="AU5639" s="39"/>
      <c r="AV5639" s="39"/>
      <c r="AW5639" s="39"/>
    </row>
    <row r="5640" spans="15:49" x14ac:dyDescent="0.2">
      <c r="O5640" s="39"/>
      <c r="P5640" s="39"/>
      <c r="Q5640" s="39"/>
      <c r="R5640" s="39"/>
      <c r="S5640" s="39"/>
      <c r="T5640" s="39"/>
      <c r="U5640" s="39"/>
      <c r="V5640" s="39"/>
      <c r="W5640" s="39"/>
      <c r="X5640" s="39"/>
      <c r="Y5640" s="39"/>
      <c r="Z5640" s="39"/>
      <c r="AA5640" s="39"/>
      <c r="AB5640" s="39"/>
      <c r="AC5640" s="39"/>
      <c r="AD5640" s="39"/>
      <c r="AE5640" s="39"/>
      <c r="AF5640" s="39"/>
      <c r="AG5640" s="39"/>
      <c r="AH5640" s="39"/>
      <c r="AI5640" s="39"/>
      <c r="AJ5640" s="39"/>
      <c r="AK5640" s="39"/>
      <c r="AL5640" s="39"/>
      <c r="AM5640" s="39"/>
      <c r="AN5640" s="39"/>
      <c r="AO5640" s="39"/>
      <c r="AP5640" s="39"/>
      <c r="AQ5640" s="39"/>
      <c r="AR5640" s="39"/>
      <c r="AS5640" s="39"/>
      <c r="AT5640" s="39"/>
      <c r="AU5640" s="39"/>
      <c r="AV5640" s="39"/>
      <c r="AW5640" s="39"/>
    </row>
    <row r="5641" spans="15:49" x14ac:dyDescent="0.2">
      <c r="O5641" s="39"/>
      <c r="P5641" s="39"/>
      <c r="Q5641" s="39"/>
      <c r="R5641" s="39"/>
      <c r="S5641" s="39"/>
      <c r="T5641" s="39"/>
      <c r="U5641" s="39"/>
      <c r="V5641" s="39"/>
      <c r="W5641" s="39"/>
      <c r="X5641" s="39"/>
      <c r="Y5641" s="39"/>
      <c r="Z5641" s="39"/>
      <c r="AA5641" s="39"/>
      <c r="AB5641" s="39"/>
      <c r="AC5641" s="39"/>
      <c r="AD5641" s="39"/>
      <c r="AE5641" s="39"/>
      <c r="AF5641" s="39"/>
      <c r="AG5641" s="39"/>
      <c r="AH5641" s="39"/>
      <c r="AI5641" s="39"/>
      <c r="AJ5641" s="39"/>
      <c r="AK5641" s="39"/>
      <c r="AL5641" s="39"/>
      <c r="AM5641" s="39"/>
      <c r="AN5641" s="39"/>
      <c r="AO5641" s="39"/>
      <c r="AP5641" s="39"/>
      <c r="AQ5641" s="39"/>
      <c r="AR5641" s="39"/>
      <c r="AS5641" s="39"/>
      <c r="AT5641" s="39"/>
      <c r="AU5641" s="39"/>
      <c r="AV5641" s="39"/>
      <c r="AW5641" s="39"/>
    </row>
    <row r="5642" spans="15:49" x14ac:dyDescent="0.2">
      <c r="O5642" s="39"/>
      <c r="P5642" s="39"/>
      <c r="Q5642" s="39"/>
      <c r="R5642" s="39"/>
      <c r="S5642" s="39"/>
      <c r="T5642" s="39"/>
      <c r="U5642" s="39"/>
      <c r="V5642" s="39"/>
      <c r="W5642" s="39"/>
      <c r="X5642" s="39"/>
      <c r="Y5642" s="39"/>
      <c r="Z5642" s="39"/>
      <c r="AA5642" s="39"/>
      <c r="AB5642" s="39"/>
      <c r="AC5642" s="39"/>
      <c r="AD5642" s="39"/>
      <c r="AE5642" s="39"/>
      <c r="AF5642" s="39"/>
      <c r="AG5642" s="39"/>
      <c r="AH5642" s="39"/>
      <c r="AI5642" s="39"/>
      <c r="AJ5642" s="39"/>
      <c r="AK5642" s="39"/>
      <c r="AL5642" s="39"/>
      <c r="AM5642" s="39"/>
      <c r="AN5642" s="39"/>
      <c r="AO5642" s="39"/>
      <c r="AP5642" s="39"/>
      <c r="AQ5642" s="39"/>
      <c r="AR5642" s="39"/>
      <c r="AS5642" s="39"/>
      <c r="AT5642" s="39"/>
      <c r="AU5642" s="39"/>
      <c r="AV5642" s="39"/>
      <c r="AW5642" s="39"/>
    </row>
    <row r="5643" spans="15:49" x14ac:dyDescent="0.2">
      <c r="O5643" s="39"/>
      <c r="P5643" s="39"/>
      <c r="Q5643" s="39"/>
      <c r="R5643" s="39"/>
      <c r="S5643" s="39"/>
      <c r="T5643" s="39"/>
      <c r="U5643" s="39"/>
      <c r="V5643" s="39"/>
      <c r="W5643" s="39"/>
      <c r="X5643" s="39"/>
      <c r="Y5643" s="39"/>
      <c r="Z5643" s="39"/>
      <c r="AA5643" s="39"/>
      <c r="AB5643" s="39"/>
      <c r="AC5643" s="39"/>
      <c r="AD5643" s="39"/>
      <c r="AE5643" s="39"/>
      <c r="AF5643" s="39"/>
      <c r="AG5643" s="39"/>
      <c r="AH5643" s="39"/>
      <c r="AI5643" s="39"/>
      <c r="AJ5643" s="39"/>
      <c r="AK5643" s="39"/>
      <c r="AL5643" s="39"/>
      <c r="AM5643" s="39"/>
      <c r="AN5643" s="39"/>
      <c r="AO5643" s="39"/>
      <c r="AP5643" s="39"/>
      <c r="AQ5643" s="39"/>
      <c r="AR5643" s="39"/>
      <c r="AS5643" s="39"/>
      <c r="AT5643" s="39"/>
      <c r="AU5643" s="39"/>
      <c r="AV5643" s="39"/>
      <c r="AW5643" s="39"/>
    </row>
    <row r="5644" spans="15:49" x14ac:dyDescent="0.2">
      <c r="O5644" s="39"/>
      <c r="P5644" s="39"/>
      <c r="Q5644" s="39"/>
      <c r="R5644" s="39"/>
      <c r="S5644" s="39"/>
      <c r="T5644" s="39"/>
      <c r="U5644" s="39"/>
      <c r="V5644" s="39"/>
      <c r="W5644" s="39"/>
      <c r="X5644" s="39"/>
      <c r="Y5644" s="39"/>
      <c r="Z5644" s="39"/>
      <c r="AA5644" s="39"/>
      <c r="AB5644" s="39"/>
      <c r="AC5644" s="39"/>
      <c r="AD5644" s="39"/>
      <c r="AE5644" s="39"/>
      <c r="AF5644" s="39"/>
      <c r="AG5644" s="39"/>
      <c r="AH5644" s="39"/>
      <c r="AI5644" s="39"/>
      <c r="AJ5644" s="39"/>
      <c r="AK5644" s="39"/>
      <c r="AL5644" s="39"/>
      <c r="AM5644" s="39"/>
      <c r="AN5644" s="39"/>
      <c r="AO5644" s="39"/>
      <c r="AP5644" s="39"/>
      <c r="AQ5644" s="39"/>
      <c r="AR5644" s="39"/>
      <c r="AS5644" s="39"/>
      <c r="AT5644" s="39"/>
      <c r="AU5644" s="39"/>
      <c r="AV5644" s="39"/>
      <c r="AW5644" s="39"/>
    </row>
    <row r="5645" spans="15:49" x14ac:dyDescent="0.2">
      <c r="O5645" s="39"/>
      <c r="P5645" s="39"/>
      <c r="Q5645" s="39"/>
      <c r="R5645" s="39"/>
      <c r="S5645" s="39"/>
      <c r="T5645" s="39"/>
      <c r="U5645" s="39"/>
      <c r="V5645" s="39"/>
      <c r="W5645" s="39"/>
      <c r="X5645" s="39"/>
      <c r="Y5645" s="39"/>
      <c r="Z5645" s="39"/>
      <c r="AA5645" s="39"/>
      <c r="AB5645" s="39"/>
      <c r="AC5645" s="39"/>
      <c r="AD5645" s="39"/>
      <c r="AE5645" s="39"/>
      <c r="AF5645" s="39"/>
      <c r="AG5645" s="39"/>
      <c r="AH5645" s="39"/>
      <c r="AI5645" s="39"/>
      <c r="AJ5645" s="39"/>
      <c r="AK5645" s="39"/>
      <c r="AL5645" s="39"/>
      <c r="AM5645" s="39"/>
      <c r="AN5645" s="39"/>
      <c r="AO5645" s="39"/>
      <c r="AP5645" s="39"/>
      <c r="AQ5645" s="39"/>
      <c r="AR5645" s="39"/>
      <c r="AS5645" s="39"/>
      <c r="AT5645" s="39"/>
      <c r="AU5645" s="39"/>
      <c r="AV5645" s="39"/>
      <c r="AW5645" s="39"/>
    </row>
    <row r="5646" spans="15:49" x14ac:dyDescent="0.2">
      <c r="O5646" s="39"/>
      <c r="P5646" s="39"/>
      <c r="Q5646" s="39"/>
      <c r="R5646" s="39"/>
      <c r="S5646" s="39"/>
      <c r="T5646" s="39"/>
      <c r="U5646" s="39"/>
      <c r="V5646" s="39"/>
      <c r="W5646" s="39"/>
      <c r="X5646" s="39"/>
      <c r="Y5646" s="39"/>
      <c r="Z5646" s="39"/>
      <c r="AA5646" s="39"/>
      <c r="AB5646" s="39"/>
      <c r="AC5646" s="39"/>
      <c r="AD5646" s="39"/>
      <c r="AE5646" s="39"/>
      <c r="AF5646" s="39"/>
      <c r="AG5646" s="39"/>
      <c r="AH5646" s="39"/>
      <c r="AI5646" s="39"/>
      <c r="AJ5646" s="39"/>
      <c r="AK5646" s="39"/>
      <c r="AL5646" s="39"/>
      <c r="AM5646" s="39"/>
      <c r="AN5646" s="39"/>
      <c r="AO5646" s="39"/>
      <c r="AP5646" s="39"/>
      <c r="AQ5646" s="39"/>
      <c r="AR5646" s="39"/>
      <c r="AS5646" s="39"/>
      <c r="AT5646" s="39"/>
      <c r="AU5646" s="39"/>
      <c r="AV5646" s="39"/>
      <c r="AW5646" s="39"/>
    </row>
    <row r="5647" spans="15:49" x14ac:dyDescent="0.2">
      <c r="O5647" s="39"/>
      <c r="P5647" s="39"/>
      <c r="Q5647" s="39"/>
      <c r="R5647" s="39"/>
      <c r="S5647" s="39"/>
      <c r="T5647" s="39"/>
      <c r="U5647" s="39"/>
      <c r="V5647" s="39"/>
      <c r="W5647" s="39"/>
      <c r="X5647" s="39"/>
      <c r="Y5647" s="39"/>
      <c r="Z5647" s="39"/>
      <c r="AA5647" s="39"/>
      <c r="AB5647" s="39"/>
      <c r="AC5647" s="39"/>
      <c r="AD5647" s="39"/>
      <c r="AE5647" s="39"/>
      <c r="AF5647" s="39"/>
      <c r="AG5647" s="39"/>
      <c r="AH5647" s="39"/>
      <c r="AI5647" s="39"/>
      <c r="AJ5647" s="39"/>
      <c r="AK5647" s="39"/>
      <c r="AL5647" s="39"/>
      <c r="AM5647" s="39"/>
      <c r="AN5647" s="39"/>
      <c r="AO5647" s="39"/>
      <c r="AP5647" s="39"/>
      <c r="AQ5647" s="39"/>
      <c r="AR5647" s="39"/>
      <c r="AS5647" s="39"/>
      <c r="AT5647" s="39"/>
      <c r="AU5647" s="39"/>
      <c r="AV5647" s="39"/>
      <c r="AW5647" s="39"/>
    </row>
    <row r="5648" spans="15:49" x14ac:dyDescent="0.2">
      <c r="O5648" s="39"/>
      <c r="P5648" s="39"/>
      <c r="Q5648" s="39"/>
      <c r="R5648" s="39"/>
      <c r="S5648" s="39"/>
      <c r="T5648" s="39"/>
      <c r="U5648" s="39"/>
      <c r="V5648" s="39"/>
      <c r="W5648" s="39"/>
      <c r="X5648" s="39"/>
      <c r="Y5648" s="39"/>
      <c r="Z5648" s="39"/>
      <c r="AA5648" s="39"/>
      <c r="AB5648" s="39"/>
      <c r="AC5648" s="39"/>
      <c r="AD5648" s="39"/>
      <c r="AE5648" s="39"/>
      <c r="AF5648" s="39"/>
      <c r="AG5648" s="39"/>
      <c r="AH5648" s="39"/>
      <c r="AI5648" s="39"/>
      <c r="AJ5648" s="39"/>
      <c r="AK5648" s="39"/>
      <c r="AL5648" s="39"/>
      <c r="AM5648" s="39"/>
      <c r="AN5648" s="39"/>
      <c r="AO5648" s="39"/>
      <c r="AP5648" s="39"/>
      <c r="AQ5648" s="39"/>
      <c r="AR5648" s="39"/>
      <c r="AS5648" s="39"/>
      <c r="AT5648" s="39"/>
      <c r="AU5648" s="39"/>
      <c r="AV5648" s="39"/>
      <c r="AW5648" s="39"/>
    </row>
    <row r="5649" spans="15:49" x14ac:dyDescent="0.2">
      <c r="O5649" s="39"/>
      <c r="P5649" s="39"/>
      <c r="Q5649" s="39"/>
      <c r="R5649" s="39"/>
      <c r="S5649" s="39"/>
      <c r="T5649" s="39"/>
      <c r="U5649" s="39"/>
      <c r="V5649" s="39"/>
      <c r="W5649" s="39"/>
      <c r="X5649" s="39"/>
      <c r="Y5649" s="39"/>
      <c r="Z5649" s="39"/>
      <c r="AA5649" s="39"/>
      <c r="AB5649" s="39"/>
      <c r="AC5649" s="39"/>
      <c r="AD5649" s="39"/>
      <c r="AE5649" s="39"/>
      <c r="AF5649" s="39"/>
      <c r="AG5649" s="39"/>
      <c r="AH5649" s="39"/>
      <c r="AI5649" s="39"/>
      <c r="AJ5649" s="39"/>
      <c r="AK5649" s="39"/>
      <c r="AL5649" s="39"/>
      <c r="AM5649" s="39"/>
      <c r="AN5649" s="39"/>
      <c r="AO5649" s="39"/>
      <c r="AP5649" s="39"/>
      <c r="AQ5649" s="39"/>
      <c r="AR5649" s="39"/>
      <c r="AS5649" s="39"/>
      <c r="AT5649" s="39"/>
      <c r="AU5649" s="39"/>
      <c r="AV5649" s="39"/>
      <c r="AW5649" s="39"/>
    </row>
    <row r="5650" spans="15:49" x14ac:dyDescent="0.2">
      <c r="O5650" s="39"/>
      <c r="P5650" s="39"/>
      <c r="Q5650" s="39"/>
      <c r="R5650" s="39"/>
      <c r="S5650" s="39"/>
      <c r="T5650" s="39"/>
      <c r="U5650" s="39"/>
      <c r="V5650" s="39"/>
      <c r="W5650" s="39"/>
      <c r="X5650" s="39"/>
      <c r="Y5650" s="39"/>
      <c r="Z5650" s="39"/>
      <c r="AA5650" s="39"/>
      <c r="AB5650" s="39"/>
      <c r="AC5650" s="39"/>
      <c r="AD5650" s="39"/>
      <c r="AE5650" s="39"/>
      <c r="AF5650" s="39"/>
      <c r="AG5650" s="39"/>
      <c r="AH5650" s="39"/>
      <c r="AI5650" s="39"/>
      <c r="AJ5650" s="39"/>
      <c r="AK5650" s="39"/>
      <c r="AL5650" s="39"/>
      <c r="AM5650" s="39"/>
      <c r="AN5650" s="39"/>
      <c r="AO5650" s="39"/>
      <c r="AP5650" s="39"/>
      <c r="AQ5650" s="39"/>
      <c r="AR5650" s="39"/>
      <c r="AS5650" s="39"/>
      <c r="AT5650" s="39"/>
      <c r="AU5650" s="39"/>
      <c r="AV5650" s="39"/>
      <c r="AW5650" s="39"/>
    </row>
    <row r="5651" spans="15:49" x14ac:dyDescent="0.2">
      <c r="O5651" s="39"/>
      <c r="P5651" s="39"/>
      <c r="Q5651" s="39"/>
      <c r="R5651" s="39"/>
      <c r="S5651" s="39"/>
      <c r="T5651" s="39"/>
      <c r="U5651" s="39"/>
      <c r="V5651" s="39"/>
      <c r="W5651" s="39"/>
      <c r="X5651" s="39"/>
      <c r="Y5651" s="39"/>
      <c r="Z5651" s="39"/>
      <c r="AA5651" s="39"/>
      <c r="AB5651" s="39"/>
      <c r="AC5651" s="39"/>
      <c r="AD5651" s="39"/>
      <c r="AE5651" s="39"/>
      <c r="AF5651" s="39"/>
      <c r="AG5651" s="39"/>
      <c r="AH5651" s="39"/>
      <c r="AI5651" s="39"/>
      <c r="AJ5651" s="39"/>
      <c r="AK5651" s="39"/>
      <c r="AL5651" s="39"/>
      <c r="AM5651" s="39"/>
      <c r="AN5651" s="39"/>
      <c r="AO5651" s="39"/>
      <c r="AP5651" s="39"/>
      <c r="AQ5651" s="39"/>
      <c r="AR5651" s="39"/>
      <c r="AS5651" s="39"/>
      <c r="AT5651" s="39"/>
      <c r="AU5651" s="39"/>
      <c r="AV5651" s="39"/>
      <c r="AW5651" s="39"/>
    </row>
    <row r="5652" spans="15:49" x14ac:dyDescent="0.2">
      <c r="O5652" s="39"/>
      <c r="P5652" s="39"/>
      <c r="Q5652" s="39"/>
      <c r="R5652" s="39"/>
      <c r="S5652" s="39"/>
      <c r="T5652" s="39"/>
      <c r="U5652" s="39"/>
      <c r="V5652" s="39"/>
      <c r="W5652" s="39"/>
      <c r="X5652" s="39"/>
      <c r="Y5652" s="39"/>
      <c r="Z5652" s="39"/>
      <c r="AA5652" s="39"/>
      <c r="AB5652" s="39"/>
      <c r="AC5652" s="39"/>
      <c r="AD5652" s="39"/>
      <c r="AE5652" s="39"/>
      <c r="AF5652" s="39"/>
      <c r="AG5652" s="39"/>
      <c r="AH5652" s="39"/>
      <c r="AI5652" s="39"/>
      <c r="AJ5652" s="39"/>
      <c r="AK5652" s="39"/>
      <c r="AL5652" s="39"/>
      <c r="AM5652" s="39"/>
      <c r="AN5652" s="39"/>
      <c r="AO5652" s="39"/>
      <c r="AP5652" s="39"/>
      <c r="AQ5652" s="39"/>
      <c r="AR5652" s="39"/>
      <c r="AS5652" s="39"/>
      <c r="AT5652" s="39"/>
      <c r="AU5652" s="39"/>
      <c r="AV5652" s="39"/>
      <c r="AW5652" s="39"/>
    </row>
    <row r="5653" spans="15:49" x14ac:dyDescent="0.2">
      <c r="O5653" s="39"/>
      <c r="P5653" s="39"/>
      <c r="Q5653" s="39"/>
      <c r="R5653" s="39"/>
      <c r="S5653" s="39"/>
      <c r="T5653" s="39"/>
      <c r="U5653" s="39"/>
      <c r="V5653" s="39"/>
      <c r="W5653" s="39"/>
      <c r="X5653" s="39"/>
      <c r="Y5653" s="39"/>
      <c r="Z5653" s="39"/>
      <c r="AA5653" s="39"/>
      <c r="AB5653" s="39"/>
      <c r="AC5653" s="39"/>
      <c r="AD5653" s="39"/>
      <c r="AE5653" s="39"/>
      <c r="AF5653" s="39"/>
      <c r="AG5653" s="39"/>
      <c r="AH5653" s="39"/>
      <c r="AI5653" s="39"/>
      <c r="AJ5653" s="39"/>
      <c r="AK5653" s="39"/>
      <c r="AL5653" s="39"/>
      <c r="AM5653" s="39"/>
      <c r="AN5653" s="39"/>
      <c r="AO5653" s="39"/>
      <c r="AP5653" s="39"/>
      <c r="AQ5653" s="39"/>
      <c r="AR5653" s="39"/>
      <c r="AS5653" s="39"/>
      <c r="AT5653" s="39"/>
      <c r="AU5653" s="39"/>
      <c r="AV5653" s="39"/>
      <c r="AW5653" s="39"/>
    </row>
    <row r="5654" spans="15:49" x14ac:dyDescent="0.2">
      <c r="O5654" s="39"/>
      <c r="P5654" s="39"/>
      <c r="Q5654" s="39"/>
      <c r="R5654" s="39"/>
      <c r="S5654" s="39"/>
      <c r="T5654" s="39"/>
      <c r="U5654" s="39"/>
      <c r="V5654" s="39"/>
      <c r="W5654" s="39"/>
      <c r="X5654" s="39"/>
      <c r="Y5654" s="39"/>
      <c r="Z5654" s="39"/>
      <c r="AA5654" s="39"/>
      <c r="AB5654" s="39"/>
      <c r="AC5654" s="39"/>
      <c r="AD5654" s="39"/>
      <c r="AE5654" s="39"/>
      <c r="AF5654" s="39"/>
      <c r="AG5654" s="39"/>
      <c r="AH5654" s="39"/>
      <c r="AI5654" s="39"/>
      <c r="AJ5654" s="39"/>
      <c r="AK5654" s="39"/>
      <c r="AL5654" s="39"/>
      <c r="AM5654" s="39"/>
      <c r="AN5654" s="39"/>
      <c r="AO5654" s="39"/>
      <c r="AP5654" s="39"/>
      <c r="AQ5654" s="39"/>
      <c r="AR5654" s="39"/>
      <c r="AS5654" s="39"/>
      <c r="AT5654" s="39"/>
      <c r="AU5654" s="39"/>
      <c r="AV5654" s="39"/>
      <c r="AW5654" s="39"/>
    </row>
    <row r="5655" spans="15:49" x14ac:dyDescent="0.2">
      <c r="O5655" s="39"/>
      <c r="P5655" s="39"/>
      <c r="Q5655" s="39"/>
      <c r="R5655" s="39"/>
      <c r="S5655" s="39"/>
      <c r="T5655" s="39"/>
      <c r="U5655" s="39"/>
      <c r="V5655" s="39"/>
      <c r="W5655" s="39"/>
      <c r="X5655" s="39"/>
      <c r="Y5655" s="39"/>
      <c r="Z5655" s="39"/>
      <c r="AA5655" s="39"/>
      <c r="AB5655" s="39"/>
      <c r="AC5655" s="39"/>
      <c r="AD5655" s="39"/>
      <c r="AE5655" s="39"/>
      <c r="AF5655" s="39"/>
      <c r="AG5655" s="39"/>
      <c r="AH5655" s="39"/>
      <c r="AI5655" s="39"/>
      <c r="AJ5655" s="39"/>
      <c r="AK5655" s="39"/>
      <c r="AL5655" s="39"/>
      <c r="AM5655" s="39"/>
      <c r="AN5655" s="39"/>
      <c r="AO5655" s="39"/>
      <c r="AP5655" s="39"/>
      <c r="AQ5655" s="39"/>
      <c r="AR5655" s="39"/>
      <c r="AS5655" s="39"/>
      <c r="AT5655" s="39"/>
      <c r="AU5655" s="39"/>
      <c r="AV5655" s="39"/>
      <c r="AW5655" s="39"/>
    </row>
    <row r="5656" spans="15:49" x14ac:dyDescent="0.2">
      <c r="O5656" s="39"/>
      <c r="P5656" s="39"/>
      <c r="Q5656" s="39"/>
      <c r="R5656" s="39"/>
      <c r="S5656" s="39"/>
      <c r="T5656" s="39"/>
      <c r="U5656" s="39"/>
      <c r="V5656" s="39"/>
      <c r="W5656" s="39"/>
      <c r="X5656" s="39"/>
      <c r="Y5656" s="39"/>
      <c r="Z5656" s="39"/>
      <c r="AA5656" s="39"/>
      <c r="AB5656" s="39"/>
      <c r="AC5656" s="39"/>
      <c r="AD5656" s="39"/>
      <c r="AE5656" s="39"/>
      <c r="AF5656" s="39"/>
      <c r="AG5656" s="39"/>
      <c r="AH5656" s="39"/>
      <c r="AI5656" s="39"/>
      <c r="AJ5656" s="39"/>
      <c r="AK5656" s="39"/>
      <c r="AL5656" s="39"/>
      <c r="AM5656" s="39"/>
      <c r="AN5656" s="39"/>
      <c r="AO5656" s="39"/>
      <c r="AP5656" s="39"/>
      <c r="AQ5656" s="39"/>
      <c r="AR5656" s="39"/>
      <c r="AS5656" s="39"/>
      <c r="AT5656" s="39"/>
      <c r="AU5656" s="39"/>
      <c r="AV5656" s="39"/>
      <c r="AW5656" s="39"/>
    </row>
    <row r="5657" spans="15:49" x14ac:dyDescent="0.2">
      <c r="O5657" s="39"/>
      <c r="P5657" s="39"/>
      <c r="Q5657" s="39"/>
      <c r="R5657" s="39"/>
      <c r="S5657" s="39"/>
      <c r="T5657" s="39"/>
      <c r="U5657" s="39"/>
      <c r="V5657" s="39"/>
      <c r="W5657" s="39"/>
      <c r="X5657" s="39"/>
      <c r="Y5657" s="39"/>
      <c r="Z5657" s="39"/>
      <c r="AA5657" s="39"/>
      <c r="AB5657" s="39"/>
      <c r="AC5657" s="39"/>
      <c r="AD5657" s="39"/>
      <c r="AE5657" s="39"/>
      <c r="AF5657" s="39"/>
      <c r="AG5657" s="39"/>
      <c r="AH5657" s="39"/>
      <c r="AI5657" s="39"/>
      <c r="AJ5657" s="39"/>
      <c r="AK5657" s="39"/>
      <c r="AL5657" s="39"/>
      <c r="AM5657" s="39"/>
      <c r="AN5657" s="39"/>
      <c r="AO5657" s="39"/>
      <c r="AP5657" s="39"/>
      <c r="AQ5657" s="39"/>
      <c r="AR5657" s="39"/>
      <c r="AS5657" s="39"/>
      <c r="AT5657" s="39"/>
      <c r="AU5657" s="39"/>
      <c r="AV5657" s="39"/>
      <c r="AW5657" s="39"/>
    </row>
    <row r="5658" spans="15:49" x14ac:dyDescent="0.2">
      <c r="O5658" s="39"/>
      <c r="P5658" s="39"/>
      <c r="Q5658" s="39"/>
      <c r="R5658" s="39"/>
      <c r="S5658" s="39"/>
      <c r="T5658" s="39"/>
      <c r="U5658" s="39"/>
      <c r="V5658" s="39"/>
      <c r="W5658" s="39"/>
      <c r="X5658" s="39"/>
      <c r="Y5658" s="39"/>
      <c r="Z5658" s="39"/>
      <c r="AA5658" s="39"/>
      <c r="AB5658" s="39"/>
      <c r="AC5658" s="39"/>
      <c r="AD5658" s="39"/>
      <c r="AE5658" s="39"/>
      <c r="AF5658" s="39"/>
      <c r="AG5658" s="39"/>
      <c r="AH5658" s="39"/>
      <c r="AI5658" s="39"/>
      <c r="AJ5658" s="39"/>
      <c r="AK5658" s="39"/>
      <c r="AL5658" s="39"/>
      <c r="AM5658" s="39"/>
      <c r="AN5658" s="39"/>
      <c r="AO5658" s="39"/>
      <c r="AP5658" s="39"/>
      <c r="AQ5658" s="39"/>
      <c r="AR5658" s="39"/>
      <c r="AS5658" s="39"/>
      <c r="AT5658" s="39"/>
      <c r="AU5658" s="39"/>
      <c r="AV5658" s="39"/>
      <c r="AW5658" s="39"/>
    </row>
    <row r="5659" spans="15:49" x14ac:dyDescent="0.2">
      <c r="O5659" s="39"/>
      <c r="P5659" s="39"/>
      <c r="Q5659" s="39"/>
      <c r="R5659" s="39"/>
      <c r="S5659" s="39"/>
      <c r="T5659" s="39"/>
      <c r="U5659" s="39"/>
      <c r="V5659" s="39"/>
      <c r="W5659" s="39"/>
      <c r="X5659" s="39"/>
      <c r="Y5659" s="39"/>
      <c r="Z5659" s="39"/>
      <c r="AA5659" s="39"/>
      <c r="AB5659" s="39"/>
      <c r="AC5659" s="39"/>
      <c r="AD5659" s="39"/>
      <c r="AE5659" s="39"/>
      <c r="AF5659" s="39"/>
      <c r="AG5659" s="39"/>
      <c r="AH5659" s="39"/>
      <c r="AI5659" s="39"/>
      <c r="AJ5659" s="39"/>
      <c r="AK5659" s="39"/>
      <c r="AL5659" s="39"/>
      <c r="AM5659" s="39"/>
      <c r="AN5659" s="39"/>
      <c r="AO5659" s="39"/>
      <c r="AP5659" s="39"/>
      <c r="AQ5659" s="39"/>
      <c r="AR5659" s="39"/>
      <c r="AS5659" s="39"/>
      <c r="AT5659" s="39"/>
      <c r="AU5659" s="39"/>
      <c r="AV5659" s="39"/>
      <c r="AW5659" s="39"/>
    </row>
    <row r="5660" spans="15:49" x14ac:dyDescent="0.2">
      <c r="O5660" s="39"/>
      <c r="P5660" s="39"/>
      <c r="Q5660" s="39"/>
      <c r="R5660" s="39"/>
      <c r="S5660" s="39"/>
      <c r="T5660" s="39"/>
      <c r="U5660" s="39"/>
      <c r="V5660" s="39"/>
      <c r="W5660" s="39"/>
      <c r="X5660" s="39"/>
      <c r="Y5660" s="39"/>
      <c r="Z5660" s="39"/>
      <c r="AA5660" s="39"/>
      <c r="AB5660" s="39"/>
      <c r="AC5660" s="39"/>
      <c r="AD5660" s="39"/>
      <c r="AE5660" s="39"/>
      <c r="AF5660" s="39"/>
      <c r="AG5660" s="39"/>
      <c r="AH5660" s="39"/>
      <c r="AI5660" s="39"/>
      <c r="AJ5660" s="39"/>
      <c r="AK5660" s="39"/>
      <c r="AL5660" s="39"/>
      <c r="AM5660" s="39"/>
      <c r="AN5660" s="39"/>
      <c r="AO5660" s="39"/>
      <c r="AP5660" s="39"/>
      <c r="AQ5660" s="39"/>
      <c r="AR5660" s="39"/>
      <c r="AS5660" s="39"/>
      <c r="AT5660" s="39"/>
      <c r="AU5660" s="39"/>
      <c r="AV5660" s="39"/>
      <c r="AW5660" s="39"/>
    </row>
    <row r="5661" spans="15:49" x14ac:dyDescent="0.2">
      <c r="O5661" s="39"/>
      <c r="P5661" s="39"/>
      <c r="Q5661" s="39"/>
      <c r="R5661" s="39"/>
      <c r="S5661" s="39"/>
      <c r="T5661" s="39"/>
      <c r="U5661" s="39"/>
      <c r="V5661" s="39"/>
      <c r="W5661" s="39"/>
      <c r="X5661" s="39"/>
      <c r="Y5661" s="39"/>
      <c r="Z5661" s="39"/>
      <c r="AA5661" s="39"/>
      <c r="AB5661" s="39"/>
      <c r="AC5661" s="39"/>
      <c r="AD5661" s="39"/>
      <c r="AE5661" s="39"/>
      <c r="AF5661" s="39"/>
      <c r="AG5661" s="39"/>
      <c r="AH5661" s="39"/>
      <c r="AI5661" s="39"/>
      <c r="AJ5661" s="39"/>
      <c r="AK5661" s="39"/>
      <c r="AL5661" s="39"/>
      <c r="AM5661" s="39"/>
      <c r="AN5661" s="39"/>
      <c r="AO5661" s="39"/>
      <c r="AP5661" s="39"/>
      <c r="AQ5661" s="39"/>
      <c r="AR5661" s="39"/>
      <c r="AS5661" s="39"/>
      <c r="AT5661" s="39"/>
      <c r="AU5661" s="39"/>
      <c r="AV5661" s="39"/>
      <c r="AW5661" s="39"/>
    </row>
    <row r="5662" spans="15:49" x14ac:dyDescent="0.2">
      <c r="O5662" s="39"/>
      <c r="P5662" s="39"/>
      <c r="Q5662" s="39"/>
      <c r="R5662" s="39"/>
      <c r="S5662" s="39"/>
      <c r="T5662" s="39"/>
      <c r="U5662" s="39"/>
      <c r="V5662" s="39"/>
      <c r="W5662" s="39"/>
      <c r="X5662" s="39"/>
      <c r="Y5662" s="39"/>
      <c r="Z5662" s="39"/>
      <c r="AA5662" s="39"/>
      <c r="AB5662" s="39"/>
      <c r="AC5662" s="39"/>
      <c r="AD5662" s="39"/>
      <c r="AE5662" s="39"/>
      <c r="AF5662" s="39"/>
      <c r="AG5662" s="39"/>
      <c r="AH5662" s="39"/>
      <c r="AI5662" s="39"/>
      <c r="AJ5662" s="39"/>
      <c r="AK5662" s="39"/>
      <c r="AL5662" s="39"/>
      <c r="AM5662" s="39"/>
      <c r="AN5662" s="39"/>
      <c r="AO5662" s="39"/>
      <c r="AP5662" s="39"/>
      <c r="AQ5662" s="39"/>
      <c r="AR5662" s="39"/>
      <c r="AS5662" s="39"/>
      <c r="AT5662" s="39"/>
      <c r="AU5662" s="39"/>
      <c r="AV5662" s="39"/>
      <c r="AW5662" s="39"/>
    </row>
    <row r="5663" spans="15:49" x14ac:dyDescent="0.2">
      <c r="O5663" s="39"/>
      <c r="P5663" s="39"/>
      <c r="Q5663" s="39"/>
      <c r="R5663" s="39"/>
      <c r="S5663" s="39"/>
      <c r="T5663" s="39"/>
      <c r="U5663" s="39"/>
      <c r="V5663" s="39"/>
      <c r="W5663" s="39"/>
      <c r="X5663" s="39"/>
      <c r="Y5663" s="39"/>
      <c r="Z5663" s="39"/>
      <c r="AA5663" s="39"/>
      <c r="AB5663" s="39"/>
      <c r="AC5663" s="39"/>
      <c r="AD5663" s="39"/>
      <c r="AE5663" s="39"/>
      <c r="AF5663" s="39"/>
      <c r="AG5663" s="39"/>
      <c r="AH5663" s="39"/>
      <c r="AI5663" s="39"/>
      <c r="AJ5663" s="39"/>
      <c r="AK5663" s="39"/>
      <c r="AL5663" s="39"/>
      <c r="AM5663" s="39"/>
      <c r="AN5663" s="39"/>
      <c r="AO5663" s="39"/>
      <c r="AP5663" s="39"/>
      <c r="AQ5663" s="39"/>
      <c r="AR5663" s="39"/>
      <c r="AS5663" s="39"/>
      <c r="AT5663" s="39"/>
      <c r="AU5663" s="39"/>
      <c r="AV5663" s="39"/>
      <c r="AW5663" s="39"/>
    </row>
    <row r="5664" spans="15:49" x14ac:dyDescent="0.2">
      <c r="O5664" s="39"/>
      <c r="P5664" s="39"/>
      <c r="Q5664" s="39"/>
      <c r="R5664" s="39"/>
      <c r="S5664" s="39"/>
      <c r="T5664" s="39"/>
      <c r="U5664" s="39"/>
      <c r="V5664" s="39"/>
      <c r="W5664" s="39"/>
      <c r="X5664" s="39"/>
      <c r="Y5664" s="39"/>
      <c r="Z5664" s="39"/>
      <c r="AA5664" s="39"/>
      <c r="AB5664" s="39"/>
      <c r="AC5664" s="39"/>
      <c r="AD5664" s="39"/>
      <c r="AE5664" s="39"/>
      <c r="AF5664" s="39"/>
      <c r="AG5664" s="39"/>
      <c r="AH5664" s="39"/>
      <c r="AI5664" s="39"/>
      <c r="AJ5664" s="39"/>
      <c r="AK5664" s="39"/>
      <c r="AL5664" s="39"/>
      <c r="AM5664" s="39"/>
      <c r="AN5664" s="39"/>
      <c r="AO5664" s="39"/>
      <c r="AP5664" s="39"/>
      <c r="AQ5664" s="39"/>
      <c r="AR5664" s="39"/>
      <c r="AS5664" s="39"/>
      <c r="AT5664" s="39"/>
      <c r="AU5664" s="39"/>
      <c r="AV5664" s="39"/>
      <c r="AW5664" s="39"/>
    </row>
    <row r="5665" spans="15:49" x14ac:dyDescent="0.2">
      <c r="O5665" s="39"/>
      <c r="P5665" s="39"/>
      <c r="Q5665" s="39"/>
      <c r="R5665" s="39"/>
      <c r="S5665" s="39"/>
      <c r="T5665" s="39"/>
      <c r="U5665" s="39"/>
      <c r="V5665" s="39"/>
      <c r="W5665" s="39"/>
      <c r="X5665" s="39"/>
      <c r="Y5665" s="39"/>
      <c r="Z5665" s="39"/>
      <c r="AA5665" s="39"/>
      <c r="AB5665" s="39"/>
      <c r="AC5665" s="39"/>
      <c r="AD5665" s="39"/>
      <c r="AE5665" s="39"/>
      <c r="AF5665" s="39"/>
      <c r="AG5665" s="39"/>
      <c r="AH5665" s="39"/>
      <c r="AI5665" s="39"/>
      <c r="AJ5665" s="39"/>
      <c r="AK5665" s="39"/>
      <c r="AL5665" s="39"/>
      <c r="AM5665" s="39"/>
      <c r="AN5665" s="39"/>
      <c r="AO5665" s="39"/>
      <c r="AP5665" s="39"/>
      <c r="AQ5665" s="39"/>
      <c r="AR5665" s="39"/>
      <c r="AS5665" s="39"/>
      <c r="AT5665" s="39"/>
      <c r="AU5665" s="39"/>
      <c r="AV5665" s="39"/>
      <c r="AW5665" s="39"/>
    </row>
    <row r="5666" spans="15:49" x14ac:dyDescent="0.2">
      <c r="O5666" s="39"/>
      <c r="P5666" s="39"/>
      <c r="Q5666" s="39"/>
      <c r="R5666" s="39"/>
      <c r="S5666" s="39"/>
      <c r="T5666" s="39"/>
      <c r="U5666" s="39"/>
      <c r="V5666" s="39"/>
      <c r="W5666" s="39"/>
      <c r="X5666" s="39"/>
      <c r="Y5666" s="39"/>
      <c r="Z5666" s="39"/>
      <c r="AA5666" s="39"/>
      <c r="AB5666" s="39"/>
      <c r="AC5666" s="39"/>
      <c r="AD5666" s="39"/>
      <c r="AE5666" s="39"/>
      <c r="AF5666" s="39"/>
      <c r="AG5666" s="39"/>
      <c r="AH5666" s="39"/>
      <c r="AI5666" s="39"/>
      <c r="AJ5666" s="39"/>
      <c r="AK5666" s="39"/>
      <c r="AL5666" s="39"/>
      <c r="AM5666" s="39"/>
      <c r="AN5666" s="39"/>
      <c r="AO5666" s="39"/>
      <c r="AP5666" s="39"/>
      <c r="AQ5666" s="39"/>
      <c r="AR5666" s="39"/>
      <c r="AS5666" s="39"/>
      <c r="AT5666" s="39"/>
      <c r="AU5666" s="39"/>
      <c r="AV5666" s="39"/>
      <c r="AW5666" s="39"/>
    </row>
    <row r="5667" spans="15:49" x14ac:dyDescent="0.2">
      <c r="O5667" s="39"/>
      <c r="P5667" s="39"/>
      <c r="Q5667" s="39"/>
      <c r="R5667" s="39"/>
      <c r="S5667" s="39"/>
      <c r="T5667" s="39"/>
      <c r="U5667" s="39"/>
      <c r="V5667" s="39"/>
      <c r="W5667" s="39"/>
      <c r="X5667" s="39"/>
      <c r="Y5667" s="39"/>
      <c r="Z5667" s="39"/>
      <c r="AA5667" s="39"/>
      <c r="AB5667" s="39"/>
      <c r="AC5667" s="39"/>
      <c r="AD5667" s="39"/>
      <c r="AE5667" s="39"/>
      <c r="AF5667" s="39"/>
      <c r="AG5667" s="39"/>
      <c r="AH5667" s="39"/>
      <c r="AI5667" s="39"/>
      <c r="AJ5667" s="39"/>
      <c r="AK5667" s="39"/>
      <c r="AL5667" s="39"/>
      <c r="AM5667" s="39"/>
      <c r="AN5667" s="39"/>
      <c r="AO5667" s="39"/>
      <c r="AP5667" s="39"/>
      <c r="AQ5667" s="39"/>
      <c r="AR5667" s="39"/>
      <c r="AS5667" s="39"/>
      <c r="AT5667" s="39"/>
      <c r="AU5667" s="39"/>
      <c r="AV5667" s="39"/>
      <c r="AW5667" s="39"/>
    </row>
    <row r="5668" spans="15:49" x14ac:dyDescent="0.2">
      <c r="O5668" s="39"/>
      <c r="P5668" s="39"/>
      <c r="Q5668" s="39"/>
      <c r="R5668" s="39"/>
      <c r="S5668" s="39"/>
      <c r="T5668" s="39"/>
      <c r="U5668" s="39"/>
      <c r="V5668" s="39"/>
      <c r="W5668" s="39"/>
      <c r="X5668" s="39"/>
      <c r="Y5668" s="39"/>
      <c r="Z5668" s="39"/>
      <c r="AA5668" s="39"/>
      <c r="AB5668" s="39"/>
      <c r="AC5668" s="39"/>
      <c r="AD5668" s="39"/>
      <c r="AE5668" s="39"/>
      <c r="AF5668" s="39"/>
      <c r="AG5668" s="39"/>
      <c r="AH5668" s="39"/>
      <c r="AI5668" s="39"/>
      <c r="AJ5668" s="39"/>
      <c r="AK5668" s="39"/>
      <c r="AL5668" s="39"/>
      <c r="AM5668" s="39"/>
      <c r="AN5668" s="39"/>
      <c r="AO5668" s="39"/>
      <c r="AP5668" s="39"/>
      <c r="AQ5668" s="39"/>
      <c r="AR5668" s="39"/>
      <c r="AS5668" s="39"/>
      <c r="AT5668" s="39"/>
      <c r="AU5668" s="39"/>
      <c r="AV5668" s="39"/>
      <c r="AW5668" s="39"/>
    </row>
    <row r="5669" spans="15:49" x14ac:dyDescent="0.2">
      <c r="O5669" s="39"/>
      <c r="P5669" s="39"/>
      <c r="Q5669" s="39"/>
      <c r="R5669" s="39"/>
      <c r="S5669" s="39"/>
      <c r="T5669" s="39"/>
      <c r="U5669" s="39"/>
      <c r="V5669" s="39"/>
      <c r="W5669" s="39"/>
      <c r="X5669" s="39"/>
      <c r="Y5669" s="39"/>
      <c r="Z5669" s="39"/>
      <c r="AA5669" s="39"/>
      <c r="AB5669" s="39"/>
      <c r="AC5669" s="39"/>
      <c r="AD5669" s="39"/>
      <c r="AE5669" s="39"/>
      <c r="AF5669" s="39"/>
      <c r="AG5669" s="39"/>
      <c r="AH5669" s="39"/>
      <c r="AI5669" s="39"/>
      <c r="AJ5669" s="39"/>
      <c r="AK5669" s="39"/>
      <c r="AL5669" s="39"/>
      <c r="AM5669" s="39"/>
      <c r="AN5669" s="39"/>
      <c r="AO5669" s="39"/>
      <c r="AP5669" s="39"/>
      <c r="AQ5669" s="39"/>
      <c r="AR5669" s="39"/>
      <c r="AS5669" s="39"/>
      <c r="AT5669" s="39"/>
      <c r="AU5669" s="39"/>
      <c r="AV5669" s="39"/>
      <c r="AW5669" s="39"/>
    </row>
    <row r="5670" spans="15:49" x14ac:dyDescent="0.2">
      <c r="O5670" s="39"/>
      <c r="P5670" s="39"/>
      <c r="Q5670" s="39"/>
      <c r="R5670" s="39"/>
      <c r="S5670" s="39"/>
      <c r="T5670" s="39"/>
      <c r="U5670" s="39"/>
      <c r="V5670" s="39"/>
      <c r="W5670" s="39"/>
      <c r="X5670" s="39"/>
      <c r="Y5670" s="39"/>
      <c r="Z5670" s="39"/>
      <c r="AA5670" s="39"/>
      <c r="AB5670" s="39"/>
      <c r="AC5670" s="39"/>
      <c r="AD5670" s="39"/>
      <c r="AE5670" s="39"/>
      <c r="AF5670" s="39"/>
      <c r="AG5670" s="39"/>
      <c r="AH5670" s="39"/>
      <c r="AI5670" s="39"/>
      <c r="AJ5670" s="39"/>
      <c r="AK5670" s="39"/>
      <c r="AL5670" s="39"/>
      <c r="AM5670" s="39"/>
      <c r="AN5670" s="39"/>
      <c r="AO5670" s="39"/>
      <c r="AP5670" s="39"/>
      <c r="AQ5670" s="39"/>
      <c r="AR5670" s="39"/>
      <c r="AS5670" s="39"/>
      <c r="AT5670" s="39"/>
      <c r="AU5670" s="39"/>
      <c r="AV5670" s="39"/>
      <c r="AW5670" s="39"/>
    </row>
    <row r="5671" spans="15:49" x14ac:dyDescent="0.2">
      <c r="O5671" s="39"/>
      <c r="P5671" s="39"/>
      <c r="Q5671" s="39"/>
      <c r="R5671" s="39"/>
      <c r="S5671" s="39"/>
      <c r="T5671" s="39"/>
      <c r="U5671" s="39"/>
      <c r="V5671" s="39"/>
      <c r="W5671" s="39"/>
      <c r="X5671" s="39"/>
      <c r="Y5671" s="39"/>
      <c r="Z5671" s="39"/>
      <c r="AA5671" s="39"/>
      <c r="AB5671" s="39"/>
      <c r="AC5671" s="39"/>
      <c r="AD5671" s="39"/>
      <c r="AE5671" s="39"/>
      <c r="AF5671" s="39"/>
      <c r="AG5671" s="39"/>
      <c r="AH5671" s="39"/>
      <c r="AI5671" s="39"/>
      <c r="AJ5671" s="39"/>
      <c r="AK5671" s="39"/>
      <c r="AL5671" s="39"/>
      <c r="AM5671" s="39"/>
      <c r="AN5671" s="39"/>
      <c r="AO5671" s="39"/>
      <c r="AP5671" s="39"/>
      <c r="AQ5671" s="39"/>
      <c r="AR5671" s="39"/>
      <c r="AS5671" s="39"/>
      <c r="AT5671" s="39"/>
      <c r="AU5671" s="39"/>
      <c r="AV5671" s="39"/>
      <c r="AW5671" s="39"/>
    </row>
    <row r="5672" spans="15:49" x14ac:dyDescent="0.2">
      <c r="O5672" s="39"/>
      <c r="P5672" s="39"/>
      <c r="Q5672" s="39"/>
      <c r="R5672" s="39"/>
      <c r="S5672" s="39"/>
      <c r="T5672" s="39"/>
      <c r="U5672" s="39"/>
      <c r="V5672" s="39"/>
      <c r="W5672" s="39"/>
      <c r="X5672" s="39"/>
      <c r="Y5672" s="39"/>
      <c r="Z5672" s="39"/>
      <c r="AA5672" s="39"/>
      <c r="AB5672" s="39"/>
      <c r="AC5672" s="39"/>
      <c r="AD5672" s="39"/>
      <c r="AE5672" s="39"/>
      <c r="AF5672" s="39"/>
      <c r="AG5672" s="39"/>
      <c r="AH5672" s="39"/>
      <c r="AI5672" s="39"/>
      <c r="AJ5672" s="39"/>
      <c r="AK5672" s="39"/>
      <c r="AL5672" s="39"/>
      <c r="AM5672" s="39"/>
      <c r="AN5672" s="39"/>
      <c r="AO5672" s="39"/>
      <c r="AP5672" s="39"/>
      <c r="AQ5672" s="39"/>
      <c r="AR5672" s="39"/>
      <c r="AS5672" s="39"/>
      <c r="AT5672" s="39"/>
      <c r="AU5672" s="39"/>
      <c r="AV5672" s="39"/>
      <c r="AW5672" s="39"/>
    </row>
    <row r="5673" spans="15:49" x14ac:dyDescent="0.2">
      <c r="O5673" s="39"/>
      <c r="P5673" s="39"/>
      <c r="Q5673" s="39"/>
      <c r="R5673" s="39"/>
      <c r="S5673" s="39"/>
      <c r="T5673" s="39"/>
      <c r="U5673" s="39"/>
      <c r="V5673" s="39"/>
      <c r="W5673" s="39"/>
      <c r="X5673" s="39"/>
      <c r="Y5673" s="39"/>
      <c r="Z5673" s="39"/>
      <c r="AA5673" s="39"/>
      <c r="AB5673" s="39"/>
      <c r="AC5673" s="39"/>
      <c r="AD5673" s="39"/>
      <c r="AE5673" s="39"/>
      <c r="AF5673" s="39"/>
      <c r="AG5673" s="39"/>
      <c r="AH5673" s="39"/>
      <c r="AI5673" s="39"/>
      <c r="AJ5673" s="39"/>
      <c r="AK5673" s="39"/>
      <c r="AL5673" s="39"/>
      <c r="AM5673" s="39"/>
      <c r="AN5673" s="39"/>
      <c r="AO5673" s="39"/>
      <c r="AP5673" s="39"/>
      <c r="AQ5673" s="39"/>
      <c r="AR5673" s="39"/>
      <c r="AS5673" s="39"/>
      <c r="AT5673" s="39"/>
      <c r="AU5673" s="39"/>
      <c r="AV5673" s="39"/>
      <c r="AW5673" s="39"/>
    </row>
    <row r="5674" spans="15:49" x14ac:dyDescent="0.2">
      <c r="O5674" s="39"/>
      <c r="P5674" s="39"/>
      <c r="Q5674" s="39"/>
      <c r="R5674" s="39"/>
      <c r="S5674" s="39"/>
      <c r="T5674" s="39"/>
      <c r="U5674" s="39"/>
      <c r="V5674" s="39"/>
      <c r="W5674" s="39"/>
      <c r="X5674" s="39"/>
      <c r="Y5674" s="39"/>
      <c r="Z5674" s="39"/>
      <c r="AA5674" s="39"/>
      <c r="AB5674" s="39"/>
      <c r="AC5674" s="39"/>
      <c r="AD5674" s="39"/>
      <c r="AE5674" s="39"/>
      <c r="AF5674" s="39"/>
      <c r="AG5674" s="39"/>
      <c r="AH5674" s="39"/>
      <c r="AI5674" s="39"/>
      <c r="AJ5674" s="39"/>
      <c r="AK5674" s="39"/>
      <c r="AL5674" s="39"/>
      <c r="AM5674" s="39"/>
      <c r="AN5674" s="39"/>
      <c r="AO5674" s="39"/>
      <c r="AP5674" s="39"/>
      <c r="AQ5674" s="39"/>
      <c r="AR5674" s="39"/>
      <c r="AS5674" s="39"/>
      <c r="AT5674" s="39"/>
      <c r="AU5674" s="39"/>
      <c r="AV5674" s="39"/>
      <c r="AW5674" s="39"/>
    </row>
    <row r="5675" spans="15:49" x14ac:dyDescent="0.2">
      <c r="O5675" s="39"/>
      <c r="P5675" s="39"/>
      <c r="Q5675" s="39"/>
      <c r="R5675" s="39"/>
      <c r="S5675" s="39"/>
      <c r="T5675" s="39"/>
      <c r="U5675" s="39"/>
      <c r="V5675" s="39"/>
      <c r="W5675" s="39"/>
      <c r="X5675" s="39"/>
      <c r="Y5675" s="39"/>
      <c r="Z5675" s="39"/>
      <c r="AA5675" s="39"/>
      <c r="AB5675" s="39"/>
      <c r="AC5675" s="39"/>
      <c r="AD5675" s="39"/>
      <c r="AE5675" s="39"/>
      <c r="AF5675" s="39"/>
      <c r="AG5675" s="39"/>
      <c r="AH5675" s="39"/>
      <c r="AI5675" s="39"/>
      <c r="AJ5675" s="39"/>
      <c r="AK5675" s="39"/>
      <c r="AL5675" s="39"/>
      <c r="AM5675" s="39"/>
      <c r="AN5675" s="39"/>
      <c r="AO5675" s="39"/>
      <c r="AP5675" s="39"/>
      <c r="AQ5675" s="39"/>
      <c r="AR5675" s="39"/>
      <c r="AS5675" s="39"/>
      <c r="AT5675" s="39"/>
      <c r="AU5675" s="39"/>
      <c r="AV5675" s="39"/>
      <c r="AW5675" s="39"/>
    </row>
    <row r="5676" spans="15:49" x14ac:dyDescent="0.2">
      <c r="O5676" s="39"/>
      <c r="P5676" s="39"/>
      <c r="Q5676" s="39"/>
      <c r="R5676" s="39"/>
      <c r="S5676" s="39"/>
      <c r="T5676" s="39"/>
      <c r="U5676" s="39"/>
      <c r="V5676" s="39"/>
      <c r="W5676" s="39"/>
      <c r="X5676" s="39"/>
      <c r="Y5676" s="39"/>
      <c r="Z5676" s="39"/>
      <c r="AA5676" s="39"/>
      <c r="AB5676" s="39"/>
      <c r="AC5676" s="39"/>
      <c r="AD5676" s="39"/>
      <c r="AE5676" s="39"/>
      <c r="AF5676" s="39"/>
      <c r="AG5676" s="39"/>
      <c r="AH5676" s="39"/>
      <c r="AI5676" s="39"/>
      <c r="AJ5676" s="39"/>
      <c r="AK5676" s="39"/>
      <c r="AL5676" s="39"/>
      <c r="AM5676" s="39"/>
      <c r="AN5676" s="39"/>
      <c r="AO5676" s="39"/>
      <c r="AP5676" s="39"/>
      <c r="AQ5676" s="39"/>
      <c r="AR5676" s="39"/>
      <c r="AS5676" s="39"/>
      <c r="AT5676" s="39"/>
      <c r="AU5676" s="39"/>
      <c r="AV5676" s="39"/>
      <c r="AW5676" s="39"/>
    </row>
    <row r="5677" spans="15:49" x14ac:dyDescent="0.2">
      <c r="O5677" s="39"/>
      <c r="P5677" s="39"/>
      <c r="Q5677" s="39"/>
      <c r="R5677" s="39"/>
      <c r="S5677" s="39"/>
      <c r="T5677" s="39"/>
      <c r="U5677" s="39"/>
      <c r="V5677" s="39"/>
      <c r="W5677" s="39"/>
      <c r="X5677" s="39"/>
      <c r="Y5677" s="39"/>
      <c r="Z5677" s="39"/>
      <c r="AA5677" s="39"/>
      <c r="AB5677" s="39"/>
      <c r="AC5677" s="39"/>
      <c r="AD5677" s="39"/>
      <c r="AE5677" s="39"/>
      <c r="AF5677" s="39"/>
      <c r="AG5677" s="39"/>
      <c r="AH5677" s="39"/>
      <c r="AI5677" s="39"/>
      <c r="AJ5677" s="39"/>
      <c r="AK5677" s="39"/>
      <c r="AL5677" s="39"/>
      <c r="AM5677" s="39"/>
      <c r="AN5677" s="39"/>
      <c r="AO5677" s="39"/>
      <c r="AP5677" s="39"/>
      <c r="AQ5677" s="39"/>
      <c r="AR5677" s="39"/>
      <c r="AS5677" s="39"/>
      <c r="AT5677" s="39"/>
      <c r="AU5677" s="39"/>
      <c r="AV5677" s="39"/>
      <c r="AW5677" s="39"/>
    </row>
    <row r="5678" spans="15:49" x14ac:dyDescent="0.2">
      <c r="O5678" s="39"/>
      <c r="P5678" s="39"/>
      <c r="Q5678" s="39"/>
      <c r="R5678" s="39"/>
      <c r="S5678" s="39"/>
      <c r="T5678" s="39"/>
      <c r="U5678" s="39"/>
      <c r="V5678" s="39"/>
      <c r="W5678" s="39"/>
      <c r="X5678" s="39"/>
      <c r="Y5678" s="39"/>
      <c r="Z5678" s="39"/>
      <c r="AA5678" s="39"/>
      <c r="AB5678" s="39"/>
      <c r="AC5678" s="39"/>
      <c r="AD5678" s="39"/>
      <c r="AE5678" s="39"/>
      <c r="AF5678" s="39"/>
      <c r="AG5678" s="39"/>
      <c r="AH5678" s="39"/>
      <c r="AI5678" s="39"/>
      <c r="AJ5678" s="39"/>
      <c r="AK5678" s="39"/>
      <c r="AL5678" s="39"/>
      <c r="AM5678" s="39"/>
      <c r="AN5678" s="39"/>
      <c r="AO5678" s="39"/>
      <c r="AP5678" s="39"/>
      <c r="AQ5678" s="39"/>
      <c r="AR5678" s="39"/>
      <c r="AS5678" s="39"/>
      <c r="AT5678" s="39"/>
      <c r="AU5678" s="39"/>
      <c r="AV5678" s="39"/>
      <c r="AW5678" s="39"/>
    </row>
    <row r="5679" spans="15:49" x14ac:dyDescent="0.2">
      <c r="O5679" s="39"/>
      <c r="P5679" s="39"/>
      <c r="Q5679" s="39"/>
      <c r="R5679" s="39"/>
      <c r="S5679" s="39"/>
      <c r="T5679" s="39"/>
      <c r="U5679" s="39"/>
      <c r="V5679" s="39"/>
      <c r="W5679" s="39"/>
      <c r="X5679" s="39"/>
      <c r="Y5679" s="39"/>
      <c r="Z5679" s="39"/>
      <c r="AA5679" s="39"/>
      <c r="AB5679" s="39"/>
      <c r="AC5679" s="39"/>
      <c r="AD5679" s="39"/>
      <c r="AE5679" s="39"/>
      <c r="AF5679" s="39"/>
      <c r="AG5679" s="39"/>
      <c r="AH5679" s="39"/>
      <c r="AI5679" s="39"/>
      <c r="AJ5679" s="39"/>
      <c r="AK5679" s="39"/>
      <c r="AL5679" s="39"/>
      <c r="AM5679" s="39"/>
      <c r="AN5679" s="39"/>
      <c r="AO5679" s="39"/>
      <c r="AP5679" s="39"/>
      <c r="AQ5679" s="39"/>
      <c r="AR5679" s="39"/>
      <c r="AS5679" s="39"/>
      <c r="AT5679" s="39"/>
      <c r="AU5679" s="39"/>
      <c r="AV5679" s="39"/>
      <c r="AW5679" s="39"/>
    </row>
    <row r="5680" spans="15:49" x14ac:dyDescent="0.2">
      <c r="O5680" s="39"/>
      <c r="P5680" s="39"/>
      <c r="Q5680" s="39"/>
      <c r="R5680" s="39"/>
      <c r="S5680" s="39"/>
      <c r="T5680" s="39"/>
      <c r="U5680" s="39"/>
      <c r="V5680" s="39"/>
      <c r="W5680" s="39"/>
      <c r="X5680" s="39"/>
      <c r="Y5680" s="39"/>
      <c r="Z5680" s="39"/>
      <c r="AA5680" s="39"/>
      <c r="AB5680" s="39"/>
      <c r="AC5680" s="39"/>
      <c r="AD5680" s="39"/>
      <c r="AE5680" s="39"/>
      <c r="AF5680" s="39"/>
      <c r="AG5680" s="39"/>
      <c r="AH5680" s="39"/>
      <c r="AI5680" s="39"/>
      <c r="AJ5680" s="39"/>
      <c r="AK5680" s="39"/>
      <c r="AL5680" s="39"/>
      <c r="AM5680" s="39"/>
      <c r="AN5680" s="39"/>
      <c r="AO5680" s="39"/>
      <c r="AP5680" s="39"/>
      <c r="AQ5680" s="39"/>
      <c r="AR5680" s="39"/>
      <c r="AS5680" s="39"/>
      <c r="AT5680" s="39"/>
      <c r="AU5680" s="39"/>
      <c r="AV5680" s="39"/>
      <c r="AW5680" s="39"/>
    </row>
    <row r="5681" spans="15:49" x14ac:dyDescent="0.2">
      <c r="O5681" s="39"/>
      <c r="P5681" s="39"/>
      <c r="Q5681" s="39"/>
      <c r="R5681" s="39"/>
      <c r="S5681" s="39"/>
      <c r="T5681" s="39"/>
      <c r="U5681" s="39"/>
      <c r="V5681" s="39"/>
      <c r="W5681" s="39"/>
      <c r="X5681" s="39"/>
      <c r="Y5681" s="39"/>
      <c r="Z5681" s="39"/>
      <c r="AA5681" s="39"/>
      <c r="AB5681" s="39"/>
      <c r="AC5681" s="39"/>
      <c r="AD5681" s="39"/>
      <c r="AE5681" s="39"/>
      <c r="AF5681" s="39"/>
      <c r="AG5681" s="39"/>
      <c r="AH5681" s="39"/>
      <c r="AI5681" s="39"/>
      <c r="AJ5681" s="39"/>
      <c r="AK5681" s="39"/>
      <c r="AL5681" s="39"/>
      <c r="AM5681" s="39"/>
      <c r="AN5681" s="39"/>
      <c r="AO5681" s="39"/>
      <c r="AP5681" s="39"/>
      <c r="AQ5681" s="39"/>
      <c r="AR5681" s="39"/>
      <c r="AS5681" s="39"/>
      <c r="AT5681" s="39"/>
      <c r="AU5681" s="39"/>
      <c r="AV5681" s="39"/>
      <c r="AW5681" s="39"/>
    </row>
    <row r="5682" spans="15:49" x14ac:dyDescent="0.2">
      <c r="O5682" s="39"/>
      <c r="P5682" s="39"/>
      <c r="Q5682" s="39"/>
      <c r="R5682" s="39"/>
      <c r="S5682" s="39"/>
      <c r="T5682" s="39"/>
      <c r="U5682" s="39"/>
      <c r="V5682" s="39"/>
      <c r="W5682" s="39"/>
      <c r="X5682" s="39"/>
      <c r="Y5682" s="39"/>
      <c r="Z5682" s="39"/>
      <c r="AA5682" s="39"/>
      <c r="AB5682" s="39"/>
      <c r="AC5682" s="39"/>
      <c r="AD5682" s="39"/>
      <c r="AE5682" s="39"/>
      <c r="AF5682" s="39"/>
      <c r="AG5682" s="39"/>
      <c r="AH5682" s="39"/>
      <c r="AI5682" s="39"/>
      <c r="AJ5682" s="39"/>
      <c r="AK5682" s="39"/>
      <c r="AL5682" s="39"/>
      <c r="AM5682" s="39"/>
      <c r="AN5682" s="39"/>
      <c r="AO5682" s="39"/>
      <c r="AP5682" s="39"/>
      <c r="AQ5682" s="39"/>
      <c r="AR5682" s="39"/>
      <c r="AS5682" s="39"/>
      <c r="AT5682" s="39"/>
      <c r="AU5682" s="39"/>
      <c r="AV5682" s="39"/>
      <c r="AW5682" s="39"/>
    </row>
    <row r="5683" spans="15:49" x14ac:dyDescent="0.2">
      <c r="O5683" s="39"/>
      <c r="P5683" s="39"/>
      <c r="Q5683" s="39"/>
      <c r="R5683" s="39"/>
      <c r="S5683" s="39"/>
      <c r="T5683" s="39"/>
      <c r="U5683" s="39"/>
      <c r="V5683" s="39"/>
      <c r="W5683" s="39"/>
      <c r="X5683" s="39"/>
      <c r="Y5683" s="39"/>
      <c r="Z5683" s="39"/>
      <c r="AA5683" s="39"/>
      <c r="AB5683" s="39"/>
      <c r="AC5683" s="39"/>
      <c r="AD5683" s="39"/>
      <c r="AE5683" s="39"/>
      <c r="AF5683" s="39"/>
      <c r="AG5683" s="39"/>
      <c r="AH5683" s="39"/>
      <c r="AI5683" s="39"/>
      <c r="AJ5683" s="39"/>
      <c r="AK5683" s="39"/>
      <c r="AL5683" s="39"/>
      <c r="AM5683" s="39"/>
      <c r="AN5683" s="39"/>
      <c r="AO5683" s="39"/>
      <c r="AP5683" s="39"/>
      <c r="AQ5683" s="39"/>
      <c r="AR5683" s="39"/>
      <c r="AS5683" s="39"/>
      <c r="AT5683" s="39"/>
      <c r="AU5683" s="39"/>
      <c r="AV5683" s="39"/>
      <c r="AW5683" s="39"/>
    </row>
    <row r="5684" spans="15:49" x14ac:dyDescent="0.2">
      <c r="O5684" s="39"/>
      <c r="P5684" s="39"/>
      <c r="Q5684" s="39"/>
      <c r="R5684" s="39"/>
      <c r="S5684" s="39"/>
      <c r="T5684" s="39"/>
      <c r="U5684" s="39"/>
      <c r="V5684" s="39"/>
      <c r="W5684" s="39"/>
      <c r="X5684" s="39"/>
      <c r="Y5684" s="39"/>
      <c r="Z5684" s="39"/>
      <c r="AA5684" s="39"/>
      <c r="AB5684" s="39"/>
      <c r="AC5684" s="39"/>
      <c r="AD5684" s="39"/>
      <c r="AE5684" s="39"/>
      <c r="AF5684" s="39"/>
      <c r="AG5684" s="39"/>
      <c r="AH5684" s="39"/>
      <c r="AI5684" s="39"/>
      <c r="AJ5684" s="39"/>
      <c r="AK5684" s="39"/>
      <c r="AL5684" s="39"/>
      <c r="AM5684" s="39"/>
      <c r="AN5684" s="39"/>
      <c r="AO5684" s="39"/>
      <c r="AP5684" s="39"/>
      <c r="AQ5684" s="39"/>
      <c r="AR5684" s="39"/>
      <c r="AS5684" s="39"/>
      <c r="AT5684" s="39"/>
      <c r="AU5684" s="39"/>
      <c r="AV5684" s="39"/>
      <c r="AW5684" s="39"/>
    </row>
    <row r="5685" spans="15:49" x14ac:dyDescent="0.2">
      <c r="O5685" s="39"/>
      <c r="P5685" s="39"/>
      <c r="Q5685" s="39"/>
      <c r="R5685" s="39"/>
      <c r="S5685" s="39"/>
      <c r="T5685" s="39"/>
      <c r="U5685" s="39"/>
      <c r="V5685" s="39"/>
      <c r="W5685" s="39"/>
      <c r="X5685" s="39"/>
      <c r="Y5685" s="39"/>
      <c r="Z5685" s="39"/>
      <c r="AA5685" s="39"/>
      <c r="AB5685" s="39"/>
      <c r="AC5685" s="39"/>
      <c r="AD5685" s="39"/>
      <c r="AE5685" s="39"/>
      <c r="AF5685" s="39"/>
      <c r="AG5685" s="39"/>
      <c r="AH5685" s="39"/>
      <c r="AI5685" s="39"/>
      <c r="AJ5685" s="39"/>
      <c r="AK5685" s="39"/>
      <c r="AL5685" s="39"/>
      <c r="AM5685" s="39"/>
      <c r="AN5685" s="39"/>
      <c r="AO5685" s="39"/>
      <c r="AP5685" s="39"/>
      <c r="AQ5685" s="39"/>
      <c r="AR5685" s="39"/>
      <c r="AS5685" s="39"/>
      <c r="AT5685" s="39"/>
      <c r="AU5685" s="39"/>
      <c r="AV5685" s="39"/>
      <c r="AW5685" s="39"/>
    </row>
    <row r="5686" spans="15:49" x14ac:dyDescent="0.2">
      <c r="O5686" s="39"/>
      <c r="P5686" s="39"/>
      <c r="Q5686" s="39"/>
      <c r="R5686" s="39"/>
      <c r="S5686" s="39"/>
      <c r="T5686" s="39"/>
      <c r="U5686" s="39"/>
      <c r="V5686" s="39"/>
      <c r="W5686" s="39"/>
      <c r="X5686" s="39"/>
      <c r="Y5686" s="39"/>
      <c r="Z5686" s="39"/>
      <c r="AA5686" s="39"/>
      <c r="AB5686" s="39"/>
      <c r="AC5686" s="39"/>
      <c r="AD5686" s="39"/>
      <c r="AE5686" s="39"/>
      <c r="AF5686" s="39"/>
      <c r="AG5686" s="39"/>
      <c r="AH5686" s="39"/>
      <c r="AI5686" s="39"/>
      <c r="AJ5686" s="39"/>
      <c r="AK5686" s="39"/>
      <c r="AL5686" s="39"/>
      <c r="AM5686" s="39"/>
      <c r="AN5686" s="39"/>
      <c r="AO5686" s="39"/>
      <c r="AP5686" s="39"/>
      <c r="AQ5686" s="39"/>
      <c r="AR5686" s="39"/>
      <c r="AS5686" s="39"/>
      <c r="AT5686" s="39"/>
      <c r="AU5686" s="39"/>
      <c r="AV5686" s="39"/>
      <c r="AW5686" s="39"/>
    </row>
    <row r="5687" spans="15:49" x14ac:dyDescent="0.2">
      <c r="O5687" s="39"/>
      <c r="P5687" s="39"/>
      <c r="Q5687" s="39"/>
      <c r="R5687" s="39"/>
      <c r="S5687" s="39"/>
      <c r="T5687" s="39"/>
      <c r="U5687" s="39"/>
      <c r="V5687" s="39"/>
      <c r="W5687" s="39"/>
      <c r="X5687" s="39"/>
      <c r="Y5687" s="39"/>
      <c r="Z5687" s="39"/>
      <c r="AA5687" s="39"/>
      <c r="AB5687" s="39"/>
      <c r="AC5687" s="39"/>
      <c r="AD5687" s="39"/>
      <c r="AE5687" s="39"/>
      <c r="AF5687" s="39"/>
      <c r="AG5687" s="39"/>
      <c r="AH5687" s="39"/>
      <c r="AI5687" s="39"/>
      <c r="AJ5687" s="39"/>
      <c r="AK5687" s="39"/>
      <c r="AL5687" s="39"/>
      <c r="AM5687" s="39"/>
      <c r="AN5687" s="39"/>
      <c r="AO5687" s="39"/>
      <c r="AP5687" s="39"/>
      <c r="AQ5687" s="39"/>
      <c r="AR5687" s="39"/>
      <c r="AS5687" s="39"/>
      <c r="AT5687" s="39"/>
      <c r="AU5687" s="39"/>
      <c r="AV5687" s="39"/>
      <c r="AW5687" s="39"/>
    </row>
    <row r="5688" spans="15:49" x14ac:dyDescent="0.2">
      <c r="O5688" s="39"/>
      <c r="P5688" s="39"/>
      <c r="Q5688" s="39"/>
      <c r="R5688" s="39"/>
      <c r="S5688" s="39"/>
      <c r="T5688" s="39"/>
      <c r="U5688" s="39"/>
      <c r="V5688" s="39"/>
      <c r="W5688" s="39"/>
      <c r="X5688" s="39"/>
      <c r="Y5688" s="39"/>
      <c r="Z5688" s="39"/>
      <c r="AA5688" s="39"/>
      <c r="AB5688" s="39"/>
      <c r="AC5688" s="39"/>
      <c r="AD5688" s="39"/>
      <c r="AE5688" s="39"/>
      <c r="AF5688" s="39"/>
      <c r="AG5688" s="39"/>
      <c r="AH5688" s="39"/>
      <c r="AI5688" s="39"/>
      <c r="AJ5688" s="39"/>
      <c r="AK5688" s="39"/>
      <c r="AL5688" s="39"/>
      <c r="AM5688" s="39"/>
      <c r="AN5688" s="39"/>
      <c r="AO5688" s="39"/>
      <c r="AP5688" s="39"/>
      <c r="AQ5688" s="39"/>
      <c r="AR5688" s="39"/>
      <c r="AS5688" s="39"/>
      <c r="AT5688" s="39"/>
      <c r="AU5688" s="39"/>
      <c r="AV5688" s="39"/>
      <c r="AW5688" s="39"/>
    </row>
    <row r="5689" spans="15:49" x14ac:dyDescent="0.2">
      <c r="O5689" s="39"/>
      <c r="P5689" s="39"/>
      <c r="Q5689" s="39"/>
      <c r="R5689" s="39"/>
      <c r="S5689" s="39"/>
      <c r="T5689" s="39"/>
      <c r="U5689" s="39"/>
      <c r="V5689" s="39"/>
      <c r="W5689" s="39"/>
      <c r="X5689" s="39"/>
      <c r="Y5689" s="39"/>
      <c r="Z5689" s="39"/>
      <c r="AA5689" s="39"/>
      <c r="AB5689" s="39"/>
      <c r="AC5689" s="39"/>
      <c r="AD5689" s="39"/>
      <c r="AE5689" s="39"/>
      <c r="AF5689" s="39"/>
      <c r="AG5689" s="39"/>
      <c r="AH5689" s="39"/>
      <c r="AI5689" s="39"/>
      <c r="AJ5689" s="39"/>
      <c r="AK5689" s="39"/>
      <c r="AL5689" s="39"/>
      <c r="AM5689" s="39"/>
      <c r="AN5689" s="39"/>
      <c r="AO5689" s="39"/>
      <c r="AP5689" s="39"/>
      <c r="AQ5689" s="39"/>
      <c r="AR5689" s="39"/>
      <c r="AS5689" s="39"/>
      <c r="AT5689" s="39"/>
      <c r="AU5689" s="39"/>
      <c r="AV5689" s="39"/>
      <c r="AW5689" s="39"/>
    </row>
    <row r="5690" spans="15:49" x14ac:dyDescent="0.2">
      <c r="O5690" s="39"/>
      <c r="P5690" s="39"/>
      <c r="Q5690" s="39"/>
      <c r="R5690" s="39"/>
      <c r="S5690" s="39"/>
      <c r="T5690" s="39"/>
      <c r="U5690" s="39"/>
      <c r="V5690" s="39"/>
      <c r="W5690" s="39"/>
      <c r="X5690" s="39"/>
      <c r="Y5690" s="39"/>
      <c r="Z5690" s="39"/>
      <c r="AA5690" s="39"/>
      <c r="AB5690" s="39"/>
      <c r="AC5690" s="39"/>
      <c r="AD5690" s="39"/>
      <c r="AE5690" s="39"/>
      <c r="AF5690" s="39"/>
      <c r="AG5690" s="39"/>
      <c r="AH5690" s="39"/>
      <c r="AI5690" s="39"/>
      <c r="AJ5690" s="39"/>
      <c r="AK5690" s="39"/>
      <c r="AL5690" s="39"/>
      <c r="AM5690" s="39"/>
      <c r="AN5690" s="39"/>
      <c r="AO5690" s="39"/>
      <c r="AP5690" s="39"/>
      <c r="AQ5690" s="39"/>
      <c r="AR5690" s="39"/>
      <c r="AS5690" s="39"/>
      <c r="AT5690" s="39"/>
      <c r="AU5690" s="39"/>
      <c r="AV5690" s="39"/>
      <c r="AW5690" s="39"/>
    </row>
    <row r="5691" spans="15:49" x14ac:dyDescent="0.2">
      <c r="O5691" s="39"/>
      <c r="P5691" s="39"/>
      <c r="Q5691" s="39"/>
      <c r="R5691" s="39"/>
      <c r="S5691" s="39"/>
      <c r="T5691" s="39"/>
      <c r="U5691" s="39"/>
      <c r="V5691" s="39"/>
      <c r="W5691" s="39"/>
      <c r="X5691" s="39"/>
      <c r="Y5691" s="39"/>
      <c r="Z5691" s="39"/>
      <c r="AA5691" s="39"/>
      <c r="AB5691" s="39"/>
      <c r="AC5691" s="39"/>
      <c r="AD5691" s="39"/>
      <c r="AE5691" s="39"/>
      <c r="AF5691" s="39"/>
      <c r="AG5691" s="39"/>
      <c r="AH5691" s="39"/>
      <c r="AI5691" s="39"/>
      <c r="AJ5691" s="39"/>
      <c r="AK5691" s="39"/>
      <c r="AL5691" s="39"/>
      <c r="AM5691" s="39"/>
      <c r="AN5691" s="39"/>
      <c r="AO5691" s="39"/>
      <c r="AP5691" s="39"/>
      <c r="AQ5691" s="39"/>
      <c r="AR5691" s="39"/>
      <c r="AS5691" s="39"/>
      <c r="AT5691" s="39"/>
      <c r="AU5691" s="39"/>
      <c r="AV5691" s="39"/>
      <c r="AW5691" s="39"/>
    </row>
    <row r="5692" spans="15:49" x14ac:dyDescent="0.2">
      <c r="O5692" s="39"/>
      <c r="P5692" s="39"/>
      <c r="Q5692" s="39"/>
      <c r="R5692" s="39"/>
      <c r="S5692" s="39"/>
      <c r="T5692" s="39"/>
      <c r="U5692" s="39"/>
      <c r="V5692" s="39"/>
      <c r="W5692" s="39"/>
      <c r="X5692" s="39"/>
      <c r="Y5692" s="39"/>
      <c r="Z5692" s="39"/>
      <c r="AA5692" s="39"/>
      <c r="AB5692" s="39"/>
      <c r="AC5692" s="39"/>
      <c r="AD5692" s="39"/>
      <c r="AE5692" s="39"/>
      <c r="AF5692" s="39"/>
      <c r="AG5692" s="39"/>
      <c r="AH5692" s="39"/>
      <c r="AI5692" s="39"/>
      <c r="AJ5692" s="39"/>
      <c r="AK5692" s="39"/>
      <c r="AL5692" s="39"/>
      <c r="AM5692" s="39"/>
      <c r="AN5692" s="39"/>
      <c r="AO5692" s="39"/>
      <c r="AP5692" s="39"/>
      <c r="AQ5692" s="39"/>
      <c r="AR5692" s="39"/>
      <c r="AS5692" s="39"/>
      <c r="AT5692" s="39"/>
      <c r="AU5692" s="39"/>
      <c r="AV5692" s="39"/>
      <c r="AW5692" s="39"/>
    </row>
    <row r="5693" spans="15:49" x14ac:dyDescent="0.2">
      <c r="O5693" s="39"/>
      <c r="P5693" s="39"/>
      <c r="Q5693" s="39"/>
      <c r="R5693" s="39"/>
      <c r="S5693" s="39"/>
      <c r="T5693" s="39"/>
      <c r="U5693" s="39"/>
      <c r="V5693" s="39"/>
      <c r="W5693" s="39"/>
      <c r="X5693" s="39"/>
      <c r="Y5693" s="39"/>
      <c r="Z5693" s="39"/>
      <c r="AA5693" s="39"/>
      <c r="AB5693" s="39"/>
      <c r="AC5693" s="39"/>
      <c r="AD5693" s="39"/>
      <c r="AE5693" s="39"/>
      <c r="AF5693" s="39"/>
      <c r="AG5693" s="39"/>
      <c r="AH5693" s="39"/>
      <c r="AI5693" s="39"/>
      <c r="AJ5693" s="39"/>
      <c r="AK5693" s="39"/>
      <c r="AL5693" s="39"/>
      <c r="AM5693" s="39"/>
      <c r="AN5693" s="39"/>
      <c r="AO5693" s="39"/>
      <c r="AP5693" s="39"/>
      <c r="AQ5693" s="39"/>
      <c r="AR5693" s="39"/>
      <c r="AS5693" s="39"/>
      <c r="AT5693" s="39"/>
      <c r="AU5693" s="39"/>
      <c r="AV5693" s="39"/>
      <c r="AW5693" s="39"/>
    </row>
    <row r="5694" spans="15:49" x14ac:dyDescent="0.2">
      <c r="O5694" s="39"/>
      <c r="P5694" s="39"/>
      <c r="Q5694" s="39"/>
      <c r="R5694" s="39"/>
      <c r="S5694" s="39"/>
      <c r="T5694" s="39"/>
      <c r="U5694" s="39"/>
      <c r="V5694" s="39"/>
      <c r="W5694" s="39"/>
      <c r="X5694" s="39"/>
      <c r="Y5694" s="39"/>
      <c r="Z5694" s="39"/>
      <c r="AA5694" s="39"/>
      <c r="AB5694" s="39"/>
      <c r="AC5694" s="39"/>
      <c r="AD5694" s="39"/>
      <c r="AE5694" s="39"/>
      <c r="AF5694" s="39"/>
      <c r="AG5694" s="39"/>
      <c r="AH5694" s="39"/>
      <c r="AI5694" s="39"/>
      <c r="AJ5694" s="39"/>
      <c r="AK5694" s="39"/>
      <c r="AL5694" s="39"/>
      <c r="AM5694" s="39"/>
      <c r="AN5694" s="39"/>
      <c r="AO5694" s="39"/>
      <c r="AP5694" s="39"/>
      <c r="AQ5694" s="39"/>
      <c r="AR5694" s="39"/>
      <c r="AS5694" s="39"/>
      <c r="AT5694" s="39"/>
      <c r="AU5694" s="39"/>
      <c r="AV5694" s="39"/>
      <c r="AW5694" s="39"/>
    </row>
    <row r="5695" spans="15:49" x14ac:dyDescent="0.2">
      <c r="O5695" s="39"/>
      <c r="P5695" s="39"/>
      <c r="Q5695" s="39"/>
      <c r="R5695" s="39"/>
      <c r="S5695" s="39"/>
      <c r="T5695" s="39"/>
      <c r="U5695" s="39"/>
      <c r="V5695" s="39"/>
      <c r="W5695" s="39"/>
      <c r="X5695" s="39"/>
      <c r="Y5695" s="39"/>
      <c r="Z5695" s="39"/>
      <c r="AA5695" s="39"/>
      <c r="AB5695" s="39"/>
      <c r="AC5695" s="39"/>
      <c r="AD5695" s="39"/>
      <c r="AE5695" s="39"/>
      <c r="AF5695" s="39"/>
      <c r="AG5695" s="39"/>
      <c r="AH5695" s="39"/>
      <c r="AI5695" s="39"/>
      <c r="AJ5695" s="39"/>
      <c r="AK5695" s="39"/>
      <c r="AL5695" s="39"/>
      <c r="AM5695" s="39"/>
      <c r="AN5695" s="39"/>
      <c r="AO5695" s="39"/>
      <c r="AP5695" s="39"/>
      <c r="AQ5695" s="39"/>
      <c r="AR5695" s="39"/>
      <c r="AS5695" s="39"/>
      <c r="AT5695" s="39"/>
      <c r="AU5695" s="39"/>
      <c r="AV5695" s="39"/>
      <c r="AW5695" s="39"/>
    </row>
    <row r="5696" spans="15:49" x14ac:dyDescent="0.2">
      <c r="O5696" s="39"/>
      <c r="P5696" s="39"/>
      <c r="Q5696" s="39"/>
      <c r="R5696" s="39"/>
      <c r="S5696" s="39"/>
      <c r="T5696" s="39"/>
      <c r="U5696" s="39"/>
      <c r="V5696" s="39"/>
      <c r="W5696" s="39"/>
      <c r="X5696" s="39"/>
      <c r="Y5696" s="39"/>
      <c r="Z5696" s="39"/>
      <c r="AA5696" s="39"/>
      <c r="AB5696" s="39"/>
      <c r="AC5696" s="39"/>
      <c r="AD5696" s="39"/>
      <c r="AE5696" s="39"/>
      <c r="AF5696" s="39"/>
      <c r="AG5696" s="39"/>
      <c r="AH5696" s="39"/>
      <c r="AI5696" s="39"/>
      <c r="AJ5696" s="39"/>
      <c r="AK5696" s="39"/>
      <c r="AL5696" s="39"/>
      <c r="AM5696" s="39"/>
      <c r="AN5696" s="39"/>
      <c r="AO5696" s="39"/>
      <c r="AP5696" s="39"/>
      <c r="AQ5696" s="39"/>
      <c r="AR5696" s="39"/>
      <c r="AS5696" s="39"/>
      <c r="AT5696" s="39"/>
      <c r="AU5696" s="39"/>
      <c r="AV5696" s="39"/>
      <c r="AW5696" s="39"/>
    </row>
    <row r="5697" spans="15:49" x14ac:dyDescent="0.2">
      <c r="O5697" s="39"/>
      <c r="P5697" s="39"/>
      <c r="Q5697" s="39"/>
      <c r="R5697" s="39"/>
      <c r="S5697" s="39"/>
      <c r="T5697" s="39"/>
      <c r="U5697" s="39"/>
      <c r="V5697" s="39"/>
      <c r="W5697" s="39"/>
      <c r="X5697" s="39"/>
      <c r="Y5697" s="39"/>
      <c r="Z5697" s="39"/>
      <c r="AA5697" s="39"/>
      <c r="AB5697" s="39"/>
      <c r="AC5697" s="39"/>
      <c r="AD5697" s="39"/>
      <c r="AE5697" s="39"/>
      <c r="AF5697" s="39"/>
      <c r="AG5697" s="39"/>
      <c r="AH5697" s="39"/>
      <c r="AI5697" s="39"/>
      <c r="AJ5697" s="39"/>
      <c r="AK5697" s="39"/>
      <c r="AL5697" s="39"/>
      <c r="AM5697" s="39"/>
      <c r="AN5697" s="39"/>
      <c r="AO5697" s="39"/>
      <c r="AP5697" s="39"/>
      <c r="AQ5697" s="39"/>
      <c r="AR5697" s="39"/>
      <c r="AS5697" s="39"/>
      <c r="AT5697" s="39"/>
      <c r="AU5697" s="39"/>
      <c r="AV5697" s="39"/>
      <c r="AW5697" s="39"/>
    </row>
    <row r="5698" spans="15:49" x14ac:dyDescent="0.2">
      <c r="O5698" s="39"/>
      <c r="P5698" s="39"/>
      <c r="Q5698" s="39"/>
      <c r="R5698" s="39"/>
      <c r="S5698" s="39"/>
      <c r="T5698" s="39"/>
      <c r="U5698" s="39"/>
      <c r="V5698" s="39"/>
      <c r="W5698" s="39"/>
      <c r="X5698" s="39"/>
      <c r="Y5698" s="39"/>
      <c r="Z5698" s="39"/>
      <c r="AA5698" s="39"/>
      <c r="AB5698" s="39"/>
      <c r="AC5698" s="39"/>
      <c r="AD5698" s="39"/>
      <c r="AE5698" s="39"/>
      <c r="AF5698" s="39"/>
      <c r="AG5698" s="39"/>
      <c r="AH5698" s="39"/>
      <c r="AI5698" s="39"/>
      <c r="AJ5698" s="39"/>
      <c r="AK5698" s="39"/>
      <c r="AL5698" s="39"/>
      <c r="AM5698" s="39"/>
      <c r="AN5698" s="39"/>
      <c r="AO5698" s="39"/>
      <c r="AP5698" s="39"/>
      <c r="AQ5698" s="39"/>
      <c r="AR5698" s="39"/>
      <c r="AS5698" s="39"/>
      <c r="AT5698" s="39"/>
      <c r="AU5698" s="39"/>
      <c r="AV5698" s="39"/>
      <c r="AW5698" s="39"/>
    </row>
    <row r="5699" spans="15:49" x14ac:dyDescent="0.2">
      <c r="O5699" s="39"/>
      <c r="P5699" s="39"/>
      <c r="Q5699" s="39"/>
      <c r="R5699" s="39"/>
      <c r="S5699" s="39"/>
      <c r="T5699" s="39"/>
      <c r="U5699" s="39"/>
      <c r="V5699" s="39"/>
      <c r="W5699" s="39"/>
      <c r="X5699" s="39"/>
      <c r="Y5699" s="39"/>
      <c r="Z5699" s="39"/>
      <c r="AA5699" s="39"/>
      <c r="AB5699" s="39"/>
      <c r="AC5699" s="39"/>
      <c r="AD5699" s="39"/>
      <c r="AE5699" s="39"/>
      <c r="AF5699" s="39"/>
      <c r="AG5699" s="39"/>
      <c r="AH5699" s="39"/>
      <c r="AI5699" s="39"/>
      <c r="AJ5699" s="39"/>
      <c r="AK5699" s="39"/>
      <c r="AL5699" s="39"/>
      <c r="AM5699" s="39"/>
      <c r="AN5699" s="39"/>
      <c r="AO5699" s="39"/>
      <c r="AP5699" s="39"/>
      <c r="AQ5699" s="39"/>
      <c r="AR5699" s="39"/>
      <c r="AS5699" s="39"/>
      <c r="AT5699" s="39"/>
      <c r="AU5699" s="39"/>
      <c r="AV5699" s="39"/>
      <c r="AW5699" s="39"/>
    </row>
    <row r="5700" spans="15:49" x14ac:dyDescent="0.2">
      <c r="O5700" s="39"/>
      <c r="P5700" s="39"/>
      <c r="Q5700" s="39"/>
      <c r="R5700" s="39"/>
      <c r="S5700" s="39"/>
      <c r="T5700" s="39"/>
      <c r="U5700" s="39"/>
      <c r="V5700" s="39"/>
      <c r="W5700" s="39"/>
      <c r="X5700" s="39"/>
      <c r="Y5700" s="39"/>
      <c r="Z5700" s="39"/>
      <c r="AA5700" s="39"/>
      <c r="AB5700" s="39"/>
      <c r="AC5700" s="39"/>
      <c r="AD5700" s="39"/>
      <c r="AE5700" s="39"/>
      <c r="AF5700" s="39"/>
      <c r="AG5700" s="39"/>
      <c r="AH5700" s="39"/>
      <c r="AI5700" s="39"/>
      <c r="AJ5700" s="39"/>
      <c r="AK5700" s="39"/>
      <c r="AL5700" s="39"/>
      <c r="AM5700" s="39"/>
      <c r="AN5700" s="39"/>
      <c r="AO5700" s="39"/>
      <c r="AP5700" s="39"/>
      <c r="AQ5700" s="39"/>
      <c r="AR5700" s="39"/>
      <c r="AS5700" s="39"/>
      <c r="AT5700" s="39"/>
      <c r="AU5700" s="39"/>
      <c r="AV5700" s="39"/>
      <c r="AW5700" s="39"/>
    </row>
    <row r="5701" spans="15:49" x14ac:dyDescent="0.2">
      <c r="O5701" s="39"/>
      <c r="P5701" s="39"/>
      <c r="Q5701" s="39"/>
      <c r="R5701" s="39"/>
      <c r="S5701" s="39"/>
      <c r="T5701" s="39"/>
      <c r="U5701" s="39"/>
      <c r="V5701" s="39"/>
      <c r="W5701" s="39"/>
      <c r="X5701" s="39"/>
      <c r="Y5701" s="39"/>
      <c r="Z5701" s="39"/>
      <c r="AA5701" s="39"/>
      <c r="AB5701" s="39"/>
      <c r="AC5701" s="39"/>
      <c r="AD5701" s="39"/>
      <c r="AE5701" s="39"/>
      <c r="AF5701" s="39"/>
      <c r="AG5701" s="39"/>
      <c r="AH5701" s="39"/>
      <c r="AI5701" s="39"/>
      <c r="AJ5701" s="39"/>
      <c r="AK5701" s="39"/>
      <c r="AL5701" s="39"/>
      <c r="AM5701" s="39"/>
      <c r="AN5701" s="39"/>
      <c r="AO5701" s="39"/>
      <c r="AP5701" s="39"/>
      <c r="AQ5701" s="39"/>
      <c r="AR5701" s="39"/>
      <c r="AS5701" s="39"/>
      <c r="AT5701" s="39"/>
      <c r="AU5701" s="39"/>
      <c r="AV5701" s="39"/>
      <c r="AW5701" s="39"/>
    </row>
    <row r="5702" spans="15:49" x14ac:dyDescent="0.2">
      <c r="O5702" s="39"/>
      <c r="P5702" s="39"/>
      <c r="Q5702" s="39"/>
      <c r="R5702" s="39"/>
      <c r="S5702" s="39"/>
      <c r="T5702" s="39"/>
      <c r="U5702" s="39"/>
      <c r="V5702" s="39"/>
      <c r="W5702" s="39"/>
      <c r="X5702" s="39"/>
      <c r="Y5702" s="39"/>
      <c r="Z5702" s="39"/>
      <c r="AA5702" s="39"/>
      <c r="AB5702" s="39"/>
      <c r="AC5702" s="39"/>
      <c r="AD5702" s="39"/>
      <c r="AE5702" s="39"/>
      <c r="AF5702" s="39"/>
      <c r="AG5702" s="39"/>
      <c r="AH5702" s="39"/>
      <c r="AI5702" s="39"/>
      <c r="AJ5702" s="39"/>
      <c r="AK5702" s="39"/>
      <c r="AL5702" s="39"/>
      <c r="AM5702" s="39"/>
      <c r="AN5702" s="39"/>
      <c r="AO5702" s="39"/>
      <c r="AP5702" s="39"/>
      <c r="AQ5702" s="39"/>
      <c r="AR5702" s="39"/>
      <c r="AS5702" s="39"/>
      <c r="AT5702" s="39"/>
      <c r="AU5702" s="39"/>
      <c r="AV5702" s="39"/>
      <c r="AW5702" s="39"/>
    </row>
    <row r="5703" spans="15:49" x14ac:dyDescent="0.2">
      <c r="O5703" s="39"/>
      <c r="P5703" s="39"/>
      <c r="Q5703" s="39"/>
      <c r="R5703" s="39"/>
      <c r="S5703" s="39"/>
      <c r="T5703" s="39"/>
      <c r="U5703" s="39"/>
      <c r="V5703" s="39"/>
      <c r="W5703" s="39"/>
      <c r="X5703" s="39"/>
      <c r="Y5703" s="39"/>
      <c r="Z5703" s="39"/>
      <c r="AA5703" s="39"/>
      <c r="AB5703" s="39"/>
      <c r="AC5703" s="39"/>
      <c r="AD5703" s="39"/>
      <c r="AE5703" s="39"/>
      <c r="AF5703" s="39"/>
      <c r="AG5703" s="39"/>
      <c r="AH5703" s="39"/>
      <c r="AI5703" s="39"/>
      <c r="AJ5703" s="39"/>
      <c r="AK5703" s="39"/>
      <c r="AL5703" s="39"/>
      <c r="AM5703" s="39"/>
      <c r="AN5703" s="39"/>
      <c r="AO5703" s="39"/>
      <c r="AP5703" s="39"/>
      <c r="AQ5703" s="39"/>
      <c r="AR5703" s="39"/>
      <c r="AS5703" s="39"/>
      <c r="AT5703" s="39"/>
      <c r="AU5703" s="39"/>
      <c r="AV5703" s="39"/>
      <c r="AW5703" s="39"/>
    </row>
    <row r="5704" spans="15:49" x14ac:dyDescent="0.2">
      <c r="O5704" s="39"/>
      <c r="P5704" s="39"/>
      <c r="Q5704" s="39"/>
      <c r="R5704" s="39"/>
      <c r="S5704" s="39"/>
      <c r="T5704" s="39"/>
      <c r="U5704" s="39"/>
      <c r="V5704" s="39"/>
      <c r="W5704" s="39"/>
      <c r="X5704" s="39"/>
      <c r="Y5704" s="39"/>
      <c r="Z5704" s="39"/>
      <c r="AA5704" s="39"/>
      <c r="AB5704" s="39"/>
      <c r="AC5704" s="39"/>
      <c r="AD5704" s="39"/>
      <c r="AE5704" s="39"/>
      <c r="AF5704" s="39"/>
      <c r="AG5704" s="39"/>
      <c r="AH5704" s="39"/>
      <c r="AI5704" s="39"/>
      <c r="AJ5704" s="39"/>
      <c r="AK5704" s="39"/>
      <c r="AL5704" s="39"/>
      <c r="AM5704" s="39"/>
      <c r="AN5704" s="39"/>
      <c r="AO5704" s="39"/>
      <c r="AP5704" s="39"/>
      <c r="AQ5704" s="39"/>
      <c r="AR5704" s="39"/>
      <c r="AS5704" s="39"/>
      <c r="AT5704" s="39"/>
      <c r="AU5704" s="39"/>
      <c r="AV5704" s="39"/>
      <c r="AW5704" s="39"/>
    </row>
    <row r="5705" spans="15:49" x14ac:dyDescent="0.2">
      <c r="O5705" s="39"/>
      <c r="P5705" s="39"/>
      <c r="Q5705" s="39"/>
      <c r="R5705" s="39"/>
      <c r="S5705" s="39"/>
      <c r="T5705" s="39"/>
      <c r="U5705" s="39"/>
      <c r="V5705" s="39"/>
      <c r="W5705" s="39"/>
      <c r="X5705" s="39"/>
      <c r="Y5705" s="39"/>
      <c r="Z5705" s="39"/>
      <c r="AA5705" s="39"/>
      <c r="AB5705" s="39"/>
      <c r="AC5705" s="39"/>
      <c r="AD5705" s="39"/>
      <c r="AE5705" s="39"/>
      <c r="AF5705" s="39"/>
      <c r="AG5705" s="39"/>
      <c r="AH5705" s="39"/>
      <c r="AI5705" s="39"/>
      <c r="AJ5705" s="39"/>
      <c r="AK5705" s="39"/>
      <c r="AL5705" s="39"/>
      <c r="AM5705" s="39"/>
      <c r="AN5705" s="39"/>
      <c r="AO5705" s="39"/>
      <c r="AP5705" s="39"/>
      <c r="AQ5705" s="39"/>
      <c r="AR5705" s="39"/>
      <c r="AS5705" s="39"/>
      <c r="AT5705" s="39"/>
      <c r="AU5705" s="39"/>
      <c r="AV5705" s="39"/>
      <c r="AW5705" s="39"/>
    </row>
    <row r="5706" spans="15:49" x14ac:dyDescent="0.2">
      <c r="O5706" s="39"/>
      <c r="P5706" s="39"/>
      <c r="Q5706" s="39"/>
      <c r="R5706" s="39"/>
      <c r="S5706" s="39"/>
      <c r="T5706" s="39"/>
      <c r="U5706" s="39"/>
      <c r="V5706" s="39"/>
      <c r="W5706" s="39"/>
      <c r="X5706" s="39"/>
      <c r="Y5706" s="39"/>
      <c r="Z5706" s="39"/>
      <c r="AA5706" s="39"/>
      <c r="AB5706" s="39"/>
      <c r="AC5706" s="39"/>
      <c r="AD5706" s="39"/>
      <c r="AE5706" s="39"/>
      <c r="AF5706" s="39"/>
      <c r="AG5706" s="39"/>
      <c r="AH5706" s="39"/>
      <c r="AI5706" s="39"/>
      <c r="AJ5706" s="39"/>
      <c r="AK5706" s="39"/>
      <c r="AL5706" s="39"/>
      <c r="AM5706" s="39"/>
      <c r="AN5706" s="39"/>
      <c r="AO5706" s="39"/>
      <c r="AP5706" s="39"/>
      <c r="AQ5706" s="39"/>
      <c r="AR5706" s="39"/>
      <c r="AS5706" s="39"/>
      <c r="AT5706" s="39"/>
      <c r="AU5706" s="39"/>
      <c r="AV5706" s="39"/>
      <c r="AW5706" s="39"/>
    </row>
    <row r="5707" spans="15:49" x14ac:dyDescent="0.2">
      <c r="O5707" s="39"/>
      <c r="P5707" s="39"/>
      <c r="Q5707" s="39"/>
      <c r="R5707" s="39"/>
      <c r="S5707" s="39"/>
      <c r="T5707" s="39"/>
      <c r="U5707" s="39"/>
      <c r="V5707" s="39"/>
      <c r="W5707" s="39"/>
      <c r="X5707" s="39"/>
      <c r="Y5707" s="39"/>
      <c r="Z5707" s="39"/>
      <c r="AA5707" s="39"/>
      <c r="AB5707" s="39"/>
      <c r="AC5707" s="39"/>
      <c r="AD5707" s="39"/>
      <c r="AE5707" s="39"/>
      <c r="AF5707" s="39"/>
      <c r="AG5707" s="39"/>
      <c r="AH5707" s="39"/>
      <c r="AI5707" s="39"/>
      <c r="AJ5707" s="39"/>
      <c r="AK5707" s="39"/>
      <c r="AL5707" s="39"/>
      <c r="AM5707" s="39"/>
      <c r="AN5707" s="39"/>
      <c r="AO5707" s="39"/>
      <c r="AP5707" s="39"/>
      <c r="AQ5707" s="39"/>
      <c r="AR5707" s="39"/>
      <c r="AS5707" s="39"/>
      <c r="AT5707" s="39"/>
      <c r="AU5707" s="39"/>
      <c r="AV5707" s="39"/>
      <c r="AW5707" s="39"/>
    </row>
    <row r="5708" spans="15:49" x14ac:dyDescent="0.2">
      <c r="O5708" s="39"/>
      <c r="P5708" s="39"/>
      <c r="Q5708" s="39"/>
      <c r="R5708" s="39"/>
      <c r="S5708" s="39"/>
      <c r="T5708" s="39"/>
      <c r="U5708" s="39"/>
      <c r="V5708" s="39"/>
      <c r="W5708" s="39"/>
      <c r="X5708" s="39"/>
      <c r="Y5708" s="39"/>
      <c r="Z5708" s="39"/>
      <c r="AA5708" s="39"/>
      <c r="AB5708" s="39"/>
      <c r="AC5708" s="39"/>
      <c r="AD5708" s="39"/>
      <c r="AE5708" s="39"/>
      <c r="AF5708" s="39"/>
      <c r="AG5708" s="39"/>
      <c r="AH5708" s="39"/>
      <c r="AI5708" s="39"/>
      <c r="AJ5708" s="39"/>
      <c r="AK5708" s="39"/>
      <c r="AL5708" s="39"/>
      <c r="AM5708" s="39"/>
      <c r="AN5708" s="39"/>
      <c r="AO5708" s="39"/>
      <c r="AP5708" s="39"/>
      <c r="AQ5708" s="39"/>
      <c r="AR5708" s="39"/>
      <c r="AS5708" s="39"/>
      <c r="AT5708" s="39"/>
      <c r="AU5708" s="39"/>
      <c r="AV5708" s="39"/>
      <c r="AW5708" s="39"/>
    </row>
    <row r="5709" spans="15:49" x14ac:dyDescent="0.2">
      <c r="O5709" s="39"/>
      <c r="P5709" s="39"/>
      <c r="Q5709" s="39"/>
      <c r="R5709" s="39"/>
      <c r="S5709" s="39"/>
      <c r="T5709" s="39"/>
      <c r="U5709" s="39"/>
      <c r="V5709" s="39"/>
      <c r="W5709" s="39"/>
      <c r="X5709" s="39"/>
      <c r="Y5709" s="39"/>
      <c r="Z5709" s="39"/>
      <c r="AA5709" s="39"/>
      <c r="AB5709" s="39"/>
      <c r="AC5709" s="39"/>
      <c r="AD5709" s="39"/>
      <c r="AE5709" s="39"/>
      <c r="AF5709" s="39"/>
      <c r="AG5709" s="39"/>
      <c r="AH5709" s="39"/>
      <c r="AI5709" s="39"/>
      <c r="AJ5709" s="39"/>
      <c r="AK5709" s="39"/>
      <c r="AL5709" s="39"/>
      <c r="AM5709" s="39"/>
      <c r="AN5709" s="39"/>
      <c r="AO5709" s="39"/>
      <c r="AP5709" s="39"/>
      <c r="AQ5709" s="39"/>
      <c r="AR5709" s="39"/>
      <c r="AS5709" s="39"/>
      <c r="AT5709" s="39"/>
      <c r="AU5709" s="39"/>
      <c r="AV5709" s="39"/>
      <c r="AW5709" s="39"/>
    </row>
    <row r="5710" spans="15:49" x14ac:dyDescent="0.2">
      <c r="O5710" s="39"/>
      <c r="P5710" s="39"/>
      <c r="Q5710" s="39"/>
      <c r="R5710" s="39"/>
      <c r="S5710" s="39"/>
      <c r="T5710" s="39"/>
      <c r="U5710" s="39"/>
      <c r="V5710" s="39"/>
      <c r="W5710" s="39"/>
      <c r="X5710" s="39"/>
      <c r="Y5710" s="39"/>
      <c r="Z5710" s="39"/>
      <c r="AA5710" s="39"/>
      <c r="AB5710" s="39"/>
      <c r="AC5710" s="39"/>
      <c r="AD5710" s="39"/>
      <c r="AE5710" s="39"/>
      <c r="AF5710" s="39"/>
      <c r="AG5710" s="39"/>
      <c r="AH5710" s="39"/>
      <c r="AI5710" s="39"/>
      <c r="AJ5710" s="39"/>
      <c r="AK5710" s="39"/>
      <c r="AL5710" s="39"/>
      <c r="AM5710" s="39"/>
      <c r="AN5710" s="39"/>
      <c r="AO5710" s="39"/>
      <c r="AP5710" s="39"/>
      <c r="AQ5710" s="39"/>
      <c r="AR5710" s="39"/>
      <c r="AS5710" s="39"/>
      <c r="AT5710" s="39"/>
      <c r="AU5710" s="39"/>
      <c r="AV5710" s="39"/>
      <c r="AW5710" s="39"/>
    </row>
    <row r="5711" spans="15:49" x14ac:dyDescent="0.2">
      <c r="O5711" s="39"/>
      <c r="P5711" s="39"/>
      <c r="Q5711" s="39"/>
      <c r="R5711" s="39"/>
      <c r="S5711" s="39"/>
      <c r="T5711" s="39"/>
      <c r="U5711" s="39"/>
      <c r="V5711" s="39"/>
      <c r="W5711" s="39"/>
      <c r="X5711" s="39"/>
      <c r="Y5711" s="39"/>
      <c r="Z5711" s="39"/>
      <c r="AA5711" s="39"/>
      <c r="AB5711" s="39"/>
      <c r="AC5711" s="39"/>
      <c r="AD5711" s="39"/>
      <c r="AE5711" s="39"/>
      <c r="AF5711" s="39"/>
      <c r="AG5711" s="39"/>
      <c r="AH5711" s="39"/>
      <c r="AI5711" s="39"/>
      <c r="AJ5711" s="39"/>
      <c r="AK5711" s="39"/>
      <c r="AL5711" s="39"/>
      <c r="AM5711" s="39"/>
      <c r="AN5711" s="39"/>
      <c r="AO5711" s="39"/>
      <c r="AP5711" s="39"/>
      <c r="AQ5711" s="39"/>
      <c r="AR5711" s="39"/>
      <c r="AS5711" s="39"/>
      <c r="AT5711" s="39"/>
      <c r="AU5711" s="39"/>
      <c r="AV5711" s="39"/>
      <c r="AW5711" s="39"/>
    </row>
    <row r="5712" spans="15:49" x14ac:dyDescent="0.2">
      <c r="O5712" s="39"/>
      <c r="P5712" s="39"/>
      <c r="Q5712" s="39"/>
      <c r="R5712" s="39"/>
      <c r="S5712" s="39"/>
      <c r="T5712" s="39"/>
      <c r="U5712" s="39"/>
      <c r="V5712" s="39"/>
      <c r="W5712" s="39"/>
      <c r="X5712" s="39"/>
      <c r="Y5712" s="39"/>
      <c r="Z5712" s="39"/>
      <c r="AA5712" s="39"/>
      <c r="AB5712" s="39"/>
      <c r="AC5712" s="39"/>
      <c r="AD5712" s="39"/>
      <c r="AE5712" s="39"/>
      <c r="AF5712" s="39"/>
      <c r="AG5712" s="39"/>
      <c r="AH5712" s="39"/>
      <c r="AI5712" s="39"/>
      <c r="AJ5712" s="39"/>
      <c r="AK5712" s="39"/>
      <c r="AL5712" s="39"/>
      <c r="AM5712" s="39"/>
      <c r="AN5712" s="39"/>
      <c r="AO5712" s="39"/>
      <c r="AP5712" s="39"/>
      <c r="AQ5712" s="39"/>
      <c r="AR5712" s="39"/>
      <c r="AS5712" s="39"/>
      <c r="AT5712" s="39"/>
      <c r="AU5712" s="39"/>
      <c r="AV5712" s="39"/>
      <c r="AW5712" s="39"/>
    </row>
    <row r="5713" spans="15:49" x14ac:dyDescent="0.2">
      <c r="O5713" s="39"/>
      <c r="P5713" s="39"/>
      <c r="Q5713" s="39"/>
      <c r="R5713" s="39"/>
      <c r="S5713" s="39"/>
      <c r="T5713" s="39"/>
      <c r="U5713" s="39"/>
      <c r="V5713" s="39"/>
      <c r="W5713" s="39"/>
      <c r="X5713" s="39"/>
      <c r="Y5713" s="39"/>
      <c r="Z5713" s="39"/>
      <c r="AA5713" s="39"/>
      <c r="AB5713" s="39"/>
      <c r="AC5713" s="39"/>
      <c r="AD5713" s="39"/>
      <c r="AE5713" s="39"/>
      <c r="AF5713" s="39"/>
      <c r="AG5713" s="39"/>
      <c r="AH5713" s="39"/>
      <c r="AI5713" s="39"/>
      <c r="AJ5713" s="39"/>
      <c r="AK5713" s="39"/>
      <c r="AL5713" s="39"/>
      <c r="AM5713" s="39"/>
      <c r="AN5713" s="39"/>
      <c r="AO5713" s="39"/>
      <c r="AP5713" s="39"/>
      <c r="AQ5713" s="39"/>
      <c r="AR5713" s="39"/>
      <c r="AS5713" s="39"/>
      <c r="AT5713" s="39"/>
      <c r="AU5713" s="39"/>
      <c r="AV5713" s="39"/>
      <c r="AW5713" s="39"/>
    </row>
    <row r="5714" spans="15:49" x14ac:dyDescent="0.2">
      <c r="O5714" s="39"/>
      <c r="P5714" s="39"/>
      <c r="Q5714" s="39"/>
      <c r="R5714" s="39"/>
      <c r="S5714" s="39"/>
      <c r="T5714" s="39"/>
      <c r="U5714" s="39"/>
      <c r="V5714" s="39"/>
      <c r="W5714" s="39"/>
      <c r="X5714" s="39"/>
      <c r="Y5714" s="39"/>
      <c r="Z5714" s="39"/>
      <c r="AA5714" s="39"/>
      <c r="AB5714" s="39"/>
      <c r="AC5714" s="39"/>
      <c r="AD5714" s="39"/>
      <c r="AE5714" s="39"/>
      <c r="AF5714" s="39"/>
      <c r="AG5714" s="39"/>
      <c r="AH5714" s="39"/>
      <c r="AI5714" s="39"/>
      <c r="AJ5714" s="39"/>
      <c r="AK5714" s="39"/>
      <c r="AL5714" s="39"/>
      <c r="AM5714" s="39"/>
      <c r="AN5714" s="39"/>
      <c r="AO5714" s="39"/>
      <c r="AP5714" s="39"/>
      <c r="AQ5714" s="39"/>
      <c r="AR5714" s="39"/>
      <c r="AS5714" s="39"/>
      <c r="AT5714" s="39"/>
      <c r="AU5714" s="39"/>
      <c r="AV5714" s="39"/>
      <c r="AW5714" s="39"/>
    </row>
    <row r="5715" spans="15:49" x14ac:dyDescent="0.2">
      <c r="O5715" s="39"/>
      <c r="P5715" s="39"/>
      <c r="Q5715" s="39"/>
      <c r="R5715" s="39"/>
      <c r="S5715" s="39"/>
      <c r="T5715" s="39"/>
      <c r="U5715" s="39"/>
      <c r="V5715" s="39"/>
      <c r="W5715" s="39"/>
      <c r="X5715" s="39"/>
      <c r="Y5715" s="39"/>
      <c r="Z5715" s="39"/>
      <c r="AA5715" s="39"/>
      <c r="AB5715" s="39"/>
      <c r="AC5715" s="39"/>
      <c r="AD5715" s="39"/>
      <c r="AE5715" s="39"/>
      <c r="AF5715" s="39"/>
      <c r="AG5715" s="39"/>
      <c r="AH5715" s="39"/>
      <c r="AI5715" s="39"/>
      <c r="AJ5715" s="39"/>
      <c r="AK5715" s="39"/>
      <c r="AL5715" s="39"/>
      <c r="AM5715" s="39"/>
      <c r="AN5715" s="39"/>
      <c r="AO5715" s="39"/>
      <c r="AP5715" s="39"/>
      <c r="AQ5715" s="39"/>
      <c r="AR5715" s="39"/>
      <c r="AS5715" s="39"/>
      <c r="AT5715" s="39"/>
      <c r="AU5715" s="39"/>
      <c r="AV5715" s="39"/>
      <c r="AW5715" s="39"/>
    </row>
    <row r="5716" spans="15:49" x14ac:dyDescent="0.2">
      <c r="O5716" s="39"/>
      <c r="P5716" s="39"/>
      <c r="Q5716" s="39"/>
      <c r="R5716" s="39"/>
      <c r="S5716" s="39"/>
      <c r="T5716" s="39"/>
      <c r="U5716" s="39"/>
      <c r="V5716" s="39"/>
      <c r="W5716" s="39"/>
      <c r="X5716" s="39"/>
      <c r="Y5716" s="39"/>
      <c r="Z5716" s="39"/>
      <c r="AA5716" s="39"/>
      <c r="AB5716" s="39"/>
      <c r="AC5716" s="39"/>
      <c r="AD5716" s="39"/>
      <c r="AE5716" s="39"/>
      <c r="AF5716" s="39"/>
      <c r="AG5716" s="39"/>
      <c r="AH5716" s="39"/>
      <c r="AI5716" s="39"/>
      <c r="AJ5716" s="39"/>
      <c r="AK5716" s="39"/>
      <c r="AL5716" s="39"/>
      <c r="AM5716" s="39"/>
      <c r="AN5716" s="39"/>
      <c r="AO5716" s="39"/>
      <c r="AP5716" s="39"/>
      <c r="AQ5716" s="39"/>
      <c r="AR5716" s="39"/>
      <c r="AS5716" s="39"/>
      <c r="AT5716" s="39"/>
      <c r="AU5716" s="39"/>
      <c r="AV5716" s="39"/>
      <c r="AW5716" s="39"/>
    </row>
    <row r="5717" spans="15:49" x14ac:dyDescent="0.2">
      <c r="O5717" s="39"/>
      <c r="P5717" s="39"/>
      <c r="Q5717" s="39"/>
      <c r="R5717" s="39"/>
      <c r="S5717" s="39"/>
      <c r="T5717" s="39"/>
      <c r="U5717" s="39"/>
      <c r="V5717" s="39"/>
      <c r="W5717" s="39"/>
      <c r="X5717" s="39"/>
      <c r="Y5717" s="39"/>
      <c r="Z5717" s="39"/>
      <c r="AA5717" s="39"/>
      <c r="AB5717" s="39"/>
      <c r="AC5717" s="39"/>
      <c r="AD5717" s="39"/>
      <c r="AE5717" s="39"/>
      <c r="AF5717" s="39"/>
      <c r="AG5717" s="39"/>
      <c r="AH5717" s="39"/>
      <c r="AI5717" s="39"/>
      <c r="AJ5717" s="39"/>
      <c r="AK5717" s="39"/>
      <c r="AL5717" s="39"/>
      <c r="AM5717" s="39"/>
      <c r="AN5717" s="39"/>
      <c r="AO5717" s="39"/>
      <c r="AP5717" s="39"/>
      <c r="AQ5717" s="39"/>
      <c r="AR5717" s="39"/>
      <c r="AS5717" s="39"/>
      <c r="AT5717" s="39"/>
      <c r="AU5717" s="39"/>
      <c r="AV5717" s="39"/>
      <c r="AW5717" s="39"/>
    </row>
    <row r="5718" spans="15:49" x14ac:dyDescent="0.2">
      <c r="O5718" s="39"/>
      <c r="P5718" s="39"/>
      <c r="Q5718" s="39"/>
      <c r="R5718" s="39"/>
      <c r="S5718" s="39"/>
      <c r="T5718" s="39"/>
      <c r="U5718" s="39"/>
      <c r="V5718" s="39"/>
      <c r="W5718" s="39"/>
      <c r="X5718" s="39"/>
      <c r="Y5718" s="39"/>
      <c r="Z5718" s="39"/>
      <c r="AA5718" s="39"/>
      <c r="AB5718" s="39"/>
      <c r="AC5718" s="39"/>
      <c r="AD5718" s="39"/>
      <c r="AE5718" s="39"/>
      <c r="AF5718" s="39"/>
      <c r="AG5718" s="39"/>
      <c r="AH5718" s="39"/>
      <c r="AI5718" s="39"/>
      <c r="AJ5718" s="39"/>
      <c r="AK5718" s="39"/>
      <c r="AL5718" s="39"/>
      <c r="AM5718" s="39"/>
      <c r="AN5718" s="39"/>
      <c r="AO5718" s="39"/>
      <c r="AP5718" s="39"/>
      <c r="AQ5718" s="39"/>
      <c r="AR5718" s="39"/>
      <c r="AS5718" s="39"/>
      <c r="AT5718" s="39"/>
      <c r="AU5718" s="39"/>
      <c r="AV5718" s="39"/>
      <c r="AW5718" s="39"/>
    </row>
    <row r="5719" spans="15:49" x14ac:dyDescent="0.2">
      <c r="O5719" s="39"/>
      <c r="P5719" s="39"/>
      <c r="Q5719" s="39"/>
      <c r="R5719" s="39"/>
      <c r="S5719" s="39"/>
      <c r="T5719" s="39"/>
      <c r="U5719" s="39"/>
      <c r="V5719" s="39"/>
      <c r="W5719" s="39"/>
      <c r="X5719" s="39"/>
      <c r="Y5719" s="39"/>
      <c r="Z5719" s="39"/>
      <c r="AA5719" s="39"/>
      <c r="AB5719" s="39"/>
      <c r="AC5719" s="39"/>
      <c r="AD5719" s="39"/>
      <c r="AE5719" s="39"/>
      <c r="AF5719" s="39"/>
      <c r="AG5719" s="39"/>
      <c r="AH5719" s="39"/>
      <c r="AI5719" s="39"/>
      <c r="AJ5719" s="39"/>
      <c r="AK5719" s="39"/>
      <c r="AL5719" s="39"/>
      <c r="AM5719" s="39"/>
      <c r="AN5719" s="39"/>
      <c r="AO5719" s="39"/>
      <c r="AP5719" s="39"/>
      <c r="AQ5719" s="39"/>
      <c r="AR5719" s="39"/>
      <c r="AS5719" s="39"/>
      <c r="AT5719" s="39"/>
      <c r="AU5719" s="39"/>
      <c r="AV5719" s="39"/>
      <c r="AW5719" s="39"/>
    </row>
    <row r="5720" spans="15:49" x14ac:dyDescent="0.2">
      <c r="O5720" s="39"/>
      <c r="P5720" s="39"/>
      <c r="Q5720" s="39"/>
      <c r="R5720" s="39"/>
      <c r="S5720" s="39"/>
      <c r="T5720" s="39"/>
      <c r="U5720" s="39"/>
      <c r="V5720" s="39"/>
      <c r="W5720" s="39"/>
      <c r="X5720" s="39"/>
      <c r="Y5720" s="39"/>
      <c r="Z5720" s="39"/>
      <c r="AA5720" s="39"/>
      <c r="AB5720" s="39"/>
      <c r="AC5720" s="39"/>
      <c r="AD5720" s="39"/>
      <c r="AE5720" s="39"/>
      <c r="AF5720" s="39"/>
      <c r="AG5720" s="39"/>
      <c r="AH5720" s="39"/>
      <c r="AI5720" s="39"/>
      <c r="AJ5720" s="39"/>
      <c r="AK5720" s="39"/>
      <c r="AL5720" s="39"/>
      <c r="AM5720" s="39"/>
      <c r="AN5720" s="39"/>
      <c r="AO5720" s="39"/>
      <c r="AP5720" s="39"/>
      <c r="AQ5720" s="39"/>
      <c r="AR5720" s="39"/>
      <c r="AS5720" s="39"/>
      <c r="AT5720" s="39"/>
      <c r="AU5720" s="39"/>
      <c r="AV5720" s="39"/>
      <c r="AW5720" s="39"/>
    </row>
    <row r="5721" spans="15:49" x14ac:dyDescent="0.2">
      <c r="O5721" s="39"/>
      <c r="P5721" s="39"/>
      <c r="Q5721" s="39"/>
      <c r="R5721" s="39"/>
      <c r="S5721" s="39"/>
      <c r="T5721" s="39"/>
      <c r="U5721" s="39"/>
      <c r="V5721" s="39"/>
      <c r="W5721" s="39"/>
      <c r="X5721" s="39"/>
      <c r="Y5721" s="39"/>
      <c r="Z5721" s="39"/>
      <c r="AA5721" s="39"/>
      <c r="AB5721" s="39"/>
      <c r="AC5721" s="39"/>
      <c r="AD5721" s="39"/>
      <c r="AE5721" s="39"/>
      <c r="AF5721" s="39"/>
      <c r="AG5721" s="39"/>
      <c r="AH5721" s="39"/>
      <c r="AI5721" s="39"/>
      <c r="AJ5721" s="39"/>
      <c r="AK5721" s="39"/>
      <c r="AL5721" s="39"/>
      <c r="AM5721" s="39"/>
      <c r="AN5721" s="39"/>
      <c r="AO5721" s="39"/>
      <c r="AP5721" s="39"/>
      <c r="AQ5721" s="39"/>
      <c r="AR5721" s="39"/>
      <c r="AS5721" s="39"/>
      <c r="AT5721" s="39"/>
      <c r="AU5721" s="39"/>
      <c r="AV5721" s="39"/>
      <c r="AW5721" s="39"/>
    </row>
    <row r="5722" spans="15:49" x14ac:dyDescent="0.2">
      <c r="O5722" s="39"/>
      <c r="P5722" s="39"/>
      <c r="Q5722" s="39"/>
      <c r="R5722" s="39"/>
      <c r="S5722" s="39"/>
      <c r="T5722" s="39"/>
      <c r="U5722" s="39"/>
      <c r="V5722" s="39"/>
      <c r="W5722" s="39"/>
      <c r="X5722" s="39"/>
      <c r="Y5722" s="39"/>
      <c r="Z5722" s="39"/>
      <c r="AA5722" s="39"/>
      <c r="AB5722" s="39"/>
      <c r="AC5722" s="39"/>
      <c r="AD5722" s="39"/>
      <c r="AE5722" s="39"/>
      <c r="AF5722" s="39"/>
      <c r="AG5722" s="39"/>
      <c r="AH5722" s="39"/>
      <c r="AI5722" s="39"/>
      <c r="AJ5722" s="39"/>
      <c r="AK5722" s="39"/>
      <c r="AL5722" s="39"/>
      <c r="AM5722" s="39"/>
      <c r="AN5722" s="39"/>
      <c r="AO5722" s="39"/>
      <c r="AP5722" s="39"/>
      <c r="AQ5722" s="39"/>
      <c r="AR5722" s="39"/>
      <c r="AS5722" s="39"/>
      <c r="AT5722" s="39"/>
      <c r="AU5722" s="39"/>
      <c r="AV5722" s="39"/>
      <c r="AW5722" s="39"/>
    </row>
    <row r="5723" spans="15:49" x14ac:dyDescent="0.2">
      <c r="O5723" s="39"/>
      <c r="P5723" s="39"/>
      <c r="Q5723" s="39"/>
      <c r="R5723" s="39"/>
      <c r="S5723" s="39"/>
      <c r="T5723" s="39"/>
      <c r="U5723" s="39"/>
      <c r="V5723" s="39"/>
      <c r="W5723" s="39"/>
      <c r="X5723" s="39"/>
      <c r="Y5723" s="39"/>
      <c r="Z5723" s="39"/>
      <c r="AA5723" s="39"/>
      <c r="AB5723" s="39"/>
      <c r="AC5723" s="39"/>
      <c r="AD5723" s="39"/>
      <c r="AE5723" s="39"/>
      <c r="AF5723" s="39"/>
      <c r="AG5723" s="39"/>
      <c r="AH5723" s="39"/>
      <c r="AI5723" s="39"/>
      <c r="AJ5723" s="39"/>
      <c r="AK5723" s="39"/>
      <c r="AL5723" s="39"/>
      <c r="AM5723" s="39"/>
      <c r="AN5723" s="39"/>
      <c r="AO5723" s="39"/>
      <c r="AP5723" s="39"/>
      <c r="AQ5723" s="39"/>
      <c r="AR5723" s="39"/>
      <c r="AS5723" s="39"/>
      <c r="AT5723" s="39"/>
      <c r="AU5723" s="39"/>
      <c r="AV5723" s="39"/>
      <c r="AW5723" s="39"/>
    </row>
    <row r="5724" spans="15:49" x14ac:dyDescent="0.2">
      <c r="O5724" s="39"/>
      <c r="P5724" s="39"/>
      <c r="Q5724" s="39"/>
      <c r="R5724" s="39"/>
      <c r="S5724" s="39"/>
      <c r="T5724" s="39"/>
      <c r="U5724" s="39"/>
      <c r="V5724" s="39"/>
      <c r="W5724" s="39"/>
      <c r="X5724" s="39"/>
      <c r="Y5724" s="39"/>
      <c r="Z5724" s="39"/>
      <c r="AA5724" s="39"/>
      <c r="AB5724" s="39"/>
      <c r="AC5724" s="39"/>
      <c r="AD5724" s="39"/>
      <c r="AE5724" s="39"/>
      <c r="AF5724" s="39"/>
      <c r="AG5724" s="39"/>
      <c r="AH5724" s="39"/>
      <c r="AI5724" s="39"/>
      <c r="AJ5724" s="39"/>
      <c r="AK5724" s="39"/>
      <c r="AL5724" s="39"/>
      <c r="AM5724" s="39"/>
      <c r="AN5724" s="39"/>
      <c r="AO5724" s="39"/>
      <c r="AP5724" s="39"/>
      <c r="AQ5724" s="39"/>
      <c r="AR5724" s="39"/>
      <c r="AS5724" s="39"/>
      <c r="AT5724" s="39"/>
      <c r="AU5724" s="39"/>
      <c r="AV5724" s="39"/>
      <c r="AW5724" s="39"/>
    </row>
    <row r="5725" spans="15:49" x14ac:dyDescent="0.2">
      <c r="O5725" s="39"/>
      <c r="P5725" s="39"/>
      <c r="Q5725" s="39"/>
      <c r="R5725" s="39"/>
      <c r="S5725" s="39"/>
      <c r="T5725" s="39"/>
      <c r="U5725" s="39"/>
      <c r="V5725" s="39"/>
      <c r="W5725" s="39"/>
      <c r="X5725" s="39"/>
      <c r="Y5725" s="39"/>
      <c r="Z5725" s="39"/>
      <c r="AA5725" s="39"/>
      <c r="AB5725" s="39"/>
      <c r="AC5725" s="39"/>
      <c r="AD5725" s="39"/>
      <c r="AE5725" s="39"/>
      <c r="AF5725" s="39"/>
      <c r="AG5725" s="39"/>
      <c r="AH5725" s="39"/>
      <c r="AI5725" s="39"/>
      <c r="AJ5725" s="39"/>
      <c r="AK5725" s="39"/>
      <c r="AL5725" s="39"/>
      <c r="AM5725" s="39"/>
      <c r="AN5725" s="39"/>
      <c r="AO5725" s="39"/>
      <c r="AP5725" s="39"/>
      <c r="AQ5725" s="39"/>
      <c r="AR5725" s="39"/>
      <c r="AS5725" s="39"/>
      <c r="AT5725" s="39"/>
      <c r="AU5725" s="39"/>
      <c r="AV5725" s="39"/>
      <c r="AW5725" s="39"/>
    </row>
    <row r="5726" spans="15:49" x14ac:dyDescent="0.2">
      <c r="O5726" s="39"/>
      <c r="P5726" s="39"/>
      <c r="Q5726" s="39"/>
      <c r="R5726" s="39"/>
      <c r="S5726" s="39"/>
      <c r="T5726" s="39"/>
      <c r="U5726" s="39"/>
      <c r="V5726" s="39"/>
      <c r="W5726" s="39"/>
      <c r="X5726" s="39"/>
      <c r="Y5726" s="39"/>
      <c r="Z5726" s="39"/>
      <c r="AA5726" s="39"/>
      <c r="AB5726" s="39"/>
      <c r="AC5726" s="39"/>
      <c r="AD5726" s="39"/>
      <c r="AE5726" s="39"/>
      <c r="AF5726" s="39"/>
      <c r="AG5726" s="39"/>
      <c r="AH5726" s="39"/>
      <c r="AI5726" s="39"/>
      <c r="AJ5726" s="39"/>
      <c r="AK5726" s="39"/>
      <c r="AL5726" s="39"/>
      <c r="AM5726" s="39"/>
      <c r="AN5726" s="39"/>
      <c r="AO5726" s="39"/>
      <c r="AP5726" s="39"/>
      <c r="AQ5726" s="39"/>
      <c r="AR5726" s="39"/>
      <c r="AS5726" s="39"/>
      <c r="AT5726" s="39"/>
      <c r="AU5726" s="39"/>
      <c r="AV5726" s="39"/>
      <c r="AW5726" s="39"/>
    </row>
    <row r="5727" spans="15:49" x14ac:dyDescent="0.2">
      <c r="O5727" s="39"/>
      <c r="P5727" s="39"/>
      <c r="Q5727" s="39"/>
      <c r="R5727" s="39"/>
      <c r="S5727" s="39"/>
      <c r="T5727" s="39"/>
      <c r="U5727" s="39"/>
      <c r="V5727" s="39"/>
      <c r="W5727" s="39"/>
      <c r="X5727" s="39"/>
      <c r="Y5727" s="39"/>
      <c r="Z5727" s="39"/>
      <c r="AA5727" s="39"/>
      <c r="AB5727" s="39"/>
      <c r="AC5727" s="39"/>
      <c r="AD5727" s="39"/>
      <c r="AE5727" s="39"/>
      <c r="AF5727" s="39"/>
      <c r="AG5727" s="39"/>
      <c r="AH5727" s="39"/>
      <c r="AI5727" s="39"/>
      <c r="AJ5727" s="39"/>
      <c r="AK5727" s="39"/>
      <c r="AL5727" s="39"/>
      <c r="AM5727" s="39"/>
      <c r="AN5727" s="39"/>
      <c r="AO5727" s="39"/>
      <c r="AP5727" s="39"/>
      <c r="AQ5727" s="39"/>
      <c r="AR5727" s="39"/>
      <c r="AS5727" s="39"/>
      <c r="AT5727" s="39"/>
      <c r="AU5727" s="39"/>
      <c r="AV5727" s="39"/>
      <c r="AW5727" s="39"/>
    </row>
    <row r="5728" spans="15:49" x14ac:dyDescent="0.2">
      <c r="O5728" s="39"/>
      <c r="P5728" s="39"/>
      <c r="Q5728" s="39"/>
      <c r="R5728" s="39"/>
      <c r="S5728" s="39"/>
      <c r="T5728" s="39"/>
      <c r="U5728" s="39"/>
      <c r="V5728" s="39"/>
      <c r="W5728" s="39"/>
      <c r="X5728" s="39"/>
      <c r="Y5728" s="39"/>
      <c r="Z5728" s="39"/>
      <c r="AA5728" s="39"/>
      <c r="AB5728" s="39"/>
      <c r="AC5728" s="39"/>
      <c r="AD5728" s="39"/>
      <c r="AE5728" s="39"/>
      <c r="AF5728" s="39"/>
      <c r="AG5728" s="39"/>
      <c r="AH5728" s="39"/>
      <c r="AI5728" s="39"/>
      <c r="AJ5728" s="39"/>
      <c r="AK5728" s="39"/>
      <c r="AL5728" s="39"/>
      <c r="AM5728" s="39"/>
      <c r="AN5728" s="39"/>
      <c r="AO5728" s="39"/>
      <c r="AP5728" s="39"/>
      <c r="AQ5728" s="39"/>
      <c r="AR5728" s="39"/>
      <c r="AS5728" s="39"/>
      <c r="AT5728" s="39"/>
      <c r="AU5728" s="39"/>
      <c r="AV5728" s="39"/>
      <c r="AW5728" s="39"/>
    </row>
    <row r="5729" spans="15:49" x14ac:dyDescent="0.2">
      <c r="O5729" s="39"/>
      <c r="P5729" s="39"/>
      <c r="Q5729" s="39"/>
      <c r="R5729" s="39"/>
      <c r="S5729" s="39"/>
      <c r="T5729" s="39"/>
      <c r="U5729" s="39"/>
      <c r="V5729" s="39"/>
      <c r="W5729" s="39"/>
      <c r="X5729" s="39"/>
      <c r="Y5729" s="39"/>
      <c r="Z5729" s="39"/>
      <c r="AA5729" s="39"/>
      <c r="AB5729" s="39"/>
      <c r="AC5729" s="39"/>
      <c r="AD5729" s="39"/>
      <c r="AE5729" s="39"/>
      <c r="AF5729" s="39"/>
      <c r="AG5729" s="39"/>
      <c r="AH5729" s="39"/>
      <c r="AI5729" s="39"/>
      <c r="AJ5729" s="39"/>
      <c r="AK5729" s="39"/>
      <c r="AL5729" s="39"/>
      <c r="AM5729" s="39"/>
      <c r="AN5729" s="39"/>
      <c r="AO5729" s="39"/>
      <c r="AP5729" s="39"/>
      <c r="AQ5729" s="39"/>
      <c r="AR5729" s="39"/>
      <c r="AS5729" s="39"/>
      <c r="AT5729" s="39"/>
      <c r="AU5729" s="39"/>
      <c r="AV5729" s="39"/>
      <c r="AW5729" s="39"/>
    </row>
    <row r="5730" spans="15:49" x14ac:dyDescent="0.2">
      <c r="O5730" s="39"/>
      <c r="P5730" s="39"/>
      <c r="Q5730" s="39"/>
      <c r="R5730" s="39"/>
      <c r="S5730" s="39"/>
      <c r="T5730" s="39"/>
      <c r="U5730" s="39"/>
      <c r="V5730" s="39"/>
      <c r="W5730" s="39"/>
      <c r="X5730" s="39"/>
      <c r="Y5730" s="39"/>
      <c r="Z5730" s="39"/>
      <c r="AA5730" s="39"/>
      <c r="AB5730" s="39"/>
      <c r="AC5730" s="39"/>
      <c r="AD5730" s="39"/>
      <c r="AE5730" s="39"/>
      <c r="AF5730" s="39"/>
      <c r="AG5730" s="39"/>
      <c r="AH5730" s="39"/>
      <c r="AI5730" s="39"/>
      <c r="AJ5730" s="39"/>
      <c r="AK5730" s="39"/>
      <c r="AL5730" s="39"/>
      <c r="AM5730" s="39"/>
      <c r="AN5730" s="39"/>
      <c r="AO5730" s="39"/>
      <c r="AP5730" s="39"/>
      <c r="AQ5730" s="39"/>
      <c r="AR5730" s="39"/>
      <c r="AS5730" s="39"/>
      <c r="AT5730" s="39"/>
      <c r="AU5730" s="39"/>
      <c r="AV5730" s="39"/>
      <c r="AW5730" s="39"/>
    </row>
    <row r="5731" spans="15:49" x14ac:dyDescent="0.2">
      <c r="O5731" s="39"/>
      <c r="P5731" s="39"/>
      <c r="Q5731" s="39"/>
      <c r="R5731" s="39"/>
      <c r="S5731" s="39"/>
      <c r="T5731" s="39"/>
      <c r="U5731" s="39"/>
      <c r="V5731" s="39"/>
      <c r="W5731" s="39"/>
      <c r="X5731" s="39"/>
      <c r="Y5731" s="39"/>
      <c r="Z5731" s="39"/>
      <c r="AA5731" s="39"/>
      <c r="AB5731" s="39"/>
      <c r="AC5731" s="39"/>
      <c r="AD5731" s="39"/>
      <c r="AE5731" s="39"/>
      <c r="AF5731" s="39"/>
      <c r="AG5731" s="39"/>
      <c r="AH5731" s="39"/>
      <c r="AI5731" s="39"/>
      <c r="AJ5731" s="39"/>
      <c r="AK5731" s="39"/>
      <c r="AL5731" s="39"/>
      <c r="AM5731" s="39"/>
      <c r="AN5731" s="39"/>
      <c r="AO5731" s="39"/>
      <c r="AP5731" s="39"/>
      <c r="AQ5731" s="39"/>
      <c r="AR5731" s="39"/>
      <c r="AS5731" s="39"/>
      <c r="AT5731" s="39"/>
      <c r="AU5731" s="39"/>
      <c r="AV5731" s="39"/>
      <c r="AW5731" s="39"/>
    </row>
    <row r="5732" spans="15:49" x14ac:dyDescent="0.2">
      <c r="O5732" s="39"/>
      <c r="P5732" s="39"/>
      <c r="Q5732" s="39"/>
      <c r="R5732" s="39"/>
      <c r="S5732" s="39"/>
      <c r="T5732" s="39"/>
      <c r="U5732" s="39"/>
      <c r="V5732" s="39"/>
      <c r="W5732" s="39"/>
      <c r="X5732" s="39"/>
      <c r="Y5732" s="39"/>
      <c r="Z5732" s="39"/>
      <c r="AA5732" s="39"/>
      <c r="AB5732" s="39"/>
      <c r="AC5732" s="39"/>
      <c r="AD5732" s="39"/>
      <c r="AE5732" s="39"/>
      <c r="AF5732" s="39"/>
      <c r="AG5732" s="39"/>
      <c r="AH5732" s="39"/>
      <c r="AI5732" s="39"/>
      <c r="AJ5732" s="39"/>
      <c r="AK5732" s="39"/>
      <c r="AL5732" s="39"/>
      <c r="AM5732" s="39"/>
      <c r="AN5732" s="39"/>
      <c r="AO5732" s="39"/>
      <c r="AP5732" s="39"/>
      <c r="AQ5732" s="39"/>
      <c r="AR5732" s="39"/>
      <c r="AS5732" s="39"/>
      <c r="AT5732" s="39"/>
      <c r="AU5732" s="39"/>
      <c r="AV5732" s="39"/>
      <c r="AW5732" s="39"/>
    </row>
    <row r="5733" spans="15:49" x14ac:dyDescent="0.2">
      <c r="O5733" s="39"/>
      <c r="P5733" s="39"/>
      <c r="Q5733" s="39"/>
      <c r="R5733" s="39"/>
      <c r="S5733" s="39"/>
      <c r="T5733" s="39"/>
      <c r="U5733" s="39"/>
      <c r="V5733" s="39"/>
      <c r="W5733" s="39"/>
      <c r="X5733" s="39"/>
      <c r="Y5733" s="39"/>
      <c r="Z5733" s="39"/>
      <c r="AA5733" s="39"/>
      <c r="AB5733" s="39"/>
      <c r="AC5733" s="39"/>
      <c r="AD5733" s="39"/>
      <c r="AE5733" s="39"/>
      <c r="AF5733" s="39"/>
      <c r="AG5733" s="39"/>
      <c r="AH5733" s="39"/>
      <c r="AI5733" s="39"/>
      <c r="AJ5733" s="39"/>
      <c r="AK5733" s="39"/>
      <c r="AL5733" s="39"/>
      <c r="AM5733" s="39"/>
      <c r="AN5733" s="39"/>
      <c r="AO5733" s="39"/>
      <c r="AP5733" s="39"/>
      <c r="AQ5733" s="39"/>
      <c r="AR5733" s="39"/>
      <c r="AS5733" s="39"/>
      <c r="AT5733" s="39"/>
      <c r="AU5733" s="39"/>
      <c r="AV5733" s="39"/>
      <c r="AW5733" s="39"/>
    </row>
    <row r="5734" spans="15:49" x14ac:dyDescent="0.2">
      <c r="O5734" s="39"/>
      <c r="P5734" s="39"/>
      <c r="Q5734" s="39"/>
      <c r="R5734" s="39"/>
      <c r="S5734" s="39"/>
      <c r="T5734" s="39"/>
      <c r="U5734" s="39"/>
      <c r="V5734" s="39"/>
      <c r="W5734" s="39"/>
      <c r="X5734" s="39"/>
      <c r="Y5734" s="39"/>
      <c r="Z5734" s="39"/>
      <c r="AA5734" s="39"/>
      <c r="AB5734" s="39"/>
      <c r="AC5734" s="39"/>
      <c r="AD5734" s="39"/>
      <c r="AE5734" s="39"/>
      <c r="AF5734" s="39"/>
      <c r="AG5734" s="39"/>
      <c r="AH5734" s="39"/>
      <c r="AI5734" s="39"/>
      <c r="AJ5734" s="39"/>
      <c r="AK5734" s="39"/>
      <c r="AL5734" s="39"/>
      <c r="AM5734" s="39"/>
      <c r="AN5734" s="39"/>
      <c r="AO5734" s="39"/>
      <c r="AP5734" s="39"/>
      <c r="AQ5734" s="39"/>
      <c r="AR5734" s="39"/>
      <c r="AS5734" s="39"/>
      <c r="AT5734" s="39"/>
      <c r="AU5734" s="39"/>
      <c r="AV5734" s="39"/>
      <c r="AW5734" s="39"/>
    </row>
    <row r="5735" spans="15:49" x14ac:dyDescent="0.2">
      <c r="O5735" s="39"/>
      <c r="P5735" s="39"/>
      <c r="Q5735" s="39"/>
      <c r="R5735" s="39"/>
      <c r="S5735" s="39"/>
      <c r="T5735" s="39"/>
      <c r="U5735" s="39"/>
      <c r="V5735" s="39"/>
      <c r="W5735" s="39"/>
      <c r="X5735" s="39"/>
      <c r="Y5735" s="39"/>
      <c r="Z5735" s="39"/>
      <c r="AA5735" s="39"/>
      <c r="AB5735" s="39"/>
      <c r="AC5735" s="39"/>
      <c r="AD5735" s="39"/>
      <c r="AE5735" s="39"/>
      <c r="AF5735" s="39"/>
      <c r="AG5735" s="39"/>
      <c r="AH5735" s="39"/>
      <c r="AI5735" s="39"/>
      <c r="AJ5735" s="39"/>
      <c r="AK5735" s="39"/>
      <c r="AL5735" s="39"/>
      <c r="AM5735" s="39"/>
      <c r="AN5735" s="39"/>
      <c r="AO5735" s="39"/>
      <c r="AP5735" s="39"/>
      <c r="AQ5735" s="39"/>
      <c r="AR5735" s="39"/>
      <c r="AS5735" s="39"/>
      <c r="AT5735" s="39"/>
      <c r="AU5735" s="39"/>
      <c r="AV5735" s="39"/>
      <c r="AW5735" s="39"/>
    </row>
    <row r="5736" spans="15:49" x14ac:dyDescent="0.2">
      <c r="O5736" s="39"/>
      <c r="P5736" s="39"/>
      <c r="Q5736" s="39"/>
      <c r="R5736" s="39"/>
      <c r="S5736" s="39"/>
      <c r="T5736" s="39"/>
      <c r="U5736" s="39"/>
      <c r="V5736" s="39"/>
      <c r="W5736" s="39"/>
      <c r="X5736" s="39"/>
      <c r="Y5736" s="39"/>
      <c r="Z5736" s="39"/>
      <c r="AA5736" s="39"/>
      <c r="AB5736" s="39"/>
      <c r="AC5736" s="39"/>
      <c r="AD5736" s="39"/>
      <c r="AE5736" s="39"/>
      <c r="AF5736" s="39"/>
      <c r="AG5736" s="39"/>
      <c r="AH5736" s="39"/>
      <c r="AI5736" s="39"/>
      <c r="AJ5736" s="39"/>
      <c r="AK5736" s="39"/>
      <c r="AL5736" s="39"/>
      <c r="AM5736" s="39"/>
      <c r="AN5736" s="39"/>
      <c r="AO5736" s="39"/>
      <c r="AP5736" s="39"/>
      <c r="AQ5736" s="39"/>
      <c r="AR5736" s="39"/>
      <c r="AS5736" s="39"/>
      <c r="AT5736" s="39"/>
      <c r="AU5736" s="39"/>
      <c r="AV5736" s="39"/>
      <c r="AW5736" s="39"/>
    </row>
    <row r="5737" spans="15:49" x14ac:dyDescent="0.2">
      <c r="O5737" s="39"/>
      <c r="P5737" s="39"/>
      <c r="Q5737" s="39"/>
      <c r="R5737" s="39"/>
      <c r="S5737" s="39"/>
      <c r="T5737" s="39"/>
      <c r="U5737" s="39"/>
      <c r="V5737" s="39"/>
      <c r="W5737" s="39"/>
      <c r="X5737" s="39"/>
      <c r="Y5737" s="39"/>
      <c r="Z5737" s="39"/>
      <c r="AA5737" s="39"/>
      <c r="AB5737" s="39"/>
      <c r="AC5737" s="39"/>
      <c r="AD5737" s="39"/>
      <c r="AE5737" s="39"/>
      <c r="AF5737" s="39"/>
      <c r="AG5737" s="39"/>
      <c r="AH5737" s="39"/>
      <c r="AI5737" s="39"/>
      <c r="AJ5737" s="39"/>
      <c r="AK5737" s="39"/>
      <c r="AL5737" s="39"/>
      <c r="AM5737" s="39"/>
      <c r="AN5737" s="39"/>
      <c r="AO5737" s="39"/>
      <c r="AP5737" s="39"/>
      <c r="AQ5737" s="39"/>
      <c r="AR5737" s="39"/>
      <c r="AS5737" s="39"/>
      <c r="AT5737" s="39"/>
      <c r="AU5737" s="39"/>
      <c r="AV5737" s="39"/>
      <c r="AW5737" s="39"/>
    </row>
    <row r="5738" spans="15:49" x14ac:dyDescent="0.2">
      <c r="O5738" s="39"/>
      <c r="P5738" s="39"/>
      <c r="Q5738" s="39"/>
      <c r="R5738" s="39"/>
      <c r="S5738" s="39"/>
      <c r="T5738" s="39"/>
      <c r="U5738" s="39"/>
      <c r="V5738" s="39"/>
      <c r="W5738" s="39"/>
      <c r="X5738" s="39"/>
      <c r="Y5738" s="39"/>
      <c r="Z5738" s="39"/>
      <c r="AA5738" s="39"/>
      <c r="AB5738" s="39"/>
      <c r="AC5738" s="39"/>
      <c r="AD5738" s="39"/>
      <c r="AE5738" s="39"/>
      <c r="AF5738" s="39"/>
      <c r="AG5738" s="39"/>
      <c r="AH5738" s="39"/>
      <c r="AI5738" s="39"/>
      <c r="AJ5738" s="39"/>
      <c r="AK5738" s="39"/>
      <c r="AL5738" s="39"/>
      <c r="AM5738" s="39"/>
      <c r="AN5738" s="39"/>
      <c r="AO5738" s="39"/>
      <c r="AP5738" s="39"/>
      <c r="AQ5738" s="39"/>
      <c r="AR5738" s="39"/>
      <c r="AS5738" s="39"/>
      <c r="AT5738" s="39"/>
      <c r="AU5738" s="39"/>
      <c r="AV5738" s="39"/>
      <c r="AW5738" s="39"/>
    </row>
    <row r="5739" spans="15:49" x14ac:dyDescent="0.2">
      <c r="O5739" s="39"/>
      <c r="P5739" s="39"/>
      <c r="Q5739" s="39"/>
      <c r="R5739" s="39"/>
      <c r="S5739" s="39"/>
      <c r="T5739" s="39"/>
      <c r="U5739" s="39"/>
      <c r="V5739" s="39"/>
      <c r="W5739" s="39"/>
      <c r="X5739" s="39"/>
      <c r="Y5739" s="39"/>
      <c r="Z5739" s="39"/>
      <c r="AA5739" s="39"/>
      <c r="AB5739" s="39"/>
      <c r="AC5739" s="39"/>
      <c r="AD5739" s="39"/>
      <c r="AE5739" s="39"/>
      <c r="AF5739" s="39"/>
      <c r="AG5739" s="39"/>
      <c r="AH5739" s="39"/>
      <c r="AI5739" s="39"/>
      <c r="AJ5739" s="39"/>
      <c r="AK5739" s="39"/>
      <c r="AL5739" s="39"/>
      <c r="AM5739" s="39"/>
      <c r="AN5739" s="39"/>
      <c r="AO5739" s="39"/>
      <c r="AP5739" s="39"/>
      <c r="AQ5739" s="39"/>
      <c r="AR5739" s="39"/>
      <c r="AS5739" s="39"/>
      <c r="AT5739" s="39"/>
      <c r="AU5739" s="39"/>
      <c r="AV5739" s="39"/>
      <c r="AW5739" s="39"/>
    </row>
    <row r="5740" spans="15:49" x14ac:dyDescent="0.2">
      <c r="O5740" s="39"/>
      <c r="P5740" s="39"/>
      <c r="Q5740" s="39"/>
      <c r="R5740" s="39"/>
      <c r="S5740" s="39"/>
      <c r="T5740" s="39"/>
      <c r="U5740" s="39"/>
      <c r="V5740" s="39"/>
      <c r="W5740" s="39"/>
      <c r="X5740" s="39"/>
      <c r="Y5740" s="39"/>
      <c r="Z5740" s="39"/>
      <c r="AA5740" s="39"/>
      <c r="AB5740" s="39"/>
      <c r="AC5740" s="39"/>
      <c r="AD5740" s="39"/>
      <c r="AE5740" s="39"/>
      <c r="AF5740" s="39"/>
      <c r="AG5740" s="39"/>
      <c r="AH5740" s="39"/>
      <c r="AI5740" s="39"/>
      <c r="AJ5740" s="39"/>
      <c r="AK5740" s="39"/>
      <c r="AL5740" s="39"/>
      <c r="AM5740" s="39"/>
      <c r="AN5740" s="39"/>
      <c r="AO5740" s="39"/>
      <c r="AP5740" s="39"/>
      <c r="AQ5740" s="39"/>
      <c r="AR5740" s="39"/>
      <c r="AS5740" s="39"/>
      <c r="AT5740" s="39"/>
      <c r="AU5740" s="39"/>
      <c r="AV5740" s="39"/>
      <c r="AW5740" s="39"/>
    </row>
    <row r="5741" spans="15:49" x14ac:dyDescent="0.2">
      <c r="O5741" s="39"/>
      <c r="P5741" s="39"/>
      <c r="Q5741" s="39"/>
      <c r="R5741" s="39"/>
      <c r="S5741" s="39"/>
      <c r="T5741" s="39"/>
      <c r="U5741" s="39"/>
      <c r="V5741" s="39"/>
      <c r="W5741" s="39"/>
      <c r="X5741" s="39"/>
      <c r="Y5741" s="39"/>
      <c r="Z5741" s="39"/>
      <c r="AA5741" s="39"/>
      <c r="AB5741" s="39"/>
      <c r="AC5741" s="39"/>
      <c r="AD5741" s="39"/>
      <c r="AE5741" s="39"/>
      <c r="AF5741" s="39"/>
      <c r="AG5741" s="39"/>
      <c r="AH5741" s="39"/>
      <c r="AI5741" s="39"/>
      <c r="AJ5741" s="39"/>
      <c r="AK5741" s="39"/>
      <c r="AL5741" s="39"/>
      <c r="AM5741" s="39"/>
      <c r="AN5741" s="39"/>
      <c r="AO5741" s="39"/>
      <c r="AP5741" s="39"/>
      <c r="AQ5741" s="39"/>
      <c r="AR5741" s="39"/>
      <c r="AS5741" s="39"/>
      <c r="AT5741" s="39"/>
      <c r="AU5741" s="39"/>
      <c r="AV5741" s="39"/>
      <c r="AW5741" s="39"/>
    </row>
    <row r="5742" spans="15:49" x14ac:dyDescent="0.2">
      <c r="O5742" s="39"/>
      <c r="P5742" s="39"/>
      <c r="Q5742" s="39"/>
      <c r="R5742" s="39"/>
      <c r="S5742" s="39"/>
      <c r="T5742" s="39"/>
      <c r="U5742" s="39"/>
      <c r="V5742" s="39"/>
      <c r="W5742" s="39"/>
      <c r="X5742" s="39"/>
      <c r="Y5742" s="39"/>
      <c r="Z5742" s="39"/>
      <c r="AA5742" s="39"/>
      <c r="AB5742" s="39"/>
      <c r="AC5742" s="39"/>
      <c r="AD5742" s="39"/>
      <c r="AE5742" s="39"/>
      <c r="AF5742" s="39"/>
      <c r="AG5742" s="39"/>
      <c r="AH5742" s="39"/>
      <c r="AI5742" s="39"/>
      <c r="AJ5742" s="39"/>
      <c r="AK5742" s="39"/>
      <c r="AL5742" s="39"/>
      <c r="AM5742" s="39"/>
      <c r="AN5742" s="39"/>
      <c r="AO5742" s="39"/>
      <c r="AP5742" s="39"/>
      <c r="AQ5742" s="39"/>
      <c r="AR5742" s="39"/>
      <c r="AS5742" s="39"/>
      <c r="AT5742" s="39"/>
      <c r="AU5742" s="39"/>
      <c r="AV5742" s="39"/>
      <c r="AW5742" s="39"/>
    </row>
    <row r="5743" spans="15:49" x14ac:dyDescent="0.2">
      <c r="O5743" s="39"/>
      <c r="P5743" s="39"/>
      <c r="Q5743" s="39"/>
      <c r="R5743" s="39"/>
      <c r="S5743" s="39"/>
      <c r="T5743" s="39"/>
      <c r="U5743" s="39"/>
      <c r="V5743" s="39"/>
      <c r="W5743" s="39"/>
      <c r="X5743" s="39"/>
      <c r="Y5743" s="39"/>
      <c r="Z5743" s="39"/>
      <c r="AA5743" s="39"/>
      <c r="AB5743" s="39"/>
      <c r="AC5743" s="39"/>
      <c r="AD5743" s="39"/>
      <c r="AE5743" s="39"/>
      <c r="AF5743" s="39"/>
      <c r="AG5743" s="39"/>
      <c r="AH5743" s="39"/>
      <c r="AI5743" s="39"/>
      <c r="AJ5743" s="39"/>
      <c r="AK5743" s="39"/>
      <c r="AL5743" s="39"/>
      <c r="AM5743" s="39"/>
      <c r="AN5743" s="39"/>
      <c r="AO5743" s="39"/>
      <c r="AP5743" s="39"/>
      <c r="AQ5743" s="39"/>
      <c r="AR5743" s="39"/>
      <c r="AS5743" s="39"/>
      <c r="AT5743" s="39"/>
      <c r="AU5743" s="39"/>
      <c r="AV5743" s="39"/>
      <c r="AW5743" s="39"/>
    </row>
    <row r="5744" spans="15:49" x14ac:dyDescent="0.2">
      <c r="O5744" s="39"/>
      <c r="P5744" s="39"/>
      <c r="Q5744" s="39"/>
      <c r="R5744" s="39"/>
      <c r="S5744" s="39"/>
      <c r="T5744" s="39"/>
      <c r="U5744" s="39"/>
      <c r="V5744" s="39"/>
      <c r="W5744" s="39"/>
      <c r="X5744" s="39"/>
      <c r="Y5744" s="39"/>
      <c r="Z5744" s="39"/>
      <c r="AA5744" s="39"/>
      <c r="AB5744" s="39"/>
      <c r="AC5744" s="39"/>
      <c r="AD5744" s="39"/>
      <c r="AE5744" s="39"/>
      <c r="AF5744" s="39"/>
      <c r="AG5744" s="39"/>
      <c r="AH5744" s="39"/>
      <c r="AI5744" s="39"/>
      <c r="AJ5744" s="39"/>
      <c r="AK5744" s="39"/>
      <c r="AL5744" s="39"/>
      <c r="AM5744" s="39"/>
      <c r="AN5744" s="39"/>
      <c r="AO5744" s="39"/>
      <c r="AP5744" s="39"/>
      <c r="AQ5744" s="39"/>
      <c r="AR5744" s="39"/>
      <c r="AS5744" s="39"/>
      <c r="AT5744" s="39"/>
      <c r="AU5744" s="39"/>
      <c r="AV5744" s="39"/>
      <c r="AW5744" s="39"/>
    </row>
    <row r="5745" spans="15:49" x14ac:dyDescent="0.2">
      <c r="O5745" s="39"/>
      <c r="P5745" s="39"/>
      <c r="Q5745" s="39"/>
      <c r="R5745" s="39"/>
      <c r="S5745" s="39"/>
      <c r="T5745" s="39"/>
      <c r="U5745" s="39"/>
      <c r="V5745" s="39"/>
      <c r="W5745" s="39"/>
      <c r="X5745" s="39"/>
      <c r="Y5745" s="39"/>
      <c r="Z5745" s="39"/>
      <c r="AA5745" s="39"/>
      <c r="AB5745" s="39"/>
      <c r="AC5745" s="39"/>
      <c r="AD5745" s="39"/>
      <c r="AE5745" s="39"/>
      <c r="AF5745" s="39"/>
      <c r="AG5745" s="39"/>
      <c r="AH5745" s="39"/>
      <c r="AI5745" s="39"/>
      <c r="AJ5745" s="39"/>
      <c r="AK5745" s="39"/>
      <c r="AL5745" s="39"/>
      <c r="AM5745" s="39"/>
      <c r="AN5745" s="39"/>
      <c r="AO5745" s="39"/>
      <c r="AP5745" s="39"/>
      <c r="AQ5745" s="39"/>
      <c r="AR5745" s="39"/>
      <c r="AS5745" s="39"/>
      <c r="AT5745" s="39"/>
      <c r="AU5745" s="39"/>
      <c r="AV5745" s="39"/>
      <c r="AW5745" s="39"/>
    </row>
    <row r="5746" spans="15:49" x14ac:dyDescent="0.2">
      <c r="O5746" s="39"/>
      <c r="P5746" s="39"/>
      <c r="Q5746" s="39"/>
      <c r="R5746" s="39"/>
      <c r="S5746" s="39"/>
      <c r="T5746" s="39"/>
      <c r="U5746" s="39"/>
      <c r="V5746" s="39"/>
      <c r="W5746" s="39"/>
      <c r="X5746" s="39"/>
      <c r="Y5746" s="39"/>
      <c r="Z5746" s="39"/>
      <c r="AA5746" s="39"/>
      <c r="AB5746" s="39"/>
      <c r="AC5746" s="39"/>
      <c r="AD5746" s="39"/>
      <c r="AE5746" s="39"/>
      <c r="AF5746" s="39"/>
      <c r="AG5746" s="39"/>
      <c r="AH5746" s="39"/>
      <c r="AI5746" s="39"/>
      <c r="AJ5746" s="39"/>
      <c r="AK5746" s="39"/>
      <c r="AL5746" s="39"/>
      <c r="AM5746" s="39"/>
      <c r="AN5746" s="39"/>
      <c r="AO5746" s="39"/>
      <c r="AP5746" s="39"/>
      <c r="AQ5746" s="39"/>
      <c r="AR5746" s="39"/>
      <c r="AS5746" s="39"/>
      <c r="AT5746" s="39"/>
      <c r="AU5746" s="39"/>
      <c r="AV5746" s="39"/>
      <c r="AW5746" s="39"/>
    </row>
    <row r="5747" spans="15:49" x14ac:dyDescent="0.2">
      <c r="O5747" s="39"/>
      <c r="P5747" s="39"/>
      <c r="Q5747" s="39"/>
      <c r="R5747" s="39"/>
      <c r="S5747" s="39"/>
      <c r="T5747" s="39"/>
      <c r="U5747" s="39"/>
      <c r="V5747" s="39"/>
      <c r="W5747" s="39"/>
      <c r="X5747" s="39"/>
      <c r="Y5747" s="39"/>
      <c r="Z5747" s="39"/>
      <c r="AA5747" s="39"/>
      <c r="AB5747" s="39"/>
      <c r="AC5747" s="39"/>
      <c r="AD5747" s="39"/>
      <c r="AE5747" s="39"/>
      <c r="AF5747" s="39"/>
      <c r="AG5747" s="39"/>
      <c r="AH5747" s="39"/>
      <c r="AI5747" s="39"/>
      <c r="AJ5747" s="39"/>
      <c r="AK5747" s="39"/>
      <c r="AL5747" s="39"/>
      <c r="AM5747" s="39"/>
      <c r="AN5747" s="39"/>
      <c r="AO5747" s="39"/>
      <c r="AP5747" s="39"/>
      <c r="AQ5747" s="39"/>
      <c r="AR5747" s="39"/>
      <c r="AS5747" s="39"/>
      <c r="AT5747" s="39"/>
      <c r="AU5747" s="39"/>
      <c r="AV5747" s="39"/>
      <c r="AW5747" s="39"/>
    </row>
    <row r="5748" spans="15:49" x14ac:dyDescent="0.2">
      <c r="O5748" s="39"/>
      <c r="P5748" s="39"/>
      <c r="Q5748" s="39"/>
      <c r="R5748" s="39"/>
      <c r="S5748" s="39"/>
      <c r="T5748" s="39"/>
      <c r="U5748" s="39"/>
      <c r="V5748" s="39"/>
      <c r="W5748" s="39"/>
      <c r="X5748" s="39"/>
      <c r="Y5748" s="39"/>
      <c r="Z5748" s="39"/>
      <c r="AA5748" s="39"/>
      <c r="AB5748" s="39"/>
      <c r="AC5748" s="39"/>
      <c r="AD5748" s="39"/>
      <c r="AE5748" s="39"/>
      <c r="AF5748" s="39"/>
      <c r="AG5748" s="39"/>
      <c r="AH5748" s="39"/>
      <c r="AI5748" s="39"/>
      <c r="AJ5748" s="39"/>
      <c r="AK5748" s="39"/>
      <c r="AL5748" s="39"/>
      <c r="AM5748" s="39"/>
      <c r="AN5748" s="39"/>
      <c r="AO5748" s="39"/>
      <c r="AP5748" s="39"/>
      <c r="AQ5748" s="39"/>
      <c r="AR5748" s="39"/>
      <c r="AS5748" s="39"/>
      <c r="AT5748" s="39"/>
      <c r="AU5748" s="39"/>
      <c r="AV5748" s="39"/>
      <c r="AW5748" s="39"/>
    </row>
    <row r="5749" spans="15:49" x14ac:dyDescent="0.2">
      <c r="O5749" s="39"/>
      <c r="P5749" s="39"/>
      <c r="Q5749" s="39"/>
      <c r="R5749" s="39"/>
      <c r="S5749" s="39"/>
      <c r="T5749" s="39"/>
      <c r="U5749" s="39"/>
      <c r="V5749" s="39"/>
      <c r="W5749" s="39"/>
      <c r="X5749" s="39"/>
      <c r="Y5749" s="39"/>
      <c r="Z5749" s="39"/>
      <c r="AA5749" s="39"/>
      <c r="AB5749" s="39"/>
      <c r="AC5749" s="39"/>
      <c r="AD5749" s="39"/>
      <c r="AE5749" s="39"/>
      <c r="AF5749" s="39"/>
      <c r="AG5749" s="39"/>
      <c r="AH5749" s="39"/>
      <c r="AI5749" s="39"/>
      <c r="AJ5749" s="39"/>
      <c r="AK5749" s="39"/>
      <c r="AL5749" s="39"/>
      <c r="AM5749" s="39"/>
      <c r="AN5749" s="39"/>
      <c r="AO5749" s="39"/>
      <c r="AP5749" s="39"/>
      <c r="AQ5749" s="39"/>
      <c r="AR5749" s="39"/>
      <c r="AS5749" s="39"/>
      <c r="AT5749" s="39"/>
      <c r="AU5749" s="39"/>
      <c r="AV5749" s="39"/>
      <c r="AW5749" s="39"/>
    </row>
    <row r="5750" spans="15:49" x14ac:dyDescent="0.2">
      <c r="O5750" s="39"/>
      <c r="P5750" s="39"/>
      <c r="Q5750" s="39"/>
      <c r="R5750" s="39"/>
      <c r="S5750" s="39"/>
      <c r="T5750" s="39"/>
      <c r="U5750" s="39"/>
      <c r="V5750" s="39"/>
      <c r="W5750" s="39"/>
      <c r="X5750" s="39"/>
      <c r="Y5750" s="39"/>
      <c r="Z5750" s="39"/>
      <c r="AA5750" s="39"/>
      <c r="AB5750" s="39"/>
      <c r="AC5750" s="39"/>
      <c r="AD5750" s="39"/>
      <c r="AE5750" s="39"/>
      <c r="AF5750" s="39"/>
      <c r="AG5750" s="39"/>
      <c r="AH5750" s="39"/>
      <c r="AI5750" s="39"/>
      <c r="AJ5750" s="39"/>
      <c r="AK5750" s="39"/>
      <c r="AL5750" s="39"/>
      <c r="AM5750" s="39"/>
      <c r="AN5750" s="39"/>
      <c r="AO5750" s="39"/>
      <c r="AP5750" s="39"/>
      <c r="AQ5750" s="39"/>
      <c r="AR5750" s="39"/>
      <c r="AS5750" s="39"/>
      <c r="AT5750" s="39"/>
      <c r="AU5750" s="39"/>
      <c r="AV5750" s="39"/>
      <c r="AW5750" s="39"/>
    </row>
    <row r="5751" spans="15:49" x14ac:dyDescent="0.2">
      <c r="O5751" s="39"/>
      <c r="P5751" s="39"/>
      <c r="Q5751" s="39"/>
      <c r="R5751" s="39"/>
      <c r="S5751" s="39"/>
      <c r="T5751" s="39"/>
      <c r="U5751" s="39"/>
      <c r="V5751" s="39"/>
      <c r="W5751" s="39"/>
      <c r="X5751" s="39"/>
      <c r="Y5751" s="39"/>
      <c r="Z5751" s="39"/>
      <c r="AA5751" s="39"/>
      <c r="AB5751" s="39"/>
      <c r="AC5751" s="39"/>
      <c r="AD5751" s="39"/>
      <c r="AE5751" s="39"/>
      <c r="AF5751" s="39"/>
      <c r="AG5751" s="39"/>
      <c r="AH5751" s="39"/>
      <c r="AI5751" s="39"/>
      <c r="AJ5751" s="39"/>
      <c r="AK5751" s="39"/>
      <c r="AL5751" s="39"/>
      <c r="AM5751" s="39"/>
      <c r="AN5751" s="39"/>
      <c r="AO5751" s="39"/>
      <c r="AP5751" s="39"/>
      <c r="AQ5751" s="39"/>
      <c r="AR5751" s="39"/>
      <c r="AS5751" s="39"/>
      <c r="AT5751" s="39"/>
      <c r="AU5751" s="39"/>
      <c r="AV5751" s="39"/>
      <c r="AW5751" s="39"/>
    </row>
    <row r="5752" spans="15:49" x14ac:dyDescent="0.2">
      <c r="O5752" s="39"/>
      <c r="P5752" s="39"/>
      <c r="Q5752" s="39"/>
      <c r="R5752" s="39"/>
      <c r="S5752" s="39"/>
      <c r="T5752" s="39"/>
      <c r="U5752" s="39"/>
      <c r="V5752" s="39"/>
      <c r="W5752" s="39"/>
      <c r="X5752" s="39"/>
      <c r="Y5752" s="39"/>
      <c r="Z5752" s="39"/>
      <c r="AA5752" s="39"/>
      <c r="AB5752" s="39"/>
      <c r="AC5752" s="39"/>
      <c r="AD5752" s="39"/>
      <c r="AE5752" s="39"/>
      <c r="AF5752" s="39"/>
      <c r="AG5752" s="39"/>
      <c r="AH5752" s="39"/>
      <c r="AI5752" s="39"/>
      <c r="AJ5752" s="39"/>
      <c r="AK5752" s="39"/>
      <c r="AL5752" s="39"/>
      <c r="AM5752" s="39"/>
      <c r="AN5752" s="39"/>
      <c r="AO5752" s="39"/>
      <c r="AP5752" s="39"/>
      <c r="AQ5752" s="39"/>
      <c r="AR5752" s="39"/>
      <c r="AS5752" s="39"/>
      <c r="AT5752" s="39"/>
      <c r="AU5752" s="39"/>
      <c r="AV5752" s="39"/>
      <c r="AW5752" s="39"/>
    </row>
    <row r="5753" spans="15:49" x14ac:dyDescent="0.2">
      <c r="O5753" s="39"/>
      <c r="P5753" s="39"/>
      <c r="Q5753" s="39"/>
      <c r="R5753" s="39"/>
      <c r="S5753" s="39"/>
      <c r="T5753" s="39"/>
      <c r="U5753" s="39"/>
      <c r="V5753" s="39"/>
      <c r="W5753" s="39"/>
      <c r="X5753" s="39"/>
      <c r="Y5753" s="39"/>
      <c r="Z5753" s="39"/>
      <c r="AA5753" s="39"/>
      <c r="AB5753" s="39"/>
      <c r="AC5753" s="39"/>
      <c r="AD5753" s="39"/>
      <c r="AE5753" s="39"/>
      <c r="AF5753" s="39"/>
      <c r="AG5753" s="39"/>
      <c r="AH5753" s="39"/>
      <c r="AI5753" s="39"/>
      <c r="AJ5753" s="39"/>
      <c r="AK5753" s="39"/>
      <c r="AL5753" s="39"/>
      <c r="AM5753" s="39"/>
      <c r="AN5753" s="39"/>
      <c r="AO5753" s="39"/>
      <c r="AP5753" s="39"/>
      <c r="AQ5753" s="39"/>
      <c r="AR5753" s="39"/>
      <c r="AS5753" s="39"/>
      <c r="AT5753" s="39"/>
      <c r="AU5753" s="39"/>
      <c r="AV5753" s="39"/>
      <c r="AW5753" s="39"/>
    </row>
    <row r="5754" spans="15:49" x14ac:dyDescent="0.2">
      <c r="O5754" s="39"/>
      <c r="P5754" s="39"/>
      <c r="Q5754" s="39"/>
      <c r="R5754" s="39"/>
      <c r="S5754" s="39"/>
      <c r="T5754" s="39"/>
      <c r="U5754" s="39"/>
      <c r="V5754" s="39"/>
      <c r="W5754" s="39"/>
      <c r="X5754" s="39"/>
      <c r="Y5754" s="39"/>
      <c r="Z5754" s="39"/>
      <c r="AA5754" s="39"/>
      <c r="AB5754" s="39"/>
      <c r="AC5754" s="39"/>
      <c r="AD5754" s="39"/>
      <c r="AE5754" s="39"/>
      <c r="AF5754" s="39"/>
      <c r="AG5754" s="39"/>
      <c r="AH5754" s="39"/>
      <c r="AI5754" s="39"/>
      <c r="AJ5754" s="39"/>
      <c r="AK5754" s="39"/>
      <c r="AL5754" s="39"/>
      <c r="AM5754" s="39"/>
      <c r="AN5754" s="39"/>
      <c r="AO5754" s="39"/>
      <c r="AP5754" s="39"/>
      <c r="AQ5754" s="39"/>
      <c r="AR5754" s="39"/>
      <c r="AS5754" s="39"/>
      <c r="AT5754" s="39"/>
      <c r="AU5754" s="39"/>
      <c r="AV5754" s="39"/>
      <c r="AW5754" s="39"/>
    </row>
    <row r="5755" spans="15:49" x14ac:dyDescent="0.2">
      <c r="O5755" s="39"/>
      <c r="P5755" s="39"/>
      <c r="Q5755" s="39"/>
      <c r="R5755" s="39"/>
      <c r="S5755" s="39"/>
      <c r="T5755" s="39"/>
      <c r="U5755" s="39"/>
      <c r="V5755" s="39"/>
      <c r="W5755" s="39"/>
      <c r="X5755" s="39"/>
      <c r="Y5755" s="39"/>
      <c r="Z5755" s="39"/>
      <c r="AA5755" s="39"/>
      <c r="AB5755" s="39"/>
      <c r="AC5755" s="39"/>
      <c r="AD5755" s="39"/>
      <c r="AE5755" s="39"/>
      <c r="AF5755" s="39"/>
      <c r="AG5755" s="39"/>
      <c r="AH5755" s="39"/>
      <c r="AI5755" s="39"/>
      <c r="AJ5755" s="39"/>
      <c r="AK5755" s="39"/>
      <c r="AL5755" s="39"/>
      <c r="AM5755" s="39"/>
      <c r="AN5755" s="39"/>
      <c r="AO5755" s="39"/>
      <c r="AP5755" s="39"/>
      <c r="AQ5755" s="39"/>
      <c r="AR5755" s="39"/>
      <c r="AS5755" s="39"/>
      <c r="AT5755" s="39"/>
      <c r="AU5755" s="39"/>
      <c r="AV5755" s="39"/>
      <c r="AW5755" s="39"/>
    </row>
    <row r="5756" spans="15:49" x14ac:dyDescent="0.2">
      <c r="O5756" s="39"/>
      <c r="P5756" s="39"/>
      <c r="Q5756" s="39"/>
      <c r="R5756" s="39"/>
      <c r="S5756" s="39"/>
      <c r="T5756" s="39"/>
      <c r="U5756" s="39"/>
      <c r="V5756" s="39"/>
      <c r="W5756" s="39"/>
      <c r="X5756" s="39"/>
      <c r="Y5756" s="39"/>
      <c r="Z5756" s="39"/>
      <c r="AA5756" s="39"/>
      <c r="AB5756" s="39"/>
      <c r="AC5756" s="39"/>
      <c r="AD5756" s="39"/>
      <c r="AE5756" s="39"/>
      <c r="AF5756" s="39"/>
      <c r="AG5756" s="39"/>
      <c r="AH5756" s="39"/>
      <c r="AI5756" s="39"/>
      <c r="AJ5756" s="39"/>
      <c r="AK5756" s="39"/>
      <c r="AL5756" s="39"/>
      <c r="AM5756" s="39"/>
      <c r="AN5756" s="39"/>
      <c r="AO5756" s="39"/>
      <c r="AP5756" s="39"/>
      <c r="AQ5756" s="39"/>
      <c r="AR5756" s="39"/>
      <c r="AS5756" s="39"/>
      <c r="AT5756" s="39"/>
      <c r="AU5756" s="39"/>
      <c r="AV5756" s="39"/>
      <c r="AW5756" s="39"/>
    </row>
    <row r="5757" spans="15:49" x14ac:dyDescent="0.2">
      <c r="O5757" s="39"/>
      <c r="P5757" s="39"/>
      <c r="Q5757" s="39"/>
      <c r="R5757" s="39"/>
      <c r="S5757" s="39"/>
      <c r="T5757" s="39"/>
      <c r="U5757" s="39"/>
      <c r="V5757" s="39"/>
      <c r="W5757" s="39"/>
      <c r="X5757" s="39"/>
      <c r="Y5757" s="39"/>
      <c r="Z5757" s="39"/>
      <c r="AA5757" s="39"/>
      <c r="AB5757" s="39"/>
      <c r="AC5757" s="39"/>
      <c r="AD5757" s="39"/>
      <c r="AE5757" s="39"/>
      <c r="AF5757" s="39"/>
      <c r="AG5757" s="39"/>
      <c r="AH5757" s="39"/>
      <c r="AI5757" s="39"/>
      <c r="AJ5757" s="39"/>
      <c r="AK5757" s="39"/>
      <c r="AL5757" s="39"/>
      <c r="AM5757" s="39"/>
      <c r="AN5757" s="39"/>
      <c r="AO5757" s="39"/>
      <c r="AP5757" s="39"/>
      <c r="AQ5757" s="39"/>
      <c r="AR5757" s="39"/>
      <c r="AS5757" s="39"/>
      <c r="AT5757" s="39"/>
      <c r="AU5757" s="39"/>
      <c r="AV5757" s="39"/>
      <c r="AW5757" s="39"/>
    </row>
    <row r="5758" spans="15:49" x14ac:dyDescent="0.2">
      <c r="O5758" s="39"/>
      <c r="P5758" s="39"/>
      <c r="Q5758" s="39"/>
      <c r="R5758" s="39"/>
      <c r="S5758" s="39"/>
      <c r="T5758" s="39"/>
      <c r="U5758" s="39"/>
      <c r="V5758" s="39"/>
      <c r="W5758" s="39"/>
      <c r="X5758" s="39"/>
      <c r="Y5758" s="39"/>
      <c r="Z5758" s="39"/>
      <c r="AA5758" s="39"/>
      <c r="AB5758" s="39"/>
      <c r="AC5758" s="39"/>
      <c r="AD5758" s="39"/>
      <c r="AE5758" s="39"/>
      <c r="AF5758" s="39"/>
      <c r="AG5758" s="39"/>
      <c r="AH5758" s="39"/>
      <c r="AI5758" s="39"/>
      <c r="AJ5758" s="39"/>
      <c r="AK5758" s="39"/>
      <c r="AL5758" s="39"/>
      <c r="AM5758" s="39"/>
      <c r="AN5758" s="39"/>
      <c r="AO5758" s="39"/>
      <c r="AP5758" s="39"/>
      <c r="AQ5758" s="39"/>
      <c r="AR5758" s="39"/>
      <c r="AS5758" s="39"/>
      <c r="AT5758" s="39"/>
      <c r="AU5758" s="39"/>
      <c r="AV5758" s="39"/>
      <c r="AW5758" s="39"/>
    </row>
    <row r="5759" spans="15:49" x14ac:dyDescent="0.2">
      <c r="O5759" s="39"/>
      <c r="P5759" s="39"/>
      <c r="Q5759" s="39"/>
      <c r="R5759" s="39"/>
      <c r="S5759" s="39"/>
      <c r="T5759" s="39"/>
      <c r="U5759" s="39"/>
      <c r="V5759" s="39"/>
      <c r="W5759" s="39"/>
      <c r="X5759" s="39"/>
      <c r="Y5759" s="39"/>
      <c r="Z5759" s="39"/>
      <c r="AA5759" s="39"/>
      <c r="AB5759" s="39"/>
      <c r="AC5759" s="39"/>
      <c r="AD5759" s="39"/>
      <c r="AE5759" s="39"/>
      <c r="AF5759" s="39"/>
      <c r="AG5759" s="39"/>
      <c r="AH5759" s="39"/>
      <c r="AI5759" s="39"/>
      <c r="AJ5759" s="39"/>
      <c r="AK5759" s="39"/>
      <c r="AL5759" s="39"/>
      <c r="AM5759" s="39"/>
      <c r="AN5759" s="39"/>
      <c r="AO5759" s="39"/>
      <c r="AP5759" s="39"/>
      <c r="AQ5759" s="39"/>
      <c r="AR5759" s="39"/>
      <c r="AS5759" s="39"/>
      <c r="AT5759" s="39"/>
      <c r="AU5759" s="39"/>
      <c r="AV5759" s="39"/>
      <c r="AW5759" s="39"/>
    </row>
    <row r="5760" spans="15:49" x14ac:dyDescent="0.2">
      <c r="O5760" s="39"/>
      <c r="P5760" s="39"/>
      <c r="Q5760" s="39"/>
      <c r="R5760" s="39"/>
      <c r="S5760" s="39"/>
      <c r="T5760" s="39"/>
      <c r="U5760" s="39"/>
      <c r="V5760" s="39"/>
      <c r="W5760" s="39"/>
      <c r="X5760" s="39"/>
      <c r="Y5760" s="39"/>
      <c r="Z5760" s="39"/>
      <c r="AA5760" s="39"/>
      <c r="AB5760" s="39"/>
      <c r="AC5760" s="39"/>
      <c r="AD5760" s="39"/>
      <c r="AE5760" s="39"/>
      <c r="AF5760" s="39"/>
      <c r="AG5760" s="39"/>
      <c r="AH5760" s="39"/>
      <c r="AI5760" s="39"/>
      <c r="AJ5760" s="39"/>
      <c r="AK5760" s="39"/>
      <c r="AL5760" s="39"/>
      <c r="AM5760" s="39"/>
      <c r="AN5760" s="39"/>
      <c r="AO5760" s="39"/>
      <c r="AP5760" s="39"/>
      <c r="AQ5760" s="39"/>
      <c r="AR5760" s="39"/>
      <c r="AS5760" s="39"/>
      <c r="AT5760" s="39"/>
      <c r="AU5760" s="39"/>
      <c r="AV5760" s="39"/>
      <c r="AW5760" s="39"/>
    </row>
    <row r="5761" spans="15:49" x14ac:dyDescent="0.2">
      <c r="O5761" s="39"/>
      <c r="P5761" s="39"/>
      <c r="Q5761" s="39"/>
      <c r="R5761" s="39"/>
      <c r="S5761" s="39"/>
      <c r="T5761" s="39"/>
      <c r="U5761" s="39"/>
      <c r="V5761" s="39"/>
      <c r="W5761" s="39"/>
      <c r="X5761" s="39"/>
      <c r="Y5761" s="39"/>
      <c r="Z5761" s="39"/>
      <c r="AA5761" s="39"/>
      <c r="AB5761" s="39"/>
      <c r="AC5761" s="39"/>
      <c r="AD5761" s="39"/>
      <c r="AE5761" s="39"/>
      <c r="AF5761" s="39"/>
      <c r="AG5761" s="39"/>
      <c r="AH5761" s="39"/>
      <c r="AI5761" s="39"/>
      <c r="AJ5761" s="39"/>
      <c r="AK5761" s="39"/>
      <c r="AL5761" s="39"/>
      <c r="AM5761" s="39"/>
      <c r="AN5761" s="39"/>
      <c r="AO5761" s="39"/>
      <c r="AP5761" s="39"/>
      <c r="AQ5761" s="39"/>
      <c r="AR5761" s="39"/>
      <c r="AS5761" s="39"/>
      <c r="AT5761" s="39"/>
      <c r="AU5761" s="39"/>
      <c r="AV5761" s="39"/>
      <c r="AW5761" s="39"/>
    </row>
    <row r="5762" spans="15:49" x14ac:dyDescent="0.2">
      <c r="O5762" s="39"/>
      <c r="P5762" s="39"/>
      <c r="Q5762" s="39"/>
      <c r="R5762" s="39"/>
      <c r="S5762" s="39"/>
      <c r="T5762" s="39"/>
      <c r="U5762" s="39"/>
      <c r="V5762" s="39"/>
      <c r="W5762" s="39"/>
      <c r="X5762" s="39"/>
      <c r="Y5762" s="39"/>
      <c r="Z5762" s="39"/>
      <c r="AA5762" s="39"/>
      <c r="AB5762" s="39"/>
      <c r="AC5762" s="39"/>
      <c r="AD5762" s="39"/>
      <c r="AE5762" s="39"/>
      <c r="AF5762" s="39"/>
      <c r="AG5762" s="39"/>
      <c r="AH5762" s="39"/>
      <c r="AI5762" s="39"/>
      <c r="AJ5762" s="39"/>
      <c r="AK5762" s="39"/>
      <c r="AL5762" s="39"/>
      <c r="AM5762" s="39"/>
      <c r="AN5762" s="39"/>
      <c r="AO5762" s="39"/>
      <c r="AP5762" s="39"/>
      <c r="AQ5762" s="39"/>
      <c r="AR5762" s="39"/>
      <c r="AS5762" s="39"/>
      <c r="AT5762" s="39"/>
      <c r="AU5762" s="39"/>
      <c r="AV5762" s="39"/>
      <c r="AW5762" s="39"/>
    </row>
    <row r="5763" spans="15:49" x14ac:dyDescent="0.2">
      <c r="O5763" s="39"/>
      <c r="P5763" s="39"/>
      <c r="Q5763" s="39"/>
      <c r="R5763" s="39"/>
      <c r="S5763" s="39"/>
      <c r="T5763" s="39"/>
      <c r="U5763" s="39"/>
      <c r="V5763" s="39"/>
      <c r="W5763" s="39"/>
      <c r="X5763" s="39"/>
      <c r="Y5763" s="39"/>
      <c r="Z5763" s="39"/>
      <c r="AA5763" s="39"/>
      <c r="AB5763" s="39"/>
      <c r="AC5763" s="39"/>
      <c r="AD5763" s="39"/>
      <c r="AE5763" s="39"/>
      <c r="AF5763" s="39"/>
      <c r="AG5763" s="39"/>
      <c r="AH5763" s="39"/>
      <c r="AI5763" s="39"/>
      <c r="AJ5763" s="39"/>
      <c r="AK5763" s="39"/>
      <c r="AL5763" s="39"/>
      <c r="AM5763" s="39"/>
      <c r="AN5763" s="39"/>
      <c r="AO5763" s="39"/>
      <c r="AP5763" s="39"/>
      <c r="AQ5763" s="39"/>
      <c r="AR5763" s="39"/>
      <c r="AS5763" s="39"/>
      <c r="AT5763" s="39"/>
      <c r="AU5763" s="39"/>
      <c r="AV5763" s="39"/>
      <c r="AW5763" s="39"/>
    </row>
    <row r="5764" spans="15:49" x14ac:dyDescent="0.2">
      <c r="O5764" s="39"/>
      <c r="P5764" s="39"/>
      <c r="Q5764" s="39"/>
      <c r="R5764" s="39"/>
      <c r="S5764" s="39"/>
      <c r="T5764" s="39"/>
      <c r="U5764" s="39"/>
      <c r="V5764" s="39"/>
      <c r="W5764" s="39"/>
      <c r="X5764" s="39"/>
      <c r="Y5764" s="39"/>
      <c r="Z5764" s="39"/>
      <c r="AA5764" s="39"/>
      <c r="AB5764" s="39"/>
      <c r="AC5764" s="39"/>
      <c r="AD5764" s="39"/>
      <c r="AE5764" s="39"/>
      <c r="AF5764" s="39"/>
      <c r="AG5764" s="39"/>
      <c r="AH5764" s="39"/>
      <c r="AI5764" s="39"/>
      <c r="AJ5764" s="39"/>
      <c r="AK5764" s="39"/>
      <c r="AL5764" s="39"/>
      <c r="AM5764" s="39"/>
      <c r="AN5764" s="39"/>
      <c r="AO5764" s="39"/>
      <c r="AP5764" s="39"/>
      <c r="AQ5764" s="39"/>
      <c r="AR5764" s="39"/>
      <c r="AS5764" s="39"/>
      <c r="AT5764" s="39"/>
      <c r="AU5764" s="39"/>
      <c r="AV5764" s="39"/>
      <c r="AW5764" s="39"/>
    </row>
    <row r="5765" spans="15:49" x14ac:dyDescent="0.2">
      <c r="O5765" s="39"/>
      <c r="P5765" s="39"/>
      <c r="Q5765" s="39"/>
      <c r="R5765" s="39"/>
      <c r="S5765" s="39"/>
      <c r="T5765" s="39"/>
      <c r="U5765" s="39"/>
      <c r="V5765" s="39"/>
      <c r="W5765" s="39"/>
      <c r="X5765" s="39"/>
      <c r="Y5765" s="39"/>
      <c r="Z5765" s="39"/>
      <c r="AA5765" s="39"/>
      <c r="AB5765" s="39"/>
      <c r="AC5765" s="39"/>
      <c r="AD5765" s="39"/>
      <c r="AE5765" s="39"/>
      <c r="AF5765" s="39"/>
      <c r="AG5765" s="39"/>
      <c r="AH5765" s="39"/>
      <c r="AI5765" s="39"/>
      <c r="AJ5765" s="39"/>
      <c r="AK5765" s="39"/>
      <c r="AL5765" s="39"/>
      <c r="AM5765" s="39"/>
      <c r="AN5765" s="39"/>
      <c r="AO5765" s="39"/>
      <c r="AP5765" s="39"/>
      <c r="AQ5765" s="39"/>
      <c r="AR5765" s="39"/>
      <c r="AS5765" s="39"/>
      <c r="AT5765" s="39"/>
      <c r="AU5765" s="39"/>
      <c r="AV5765" s="39"/>
      <c r="AW5765" s="39"/>
    </row>
    <row r="5766" spans="15:49" x14ac:dyDescent="0.2">
      <c r="O5766" s="39"/>
      <c r="P5766" s="39"/>
      <c r="Q5766" s="39"/>
      <c r="R5766" s="39"/>
      <c r="S5766" s="39"/>
      <c r="T5766" s="39"/>
      <c r="U5766" s="39"/>
      <c r="V5766" s="39"/>
      <c r="W5766" s="39"/>
      <c r="X5766" s="39"/>
      <c r="Y5766" s="39"/>
      <c r="Z5766" s="39"/>
      <c r="AA5766" s="39"/>
      <c r="AB5766" s="39"/>
      <c r="AC5766" s="39"/>
      <c r="AD5766" s="39"/>
      <c r="AE5766" s="39"/>
      <c r="AF5766" s="39"/>
      <c r="AG5766" s="39"/>
      <c r="AH5766" s="39"/>
      <c r="AI5766" s="39"/>
      <c r="AJ5766" s="39"/>
      <c r="AK5766" s="39"/>
      <c r="AL5766" s="39"/>
      <c r="AM5766" s="39"/>
      <c r="AN5766" s="39"/>
      <c r="AO5766" s="39"/>
      <c r="AP5766" s="39"/>
      <c r="AQ5766" s="39"/>
      <c r="AR5766" s="39"/>
      <c r="AS5766" s="39"/>
      <c r="AT5766" s="39"/>
      <c r="AU5766" s="39"/>
      <c r="AV5766" s="39"/>
      <c r="AW5766" s="39"/>
    </row>
    <row r="5767" spans="15:49" x14ac:dyDescent="0.2">
      <c r="O5767" s="39"/>
      <c r="P5767" s="39"/>
      <c r="Q5767" s="39"/>
      <c r="R5767" s="39"/>
      <c r="S5767" s="39"/>
      <c r="T5767" s="39"/>
      <c r="U5767" s="39"/>
      <c r="V5767" s="39"/>
      <c r="W5767" s="39"/>
      <c r="X5767" s="39"/>
      <c r="Y5767" s="39"/>
      <c r="Z5767" s="39"/>
      <c r="AA5767" s="39"/>
      <c r="AB5767" s="39"/>
      <c r="AC5767" s="39"/>
      <c r="AD5767" s="39"/>
      <c r="AE5767" s="39"/>
      <c r="AF5767" s="39"/>
      <c r="AG5767" s="39"/>
      <c r="AH5767" s="39"/>
      <c r="AI5767" s="39"/>
      <c r="AJ5767" s="39"/>
      <c r="AK5767" s="39"/>
      <c r="AL5767" s="39"/>
      <c r="AM5767" s="39"/>
      <c r="AN5767" s="39"/>
      <c r="AO5767" s="39"/>
      <c r="AP5767" s="39"/>
      <c r="AQ5767" s="39"/>
      <c r="AR5767" s="39"/>
      <c r="AS5767" s="39"/>
      <c r="AT5767" s="39"/>
      <c r="AU5767" s="39"/>
      <c r="AV5767" s="39"/>
      <c r="AW5767" s="39"/>
    </row>
    <row r="5768" spans="15:49" x14ac:dyDescent="0.2">
      <c r="O5768" s="39"/>
      <c r="P5768" s="39"/>
      <c r="Q5768" s="39"/>
      <c r="R5768" s="39"/>
      <c r="S5768" s="39"/>
      <c r="T5768" s="39"/>
      <c r="U5768" s="39"/>
      <c r="V5768" s="39"/>
      <c r="W5768" s="39"/>
      <c r="X5768" s="39"/>
      <c r="Y5768" s="39"/>
      <c r="Z5768" s="39"/>
      <c r="AA5768" s="39"/>
      <c r="AB5768" s="39"/>
      <c r="AC5768" s="39"/>
      <c r="AD5768" s="39"/>
      <c r="AE5768" s="39"/>
      <c r="AF5768" s="39"/>
      <c r="AG5768" s="39"/>
      <c r="AH5768" s="39"/>
      <c r="AI5768" s="39"/>
      <c r="AJ5768" s="39"/>
      <c r="AK5768" s="39"/>
      <c r="AL5768" s="39"/>
      <c r="AM5768" s="39"/>
      <c r="AN5768" s="39"/>
      <c r="AO5768" s="39"/>
      <c r="AP5768" s="39"/>
      <c r="AQ5768" s="39"/>
      <c r="AR5768" s="39"/>
      <c r="AS5768" s="39"/>
      <c r="AT5768" s="39"/>
      <c r="AU5768" s="39"/>
      <c r="AV5768" s="39"/>
      <c r="AW5768" s="39"/>
    </row>
    <row r="5769" spans="15:49" x14ac:dyDescent="0.2">
      <c r="O5769" s="39"/>
      <c r="P5769" s="39"/>
      <c r="Q5769" s="39"/>
      <c r="R5769" s="39"/>
      <c r="S5769" s="39"/>
      <c r="T5769" s="39"/>
      <c r="U5769" s="39"/>
      <c r="V5769" s="39"/>
      <c r="W5769" s="39"/>
      <c r="X5769" s="39"/>
      <c r="Y5769" s="39"/>
      <c r="Z5769" s="39"/>
      <c r="AA5769" s="39"/>
      <c r="AB5769" s="39"/>
      <c r="AC5769" s="39"/>
      <c r="AD5769" s="39"/>
      <c r="AE5769" s="39"/>
      <c r="AF5769" s="39"/>
      <c r="AG5769" s="39"/>
      <c r="AH5769" s="39"/>
      <c r="AI5769" s="39"/>
      <c r="AJ5769" s="39"/>
      <c r="AK5769" s="39"/>
      <c r="AL5769" s="39"/>
      <c r="AM5769" s="39"/>
      <c r="AN5769" s="39"/>
      <c r="AO5769" s="39"/>
      <c r="AP5769" s="39"/>
      <c r="AQ5769" s="39"/>
      <c r="AR5769" s="39"/>
      <c r="AS5769" s="39"/>
      <c r="AT5769" s="39"/>
      <c r="AU5769" s="39"/>
      <c r="AV5769" s="39"/>
      <c r="AW5769" s="39"/>
    </row>
    <row r="5770" spans="15:49" x14ac:dyDescent="0.2">
      <c r="O5770" s="39"/>
      <c r="P5770" s="39"/>
      <c r="Q5770" s="39"/>
      <c r="R5770" s="39"/>
      <c r="S5770" s="39"/>
      <c r="T5770" s="39"/>
      <c r="U5770" s="39"/>
      <c r="V5770" s="39"/>
      <c r="W5770" s="39"/>
      <c r="X5770" s="39"/>
      <c r="Y5770" s="39"/>
      <c r="Z5770" s="39"/>
      <c r="AA5770" s="39"/>
      <c r="AB5770" s="39"/>
      <c r="AC5770" s="39"/>
      <c r="AD5770" s="39"/>
      <c r="AE5770" s="39"/>
      <c r="AF5770" s="39"/>
      <c r="AG5770" s="39"/>
      <c r="AH5770" s="39"/>
      <c r="AI5770" s="39"/>
      <c r="AJ5770" s="39"/>
      <c r="AK5770" s="39"/>
      <c r="AL5770" s="39"/>
      <c r="AM5770" s="39"/>
      <c r="AN5770" s="39"/>
      <c r="AO5770" s="39"/>
      <c r="AP5770" s="39"/>
      <c r="AQ5770" s="39"/>
      <c r="AR5770" s="39"/>
      <c r="AS5770" s="39"/>
      <c r="AT5770" s="39"/>
      <c r="AU5770" s="39"/>
      <c r="AV5770" s="39"/>
      <c r="AW5770" s="39"/>
    </row>
    <row r="5771" spans="15:49" x14ac:dyDescent="0.2">
      <c r="O5771" s="39"/>
      <c r="P5771" s="39"/>
      <c r="Q5771" s="39"/>
      <c r="R5771" s="39"/>
      <c r="S5771" s="39"/>
      <c r="T5771" s="39"/>
      <c r="U5771" s="39"/>
      <c r="V5771" s="39"/>
      <c r="W5771" s="39"/>
      <c r="X5771" s="39"/>
      <c r="Y5771" s="39"/>
      <c r="Z5771" s="39"/>
      <c r="AA5771" s="39"/>
      <c r="AB5771" s="39"/>
      <c r="AC5771" s="39"/>
      <c r="AD5771" s="39"/>
      <c r="AE5771" s="39"/>
      <c r="AF5771" s="39"/>
      <c r="AG5771" s="39"/>
      <c r="AH5771" s="39"/>
      <c r="AI5771" s="39"/>
      <c r="AJ5771" s="39"/>
      <c r="AK5771" s="39"/>
      <c r="AL5771" s="39"/>
      <c r="AM5771" s="39"/>
      <c r="AN5771" s="39"/>
      <c r="AO5771" s="39"/>
      <c r="AP5771" s="39"/>
      <c r="AQ5771" s="39"/>
      <c r="AR5771" s="39"/>
      <c r="AS5771" s="39"/>
      <c r="AT5771" s="39"/>
      <c r="AU5771" s="39"/>
      <c r="AV5771" s="39"/>
      <c r="AW5771" s="39"/>
    </row>
    <row r="5772" spans="15:49" x14ac:dyDescent="0.2">
      <c r="O5772" s="39"/>
      <c r="P5772" s="39"/>
      <c r="Q5772" s="39"/>
      <c r="R5772" s="39"/>
      <c r="S5772" s="39"/>
      <c r="T5772" s="39"/>
      <c r="U5772" s="39"/>
      <c r="V5772" s="39"/>
      <c r="W5772" s="39"/>
      <c r="X5772" s="39"/>
      <c r="Y5772" s="39"/>
      <c r="Z5772" s="39"/>
      <c r="AA5772" s="39"/>
      <c r="AB5772" s="39"/>
      <c r="AC5772" s="39"/>
      <c r="AD5772" s="39"/>
      <c r="AE5772" s="39"/>
      <c r="AF5772" s="39"/>
      <c r="AG5772" s="39"/>
      <c r="AH5772" s="39"/>
      <c r="AI5772" s="39"/>
      <c r="AJ5772" s="39"/>
      <c r="AK5772" s="39"/>
      <c r="AL5772" s="39"/>
      <c r="AM5772" s="39"/>
      <c r="AN5772" s="39"/>
      <c r="AO5772" s="39"/>
      <c r="AP5772" s="39"/>
      <c r="AQ5772" s="39"/>
      <c r="AR5772" s="39"/>
      <c r="AS5772" s="39"/>
      <c r="AT5772" s="39"/>
      <c r="AU5772" s="39"/>
      <c r="AV5772" s="39"/>
      <c r="AW5772" s="39"/>
    </row>
    <row r="5773" spans="15:49" x14ac:dyDescent="0.2">
      <c r="O5773" s="39"/>
      <c r="P5773" s="39"/>
      <c r="Q5773" s="39"/>
      <c r="R5773" s="39"/>
      <c r="S5773" s="39"/>
      <c r="T5773" s="39"/>
      <c r="U5773" s="39"/>
      <c r="V5773" s="39"/>
      <c r="W5773" s="39"/>
      <c r="X5773" s="39"/>
      <c r="Y5773" s="39"/>
      <c r="Z5773" s="39"/>
      <c r="AA5773" s="39"/>
      <c r="AB5773" s="39"/>
      <c r="AC5773" s="39"/>
      <c r="AD5773" s="39"/>
      <c r="AE5773" s="39"/>
      <c r="AF5773" s="39"/>
      <c r="AG5773" s="39"/>
      <c r="AH5773" s="39"/>
      <c r="AI5773" s="39"/>
      <c r="AJ5773" s="39"/>
      <c r="AK5773" s="39"/>
      <c r="AL5773" s="39"/>
      <c r="AM5773" s="39"/>
      <c r="AN5773" s="39"/>
      <c r="AO5773" s="39"/>
      <c r="AP5773" s="39"/>
      <c r="AQ5773" s="39"/>
      <c r="AR5773" s="39"/>
      <c r="AS5773" s="39"/>
      <c r="AT5773" s="39"/>
      <c r="AU5773" s="39"/>
      <c r="AV5773" s="39"/>
      <c r="AW5773" s="39"/>
    </row>
    <row r="5774" spans="15:49" x14ac:dyDescent="0.2">
      <c r="O5774" s="39"/>
      <c r="P5774" s="39"/>
      <c r="Q5774" s="39"/>
      <c r="R5774" s="39"/>
      <c r="S5774" s="39"/>
      <c r="T5774" s="39"/>
      <c r="U5774" s="39"/>
      <c r="V5774" s="39"/>
      <c r="W5774" s="39"/>
      <c r="X5774" s="39"/>
      <c r="Y5774" s="39"/>
      <c r="Z5774" s="39"/>
      <c r="AA5774" s="39"/>
      <c r="AB5774" s="39"/>
      <c r="AC5774" s="39"/>
      <c r="AD5774" s="39"/>
      <c r="AE5774" s="39"/>
      <c r="AF5774" s="39"/>
      <c r="AG5774" s="39"/>
      <c r="AH5774" s="39"/>
      <c r="AI5774" s="39"/>
      <c r="AJ5774" s="39"/>
      <c r="AK5774" s="39"/>
      <c r="AL5774" s="39"/>
      <c r="AM5774" s="39"/>
      <c r="AN5774" s="39"/>
      <c r="AO5774" s="39"/>
      <c r="AP5774" s="39"/>
      <c r="AQ5774" s="39"/>
      <c r="AR5774" s="39"/>
      <c r="AS5774" s="39"/>
      <c r="AT5774" s="39"/>
      <c r="AU5774" s="39"/>
      <c r="AV5774" s="39"/>
      <c r="AW5774" s="39"/>
    </row>
    <row r="5775" spans="15:49" x14ac:dyDescent="0.2">
      <c r="O5775" s="39"/>
      <c r="P5775" s="39"/>
      <c r="Q5775" s="39"/>
      <c r="R5775" s="39"/>
      <c r="S5775" s="39"/>
      <c r="T5775" s="39"/>
      <c r="U5775" s="39"/>
      <c r="V5775" s="39"/>
      <c r="W5775" s="39"/>
      <c r="X5775" s="39"/>
      <c r="Y5775" s="39"/>
      <c r="Z5775" s="39"/>
      <c r="AA5775" s="39"/>
      <c r="AB5775" s="39"/>
      <c r="AC5775" s="39"/>
      <c r="AD5775" s="39"/>
      <c r="AE5775" s="39"/>
      <c r="AF5775" s="39"/>
      <c r="AG5775" s="39"/>
      <c r="AH5775" s="39"/>
      <c r="AI5775" s="39"/>
      <c r="AJ5775" s="39"/>
      <c r="AK5775" s="39"/>
      <c r="AL5775" s="39"/>
      <c r="AM5775" s="39"/>
      <c r="AN5775" s="39"/>
      <c r="AO5775" s="39"/>
      <c r="AP5775" s="39"/>
      <c r="AQ5775" s="39"/>
      <c r="AR5775" s="39"/>
      <c r="AS5775" s="39"/>
      <c r="AT5775" s="39"/>
      <c r="AU5775" s="39"/>
      <c r="AV5775" s="39"/>
      <c r="AW5775" s="39"/>
    </row>
    <row r="5776" spans="15:49" x14ac:dyDescent="0.2">
      <c r="O5776" s="39"/>
      <c r="P5776" s="39"/>
      <c r="Q5776" s="39"/>
      <c r="R5776" s="39"/>
      <c r="S5776" s="39"/>
      <c r="T5776" s="39"/>
      <c r="U5776" s="39"/>
      <c r="V5776" s="39"/>
      <c r="W5776" s="39"/>
      <c r="X5776" s="39"/>
      <c r="Y5776" s="39"/>
      <c r="Z5776" s="39"/>
      <c r="AA5776" s="39"/>
      <c r="AB5776" s="39"/>
      <c r="AC5776" s="39"/>
      <c r="AD5776" s="39"/>
      <c r="AE5776" s="39"/>
      <c r="AF5776" s="39"/>
      <c r="AG5776" s="39"/>
      <c r="AH5776" s="39"/>
      <c r="AI5776" s="39"/>
      <c r="AJ5776" s="39"/>
      <c r="AK5776" s="39"/>
      <c r="AL5776" s="39"/>
      <c r="AM5776" s="39"/>
      <c r="AN5776" s="39"/>
      <c r="AO5776" s="39"/>
      <c r="AP5776" s="39"/>
      <c r="AQ5776" s="39"/>
      <c r="AR5776" s="39"/>
      <c r="AS5776" s="39"/>
      <c r="AT5776" s="39"/>
      <c r="AU5776" s="39"/>
      <c r="AV5776" s="39"/>
      <c r="AW5776" s="39"/>
    </row>
    <row r="5777" spans="15:49" x14ac:dyDescent="0.2">
      <c r="O5777" s="39"/>
      <c r="P5777" s="39"/>
      <c r="Q5777" s="39"/>
      <c r="R5777" s="39"/>
      <c r="S5777" s="39"/>
      <c r="T5777" s="39"/>
      <c r="U5777" s="39"/>
      <c r="V5777" s="39"/>
      <c r="W5777" s="39"/>
      <c r="X5777" s="39"/>
      <c r="Y5777" s="39"/>
      <c r="Z5777" s="39"/>
      <c r="AA5777" s="39"/>
      <c r="AB5777" s="39"/>
      <c r="AC5777" s="39"/>
      <c r="AD5777" s="39"/>
      <c r="AE5777" s="39"/>
      <c r="AF5777" s="39"/>
      <c r="AG5777" s="39"/>
      <c r="AH5777" s="39"/>
      <c r="AI5777" s="39"/>
      <c r="AJ5777" s="39"/>
      <c r="AK5777" s="39"/>
      <c r="AL5777" s="39"/>
      <c r="AM5777" s="39"/>
      <c r="AN5777" s="39"/>
      <c r="AO5777" s="39"/>
      <c r="AP5777" s="39"/>
      <c r="AQ5777" s="39"/>
      <c r="AR5777" s="39"/>
      <c r="AS5777" s="39"/>
      <c r="AT5777" s="39"/>
      <c r="AU5777" s="39"/>
      <c r="AV5777" s="39"/>
      <c r="AW5777" s="39"/>
    </row>
    <row r="5778" spans="15:49" x14ac:dyDescent="0.2">
      <c r="O5778" s="39"/>
      <c r="P5778" s="39"/>
      <c r="Q5778" s="39"/>
      <c r="R5778" s="39"/>
      <c r="S5778" s="39"/>
      <c r="T5778" s="39"/>
      <c r="U5778" s="39"/>
      <c r="V5778" s="39"/>
      <c r="W5778" s="39"/>
      <c r="X5778" s="39"/>
      <c r="Y5778" s="39"/>
      <c r="Z5778" s="39"/>
      <c r="AA5778" s="39"/>
      <c r="AB5778" s="39"/>
      <c r="AC5778" s="39"/>
      <c r="AD5778" s="39"/>
      <c r="AE5778" s="39"/>
      <c r="AF5778" s="39"/>
      <c r="AG5778" s="39"/>
      <c r="AH5778" s="39"/>
      <c r="AI5778" s="39"/>
      <c r="AJ5778" s="39"/>
      <c r="AK5778" s="39"/>
      <c r="AL5778" s="39"/>
      <c r="AM5778" s="39"/>
      <c r="AN5778" s="39"/>
      <c r="AO5778" s="39"/>
      <c r="AP5778" s="39"/>
      <c r="AQ5778" s="39"/>
      <c r="AR5778" s="39"/>
      <c r="AS5778" s="39"/>
      <c r="AT5778" s="39"/>
      <c r="AU5778" s="39"/>
      <c r="AV5778" s="39"/>
      <c r="AW5778" s="39"/>
    </row>
    <row r="5779" spans="15:49" x14ac:dyDescent="0.2">
      <c r="O5779" s="39"/>
      <c r="P5779" s="39"/>
      <c r="Q5779" s="39"/>
      <c r="R5779" s="39"/>
      <c r="S5779" s="39"/>
      <c r="T5779" s="39"/>
      <c r="U5779" s="39"/>
      <c r="V5779" s="39"/>
      <c r="W5779" s="39"/>
      <c r="X5779" s="39"/>
      <c r="Y5779" s="39"/>
      <c r="Z5779" s="39"/>
      <c r="AA5779" s="39"/>
      <c r="AB5779" s="39"/>
      <c r="AC5779" s="39"/>
      <c r="AD5779" s="39"/>
      <c r="AE5779" s="39"/>
      <c r="AF5779" s="39"/>
      <c r="AG5779" s="39"/>
      <c r="AH5779" s="39"/>
      <c r="AI5779" s="39"/>
      <c r="AJ5779" s="39"/>
      <c r="AK5779" s="39"/>
      <c r="AL5779" s="39"/>
      <c r="AM5779" s="39"/>
      <c r="AN5779" s="39"/>
      <c r="AO5779" s="39"/>
      <c r="AP5779" s="39"/>
      <c r="AQ5779" s="39"/>
      <c r="AR5779" s="39"/>
      <c r="AS5779" s="39"/>
      <c r="AT5779" s="39"/>
      <c r="AU5779" s="39"/>
      <c r="AV5779" s="39"/>
      <c r="AW5779" s="39"/>
    </row>
    <row r="5780" spans="15:49" x14ac:dyDescent="0.2">
      <c r="O5780" s="39"/>
      <c r="P5780" s="39"/>
      <c r="Q5780" s="39"/>
      <c r="R5780" s="39"/>
      <c r="S5780" s="39"/>
      <c r="T5780" s="39"/>
      <c r="U5780" s="39"/>
      <c r="V5780" s="39"/>
      <c r="W5780" s="39"/>
      <c r="X5780" s="39"/>
      <c r="Y5780" s="39"/>
      <c r="Z5780" s="39"/>
      <c r="AA5780" s="39"/>
      <c r="AB5780" s="39"/>
      <c r="AC5780" s="39"/>
      <c r="AD5780" s="39"/>
      <c r="AE5780" s="39"/>
      <c r="AF5780" s="39"/>
      <c r="AG5780" s="39"/>
      <c r="AH5780" s="39"/>
      <c r="AI5780" s="39"/>
      <c r="AJ5780" s="39"/>
      <c r="AK5780" s="39"/>
      <c r="AL5780" s="39"/>
      <c r="AM5780" s="39"/>
      <c r="AN5780" s="39"/>
      <c r="AO5780" s="39"/>
      <c r="AP5780" s="39"/>
      <c r="AQ5780" s="39"/>
      <c r="AR5780" s="39"/>
      <c r="AS5780" s="39"/>
      <c r="AT5780" s="39"/>
      <c r="AU5780" s="39"/>
      <c r="AV5780" s="39"/>
      <c r="AW5780" s="39"/>
    </row>
    <row r="5781" spans="15:49" x14ac:dyDescent="0.2">
      <c r="O5781" s="39"/>
      <c r="P5781" s="39"/>
      <c r="Q5781" s="39"/>
      <c r="R5781" s="39"/>
      <c r="S5781" s="39"/>
      <c r="T5781" s="39"/>
      <c r="U5781" s="39"/>
      <c r="V5781" s="39"/>
      <c r="W5781" s="39"/>
      <c r="X5781" s="39"/>
      <c r="Y5781" s="39"/>
      <c r="Z5781" s="39"/>
      <c r="AA5781" s="39"/>
      <c r="AB5781" s="39"/>
      <c r="AC5781" s="39"/>
      <c r="AD5781" s="39"/>
      <c r="AE5781" s="39"/>
      <c r="AF5781" s="39"/>
      <c r="AG5781" s="39"/>
      <c r="AH5781" s="39"/>
      <c r="AI5781" s="39"/>
      <c r="AJ5781" s="39"/>
      <c r="AK5781" s="39"/>
      <c r="AL5781" s="39"/>
      <c r="AM5781" s="39"/>
      <c r="AN5781" s="39"/>
      <c r="AO5781" s="39"/>
      <c r="AP5781" s="39"/>
      <c r="AQ5781" s="39"/>
      <c r="AR5781" s="39"/>
      <c r="AS5781" s="39"/>
      <c r="AT5781" s="39"/>
      <c r="AU5781" s="39"/>
      <c r="AV5781" s="39"/>
      <c r="AW5781" s="39"/>
    </row>
    <row r="5782" spans="15:49" x14ac:dyDescent="0.2">
      <c r="O5782" s="39"/>
      <c r="P5782" s="39"/>
      <c r="Q5782" s="39"/>
      <c r="R5782" s="39"/>
      <c r="S5782" s="39"/>
      <c r="T5782" s="39"/>
      <c r="U5782" s="39"/>
      <c r="V5782" s="39"/>
      <c r="W5782" s="39"/>
      <c r="X5782" s="39"/>
      <c r="Y5782" s="39"/>
      <c r="Z5782" s="39"/>
      <c r="AA5782" s="39"/>
      <c r="AB5782" s="39"/>
      <c r="AC5782" s="39"/>
      <c r="AD5782" s="39"/>
      <c r="AE5782" s="39"/>
      <c r="AF5782" s="39"/>
      <c r="AG5782" s="39"/>
      <c r="AH5782" s="39"/>
      <c r="AI5782" s="39"/>
      <c r="AJ5782" s="39"/>
      <c r="AK5782" s="39"/>
      <c r="AL5782" s="39"/>
      <c r="AM5782" s="39"/>
      <c r="AN5782" s="39"/>
      <c r="AO5782" s="39"/>
      <c r="AP5782" s="39"/>
      <c r="AQ5782" s="39"/>
      <c r="AR5782" s="39"/>
      <c r="AS5782" s="39"/>
      <c r="AT5782" s="39"/>
      <c r="AU5782" s="39"/>
      <c r="AV5782" s="39"/>
      <c r="AW5782" s="39"/>
    </row>
    <row r="5783" spans="15:49" x14ac:dyDescent="0.2">
      <c r="O5783" s="39"/>
      <c r="P5783" s="39"/>
      <c r="Q5783" s="39"/>
      <c r="R5783" s="39"/>
      <c r="S5783" s="39"/>
      <c r="T5783" s="39"/>
      <c r="U5783" s="39"/>
      <c r="V5783" s="39"/>
      <c r="W5783" s="39"/>
      <c r="X5783" s="39"/>
      <c r="Y5783" s="39"/>
      <c r="Z5783" s="39"/>
      <c r="AA5783" s="39"/>
      <c r="AB5783" s="39"/>
      <c r="AC5783" s="39"/>
      <c r="AD5783" s="39"/>
      <c r="AE5783" s="39"/>
      <c r="AF5783" s="39"/>
      <c r="AG5783" s="39"/>
      <c r="AH5783" s="39"/>
      <c r="AI5783" s="39"/>
      <c r="AJ5783" s="39"/>
      <c r="AK5783" s="39"/>
      <c r="AL5783" s="39"/>
      <c r="AM5783" s="39"/>
      <c r="AN5783" s="39"/>
      <c r="AO5783" s="39"/>
      <c r="AP5783" s="39"/>
      <c r="AQ5783" s="39"/>
      <c r="AR5783" s="39"/>
      <c r="AS5783" s="39"/>
      <c r="AT5783" s="39"/>
      <c r="AU5783" s="39"/>
      <c r="AV5783" s="39"/>
      <c r="AW5783" s="39"/>
    </row>
    <row r="5784" spans="15:49" x14ac:dyDescent="0.2">
      <c r="O5784" s="39"/>
      <c r="P5784" s="39"/>
      <c r="Q5784" s="39"/>
      <c r="R5784" s="39"/>
      <c r="S5784" s="39"/>
      <c r="T5784" s="39"/>
      <c r="U5784" s="39"/>
      <c r="V5784" s="39"/>
      <c r="W5784" s="39"/>
      <c r="X5784" s="39"/>
      <c r="Y5784" s="39"/>
      <c r="Z5784" s="39"/>
      <c r="AA5784" s="39"/>
      <c r="AB5784" s="39"/>
      <c r="AC5784" s="39"/>
      <c r="AD5784" s="39"/>
      <c r="AE5784" s="39"/>
      <c r="AF5784" s="39"/>
      <c r="AG5784" s="39"/>
      <c r="AH5784" s="39"/>
      <c r="AI5784" s="39"/>
      <c r="AJ5784" s="39"/>
      <c r="AK5784" s="39"/>
      <c r="AL5784" s="39"/>
      <c r="AM5784" s="39"/>
      <c r="AN5784" s="39"/>
      <c r="AO5784" s="39"/>
      <c r="AP5784" s="39"/>
      <c r="AQ5784" s="39"/>
      <c r="AR5784" s="39"/>
      <c r="AS5784" s="39"/>
      <c r="AT5784" s="39"/>
      <c r="AU5784" s="39"/>
      <c r="AV5784" s="39"/>
      <c r="AW5784" s="39"/>
    </row>
    <row r="5785" spans="15:49" x14ac:dyDescent="0.2">
      <c r="O5785" s="39"/>
      <c r="P5785" s="39"/>
      <c r="Q5785" s="39"/>
      <c r="R5785" s="39"/>
      <c r="S5785" s="39"/>
      <c r="T5785" s="39"/>
      <c r="U5785" s="39"/>
      <c r="V5785" s="39"/>
      <c r="W5785" s="39"/>
      <c r="X5785" s="39"/>
      <c r="Y5785" s="39"/>
      <c r="Z5785" s="39"/>
      <c r="AA5785" s="39"/>
      <c r="AB5785" s="39"/>
      <c r="AC5785" s="39"/>
      <c r="AD5785" s="39"/>
      <c r="AE5785" s="39"/>
      <c r="AF5785" s="39"/>
      <c r="AG5785" s="39"/>
      <c r="AH5785" s="39"/>
      <c r="AI5785" s="39"/>
      <c r="AJ5785" s="39"/>
      <c r="AK5785" s="39"/>
      <c r="AL5785" s="39"/>
      <c r="AM5785" s="39"/>
      <c r="AN5785" s="39"/>
      <c r="AO5785" s="39"/>
      <c r="AP5785" s="39"/>
      <c r="AQ5785" s="39"/>
      <c r="AR5785" s="39"/>
      <c r="AS5785" s="39"/>
      <c r="AT5785" s="39"/>
      <c r="AU5785" s="39"/>
      <c r="AV5785" s="39"/>
      <c r="AW5785" s="39"/>
    </row>
    <row r="5786" spans="15:49" x14ac:dyDescent="0.2">
      <c r="O5786" s="39"/>
      <c r="P5786" s="39"/>
      <c r="Q5786" s="39"/>
      <c r="R5786" s="39"/>
      <c r="S5786" s="39"/>
      <c r="T5786" s="39"/>
      <c r="U5786" s="39"/>
      <c r="V5786" s="39"/>
      <c r="W5786" s="39"/>
      <c r="X5786" s="39"/>
      <c r="Y5786" s="39"/>
      <c r="Z5786" s="39"/>
      <c r="AA5786" s="39"/>
      <c r="AB5786" s="39"/>
      <c r="AC5786" s="39"/>
      <c r="AD5786" s="39"/>
      <c r="AE5786" s="39"/>
      <c r="AF5786" s="39"/>
      <c r="AG5786" s="39"/>
      <c r="AH5786" s="39"/>
      <c r="AI5786" s="39"/>
      <c r="AJ5786" s="39"/>
      <c r="AK5786" s="39"/>
      <c r="AL5786" s="39"/>
      <c r="AM5786" s="39"/>
      <c r="AN5786" s="39"/>
      <c r="AO5786" s="39"/>
      <c r="AP5786" s="39"/>
      <c r="AQ5786" s="39"/>
      <c r="AR5786" s="39"/>
      <c r="AS5786" s="39"/>
      <c r="AT5786" s="39"/>
      <c r="AU5786" s="39"/>
      <c r="AV5786" s="39"/>
      <c r="AW5786" s="39"/>
    </row>
    <row r="5787" spans="15:49" x14ac:dyDescent="0.2">
      <c r="O5787" s="39"/>
      <c r="P5787" s="39"/>
      <c r="Q5787" s="39"/>
      <c r="R5787" s="39"/>
      <c r="S5787" s="39"/>
      <c r="T5787" s="39"/>
      <c r="U5787" s="39"/>
      <c r="V5787" s="39"/>
      <c r="W5787" s="39"/>
      <c r="X5787" s="39"/>
      <c r="Y5787" s="39"/>
      <c r="Z5787" s="39"/>
      <c r="AA5787" s="39"/>
      <c r="AB5787" s="39"/>
      <c r="AC5787" s="39"/>
      <c r="AD5787" s="39"/>
      <c r="AE5787" s="39"/>
      <c r="AF5787" s="39"/>
      <c r="AG5787" s="39"/>
      <c r="AH5787" s="39"/>
      <c r="AI5787" s="39"/>
      <c r="AJ5787" s="39"/>
      <c r="AK5787" s="39"/>
      <c r="AL5787" s="39"/>
      <c r="AM5787" s="39"/>
      <c r="AN5787" s="39"/>
      <c r="AO5787" s="39"/>
      <c r="AP5787" s="39"/>
      <c r="AQ5787" s="39"/>
      <c r="AR5787" s="39"/>
      <c r="AS5787" s="39"/>
      <c r="AT5787" s="39"/>
      <c r="AU5787" s="39"/>
      <c r="AV5787" s="39"/>
      <c r="AW5787" s="39"/>
    </row>
    <row r="5788" spans="15:49" x14ac:dyDescent="0.2">
      <c r="O5788" s="39"/>
      <c r="P5788" s="39"/>
      <c r="Q5788" s="39"/>
      <c r="R5788" s="39"/>
      <c r="S5788" s="39"/>
      <c r="T5788" s="39"/>
      <c r="U5788" s="39"/>
      <c r="V5788" s="39"/>
      <c r="W5788" s="39"/>
      <c r="X5788" s="39"/>
      <c r="Y5788" s="39"/>
      <c r="Z5788" s="39"/>
      <c r="AA5788" s="39"/>
      <c r="AB5788" s="39"/>
      <c r="AC5788" s="39"/>
      <c r="AD5788" s="39"/>
      <c r="AE5788" s="39"/>
      <c r="AF5788" s="39"/>
      <c r="AG5788" s="39"/>
      <c r="AH5788" s="39"/>
      <c r="AI5788" s="39"/>
      <c r="AJ5788" s="39"/>
      <c r="AK5788" s="39"/>
      <c r="AL5788" s="39"/>
      <c r="AM5788" s="39"/>
      <c r="AN5788" s="39"/>
      <c r="AO5788" s="39"/>
      <c r="AP5788" s="39"/>
      <c r="AQ5788" s="39"/>
      <c r="AR5788" s="39"/>
      <c r="AS5788" s="39"/>
      <c r="AT5788" s="39"/>
      <c r="AU5788" s="39"/>
      <c r="AV5788" s="39"/>
      <c r="AW5788" s="39"/>
    </row>
    <row r="5789" spans="15:49" x14ac:dyDescent="0.2">
      <c r="O5789" s="39"/>
      <c r="P5789" s="39"/>
      <c r="Q5789" s="39"/>
      <c r="R5789" s="39"/>
      <c r="S5789" s="39"/>
      <c r="T5789" s="39"/>
      <c r="U5789" s="39"/>
      <c r="V5789" s="39"/>
      <c r="W5789" s="39"/>
      <c r="X5789" s="39"/>
      <c r="Y5789" s="39"/>
      <c r="Z5789" s="39"/>
      <c r="AA5789" s="39"/>
      <c r="AB5789" s="39"/>
      <c r="AC5789" s="39"/>
      <c r="AD5789" s="39"/>
      <c r="AE5789" s="39"/>
      <c r="AF5789" s="39"/>
      <c r="AG5789" s="39"/>
      <c r="AH5789" s="39"/>
      <c r="AI5789" s="39"/>
      <c r="AJ5789" s="39"/>
      <c r="AK5789" s="39"/>
      <c r="AL5789" s="39"/>
      <c r="AM5789" s="39"/>
      <c r="AN5789" s="39"/>
      <c r="AO5789" s="39"/>
      <c r="AP5789" s="39"/>
      <c r="AQ5789" s="39"/>
      <c r="AR5789" s="39"/>
      <c r="AS5789" s="39"/>
      <c r="AT5789" s="39"/>
      <c r="AU5789" s="39"/>
      <c r="AV5789" s="39"/>
      <c r="AW5789" s="39"/>
    </row>
    <row r="5790" spans="15:49" x14ac:dyDescent="0.2">
      <c r="O5790" s="39"/>
      <c r="P5790" s="39"/>
      <c r="Q5790" s="39"/>
      <c r="R5790" s="39"/>
      <c r="S5790" s="39"/>
      <c r="T5790" s="39"/>
      <c r="U5790" s="39"/>
      <c r="V5790" s="39"/>
      <c r="W5790" s="39"/>
      <c r="X5790" s="39"/>
      <c r="Y5790" s="39"/>
      <c r="Z5790" s="39"/>
      <c r="AA5790" s="39"/>
      <c r="AB5790" s="39"/>
      <c r="AC5790" s="39"/>
      <c r="AD5790" s="39"/>
      <c r="AE5790" s="39"/>
      <c r="AF5790" s="39"/>
      <c r="AG5790" s="39"/>
      <c r="AH5790" s="39"/>
      <c r="AI5790" s="39"/>
      <c r="AJ5790" s="39"/>
      <c r="AK5790" s="39"/>
      <c r="AL5790" s="39"/>
      <c r="AM5790" s="39"/>
      <c r="AN5790" s="39"/>
      <c r="AO5790" s="39"/>
      <c r="AP5790" s="39"/>
      <c r="AQ5790" s="39"/>
      <c r="AR5790" s="39"/>
      <c r="AS5790" s="39"/>
      <c r="AT5790" s="39"/>
      <c r="AU5790" s="39"/>
      <c r="AV5790" s="39"/>
      <c r="AW5790" s="39"/>
    </row>
    <row r="5791" spans="15:49" x14ac:dyDescent="0.2">
      <c r="O5791" s="39"/>
      <c r="P5791" s="39"/>
      <c r="Q5791" s="39"/>
      <c r="R5791" s="39"/>
      <c r="S5791" s="39"/>
      <c r="T5791" s="39"/>
      <c r="U5791" s="39"/>
      <c r="V5791" s="39"/>
      <c r="W5791" s="39"/>
      <c r="X5791" s="39"/>
      <c r="Y5791" s="39"/>
      <c r="Z5791" s="39"/>
      <c r="AA5791" s="39"/>
      <c r="AB5791" s="39"/>
      <c r="AC5791" s="39"/>
      <c r="AD5791" s="39"/>
      <c r="AE5791" s="39"/>
      <c r="AF5791" s="39"/>
      <c r="AG5791" s="39"/>
      <c r="AH5791" s="39"/>
      <c r="AI5791" s="39"/>
      <c r="AJ5791" s="39"/>
      <c r="AK5791" s="39"/>
      <c r="AL5791" s="39"/>
      <c r="AM5791" s="39"/>
      <c r="AN5791" s="39"/>
      <c r="AO5791" s="39"/>
      <c r="AP5791" s="39"/>
      <c r="AQ5791" s="39"/>
      <c r="AR5791" s="39"/>
      <c r="AS5791" s="39"/>
      <c r="AT5791" s="39"/>
      <c r="AU5791" s="39"/>
      <c r="AV5791" s="39"/>
      <c r="AW5791" s="39"/>
    </row>
    <row r="5792" spans="15:49" x14ac:dyDescent="0.2">
      <c r="O5792" s="39"/>
      <c r="P5792" s="39"/>
      <c r="Q5792" s="39"/>
      <c r="R5792" s="39"/>
      <c r="S5792" s="39"/>
      <c r="T5792" s="39"/>
      <c r="U5792" s="39"/>
      <c r="V5792" s="39"/>
      <c r="W5792" s="39"/>
      <c r="X5792" s="39"/>
      <c r="Y5792" s="39"/>
      <c r="Z5792" s="39"/>
      <c r="AA5792" s="39"/>
      <c r="AB5792" s="39"/>
      <c r="AC5792" s="39"/>
      <c r="AD5792" s="39"/>
      <c r="AE5792" s="39"/>
      <c r="AF5792" s="39"/>
      <c r="AG5792" s="39"/>
      <c r="AH5792" s="39"/>
      <c r="AI5792" s="39"/>
      <c r="AJ5792" s="39"/>
      <c r="AK5792" s="39"/>
      <c r="AL5792" s="39"/>
      <c r="AM5792" s="39"/>
      <c r="AN5792" s="39"/>
      <c r="AO5792" s="39"/>
      <c r="AP5792" s="39"/>
      <c r="AQ5792" s="39"/>
      <c r="AR5792" s="39"/>
      <c r="AS5792" s="39"/>
      <c r="AT5792" s="39"/>
      <c r="AU5792" s="39"/>
      <c r="AV5792" s="39"/>
      <c r="AW5792" s="39"/>
    </row>
    <row r="5793" spans="15:49" x14ac:dyDescent="0.2">
      <c r="O5793" s="39"/>
      <c r="P5793" s="39"/>
      <c r="Q5793" s="39"/>
      <c r="R5793" s="39"/>
      <c r="S5793" s="39"/>
      <c r="T5793" s="39"/>
      <c r="U5793" s="39"/>
      <c r="V5793" s="39"/>
      <c r="W5793" s="39"/>
      <c r="X5793" s="39"/>
      <c r="Y5793" s="39"/>
      <c r="Z5793" s="39"/>
      <c r="AA5793" s="39"/>
      <c r="AB5793" s="39"/>
      <c r="AC5793" s="39"/>
      <c r="AD5793" s="39"/>
      <c r="AE5793" s="39"/>
      <c r="AF5793" s="39"/>
      <c r="AG5793" s="39"/>
      <c r="AH5793" s="39"/>
      <c r="AI5793" s="39"/>
      <c r="AJ5793" s="39"/>
      <c r="AK5793" s="39"/>
      <c r="AL5793" s="39"/>
      <c r="AM5793" s="39"/>
      <c r="AN5793" s="39"/>
      <c r="AO5793" s="39"/>
      <c r="AP5793" s="39"/>
      <c r="AQ5793" s="39"/>
      <c r="AR5793" s="39"/>
      <c r="AS5793" s="39"/>
      <c r="AT5793" s="39"/>
      <c r="AU5793" s="39"/>
      <c r="AV5793" s="39"/>
      <c r="AW5793" s="39"/>
    </row>
    <row r="5794" spans="15:49" x14ac:dyDescent="0.2">
      <c r="O5794" s="39"/>
      <c r="P5794" s="39"/>
      <c r="Q5794" s="39"/>
      <c r="R5794" s="39"/>
      <c r="S5794" s="39"/>
      <c r="T5794" s="39"/>
      <c r="U5794" s="39"/>
      <c r="V5794" s="39"/>
      <c r="W5794" s="39"/>
      <c r="X5794" s="39"/>
      <c r="Y5794" s="39"/>
      <c r="Z5794" s="39"/>
      <c r="AA5794" s="39"/>
      <c r="AB5794" s="39"/>
      <c r="AC5794" s="39"/>
      <c r="AD5794" s="39"/>
      <c r="AE5794" s="39"/>
      <c r="AF5794" s="39"/>
      <c r="AG5794" s="39"/>
      <c r="AH5794" s="39"/>
      <c r="AI5794" s="39"/>
      <c r="AJ5794" s="39"/>
      <c r="AK5794" s="39"/>
      <c r="AL5794" s="39"/>
      <c r="AM5794" s="39"/>
      <c r="AN5794" s="39"/>
      <c r="AO5794" s="39"/>
      <c r="AP5794" s="39"/>
      <c r="AQ5794" s="39"/>
      <c r="AR5794" s="39"/>
      <c r="AS5794" s="39"/>
      <c r="AT5794" s="39"/>
      <c r="AU5794" s="39"/>
      <c r="AV5794" s="39"/>
      <c r="AW5794" s="39"/>
    </row>
    <row r="5795" spans="15:49" x14ac:dyDescent="0.2">
      <c r="O5795" s="39"/>
      <c r="P5795" s="39"/>
      <c r="Q5795" s="39"/>
      <c r="R5795" s="39"/>
      <c r="S5795" s="39"/>
      <c r="T5795" s="39"/>
      <c r="U5795" s="39"/>
      <c r="V5795" s="39"/>
      <c r="W5795" s="39"/>
      <c r="X5795" s="39"/>
      <c r="Y5795" s="39"/>
      <c r="Z5795" s="39"/>
      <c r="AA5795" s="39"/>
      <c r="AB5795" s="39"/>
      <c r="AC5795" s="39"/>
      <c r="AD5795" s="39"/>
      <c r="AE5795" s="39"/>
      <c r="AF5795" s="39"/>
      <c r="AG5795" s="39"/>
      <c r="AH5795" s="39"/>
      <c r="AI5795" s="39"/>
      <c r="AJ5795" s="39"/>
      <c r="AK5795" s="39"/>
      <c r="AL5795" s="39"/>
      <c r="AM5795" s="39"/>
      <c r="AN5795" s="39"/>
      <c r="AO5795" s="39"/>
      <c r="AP5795" s="39"/>
      <c r="AQ5795" s="39"/>
      <c r="AR5795" s="39"/>
      <c r="AS5795" s="39"/>
      <c r="AT5795" s="39"/>
      <c r="AU5795" s="39"/>
      <c r="AV5795" s="39"/>
      <c r="AW5795" s="39"/>
    </row>
    <row r="5796" spans="15:49" x14ac:dyDescent="0.2">
      <c r="O5796" s="39"/>
      <c r="P5796" s="39"/>
      <c r="Q5796" s="39"/>
      <c r="R5796" s="39"/>
      <c r="S5796" s="39"/>
      <c r="T5796" s="39"/>
      <c r="U5796" s="39"/>
      <c r="V5796" s="39"/>
      <c r="W5796" s="39"/>
      <c r="X5796" s="39"/>
      <c r="Y5796" s="39"/>
      <c r="Z5796" s="39"/>
      <c r="AA5796" s="39"/>
      <c r="AB5796" s="39"/>
      <c r="AC5796" s="39"/>
      <c r="AD5796" s="39"/>
      <c r="AE5796" s="39"/>
      <c r="AF5796" s="39"/>
      <c r="AG5796" s="39"/>
      <c r="AH5796" s="39"/>
      <c r="AI5796" s="39"/>
      <c r="AJ5796" s="39"/>
      <c r="AK5796" s="39"/>
      <c r="AL5796" s="39"/>
      <c r="AM5796" s="39"/>
      <c r="AN5796" s="39"/>
      <c r="AO5796" s="39"/>
      <c r="AP5796" s="39"/>
      <c r="AQ5796" s="39"/>
      <c r="AR5796" s="39"/>
      <c r="AS5796" s="39"/>
      <c r="AT5796" s="39"/>
      <c r="AU5796" s="39"/>
      <c r="AV5796" s="39"/>
      <c r="AW5796" s="39"/>
    </row>
    <row r="5797" spans="15:49" x14ac:dyDescent="0.2">
      <c r="O5797" s="39"/>
      <c r="P5797" s="39"/>
      <c r="Q5797" s="39"/>
      <c r="R5797" s="39"/>
      <c r="S5797" s="39"/>
      <c r="T5797" s="39"/>
      <c r="U5797" s="39"/>
      <c r="V5797" s="39"/>
      <c r="W5797" s="39"/>
      <c r="X5797" s="39"/>
      <c r="Y5797" s="39"/>
      <c r="Z5797" s="39"/>
      <c r="AA5797" s="39"/>
      <c r="AB5797" s="39"/>
      <c r="AC5797" s="39"/>
      <c r="AD5797" s="39"/>
      <c r="AE5797" s="39"/>
      <c r="AF5797" s="39"/>
      <c r="AG5797" s="39"/>
      <c r="AH5797" s="39"/>
      <c r="AI5797" s="39"/>
      <c r="AJ5797" s="39"/>
      <c r="AK5797" s="39"/>
      <c r="AL5797" s="39"/>
      <c r="AM5797" s="39"/>
      <c r="AN5797" s="39"/>
      <c r="AO5797" s="39"/>
      <c r="AP5797" s="39"/>
      <c r="AQ5797" s="39"/>
      <c r="AR5797" s="39"/>
      <c r="AS5797" s="39"/>
      <c r="AT5797" s="39"/>
      <c r="AU5797" s="39"/>
      <c r="AV5797" s="39"/>
      <c r="AW5797" s="39"/>
    </row>
    <row r="5798" spans="15:49" x14ac:dyDescent="0.2">
      <c r="O5798" s="39"/>
      <c r="P5798" s="39"/>
      <c r="Q5798" s="39"/>
      <c r="R5798" s="39"/>
      <c r="S5798" s="39"/>
      <c r="T5798" s="39"/>
      <c r="U5798" s="39"/>
      <c r="V5798" s="39"/>
      <c r="W5798" s="39"/>
      <c r="X5798" s="39"/>
      <c r="Y5798" s="39"/>
      <c r="Z5798" s="39"/>
      <c r="AA5798" s="39"/>
      <c r="AB5798" s="39"/>
      <c r="AC5798" s="39"/>
      <c r="AD5798" s="39"/>
      <c r="AE5798" s="39"/>
      <c r="AF5798" s="39"/>
      <c r="AG5798" s="39"/>
      <c r="AH5798" s="39"/>
      <c r="AI5798" s="39"/>
      <c r="AJ5798" s="39"/>
      <c r="AK5798" s="39"/>
      <c r="AL5798" s="39"/>
      <c r="AM5798" s="39"/>
      <c r="AN5798" s="39"/>
      <c r="AO5798" s="39"/>
      <c r="AP5798" s="39"/>
      <c r="AQ5798" s="39"/>
      <c r="AR5798" s="39"/>
      <c r="AS5798" s="39"/>
      <c r="AT5798" s="39"/>
      <c r="AU5798" s="39"/>
      <c r="AV5798" s="39"/>
      <c r="AW5798" s="39"/>
    </row>
    <row r="5799" spans="15:49" x14ac:dyDescent="0.2">
      <c r="O5799" s="39"/>
      <c r="P5799" s="39"/>
      <c r="Q5799" s="39"/>
      <c r="R5799" s="39"/>
      <c r="S5799" s="39"/>
      <c r="T5799" s="39"/>
      <c r="U5799" s="39"/>
      <c r="V5799" s="39"/>
      <c r="W5799" s="39"/>
      <c r="X5799" s="39"/>
      <c r="Y5799" s="39"/>
      <c r="Z5799" s="39"/>
      <c r="AA5799" s="39"/>
      <c r="AB5799" s="39"/>
      <c r="AC5799" s="39"/>
      <c r="AD5799" s="39"/>
      <c r="AE5799" s="39"/>
      <c r="AF5799" s="39"/>
      <c r="AG5799" s="39"/>
      <c r="AH5799" s="39"/>
      <c r="AI5799" s="39"/>
      <c r="AJ5799" s="39"/>
      <c r="AK5799" s="39"/>
      <c r="AL5799" s="39"/>
      <c r="AM5799" s="39"/>
      <c r="AN5799" s="39"/>
      <c r="AO5799" s="39"/>
      <c r="AP5799" s="39"/>
      <c r="AQ5799" s="39"/>
      <c r="AR5799" s="39"/>
      <c r="AS5799" s="39"/>
      <c r="AT5799" s="39"/>
      <c r="AU5799" s="39"/>
      <c r="AV5799" s="39"/>
      <c r="AW5799" s="39"/>
    </row>
    <row r="5800" spans="15:49" x14ac:dyDescent="0.2">
      <c r="O5800" s="39"/>
      <c r="P5800" s="39"/>
      <c r="Q5800" s="39"/>
      <c r="R5800" s="39"/>
      <c r="S5800" s="39"/>
      <c r="T5800" s="39"/>
      <c r="U5800" s="39"/>
      <c r="V5800" s="39"/>
      <c r="W5800" s="39"/>
      <c r="X5800" s="39"/>
      <c r="Y5800" s="39"/>
      <c r="Z5800" s="39"/>
      <c r="AA5800" s="39"/>
      <c r="AB5800" s="39"/>
      <c r="AC5800" s="39"/>
      <c r="AD5800" s="39"/>
      <c r="AE5800" s="39"/>
      <c r="AF5800" s="39"/>
      <c r="AG5800" s="39"/>
      <c r="AH5800" s="39"/>
      <c r="AI5800" s="39"/>
      <c r="AJ5800" s="39"/>
      <c r="AK5800" s="39"/>
      <c r="AL5800" s="39"/>
      <c r="AM5800" s="39"/>
      <c r="AN5800" s="39"/>
      <c r="AO5800" s="39"/>
      <c r="AP5800" s="39"/>
      <c r="AQ5800" s="39"/>
      <c r="AR5800" s="39"/>
      <c r="AS5800" s="39"/>
      <c r="AT5800" s="39"/>
      <c r="AU5800" s="39"/>
      <c r="AV5800" s="39"/>
      <c r="AW5800" s="39"/>
    </row>
    <row r="5801" spans="15:49" x14ac:dyDescent="0.2">
      <c r="O5801" s="39"/>
      <c r="P5801" s="39"/>
      <c r="Q5801" s="39"/>
      <c r="R5801" s="39"/>
      <c r="S5801" s="39"/>
      <c r="T5801" s="39"/>
      <c r="U5801" s="39"/>
      <c r="V5801" s="39"/>
      <c r="W5801" s="39"/>
      <c r="X5801" s="39"/>
      <c r="Y5801" s="39"/>
      <c r="Z5801" s="39"/>
      <c r="AA5801" s="39"/>
      <c r="AB5801" s="39"/>
      <c r="AC5801" s="39"/>
      <c r="AD5801" s="39"/>
      <c r="AE5801" s="39"/>
      <c r="AF5801" s="39"/>
      <c r="AG5801" s="39"/>
      <c r="AH5801" s="39"/>
      <c r="AI5801" s="39"/>
      <c r="AJ5801" s="39"/>
      <c r="AK5801" s="39"/>
      <c r="AL5801" s="39"/>
      <c r="AM5801" s="39"/>
      <c r="AN5801" s="39"/>
      <c r="AO5801" s="39"/>
      <c r="AP5801" s="39"/>
      <c r="AQ5801" s="39"/>
      <c r="AR5801" s="39"/>
      <c r="AS5801" s="39"/>
      <c r="AT5801" s="39"/>
      <c r="AU5801" s="39"/>
      <c r="AV5801" s="39"/>
      <c r="AW5801" s="39"/>
    </row>
    <row r="5802" spans="15:49" x14ac:dyDescent="0.2">
      <c r="O5802" s="39"/>
      <c r="P5802" s="39"/>
      <c r="Q5802" s="39"/>
      <c r="R5802" s="39"/>
      <c r="S5802" s="39"/>
      <c r="T5802" s="39"/>
      <c r="U5802" s="39"/>
      <c r="V5802" s="39"/>
      <c r="W5802" s="39"/>
      <c r="X5802" s="39"/>
      <c r="Y5802" s="39"/>
      <c r="Z5802" s="39"/>
      <c r="AA5802" s="39"/>
      <c r="AB5802" s="39"/>
      <c r="AC5802" s="39"/>
      <c r="AD5802" s="39"/>
      <c r="AE5802" s="39"/>
      <c r="AF5802" s="39"/>
      <c r="AG5802" s="39"/>
      <c r="AH5802" s="39"/>
      <c r="AI5802" s="39"/>
      <c r="AJ5802" s="39"/>
      <c r="AK5802" s="39"/>
      <c r="AL5802" s="39"/>
      <c r="AM5802" s="39"/>
      <c r="AN5802" s="39"/>
      <c r="AO5802" s="39"/>
      <c r="AP5802" s="39"/>
      <c r="AQ5802" s="39"/>
      <c r="AR5802" s="39"/>
      <c r="AS5802" s="39"/>
      <c r="AT5802" s="39"/>
      <c r="AU5802" s="39"/>
      <c r="AV5802" s="39"/>
      <c r="AW5802" s="39"/>
    </row>
    <row r="5803" spans="15:49" x14ac:dyDescent="0.2">
      <c r="O5803" s="39"/>
      <c r="P5803" s="39"/>
      <c r="Q5803" s="39"/>
      <c r="R5803" s="39"/>
      <c r="S5803" s="39"/>
      <c r="T5803" s="39"/>
      <c r="U5803" s="39"/>
      <c r="V5803" s="39"/>
      <c r="W5803" s="39"/>
      <c r="X5803" s="39"/>
      <c r="Y5803" s="39"/>
      <c r="Z5803" s="39"/>
      <c r="AA5803" s="39"/>
      <c r="AB5803" s="39"/>
      <c r="AC5803" s="39"/>
      <c r="AD5803" s="39"/>
      <c r="AE5803" s="39"/>
      <c r="AF5803" s="39"/>
      <c r="AG5803" s="39"/>
      <c r="AH5803" s="39"/>
      <c r="AI5803" s="39"/>
      <c r="AJ5803" s="39"/>
      <c r="AK5803" s="39"/>
      <c r="AL5803" s="39"/>
      <c r="AM5803" s="39"/>
      <c r="AN5803" s="39"/>
      <c r="AO5803" s="39"/>
      <c r="AP5803" s="39"/>
      <c r="AQ5803" s="39"/>
      <c r="AR5803" s="39"/>
      <c r="AS5803" s="39"/>
      <c r="AT5803" s="39"/>
      <c r="AU5803" s="39"/>
      <c r="AV5803" s="39"/>
      <c r="AW5803" s="39"/>
    </row>
    <row r="5804" spans="15:49" x14ac:dyDescent="0.2">
      <c r="O5804" s="39"/>
      <c r="P5804" s="39"/>
      <c r="Q5804" s="39"/>
      <c r="R5804" s="39"/>
      <c r="S5804" s="39"/>
      <c r="T5804" s="39"/>
      <c r="U5804" s="39"/>
      <c r="V5804" s="39"/>
      <c r="W5804" s="39"/>
      <c r="X5804" s="39"/>
      <c r="Y5804" s="39"/>
      <c r="Z5804" s="39"/>
      <c r="AA5804" s="39"/>
      <c r="AB5804" s="39"/>
      <c r="AC5804" s="39"/>
      <c r="AD5804" s="39"/>
      <c r="AE5804" s="39"/>
      <c r="AF5804" s="39"/>
      <c r="AG5804" s="39"/>
      <c r="AH5804" s="39"/>
      <c r="AI5804" s="39"/>
      <c r="AJ5804" s="39"/>
      <c r="AK5804" s="39"/>
      <c r="AL5804" s="39"/>
      <c r="AM5804" s="39"/>
      <c r="AN5804" s="39"/>
      <c r="AO5804" s="39"/>
      <c r="AP5804" s="39"/>
      <c r="AQ5804" s="39"/>
      <c r="AR5804" s="39"/>
      <c r="AS5804" s="39"/>
      <c r="AT5804" s="39"/>
      <c r="AU5804" s="39"/>
      <c r="AV5804" s="39"/>
      <c r="AW5804" s="39"/>
    </row>
    <row r="5805" spans="15:49" x14ac:dyDescent="0.2">
      <c r="O5805" s="39"/>
      <c r="P5805" s="39"/>
      <c r="Q5805" s="39"/>
      <c r="R5805" s="39"/>
      <c r="S5805" s="39"/>
      <c r="T5805" s="39"/>
      <c r="U5805" s="39"/>
      <c r="V5805" s="39"/>
      <c r="W5805" s="39"/>
      <c r="X5805" s="39"/>
      <c r="Y5805" s="39"/>
      <c r="Z5805" s="39"/>
      <c r="AA5805" s="39"/>
      <c r="AB5805" s="39"/>
      <c r="AC5805" s="39"/>
      <c r="AD5805" s="39"/>
      <c r="AE5805" s="39"/>
      <c r="AF5805" s="39"/>
      <c r="AG5805" s="39"/>
      <c r="AH5805" s="39"/>
      <c r="AI5805" s="39"/>
      <c r="AJ5805" s="39"/>
      <c r="AK5805" s="39"/>
      <c r="AL5805" s="39"/>
      <c r="AM5805" s="39"/>
      <c r="AN5805" s="39"/>
      <c r="AO5805" s="39"/>
      <c r="AP5805" s="39"/>
      <c r="AQ5805" s="39"/>
      <c r="AR5805" s="39"/>
      <c r="AS5805" s="39"/>
      <c r="AT5805" s="39"/>
      <c r="AU5805" s="39"/>
      <c r="AV5805" s="39"/>
      <c r="AW5805" s="39"/>
    </row>
    <row r="5806" spans="15:49" x14ac:dyDescent="0.2">
      <c r="O5806" s="39"/>
      <c r="P5806" s="39"/>
      <c r="Q5806" s="39"/>
      <c r="R5806" s="39"/>
      <c r="S5806" s="39"/>
      <c r="T5806" s="39"/>
      <c r="U5806" s="39"/>
      <c r="V5806" s="39"/>
      <c r="W5806" s="39"/>
      <c r="X5806" s="39"/>
      <c r="Y5806" s="39"/>
      <c r="Z5806" s="39"/>
      <c r="AA5806" s="39"/>
      <c r="AB5806" s="39"/>
      <c r="AC5806" s="39"/>
      <c r="AD5806" s="39"/>
      <c r="AE5806" s="39"/>
      <c r="AF5806" s="39"/>
      <c r="AG5806" s="39"/>
      <c r="AH5806" s="39"/>
      <c r="AI5806" s="39"/>
      <c r="AJ5806" s="39"/>
      <c r="AK5806" s="39"/>
      <c r="AL5806" s="39"/>
      <c r="AM5806" s="39"/>
      <c r="AN5806" s="39"/>
      <c r="AO5806" s="39"/>
      <c r="AP5806" s="39"/>
      <c r="AQ5806" s="39"/>
      <c r="AR5806" s="39"/>
      <c r="AS5806" s="39"/>
      <c r="AT5806" s="39"/>
      <c r="AU5806" s="39"/>
      <c r="AV5806" s="39"/>
      <c r="AW5806" s="39"/>
    </row>
    <row r="5807" spans="15:49" x14ac:dyDescent="0.2">
      <c r="O5807" s="39"/>
      <c r="P5807" s="39"/>
      <c r="Q5807" s="39"/>
      <c r="R5807" s="39"/>
      <c r="S5807" s="39"/>
      <c r="T5807" s="39"/>
      <c r="U5807" s="39"/>
      <c r="V5807" s="39"/>
      <c r="W5807" s="39"/>
      <c r="X5807" s="39"/>
      <c r="Y5807" s="39"/>
      <c r="Z5807" s="39"/>
      <c r="AA5807" s="39"/>
      <c r="AB5807" s="39"/>
      <c r="AC5807" s="39"/>
      <c r="AD5807" s="39"/>
      <c r="AE5807" s="39"/>
      <c r="AF5807" s="39"/>
      <c r="AG5807" s="39"/>
      <c r="AH5807" s="39"/>
      <c r="AI5807" s="39"/>
      <c r="AJ5807" s="39"/>
      <c r="AK5807" s="39"/>
      <c r="AL5807" s="39"/>
      <c r="AM5807" s="39"/>
      <c r="AN5807" s="39"/>
      <c r="AO5807" s="39"/>
      <c r="AP5807" s="39"/>
      <c r="AQ5807" s="39"/>
      <c r="AR5807" s="39"/>
      <c r="AS5807" s="39"/>
      <c r="AT5807" s="39"/>
      <c r="AU5807" s="39"/>
      <c r="AV5807" s="39"/>
      <c r="AW5807" s="39"/>
    </row>
    <row r="5808" spans="15:49" x14ac:dyDescent="0.2">
      <c r="O5808" s="39"/>
      <c r="P5808" s="39"/>
      <c r="Q5808" s="39"/>
      <c r="R5808" s="39"/>
      <c r="S5808" s="39"/>
      <c r="T5808" s="39"/>
      <c r="U5808" s="39"/>
      <c r="V5808" s="39"/>
      <c r="W5808" s="39"/>
      <c r="X5808" s="39"/>
      <c r="Y5808" s="39"/>
      <c r="Z5808" s="39"/>
      <c r="AA5808" s="39"/>
      <c r="AB5808" s="39"/>
      <c r="AC5808" s="39"/>
      <c r="AD5808" s="39"/>
      <c r="AE5808" s="39"/>
      <c r="AF5808" s="39"/>
      <c r="AG5808" s="39"/>
      <c r="AH5808" s="39"/>
      <c r="AI5808" s="39"/>
      <c r="AJ5808" s="39"/>
      <c r="AK5808" s="39"/>
      <c r="AL5808" s="39"/>
      <c r="AM5808" s="39"/>
      <c r="AN5808" s="39"/>
      <c r="AO5808" s="39"/>
      <c r="AP5808" s="39"/>
      <c r="AQ5808" s="39"/>
      <c r="AR5808" s="39"/>
      <c r="AS5808" s="39"/>
      <c r="AT5808" s="39"/>
      <c r="AU5808" s="39"/>
      <c r="AV5808" s="39"/>
      <c r="AW5808" s="39"/>
    </row>
    <row r="5809" spans="15:49" x14ac:dyDescent="0.2">
      <c r="O5809" s="39"/>
      <c r="P5809" s="39"/>
      <c r="Q5809" s="39"/>
      <c r="R5809" s="39"/>
      <c r="S5809" s="39"/>
      <c r="T5809" s="39"/>
      <c r="U5809" s="39"/>
      <c r="V5809" s="39"/>
      <c r="W5809" s="39"/>
      <c r="X5809" s="39"/>
      <c r="Y5809" s="39"/>
      <c r="Z5809" s="39"/>
      <c r="AA5809" s="39"/>
      <c r="AB5809" s="39"/>
      <c r="AC5809" s="39"/>
      <c r="AD5809" s="39"/>
      <c r="AE5809" s="39"/>
      <c r="AF5809" s="39"/>
      <c r="AG5809" s="39"/>
      <c r="AH5809" s="39"/>
      <c r="AI5809" s="39"/>
      <c r="AJ5809" s="39"/>
      <c r="AK5809" s="39"/>
      <c r="AL5809" s="39"/>
      <c r="AM5809" s="39"/>
      <c r="AN5809" s="39"/>
      <c r="AO5809" s="39"/>
      <c r="AP5809" s="39"/>
      <c r="AQ5809" s="39"/>
      <c r="AR5809" s="39"/>
      <c r="AS5809" s="39"/>
      <c r="AT5809" s="39"/>
      <c r="AU5809" s="39"/>
      <c r="AV5809" s="39"/>
      <c r="AW5809" s="39"/>
    </row>
    <row r="5810" spans="15:49" x14ac:dyDescent="0.2">
      <c r="O5810" s="39"/>
      <c r="P5810" s="39"/>
      <c r="Q5810" s="39"/>
      <c r="R5810" s="39"/>
      <c r="S5810" s="39"/>
      <c r="T5810" s="39"/>
      <c r="U5810" s="39"/>
      <c r="V5810" s="39"/>
      <c r="W5810" s="39"/>
      <c r="X5810" s="39"/>
      <c r="Y5810" s="39"/>
      <c r="Z5810" s="39"/>
      <c r="AA5810" s="39"/>
      <c r="AB5810" s="39"/>
      <c r="AC5810" s="39"/>
      <c r="AD5810" s="39"/>
      <c r="AE5810" s="39"/>
      <c r="AF5810" s="39"/>
      <c r="AG5810" s="39"/>
      <c r="AH5810" s="39"/>
      <c r="AI5810" s="39"/>
      <c r="AJ5810" s="39"/>
      <c r="AK5810" s="39"/>
      <c r="AL5810" s="39"/>
      <c r="AM5810" s="39"/>
      <c r="AN5810" s="39"/>
      <c r="AO5810" s="39"/>
      <c r="AP5810" s="39"/>
      <c r="AQ5810" s="39"/>
      <c r="AR5810" s="39"/>
      <c r="AS5810" s="39"/>
      <c r="AT5810" s="39"/>
      <c r="AU5810" s="39"/>
      <c r="AV5810" s="39"/>
      <c r="AW5810" s="39"/>
    </row>
    <row r="5811" spans="15:49" x14ac:dyDescent="0.2">
      <c r="O5811" s="39"/>
      <c r="P5811" s="39"/>
      <c r="Q5811" s="39"/>
      <c r="R5811" s="39"/>
      <c r="S5811" s="39"/>
      <c r="T5811" s="39"/>
      <c r="U5811" s="39"/>
      <c r="V5811" s="39"/>
      <c r="W5811" s="39"/>
      <c r="X5811" s="39"/>
      <c r="Y5811" s="39"/>
      <c r="Z5811" s="39"/>
      <c r="AA5811" s="39"/>
      <c r="AB5811" s="39"/>
      <c r="AC5811" s="39"/>
      <c r="AD5811" s="39"/>
      <c r="AE5811" s="39"/>
      <c r="AF5811" s="39"/>
      <c r="AG5811" s="39"/>
      <c r="AH5811" s="39"/>
      <c r="AI5811" s="39"/>
      <c r="AJ5811" s="39"/>
      <c r="AK5811" s="39"/>
      <c r="AL5811" s="39"/>
      <c r="AM5811" s="39"/>
      <c r="AN5811" s="39"/>
      <c r="AO5811" s="39"/>
      <c r="AP5811" s="39"/>
      <c r="AQ5811" s="39"/>
      <c r="AR5811" s="39"/>
      <c r="AS5811" s="39"/>
      <c r="AT5811" s="39"/>
      <c r="AU5811" s="39"/>
      <c r="AV5811" s="39"/>
      <c r="AW5811" s="39"/>
    </row>
    <row r="5812" spans="15:49" x14ac:dyDescent="0.2">
      <c r="O5812" s="39"/>
      <c r="P5812" s="39"/>
      <c r="Q5812" s="39"/>
      <c r="R5812" s="39"/>
      <c r="S5812" s="39"/>
      <c r="T5812" s="39"/>
      <c r="U5812" s="39"/>
      <c r="V5812" s="39"/>
      <c r="W5812" s="39"/>
      <c r="X5812" s="39"/>
      <c r="Y5812" s="39"/>
      <c r="Z5812" s="39"/>
      <c r="AA5812" s="39"/>
      <c r="AB5812" s="39"/>
      <c r="AC5812" s="39"/>
      <c r="AD5812" s="39"/>
      <c r="AE5812" s="39"/>
      <c r="AF5812" s="39"/>
      <c r="AG5812" s="39"/>
      <c r="AH5812" s="39"/>
      <c r="AI5812" s="39"/>
      <c r="AJ5812" s="39"/>
      <c r="AK5812" s="39"/>
      <c r="AL5812" s="39"/>
      <c r="AM5812" s="39"/>
      <c r="AN5812" s="39"/>
      <c r="AO5812" s="39"/>
      <c r="AP5812" s="39"/>
      <c r="AQ5812" s="39"/>
      <c r="AR5812" s="39"/>
      <c r="AS5812" s="39"/>
      <c r="AT5812" s="39"/>
      <c r="AU5812" s="39"/>
      <c r="AV5812" s="39"/>
      <c r="AW5812" s="39"/>
    </row>
    <row r="5813" spans="15:49" x14ac:dyDescent="0.2">
      <c r="O5813" s="39"/>
      <c r="P5813" s="39"/>
      <c r="Q5813" s="39"/>
      <c r="R5813" s="39"/>
      <c r="S5813" s="39"/>
      <c r="T5813" s="39"/>
      <c r="U5813" s="39"/>
      <c r="V5813" s="39"/>
      <c r="W5813" s="39"/>
      <c r="X5813" s="39"/>
      <c r="Y5813" s="39"/>
      <c r="Z5813" s="39"/>
      <c r="AA5813" s="39"/>
      <c r="AB5813" s="39"/>
      <c r="AC5813" s="39"/>
      <c r="AD5813" s="39"/>
      <c r="AE5813" s="39"/>
      <c r="AF5813" s="39"/>
      <c r="AG5813" s="39"/>
      <c r="AH5813" s="39"/>
      <c r="AI5813" s="39"/>
      <c r="AJ5813" s="39"/>
      <c r="AK5813" s="39"/>
      <c r="AL5813" s="39"/>
      <c r="AM5813" s="39"/>
      <c r="AN5813" s="39"/>
      <c r="AO5813" s="39"/>
      <c r="AP5813" s="39"/>
      <c r="AQ5813" s="39"/>
      <c r="AR5813" s="39"/>
      <c r="AS5813" s="39"/>
      <c r="AT5813" s="39"/>
      <c r="AU5813" s="39"/>
      <c r="AV5813" s="39"/>
      <c r="AW5813" s="39"/>
    </row>
    <row r="5814" spans="15:49" x14ac:dyDescent="0.2">
      <c r="O5814" s="39"/>
      <c r="P5814" s="39"/>
      <c r="Q5814" s="39"/>
      <c r="R5814" s="39"/>
      <c r="S5814" s="39"/>
      <c r="T5814" s="39"/>
      <c r="U5814" s="39"/>
      <c r="V5814" s="39"/>
      <c r="W5814" s="39"/>
      <c r="X5814" s="39"/>
      <c r="Y5814" s="39"/>
      <c r="Z5814" s="39"/>
      <c r="AA5814" s="39"/>
      <c r="AB5814" s="39"/>
      <c r="AC5814" s="39"/>
      <c r="AD5814" s="39"/>
      <c r="AE5814" s="39"/>
      <c r="AF5814" s="39"/>
      <c r="AG5814" s="39"/>
      <c r="AH5814" s="39"/>
      <c r="AI5814" s="39"/>
      <c r="AJ5814" s="39"/>
      <c r="AK5814" s="39"/>
      <c r="AL5814" s="39"/>
      <c r="AM5814" s="39"/>
      <c r="AN5814" s="39"/>
      <c r="AO5814" s="39"/>
      <c r="AP5814" s="39"/>
      <c r="AQ5814" s="39"/>
      <c r="AR5814" s="39"/>
      <c r="AS5814" s="39"/>
      <c r="AT5814" s="39"/>
      <c r="AU5814" s="39"/>
      <c r="AV5814" s="39"/>
      <c r="AW5814" s="39"/>
    </row>
    <row r="5815" spans="15:49" x14ac:dyDescent="0.2">
      <c r="O5815" s="39"/>
      <c r="P5815" s="39"/>
      <c r="Q5815" s="39"/>
      <c r="R5815" s="39"/>
      <c r="S5815" s="39"/>
      <c r="T5815" s="39"/>
      <c r="U5815" s="39"/>
      <c r="V5815" s="39"/>
      <c r="W5815" s="39"/>
      <c r="X5815" s="39"/>
      <c r="Y5815" s="39"/>
      <c r="Z5815" s="39"/>
      <c r="AA5815" s="39"/>
      <c r="AB5815" s="39"/>
      <c r="AC5815" s="39"/>
      <c r="AD5815" s="39"/>
      <c r="AE5815" s="39"/>
      <c r="AF5815" s="39"/>
      <c r="AG5815" s="39"/>
      <c r="AH5815" s="39"/>
      <c r="AI5815" s="39"/>
      <c r="AJ5815" s="39"/>
      <c r="AK5815" s="39"/>
      <c r="AL5815" s="39"/>
      <c r="AM5815" s="39"/>
      <c r="AN5815" s="39"/>
      <c r="AO5815" s="39"/>
      <c r="AP5815" s="39"/>
      <c r="AQ5815" s="39"/>
      <c r="AR5815" s="39"/>
      <c r="AS5815" s="39"/>
      <c r="AT5815" s="39"/>
      <c r="AU5815" s="39"/>
      <c r="AV5815" s="39"/>
      <c r="AW5815" s="39"/>
    </row>
    <row r="5816" spans="15:49" x14ac:dyDescent="0.2">
      <c r="O5816" s="39"/>
      <c r="P5816" s="39"/>
      <c r="Q5816" s="39"/>
      <c r="R5816" s="39"/>
      <c r="S5816" s="39"/>
      <c r="T5816" s="39"/>
      <c r="U5816" s="39"/>
      <c r="V5816" s="39"/>
      <c r="W5816" s="39"/>
      <c r="X5816" s="39"/>
      <c r="Y5816" s="39"/>
      <c r="Z5816" s="39"/>
      <c r="AA5816" s="39"/>
      <c r="AB5816" s="39"/>
      <c r="AC5816" s="39"/>
      <c r="AD5816" s="39"/>
      <c r="AE5816" s="39"/>
      <c r="AF5816" s="39"/>
      <c r="AG5816" s="39"/>
      <c r="AH5816" s="39"/>
      <c r="AI5816" s="39"/>
      <c r="AJ5816" s="39"/>
      <c r="AK5816" s="39"/>
      <c r="AL5816" s="39"/>
      <c r="AM5816" s="39"/>
      <c r="AN5816" s="39"/>
      <c r="AO5816" s="39"/>
      <c r="AP5816" s="39"/>
      <c r="AQ5816" s="39"/>
      <c r="AR5816" s="39"/>
      <c r="AS5816" s="39"/>
      <c r="AT5816" s="39"/>
      <c r="AU5816" s="39"/>
      <c r="AV5816" s="39"/>
      <c r="AW5816" s="39"/>
    </row>
    <row r="5817" spans="15:49" x14ac:dyDescent="0.2">
      <c r="O5817" s="39"/>
      <c r="P5817" s="39"/>
      <c r="Q5817" s="39"/>
      <c r="R5817" s="39"/>
      <c r="S5817" s="39"/>
      <c r="T5817" s="39"/>
      <c r="U5817" s="39"/>
      <c r="V5817" s="39"/>
      <c r="W5817" s="39"/>
      <c r="X5817" s="39"/>
      <c r="Y5817" s="39"/>
      <c r="Z5817" s="39"/>
      <c r="AA5817" s="39"/>
      <c r="AB5817" s="39"/>
      <c r="AC5817" s="39"/>
      <c r="AD5817" s="39"/>
      <c r="AE5817" s="39"/>
      <c r="AF5817" s="39"/>
      <c r="AG5817" s="39"/>
      <c r="AH5817" s="39"/>
      <c r="AI5817" s="39"/>
      <c r="AJ5817" s="39"/>
      <c r="AK5817" s="39"/>
      <c r="AL5817" s="39"/>
      <c r="AM5817" s="39"/>
      <c r="AN5817" s="39"/>
      <c r="AO5817" s="39"/>
      <c r="AP5817" s="39"/>
      <c r="AQ5817" s="39"/>
      <c r="AR5817" s="39"/>
      <c r="AS5817" s="39"/>
      <c r="AT5817" s="39"/>
      <c r="AU5817" s="39"/>
      <c r="AV5817" s="39"/>
      <c r="AW5817" s="39"/>
    </row>
    <row r="5818" spans="15:49" x14ac:dyDescent="0.2">
      <c r="O5818" s="39"/>
      <c r="P5818" s="39"/>
      <c r="Q5818" s="39"/>
      <c r="R5818" s="39"/>
      <c r="S5818" s="39"/>
      <c r="T5818" s="39"/>
      <c r="U5818" s="39"/>
      <c r="V5818" s="39"/>
      <c r="W5818" s="39"/>
      <c r="X5818" s="39"/>
      <c r="Y5818" s="39"/>
      <c r="Z5818" s="39"/>
      <c r="AA5818" s="39"/>
      <c r="AB5818" s="39"/>
      <c r="AC5818" s="39"/>
      <c r="AD5818" s="39"/>
      <c r="AE5818" s="39"/>
      <c r="AF5818" s="39"/>
      <c r="AG5818" s="39"/>
      <c r="AH5818" s="39"/>
      <c r="AI5818" s="39"/>
      <c r="AJ5818" s="39"/>
      <c r="AK5818" s="39"/>
      <c r="AL5818" s="39"/>
      <c r="AM5818" s="39"/>
      <c r="AN5818" s="39"/>
      <c r="AO5818" s="39"/>
      <c r="AP5818" s="39"/>
      <c r="AQ5818" s="39"/>
      <c r="AR5818" s="39"/>
      <c r="AS5818" s="39"/>
      <c r="AT5818" s="39"/>
      <c r="AU5818" s="39"/>
      <c r="AV5818" s="39"/>
      <c r="AW5818" s="39"/>
    </row>
    <row r="5819" spans="15:49" x14ac:dyDescent="0.2">
      <c r="O5819" s="39"/>
      <c r="P5819" s="39"/>
      <c r="Q5819" s="39"/>
      <c r="R5819" s="39"/>
      <c r="S5819" s="39"/>
      <c r="T5819" s="39"/>
      <c r="U5819" s="39"/>
      <c r="V5819" s="39"/>
      <c r="W5819" s="39"/>
      <c r="X5819" s="39"/>
      <c r="Y5819" s="39"/>
      <c r="Z5819" s="39"/>
      <c r="AA5819" s="39"/>
      <c r="AB5819" s="39"/>
      <c r="AC5819" s="39"/>
      <c r="AD5819" s="39"/>
      <c r="AE5819" s="39"/>
      <c r="AF5819" s="39"/>
      <c r="AG5819" s="39"/>
      <c r="AH5819" s="39"/>
      <c r="AI5819" s="39"/>
      <c r="AJ5819" s="39"/>
      <c r="AK5819" s="39"/>
      <c r="AL5819" s="39"/>
      <c r="AM5819" s="39"/>
      <c r="AN5819" s="39"/>
      <c r="AO5819" s="39"/>
      <c r="AP5819" s="39"/>
      <c r="AQ5819" s="39"/>
      <c r="AR5819" s="39"/>
      <c r="AS5819" s="39"/>
      <c r="AT5819" s="39"/>
      <c r="AU5819" s="39"/>
      <c r="AV5819" s="39"/>
      <c r="AW5819" s="39"/>
    </row>
    <row r="5820" spans="15:49" x14ac:dyDescent="0.2">
      <c r="O5820" s="39"/>
      <c r="P5820" s="39"/>
      <c r="Q5820" s="39"/>
      <c r="R5820" s="39"/>
      <c r="S5820" s="39"/>
      <c r="T5820" s="39"/>
      <c r="U5820" s="39"/>
      <c r="V5820" s="39"/>
      <c r="W5820" s="39"/>
      <c r="X5820" s="39"/>
      <c r="Y5820" s="39"/>
      <c r="Z5820" s="39"/>
      <c r="AA5820" s="39"/>
      <c r="AB5820" s="39"/>
      <c r="AC5820" s="39"/>
      <c r="AD5820" s="39"/>
      <c r="AE5820" s="39"/>
      <c r="AF5820" s="39"/>
      <c r="AG5820" s="39"/>
      <c r="AH5820" s="39"/>
      <c r="AI5820" s="39"/>
      <c r="AJ5820" s="39"/>
      <c r="AK5820" s="39"/>
      <c r="AL5820" s="39"/>
      <c r="AM5820" s="39"/>
      <c r="AN5820" s="39"/>
      <c r="AO5820" s="39"/>
      <c r="AP5820" s="39"/>
      <c r="AQ5820" s="39"/>
      <c r="AR5820" s="39"/>
      <c r="AS5820" s="39"/>
      <c r="AT5820" s="39"/>
      <c r="AU5820" s="39"/>
      <c r="AV5820" s="39"/>
      <c r="AW5820" s="39"/>
    </row>
    <row r="5821" spans="15:49" x14ac:dyDescent="0.2">
      <c r="O5821" s="39"/>
      <c r="P5821" s="39"/>
      <c r="Q5821" s="39"/>
      <c r="R5821" s="39"/>
      <c r="S5821" s="39"/>
      <c r="T5821" s="39"/>
      <c r="U5821" s="39"/>
      <c r="V5821" s="39"/>
      <c r="W5821" s="39"/>
      <c r="X5821" s="39"/>
      <c r="Y5821" s="39"/>
      <c r="Z5821" s="39"/>
      <c r="AA5821" s="39"/>
      <c r="AB5821" s="39"/>
      <c r="AC5821" s="39"/>
      <c r="AD5821" s="39"/>
      <c r="AE5821" s="39"/>
      <c r="AF5821" s="39"/>
      <c r="AG5821" s="39"/>
      <c r="AH5821" s="39"/>
      <c r="AI5821" s="39"/>
      <c r="AJ5821" s="39"/>
      <c r="AK5821" s="39"/>
      <c r="AL5821" s="39"/>
      <c r="AM5821" s="39"/>
      <c r="AN5821" s="39"/>
      <c r="AO5821" s="39"/>
      <c r="AP5821" s="39"/>
      <c r="AQ5821" s="39"/>
      <c r="AR5821" s="39"/>
      <c r="AS5821" s="39"/>
      <c r="AT5821" s="39"/>
      <c r="AU5821" s="39"/>
      <c r="AV5821" s="39"/>
      <c r="AW5821" s="39"/>
    </row>
    <row r="5822" spans="15:49" x14ac:dyDescent="0.2">
      <c r="O5822" s="39"/>
      <c r="P5822" s="39"/>
      <c r="Q5822" s="39"/>
      <c r="R5822" s="39"/>
      <c r="S5822" s="39"/>
      <c r="T5822" s="39"/>
      <c r="U5822" s="39"/>
      <c r="V5822" s="39"/>
      <c r="W5822" s="39"/>
      <c r="X5822" s="39"/>
      <c r="Y5822" s="39"/>
      <c r="Z5822" s="39"/>
      <c r="AA5822" s="39"/>
      <c r="AB5822" s="39"/>
      <c r="AC5822" s="39"/>
      <c r="AD5822" s="39"/>
      <c r="AE5822" s="39"/>
      <c r="AF5822" s="39"/>
      <c r="AG5822" s="39"/>
      <c r="AH5822" s="39"/>
      <c r="AI5822" s="39"/>
      <c r="AJ5822" s="39"/>
      <c r="AK5822" s="39"/>
      <c r="AL5822" s="39"/>
      <c r="AM5822" s="39"/>
      <c r="AN5822" s="39"/>
      <c r="AO5822" s="39"/>
      <c r="AP5822" s="39"/>
      <c r="AQ5822" s="39"/>
      <c r="AR5822" s="39"/>
      <c r="AS5822" s="39"/>
      <c r="AT5822" s="39"/>
      <c r="AU5822" s="39"/>
      <c r="AV5822" s="39"/>
      <c r="AW5822" s="39"/>
    </row>
    <row r="5823" spans="15:49" x14ac:dyDescent="0.2">
      <c r="O5823" s="39"/>
      <c r="P5823" s="39"/>
      <c r="Q5823" s="39"/>
      <c r="R5823" s="39"/>
      <c r="S5823" s="39"/>
      <c r="T5823" s="39"/>
      <c r="U5823" s="39"/>
      <c r="V5823" s="39"/>
      <c r="W5823" s="39"/>
      <c r="X5823" s="39"/>
      <c r="Y5823" s="39"/>
      <c r="Z5823" s="39"/>
      <c r="AA5823" s="39"/>
      <c r="AB5823" s="39"/>
      <c r="AC5823" s="39"/>
      <c r="AD5823" s="39"/>
      <c r="AE5823" s="39"/>
      <c r="AF5823" s="39"/>
      <c r="AG5823" s="39"/>
      <c r="AH5823" s="39"/>
      <c r="AI5823" s="39"/>
      <c r="AJ5823" s="39"/>
      <c r="AK5823" s="39"/>
      <c r="AL5823" s="39"/>
      <c r="AM5823" s="39"/>
      <c r="AN5823" s="39"/>
      <c r="AO5823" s="39"/>
      <c r="AP5823" s="39"/>
      <c r="AQ5823" s="39"/>
      <c r="AR5823" s="39"/>
      <c r="AS5823" s="39"/>
      <c r="AT5823" s="39"/>
      <c r="AU5823" s="39"/>
      <c r="AV5823" s="39"/>
      <c r="AW5823" s="39"/>
    </row>
    <row r="5824" spans="15:49" x14ac:dyDescent="0.2">
      <c r="O5824" s="39"/>
      <c r="P5824" s="39"/>
      <c r="Q5824" s="39"/>
      <c r="R5824" s="39"/>
      <c r="S5824" s="39"/>
      <c r="T5824" s="39"/>
      <c r="U5824" s="39"/>
      <c r="V5824" s="39"/>
      <c r="W5824" s="39"/>
      <c r="X5824" s="39"/>
      <c r="Y5824" s="39"/>
      <c r="Z5824" s="39"/>
      <c r="AA5824" s="39"/>
      <c r="AB5824" s="39"/>
      <c r="AC5824" s="39"/>
      <c r="AD5824" s="39"/>
      <c r="AE5824" s="39"/>
      <c r="AF5824" s="39"/>
      <c r="AG5824" s="39"/>
      <c r="AH5824" s="39"/>
      <c r="AI5824" s="39"/>
      <c r="AJ5824" s="39"/>
      <c r="AK5824" s="39"/>
      <c r="AL5824" s="39"/>
      <c r="AM5824" s="39"/>
      <c r="AN5824" s="39"/>
      <c r="AO5824" s="39"/>
      <c r="AP5824" s="39"/>
      <c r="AQ5824" s="39"/>
      <c r="AR5824" s="39"/>
      <c r="AS5824" s="39"/>
      <c r="AT5824" s="39"/>
      <c r="AU5824" s="39"/>
      <c r="AV5824" s="39"/>
      <c r="AW5824" s="39"/>
    </row>
    <row r="5825" spans="15:49" x14ac:dyDescent="0.2">
      <c r="O5825" s="39"/>
      <c r="P5825" s="39"/>
      <c r="Q5825" s="39"/>
      <c r="R5825" s="39"/>
      <c r="S5825" s="39"/>
      <c r="T5825" s="39"/>
      <c r="U5825" s="39"/>
      <c r="V5825" s="39"/>
      <c r="W5825" s="39"/>
      <c r="X5825" s="39"/>
      <c r="Y5825" s="39"/>
      <c r="Z5825" s="39"/>
      <c r="AA5825" s="39"/>
      <c r="AB5825" s="39"/>
      <c r="AC5825" s="39"/>
      <c r="AD5825" s="39"/>
      <c r="AE5825" s="39"/>
      <c r="AF5825" s="39"/>
      <c r="AG5825" s="39"/>
      <c r="AH5825" s="39"/>
      <c r="AI5825" s="39"/>
      <c r="AJ5825" s="39"/>
      <c r="AK5825" s="39"/>
      <c r="AL5825" s="39"/>
      <c r="AM5825" s="39"/>
      <c r="AN5825" s="39"/>
      <c r="AO5825" s="39"/>
      <c r="AP5825" s="39"/>
      <c r="AQ5825" s="39"/>
      <c r="AR5825" s="39"/>
      <c r="AS5825" s="39"/>
      <c r="AT5825" s="39"/>
      <c r="AU5825" s="39"/>
      <c r="AV5825" s="39"/>
      <c r="AW5825" s="39"/>
    </row>
    <row r="5826" spans="15:49" x14ac:dyDescent="0.2">
      <c r="O5826" s="39"/>
      <c r="P5826" s="39"/>
      <c r="Q5826" s="39"/>
      <c r="R5826" s="39"/>
      <c r="S5826" s="39"/>
      <c r="T5826" s="39"/>
      <c r="U5826" s="39"/>
      <c r="V5826" s="39"/>
      <c r="W5826" s="39"/>
      <c r="X5826" s="39"/>
      <c r="Y5826" s="39"/>
      <c r="Z5826" s="39"/>
      <c r="AA5826" s="39"/>
      <c r="AB5826" s="39"/>
      <c r="AC5826" s="39"/>
      <c r="AD5826" s="39"/>
      <c r="AE5826" s="39"/>
      <c r="AF5826" s="39"/>
      <c r="AG5826" s="39"/>
      <c r="AH5826" s="39"/>
      <c r="AI5826" s="39"/>
      <c r="AJ5826" s="39"/>
      <c r="AK5826" s="39"/>
      <c r="AL5826" s="39"/>
      <c r="AM5826" s="39"/>
      <c r="AN5826" s="39"/>
      <c r="AO5826" s="39"/>
      <c r="AP5826" s="39"/>
      <c r="AQ5826" s="39"/>
      <c r="AR5826" s="39"/>
      <c r="AS5826" s="39"/>
      <c r="AT5826" s="39"/>
      <c r="AU5826" s="39"/>
      <c r="AV5826" s="39"/>
      <c r="AW5826" s="39"/>
    </row>
    <row r="5827" spans="15:49" x14ac:dyDescent="0.2">
      <c r="O5827" s="39"/>
      <c r="P5827" s="39"/>
      <c r="Q5827" s="39"/>
      <c r="R5827" s="39"/>
      <c r="S5827" s="39"/>
      <c r="T5827" s="39"/>
      <c r="U5827" s="39"/>
      <c r="V5827" s="39"/>
      <c r="W5827" s="39"/>
      <c r="X5827" s="39"/>
      <c r="Y5827" s="39"/>
      <c r="Z5827" s="39"/>
      <c r="AA5827" s="39"/>
      <c r="AB5827" s="39"/>
      <c r="AC5827" s="39"/>
      <c r="AD5827" s="39"/>
      <c r="AE5827" s="39"/>
      <c r="AF5827" s="39"/>
      <c r="AG5827" s="39"/>
      <c r="AH5827" s="39"/>
      <c r="AI5827" s="39"/>
      <c r="AJ5827" s="39"/>
      <c r="AK5827" s="39"/>
      <c r="AL5827" s="39"/>
      <c r="AM5827" s="39"/>
      <c r="AN5827" s="39"/>
      <c r="AO5827" s="39"/>
      <c r="AP5827" s="39"/>
      <c r="AQ5827" s="39"/>
      <c r="AR5827" s="39"/>
      <c r="AS5827" s="39"/>
      <c r="AT5827" s="39"/>
      <c r="AU5827" s="39"/>
      <c r="AV5827" s="39"/>
      <c r="AW5827" s="39"/>
    </row>
    <row r="5828" spans="15:49" x14ac:dyDescent="0.2">
      <c r="O5828" s="39"/>
      <c r="P5828" s="39"/>
      <c r="Q5828" s="39"/>
      <c r="R5828" s="39"/>
      <c r="S5828" s="39"/>
      <c r="T5828" s="39"/>
      <c r="U5828" s="39"/>
      <c r="V5828" s="39"/>
      <c r="W5828" s="39"/>
      <c r="X5828" s="39"/>
      <c r="Y5828" s="39"/>
      <c r="Z5828" s="39"/>
      <c r="AA5828" s="39"/>
      <c r="AB5828" s="39"/>
      <c r="AC5828" s="39"/>
      <c r="AD5828" s="39"/>
      <c r="AE5828" s="39"/>
      <c r="AF5828" s="39"/>
      <c r="AG5828" s="39"/>
      <c r="AH5828" s="39"/>
      <c r="AI5828" s="39"/>
      <c r="AJ5828" s="39"/>
      <c r="AK5828" s="39"/>
      <c r="AL5828" s="39"/>
      <c r="AM5828" s="39"/>
      <c r="AN5828" s="39"/>
      <c r="AO5828" s="39"/>
      <c r="AP5828" s="39"/>
      <c r="AQ5828" s="39"/>
      <c r="AR5828" s="39"/>
      <c r="AS5828" s="39"/>
      <c r="AT5828" s="39"/>
      <c r="AU5828" s="39"/>
      <c r="AV5828" s="39"/>
      <c r="AW5828" s="39"/>
    </row>
    <row r="5829" spans="15:49" x14ac:dyDescent="0.2">
      <c r="O5829" s="39"/>
      <c r="P5829" s="39"/>
      <c r="Q5829" s="39"/>
      <c r="R5829" s="39"/>
      <c r="S5829" s="39"/>
      <c r="T5829" s="39"/>
      <c r="U5829" s="39"/>
      <c r="V5829" s="39"/>
      <c r="W5829" s="39"/>
      <c r="X5829" s="39"/>
      <c r="Y5829" s="39"/>
      <c r="Z5829" s="39"/>
      <c r="AA5829" s="39"/>
      <c r="AB5829" s="39"/>
      <c r="AC5829" s="39"/>
      <c r="AD5829" s="39"/>
      <c r="AE5829" s="39"/>
      <c r="AF5829" s="39"/>
      <c r="AG5829" s="39"/>
      <c r="AH5829" s="39"/>
      <c r="AI5829" s="39"/>
      <c r="AJ5829" s="39"/>
      <c r="AK5829" s="39"/>
      <c r="AL5829" s="39"/>
      <c r="AM5829" s="39"/>
      <c r="AN5829" s="39"/>
      <c r="AO5829" s="39"/>
      <c r="AP5829" s="39"/>
      <c r="AQ5829" s="39"/>
      <c r="AR5829" s="39"/>
      <c r="AS5829" s="39"/>
      <c r="AT5829" s="39"/>
      <c r="AU5829" s="39"/>
      <c r="AV5829" s="39"/>
      <c r="AW5829" s="39"/>
    </row>
    <row r="5830" spans="15:49" x14ac:dyDescent="0.2">
      <c r="O5830" s="39"/>
      <c r="P5830" s="39"/>
      <c r="Q5830" s="39"/>
      <c r="R5830" s="39"/>
      <c r="S5830" s="39"/>
      <c r="T5830" s="39"/>
      <c r="U5830" s="39"/>
      <c r="V5830" s="39"/>
      <c r="W5830" s="39"/>
      <c r="X5830" s="39"/>
      <c r="Y5830" s="39"/>
      <c r="Z5830" s="39"/>
      <c r="AA5830" s="39"/>
      <c r="AB5830" s="39"/>
      <c r="AC5830" s="39"/>
      <c r="AD5830" s="39"/>
      <c r="AE5830" s="39"/>
      <c r="AF5830" s="39"/>
      <c r="AG5830" s="39"/>
      <c r="AH5830" s="39"/>
      <c r="AI5830" s="39"/>
      <c r="AJ5830" s="39"/>
      <c r="AK5830" s="39"/>
      <c r="AL5830" s="39"/>
      <c r="AM5830" s="39"/>
      <c r="AN5830" s="39"/>
      <c r="AO5830" s="39"/>
      <c r="AP5830" s="39"/>
      <c r="AQ5830" s="39"/>
      <c r="AR5830" s="39"/>
      <c r="AS5830" s="39"/>
      <c r="AT5830" s="39"/>
      <c r="AU5830" s="39"/>
      <c r="AV5830" s="39"/>
      <c r="AW5830" s="39"/>
    </row>
    <row r="5831" spans="15:49" x14ac:dyDescent="0.2">
      <c r="O5831" s="39"/>
      <c r="P5831" s="39"/>
      <c r="Q5831" s="39"/>
      <c r="R5831" s="39"/>
      <c r="S5831" s="39"/>
      <c r="T5831" s="39"/>
      <c r="U5831" s="39"/>
      <c r="V5831" s="39"/>
      <c r="W5831" s="39"/>
      <c r="X5831" s="39"/>
      <c r="Y5831" s="39"/>
      <c r="Z5831" s="39"/>
      <c r="AA5831" s="39"/>
      <c r="AB5831" s="39"/>
      <c r="AC5831" s="39"/>
      <c r="AD5831" s="39"/>
      <c r="AE5831" s="39"/>
      <c r="AF5831" s="39"/>
      <c r="AG5831" s="39"/>
      <c r="AH5831" s="39"/>
      <c r="AI5831" s="39"/>
      <c r="AJ5831" s="39"/>
      <c r="AK5831" s="39"/>
      <c r="AL5831" s="39"/>
      <c r="AM5831" s="39"/>
      <c r="AN5831" s="39"/>
      <c r="AO5831" s="39"/>
      <c r="AP5831" s="39"/>
      <c r="AQ5831" s="39"/>
      <c r="AR5831" s="39"/>
      <c r="AS5831" s="39"/>
      <c r="AT5831" s="39"/>
      <c r="AU5831" s="39"/>
      <c r="AV5831" s="39"/>
      <c r="AW5831" s="39"/>
    </row>
    <row r="5832" spans="15:49" x14ac:dyDescent="0.2">
      <c r="O5832" s="39"/>
      <c r="P5832" s="39"/>
      <c r="Q5832" s="39"/>
      <c r="R5832" s="39"/>
      <c r="S5832" s="39"/>
      <c r="T5832" s="39"/>
      <c r="U5832" s="39"/>
      <c r="V5832" s="39"/>
      <c r="W5832" s="39"/>
      <c r="X5832" s="39"/>
      <c r="Y5832" s="39"/>
      <c r="Z5832" s="39"/>
      <c r="AA5832" s="39"/>
      <c r="AB5832" s="39"/>
      <c r="AC5832" s="39"/>
      <c r="AD5832" s="39"/>
      <c r="AE5832" s="39"/>
      <c r="AF5832" s="39"/>
      <c r="AG5832" s="39"/>
      <c r="AH5832" s="39"/>
      <c r="AI5832" s="39"/>
      <c r="AJ5832" s="39"/>
      <c r="AK5832" s="39"/>
      <c r="AL5832" s="39"/>
      <c r="AM5832" s="39"/>
      <c r="AN5832" s="39"/>
      <c r="AO5832" s="39"/>
      <c r="AP5832" s="39"/>
      <c r="AQ5832" s="39"/>
      <c r="AR5832" s="39"/>
      <c r="AS5832" s="39"/>
      <c r="AT5832" s="39"/>
      <c r="AU5832" s="39"/>
      <c r="AV5832" s="39"/>
      <c r="AW5832" s="39"/>
    </row>
    <row r="5833" spans="15:49" x14ac:dyDescent="0.2">
      <c r="O5833" s="39"/>
      <c r="P5833" s="39"/>
      <c r="Q5833" s="39"/>
      <c r="R5833" s="39"/>
      <c r="S5833" s="39"/>
      <c r="T5833" s="39"/>
      <c r="U5833" s="39"/>
      <c r="V5833" s="39"/>
      <c r="W5833" s="39"/>
      <c r="X5833" s="39"/>
      <c r="Y5833" s="39"/>
      <c r="Z5833" s="39"/>
      <c r="AA5833" s="39"/>
      <c r="AB5833" s="39"/>
      <c r="AC5833" s="39"/>
      <c r="AD5833" s="39"/>
      <c r="AE5833" s="39"/>
      <c r="AF5833" s="39"/>
      <c r="AG5833" s="39"/>
      <c r="AH5833" s="39"/>
      <c r="AI5833" s="39"/>
      <c r="AJ5833" s="39"/>
      <c r="AK5833" s="39"/>
      <c r="AL5833" s="39"/>
      <c r="AM5833" s="39"/>
      <c r="AN5833" s="39"/>
      <c r="AO5833" s="39"/>
      <c r="AP5833" s="39"/>
      <c r="AQ5833" s="39"/>
      <c r="AR5833" s="39"/>
      <c r="AS5833" s="39"/>
      <c r="AT5833" s="39"/>
      <c r="AU5833" s="39"/>
      <c r="AV5833" s="39"/>
      <c r="AW5833" s="39"/>
    </row>
    <row r="5834" spans="15:49" x14ac:dyDescent="0.2">
      <c r="O5834" s="39"/>
      <c r="P5834" s="39"/>
      <c r="Q5834" s="39"/>
      <c r="R5834" s="39"/>
      <c r="S5834" s="39"/>
      <c r="T5834" s="39"/>
      <c r="U5834" s="39"/>
      <c r="V5834" s="39"/>
      <c r="W5834" s="39"/>
      <c r="X5834" s="39"/>
      <c r="Y5834" s="39"/>
      <c r="Z5834" s="39"/>
      <c r="AA5834" s="39"/>
      <c r="AB5834" s="39"/>
      <c r="AC5834" s="39"/>
      <c r="AD5834" s="39"/>
      <c r="AE5834" s="39"/>
      <c r="AF5834" s="39"/>
      <c r="AG5834" s="39"/>
      <c r="AH5834" s="39"/>
      <c r="AI5834" s="39"/>
      <c r="AJ5834" s="39"/>
      <c r="AK5834" s="39"/>
      <c r="AL5834" s="39"/>
      <c r="AM5834" s="39"/>
      <c r="AN5834" s="39"/>
      <c r="AO5834" s="39"/>
      <c r="AP5834" s="39"/>
      <c r="AQ5834" s="39"/>
      <c r="AR5834" s="39"/>
      <c r="AS5834" s="39"/>
      <c r="AT5834" s="39"/>
      <c r="AU5834" s="39"/>
      <c r="AV5834" s="39"/>
      <c r="AW5834" s="39"/>
    </row>
    <row r="5835" spans="15:49" x14ac:dyDescent="0.2">
      <c r="O5835" s="39"/>
      <c r="P5835" s="39"/>
      <c r="Q5835" s="39"/>
      <c r="R5835" s="39"/>
      <c r="S5835" s="39"/>
      <c r="T5835" s="39"/>
      <c r="U5835" s="39"/>
      <c r="V5835" s="39"/>
      <c r="W5835" s="39"/>
      <c r="X5835" s="39"/>
      <c r="Y5835" s="39"/>
      <c r="Z5835" s="39"/>
      <c r="AA5835" s="39"/>
      <c r="AB5835" s="39"/>
      <c r="AC5835" s="39"/>
      <c r="AD5835" s="39"/>
      <c r="AE5835" s="39"/>
      <c r="AF5835" s="39"/>
      <c r="AG5835" s="39"/>
      <c r="AH5835" s="39"/>
      <c r="AI5835" s="39"/>
      <c r="AJ5835" s="39"/>
      <c r="AK5835" s="39"/>
      <c r="AL5835" s="39"/>
      <c r="AM5835" s="39"/>
      <c r="AN5835" s="39"/>
      <c r="AO5835" s="39"/>
      <c r="AP5835" s="39"/>
      <c r="AQ5835" s="39"/>
      <c r="AR5835" s="39"/>
      <c r="AS5835" s="39"/>
      <c r="AT5835" s="39"/>
      <c r="AU5835" s="39"/>
      <c r="AV5835" s="39"/>
      <c r="AW5835" s="39"/>
    </row>
    <row r="5836" spans="15:49" x14ac:dyDescent="0.2">
      <c r="O5836" s="39"/>
      <c r="P5836" s="39"/>
      <c r="Q5836" s="39"/>
      <c r="R5836" s="39"/>
      <c r="S5836" s="39"/>
      <c r="T5836" s="39"/>
      <c r="U5836" s="39"/>
      <c r="V5836" s="39"/>
      <c r="W5836" s="39"/>
      <c r="X5836" s="39"/>
      <c r="Y5836" s="39"/>
      <c r="Z5836" s="39"/>
      <c r="AA5836" s="39"/>
      <c r="AB5836" s="39"/>
      <c r="AC5836" s="39"/>
      <c r="AD5836" s="39"/>
      <c r="AE5836" s="39"/>
      <c r="AF5836" s="39"/>
      <c r="AG5836" s="39"/>
      <c r="AH5836" s="39"/>
      <c r="AI5836" s="39"/>
      <c r="AJ5836" s="39"/>
      <c r="AK5836" s="39"/>
      <c r="AL5836" s="39"/>
      <c r="AM5836" s="39"/>
      <c r="AN5836" s="39"/>
      <c r="AO5836" s="39"/>
      <c r="AP5836" s="39"/>
      <c r="AQ5836" s="39"/>
      <c r="AR5836" s="39"/>
      <c r="AS5836" s="39"/>
      <c r="AT5836" s="39"/>
      <c r="AU5836" s="39"/>
      <c r="AV5836" s="39"/>
      <c r="AW5836" s="39"/>
    </row>
    <row r="5837" spans="15:49" x14ac:dyDescent="0.2">
      <c r="O5837" s="39"/>
      <c r="P5837" s="39"/>
      <c r="Q5837" s="39"/>
      <c r="R5837" s="39"/>
      <c r="S5837" s="39"/>
      <c r="T5837" s="39"/>
      <c r="U5837" s="39"/>
      <c r="V5837" s="39"/>
      <c r="W5837" s="39"/>
      <c r="X5837" s="39"/>
      <c r="Y5837" s="39"/>
      <c r="Z5837" s="39"/>
      <c r="AA5837" s="39"/>
      <c r="AB5837" s="39"/>
      <c r="AC5837" s="39"/>
      <c r="AD5837" s="39"/>
      <c r="AE5837" s="39"/>
      <c r="AF5837" s="39"/>
      <c r="AG5837" s="39"/>
      <c r="AH5837" s="39"/>
      <c r="AI5837" s="39"/>
      <c r="AJ5837" s="39"/>
      <c r="AK5837" s="39"/>
      <c r="AL5837" s="39"/>
      <c r="AM5837" s="39"/>
      <c r="AN5837" s="39"/>
      <c r="AO5837" s="39"/>
      <c r="AP5837" s="39"/>
      <c r="AQ5837" s="39"/>
      <c r="AR5837" s="39"/>
      <c r="AS5837" s="39"/>
      <c r="AT5837" s="39"/>
      <c r="AU5837" s="39"/>
      <c r="AV5837" s="39"/>
      <c r="AW5837" s="39"/>
    </row>
    <row r="5838" spans="15:49" x14ac:dyDescent="0.2">
      <c r="O5838" s="39"/>
      <c r="P5838" s="39"/>
      <c r="Q5838" s="39"/>
      <c r="R5838" s="39"/>
      <c r="S5838" s="39"/>
      <c r="T5838" s="39"/>
      <c r="U5838" s="39"/>
      <c r="V5838" s="39"/>
      <c r="W5838" s="39"/>
      <c r="X5838" s="39"/>
      <c r="Y5838" s="39"/>
      <c r="Z5838" s="39"/>
      <c r="AA5838" s="39"/>
      <c r="AB5838" s="39"/>
      <c r="AC5838" s="39"/>
      <c r="AD5838" s="39"/>
      <c r="AE5838" s="39"/>
      <c r="AF5838" s="39"/>
      <c r="AG5838" s="39"/>
      <c r="AH5838" s="39"/>
      <c r="AI5838" s="39"/>
      <c r="AJ5838" s="39"/>
      <c r="AK5838" s="39"/>
      <c r="AL5838" s="39"/>
      <c r="AM5838" s="39"/>
      <c r="AN5838" s="39"/>
      <c r="AO5838" s="39"/>
      <c r="AP5838" s="39"/>
      <c r="AQ5838" s="39"/>
      <c r="AR5838" s="39"/>
      <c r="AS5838" s="39"/>
      <c r="AT5838" s="39"/>
      <c r="AU5838" s="39"/>
      <c r="AV5838" s="39"/>
      <c r="AW5838" s="39"/>
    </row>
    <row r="5839" spans="15:49" x14ac:dyDescent="0.2">
      <c r="O5839" s="39"/>
      <c r="P5839" s="39"/>
      <c r="Q5839" s="39"/>
      <c r="R5839" s="39"/>
      <c r="S5839" s="39"/>
      <c r="T5839" s="39"/>
      <c r="U5839" s="39"/>
      <c r="V5839" s="39"/>
      <c r="W5839" s="39"/>
      <c r="X5839" s="39"/>
      <c r="Y5839" s="39"/>
      <c r="Z5839" s="39"/>
      <c r="AA5839" s="39"/>
      <c r="AB5839" s="39"/>
      <c r="AC5839" s="39"/>
      <c r="AD5839" s="39"/>
      <c r="AE5839" s="39"/>
      <c r="AF5839" s="39"/>
      <c r="AG5839" s="39"/>
      <c r="AH5839" s="39"/>
      <c r="AI5839" s="39"/>
      <c r="AJ5839" s="39"/>
      <c r="AK5839" s="39"/>
      <c r="AL5839" s="39"/>
      <c r="AM5839" s="39"/>
      <c r="AN5839" s="39"/>
      <c r="AO5839" s="39"/>
      <c r="AP5839" s="39"/>
      <c r="AQ5839" s="39"/>
      <c r="AR5839" s="39"/>
      <c r="AS5839" s="39"/>
      <c r="AT5839" s="39"/>
      <c r="AU5839" s="39"/>
      <c r="AV5839" s="39"/>
      <c r="AW5839" s="39"/>
    </row>
    <row r="5840" spans="15:49" x14ac:dyDescent="0.2">
      <c r="O5840" s="39"/>
      <c r="P5840" s="39"/>
      <c r="Q5840" s="39"/>
      <c r="R5840" s="39"/>
      <c r="S5840" s="39"/>
      <c r="T5840" s="39"/>
      <c r="U5840" s="39"/>
      <c r="V5840" s="39"/>
      <c r="W5840" s="39"/>
      <c r="X5840" s="39"/>
      <c r="Y5840" s="39"/>
      <c r="Z5840" s="39"/>
      <c r="AA5840" s="39"/>
      <c r="AB5840" s="39"/>
      <c r="AC5840" s="39"/>
      <c r="AD5840" s="39"/>
      <c r="AE5840" s="39"/>
      <c r="AF5840" s="39"/>
      <c r="AG5840" s="39"/>
      <c r="AH5840" s="39"/>
      <c r="AI5840" s="39"/>
      <c r="AJ5840" s="39"/>
      <c r="AK5840" s="39"/>
      <c r="AL5840" s="39"/>
      <c r="AM5840" s="39"/>
      <c r="AN5840" s="39"/>
      <c r="AO5840" s="39"/>
      <c r="AP5840" s="39"/>
      <c r="AQ5840" s="39"/>
      <c r="AR5840" s="39"/>
      <c r="AS5840" s="39"/>
      <c r="AT5840" s="39"/>
      <c r="AU5840" s="39"/>
      <c r="AV5840" s="39"/>
      <c r="AW5840" s="39"/>
    </row>
    <row r="5841" spans="15:49" x14ac:dyDescent="0.2">
      <c r="O5841" s="39"/>
      <c r="P5841" s="39"/>
      <c r="Q5841" s="39"/>
      <c r="R5841" s="39"/>
      <c r="S5841" s="39"/>
      <c r="T5841" s="39"/>
      <c r="U5841" s="39"/>
      <c r="V5841" s="39"/>
      <c r="W5841" s="39"/>
      <c r="X5841" s="39"/>
      <c r="Y5841" s="39"/>
      <c r="Z5841" s="39"/>
      <c r="AA5841" s="39"/>
      <c r="AB5841" s="39"/>
      <c r="AC5841" s="39"/>
      <c r="AD5841" s="39"/>
      <c r="AE5841" s="39"/>
      <c r="AF5841" s="39"/>
      <c r="AG5841" s="39"/>
      <c r="AH5841" s="39"/>
      <c r="AI5841" s="39"/>
      <c r="AJ5841" s="39"/>
      <c r="AK5841" s="39"/>
      <c r="AL5841" s="39"/>
      <c r="AM5841" s="39"/>
      <c r="AN5841" s="39"/>
      <c r="AO5841" s="39"/>
      <c r="AP5841" s="39"/>
      <c r="AQ5841" s="39"/>
      <c r="AR5841" s="39"/>
      <c r="AS5841" s="39"/>
      <c r="AT5841" s="39"/>
      <c r="AU5841" s="39"/>
      <c r="AV5841" s="39"/>
      <c r="AW5841" s="39"/>
    </row>
    <row r="5842" spans="15:49" x14ac:dyDescent="0.2">
      <c r="O5842" s="39"/>
      <c r="P5842" s="39"/>
      <c r="Q5842" s="39"/>
      <c r="R5842" s="39"/>
      <c r="S5842" s="39"/>
      <c r="T5842" s="39"/>
      <c r="U5842" s="39"/>
      <c r="V5842" s="39"/>
      <c r="W5842" s="39"/>
      <c r="X5842" s="39"/>
      <c r="Y5842" s="39"/>
      <c r="Z5842" s="39"/>
      <c r="AA5842" s="39"/>
      <c r="AB5842" s="39"/>
      <c r="AC5842" s="39"/>
      <c r="AD5842" s="39"/>
      <c r="AE5842" s="39"/>
      <c r="AF5842" s="39"/>
      <c r="AG5842" s="39"/>
      <c r="AH5842" s="39"/>
      <c r="AI5842" s="39"/>
      <c r="AJ5842" s="39"/>
      <c r="AK5842" s="39"/>
      <c r="AL5842" s="39"/>
      <c r="AM5842" s="39"/>
      <c r="AN5842" s="39"/>
      <c r="AO5842" s="39"/>
      <c r="AP5842" s="39"/>
      <c r="AQ5842" s="39"/>
      <c r="AR5842" s="39"/>
      <c r="AS5842" s="39"/>
      <c r="AT5842" s="39"/>
      <c r="AU5842" s="39"/>
      <c r="AV5842" s="39"/>
      <c r="AW5842" s="39"/>
    </row>
    <row r="5843" spans="15:49" x14ac:dyDescent="0.2">
      <c r="O5843" s="39"/>
      <c r="P5843" s="39"/>
      <c r="Q5843" s="39"/>
      <c r="R5843" s="39"/>
      <c r="S5843" s="39"/>
      <c r="T5843" s="39"/>
      <c r="U5843" s="39"/>
      <c r="V5843" s="39"/>
      <c r="W5843" s="39"/>
      <c r="X5843" s="39"/>
      <c r="Y5843" s="39"/>
      <c r="Z5843" s="39"/>
      <c r="AA5843" s="39"/>
      <c r="AB5843" s="39"/>
      <c r="AC5843" s="39"/>
      <c r="AD5843" s="39"/>
      <c r="AE5843" s="39"/>
      <c r="AF5843" s="39"/>
      <c r="AG5843" s="39"/>
      <c r="AH5843" s="39"/>
      <c r="AI5843" s="39"/>
      <c r="AJ5843" s="39"/>
      <c r="AK5843" s="39"/>
      <c r="AL5843" s="39"/>
      <c r="AM5843" s="39"/>
      <c r="AN5843" s="39"/>
      <c r="AO5843" s="39"/>
      <c r="AP5843" s="39"/>
      <c r="AQ5843" s="39"/>
      <c r="AR5843" s="39"/>
      <c r="AS5843" s="39"/>
      <c r="AT5843" s="39"/>
      <c r="AU5843" s="39"/>
      <c r="AV5843" s="39"/>
      <c r="AW5843" s="39"/>
    </row>
    <row r="5844" spans="15:49" x14ac:dyDescent="0.2">
      <c r="O5844" s="39"/>
      <c r="P5844" s="39"/>
      <c r="Q5844" s="39"/>
      <c r="R5844" s="39"/>
      <c r="S5844" s="39"/>
      <c r="T5844" s="39"/>
      <c r="U5844" s="39"/>
      <c r="V5844" s="39"/>
      <c r="W5844" s="39"/>
      <c r="X5844" s="39"/>
      <c r="Y5844" s="39"/>
      <c r="Z5844" s="39"/>
      <c r="AA5844" s="39"/>
      <c r="AB5844" s="39"/>
      <c r="AC5844" s="39"/>
      <c r="AD5844" s="39"/>
      <c r="AE5844" s="39"/>
      <c r="AF5844" s="39"/>
      <c r="AG5844" s="39"/>
      <c r="AH5844" s="39"/>
      <c r="AI5844" s="39"/>
      <c r="AJ5844" s="39"/>
      <c r="AK5844" s="39"/>
      <c r="AL5844" s="39"/>
      <c r="AM5844" s="39"/>
      <c r="AN5844" s="39"/>
      <c r="AO5844" s="39"/>
      <c r="AP5844" s="39"/>
      <c r="AQ5844" s="39"/>
      <c r="AR5844" s="39"/>
      <c r="AS5844" s="39"/>
      <c r="AT5844" s="39"/>
      <c r="AU5844" s="39"/>
      <c r="AV5844" s="39"/>
      <c r="AW5844" s="39"/>
    </row>
    <row r="5845" spans="15:49" x14ac:dyDescent="0.2">
      <c r="O5845" s="39"/>
      <c r="P5845" s="39"/>
      <c r="Q5845" s="39"/>
      <c r="R5845" s="39"/>
      <c r="S5845" s="39"/>
      <c r="T5845" s="39"/>
      <c r="U5845" s="39"/>
      <c r="V5845" s="39"/>
      <c r="W5845" s="39"/>
      <c r="X5845" s="39"/>
      <c r="Y5845" s="39"/>
      <c r="Z5845" s="39"/>
      <c r="AA5845" s="39"/>
      <c r="AB5845" s="39"/>
      <c r="AC5845" s="39"/>
      <c r="AD5845" s="39"/>
      <c r="AE5845" s="39"/>
      <c r="AF5845" s="39"/>
      <c r="AG5845" s="39"/>
      <c r="AH5845" s="39"/>
      <c r="AI5845" s="39"/>
      <c r="AJ5845" s="39"/>
      <c r="AK5845" s="39"/>
      <c r="AL5845" s="39"/>
      <c r="AM5845" s="39"/>
      <c r="AN5845" s="39"/>
      <c r="AO5845" s="39"/>
      <c r="AP5845" s="39"/>
      <c r="AQ5845" s="39"/>
      <c r="AR5845" s="39"/>
      <c r="AS5845" s="39"/>
      <c r="AT5845" s="39"/>
      <c r="AU5845" s="39"/>
      <c r="AV5845" s="39"/>
      <c r="AW5845" s="39"/>
    </row>
    <row r="5846" spans="15:49" x14ac:dyDescent="0.2">
      <c r="O5846" s="39"/>
      <c r="P5846" s="39"/>
      <c r="Q5846" s="39"/>
      <c r="R5846" s="39"/>
      <c r="S5846" s="39"/>
      <c r="T5846" s="39"/>
      <c r="U5846" s="39"/>
      <c r="V5846" s="39"/>
      <c r="W5846" s="39"/>
      <c r="X5846" s="39"/>
      <c r="Y5846" s="39"/>
      <c r="Z5846" s="39"/>
      <c r="AA5846" s="39"/>
      <c r="AB5846" s="39"/>
      <c r="AC5846" s="39"/>
      <c r="AD5846" s="39"/>
      <c r="AE5846" s="39"/>
      <c r="AF5846" s="39"/>
      <c r="AG5846" s="39"/>
      <c r="AH5846" s="39"/>
      <c r="AI5846" s="39"/>
      <c r="AJ5846" s="39"/>
      <c r="AK5846" s="39"/>
      <c r="AL5846" s="39"/>
      <c r="AM5846" s="39"/>
      <c r="AN5846" s="39"/>
      <c r="AO5846" s="39"/>
      <c r="AP5846" s="39"/>
      <c r="AQ5846" s="39"/>
      <c r="AR5846" s="39"/>
      <c r="AS5846" s="39"/>
      <c r="AT5846" s="39"/>
      <c r="AU5846" s="39"/>
      <c r="AV5846" s="39"/>
      <c r="AW5846" s="39"/>
    </row>
    <row r="5847" spans="15:49" x14ac:dyDescent="0.2">
      <c r="O5847" s="39"/>
      <c r="P5847" s="39"/>
      <c r="Q5847" s="39"/>
      <c r="R5847" s="39"/>
      <c r="S5847" s="39"/>
      <c r="T5847" s="39"/>
      <c r="U5847" s="39"/>
      <c r="V5847" s="39"/>
      <c r="W5847" s="39"/>
      <c r="X5847" s="39"/>
      <c r="Y5847" s="39"/>
      <c r="Z5847" s="39"/>
      <c r="AA5847" s="39"/>
      <c r="AB5847" s="39"/>
      <c r="AC5847" s="39"/>
      <c r="AD5847" s="39"/>
      <c r="AE5847" s="39"/>
      <c r="AF5847" s="39"/>
      <c r="AG5847" s="39"/>
      <c r="AH5847" s="39"/>
      <c r="AI5847" s="39"/>
      <c r="AJ5847" s="39"/>
      <c r="AK5847" s="39"/>
      <c r="AL5847" s="39"/>
      <c r="AM5847" s="39"/>
      <c r="AN5847" s="39"/>
      <c r="AO5847" s="39"/>
      <c r="AP5847" s="39"/>
      <c r="AQ5847" s="39"/>
      <c r="AR5847" s="39"/>
      <c r="AS5847" s="39"/>
      <c r="AT5847" s="39"/>
      <c r="AU5847" s="39"/>
      <c r="AV5847" s="39"/>
      <c r="AW5847" s="39"/>
    </row>
    <row r="5848" spans="15:49" x14ac:dyDescent="0.2">
      <c r="O5848" s="39"/>
      <c r="P5848" s="39"/>
      <c r="Q5848" s="39"/>
      <c r="R5848" s="39"/>
      <c r="S5848" s="39"/>
      <c r="T5848" s="39"/>
      <c r="U5848" s="39"/>
      <c r="V5848" s="39"/>
      <c r="W5848" s="39"/>
      <c r="X5848" s="39"/>
      <c r="Y5848" s="39"/>
      <c r="Z5848" s="39"/>
      <c r="AA5848" s="39"/>
      <c r="AB5848" s="39"/>
      <c r="AC5848" s="39"/>
      <c r="AD5848" s="39"/>
      <c r="AE5848" s="39"/>
      <c r="AF5848" s="39"/>
      <c r="AG5848" s="39"/>
      <c r="AH5848" s="39"/>
      <c r="AI5848" s="39"/>
      <c r="AJ5848" s="39"/>
      <c r="AK5848" s="39"/>
      <c r="AL5848" s="39"/>
      <c r="AM5848" s="39"/>
      <c r="AN5848" s="39"/>
      <c r="AO5848" s="39"/>
      <c r="AP5848" s="39"/>
      <c r="AQ5848" s="39"/>
      <c r="AR5848" s="39"/>
      <c r="AS5848" s="39"/>
      <c r="AT5848" s="39"/>
      <c r="AU5848" s="39"/>
      <c r="AV5848" s="39"/>
      <c r="AW5848" s="39"/>
    </row>
    <row r="5849" spans="15:49" x14ac:dyDescent="0.2">
      <c r="O5849" s="39"/>
      <c r="P5849" s="39"/>
      <c r="Q5849" s="39"/>
      <c r="R5849" s="39"/>
      <c r="S5849" s="39"/>
      <c r="T5849" s="39"/>
      <c r="U5849" s="39"/>
      <c r="V5849" s="39"/>
      <c r="W5849" s="39"/>
      <c r="X5849" s="39"/>
      <c r="Y5849" s="39"/>
      <c r="Z5849" s="39"/>
      <c r="AA5849" s="39"/>
      <c r="AB5849" s="39"/>
      <c r="AC5849" s="39"/>
      <c r="AD5849" s="39"/>
      <c r="AE5849" s="39"/>
      <c r="AF5849" s="39"/>
      <c r="AG5849" s="39"/>
      <c r="AH5849" s="39"/>
      <c r="AI5849" s="39"/>
      <c r="AJ5849" s="39"/>
      <c r="AK5849" s="39"/>
      <c r="AL5849" s="39"/>
      <c r="AM5849" s="39"/>
      <c r="AN5849" s="39"/>
      <c r="AO5849" s="39"/>
      <c r="AP5849" s="39"/>
      <c r="AQ5849" s="39"/>
      <c r="AR5849" s="39"/>
      <c r="AS5849" s="39"/>
      <c r="AT5849" s="39"/>
      <c r="AU5849" s="39"/>
      <c r="AV5849" s="39"/>
      <c r="AW5849" s="39"/>
    </row>
    <row r="5850" spans="15:49" x14ac:dyDescent="0.2">
      <c r="O5850" s="39"/>
      <c r="P5850" s="39"/>
      <c r="Q5850" s="39"/>
      <c r="R5850" s="39"/>
      <c r="S5850" s="39"/>
      <c r="T5850" s="39"/>
      <c r="U5850" s="39"/>
      <c r="V5850" s="39"/>
      <c r="W5850" s="39"/>
      <c r="X5850" s="39"/>
      <c r="Y5850" s="39"/>
      <c r="Z5850" s="39"/>
      <c r="AA5850" s="39"/>
      <c r="AB5850" s="39"/>
      <c r="AC5850" s="39"/>
      <c r="AD5850" s="39"/>
      <c r="AE5850" s="39"/>
      <c r="AF5850" s="39"/>
      <c r="AG5850" s="39"/>
      <c r="AH5850" s="39"/>
      <c r="AI5850" s="39"/>
      <c r="AJ5850" s="39"/>
      <c r="AK5850" s="39"/>
      <c r="AL5850" s="39"/>
      <c r="AM5850" s="39"/>
      <c r="AN5850" s="39"/>
      <c r="AO5850" s="39"/>
      <c r="AP5850" s="39"/>
      <c r="AQ5850" s="39"/>
      <c r="AR5850" s="39"/>
      <c r="AS5850" s="39"/>
      <c r="AT5850" s="39"/>
      <c r="AU5850" s="39"/>
      <c r="AV5850" s="39"/>
      <c r="AW5850" s="39"/>
    </row>
    <row r="5851" spans="15:49" x14ac:dyDescent="0.2">
      <c r="O5851" s="39"/>
      <c r="P5851" s="39"/>
      <c r="Q5851" s="39"/>
      <c r="R5851" s="39"/>
      <c r="S5851" s="39"/>
      <c r="T5851" s="39"/>
      <c r="U5851" s="39"/>
      <c r="V5851" s="39"/>
      <c r="W5851" s="39"/>
      <c r="X5851" s="39"/>
      <c r="Y5851" s="39"/>
      <c r="Z5851" s="39"/>
      <c r="AA5851" s="39"/>
      <c r="AB5851" s="39"/>
      <c r="AC5851" s="39"/>
      <c r="AD5851" s="39"/>
      <c r="AE5851" s="39"/>
      <c r="AF5851" s="39"/>
      <c r="AG5851" s="39"/>
      <c r="AH5851" s="39"/>
      <c r="AI5851" s="39"/>
      <c r="AJ5851" s="39"/>
      <c r="AK5851" s="39"/>
      <c r="AL5851" s="39"/>
      <c r="AM5851" s="39"/>
      <c r="AN5851" s="39"/>
      <c r="AO5851" s="39"/>
      <c r="AP5851" s="39"/>
      <c r="AQ5851" s="39"/>
      <c r="AR5851" s="39"/>
      <c r="AS5851" s="39"/>
      <c r="AT5851" s="39"/>
      <c r="AU5851" s="39"/>
      <c r="AV5851" s="39"/>
      <c r="AW5851" s="39"/>
    </row>
    <row r="5852" spans="15:49" x14ac:dyDescent="0.2">
      <c r="O5852" s="39"/>
      <c r="P5852" s="39"/>
      <c r="Q5852" s="39"/>
      <c r="R5852" s="39"/>
      <c r="S5852" s="39"/>
      <c r="T5852" s="39"/>
      <c r="U5852" s="39"/>
      <c r="V5852" s="39"/>
      <c r="W5852" s="39"/>
      <c r="X5852" s="39"/>
      <c r="Y5852" s="39"/>
      <c r="Z5852" s="39"/>
      <c r="AA5852" s="39"/>
      <c r="AB5852" s="39"/>
      <c r="AC5852" s="39"/>
      <c r="AD5852" s="39"/>
      <c r="AE5852" s="39"/>
      <c r="AF5852" s="39"/>
      <c r="AG5852" s="39"/>
      <c r="AH5852" s="39"/>
      <c r="AI5852" s="39"/>
      <c r="AJ5852" s="39"/>
      <c r="AK5852" s="39"/>
      <c r="AL5852" s="39"/>
      <c r="AM5852" s="39"/>
      <c r="AN5852" s="39"/>
      <c r="AO5852" s="39"/>
      <c r="AP5852" s="39"/>
      <c r="AQ5852" s="39"/>
      <c r="AR5852" s="39"/>
      <c r="AS5852" s="39"/>
      <c r="AT5852" s="39"/>
      <c r="AU5852" s="39"/>
      <c r="AV5852" s="39"/>
      <c r="AW5852" s="39"/>
    </row>
    <row r="5853" spans="15:49" x14ac:dyDescent="0.2">
      <c r="O5853" s="39"/>
      <c r="P5853" s="39"/>
      <c r="Q5853" s="39"/>
      <c r="R5853" s="39"/>
      <c r="S5853" s="39"/>
      <c r="T5853" s="39"/>
      <c r="U5853" s="39"/>
      <c r="V5853" s="39"/>
      <c r="W5853" s="39"/>
      <c r="X5853" s="39"/>
      <c r="Y5853" s="39"/>
      <c r="Z5853" s="39"/>
      <c r="AA5853" s="39"/>
      <c r="AB5853" s="39"/>
      <c r="AC5853" s="39"/>
      <c r="AD5853" s="39"/>
      <c r="AE5853" s="39"/>
      <c r="AF5853" s="39"/>
      <c r="AG5853" s="39"/>
      <c r="AH5853" s="39"/>
      <c r="AI5853" s="39"/>
      <c r="AJ5853" s="39"/>
      <c r="AK5853" s="39"/>
      <c r="AL5853" s="39"/>
      <c r="AM5853" s="39"/>
      <c r="AN5853" s="39"/>
      <c r="AO5853" s="39"/>
      <c r="AP5853" s="39"/>
      <c r="AQ5853" s="39"/>
      <c r="AR5853" s="39"/>
      <c r="AS5853" s="39"/>
      <c r="AT5853" s="39"/>
      <c r="AU5853" s="39"/>
      <c r="AV5853" s="39"/>
      <c r="AW5853" s="39"/>
    </row>
    <row r="5854" spans="15:49" x14ac:dyDescent="0.2">
      <c r="O5854" s="39"/>
      <c r="P5854" s="39"/>
      <c r="Q5854" s="39"/>
      <c r="R5854" s="39"/>
      <c r="S5854" s="39"/>
      <c r="T5854" s="39"/>
      <c r="U5854" s="39"/>
      <c r="V5854" s="39"/>
      <c r="W5854" s="39"/>
      <c r="X5854" s="39"/>
      <c r="Y5854" s="39"/>
      <c r="Z5854" s="39"/>
      <c r="AA5854" s="39"/>
      <c r="AB5854" s="39"/>
      <c r="AC5854" s="39"/>
      <c r="AD5854" s="39"/>
      <c r="AE5854" s="39"/>
      <c r="AF5854" s="39"/>
      <c r="AG5854" s="39"/>
      <c r="AH5854" s="39"/>
      <c r="AI5854" s="39"/>
      <c r="AJ5854" s="39"/>
      <c r="AK5854" s="39"/>
      <c r="AL5854" s="39"/>
      <c r="AM5854" s="39"/>
      <c r="AN5854" s="39"/>
      <c r="AO5854" s="39"/>
      <c r="AP5854" s="39"/>
      <c r="AQ5854" s="39"/>
      <c r="AR5854" s="39"/>
      <c r="AS5854" s="39"/>
      <c r="AT5854" s="39"/>
      <c r="AU5854" s="39"/>
      <c r="AV5854" s="39"/>
      <c r="AW5854" s="39"/>
    </row>
    <row r="5855" spans="15:49" x14ac:dyDescent="0.2">
      <c r="O5855" s="39"/>
      <c r="P5855" s="39"/>
      <c r="Q5855" s="39"/>
      <c r="R5855" s="39"/>
      <c r="S5855" s="39"/>
      <c r="T5855" s="39"/>
      <c r="U5855" s="39"/>
      <c r="V5855" s="39"/>
      <c r="W5855" s="39"/>
      <c r="X5855" s="39"/>
      <c r="Y5855" s="39"/>
      <c r="Z5855" s="39"/>
      <c r="AA5855" s="39"/>
      <c r="AB5855" s="39"/>
      <c r="AC5855" s="39"/>
      <c r="AD5855" s="39"/>
      <c r="AE5855" s="39"/>
      <c r="AF5855" s="39"/>
      <c r="AG5855" s="39"/>
      <c r="AH5855" s="39"/>
      <c r="AI5855" s="39"/>
      <c r="AJ5855" s="39"/>
      <c r="AK5855" s="39"/>
      <c r="AL5855" s="39"/>
      <c r="AM5855" s="39"/>
      <c r="AN5855" s="39"/>
      <c r="AO5855" s="39"/>
      <c r="AP5855" s="39"/>
      <c r="AQ5855" s="39"/>
      <c r="AR5855" s="39"/>
      <c r="AS5855" s="39"/>
      <c r="AT5855" s="39"/>
      <c r="AU5855" s="39"/>
      <c r="AV5855" s="39"/>
      <c r="AW5855" s="39"/>
    </row>
    <row r="5856" spans="15:49" x14ac:dyDescent="0.2">
      <c r="O5856" s="39"/>
      <c r="P5856" s="39"/>
      <c r="Q5856" s="39"/>
      <c r="R5856" s="39"/>
      <c r="S5856" s="39"/>
      <c r="T5856" s="39"/>
      <c r="U5856" s="39"/>
      <c r="V5856" s="39"/>
      <c r="W5856" s="39"/>
      <c r="X5856" s="39"/>
      <c r="Y5856" s="39"/>
      <c r="Z5856" s="39"/>
      <c r="AA5856" s="39"/>
      <c r="AB5856" s="39"/>
      <c r="AC5856" s="39"/>
      <c r="AD5856" s="39"/>
      <c r="AE5856" s="39"/>
      <c r="AF5856" s="39"/>
      <c r="AG5856" s="39"/>
      <c r="AH5856" s="39"/>
      <c r="AI5856" s="39"/>
      <c r="AJ5856" s="39"/>
      <c r="AK5856" s="39"/>
      <c r="AL5856" s="39"/>
      <c r="AM5856" s="39"/>
      <c r="AN5856" s="39"/>
      <c r="AO5856" s="39"/>
      <c r="AP5856" s="39"/>
      <c r="AQ5856" s="39"/>
      <c r="AR5856" s="39"/>
      <c r="AS5856" s="39"/>
      <c r="AT5856" s="39"/>
      <c r="AU5856" s="39"/>
      <c r="AV5856" s="39"/>
      <c r="AW5856" s="39"/>
    </row>
    <row r="5857" spans="15:49" x14ac:dyDescent="0.2">
      <c r="O5857" s="39"/>
      <c r="P5857" s="39"/>
      <c r="Q5857" s="39"/>
      <c r="R5857" s="39"/>
      <c r="S5857" s="39"/>
      <c r="T5857" s="39"/>
      <c r="U5857" s="39"/>
      <c r="V5857" s="39"/>
      <c r="W5857" s="39"/>
      <c r="X5857" s="39"/>
      <c r="Y5857" s="39"/>
      <c r="Z5857" s="39"/>
      <c r="AA5857" s="39"/>
      <c r="AB5857" s="39"/>
      <c r="AC5857" s="39"/>
      <c r="AD5857" s="39"/>
      <c r="AE5857" s="39"/>
      <c r="AF5857" s="39"/>
      <c r="AG5857" s="39"/>
      <c r="AH5857" s="39"/>
      <c r="AI5857" s="39"/>
      <c r="AJ5857" s="39"/>
      <c r="AK5857" s="39"/>
      <c r="AL5857" s="39"/>
      <c r="AM5857" s="39"/>
      <c r="AN5857" s="39"/>
      <c r="AO5857" s="39"/>
      <c r="AP5857" s="39"/>
      <c r="AQ5857" s="39"/>
      <c r="AR5857" s="39"/>
      <c r="AS5857" s="39"/>
      <c r="AT5857" s="39"/>
      <c r="AU5857" s="39"/>
      <c r="AV5857" s="39"/>
      <c r="AW5857" s="39"/>
    </row>
    <row r="5858" spans="15:49" x14ac:dyDescent="0.2">
      <c r="O5858" s="39"/>
      <c r="P5858" s="39"/>
      <c r="Q5858" s="39"/>
      <c r="R5858" s="39"/>
      <c r="S5858" s="39"/>
      <c r="T5858" s="39"/>
      <c r="U5858" s="39"/>
      <c r="V5858" s="39"/>
      <c r="W5858" s="39"/>
      <c r="X5858" s="39"/>
      <c r="Y5858" s="39"/>
      <c r="Z5858" s="39"/>
      <c r="AA5858" s="39"/>
      <c r="AB5858" s="39"/>
      <c r="AC5858" s="39"/>
      <c r="AD5858" s="39"/>
      <c r="AE5858" s="39"/>
      <c r="AF5858" s="39"/>
      <c r="AG5858" s="39"/>
      <c r="AH5858" s="39"/>
      <c r="AI5858" s="39"/>
      <c r="AJ5858" s="39"/>
      <c r="AK5858" s="39"/>
      <c r="AL5858" s="39"/>
      <c r="AM5858" s="39"/>
      <c r="AN5858" s="39"/>
      <c r="AO5858" s="39"/>
      <c r="AP5858" s="39"/>
      <c r="AQ5858" s="39"/>
      <c r="AR5858" s="39"/>
      <c r="AS5858" s="39"/>
      <c r="AT5858" s="39"/>
      <c r="AU5858" s="39"/>
      <c r="AV5858" s="39"/>
      <c r="AW5858" s="39"/>
    </row>
    <row r="5859" spans="15:49" x14ac:dyDescent="0.2">
      <c r="O5859" s="39"/>
      <c r="P5859" s="39"/>
      <c r="Q5859" s="39"/>
      <c r="R5859" s="39"/>
      <c r="S5859" s="39"/>
      <c r="T5859" s="39"/>
      <c r="U5859" s="39"/>
      <c r="V5859" s="39"/>
      <c r="W5859" s="39"/>
      <c r="X5859" s="39"/>
      <c r="Y5859" s="39"/>
      <c r="Z5859" s="39"/>
      <c r="AA5859" s="39"/>
      <c r="AB5859" s="39"/>
      <c r="AC5859" s="39"/>
      <c r="AD5859" s="39"/>
      <c r="AE5859" s="39"/>
      <c r="AF5859" s="39"/>
      <c r="AG5859" s="39"/>
      <c r="AH5859" s="39"/>
      <c r="AI5859" s="39"/>
      <c r="AJ5859" s="39"/>
      <c r="AK5859" s="39"/>
      <c r="AL5859" s="39"/>
      <c r="AM5859" s="39"/>
      <c r="AN5859" s="39"/>
      <c r="AO5859" s="39"/>
      <c r="AP5859" s="39"/>
      <c r="AQ5859" s="39"/>
      <c r="AR5859" s="39"/>
      <c r="AS5859" s="39"/>
      <c r="AT5859" s="39"/>
      <c r="AU5859" s="39"/>
      <c r="AV5859" s="39"/>
      <c r="AW5859" s="39"/>
    </row>
    <row r="5860" spans="15:49" x14ac:dyDescent="0.2">
      <c r="O5860" s="39"/>
      <c r="P5860" s="39"/>
      <c r="Q5860" s="39"/>
      <c r="R5860" s="39"/>
      <c r="S5860" s="39"/>
      <c r="T5860" s="39"/>
      <c r="U5860" s="39"/>
      <c r="V5860" s="39"/>
      <c r="W5860" s="39"/>
      <c r="X5860" s="39"/>
      <c r="Y5860" s="39"/>
      <c r="Z5860" s="39"/>
      <c r="AA5860" s="39"/>
      <c r="AB5860" s="39"/>
      <c r="AC5860" s="39"/>
      <c r="AD5860" s="39"/>
      <c r="AE5860" s="39"/>
      <c r="AF5860" s="39"/>
      <c r="AG5860" s="39"/>
      <c r="AH5860" s="39"/>
      <c r="AI5860" s="39"/>
      <c r="AJ5860" s="39"/>
      <c r="AK5860" s="39"/>
      <c r="AL5860" s="39"/>
      <c r="AM5860" s="39"/>
      <c r="AN5860" s="39"/>
      <c r="AO5860" s="39"/>
      <c r="AP5860" s="39"/>
      <c r="AQ5860" s="39"/>
      <c r="AR5860" s="39"/>
      <c r="AS5860" s="39"/>
      <c r="AT5860" s="39"/>
      <c r="AU5860" s="39"/>
      <c r="AV5860" s="39"/>
      <c r="AW5860" s="39"/>
    </row>
    <row r="5861" spans="15:49" x14ac:dyDescent="0.2">
      <c r="O5861" s="39"/>
      <c r="P5861" s="39"/>
      <c r="Q5861" s="39"/>
      <c r="R5861" s="39"/>
      <c r="S5861" s="39"/>
      <c r="T5861" s="39"/>
      <c r="U5861" s="39"/>
      <c r="V5861" s="39"/>
      <c r="W5861" s="39"/>
      <c r="X5861" s="39"/>
      <c r="Y5861" s="39"/>
      <c r="Z5861" s="39"/>
      <c r="AA5861" s="39"/>
      <c r="AB5861" s="39"/>
      <c r="AC5861" s="39"/>
      <c r="AD5861" s="39"/>
      <c r="AE5861" s="39"/>
      <c r="AF5861" s="39"/>
      <c r="AG5861" s="39"/>
      <c r="AH5861" s="39"/>
      <c r="AI5861" s="39"/>
      <c r="AJ5861" s="39"/>
      <c r="AK5861" s="39"/>
      <c r="AL5861" s="39"/>
      <c r="AM5861" s="39"/>
      <c r="AN5861" s="39"/>
      <c r="AO5861" s="39"/>
      <c r="AP5861" s="39"/>
      <c r="AQ5861" s="39"/>
      <c r="AR5861" s="39"/>
      <c r="AS5861" s="39"/>
      <c r="AT5861" s="39"/>
      <c r="AU5861" s="39"/>
      <c r="AV5861" s="39"/>
      <c r="AW5861" s="39"/>
    </row>
    <row r="5862" spans="15:49" x14ac:dyDescent="0.2">
      <c r="O5862" s="39"/>
      <c r="P5862" s="39"/>
      <c r="Q5862" s="39"/>
      <c r="R5862" s="39"/>
      <c r="S5862" s="39"/>
      <c r="T5862" s="39"/>
      <c r="U5862" s="39"/>
      <c r="V5862" s="39"/>
      <c r="W5862" s="39"/>
      <c r="X5862" s="39"/>
      <c r="Y5862" s="39"/>
      <c r="Z5862" s="39"/>
      <c r="AA5862" s="39"/>
      <c r="AB5862" s="39"/>
      <c r="AC5862" s="39"/>
      <c r="AD5862" s="39"/>
      <c r="AE5862" s="39"/>
      <c r="AF5862" s="39"/>
      <c r="AG5862" s="39"/>
      <c r="AH5862" s="39"/>
      <c r="AI5862" s="39"/>
      <c r="AJ5862" s="39"/>
      <c r="AK5862" s="39"/>
      <c r="AL5862" s="39"/>
      <c r="AM5862" s="39"/>
      <c r="AN5862" s="39"/>
      <c r="AO5862" s="39"/>
      <c r="AP5862" s="39"/>
      <c r="AQ5862" s="39"/>
      <c r="AR5862" s="39"/>
      <c r="AS5862" s="39"/>
      <c r="AT5862" s="39"/>
      <c r="AU5862" s="39"/>
      <c r="AV5862" s="39"/>
      <c r="AW5862" s="39"/>
    </row>
    <row r="5863" spans="15:49" x14ac:dyDescent="0.2">
      <c r="O5863" s="39"/>
      <c r="P5863" s="39"/>
      <c r="Q5863" s="39"/>
      <c r="R5863" s="39"/>
      <c r="S5863" s="39"/>
      <c r="T5863" s="39"/>
      <c r="U5863" s="39"/>
      <c r="V5863" s="39"/>
      <c r="W5863" s="39"/>
      <c r="X5863" s="39"/>
      <c r="Y5863" s="39"/>
      <c r="Z5863" s="39"/>
      <c r="AA5863" s="39"/>
      <c r="AB5863" s="39"/>
      <c r="AC5863" s="39"/>
      <c r="AD5863" s="39"/>
      <c r="AE5863" s="39"/>
      <c r="AF5863" s="39"/>
      <c r="AG5863" s="39"/>
      <c r="AH5863" s="39"/>
      <c r="AI5863" s="39"/>
      <c r="AJ5863" s="39"/>
      <c r="AK5863" s="39"/>
      <c r="AL5863" s="39"/>
      <c r="AM5863" s="39"/>
      <c r="AN5863" s="39"/>
      <c r="AO5863" s="39"/>
      <c r="AP5863" s="39"/>
      <c r="AQ5863" s="39"/>
      <c r="AR5863" s="39"/>
      <c r="AS5863" s="39"/>
      <c r="AT5863" s="39"/>
      <c r="AU5863" s="39"/>
      <c r="AV5863" s="39"/>
      <c r="AW5863" s="39"/>
    </row>
    <row r="5864" spans="15:49" x14ac:dyDescent="0.2">
      <c r="O5864" s="39"/>
      <c r="P5864" s="39"/>
      <c r="Q5864" s="39"/>
      <c r="R5864" s="39"/>
      <c r="S5864" s="39"/>
      <c r="T5864" s="39"/>
      <c r="U5864" s="39"/>
      <c r="V5864" s="39"/>
      <c r="W5864" s="39"/>
      <c r="X5864" s="39"/>
      <c r="Y5864" s="39"/>
      <c r="Z5864" s="39"/>
      <c r="AA5864" s="39"/>
      <c r="AB5864" s="39"/>
      <c r="AC5864" s="39"/>
      <c r="AD5864" s="39"/>
      <c r="AE5864" s="39"/>
      <c r="AF5864" s="39"/>
      <c r="AG5864" s="39"/>
      <c r="AH5864" s="39"/>
      <c r="AI5864" s="39"/>
      <c r="AJ5864" s="39"/>
      <c r="AK5864" s="39"/>
      <c r="AL5864" s="39"/>
      <c r="AM5864" s="39"/>
      <c r="AN5864" s="39"/>
      <c r="AO5864" s="39"/>
      <c r="AP5864" s="39"/>
      <c r="AQ5864" s="39"/>
      <c r="AR5864" s="39"/>
      <c r="AS5864" s="39"/>
      <c r="AT5864" s="39"/>
      <c r="AU5864" s="39"/>
      <c r="AV5864" s="39"/>
      <c r="AW5864" s="39"/>
    </row>
    <row r="5865" spans="15:49" x14ac:dyDescent="0.2">
      <c r="O5865" s="39"/>
      <c r="P5865" s="39"/>
      <c r="Q5865" s="39"/>
      <c r="R5865" s="39"/>
      <c r="S5865" s="39"/>
      <c r="T5865" s="39"/>
      <c r="U5865" s="39"/>
      <c r="V5865" s="39"/>
      <c r="W5865" s="39"/>
      <c r="X5865" s="39"/>
      <c r="Y5865" s="39"/>
      <c r="Z5865" s="39"/>
      <c r="AA5865" s="39"/>
      <c r="AB5865" s="39"/>
      <c r="AC5865" s="39"/>
      <c r="AD5865" s="39"/>
      <c r="AE5865" s="39"/>
      <c r="AF5865" s="39"/>
      <c r="AG5865" s="39"/>
      <c r="AH5865" s="39"/>
      <c r="AI5865" s="39"/>
      <c r="AJ5865" s="39"/>
      <c r="AK5865" s="39"/>
      <c r="AL5865" s="39"/>
      <c r="AM5865" s="39"/>
      <c r="AN5865" s="39"/>
      <c r="AO5865" s="39"/>
      <c r="AP5865" s="39"/>
      <c r="AQ5865" s="39"/>
      <c r="AR5865" s="39"/>
      <c r="AS5865" s="39"/>
      <c r="AT5865" s="39"/>
      <c r="AU5865" s="39"/>
      <c r="AV5865" s="39"/>
      <c r="AW5865" s="39"/>
    </row>
    <row r="5866" spans="15:49" x14ac:dyDescent="0.2">
      <c r="O5866" s="39"/>
      <c r="P5866" s="39"/>
      <c r="Q5866" s="39"/>
      <c r="R5866" s="39"/>
      <c r="S5866" s="39"/>
      <c r="T5866" s="39"/>
      <c r="U5866" s="39"/>
      <c r="V5866" s="39"/>
      <c r="W5866" s="39"/>
      <c r="X5866" s="39"/>
      <c r="Y5866" s="39"/>
      <c r="Z5866" s="39"/>
      <c r="AA5866" s="39"/>
      <c r="AB5866" s="39"/>
      <c r="AC5866" s="39"/>
      <c r="AD5866" s="39"/>
      <c r="AE5866" s="39"/>
      <c r="AF5866" s="39"/>
      <c r="AG5866" s="39"/>
      <c r="AH5866" s="39"/>
      <c r="AI5866" s="39"/>
      <c r="AJ5866" s="39"/>
      <c r="AK5866" s="39"/>
      <c r="AL5866" s="39"/>
      <c r="AM5866" s="39"/>
      <c r="AN5866" s="39"/>
      <c r="AO5866" s="39"/>
      <c r="AP5866" s="39"/>
      <c r="AQ5866" s="39"/>
      <c r="AR5866" s="39"/>
      <c r="AS5866" s="39"/>
      <c r="AT5866" s="39"/>
      <c r="AU5866" s="39"/>
      <c r="AV5866" s="39"/>
      <c r="AW5866" s="39"/>
    </row>
    <row r="5867" spans="15:49" x14ac:dyDescent="0.2">
      <c r="O5867" s="39"/>
      <c r="P5867" s="39"/>
      <c r="Q5867" s="39"/>
      <c r="R5867" s="39"/>
      <c r="S5867" s="39"/>
      <c r="T5867" s="39"/>
      <c r="U5867" s="39"/>
      <c r="V5867" s="39"/>
      <c r="W5867" s="39"/>
      <c r="X5867" s="39"/>
      <c r="Y5867" s="39"/>
      <c r="Z5867" s="39"/>
      <c r="AA5867" s="39"/>
      <c r="AB5867" s="39"/>
      <c r="AC5867" s="39"/>
      <c r="AD5867" s="39"/>
      <c r="AE5867" s="39"/>
      <c r="AF5867" s="39"/>
      <c r="AG5867" s="39"/>
      <c r="AH5867" s="39"/>
      <c r="AI5867" s="39"/>
      <c r="AJ5867" s="39"/>
      <c r="AK5867" s="39"/>
      <c r="AL5867" s="39"/>
      <c r="AM5867" s="39"/>
      <c r="AN5867" s="39"/>
      <c r="AO5867" s="39"/>
      <c r="AP5867" s="39"/>
      <c r="AQ5867" s="39"/>
      <c r="AR5867" s="39"/>
      <c r="AS5867" s="39"/>
      <c r="AT5867" s="39"/>
      <c r="AU5867" s="39"/>
      <c r="AV5867" s="39"/>
      <c r="AW5867" s="39"/>
    </row>
    <row r="5868" spans="15:49" x14ac:dyDescent="0.2">
      <c r="O5868" s="39"/>
      <c r="P5868" s="39"/>
      <c r="Q5868" s="39"/>
      <c r="R5868" s="39"/>
      <c r="S5868" s="39"/>
      <c r="T5868" s="39"/>
      <c r="U5868" s="39"/>
      <c r="V5868" s="39"/>
      <c r="W5868" s="39"/>
      <c r="X5868" s="39"/>
      <c r="Y5868" s="39"/>
      <c r="Z5868" s="39"/>
      <c r="AA5868" s="39"/>
      <c r="AB5868" s="39"/>
      <c r="AC5868" s="39"/>
      <c r="AD5868" s="39"/>
      <c r="AE5868" s="39"/>
      <c r="AF5868" s="39"/>
      <c r="AG5868" s="39"/>
      <c r="AH5868" s="39"/>
      <c r="AI5868" s="39"/>
      <c r="AJ5868" s="39"/>
      <c r="AK5868" s="39"/>
      <c r="AL5868" s="39"/>
      <c r="AM5868" s="39"/>
      <c r="AN5868" s="39"/>
      <c r="AO5868" s="39"/>
      <c r="AP5868" s="39"/>
      <c r="AQ5868" s="39"/>
      <c r="AR5868" s="39"/>
      <c r="AS5868" s="39"/>
      <c r="AT5868" s="39"/>
      <c r="AU5868" s="39"/>
      <c r="AV5868" s="39"/>
      <c r="AW5868" s="39"/>
    </row>
    <row r="5869" spans="15:49" x14ac:dyDescent="0.2">
      <c r="O5869" s="39"/>
      <c r="P5869" s="39"/>
      <c r="Q5869" s="39"/>
      <c r="R5869" s="39"/>
      <c r="S5869" s="39"/>
      <c r="T5869" s="39"/>
      <c r="U5869" s="39"/>
      <c r="V5869" s="39"/>
      <c r="W5869" s="39"/>
      <c r="X5869" s="39"/>
      <c r="Y5869" s="39"/>
      <c r="Z5869" s="39"/>
      <c r="AA5869" s="39"/>
      <c r="AB5869" s="39"/>
      <c r="AC5869" s="39"/>
      <c r="AD5869" s="39"/>
      <c r="AE5869" s="39"/>
      <c r="AF5869" s="39"/>
      <c r="AG5869" s="39"/>
      <c r="AH5869" s="39"/>
      <c r="AI5869" s="39"/>
      <c r="AJ5869" s="39"/>
      <c r="AK5869" s="39"/>
      <c r="AL5869" s="39"/>
      <c r="AM5869" s="39"/>
      <c r="AN5869" s="39"/>
      <c r="AO5869" s="39"/>
      <c r="AP5869" s="39"/>
      <c r="AQ5869" s="39"/>
      <c r="AR5869" s="39"/>
      <c r="AS5869" s="39"/>
      <c r="AT5869" s="39"/>
      <c r="AU5869" s="39"/>
      <c r="AV5869" s="39"/>
      <c r="AW5869" s="39"/>
    </row>
    <row r="5870" spans="15:49" x14ac:dyDescent="0.2">
      <c r="O5870" s="39"/>
      <c r="P5870" s="39"/>
      <c r="Q5870" s="39"/>
      <c r="R5870" s="39"/>
      <c r="S5870" s="39"/>
      <c r="T5870" s="39"/>
      <c r="U5870" s="39"/>
      <c r="V5870" s="39"/>
      <c r="W5870" s="39"/>
      <c r="X5870" s="39"/>
      <c r="Y5870" s="39"/>
      <c r="Z5870" s="39"/>
      <c r="AA5870" s="39"/>
      <c r="AB5870" s="39"/>
      <c r="AC5870" s="39"/>
      <c r="AD5870" s="39"/>
      <c r="AE5870" s="39"/>
      <c r="AF5870" s="39"/>
      <c r="AG5870" s="39"/>
      <c r="AH5870" s="39"/>
      <c r="AI5870" s="39"/>
      <c r="AJ5870" s="39"/>
      <c r="AK5870" s="39"/>
      <c r="AL5870" s="39"/>
      <c r="AM5870" s="39"/>
      <c r="AN5870" s="39"/>
      <c r="AO5870" s="39"/>
      <c r="AP5870" s="39"/>
      <c r="AQ5870" s="39"/>
      <c r="AR5870" s="39"/>
      <c r="AS5870" s="39"/>
      <c r="AT5870" s="39"/>
      <c r="AU5870" s="39"/>
      <c r="AV5870" s="39"/>
      <c r="AW5870" s="39"/>
    </row>
    <row r="5871" spans="15:49" x14ac:dyDescent="0.2">
      <c r="O5871" s="39"/>
      <c r="P5871" s="39"/>
      <c r="Q5871" s="39"/>
      <c r="R5871" s="39"/>
      <c r="S5871" s="39"/>
      <c r="T5871" s="39"/>
      <c r="U5871" s="39"/>
      <c r="V5871" s="39"/>
      <c r="W5871" s="39"/>
      <c r="X5871" s="39"/>
      <c r="Y5871" s="39"/>
      <c r="Z5871" s="39"/>
      <c r="AA5871" s="39"/>
      <c r="AB5871" s="39"/>
      <c r="AC5871" s="39"/>
      <c r="AD5871" s="39"/>
      <c r="AE5871" s="39"/>
      <c r="AF5871" s="39"/>
      <c r="AG5871" s="39"/>
      <c r="AH5871" s="39"/>
      <c r="AI5871" s="39"/>
      <c r="AJ5871" s="39"/>
      <c r="AK5871" s="39"/>
      <c r="AL5871" s="39"/>
      <c r="AM5871" s="39"/>
      <c r="AN5871" s="39"/>
      <c r="AO5871" s="39"/>
      <c r="AP5871" s="39"/>
      <c r="AQ5871" s="39"/>
      <c r="AR5871" s="39"/>
      <c r="AS5871" s="39"/>
      <c r="AT5871" s="39"/>
      <c r="AU5871" s="39"/>
      <c r="AV5871" s="39"/>
      <c r="AW5871" s="39"/>
    </row>
    <row r="5872" spans="15:49" x14ac:dyDescent="0.2">
      <c r="O5872" s="39"/>
      <c r="P5872" s="39"/>
      <c r="Q5872" s="39"/>
      <c r="R5872" s="39"/>
      <c r="S5872" s="39"/>
      <c r="T5872" s="39"/>
      <c r="U5872" s="39"/>
      <c r="V5872" s="39"/>
      <c r="W5872" s="39"/>
      <c r="X5872" s="39"/>
      <c r="Y5872" s="39"/>
      <c r="Z5872" s="39"/>
      <c r="AA5872" s="39"/>
      <c r="AB5872" s="39"/>
      <c r="AC5872" s="39"/>
      <c r="AD5872" s="39"/>
      <c r="AE5872" s="39"/>
      <c r="AF5872" s="39"/>
      <c r="AG5872" s="39"/>
      <c r="AH5872" s="39"/>
      <c r="AI5872" s="39"/>
      <c r="AJ5872" s="39"/>
      <c r="AK5872" s="39"/>
      <c r="AL5872" s="39"/>
      <c r="AM5872" s="39"/>
      <c r="AN5872" s="39"/>
      <c r="AO5872" s="39"/>
      <c r="AP5872" s="39"/>
      <c r="AQ5872" s="39"/>
      <c r="AR5872" s="39"/>
      <c r="AS5872" s="39"/>
      <c r="AT5872" s="39"/>
      <c r="AU5872" s="39"/>
      <c r="AV5872" s="39"/>
      <c r="AW5872" s="39"/>
    </row>
    <row r="5873" spans="15:49" x14ac:dyDescent="0.2">
      <c r="O5873" s="39"/>
      <c r="P5873" s="39"/>
      <c r="Q5873" s="39"/>
      <c r="R5873" s="39"/>
      <c r="S5873" s="39"/>
      <c r="T5873" s="39"/>
      <c r="U5873" s="39"/>
      <c r="V5873" s="39"/>
      <c r="W5873" s="39"/>
      <c r="X5873" s="39"/>
      <c r="Y5873" s="39"/>
      <c r="Z5873" s="39"/>
      <c r="AA5873" s="39"/>
      <c r="AB5873" s="39"/>
      <c r="AC5873" s="39"/>
      <c r="AD5873" s="39"/>
      <c r="AE5873" s="39"/>
      <c r="AF5873" s="39"/>
      <c r="AG5873" s="39"/>
      <c r="AH5873" s="39"/>
      <c r="AI5873" s="39"/>
      <c r="AJ5873" s="39"/>
      <c r="AK5873" s="39"/>
      <c r="AL5873" s="39"/>
      <c r="AM5873" s="39"/>
      <c r="AN5873" s="39"/>
      <c r="AO5873" s="39"/>
      <c r="AP5873" s="39"/>
      <c r="AQ5873" s="39"/>
      <c r="AR5873" s="39"/>
      <c r="AS5873" s="39"/>
      <c r="AT5873" s="39"/>
      <c r="AU5873" s="39"/>
      <c r="AV5873" s="39"/>
      <c r="AW5873" s="39"/>
    </row>
    <row r="5874" spans="15:49" x14ac:dyDescent="0.2">
      <c r="O5874" s="39"/>
      <c r="P5874" s="39"/>
      <c r="Q5874" s="39"/>
      <c r="R5874" s="39"/>
      <c r="S5874" s="39"/>
      <c r="T5874" s="39"/>
      <c r="U5874" s="39"/>
      <c r="V5874" s="39"/>
      <c r="W5874" s="39"/>
      <c r="X5874" s="39"/>
      <c r="Y5874" s="39"/>
      <c r="Z5874" s="39"/>
      <c r="AA5874" s="39"/>
      <c r="AB5874" s="39"/>
      <c r="AC5874" s="39"/>
      <c r="AD5874" s="39"/>
      <c r="AE5874" s="39"/>
      <c r="AF5874" s="39"/>
      <c r="AG5874" s="39"/>
      <c r="AH5874" s="39"/>
      <c r="AI5874" s="39"/>
      <c r="AJ5874" s="39"/>
      <c r="AK5874" s="39"/>
      <c r="AL5874" s="39"/>
      <c r="AM5874" s="39"/>
      <c r="AN5874" s="39"/>
      <c r="AO5874" s="39"/>
      <c r="AP5874" s="39"/>
      <c r="AQ5874" s="39"/>
      <c r="AR5874" s="39"/>
      <c r="AS5874" s="39"/>
      <c r="AT5874" s="39"/>
      <c r="AU5874" s="39"/>
      <c r="AV5874" s="39"/>
      <c r="AW5874" s="39"/>
    </row>
    <row r="5875" spans="15:49" x14ac:dyDescent="0.2">
      <c r="O5875" s="39"/>
      <c r="P5875" s="39"/>
      <c r="Q5875" s="39"/>
      <c r="R5875" s="39"/>
      <c r="S5875" s="39"/>
      <c r="T5875" s="39"/>
      <c r="U5875" s="39"/>
      <c r="V5875" s="39"/>
      <c r="W5875" s="39"/>
      <c r="X5875" s="39"/>
      <c r="Y5875" s="39"/>
      <c r="Z5875" s="39"/>
      <c r="AA5875" s="39"/>
      <c r="AB5875" s="39"/>
      <c r="AC5875" s="39"/>
      <c r="AD5875" s="39"/>
      <c r="AE5875" s="39"/>
      <c r="AF5875" s="39"/>
      <c r="AG5875" s="39"/>
      <c r="AH5875" s="39"/>
      <c r="AI5875" s="39"/>
      <c r="AJ5875" s="39"/>
      <c r="AK5875" s="39"/>
      <c r="AL5875" s="39"/>
      <c r="AM5875" s="39"/>
      <c r="AN5875" s="39"/>
      <c r="AO5875" s="39"/>
      <c r="AP5875" s="39"/>
      <c r="AQ5875" s="39"/>
      <c r="AR5875" s="39"/>
      <c r="AS5875" s="39"/>
      <c r="AT5875" s="39"/>
      <c r="AU5875" s="39"/>
      <c r="AV5875" s="39"/>
      <c r="AW5875" s="39"/>
    </row>
    <row r="5876" spans="15:49" x14ac:dyDescent="0.2">
      <c r="O5876" s="39"/>
      <c r="P5876" s="39"/>
      <c r="Q5876" s="39"/>
      <c r="R5876" s="39"/>
      <c r="S5876" s="39"/>
      <c r="T5876" s="39"/>
      <c r="U5876" s="39"/>
      <c r="V5876" s="39"/>
      <c r="W5876" s="39"/>
      <c r="X5876" s="39"/>
      <c r="Y5876" s="39"/>
      <c r="Z5876" s="39"/>
      <c r="AA5876" s="39"/>
      <c r="AB5876" s="39"/>
      <c r="AC5876" s="39"/>
      <c r="AD5876" s="39"/>
      <c r="AE5876" s="39"/>
      <c r="AF5876" s="39"/>
      <c r="AG5876" s="39"/>
      <c r="AH5876" s="39"/>
      <c r="AI5876" s="39"/>
      <c r="AJ5876" s="39"/>
      <c r="AK5876" s="39"/>
      <c r="AL5876" s="39"/>
      <c r="AM5876" s="39"/>
      <c r="AN5876" s="39"/>
      <c r="AO5876" s="39"/>
      <c r="AP5876" s="39"/>
      <c r="AQ5876" s="39"/>
      <c r="AR5876" s="39"/>
      <c r="AS5876" s="39"/>
      <c r="AT5876" s="39"/>
      <c r="AU5876" s="39"/>
      <c r="AV5876" s="39"/>
      <c r="AW5876" s="39"/>
    </row>
    <row r="5877" spans="15:49" x14ac:dyDescent="0.2">
      <c r="O5877" s="39"/>
      <c r="P5877" s="39"/>
      <c r="Q5877" s="39"/>
      <c r="R5877" s="39"/>
      <c r="S5877" s="39"/>
      <c r="T5877" s="39"/>
      <c r="U5877" s="39"/>
      <c r="V5877" s="39"/>
      <c r="W5877" s="39"/>
      <c r="X5877" s="39"/>
      <c r="Y5877" s="39"/>
      <c r="Z5877" s="39"/>
      <c r="AA5877" s="39"/>
      <c r="AB5877" s="39"/>
      <c r="AC5877" s="39"/>
      <c r="AD5877" s="39"/>
      <c r="AE5877" s="39"/>
      <c r="AF5877" s="39"/>
      <c r="AG5877" s="39"/>
      <c r="AH5877" s="39"/>
      <c r="AI5877" s="39"/>
      <c r="AJ5877" s="39"/>
      <c r="AK5877" s="39"/>
      <c r="AL5877" s="39"/>
      <c r="AM5877" s="39"/>
      <c r="AN5877" s="39"/>
      <c r="AO5877" s="39"/>
      <c r="AP5877" s="39"/>
      <c r="AQ5877" s="39"/>
      <c r="AR5877" s="39"/>
      <c r="AS5877" s="39"/>
      <c r="AT5877" s="39"/>
      <c r="AU5877" s="39"/>
      <c r="AV5877" s="39"/>
      <c r="AW5877" s="39"/>
    </row>
    <row r="5878" spans="15:49" x14ac:dyDescent="0.2">
      <c r="O5878" s="39"/>
      <c r="P5878" s="39"/>
      <c r="Q5878" s="39"/>
      <c r="R5878" s="39"/>
      <c r="S5878" s="39"/>
      <c r="T5878" s="39"/>
      <c r="U5878" s="39"/>
      <c r="V5878" s="39"/>
      <c r="W5878" s="39"/>
      <c r="X5878" s="39"/>
      <c r="Y5878" s="39"/>
      <c r="Z5878" s="39"/>
      <c r="AA5878" s="39"/>
      <c r="AB5878" s="39"/>
      <c r="AC5878" s="39"/>
      <c r="AD5878" s="39"/>
      <c r="AE5878" s="39"/>
      <c r="AF5878" s="39"/>
      <c r="AG5878" s="39"/>
      <c r="AH5878" s="39"/>
      <c r="AI5878" s="39"/>
      <c r="AJ5878" s="39"/>
      <c r="AK5878" s="39"/>
      <c r="AL5878" s="39"/>
      <c r="AM5878" s="39"/>
      <c r="AN5878" s="39"/>
      <c r="AO5878" s="39"/>
      <c r="AP5878" s="39"/>
      <c r="AQ5878" s="39"/>
      <c r="AR5878" s="39"/>
      <c r="AS5878" s="39"/>
      <c r="AT5878" s="39"/>
      <c r="AU5878" s="39"/>
      <c r="AV5878" s="39"/>
      <c r="AW5878" s="39"/>
    </row>
    <row r="5879" spans="15:49" x14ac:dyDescent="0.2">
      <c r="O5879" s="39"/>
      <c r="P5879" s="39"/>
      <c r="Q5879" s="39"/>
      <c r="R5879" s="39"/>
      <c r="S5879" s="39"/>
      <c r="T5879" s="39"/>
      <c r="U5879" s="39"/>
      <c r="V5879" s="39"/>
      <c r="W5879" s="39"/>
      <c r="X5879" s="39"/>
      <c r="Y5879" s="39"/>
      <c r="Z5879" s="39"/>
      <c r="AA5879" s="39"/>
      <c r="AB5879" s="39"/>
      <c r="AC5879" s="39"/>
      <c r="AD5879" s="39"/>
      <c r="AE5879" s="39"/>
      <c r="AF5879" s="39"/>
      <c r="AG5879" s="39"/>
      <c r="AH5879" s="39"/>
      <c r="AI5879" s="39"/>
      <c r="AJ5879" s="39"/>
      <c r="AK5879" s="39"/>
      <c r="AL5879" s="39"/>
      <c r="AM5879" s="39"/>
      <c r="AN5879" s="39"/>
      <c r="AO5879" s="39"/>
      <c r="AP5879" s="39"/>
      <c r="AQ5879" s="39"/>
      <c r="AR5879" s="39"/>
      <c r="AS5879" s="39"/>
      <c r="AT5879" s="39"/>
      <c r="AU5879" s="39"/>
      <c r="AV5879" s="39"/>
      <c r="AW5879" s="39"/>
    </row>
    <row r="5880" spans="15:49" x14ac:dyDescent="0.2">
      <c r="O5880" s="39"/>
      <c r="P5880" s="39"/>
      <c r="Q5880" s="39"/>
      <c r="R5880" s="39"/>
      <c r="S5880" s="39"/>
      <c r="T5880" s="39"/>
      <c r="U5880" s="39"/>
      <c r="V5880" s="39"/>
      <c r="W5880" s="39"/>
      <c r="X5880" s="39"/>
      <c r="Y5880" s="39"/>
      <c r="Z5880" s="39"/>
      <c r="AA5880" s="39"/>
      <c r="AB5880" s="39"/>
      <c r="AC5880" s="39"/>
      <c r="AD5880" s="39"/>
      <c r="AE5880" s="39"/>
      <c r="AF5880" s="39"/>
      <c r="AG5880" s="39"/>
      <c r="AH5880" s="39"/>
      <c r="AI5880" s="39"/>
      <c r="AJ5880" s="39"/>
      <c r="AK5880" s="39"/>
      <c r="AL5880" s="39"/>
      <c r="AM5880" s="39"/>
      <c r="AN5880" s="39"/>
      <c r="AO5880" s="39"/>
      <c r="AP5880" s="39"/>
      <c r="AQ5880" s="39"/>
      <c r="AR5880" s="39"/>
      <c r="AS5880" s="39"/>
      <c r="AT5880" s="39"/>
      <c r="AU5880" s="39"/>
      <c r="AV5880" s="39"/>
      <c r="AW5880" s="39"/>
    </row>
    <row r="5881" spans="15:49" x14ac:dyDescent="0.2">
      <c r="O5881" s="39"/>
      <c r="P5881" s="39"/>
      <c r="Q5881" s="39"/>
      <c r="R5881" s="39"/>
      <c r="S5881" s="39"/>
      <c r="T5881" s="39"/>
      <c r="U5881" s="39"/>
      <c r="V5881" s="39"/>
      <c r="W5881" s="39"/>
      <c r="X5881" s="39"/>
      <c r="Y5881" s="39"/>
      <c r="Z5881" s="39"/>
      <c r="AA5881" s="39"/>
      <c r="AB5881" s="39"/>
      <c r="AC5881" s="39"/>
      <c r="AD5881" s="39"/>
      <c r="AE5881" s="39"/>
      <c r="AF5881" s="39"/>
      <c r="AG5881" s="39"/>
      <c r="AH5881" s="39"/>
      <c r="AI5881" s="39"/>
      <c r="AJ5881" s="39"/>
      <c r="AK5881" s="39"/>
      <c r="AL5881" s="39"/>
      <c r="AM5881" s="39"/>
      <c r="AN5881" s="39"/>
      <c r="AO5881" s="39"/>
      <c r="AP5881" s="39"/>
      <c r="AQ5881" s="39"/>
      <c r="AR5881" s="39"/>
      <c r="AS5881" s="39"/>
      <c r="AT5881" s="39"/>
      <c r="AU5881" s="39"/>
      <c r="AV5881" s="39"/>
      <c r="AW5881" s="39"/>
    </row>
    <row r="5882" spans="15:49" x14ac:dyDescent="0.2">
      <c r="O5882" s="39"/>
      <c r="P5882" s="39"/>
      <c r="Q5882" s="39"/>
      <c r="R5882" s="39"/>
      <c r="S5882" s="39"/>
      <c r="T5882" s="39"/>
      <c r="U5882" s="39"/>
      <c r="V5882" s="39"/>
      <c r="W5882" s="39"/>
      <c r="X5882" s="39"/>
      <c r="Y5882" s="39"/>
      <c r="Z5882" s="39"/>
      <c r="AA5882" s="39"/>
      <c r="AB5882" s="39"/>
      <c r="AC5882" s="39"/>
      <c r="AD5882" s="39"/>
      <c r="AE5882" s="39"/>
      <c r="AF5882" s="39"/>
      <c r="AG5882" s="39"/>
      <c r="AH5882" s="39"/>
      <c r="AI5882" s="39"/>
      <c r="AJ5882" s="39"/>
      <c r="AK5882" s="39"/>
      <c r="AL5882" s="39"/>
      <c r="AM5882" s="39"/>
      <c r="AN5882" s="39"/>
      <c r="AO5882" s="39"/>
      <c r="AP5882" s="39"/>
      <c r="AQ5882" s="39"/>
      <c r="AR5882" s="39"/>
      <c r="AS5882" s="39"/>
      <c r="AT5882" s="39"/>
      <c r="AU5882" s="39"/>
      <c r="AV5882" s="39"/>
      <c r="AW5882" s="39"/>
    </row>
    <row r="5883" spans="15:49" x14ac:dyDescent="0.2">
      <c r="O5883" s="39"/>
      <c r="P5883" s="39"/>
      <c r="Q5883" s="39"/>
      <c r="R5883" s="39"/>
      <c r="S5883" s="39"/>
      <c r="T5883" s="39"/>
      <c r="U5883" s="39"/>
      <c r="V5883" s="39"/>
      <c r="W5883" s="39"/>
      <c r="X5883" s="39"/>
      <c r="Y5883" s="39"/>
      <c r="Z5883" s="39"/>
      <c r="AA5883" s="39"/>
      <c r="AB5883" s="39"/>
      <c r="AC5883" s="39"/>
      <c r="AD5883" s="39"/>
      <c r="AE5883" s="39"/>
      <c r="AF5883" s="39"/>
      <c r="AG5883" s="39"/>
      <c r="AH5883" s="39"/>
      <c r="AI5883" s="39"/>
      <c r="AJ5883" s="39"/>
      <c r="AK5883" s="39"/>
      <c r="AL5883" s="39"/>
      <c r="AM5883" s="39"/>
      <c r="AN5883" s="39"/>
      <c r="AO5883" s="39"/>
      <c r="AP5883" s="39"/>
      <c r="AQ5883" s="39"/>
      <c r="AR5883" s="39"/>
      <c r="AS5883" s="39"/>
      <c r="AT5883" s="39"/>
      <c r="AU5883" s="39"/>
      <c r="AV5883" s="39"/>
      <c r="AW5883" s="39"/>
    </row>
    <row r="5884" spans="15:49" x14ac:dyDescent="0.2">
      <c r="O5884" s="39"/>
      <c r="P5884" s="39"/>
      <c r="Q5884" s="39"/>
      <c r="R5884" s="39"/>
      <c r="S5884" s="39"/>
      <c r="T5884" s="39"/>
      <c r="U5884" s="39"/>
      <c r="V5884" s="39"/>
      <c r="W5884" s="39"/>
      <c r="X5884" s="39"/>
      <c r="Y5884" s="39"/>
      <c r="Z5884" s="39"/>
      <c r="AA5884" s="39"/>
      <c r="AB5884" s="39"/>
      <c r="AC5884" s="39"/>
      <c r="AD5884" s="39"/>
      <c r="AE5884" s="39"/>
      <c r="AF5884" s="39"/>
      <c r="AG5884" s="39"/>
      <c r="AH5884" s="39"/>
      <c r="AI5884" s="39"/>
      <c r="AJ5884" s="39"/>
      <c r="AK5884" s="39"/>
      <c r="AL5884" s="39"/>
      <c r="AM5884" s="39"/>
      <c r="AN5884" s="39"/>
      <c r="AO5884" s="39"/>
      <c r="AP5884" s="39"/>
      <c r="AQ5884" s="39"/>
      <c r="AR5884" s="39"/>
      <c r="AS5884" s="39"/>
      <c r="AT5884" s="39"/>
      <c r="AU5884" s="39"/>
      <c r="AV5884" s="39"/>
      <c r="AW5884" s="39"/>
    </row>
    <row r="5885" spans="15:49" x14ac:dyDescent="0.2">
      <c r="O5885" s="39"/>
      <c r="P5885" s="39"/>
      <c r="Q5885" s="39"/>
      <c r="R5885" s="39"/>
      <c r="S5885" s="39"/>
      <c r="T5885" s="39"/>
      <c r="U5885" s="39"/>
      <c r="V5885" s="39"/>
      <c r="W5885" s="39"/>
      <c r="X5885" s="39"/>
      <c r="Y5885" s="39"/>
      <c r="Z5885" s="39"/>
      <c r="AA5885" s="39"/>
      <c r="AB5885" s="39"/>
      <c r="AC5885" s="39"/>
      <c r="AD5885" s="39"/>
      <c r="AE5885" s="39"/>
      <c r="AF5885" s="39"/>
      <c r="AG5885" s="39"/>
      <c r="AH5885" s="39"/>
      <c r="AI5885" s="39"/>
      <c r="AJ5885" s="39"/>
      <c r="AK5885" s="39"/>
      <c r="AL5885" s="39"/>
      <c r="AM5885" s="39"/>
      <c r="AN5885" s="39"/>
      <c r="AO5885" s="39"/>
      <c r="AP5885" s="39"/>
      <c r="AQ5885" s="39"/>
      <c r="AR5885" s="39"/>
      <c r="AS5885" s="39"/>
      <c r="AT5885" s="39"/>
      <c r="AU5885" s="39"/>
      <c r="AV5885" s="39"/>
      <c r="AW5885" s="39"/>
    </row>
    <row r="5886" spans="15:49" x14ac:dyDescent="0.2">
      <c r="O5886" s="39"/>
      <c r="P5886" s="39"/>
      <c r="Q5886" s="39"/>
      <c r="R5886" s="39"/>
      <c r="S5886" s="39"/>
      <c r="T5886" s="39"/>
      <c r="U5886" s="39"/>
      <c r="V5886" s="39"/>
      <c r="W5886" s="39"/>
      <c r="X5886" s="39"/>
      <c r="Y5886" s="39"/>
      <c r="Z5886" s="39"/>
      <c r="AA5886" s="39"/>
      <c r="AB5886" s="39"/>
      <c r="AC5886" s="39"/>
      <c r="AD5886" s="39"/>
      <c r="AE5886" s="39"/>
      <c r="AF5886" s="39"/>
      <c r="AG5886" s="39"/>
      <c r="AH5886" s="39"/>
      <c r="AI5886" s="39"/>
      <c r="AJ5886" s="39"/>
      <c r="AK5886" s="39"/>
      <c r="AL5886" s="39"/>
      <c r="AM5886" s="39"/>
      <c r="AN5886" s="39"/>
      <c r="AO5886" s="39"/>
      <c r="AP5886" s="39"/>
      <c r="AQ5886" s="39"/>
      <c r="AR5886" s="39"/>
      <c r="AS5886" s="39"/>
      <c r="AT5886" s="39"/>
      <c r="AU5886" s="39"/>
      <c r="AV5886" s="39"/>
      <c r="AW5886" s="39"/>
    </row>
    <row r="5887" spans="15:49" x14ac:dyDescent="0.2">
      <c r="O5887" s="39"/>
      <c r="P5887" s="39"/>
      <c r="Q5887" s="39"/>
      <c r="R5887" s="39"/>
      <c r="S5887" s="39"/>
      <c r="T5887" s="39"/>
      <c r="U5887" s="39"/>
      <c r="V5887" s="39"/>
      <c r="W5887" s="39"/>
      <c r="X5887" s="39"/>
      <c r="Y5887" s="39"/>
      <c r="Z5887" s="39"/>
      <c r="AA5887" s="39"/>
      <c r="AB5887" s="39"/>
      <c r="AC5887" s="39"/>
      <c r="AD5887" s="39"/>
      <c r="AE5887" s="39"/>
      <c r="AF5887" s="39"/>
      <c r="AG5887" s="39"/>
      <c r="AH5887" s="39"/>
      <c r="AI5887" s="39"/>
      <c r="AJ5887" s="39"/>
      <c r="AK5887" s="39"/>
      <c r="AL5887" s="39"/>
      <c r="AM5887" s="39"/>
      <c r="AN5887" s="39"/>
      <c r="AO5887" s="39"/>
      <c r="AP5887" s="39"/>
      <c r="AQ5887" s="39"/>
      <c r="AR5887" s="39"/>
      <c r="AS5887" s="39"/>
      <c r="AT5887" s="39"/>
      <c r="AU5887" s="39"/>
      <c r="AV5887" s="39"/>
      <c r="AW5887" s="39"/>
    </row>
    <row r="5888" spans="15:49" x14ac:dyDescent="0.2">
      <c r="O5888" s="39"/>
      <c r="P5888" s="39"/>
      <c r="Q5888" s="39"/>
      <c r="R5888" s="39"/>
      <c r="S5888" s="39"/>
      <c r="T5888" s="39"/>
      <c r="U5888" s="39"/>
      <c r="V5888" s="39"/>
      <c r="W5888" s="39"/>
      <c r="X5888" s="39"/>
      <c r="Y5888" s="39"/>
      <c r="Z5888" s="39"/>
      <c r="AA5888" s="39"/>
      <c r="AB5888" s="39"/>
      <c r="AC5888" s="39"/>
      <c r="AD5888" s="39"/>
      <c r="AE5888" s="39"/>
      <c r="AF5888" s="39"/>
      <c r="AG5888" s="39"/>
      <c r="AH5888" s="39"/>
      <c r="AI5888" s="39"/>
      <c r="AJ5888" s="39"/>
      <c r="AK5888" s="39"/>
      <c r="AL5888" s="39"/>
      <c r="AM5888" s="39"/>
      <c r="AN5888" s="39"/>
      <c r="AO5888" s="39"/>
      <c r="AP5888" s="39"/>
      <c r="AQ5888" s="39"/>
      <c r="AR5888" s="39"/>
      <c r="AS5888" s="39"/>
      <c r="AT5888" s="39"/>
      <c r="AU5888" s="39"/>
      <c r="AV5888" s="39"/>
      <c r="AW5888" s="39"/>
    </row>
    <row r="5889" spans="15:49" x14ac:dyDescent="0.2">
      <c r="O5889" s="39"/>
      <c r="P5889" s="39"/>
      <c r="Q5889" s="39"/>
      <c r="R5889" s="39"/>
      <c r="S5889" s="39"/>
      <c r="T5889" s="39"/>
      <c r="U5889" s="39"/>
      <c r="V5889" s="39"/>
      <c r="W5889" s="39"/>
      <c r="X5889" s="39"/>
      <c r="Y5889" s="39"/>
      <c r="Z5889" s="39"/>
      <c r="AA5889" s="39"/>
      <c r="AB5889" s="39"/>
      <c r="AC5889" s="39"/>
      <c r="AD5889" s="39"/>
      <c r="AE5889" s="39"/>
      <c r="AF5889" s="39"/>
      <c r="AG5889" s="39"/>
      <c r="AH5889" s="39"/>
      <c r="AI5889" s="39"/>
      <c r="AJ5889" s="39"/>
      <c r="AK5889" s="39"/>
      <c r="AL5889" s="39"/>
      <c r="AM5889" s="39"/>
      <c r="AN5889" s="39"/>
      <c r="AO5889" s="39"/>
      <c r="AP5889" s="39"/>
      <c r="AQ5889" s="39"/>
      <c r="AR5889" s="39"/>
      <c r="AS5889" s="39"/>
      <c r="AT5889" s="39"/>
      <c r="AU5889" s="39"/>
      <c r="AV5889" s="39"/>
      <c r="AW5889" s="39"/>
    </row>
    <row r="5890" spans="15:49" x14ac:dyDescent="0.2">
      <c r="O5890" s="39"/>
      <c r="P5890" s="39"/>
      <c r="Q5890" s="39"/>
      <c r="R5890" s="39"/>
      <c r="S5890" s="39"/>
      <c r="T5890" s="39"/>
      <c r="U5890" s="39"/>
      <c r="V5890" s="39"/>
      <c r="W5890" s="39"/>
      <c r="X5890" s="39"/>
      <c r="Y5890" s="39"/>
      <c r="Z5890" s="39"/>
      <c r="AA5890" s="39"/>
      <c r="AB5890" s="39"/>
      <c r="AC5890" s="39"/>
      <c r="AD5890" s="39"/>
      <c r="AE5890" s="39"/>
      <c r="AF5890" s="39"/>
      <c r="AG5890" s="39"/>
      <c r="AH5890" s="39"/>
      <c r="AI5890" s="39"/>
      <c r="AJ5890" s="39"/>
      <c r="AK5890" s="39"/>
      <c r="AL5890" s="39"/>
      <c r="AM5890" s="39"/>
      <c r="AN5890" s="39"/>
      <c r="AO5890" s="39"/>
      <c r="AP5890" s="39"/>
      <c r="AQ5890" s="39"/>
      <c r="AR5890" s="39"/>
      <c r="AS5890" s="39"/>
      <c r="AT5890" s="39"/>
      <c r="AU5890" s="39"/>
      <c r="AV5890" s="39"/>
      <c r="AW5890" s="39"/>
    </row>
    <row r="5891" spans="15:49" x14ac:dyDescent="0.2">
      <c r="O5891" s="39"/>
      <c r="P5891" s="39"/>
      <c r="Q5891" s="39"/>
      <c r="R5891" s="39"/>
      <c r="S5891" s="39"/>
      <c r="T5891" s="39"/>
      <c r="U5891" s="39"/>
      <c r="V5891" s="39"/>
      <c r="W5891" s="39"/>
      <c r="X5891" s="39"/>
      <c r="Y5891" s="39"/>
      <c r="Z5891" s="39"/>
      <c r="AA5891" s="39"/>
      <c r="AB5891" s="39"/>
      <c r="AC5891" s="39"/>
      <c r="AD5891" s="39"/>
      <c r="AE5891" s="39"/>
      <c r="AF5891" s="39"/>
      <c r="AG5891" s="39"/>
      <c r="AH5891" s="39"/>
      <c r="AI5891" s="39"/>
      <c r="AJ5891" s="39"/>
      <c r="AK5891" s="39"/>
      <c r="AL5891" s="39"/>
      <c r="AM5891" s="39"/>
      <c r="AN5891" s="39"/>
      <c r="AO5891" s="39"/>
      <c r="AP5891" s="39"/>
      <c r="AQ5891" s="39"/>
      <c r="AR5891" s="39"/>
      <c r="AS5891" s="39"/>
      <c r="AT5891" s="39"/>
      <c r="AU5891" s="39"/>
      <c r="AV5891" s="39"/>
      <c r="AW5891" s="39"/>
    </row>
    <row r="5892" spans="15:49" x14ac:dyDescent="0.2">
      <c r="O5892" s="39"/>
      <c r="P5892" s="39"/>
      <c r="Q5892" s="39"/>
      <c r="R5892" s="39"/>
      <c r="S5892" s="39"/>
      <c r="T5892" s="39"/>
      <c r="U5892" s="39"/>
      <c r="V5892" s="39"/>
      <c r="W5892" s="39"/>
      <c r="X5892" s="39"/>
      <c r="Y5892" s="39"/>
      <c r="Z5892" s="39"/>
      <c r="AA5892" s="39"/>
      <c r="AB5892" s="39"/>
      <c r="AC5892" s="39"/>
      <c r="AD5892" s="39"/>
      <c r="AE5892" s="39"/>
      <c r="AF5892" s="39"/>
      <c r="AG5892" s="39"/>
      <c r="AH5892" s="39"/>
      <c r="AI5892" s="39"/>
      <c r="AJ5892" s="39"/>
      <c r="AK5892" s="39"/>
      <c r="AL5892" s="39"/>
      <c r="AM5892" s="39"/>
      <c r="AN5892" s="39"/>
      <c r="AO5892" s="39"/>
      <c r="AP5892" s="39"/>
      <c r="AQ5892" s="39"/>
      <c r="AR5892" s="39"/>
      <c r="AS5892" s="39"/>
      <c r="AT5892" s="39"/>
      <c r="AU5892" s="39"/>
      <c r="AV5892" s="39"/>
      <c r="AW5892" s="39"/>
    </row>
    <row r="5893" spans="15:49" x14ac:dyDescent="0.2">
      <c r="O5893" s="39"/>
      <c r="P5893" s="39"/>
      <c r="Q5893" s="39"/>
      <c r="R5893" s="39"/>
      <c r="S5893" s="39"/>
      <c r="T5893" s="39"/>
      <c r="U5893" s="39"/>
      <c r="V5893" s="39"/>
      <c r="W5893" s="39"/>
      <c r="X5893" s="39"/>
      <c r="Y5893" s="39"/>
      <c r="Z5893" s="39"/>
      <c r="AA5893" s="39"/>
      <c r="AB5893" s="39"/>
      <c r="AC5893" s="39"/>
      <c r="AD5893" s="39"/>
      <c r="AE5893" s="39"/>
      <c r="AF5893" s="39"/>
      <c r="AG5893" s="39"/>
      <c r="AH5893" s="39"/>
      <c r="AI5893" s="39"/>
      <c r="AJ5893" s="39"/>
      <c r="AK5893" s="39"/>
      <c r="AL5893" s="39"/>
      <c r="AM5893" s="39"/>
      <c r="AN5893" s="39"/>
      <c r="AO5893" s="39"/>
      <c r="AP5893" s="39"/>
      <c r="AQ5893" s="39"/>
      <c r="AR5893" s="39"/>
      <c r="AS5893" s="39"/>
      <c r="AT5893" s="39"/>
      <c r="AU5893" s="39"/>
      <c r="AV5893" s="39"/>
      <c r="AW5893" s="39"/>
    </row>
    <row r="5894" spans="15:49" x14ac:dyDescent="0.2">
      <c r="O5894" s="39"/>
      <c r="P5894" s="39"/>
      <c r="Q5894" s="39"/>
      <c r="R5894" s="39"/>
      <c r="S5894" s="39"/>
      <c r="T5894" s="39"/>
      <c r="U5894" s="39"/>
      <c r="V5894" s="39"/>
      <c r="W5894" s="39"/>
      <c r="X5894" s="39"/>
      <c r="Y5894" s="39"/>
      <c r="Z5894" s="39"/>
      <c r="AA5894" s="39"/>
      <c r="AB5894" s="39"/>
      <c r="AC5894" s="39"/>
      <c r="AD5894" s="39"/>
      <c r="AE5894" s="39"/>
      <c r="AF5894" s="39"/>
      <c r="AG5894" s="39"/>
      <c r="AH5894" s="39"/>
      <c r="AI5894" s="39"/>
      <c r="AJ5894" s="39"/>
      <c r="AK5894" s="39"/>
      <c r="AL5894" s="39"/>
      <c r="AM5894" s="39"/>
      <c r="AN5894" s="39"/>
      <c r="AO5894" s="39"/>
      <c r="AP5894" s="39"/>
      <c r="AQ5894" s="39"/>
      <c r="AR5894" s="39"/>
      <c r="AS5894" s="39"/>
      <c r="AT5894" s="39"/>
      <c r="AU5894" s="39"/>
      <c r="AV5894" s="39"/>
      <c r="AW5894" s="39"/>
    </row>
    <row r="5895" spans="15:49" x14ac:dyDescent="0.2">
      <c r="O5895" s="39"/>
      <c r="P5895" s="39"/>
      <c r="Q5895" s="39"/>
      <c r="R5895" s="39"/>
      <c r="S5895" s="39"/>
      <c r="T5895" s="39"/>
      <c r="U5895" s="39"/>
      <c r="V5895" s="39"/>
      <c r="W5895" s="39"/>
      <c r="X5895" s="39"/>
      <c r="Y5895" s="39"/>
      <c r="Z5895" s="39"/>
      <c r="AA5895" s="39"/>
      <c r="AB5895" s="39"/>
      <c r="AC5895" s="39"/>
      <c r="AD5895" s="39"/>
      <c r="AE5895" s="39"/>
      <c r="AF5895" s="39"/>
      <c r="AG5895" s="39"/>
      <c r="AH5895" s="39"/>
      <c r="AI5895" s="39"/>
      <c r="AJ5895" s="39"/>
      <c r="AK5895" s="39"/>
      <c r="AL5895" s="39"/>
      <c r="AM5895" s="39"/>
      <c r="AN5895" s="39"/>
      <c r="AO5895" s="39"/>
      <c r="AP5895" s="39"/>
      <c r="AQ5895" s="39"/>
      <c r="AR5895" s="39"/>
      <c r="AS5895" s="39"/>
      <c r="AT5895" s="39"/>
      <c r="AU5895" s="39"/>
      <c r="AV5895" s="39"/>
      <c r="AW5895" s="39"/>
    </row>
    <row r="5896" spans="15:49" x14ac:dyDescent="0.2">
      <c r="O5896" s="39"/>
      <c r="P5896" s="39"/>
      <c r="Q5896" s="39"/>
      <c r="R5896" s="39"/>
      <c r="S5896" s="39"/>
      <c r="T5896" s="39"/>
      <c r="U5896" s="39"/>
      <c r="V5896" s="39"/>
      <c r="W5896" s="39"/>
      <c r="X5896" s="39"/>
      <c r="Y5896" s="39"/>
      <c r="Z5896" s="39"/>
      <c r="AA5896" s="39"/>
      <c r="AB5896" s="39"/>
      <c r="AC5896" s="39"/>
      <c r="AD5896" s="39"/>
      <c r="AE5896" s="39"/>
      <c r="AF5896" s="39"/>
      <c r="AG5896" s="39"/>
      <c r="AH5896" s="39"/>
      <c r="AI5896" s="39"/>
      <c r="AJ5896" s="39"/>
      <c r="AK5896" s="39"/>
      <c r="AL5896" s="39"/>
      <c r="AM5896" s="39"/>
      <c r="AN5896" s="39"/>
      <c r="AO5896" s="39"/>
      <c r="AP5896" s="39"/>
      <c r="AQ5896" s="39"/>
      <c r="AR5896" s="39"/>
      <c r="AS5896" s="39"/>
      <c r="AT5896" s="39"/>
      <c r="AU5896" s="39"/>
      <c r="AV5896" s="39"/>
      <c r="AW5896" s="39"/>
    </row>
    <row r="5897" spans="15:49" x14ac:dyDescent="0.2">
      <c r="O5897" s="39"/>
      <c r="P5897" s="39"/>
      <c r="Q5897" s="39"/>
      <c r="R5897" s="39"/>
      <c r="S5897" s="39"/>
      <c r="T5897" s="39"/>
      <c r="U5897" s="39"/>
      <c r="V5897" s="39"/>
      <c r="W5897" s="39"/>
      <c r="X5897" s="39"/>
      <c r="Y5897" s="39"/>
      <c r="Z5897" s="39"/>
      <c r="AA5897" s="39"/>
      <c r="AB5897" s="39"/>
      <c r="AC5897" s="39"/>
      <c r="AD5897" s="39"/>
      <c r="AE5897" s="39"/>
      <c r="AF5897" s="39"/>
      <c r="AG5897" s="39"/>
      <c r="AH5897" s="39"/>
      <c r="AI5897" s="39"/>
      <c r="AJ5897" s="39"/>
      <c r="AK5897" s="39"/>
      <c r="AL5897" s="39"/>
      <c r="AM5897" s="39"/>
      <c r="AN5897" s="39"/>
      <c r="AO5897" s="39"/>
      <c r="AP5897" s="39"/>
      <c r="AQ5897" s="39"/>
      <c r="AR5897" s="39"/>
      <c r="AS5897" s="39"/>
      <c r="AT5897" s="39"/>
      <c r="AU5897" s="39"/>
      <c r="AV5897" s="39"/>
      <c r="AW5897" s="39"/>
    </row>
    <row r="5898" spans="15:49" x14ac:dyDescent="0.2">
      <c r="O5898" s="39"/>
      <c r="P5898" s="39"/>
      <c r="Q5898" s="39"/>
      <c r="R5898" s="39"/>
      <c r="S5898" s="39"/>
      <c r="T5898" s="39"/>
      <c r="U5898" s="39"/>
      <c r="V5898" s="39"/>
      <c r="W5898" s="39"/>
      <c r="X5898" s="39"/>
      <c r="Y5898" s="39"/>
      <c r="Z5898" s="39"/>
      <c r="AA5898" s="39"/>
      <c r="AB5898" s="39"/>
      <c r="AC5898" s="39"/>
      <c r="AD5898" s="39"/>
      <c r="AE5898" s="39"/>
      <c r="AF5898" s="39"/>
      <c r="AG5898" s="39"/>
      <c r="AH5898" s="39"/>
      <c r="AI5898" s="39"/>
      <c r="AJ5898" s="39"/>
      <c r="AK5898" s="39"/>
      <c r="AL5898" s="39"/>
      <c r="AM5898" s="39"/>
      <c r="AN5898" s="39"/>
      <c r="AO5898" s="39"/>
      <c r="AP5898" s="39"/>
      <c r="AQ5898" s="39"/>
      <c r="AR5898" s="39"/>
      <c r="AS5898" s="39"/>
      <c r="AT5898" s="39"/>
      <c r="AU5898" s="39"/>
      <c r="AV5898" s="39"/>
      <c r="AW5898" s="39"/>
    </row>
    <row r="5899" spans="15:49" x14ac:dyDescent="0.2">
      <c r="O5899" s="39"/>
      <c r="P5899" s="39"/>
      <c r="Q5899" s="39"/>
      <c r="R5899" s="39"/>
      <c r="S5899" s="39"/>
      <c r="T5899" s="39"/>
      <c r="U5899" s="39"/>
      <c r="V5899" s="39"/>
      <c r="W5899" s="39"/>
      <c r="X5899" s="39"/>
      <c r="Y5899" s="39"/>
      <c r="Z5899" s="39"/>
      <c r="AA5899" s="39"/>
      <c r="AB5899" s="39"/>
      <c r="AC5899" s="39"/>
      <c r="AD5899" s="39"/>
      <c r="AE5899" s="39"/>
      <c r="AF5899" s="39"/>
      <c r="AG5899" s="39"/>
      <c r="AH5899" s="39"/>
      <c r="AI5899" s="39"/>
      <c r="AJ5899" s="39"/>
      <c r="AK5899" s="39"/>
      <c r="AL5899" s="39"/>
      <c r="AM5899" s="39"/>
      <c r="AN5899" s="39"/>
      <c r="AO5899" s="39"/>
      <c r="AP5899" s="39"/>
      <c r="AQ5899" s="39"/>
      <c r="AR5899" s="39"/>
      <c r="AS5899" s="39"/>
      <c r="AT5899" s="39"/>
      <c r="AU5899" s="39"/>
      <c r="AV5899" s="39"/>
      <c r="AW5899" s="39"/>
    </row>
    <row r="5900" spans="15:49" x14ac:dyDescent="0.2">
      <c r="O5900" s="39"/>
      <c r="P5900" s="39"/>
      <c r="Q5900" s="39"/>
      <c r="R5900" s="39"/>
      <c r="S5900" s="39"/>
      <c r="T5900" s="39"/>
      <c r="U5900" s="39"/>
      <c r="V5900" s="39"/>
      <c r="W5900" s="39"/>
      <c r="X5900" s="39"/>
      <c r="Y5900" s="39"/>
      <c r="Z5900" s="39"/>
      <c r="AA5900" s="39"/>
      <c r="AB5900" s="39"/>
      <c r="AC5900" s="39"/>
      <c r="AD5900" s="39"/>
      <c r="AE5900" s="39"/>
      <c r="AF5900" s="39"/>
      <c r="AG5900" s="39"/>
      <c r="AH5900" s="39"/>
      <c r="AI5900" s="39"/>
      <c r="AJ5900" s="39"/>
      <c r="AK5900" s="39"/>
      <c r="AL5900" s="39"/>
      <c r="AM5900" s="39"/>
      <c r="AN5900" s="39"/>
      <c r="AO5900" s="39"/>
      <c r="AP5900" s="39"/>
      <c r="AQ5900" s="39"/>
      <c r="AR5900" s="39"/>
      <c r="AS5900" s="39"/>
      <c r="AT5900" s="39"/>
      <c r="AU5900" s="39"/>
      <c r="AV5900" s="39"/>
      <c r="AW5900" s="39"/>
    </row>
    <row r="5901" spans="15:49" x14ac:dyDescent="0.2">
      <c r="O5901" s="39"/>
      <c r="P5901" s="39"/>
      <c r="Q5901" s="39"/>
      <c r="R5901" s="39"/>
      <c r="S5901" s="39"/>
      <c r="T5901" s="39"/>
      <c r="U5901" s="39"/>
      <c r="V5901" s="39"/>
      <c r="W5901" s="39"/>
      <c r="X5901" s="39"/>
      <c r="Y5901" s="39"/>
      <c r="Z5901" s="39"/>
      <c r="AA5901" s="39"/>
      <c r="AB5901" s="39"/>
      <c r="AC5901" s="39"/>
      <c r="AD5901" s="39"/>
      <c r="AE5901" s="39"/>
      <c r="AF5901" s="39"/>
      <c r="AG5901" s="39"/>
      <c r="AH5901" s="39"/>
      <c r="AI5901" s="39"/>
      <c r="AJ5901" s="39"/>
      <c r="AK5901" s="39"/>
      <c r="AL5901" s="39"/>
      <c r="AM5901" s="39"/>
      <c r="AN5901" s="39"/>
      <c r="AO5901" s="39"/>
      <c r="AP5901" s="39"/>
      <c r="AQ5901" s="39"/>
      <c r="AR5901" s="39"/>
      <c r="AS5901" s="39"/>
      <c r="AT5901" s="39"/>
      <c r="AU5901" s="39"/>
      <c r="AV5901" s="39"/>
      <c r="AW5901" s="39"/>
    </row>
    <row r="5902" spans="15:49" x14ac:dyDescent="0.2">
      <c r="O5902" s="39"/>
      <c r="P5902" s="39"/>
      <c r="Q5902" s="39"/>
      <c r="R5902" s="39"/>
      <c r="S5902" s="39"/>
      <c r="T5902" s="39"/>
      <c r="U5902" s="39"/>
      <c r="V5902" s="39"/>
      <c r="W5902" s="39"/>
      <c r="X5902" s="39"/>
      <c r="Y5902" s="39"/>
      <c r="Z5902" s="39"/>
      <c r="AA5902" s="39"/>
      <c r="AB5902" s="39"/>
      <c r="AC5902" s="39"/>
      <c r="AD5902" s="39"/>
      <c r="AE5902" s="39"/>
      <c r="AF5902" s="39"/>
      <c r="AG5902" s="39"/>
      <c r="AH5902" s="39"/>
      <c r="AI5902" s="39"/>
      <c r="AJ5902" s="39"/>
      <c r="AK5902" s="39"/>
      <c r="AL5902" s="39"/>
      <c r="AM5902" s="39"/>
      <c r="AN5902" s="39"/>
      <c r="AO5902" s="39"/>
      <c r="AP5902" s="39"/>
      <c r="AQ5902" s="39"/>
      <c r="AR5902" s="39"/>
      <c r="AS5902" s="39"/>
      <c r="AT5902" s="39"/>
      <c r="AU5902" s="39"/>
      <c r="AV5902" s="39"/>
      <c r="AW5902" s="39"/>
    </row>
    <row r="5903" spans="15:49" x14ac:dyDescent="0.2">
      <c r="O5903" s="39"/>
      <c r="P5903" s="39"/>
      <c r="Q5903" s="39"/>
      <c r="R5903" s="39"/>
      <c r="S5903" s="39"/>
      <c r="T5903" s="39"/>
      <c r="U5903" s="39"/>
      <c r="V5903" s="39"/>
      <c r="W5903" s="39"/>
      <c r="X5903" s="39"/>
      <c r="Y5903" s="39"/>
      <c r="Z5903" s="39"/>
      <c r="AA5903" s="39"/>
      <c r="AB5903" s="39"/>
      <c r="AC5903" s="39"/>
      <c r="AD5903" s="39"/>
      <c r="AE5903" s="39"/>
      <c r="AF5903" s="39"/>
      <c r="AG5903" s="39"/>
      <c r="AH5903" s="39"/>
      <c r="AI5903" s="39"/>
      <c r="AJ5903" s="39"/>
      <c r="AK5903" s="39"/>
      <c r="AL5903" s="39"/>
      <c r="AM5903" s="39"/>
      <c r="AN5903" s="39"/>
      <c r="AO5903" s="39"/>
      <c r="AP5903" s="39"/>
      <c r="AQ5903" s="39"/>
      <c r="AR5903" s="39"/>
      <c r="AS5903" s="39"/>
      <c r="AT5903" s="39"/>
      <c r="AU5903" s="39"/>
      <c r="AV5903" s="39"/>
      <c r="AW5903" s="39"/>
    </row>
    <row r="5904" spans="15:49" x14ac:dyDescent="0.2">
      <c r="O5904" s="39"/>
      <c r="P5904" s="39"/>
      <c r="Q5904" s="39"/>
      <c r="R5904" s="39"/>
      <c r="S5904" s="39"/>
      <c r="T5904" s="39"/>
      <c r="U5904" s="39"/>
      <c r="V5904" s="39"/>
      <c r="W5904" s="39"/>
      <c r="X5904" s="39"/>
      <c r="Y5904" s="39"/>
      <c r="Z5904" s="39"/>
      <c r="AA5904" s="39"/>
      <c r="AB5904" s="39"/>
      <c r="AC5904" s="39"/>
      <c r="AD5904" s="39"/>
      <c r="AE5904" s="39"/>
      <c r="AF5904" s="39"/>
      <c r="AG5904" s="39"/>
      <c r="AH5904" s="39"/>
      <c r="AI5904" s="39"/>
      <c r="AJ5904" s="39"/>
      <c r="AK5904" s="39"/>
      <c r="AL5904" s="39"/>
      <c r="AM5904" s="39"/>
      <c r="AN5904" s="39"/>
      <c r="AO5904" s="39"/>
      <c r="AP5904" s="39"/>
      <c r="AQ5904" s="39"/>
      <c r="AR5904" s="39"/>
      <c r="AS5904" s="39"/>
      <c r="AT5904" s="39"/>
      <c r="AU5904" s="39"/>
      <c r="AV5904" s="39"/>
      <c r="AW5904" s="39"/>
    </row>
    <row r="5905" spans="15:49" x14ac:dyDescent="0.2">
      <c r="O5905" s="39"/>
      <c r="P5905" s="39"/>
      <c r="Q5905" s="39"/>
      <c r="R5905" s="39"/>
      <c r="S5905" s="39"/>
      <c r="T5905" s="39"/>
      <c r="U5905" s="39"/>
      <c r="V5905" s="39"/>
      <c r="W5905" s="39"/>
      <c r="X5905" s="39"/>
      <c r="Y5905" s="39"/>
      <c r="Z5905" s="39"/>
      <c r="AA5905" s="39"/>
      <c r="AB5905" s="39"/>
      <c r="AC5905" s="39"/>
      <c r="AD5905" s="39"/>
      <c r="AE5905" s="39"/>
      <c r="AF5905" s="39"/>
      <c r="AG5905" s="39"/>
      <c r="AH5905" s="39"/>
      <c r="AI5905" s="39"/>
      <c r="AJ5905" s="39"/>
      <c r="AK5905" s="39"/>
      <c r="AL5905" s="39"/>
      <c r="AM5905" s="39"/>
      <c r="AN5905" s="39"/>
      <c r="AO5905" s="39"/>
      <c r="AP5905" s="39"/>
      <c r="AQ5905" s="39"/>
      <c r="AR5905" s="39"/>
      <c r="AS5905" s="39"/>
      <c r="AT5905" s="39"/>
      <c r="AU5905" s="39"/>
      <c r="AV5905" s="39"/>
      <c r="AW5905" s="39"/>
    </row>
    <row r="5906" spans="15:49" x14ac:dyDescent="0.2">
      <c r="O5906" s="39"/>
      <c r="P5906" s="39"/>
      <c r="Q5906" s="39"/>
      <c r="R5906" s="39"/>
      <c r="S5906" s="39"/>
      <c r="T5906" s="39"/>
      <c r="U5906" s="39"/>
      <c r="V5906" s="39"/>
      <c r="W5906" s="39"/>
      <c r="X5906" s="39"/>
      <c r="Y5906" s="39"/>
      <c r="Z5906" s="39"/>
      <c r="AA5906" s="39"/>
      <c r="AB5906" s="39"/>
      <c r="AC5906" s="39"/>
      <c r="AD5906" s="39"/>
      <c r="AE5906" s="39"/>
      <c r="AF5906" s="39"/>
      <c r="AG5906" s="39"/>
      <c r="AH5906" s="39"/>
      <c r="AI5906" s="39"/>
      <c r="AJ5906" s="39"/>
      <c r="AK5906" s="39"/>
      <c r="AL5906" s="39"/>
      <c r="AM5906" s="39"/>
      <c r="AN5906" s="39"/>
      <c r="AO5906" s="39"/>
      <c r="AP5906" s="39"/>
      <c r="AQ5906" s="39"/>
      <c r="AR5906" s="39"/>
      <c r="AS5906" s="39"/>
      <c r="AT5906" s="39"/>
      <c r="AU5906" s="39"/>
      <c r="AV5906" s="39"/>
      <c r="AW5906" s="39"/>
    </row>
    <row r="5907" spans="15:49" x14ac:dyDescent="0.2">
      <c r="O5907" s="39"/>
      <c r="P5907" s="39"/>
      <c r="Q5907" s="39"/>
      <c r="R5907" s="39"/>
      <c r="S5907" s="39"/>
      <c r="T5907" s="39"/>
      <c r="U5907" s="39"/>
      <c r="V5907" s="39"/>
      <c r="W5907" s="39"/>
      <c r="X5907" s="39"/>
      <c r="Y5907" s="39"/>
      <c r="Z5907" s="39"/>
      <c r="AA5907" s="39"/>
      <c r="AB5907" s="39"/>
      <c r="AC5907" s="39"/>
      <c r="AD5907" s="39"/>
      <c r="AE5907" s="39"/>
      <c r="AF5907" s="39"/>
      <c r="AG5907" s="39"/>
      <c r="AH5907" s="39"/>
      <c r="AI5907" s="39"/>
      <c r="AJ5907" s="39"/>
      <c r="AK5907" s="39"/>
      <c r="AL5907" s="39"/>
      <c r="AM5907" s="39"/>
      <c r="AN5907" s="39"/>
      <c r="AO5907" s="39"/>
      <c r="AP5907" s="39"/>
      <c r="AQ5907" s="39"/>
      <c r="AR5907" s="39"/>
      <c r="AS5907" s="39"/>
      <c r="AT5907" s="39"/>
      <c r="AU5907" s="39"/>
      <c r="AV5907" s="39"/>
      <c r="AW5907" s="39"/>
    </row>
    <row r="5908" spans="15:49" x14ac:dyDescent="0.2">
      <c r="O5908" s="39"/>
      <c r="P5908" s="39"/>
      <c r="Q5908" s="39"/>
      <c r="R5908" s="39"/>
      <c r="S5908" s="39"/>
      <c r="T5908" s="39"/>
      <c r="U5908" s="39"/>
      <c r="V5908" s="39"/>
      <c r="W5908" s="39"/>
      <c r="X5908" s="39"/>
      <c r="Y5908" s="39"/>
      <c r="Z5908" s="39"/>
      <c r="AA5908" s="39"/>
      <c r="AB5908" s="39"/>
      <c r="AC5908" s="39"/>
      <c r="AD5908" s="39"/>
      <c r="AE5908" s="39"/>
      <c r="AF5908" s="39"/>
      <c r="AG5908" s="39"/>
      <c r="AH5908" s="39"/>
      <c r="AI5908" s="39"/>
      <c r="AJ5908" s="39"/>
      <c r="AK5908" s="39"/>
      <c r="AL5908" s="39"/>
      <c r="AM5908" s="39"/>
      <c r="AN5908" s="39"/>
      <c r="AO5908" s="39"/>
      <c r="AP5908" s="39"/>
      <c r="AQ5908" s="39"/>
      <c r="AR5908" s="39"/>
      <c r="AS5908" s="39"/>
      <c r="AT5908" s="39"/>
      <c r="AU5908" s="39"/>
      <c r="AV5908" s="39"/>
      <c r="AW5908" s="39"/>
    </row>
    <row r="5909" spans="15:49" x14ac:dyDescent="0.2">
      <c r="O5909" s="39"/>
      <c r="P5909" s="39"/>
      <c r="Q5909" s="39"/>
      <c r="R5909" s="39"/>
      <c r="S5909" s="39"/>
      <c r="T5909" s="39"/>
      <c r="U5909" s="39"/>
      <c r="V5909" s="39"/>
      <c r="W5909" s="39"/>
      <c r="X5909" s="39"/>
      <c r="Y5909" s="39"/>
      <c r="Z5909" s="39"/>
      <c r="AA5909" s="39"/>
      <c r="AB5909" s="39"/>
      <c r="AC5909" s="39"/>
      <c r="AD5909" s="39"/>
      <c r="AE5909" s="39"/>
      <c r="AF5909" s="39"/>
      <c r="AG5909" s="39"/>
      <c r="AH5909" s="39"/>
      <c r="AI5909" s="39"/>
      <c r="AJ5909" s="39"/>
      <c r="AK5909" s="39"/>
      <c r="AL5909" s="39"/>
      <c r="AM5909" s="39"/>
      <c r="AN5909" s="39"/>
      <c r="AO5909" s="39"/>
      <c r="AP5909" s="39"/>
      <c r="AQ5909" s="39"/>
      <c r="AR5909" s="39"/>
      <c r="AS5909" s="39"/>
      <c r="AT5909" s="39"/>
      <c r="AU5909" s="39"/>
      <c r="AV5909" s="39"/>
      <c r="AW5909" s="39"/>
    </row>
    <row r="5910" spans="15:49" x14ac:dyDescent="0.2">
      <c r="O5910" s="39"/>
      <c r="P5910" s="39"/>
      <c r="Q5910" s="39"/>
      <c r="R5910" s="39"/>
      <c r="S5910" s="39"/>
      <c r="T5910" s="39"/>
      <c r="U5910" s="39"/>
      <c r="V5910" s="39"/>
      <c r="W5910" s="39"/>
      <c r="X5910" s="39"/>
      <c r="Y5910" s="39"/>
      <c r="Z5910" s="39"/>
      <c r="AA5910" s="39"/>
      <c r="AB5910" s="39"/>
      <c r="AC5910" s="39"/>
      <c r="AD5910" s="39"/>
      <c r="AE5910" s="39"/>
      <c r="AF5910" s="39"/>
      <c r="AG5910" s="39"/>
      <c r="AH5910" s="39"/>
      <c r="AI5910" s="39"/>
      <c r="AJ5910" s="39"/>
      <c r="AK5910" s="39"/>
      <c r="AL5910" s="39"/>
      <c r="AM5910" s="39"/>
      <c r="AN5910" s="39"/>
      <c r="AO5910" s="39"/>
      <c r="AP5910" s="39"/>
      <c r="AQ5910" s="39"/>
      <c r="AR5910" s="39"/>
      <c r="AS5910" s="39"/>
      <c r="AT5910" s="39"/>
      <c r="AU5910" s="39"/>
      <c r="AV5910" s="39"/>
      <c r="AW5910" s="39"/>
    </row>
    <row r="5911" spans="15:49" x14ac:dyDescent="0.2">
      <c r="O5911" s="39"/>
      <c r="P5911" s="39"/>
      <c r="Q5911" s="39"/>
      <c r="R5911" s="39"/>
      <c r="S5911" s="39"/>
      <c r="T5911" s="39"/>
      <c r="U5911" s="39"/>
      <c r="V5911" s="39"/>
      <c r="W5911" s="39"/>
      <c r="X5911" s="39"/>
      <c r="Y5911" s="39"/>
      <c r="Z5911" s="39"/>
      <c r="AA5911" s="39"/>
      <c r="AB5911" s="39"/>
      <c r="AC5911" s="39"/>
      <c r="AD5911" s="39"/>
      <c r="AE5911" s="39"/>
      <c r="AF5911" s="39"/>
      <c r="AG5911" s="39"/>
      <c r="AH5911" s="39"/>
      <c r="AI5911" s="39"/>
      <c r="AJ5911" s="39"/>
      <c r="AK5911" s="39"/>
      <c r="AL5911" s="39"/>
      <c r="AM5911" s="39"/>
      <c r="AN5911" s="39"/>
      <c r="AO5911" s="39"/>
      <c r="AP5911" s="39"/>
      <c r="AQ5911" s="39"/>
      <c r="AR5911" s="39"/>
      <c r="AS5911" s="39"/>
      <c r="AT5911" s="39"/>
      <c r="AU5911" s="39"/>
      <c r="AV5911" s="39"/>
      <c r="AW5911" s="39"/>
    </row>
    <row r="5912" spans="15:49" x14ac:dyDescent="0.2">
      <c r="O5912" s="39"/>
      <c r="P5912" s="39"/>
      <c r="Q5912" s="39"/>
      <c r="R5912" s="39"/>
      <c r="S5912" s="39"/>
      <c r="T5912" s="39"/>
      <c r="U5912" s="39"/>
      <c r="V5912" s="39"/>
      <c r="W5912" s="39"/>
      <c r="X5912" s="39"/>
      <c r="Y5912" s="39"/>
      <c r="Z5912" s="39"/>
      <c r="AA5912" s="39"/>
      <c r="AB5912" s="39"/>
      <c r="AC5912" s="39"/>
      <c r="AD5912" s="39"/>
      <c r="AE5912" s="39"/>
      <c r="AF5912" s="39"/>
      <c r="AG5912" s="39"/>
      <c r="AH5912" s="39"/>
      <c r="AI5912" s="39"/>
      <c r="AJ5912" s="39"/>
      <c r="AK5912" s="39"/>
      <c r="AL5912" s="39"/>
      <c r="AM5912" s="39"/>
      <c r="AN5912" s="39"/>
      <c r="AO5912" s="39"/>
      <c r="AP5912" s="39"/>
      <c r="AQ5912" s="39"/>
      <c r="AR5912" s="39"/>
      <c r="AS5912" s="39"/>
      <c r="AT5912" s="39"/>
      <c r="AU5912" s="39"/>
      <c r="AV5912" s="39"/>
      <c r="AW5912" s="39"/>
    </row>
    <row r="5913" spans="15:49" x14ac:dyDescent="0.2">
      <c r="O5913" s="39"/>
      <c r="P5913" s="39"/>
      <c r="Q5913" s="39"/>
      <c r="R5913" s="39"/>
      <c r="S5913" s="39"/>
      <c r="T5913" s="39"/>
      <c r="U5913" s="39"/>
      <c r="V5913" s="39"/>
      <c r="W5913" s="39"/>
      <c r="X5913" s="39"/>
      <c r="Y5913" s="39"/>
      <c r="Z5913" s="39"/>
      <c r="AA5913" s="39"/>
      <c r="AB5913" s="39"/>
      <c r="AC5913" s="39"/>
      <c r="AD5913" s="39"/>
      <c r="AE5913" s="39"/>
      <c r="AF5913" s="39"/>
      <c r="AG5913" s="39"/>
      <c r="AH5913" s="39"/>
      <c r="AI5913" s="39"/>
      <c r="AJ5913" s="39"/>
      <c r="AK5913" s="39"/>
      <c r="AL5913" s="39"/>
      <c r="AM5913" s="39"/>
      <c r="AN5913" s="39"/>
      <c r="AO5913" s="39"/>
      <c r="AP5913" s="39"/>
      <c r="AQ5913" s="39"/>
      <c r="AR5913" s="39"/>
      <c r="AS5913" s="39"/>
      <c r="AT5913" s="39"/>
      <c r="AU5913" s="39"/>
      <c r="AV5913" s="39"/>
      <c r="AW5913" s="39"/>
    </row>
    <row r="5914" spans="15:49" x14ac:dyDescent="0.2">
      <c r="O5914" s="39"/>
      <c r="P5914" s="39"/>
      <c r="Q5914" s="39"/>
      <c r="R5914" s="39"/>
      <c r="S5914" s="39"/>
      <c r="T5914" s="39"/>
      <c r="U5914" s="39"/>
      <c r="V5914" s="39"/>
      <c r="W5914" s="39"/>
      <c r="X5914" s="39"/>
      <c r="Y5914" s="39"/>
      <c r="Z5914" s="39"/>
      <c r="AA5914" s="39"/>
      <c r="AB5914" s="39"/>
      <c r="AC5914" s="39"/>
      <c r="AD5914" s="39"/>
      <c r="AE5914" s="39"/>
      <c r="AF5914" s="39"/>
      <c r="AG5914" s="39"/>
      <c r="AH5914" s="39"/>
      <c r="AI5914" s="39"/>
      <c r="AJ5914" s="39"/>
      <c r="AK5914" s="39"/>
      <c r="AL5914" s="39"/>
      <c r="AM5914" s="39"/>
      <c r="AN5914" s="39"/>
      <c r="AO5914" s="39"/>
      <c r="AP5914" s="39"/>
      <c r="AQ5914" s="39"/>
      <c r="AR5914" s="39"/>
      <c r="AS5914" s="39"/>
      <c r="AT5914" s="39"/>
      <c r="AU5914" s="39"/>
      <c r="AV5914" s="39"/>
      <c r="AW5914" s="39"/>
    </row>
    <row r="5915" spans="15:49" x14ac:dyDescent="0.2">
      <c r="O5915" s="39"/>
      <c r="P5915" s="39"/>
      <c r="Q5915" s="39"/>
      <c r="R5915" s="39"/>
      <c r="S5915" s="39"/>
      <c r="T5915" s="39"/>
      <c r="U5915" s="39"/>
      <c r="V5915" s="39"/>
      <c r="W5915" s="39"/>
      <c r="X5915" s="39"/>
      <c r="Y5915" s="39"/>
      <c r="Z5915" s="39"/>
      <c r="AA5915" s="39"/>
      <c r="AB5915" s="39"/>
      <c r="AC5915" s="39"/>
      <c r="AD5915" s="39"/>
      <c r="AE5915" s="39"/>
      <c r="AF5915" s="39"/>
      <c r="AG5915" s="39"/>
      <c r="AH5915" s="39"/>
      <c r="AI5915" s="39"/>
      <c r="AJ5915" s="39"/>
      <c r="AK5915" s="39"/>
      <c r="AL5915" s="39"/>
      <c r="AM5915" s="39"/>
      <c r="AN5915" s="39"/>
      <c r="AO5915" s="39"/>
      <c r="AP5915" s="39"/>
      <c r="AQ5915" s="39"/>
      <c r="AR5915" s="39"/>
      <c r="AS5915" s="39"/>
      <c r="AT5915" s="39"/>
      <c r="AU5915" s="39"/>
      <c r="AV5915" s="39"/>
      <c r="AW5915" s="39"/>
    </row>
    <row r="5916" spans="15:49" x14ac:dyDescent="0.2">
      <c r="O5916" s="39"/>
      <c r="P5916" s="39"/>
      <c r="Q5916" s="39"/>
      <c r="R5916" s="39"/>
      <c r="S5916" s="39"/>
      <c r="T5916" s="39"/>
      <c r="U5916" s="39"/>
      <c r="V5916" s="39"/>
      <c r="W5916" s="39"/>
      <c r="X5916" s="39"/>
      <c r="Y5916" s="39"/>
      <c r="Z5916" s="39"/>
      <c r="AA5916" s="39"/>
      <c r="AB5916" s="39"/>
      <c r="AC5916" s="39"/>
      <c r="AD5916" s="39"/>
      <c r="AE5916" s="39"/>
      <c r="AF5916" s="39"/>
      <c r="AG5916" s="39"/>
      <c r="AH5916" s="39"/>
      <c r="AI5916" s="39"/>
      <c r="AJ5916" s="39"/>
      <c r="AK5916" s="39"/>
      <c r="AL5916" s="39"/>
      <c r="AM5916" s="39"/>
      <c r="AN5916" s="39"/>
      <c r="AO5916" s="39"/>
      <c r="AP5916" s="39"/>
      <c r="AQ5916" s="39"/>
      <c r="AR5916" s="39"/>
      <c r="AS5916" s="39"/>
      <c r="AT5916" s="39"/>
      <c r="AU5916" s="39"/>
      <c r="AV5916" s="39"/>
      <c r="AW5916" s="39"/>
    </row>
    <row r="5917" spans="15:49" x14ac:dyDescent="0.2">
      <c r="O5917" s="39"/>
      <c r="P5917" s="39"/>
      <c r="Q5917" s="39"/>
      <c r="R5917" s="39"/>
      <c r="S5917" s="39"/>
      <c r="T5917" s="39"/>
      <c r="U5917" s="39"/>
      <c r="V5917" s="39"/>
      <c r="W5917" s="39"/>
      <c r="X5917" s="39"/>
      <c r="Y5917" s="39"/>
      <c r="Z5917" s="39"/>
      <c r="AA5917" s="39"/>
      <c r="AB5917" s="39"/>
      <c r="AC5917" s="39"/>
      <c r="AD5917" s="39"/>
      <c r="AE5917" s="39"/>
      <c r="AF5917" s="39"/>
      <c r="AG5917" s="39"/>
      <c r="AH5917" s="39"/>
      <c r="AI5917" s="39"/>
      <c r="AJ5917" s="39"/>
      <c r="AK5917" s="39"/>
      <c r="AL5917" s="39"/>
      <c r="AM5917" s="39"/>
      <c r="AN5917" s="39"/>
      <c r="AO5917" s="39"/>
      <c r="AP5917" s="39"/>
      <c r="AQ5917" s="39"/>
      <c r="AR5917" s="39"/>
      <c r="AS5917" s="39"/>
      <c r="AT5917" s="39"/>
      <c r="AU5917" s="39"/>
      <c r="AV5917" s="39"/>
      <c r="AW5917" s="39"/>
    </row>
    <row r="5918" spans="15:49" x14ac:dyDescent="0.2">
      <c r="O5918" s="39"/>
      <c r="P5918" s="39"/>
      <c r="Q5918" s="39"/>
      <c r="R5918" s="39"/>
      <c r="S5918" s="39"/>
      <c r="T5918" s="39"/>
      <c r="U5918" s="39"/>
      <c r="V5918" s="39"/>
      <c r="W5918" s="39"/>
      <c r="X5918" s="39"/>
      <c r="Y5918" s="39"/>
      <c r="Z5918" s="39"/>
      <c r="AA5918" s="39"/>
      <c r="AB5918" s="39"/>
      <c r="AC5918" s="39"/>
      <c r="AD5918" s="39"/>
      <c r="AE5918" s="39"/>
      <c r="AF5918" s="39"/>
      <c r="AG5918" s="39"/>
      <c r="AH5918" s="39"/>
      <c r="AI5918" s="39"/>
      <c r="AJ5918" s="39"/>
      <c r="AK5918" s="39"/>
      <c r="AL5918" s="39"/>
      <c r="AM5918" s="39"/>
      <c r="AN5918" s="39"/>
      <c r="AO5918" s="39"/>
      <c r="AP5918" s="39"/>
      <c r="AQ5918" s="39"/>
      <c r="AR5918" s="39"/>
      <c r="AS5918" s="39"/>
      <c r="AT5918" s="39"/>
      <c r="AU5918" s="39"/>
      <c r="AV5918" s="39"/>
      <c r="AW5918" s="39"/>
    </row>
    <row r="5919" spans="15:49" x14ac:dyDescent="0.2">
      <c r="O5919" s="39"/>
      <c r="P5919" s="39"/>
      <c r="Q5919" s="39"/>
      <c r="R5919" s="39"/>
      <c r="S5919" s="39"/>
      <c r="T5919" s="39"/>
      <c r="U5919" s="39"/>
      <c r="V5919" s="39"/>
      <c r="W5919" s="39"/>
      <c r="X5919" s="39"/>
      <c r="Y5919" s="39"/>
      <c r="Z5919" s="39"/>
      <c r="AA5919" s="39"/>
      <c r="AB5919" s="39"/>
      <c r="AC5919" s="39"/>
      <c r="AD5919" s="39"/>
      <c r="AE5919" s="39"/>
      <c r="AF5919" s="39"/>
      <c r="AG5919" s="39"/>
      <c r="AH5919" s="39"/>
      <c r="AI5919" s="39"/>
      <c r="AJ5919" s="39"/>
      <c r="AK5919" s="39"/>
      <c r="AL5919" s="39"/>
      <c r="AM5919" s="39"/>
      <c r="AN5919" s="39"/>
      <c r="AO5919" s="39"/>
      <c r="AP5919" s="39"/>
      <c r="AQ5919" s="39"/>
      <c r="AR5919" s="39"/>
      <c r="AS5919" s="39"/>
      <c r="AT5919" s="39"/>
      <c r="AU5919" s="39"/>
      <c r="AV5919" s="39"/>
      <c r="AW5919" s="39"/>
    </row>
    <row r="5920" spans="15:49" x14ac:dyDescent="0.2">
      <c r="O5920" s="39"/>
      <c r="P5920" s="39"/>
      <c r="Q5920" s="39"/>
      <c r="R5920" s="39"/>
      <c r="S5920" s="39"/>
      <c r="T5920" s="39"/>
      <c r="U5920" s="39"/>
      <c r="V5920" s="39"/>
      <c r="W5920" s="39"/>
      <c r="X5920" s="39"/>
      <c r="Y5920" s="39"/>
      <c r="Z5920" s="39"/>
      <c r="AA5920" s="39"/>
      <c r="AB5920" s="39"/>
      <c r="AC5920" s="39"/>
      <c r="AD5920" s="39"/>
      <c r="AE5920" s="39"/>
      <c r="AF5920" s="39"/>
      <c r="AG5920" s="39"/>
      <c r="AH5920" s="39"/>
      <c r="AI5920" s="39"/>
      <c r="AJ5920" s="39"/>
      <c r="AK5920" s="39"/>
      <c r="AL5920" s="39"/>
      <c r="AM5920" s="39"/>
      <c r="AN5920" s="39"/>
      <c r="AO5920" s="39"/>
      <c r="AP5920" s="39"/>
      <c r="AQ5920" s="39"/>
      <c r="AR5920" s="39"/>
      <c r="AS5920" s="39"/>
      <c r="AT5920" s="39"/>
      <c r="AU5920" s="39"/>
      <c r="AV5920" s="39"/>
      <c r="AW5920" s="39"/>
    </row>
    <row r="5921" spans="15:49" x14ac:dyDescent="0.2">
      <c r="O5921" s="39"/>
      <c r="P5921" s="39"/>
      <c r="Q5921" s="39"/>
      <c r="R5921" s="39"/>
      <c r="S5921" s="39"/>
      <c r="T5921" s="39"/>
      <c r="U5921" s="39"/>
      <c r="V5921" s="39"/>
      <c r="W5921" s="39"/>
      <c r="X5921" s="39"/>
      <c r="Y5921" s="39"/>
      <c r="Z5921" s="39"/>
      <c r="AA5921" s="39"/>
      <c r="AB5921" s="39"/>
      <c r="AC5921" s="39"/>
      <c r="AD5921" s="39"/>
      <c r="AE5921" s="39"/>
      <c r="AF5921" s="39"/>
      <c r="AG5921" s="39"/>
      <c r="AH5921" s="39"/>
      <c r="AI5921" s="39"/>
      <c r="AJ5921" s="39"/>
      <c r="AK5921" s="39"/>
      <c r="AL5921" s="39"/>
      <c r="AM5921" s="39"/>
      <c r="AN5921" s="39"/>
      <c r="AO5921" s="39"/>
      <c r="AP5921" s="39"/>
      <c r="AQ5921" s="39"/>
      <c r="AR5921" s="39"/>
      <c r="AS5921" s="39"/>
      <c r="AT5921" s="39"/>
      <c r="AU5921" s="39"/>
      <c r="AV5921" s="39"/>
      <c r="AW5921" s="39"/>
    </row>
    <row r="5922" spans="15:49" x14ac:dyDescent="0.2">
      <c r="O5922" s="39"/>
      <c r="P5922" s="39"/>
      <c r="Q5922" s="39"/>
      <c r="R5922" s="39"/>
      <c r="S5922" s="39"/>
      <c r="T5922" s="39"/>
      <c r="U5922" s="39"/>
      <c r="V5922" s="39"/>
      <c r="W5922" s="39"/>
      <c r="X5922" s="39"/>
      <c r="Y5922" s="39"/>
      <c r="Z5922" s="39"/>
      <c r="AA5922" s="39"/>
      <c r="AB5922" s="39"/>
      <c r="AC5922" s="39"/>
      <c r="AD5922" s="39"/>
      <c r="AE5922" s="39"/>
      <c r="AF5922" s="39"/>
      <c r="AG5922" s="39"/>
      <c r="AH5922" s="39"/>
      <c r="AI5922" s="39"/>
      <c r="AJ5922" s="39"/>
      <c r="AK5922" s="39"/>
      <c r="AL5922" s="39"/>
      <c r="AM5922" s="39"/>
      <c r="AN5922" s="39"/>
      <c r="AO5922" s="39"/>
      <c r="AP5922" s="39"/>
      <c r="AQ5922" s="39"/>
      <c r="AR5922" s="39"/>
      <c r="AS5922" s="39"/>
      <c r="AT5922" s="39"/>
      <c r="AU5922" s="39"/>
      <c r="AV5922" s="39"/>
      <c r="AW5922" s="39"/>
    </row>
    <row r="5923" spans="15:49" x14ac:dyDescent="0.2">
      <c r="O5923" s="39"/>
      <c r="P5923" s="39"/>
      <c r="Q5923" s="39"/>
      <c r="R5923" s="39"/>
      <c r="S5923" s="39"/>
      <c r="T5923" s="39"/>
      <c r="U5923" s="39"/>
      <c r="V5923" s="39"/>
      <c r="W5923" s="39"/>
      <c r="X5923" s="39"/>
      <c r="Y5923" s="39"/>
      <c r="Z5923" s="39"/>
      <c r="AA5923" s="39"/>
      <c r="AB5923" s="39"/>
      <c r="AC5923" s="39"/>
      <c r="AD5923" s="39"/>
      <c r="AE5923" s="39"/>
      <c r="AF5923" s="39"/>
      <c r="AG5923" s="39"/>
      <c r="AH5923" s="39"/>
      <c r="AI5923" s="39"/>
      <c r="AJ5923" s="39"/>
      <c r="AK5923" s="39"/>
      <c r="AL5923" s="39"/>
      <c r="AM5923" s="39"/>
      <c r="AN5923" s="39"/>
      <c r="AO5923" s="39"/>
      <c r="AP5923" s="39"/>
      <c r="AQ5923" s="39"/>
      <c r="AR5923" s="39"/>
      <c r="AS5923" s="39"/>
      <c r="AT5923" s="39"/>
      <c r="AU5923" s="39"/>
      <c r="AV5923" s="39"/>
      <c r="AW5923" s="39"/>
    </row>
    <row r="5924" spans="15:49" x14ac:dyDescent="0.2">
      <c r="O5924" s="39"/>
      <c r="P5924" s="39"/>
      <c r="Q5924" s="39"/>
      <c r="R5924" s="39"/>
      <c r="S5924" s="39"/>
      <c r="T5924" s="39"/>
      <c r="U5924" s="39"/>
      <c r="V5924" s="39"/>
      <c r="W5924" s="39"/>
      <c r="X5924" s="39"/>
      <c r="Y5924" s="39"/>
      <c r="Z5924" s="39"/>
      <c r="AA5924" s="39"/>
      <c r="AB5924" s="39"/>
      <c r="AC5924" s="39"/>
      <c r="AD5924" s="39"/>
      <c r="AE5924" s="39"/>
      <c r="AF5924" s="39"/>
      <c r="AG5924" s="39"/>
      <c r="AH5924" s="39"/>
      <c r="AI5924" s="39"/>
      <c r="AJ5924" s="39"/>
      <c r="AK5924" s="39"/>
      <c r="AL5924" s="39"/>
      <c r="AM5924" s="39"/>
      <c r="AN5924" s="39"/>
      <c r="AO5924" s="39"/>
      <c r="AP5924" s="39"/>
      <c r="AQ5924" s="39"/>
      <c r="AR5924" s="39"/>
      <c r="AS5924" s="39"/>
      <c r="AT5924" s="39"/>
      <c r="AU5924" s="39"/>
      <c r="AV5924" s="39"/>
      <c r="AW5924" s="39"/>
    </row>
    <row r="5925" spans="15:49" x14ac:dyDescent="0.2">
      <c r="O5925" s="39"/>
      <c r="P5925" s="39"/>
      <c r="Q5925" s="39"/>
      <c r="R5925" s="39"/>
      <c r="S5925" s="39"/>
      <c r="T5925" s="39"/>
      <c r="U5925" s="39"/>
      <c r="V5925" s="39"/>
      <c r="W5925" s="39"/>
      <c r="X5925" s="39"/>
      <c r="Y5925" s="39"/>
      <c r="Z5925" s="39"/>
      <c r="AA5925" s="39"/>
      <c r="AB5925" s="39"/>
      <c r="AC5925" s="39"/>
      <c r="AD5925" s="39"/>
      <c r="AE5925" s="39"/>
      <c r="AF5925" s="39"/>
      <c r="AG5925" s="39"/>
      <c r="AH5925" s="39"/>
      <c r="AI5925" s="39"/>
      <c r="AJ5925" s="39"/>
      <c r="AK5925" s="39"/>
      <c r="AL5925" s="39"/>
      <c r="AM5925" s="39"/>
      <c r="AN5925" s="39"/>
      <c r="AO5925" s="39"/>
      <c r="AP5925" s="39"/>
      <c r="AQ5925" s="39"/>
      <c r="AR5925" s="39"/>
      <c r="AS5925" s="39"/>
      <c r="AT5925" s="39"/>
      <c r="AU5925" s="39"/>
      <c r="AV5925" s="39"/>
      <c r="AW5925" s="39"/>
    </row>
    <row r="5926" spans="15:49" x14ac:dyDescent="0.2">
      <c r="O5926" s="39"/>
      <c r="P5926" s="39"/>
      <c r="Q5926" s="39"/>
      <c r="R5926" s="39"/>
      <c r="S5926" s="39"/>
      <c r="T5926" s="39"/>
      <c r="U5926" s="39"/>
      <c r="V5926" s="39"/>
      <c r="W5926" s="39"/>
      <c r="X5926" s="39"/>
      <c r="Y5926" s="39"/>
      <c r="Z5926" s="39"/>
      <c r="AA5926" s="39"/>
      <c r="AB5926" s="39"/>
      <c r="AC5926" s="39"/>
      <c r="AD5926" s="39"/>
      <c r="AE5926" s="39"/>
      <c r="AF5926" s="39"/>
      <c r="AG5926" s="39"/>
      <c r="AH5926" s="39"/>
      <c r="AI5926" s="39"/>
      <c r="AJ5926" s="39"/>
      <c r="AK5926" s="39"/>
      <c r="AL5926" s="39"/>
      <c r="AM5926" s="39"/>
      <c r="AN5926" s="39"/>
      <c r="AO5926" s="39"/>
      <c r="AP5926" s="39"/>
      <c r="AQ5926" s="39"/>
      <c r="AR5926" s="39"/>
      <c r="AS5926" s="39"/>
      <c r="AT5926" s="39"/>
      <c r="AU5926" s="39"/>
      <c r="AV5926" s="39"/>
      <c r="AW5926" s="39"/>
    </row>
    <row r="5927" spans="15:49" x14ac:dyDescent="0.2">
      <c r="O5927" s="39"/>
      <c r="P5927" s="39"/>
      <c r="Q5927" s="39"/>
      <c r="R5927" s="39"/>
      <c r="S5927" s="39"/>
      <c r="T5927" s="39"/>
      <c r="U5927" s="39"/>
      <c r="V5927" s="39"/>
      <c r="W5927" s="39"/>
      <c r="X5927" s="39"/>
      <c r="Y5927" s="39"/>
      <c r="Z5927" s="39"/>
      <c r="AA5927" s="39"/>
      <c r="AB5927" s="39"/>
      <c r="AC5927" s="39"/>
      <c r="AD5927" s="39"/>
      <c r="AE5927" s="39"/>
      <c r="AF5927" s="39"/>
      <c r="AG5927" s="39"/>
      <c r="AH5927" s="39"/>
      <c r="AI5927" s="39"/>
      <c r="AJ5927" s="39"/>
      <c r="AK5927" s="39"/>
      <c r="AL5927" s="39"/>
      <c r="AM5927" s="39"/>
      <c r="AN5927" s="39"/>
      <c r="AO5927" s="39"/>
      <c r="AP5927" s="39"/>
      <c r="AQ5927" s="39"/>
      <c r="AR5927" s="39"/>
      <c r="AS5927" s="39"/>
      <c r="AT5927" s="39"/>
      <c r="AU5927" s="39"/>
      <c r="AV5927" s="39"/>
      <c r="AW5927" s="39"/>
    </row>
    <row r="5928" spans="15:49" x14ac:dyDescent="0.2">
      <c r="O5928" s="39"/>
      <c r="P5928" s="39"/>
      <c r="Q5928" s="39"/>
      <c r="R5928" s="39"/>
      <c r="S5928" s="39"/>
      <c r="T5928" s="39"/>
      <c r="U5928" s="39"/>
      <c r="V5928" s="39"/>
      <c r="W5928" s="39"/>
      <c r="X5928" s="39"/>
      <c r="Y5928" s="39"/>
      <c r="Z5928" s="39"/>
      <c r="AA5928" s="39"/>
      <c r="AB5928" s="39"/>
      <c r="AC5928" s="39"/>
      <c r="AD5928" s="39"/>
      <c r="AE5928" s="39"/>
      <c r="AF5928" s="39"/>
      <c r="AG5928" s="39"/>
      <c r="AH5928" s="39"/>
      <c r="AI5928" s="39"/>
      <c r="AJ5928" s="39"/>
      <c r="AK5928" s="39"/>
      <c r="AL5928" s="39"/>
      <c r="AM5928" s="39"/>
      <c r="AN5928" s="39"/>
      <c r="AO5928" s="39"/>
      <c r="AP5928" s="39"/>
      <c r="AQ5928" s="39"/>
      <c r="AR5928" s="39"/>
      <c r="AS5928" s="39"/>
      <c r="AT5928" s="39"/>
      <c r="AU5928" s="39"/>
      <c r="AV5928" s="39"/>
      <c r="AW5928" s="39"/>
    </row>
    <row r="5929" spans="15:49" x14ac:dyDescent="0.2">
      <c r="O5929" s="39"/>
      <c r="P5929" s="39"/>
      <c r="Q5929" s="39"/>
      <c r="R5929" s="39"/>
      <c r="S5929" s="39"/>
      <c r="T5929" s="39"/>
      <c r="U5929" s="39"/>
      <c r="V5929" s="39"/>
      <c r="W5929" s="39"/>
      <c r="X5929" s="39"/>
      <c r="Y5929" s="39"/>
      <c r="Z5929" s="39"/>
      <c r="AA5929" s="39"/>
      <c r="AB5929" s="39"/>
      <c r="AC5929" s="39"/>
      <c r="AD5929" s="39"/>
      <c r="AE5929" s="39"/>
      <c r="AF5929" s="39"/>
      <c r="AG5929" s="39"/>
      <c r="AH5929" s="39"/>
      <c r="AI5929" s="39"/>
      <c r="AJ5929" s="39"/>
      <c r="AK5929" s="39"/>
      <c r="AL5929" s="39"/>
      <c r="AM5929" s="39"/>
      <c r="AN5929" s="39"/>
      <c r="AO5929" s="39"/>
      <c r="AP5929" s="39"/>
      <c r="AQ5929" s="39"/>
      <c r="AR5929" s="39"/>
      <c r="AS5929" s="39"/>
      <c r="AT5929" s="39"/>
      <c r="AU5929" s="39"/>
      <c r="AV5929" s="39"/>
      <c r="AW5929" s="39"/>
    </row>
    <row r="5930" spans="15:49" x14ac:dyDescent="0.2">
      <c r="O5930" s="39"/>
      <c r="P5930" s="39"/>
      <c r="Q5930" s="39"/>
      <c r="R5930" s="39"/>
      <c r="S5930" s="39"/>
      <c r="T5930" s="39"/>
      <c r="U5930" s="39"/>
      <c r="V5930" s="39"/>
      <c r="W5930" s="39"/>
      <c r="X5930" s="39"/>
      <c r="Y5930" s="39"/>
      <c r="Z5930" s="39"/>
      <c r="AA5930" s="39"/>
      <c r="AB5930" s="39"/>
      <c r="AC5930" s="39"/>
      <c r="AD5930" s="39"/>
      <c r="AE5930" s="39"/>
      <c r="AF5930" s="39"/>
      <c r="AG5930" s="39"/>
      <c r="AH5930" s="39"/>
      <c r="AI5930" s="39"/>
      <c r="AJ5930" s="39"/>
      <c r="AK5930" s="39"/>
      <c r="AL5930" s="39"/>
      <c r="AM5930" s="39"/>
      <c r="AN5930" s="39"/>
      <c r="AO5930" s="39"/>
      <c r="AP5930" s="39"/>
      <c r="AQ5930" s="39"/>
      <c r="AR5930" s="39"/>
      <c r="AS5930" s="39"/>
      <c r="AT5930" s="39"/>
      <c r="AU5930" s="39"/>
      <c r="AV5930" s="39"/>
      <c r="AW5930" s="39"/>
    </row>
    <row r="5931" spans="15:49" x14ac:dyDescent="0.2">
      <c r="O5931" s="39"/>
      <c r="P5931" s="39"/>
      <c r="Q5931" s="39"/>
      <c r="R5931" s="39"/>
      <c r="S5931" s="39"/>
      <c r="T5931" s="39"/>
      <c r="U5931" s="39"/>
      <c r="V5931" s="39"/>
      <c r="W5931" s="39"/>
      <c r="X5931" s="39"/>
      <c r="Y5931" s="39"/>
      <c r="Z5931" s="39"/>
      <c r="AA5931" s="39"/>
      <c r="AB5931" s="39"/>
      <c r="AC5931" s="39"/>
      <c r="AD5931" s="39"/>
      <c r="AE5931" s="39"/>
      <c r="AF5931" s="39"/>
      <c r="AG5931" s="39"/>
      <c r="AH5931" s="39"/>
      <c r="AI5931" s="39"/>
      <c r="AJ5931" s="39"/>
      <c r="AK5931" s="39"/>
      <c r="AL5931" s="39"/>
      <c r="AM5931" s="39"/>
      <c r="AN5931" s="39"/>
      <c r="AO5931" s="39"/>
      <c r="AP5931" s="39"/>
      <c r="AQ5931" s="39"/>
      <c r="AR5931" s="39"/>
      <c r="AS5931" s="39"/>
      <c r="AT5931" s="39"/>
      <c r="AU5931" s="39"/>
      <c r="AV5931" s="39"/>
      <c r="AW5931" s="39"/>
    </row>
    <row r="5932" spans="15:49" x14ac:dyDescent="0.2">
      <c r="O5932" s="39"/>
      <c r="P5932" s="39"/>
      <c r="Q5932" s="39"/>
      <c r="R5932" s="39"/>
      <c r="S5932" s="39"/>
      <c r="T5932" s="39"/>
      <c r="U5932" s="39"/>
      <c r="V5932" s="39"/>
      <c r="W5932" s="39"/>
      <c r="X5932" s="39"/>
      <c r="Y5932" s="39"/>
      <c r="Z5932" s="39"/>
      <c r="AA5932" s="39"/>
      <c r="AB5932" s="39"/>
      <c r="AC5932" s="39"/>
      <c r="AD5932" s="39"/>
      <c r="AE5932" s="39"/>
      <c r="AF5932" s="39"/>
      <c r="AG5932" s="39"/>
      <c r="AH5932" s="39"/>
      <c r="AI5932" s="39"/>
      <c r="AJ5932" s="39"/>
      <c r="AK5932" s="39"/>
      <c r="AL5932" s="39"/>
      <c r="AM5932" s="39"/>
      <c r="AN5932" s="39"/>
      <c r="AO5932" s="39"/>
      <c r="AP5932" s="39"/>
      <c r="AQ5932" s="39"/>
      <c r="AR5932" s="39"/>
      <c r="AS5932" s="39"/>
      <c r="AT5932" s="39"/>
      <c r="AU5932" s="39"/>
      <c r="AV5932" s="39"/>
      <c r="AW5932" s="39"/>
    </row>
    <row r="5933" spans="15:49" x14ac:dyDescent="0.2">
      <c r="O5933" s="39"/>
      <c r="P5933" s="39"/>
      <c r="Q5933" s="39"/>
      <c r="R5933" s="39"/>
      <c r="S5933" s="39"/>
      <c r="T5933" s="39"/>
      <c r="U5933" s="39"/>
      <c r="V5933" s="39"/>
      <c r="W5933" s="39"/>
      <c r="X5933" s="39"/>
      <c r="Y5933" s="39"/>
      <c r="Z5933" s="39"/>
      <c r="AA5933" s="39"/>
      <c r="AB5933" s="39"/>
      <c r="AC5933" s="39"/>
      <c r="AD5933" s="39"/>
      <c r="AE5933" s="39"/>
      <c r="AF5933" s="39"/>
      <c r="AG5933" s="39"/>
      <c r="AH5933" s="39"/>
      <c r="AI5933" s="39"/>
      <c r="AJ5933" s="39"/>
      <c r="AK5933" s="39"/>
      <c r="AL5933" s="39"/>
      <c r="AM5933" s="39"/>
      <c r="AN5933" s="39"/>
      <c r="AO5933" s="39"/>
      <c r="AP5933" s="39"/>
      <c r="AQ5933" s="39"/>
      <c r="AR5933" s="39"/>
      <c r="AS5933" s="39"/>
      <c r="AT5933" s="39"/>
      <c r="AU5933" s="39"/>
      <c r="AV5933" s="39"/>
      <c r="AW5933" s="39"/>
    </row>
    <row r="5934" spans="15:49" x14ac:dyDescent="0.2">
      <c r="O5934" s="39"/>
      <c r="P5934" s="39"/>
      <c r="Q5934" s="39"/>
      <c r="R5934" s="39"/>
      <c r="S5934" s="39"/>
      <c r="T5934" s="39"/>
      <c r="U5934" s="39"/>
      <c r="V5934" s="39"/>
      <c r="W5934" s="39"/>
      <c r="X5934" s="39"/>
      <c r="Y5934" s="39"/>
      <c r="Z5934" s="39"/>
      <c r="AA5934" s="39"/>
      <c r="AB5934" s="39"/>
      <c r="AC5934" s="39"/>
      <c r="AD5934" s="39"/>
      <c r="AE5934" s="39"/>
      <c r="AF5934" s="39"/>
      <c r="AG5934" s="39"/>
      <c r="AH5934" s="39"/>
      <c r="AI5934" s="39"/>
      <c r="AJ5934" s="39"/>
      <c r="AK5934" s="39"/>
      <c r="AL5934" s="39"/>
      <c r="AM5934" s="39"/>
      <c r="AN5934" s="39"/>
      <c r="AO5934" s="39"/>
      <c r="AP5934" s="39"/>
      <c r="AQ5934" s="39"/>
      <c r="AR5934" s="39"/>
      <c r="AS5934" s="39"/>
      <c r="AT5934" s="39"/>
      <c r="AU5934" s="39"/>
      <c r="AV5934" s="39"/>
      <c r="AW5934" s="39"/>
    </row>
    <row r="5935" spans="15:49" x14ac:dyDescent="0.2">
      <c r="O5935" s="39"/>
      <c r="P5935" s="39"/>
      <c r="Q5935" s="39"/>
      <c r="R5935" s="39"/>
      <c r="S5935" s="39"/>
      <c r="T5935" s="39"/>
      <c r="U5935" s="39"/>
      <c r="V5935" s="39"/>
      <c r="W5935" s="39"/>
      <c r="X5935" s="39"/>
      <c r="Y5935" s="39"/>
      <c r="Z5935" s="39"/>
      <c r="AA5935" s="39"/>
      <c r="AB5935" s="39"/>
      <c r="AC5935" s="39"/>
      <c r="AD5935" s="39"/>
      <c r="AE5935" s="39"/>
      <c r="AF5935" s="39"/>
      <c r="AG5935" s="39"/>
      <c r="AH5935" s="39"/>
      <c r="AI5935" s="39"/>
      <c r="AJ5935" s="39"/>
      <c r="AK5935" s="39"/>
      <c r="AL5935" s="39"/>
      <c r="AM5935" s="39"/>
      <c r="AN5935" s="39"/>
      <c r="AO5935" s="39"/>
      <c r="AP5935" s="39"/>
      <c r="AQ5935" s="39"/>
      <c r="AR5935" s="39"/>
      <c r="AS5935" s="39"/>
      <c r="AT5935" s="39"/>
      <c r="AU5935" s="39"/>
      <c r="AV5935" s="39"/>
      <c r="AW5935" s="39"/>
    </row>
    <row r="5936" spans="15:49" x14ac:dyDescent="0.2">
      <c r="O5936" s="39"/>
      <c r="P5936" s="39"/>
      <c r="Q5936" s="39"/>
      <c r="R5936" s="39"/>
      <c r="S5936" s="39"/>
      <c r="T5936" s="39"/>
      <c r="U5936" s="39"/>
      <c r="V5936" s="39"/>
      <c r="W5936" s="39"/>
      <c r="X5936" s="39"/>
      <c r="Y5936" s="39"/>
      <c r="Z5936" s="39"/>
      <c r="AA5936" s="39"/>
      <c r="AB5936" s="39"/>
      <c r="AC5936" s="39"/>
      <c r="AD5936" s="39"/>
      <c r="AE5936" s="39"/>
      <c r="AF5936" s="39"/>
      <c r="AG5936" s="39"/>
      <c r="AH5936" s="39"/>
      <c r="AI5936" s="39"/>
      <c r="AJ5936" s="39"/>
      <c r="AK5936" s="39"/>
      <c r="AL5936" s="39"/>
      <c r="AM5936" s="39"/>
      <c r="AN5936" s="39"/>
      <c r="AO5936" s="39"/>
      <c r="AP5936" s="39"/>
      <c r="AQ5936" s="39"/>
      <c r="AR5936" s="39"/>
      <c r="AS5936" s="39"/>
      <c r="AT5936" s="39"/>
      <c r="AU5936" s="39"/>
      <c r="AV5936" s="39"/>
      <c r="AW5936" s="39"/>
    </row>
    <row r="5937" spans="15:49" x14ac:dyDescent="0.2">
      <c r="O5937" s="39"/>
      <c r="P5937" s="39"/>
      <c r="Q5937" s="39"/>
      <c r="R5937" s="39"/>
      <c r="S5937" s="39"/>
      <c r="T5937" s="39"/>
      <c r="U5937" s="39"/>
      <c r="V5937" s="39"/>
      <c r="W5937" s="39"/>
      <c r="X5937" s="39"/>
      <c r="Y5937" s="39"/>
      <c r="Z5937" s="39"/>
      <c r="AA5937" s="39"/>
      <c r="AB5937" s="39"/>
      <c r="AC5937" s="39"/>
      <c r="AD5937" s="39"/>
      <c r="AE5937" s="39"/>
      <c r="AF5937" s="39"/>
      <c r="AG5937" s="39"/>
      <c r="AH5937" s="39"/>
      <c r="AI5937" s="39"/>
      <c r="AJ5937" s="39"/>
      <c r="AK5937" s="39"/>
      <c r="AL5937" s="39"/>
      <c r="AM5937" s="39"/>
      <c r="AN5937" s="39"/>
      <c r="AO5937" s="39"/>
      <c r="AP5937" s="39"/>
      <c r="AQ5937" s="39"/>
      <c r="AR5937" s="39"/>
      <c r="AS5937" s="39"/>
      <c r="AT5937" s="39"/>
      <c r="AU5937" s="39"/>
      <c r="AV5937" s="39"/>
      <c r="AW5937" s="39"/>
    </row>
    <row r="5938" spans="15:49" x14ac:dyDescent="0.2">
      <c r="O5938" s="39"/>
      <c r="P5938" s="39"/>
      <c r="Q5938" s="39"/>
      <c r="R5938" s="39"/>
      <c r="S5938" s="39"/>
      <c r="T5938" s="39"/>
      <c r="U5938" s="39"/>
      <c r="V5938" s="39"/>
      <c r="W5938" s="39"/>
      <c r="X5938" s="39"/>
      <c r="Y5938" s="39"/>
      <c r="Z5938" s="39"/>
      <c r="AA5938" s="39"/>
      <c r="AB5938" s="39"/>
      <c r="AC5938" s="39"/>
      <c r="AD5938" s="39"/>
      <c r="AE5938" s="39"/>
      <c r="AF5938" s="39"/>
      <c r="AG5938" s="39"/>
      <c r="AH5938" s="39"/>
      <c r="AI5938" s="39"/>
      <c r="AJ5938" s="39"/>
      <c r="AK5938" s="39"/>
      <c r="AL5938" s="39"/>
      <c r="AM5938" s="39"/>
      <c r="AN5938" s="39"/>
      <c r="AO5938" s="39"/>
      <c r="AP5938" s="39"/>
      <c r="AQ5938" s="39"/>
      <c r="AR5938" s="39"/>
      <c r="AS5938" s="39"/>
      <c r="AT5938" s="39"/>
      <c r="AU5938" s="39"/>
      <c r="AV5938" s="39"/>
      <c r="AW5938" s="39"/>
    </row>
    <row r="5939" spans="15:49" x14ac:dyDescent="0.2">
      <c r="O5939" s="39"/>
      <c r="P5939" s="39"/>
      <c r="Q5939" s="39"/>
      <c r="R5939" s="39"/>
      <c r="S5939" s="39"/>
      <c r="T5939" s="39"/>
      <c r="U5939" s="39"/>
      <c r="V5939" s="39"/>
      <c r="W5939" s="39"/>
      <c r="X5939" s="39"/>
      <c r="Y5939" s="39"/>
      <c r="Z5939" s="39"/>
      <c r="AA5939" s="39"/>
      <c r="AB5939" s="39"/>
      <c r="AC5939" s="39"/>
      <c r="AD5939" s="39"/>
      <c r="AE5939" s="39"/>
      <c r="AF5939" s="39"/>
      <c r="AG5939" s="39"/>
      <c r="AH5939" s="39"/>
      <c r="AI5939" s="39"/>
      <c r="AJ5939" s="39"/>
      <c r="AK5939" s="39"/>
      <c r="AL5939" s="39"/>
      <c r="AM5939" s="39"/>
      <c r="AN5939" s="39"/>
      <c r="AO5939" s="39"/>
      <c r="AP5939" s="39"/>
      <c r="AQ5939" s="39"/>
      <c r="AR5939" s="39"/>
      <c r="AS5939" s="39"/>
      <c r="AT5939" s="39"/>
      <c r="AU5939" s="39"/>
      <c r="AV5939" s="39"/>
      <c r="AW5939" s="39"/>
    </row>
    <row r="5940" spans="15:49" x14ac:dyDescent="0.2">
      <c r="O5940" s="39"/>
      <c r="P5940" s="39"/>
      <c r="Q5940" s="39"/>
      <c r="R5940" s="39"/>
      <c r="S5940" s="39"/>
      <c r="T5940" s="39"/>
      <c r="U5940" s="39"/>
      <c r="V5940" s="39"/>
      <c r="W5940" s="39"/>
      <c r="X5940" s="39"/>
      <c r="Y5940" s="39"/>
      <c r="Z5940" s="39"/>
      <c r="AA5940" s="39"/>
      <c r="AB5940" s="39"/>
      <c r="AC5940" s="39"/>
      <c r="AD5940" s="39"/>
      <c r="AE5940" s="39"/>
      <c r="AF5940" s="39"/>
      <c r="AG5940" s="39"/>
      <c r="AH5940" s="39"/>
      <c r="AI5940" s="39"/>
      <c r="AJ5940" s="39"/>
      <c r="AK5940" s="39"/>
      <c r="AL5940" s="39"/>
      <c r="AM5940" s="39"/>
      <c r="AN5940" s="39"/>
      <c r="AO5940" s="39"/>
      <c r="AP5940" s="39"/>
      <c r="AQ5940" s="39"/>
      <c r="AR5940" s="39"/>
      <c r="AS5940" s="39"/>
      <c r="AT5940" s="39"/>
      <c r="AU5940" s="39"/>
      <c r="AV5940" s="39"/>
      <c r="AW5940" s="39"/>
    </row>
    <row r="5941" spans="15:49" x14ac:dyDescent="0.2">
      <c r="O5941" s="39"/>
      <c r="P5941" s="39"/>
      <c r="Q5941" s="39"/>
      <c r="R5941" s="39"/>
      <c r="S5941" s="39"/>
      <c r="T5941" s="39"/>
      <c r="U5941" s="39"/>
      <c r="V5941" s="39"/>
      <c r="W5941" s="39"/>
      <c r="X5941" s="39"/>
      <c r="Y5941" s="39"/>
      <c r="Z5941" s="39"/>
      <c r="AA5941" s="39"/>
      <c r="AB5941" s="39"/>
      <c r="AC5941" s="39"/>
      <c r="AD5941" s="39"/>
      <c r="AE5941" s="39"/>
      <c r="AF5941" s="39"/>
      <c r="AG5941" s="39"/>
      <c r="AH5941" s="39"/>
      <c r="AI5941" s="39"/>
      <c r="AJ5941" s="39"/>
      <c r="AK5941" s="39"/>
      <c r="AL5941" s="39"/>
      <c r="AM5941" s="39"/>
      <c r="AN5941" s="39"/>
      <c r="AO5941" s="39"/>
      <c r="AP5941" s="39"/>
      <c r="AQ5941" s="39"/>
      <c r="AR5941" s="39"/>
      <c r="AS5941" s="39"/>
      <c r="AT5941" s="39"/>
      <c r="AU5941" s="39"/>
      <c r="AV5941" s="39"/>
      <c r="AW5941" s="39"/>
    </row>
    <row r="5942" spans="15:49" x14ac:dyDescent="0.2">
      <c r="O5942" s="39"/>
      <c r="P5942" s="39"/>
      <c r="Q5942" s="39"/>
      <c r="R5942" s="39"/>
      <c r="S5942" s="39"/>
      <c r="T5942" s="39"/>
      <c r="U5942" s="39"/>
      <c r="V5942" s="39"/>
      <c r="W5942" s="39"/>
      <c r="X5942" s="39"/>
      <c r="Y5942" s="39"/>
      <c r="Z5942" s="39"/>
      <c r="AA5942" s="39"/>
      <c r="AB5942" s="39"/>
      <c r="AC5942" s="39"/>
      <c r="AD5942" s="39"/>
      <c r="AE5942" s="39"/>
      <c r="AF5942" s="39"/>
      <c r="AG5942" s="39"/>
      <c r="AH5942" s="39"/>
      <c r="AI5942" s="39"/>
      <c r="AJ5942" s="39"/>
      <c r="AK5942" s="39"/>
      <c r="AL5942" s="39"/>
      <c r="AM5942" s="39"/>
      <c r="AN5942" s="39"/>
      <c r="AO5942" s="39"/>
      <c r="AP5942" s="39"/>
      <c r="AQ5942" s="39"/>
      <c r="AR5942" s="39"/>
      <c r="AS5942" s="39"/>
      <c r="AT5942" s="39"/>
      <c r="AU5942" s="39"/>
      <c r="AV5942" s="39"/>
      <c r="AW5942" s="39"/>
    </row>
    <row r="5943" spans="15:49" x14ac:dyDescent="0.2">
      <c r="O5943" s="39"/>
      <c r="P5943" s="39"/>
      <c r="Q5943" s="39"/>
      <c r="R5943" s="39"/>
      <c r="S5943" s="39"/>
      <c r="T5943" s="39"/>
      <c r="U5943" s="39"/>
      <c r="V5943" s="39"/>
      <c r="W5943" s="39"/>
      <c r="X5943" s="39"/>
      <c r="Y5943" s="39"/>
      <c r="Z5943" s="39"/>
      <c r="AA5943" s="39"/>
      <c r="AB5943" s="39"/>
      <c r="AC5943" s="39"/>
      <c r="AD5943" s="39"/>
      <c r="AE5943" s="39"/>
      <c r="AF5943" s="39"/>
      <c r="AG5943" s="39"/>
      <c r="AH5943" s="39"/>
      <c r="AI5943" s="39"/>
      <c r="AJ5943" s="39"/>
      <c r="AK5943" s="39"/>
      <c r="AL5943" s="39"/>
      <c r="AM5943" s="39"/>
      <c r="AN5943" s="39"/>
      <c r="AO5943" s="39"/>
      <c r="AP5943" s="39"/>
      <c r="AQ5943" s="39"/>
      <c r="AR5943" s="39"/>
      <c r="AS5943" s="39"/>
      <c r="AT5943" s="39"/>
      <c r="AU5943" s="39"/>
      <c r="AV5943" s="39"/>
      <c r="AW5943" s="39"/>
    </row>
    <row r="5944" spans="15:49" x14ac:dyDescent="0.2">
      <c r="O5944" s="39"/>
      <c r="P5944" s="39"/>
      <c r="Q5944" s="39"/>
      <c r="R5944" s="39"/>
      <c r="S5944" s="39"/>
      <c r="T5944" s="39"/>
      <c r="U5944" s="39"/>
      <c r="V5944" s="39"/>
      <c r="W5944" s="39"/>
      <c r="X5944" s="39"/>
      <c r="Y5944" s="39"/>
      <c r="Z5944" s="39"/>
      <c r="AA5944" s="39"/>
      <c r="AB5944" s="39"/>
      <c r="AC5944" s="39"/>
      <c r="AD5944" s="39"/>
      <c r="AE5944" s="39"/>
      <c r="AF5944" s="39"/>
      <c r="AG5944" s="39"/>
      <c r="AH5944" s="39"/>
      <c r="AI5944" s="39"/>
      <c r="AJ5944" s="39"/>
      <c r="AK5944" s="39"/>
      <c r="AL5944" s="39"/>
      <c r="AM5944" s="39"/>
      <c r="AN5944" s="39"/>
      <c r="AO5944" s="39"/>
      <c r="AP5944" s="39"/>
      <c r="AQ5944" s="39"/>
      <c r="AR5944" s="39"/>
      <c r="AS5944" s="39"/>
      <c r="AT5944" s="39"/>
      <c r="AU5944" s="39"/>
      <c r="AV5944" s="39"/>
      <c r="AW5944" s="39"/>
    </row>
    <row r="5945" spans="15:49" x14ac:dyDescent="0.2">
      <c r="O5945" s="39"/>
      <c r="P5945" s="39"/>
      <c r="Q5945" s="39"/>
      <c r="R5945" s="39"/>
      <c r="S5945" s="39"/>
      <c r="T5945" s="39"/>
      <c r="U5945" s="39"/>
      <c r="V5945" s="39"/>
      <c r="W5945" s="39"/>
      <c r="X5945" s="39"/>
      <c r="Y5945" s="39"/>
      <c r="Z5945" s="39"/>
      <c r="AA5945" s="39"/>
      <c r="AB5945" s="39"/>
      <c r="AC5945" s="39"/>
      <c r="AD5945" s="39"/>
      <c r="AE5945" s="39"/>
      <c r="AF5945" s="39"/>
      <c r="AG5945" s="39"/>
      <c r="AH5945" s="39"/>
      <c r="AI5945" s="39"/>
      <c r="AJ5945" s="39"/>
      <c r="AK5945" s="39"/>
      <c r="AL5945" s="39"/>
      <c r="AM5945" s="39"/>
      <c r="AN5945" s="39"/>
      <c r="AO5945" s="39"/>
      <c r="AP5945" s="39"/>
      <c r="AQ5945" s="39"/>
      <c r="AR5945" s="39"/>
      <c r="AS5945" s="39"/>
      <c r="AT5945" s="39"/>
      <c r="AU5945" s="39"/>
      <c r="AV5945" s="39"/>
      <c r="AW5945" s="39"/>
    </row>
    <row r="5946" spans="15:49" x14ac:dyDescent="0.2">
      <c r="O5946" s="39"/>
      <c r="P5946" s="39"/>
      <c r="Q5946" s="39"/>
      <c r="R5946" s="39"/>
      <c r="S5946" s="39"/>
      <c r="T5946" s="39"/>
      <c r="U5946" s="39"/>
      <c r="V5946" s="39"/>
      <c r="W5946" s="39"/>
      <c r="X5946" s="39"/>
      <c r="Y5946" s="39"/>
      <c r="Z5946" s="39"/>
      <c r="AA5946" s="39"/>
      <c r="AB5946" s="39"/>
      <c r="AC5946" s="39"/>
      <c r="AD5946" s="39"/>
      <c r="AE5946" s="39"/>
      <c r="AF5946" s="39"/>
      <c r="AG5946" s="39"/>
      <c r="AH5946" s="39"/>
      <c r="AI5946" s="39"/>
      <c r="AJ5946" s="39"/>
      <c r="AK5946" s="39"/>
      <c r="AL5946" s="39"/>
      <c r="AM5946" s="39"/>
      <c r="AN5946" s="39"/>
      <c r="AO5946" s="39"/>
      <c r="AP5946" s="39"/>
      <c r="AQ5946" s="39"/>
      <c r="AR5946" s="39"/>
      <c r="AS5946" s="39"/>
      <c r="AT5946" s="39"/>
      <c r="AU5946" s="39"/>
      <c r="AV5946" s="39"/>
      <c r="AW5946" s="39"/>
    </row>
    <row r="5947" spans="15:49" x14ac:dyDescent="0.2">
      <c r="O5947" s="39"/>
      <c r="P5947" s="39"/>
      <c r="Q5947" s="39"/>
      <c r="R5947" s="39"/>
      <c r="S5947" s="39"/>
      <c r="T5947" s="39"/>
      <c r="U5947" s="39"/>
      <c r="V5947" s="39"/>
      <c r="W5947" s="39"/>
      <c r="X5947" s="39"/>
      <c r="Y5947" s="39"/>
      <c r="Z5947" s="39"/>
      <c r="AA5947" s="39"/>
      <c r="AB5947" s="39"/>
      <c r="AC5947" s="39"/>
      <c r="AD5947" s="39"/>
      <c r="AE5947" s="39"/>
      <c r="AF5947" s="39"/>
      <c r="AG5947" s="39"/>
      <c r="AH5947" s="39"/>
      <c r="AI5947" s="39"/>
      <c r="AJ5947" s="39"/>
      <c r="AK5947" s="39"/>
      <c r="AL5947" s="39"/>
      <c r="AM5947" s="39"/>
      <c r="AN5947" s="39"/>
      <c r="AO5947" s="39"/>
      <c r="AP5947" s="39"/>
      <c r="AQ5947" s="39"/>
      <c r="AR5947" s="39"/>
      <c r="AS5947" s="39"/>
      <c r="AT5947" s="39"/>
      <c r="AU5947" s="39"/>
      <c r="AV5947" s="39"/>
      <c r="AW5947" s="39"/>
    </row>
    <row r="5948" spans="15:49" x14ac:dyDescent="0.2">
      <c r="O5948" s="39"/>
      <c r="P5948" s="39"/>
      <c r="Q5948" s="39"/>
      <c r="R5948" s="39"/>
      <c r="S5948" s="39"/>
      <c r="T5948" s="39"/>
      <c r="U5948" s="39"/>
      <c r="V5948" s="39"/>
      <c r="W5948" s="39"/>
      <c r="X5948" s="39"/>
      <c r="Y5948" s="39"/>
      <c r="Z5948" s="39"/>
      <c r="AA5948" s="39"/>
      <c r="AB5948" s="39"/>
      <c r="AC5948" s="39"/>
      <c r="AD5948" s="39"/>
      <c r="AE5948" s="39"/>
      <c r="AF5948" s="39"/>
      <c r="AG5948" s="39"/>
      <c r="AH5948" s="39"/>
      <c r="AI5948" s="39"/>
      <c r="AJ5948" s="39"/>
      <c r="AK5948" s="39"/>
      <c r="AL5948" s="39"/>
      <c r="AM5948" s="39"/>
      <c r="AN5948" s="39"/>
      <c r="AO5948" s="39"/>
      <c r="AP5948" s="39"/>
      <c r="AQ5948" s="39"/>
      <c r="AR5948" s="39"/>
      <c r="AS5948" s="39"/>
      <c r="AT5948" s="39"/>
      <c r="AU5948" s="39"/>
      <c r="AV5948" s="39"/>
      <c r="AW5948" s="39"/>
    </row>
    <row r="5949" spans="15:49" x14ac:dyDescent="0.2">
      <c r="O5949" s="39"/>
      <c r="P5949" s="39"/>
      <c r="Q5949" s="39"/>
      <c r="R5949" s="39"/>
      <c r="S5949" s="39"/>
      <c r="T5949" s="39"/>
      <c r="U5949" s="39"/>
      <c r="V5949" s="39"/>
      <c r="W5949" s="39"/>
      <c r="X5949" s="39"/>
      <c r="Y5949" s="39"/>
      <c r="Z5949" s="39"/>
      <c r="AA5949" s="39"/>
      <c r="AB5949" s="39"/>
      <c r="AC5949" s="39"/>
      <c r="AD5949" s="39"/>
      <c r="AE5949" s="39"/>
      <c r="AF5949" s="39"/>
      <c r="AG5949" s="39"/>
      <c r="AH5949" s="39"/>
      <c r="AI5949" s="39"/>
      <c r="AJ5949" s="39"/>
      <c r="AK5949" s="39"/>
      <c r="AL5949" s="39"/>
      <c r="AM5949" s="39"/>
      <c r="AN5949" s="39"/>
      <c r="AO5949" s="39"/>
      <c r="AP5949" s="39"/>
      <c r="AQ5949" s="39"/>
      <c r="AR5949" s="39"/>
      <c r="AS5949" s="39"/>
      <c r="AT5949" s="39"/>
      <c r="AU5949" s="39"/>
      <c r="AV5949" s="39"/>
      <c r="AW5949" s="39"/>
    </row>
    <row r="5950" spans="15:49" x14ac:dyDescent="0.2">
      <c r="O5950" s="39"/>
      <c r="P5950" s="39"/>
      <c r="Q5950" s="39"/>
      <c r="R5950" s="39"/>
      <c r="S5950" s="39"/>
      <c r="T5950" s="39"/>
      <c r="U5950" s="39"/>
      <c r="V5950" s="39"/>
      <c r="W5950" s="39"/>
      <c r="X5950" s="39"/>
      <c r="Y5950" s="39"/>
      <c r="Z5950" s="39"/>
      <c r="AA5950" s="39"/>
      <c r="AB5950" s="39"/>
      <c r="AC5950" s="39"/>
      <c r="AD5950" s="39"/>
      <c r="AE5950" s="39"/>
      <c r="AF5950" s="39"/>
      <c r="AG5950" s="39"/>
      <c r="AH5950" s="39"/>
      <c r="AI5950" s="39"/>
      <c r="AJ5950" s="39"/>
      <c r="AK5950" s="39"/>
      <c r="AL5950" s="39"/>
      <c r="AM5950" s="39"/>
      <c r="AN5950" s="39"/>
      <c r="AO5950" s="39"/>
      <c r="AP5950" s="39"/>
      <c r="AQ5950" s="39"/>
      <c r="AR5950" s="39"/>
      <c r="AS5950" s="39"/>
      <c r="AT5950" s="39"/>
      <c r="AU5950" s="39"/>
      <c r="AV5950" s="39"/>
      <c r="AW5950" s="39"/>
    </row>
    <row r="5951" spans="15:49" x14ac:dyDescent="0.2">
      <c r="O5951" s="39"/>
      <c r="P5951" s="39"/>
      <c r="Q5951" s="39"/>
      <c r="R5951" s="39"/>
      <c r="S5951" s="39"/>
      <c r="T5951" s="39"/>
      <c r="U5951" s="39"/>
      <c r="V5951" s="39"/>
      <c r="W5951" s="39"/>
      <c r="X5951" s="39"/>
      <c r="Y5951" s="39"/>
      <c r="Z5951" s="39"/>
      <c r="AA5951" s="39"/>
      <c r="AB5951" s="39"/>
      <c r="AC5951" s="39"/>
      <c r="AD5951" s="39"/>
      <c r="AE5951" s="39"/>
      <c r="AF5951" s="39"/>
      <c r="AG5951" s="39"/>
      <c r="AH5951" s="39"/>
      <c r="AI5951" s="39"/>
      <c r="AJ5951" s="39"/>
      <c r="AK5951" s="39"/>
      <c r="AL5951" s="39"/>
      <c r="AM5951" s="39"/>
      <c r="AN5951" s="39"/>
      <c r="AO5951" s="39"/>
      <c r="AP5951" s="39"/>
      <c r="AQ5951" s="39"/>
      <c r="AR5951" s="39"/>
      <c r="AS5951" s="39"/>
      <c r="AT5951" s="39"/>
      <c r="AU5951" s="39"/>
      <c r="AV5951" s="39"/>
      <c r="AW5951" s="39"/>
    </row>
    <row r="5952" spans="15:49" x14ac:dyDescent="0.2">
      <c r="O5952" s="39"/>
      <c r="P5952" s="39"/>
      <c r="Q5952" s="39"/>
      <c r="R5952" s="39"/>
      <c r="S5952" s="39"/>
      <c r="T5952" s="39"/>
      <c r="U5952" s="39"/>
      <c r="V5952" s="39"/>
      <c r="W5952" s="39"/>
      <c r="X5952" s="39"/>
      <c r="Y5952" s="39"/>
      <c r="Z5952" s="39"/>
      <c r="AA5952" s="39"/>
      <c r="AB5952" s="39"/>
      <c r="AC5952" s="39"/>
      <c r="AD5952" s="39"/>
      <c r="AE5952" s="39"/>
      <c r="AF5952" s="39"/>
      <c r="AG5952" s="39"/>
      <c r="AH5952" s="39"/>
      <c r="AI5952" s="39"/>
      <c r="AJ5952" s="39"/>
      <c r="AK5952" s="39"/>
      <c r="AL5952" s="39"/>
      <c r="AM5952" s="39"/>
      <c r="AN5952" s="39"/>
      <c r="AO5952" s="39"/>
      <c r="AP5952" s="39"/>
      <c r="AQ5952" s="39"/>
      <c r="AR5952" s="39"/>
      <c r="AS5952" s="39"/>
      <c r="AT5952" s="39"/>
      <c r="AU5952" s="39"/>
      <c r="AV5952" s="39"/>
      <c r="AW5952" s="39"/>
    </row>
    <row r="5953" spans="15:49" x14ac:dyDescent="0.2">
      <c r="O5953" s="39"/>
      <c r="P5953" s="39"/>
      <c r="Q5953" s="39"/>
      <c r="R5953" s="39"/>
      <c r="S5953" s="39"/>
      <c r="T5953" s="39"/>
      <c r="U5953" s="39"/>
      <c r="V5953" s="39"/>
      <c r="W5953" s="39"/>
      <c r="X5953" s="39"/>
      <c r="Y5953" s="39"/>
      <c r="Z5953" s="39"/>
      <c r="AA5953" s="39"/>
      <c r="AB5953" s="39"/>
      <c r="AC5953" s="39"/>
      <c r="AD5953" s="39"/>
      <c r="AE5953" s="39"/>
      <c r="AF5953" s="39"/>
      <c r="AG5953" s="39"/>
      <c r="AH5953" s="39"/>
      <c r="AI5953" s="39"/>
      <c r="AJ5953" s="39"/>
      <c r="AK5953" s="39"/>
      <c r="AL5953" s="39"/>
      <c r="AM5953" s="39"/>
      <c r="AN5953" s="39"/>
      <c r="AO5953" s="39"/>
      <c r="AP5953" s="39"/>
      <c r="AQ5953" s="39"/>
      <c r="AR5953" s="39"/>
      <c r="AS5953" s="39"/>
      <c r="AT5953" s="39"/>
      <c r="AU5953" s="39"/>
      <c r="AV5953" s="39"/>
      <c r="AW5953" s="39"/>
    </row>
    <row r="5954" spans="15:49" x14ac:dyDescent="0.2">
      <c r="O5954" s="39"/>
      <c r="P5954" s="39"/>
      <c r="Q5954" s="39"/>
      <c r="R5954" s="39"/>
      <c r="S5954" s="39"/>
      <c r="T5954" s="39"/>
      <c r="U5954" s="39"/>
      <c r="V5954" s="39"/>
      <c r="W5954" s="39"/>
      <c r="X5954" s="39"/>
      <c r="Y5954" s="39"/>
      <c r="Z5954" s="39"/>
      <c r="AA5954" s="39"/>
      <c r="AB5954" s="39"/>
      <c r="AC5954" s="39"/>
      <c r="AD5954" s="39"/>
      <c r="AE5954" s="39"/>
      <c r="AF5954" s="39"/>
      <c r="AG5954" s="39"/>
      <c r="AH5954" s="39"/>
      <c r="AI5954" s="39"/>
      <c r="AJ5954" s="39"/>
      <c r="AK5954" s="39"/>
      <c r="AL5954" s="39"/>
      <c r="AM5954" s="39"/>
      <c r="AN5954" s="39"/>
      <c r="AO5954" s="39"/>
      <c r="AP5954" s="39"/>
      <c r="AQ5954" s="39"/>
      <c r="AR5954" s="39"/>
      <c r="AS5954" s="39"/>
      <c r="AT5954" s="39"/>
      <c r="AU5954" s="39"/>
      <c r="AV5954" s="39"/>
      <c r="AW5954" s="39"/>
    </row>
    <row r="5955" spans="15:49" x14ac:dyDescent="0.2">
      <c r="O5955" s="39"/>
      <c r="P5955" s="39"/>
      <c r="Q5955" s="39"/>
      <c r="R5955" s="39"/>
      <c r="S5955" s="39"/>
      <c r="T5955" s="39"/>
      <c r="U5955" s="39"/>
      <c r="V5955" s="39"/>
      <c r="W5955" s="39"/>
      <c r="X5955" s="39"/>
      <c r="Y5955" s="39"/>
      <c r="Z5955" s="39"/>
      <c r="AA5955" s="39"/>
      <c r="AB5955" s="39"/>
      <c r="AC5955" s="39"/>
      <c r="AD5955" s="39"/>
      <c r="AE5955" s="39"/>
      <c r="AF5955" s="39"/>
      <c r="AG5955" s="39"/>
      <c r="AH5955" s="39"/>
      <c r="AI5955" s="39"/>
      <c r="AJ5955" s="39"/>
      <c r="AK5955" s="39"/>
      <c r="AL5955" s="39"/>
      <c r="AM5955" s="39"/>
      <c r="AN5955" s="39"/>
      <c r="AO5955" s="39"/>
      <c r="AP5955" s="39"/>
      <c r="AQ5955" s="39"/>
      <c r="AR5955" s="39"/>
      <c r="AS5955" s="39"/>
      <c r="AT5955" s="39"/>
      <c r="AU5955" s="39"/>
      <c r="AV5955" s="39"/>
      <c r="AW5955" s="39"/>
    </row>
    <row r="5956" spans="15:49" x14ac:dyDescent="0.2">
      <c r="O5956" s="39"/>
      <c r="P5956" s="39"/>
      <c r="Q5956" s="39"/>
      <c r="R5956" s="39"/>
      <c r="S5956" s="39"/>
      <c r="T5956" s="39"/>
      <c r="U5956" s="39"/>
      <c r="V5956" s="39"/>
      <c r="W5956" s="39"/>
      <c r="X5956" s="39"/>
      <c r="Y5956" s="39"/>
      <c r="Z5956" s="39"/>
      <c r="AA5956" s="39"/>
      <c r="AB5956" s="39"/>
      <c r="AC5956" s="39"/>
      <c r="AD5956" s="39"/>
      <c r="AE5956" s="39"/>
      <c r="AF5956" s="39"/>
      <c r="AG5956" s="39"/>
      <c r="AH5956" s="39"/>
      <c r="AI5956" s="39"/>
      <c r="AJ5956" s="39"/>
      <c r="AK5956" s="39"/>
      <c r="AL5956" s="39"/>
      <c r="AM5956" s="39"/>
      <c r="AN5956" s="39"/>
      <c r="AO5956" s="39"/>
      <c r="AP5956" s="39"/>
      <c r="AQ5956" s="39"/>
      <c r="AR5956" s="39"/>
      <c r="AS5956" s="39"/>
      <c r="AT5956" s="39"/>
      <c r="AU5956" s="39"/>
      <c r="AV5956" s="39"/>
      <c r="AW5956" s="39"/>
    </row>
    <row r="5957" spans="15:49" x14ac:dyDescent="0.2">
      <c r="O5957" s="39"/>
      <c r="P5957" s="39"/>
      <c r="Q5957" s="39"/>
      <c r="R5957" s="39"/>
      <c r="S5957" s="39"/>
      <c r="T5957" s="39"/>
      <c r="U5957" s="39"/>
      <c r="V5957" s="39"/>
      <c r="W5957" s="39"/>
      <c r="X5957" s="39"/>
      <c r="Y5957" s="39"/>
      <c r="Z5957" s="39"/>
      <c r="AA5957" s="39"/>
      <c r="AB5957" s="39"/>
      <c r="AC5957" s="39"/>
      <c r="AD5957" s="39"/>
      <c r="AE5957" s="39"/>
      <c r="AF5957" s="39"/>
      <c r="AG5957" s="39"/>
      <c r="AH5957" s="39"/>
      <c r="AI5957" s="39"/>
      <c r="AJ5957" s="39"/>
      <c r="AK5957" s="39"/>
      <c r="AL5957" s="39"/>
      <c r="AM5957" s="39"/>
      <c r="AN5957" s="39"/>
      <c r="AO5957" s="39"/>
      <c r="AP5957" s="39"/>
      <c r="AQ5957" s="39"/>
      <c r="AR5957" s="39"/>
      <c r="AS5957" s="39"/>
      <c r="AT5957" s="39"/>
      <c r="AU5957" s="39"/>
      <c r="AV5957" s="39"/>
      <c r="AW5957" s="39"/>
    </row>
    <row r="5958" spans="15:49" x14ac:dyDescent="0.2">
      <c r="O5958" s="39"/>
      <c r="P5958" s="39"/>
      <c r="Q5958" s="39"/>
      <c r="R5958" s="39"/>
      <c r="S5958" s="39"/>
      <c r="T5958" s="39"/>
      <c r="U5958" s="39"/>
      <c r="V5958" s="39"/>
      <c r="W5958" s="39"/>
      <c r="X5958" s="39"/>
      <c r="Y5958" s="39"/>
      <c r="Z5958" s="39"/>
      <c r="AA5958" s="39"/>
      <c r="AB5958" s="39"/>
      <c r="AC5958" s="39"/>
      <c r="AD5958" s="39"/>
      <c r="AE5958" s="39"/>
      <c r="AF5958" s="39"/>
      <c r="AG5958" s="39"/>
      <c r="AH5958" s="39"/>
      <c r="AI5958" s="39"/>
      <c r="AJ5958" s="39"/>
      <c r="AK5958" s="39"/>
      <c r="AL5958" s="39"/>
      <c r="AM5958" s="39"/>
      <c r="AN5958" s="39"/>
      <c r="AO5958" s="39"/>
      <c r="AP5958" s="39"/>
      <c r="AQ5958" s="39"/>
      <c r="AR5958" s="39"/>
      <c r="AS5958" s="39"/>
      <c r="AT5958" s="39"/>
      <c r="AU5958" s="39"/>
      <c r="AV5958" s="39"/>
      <c r="AW5958" s="39"/>
    </row>
    <row r="5959" spans="15:49" x14ac:dyDescent="0.2">
      <c r="O5959" s="39"/>
      <c r="P5959" s="39"/>
      <c r="Q5959" s="39"/>
      <c r="R5959" s="39"/>
      <c r="S5959" s="39"/>
      <c r="T5959" s="39"/>
      <c r="U5959" s="39"/>
      <c r="V5959" s="39"/>
      <c r="W5959" s="39"/>
      <c r="X5959" s="39"/>
      <c r="Y5959" s="39"/>
      <c r="Z5959" s="39"/>
      <c r="AA5959" s="39"/>
      <c r="AB5959" s="39"/>
      <c r="AC5959" s="39"/>
      <c r="AD5959" s="39"/>
      <c r="AE5959" s="39"/>
      <c r="AF5959" s="39"/>
      <c r="AG5959" s="39"/>
      <c r="AH5959" s="39"/>
      <c r="AI5959" s="39"/>
      <c r="AJ5959" s="39"/>
      <c r="AK5959" s="39"/>
      <c r="AL5959" s="39"/>
      <c r="AM5959" s="39"/>
      <c r="AN5959" s="39"/>
      <c r="AO5959" s="39"/>
      <c r="AP5959" s="39"/>
      <c r="AQ5959" s="39"/>
      <c r="AR5959" s="39"/>
      <c r="AS5959" s="39"/>
      <c r="AT5959" s="39"/>
      <c r="AU5959" s="39"/>
      <c r="AV5959" s="39"/>
      <c r="AW5959" s="39"/>
    </row>
    <row r="5960" spans="15:49" x14ac:dyDescent="0.2">
      <c r="O5960" s="39"/>
      <c r="P5960" s="39"/>
      <c r="Q5960" s="39"/>
      <c r="R5960" s="39"/>
      <c r="S5960" s="39"/>
      <c r="T5960" s="39"/>
      <c r="U5960" s="39"/>
      <c r="V5960" s="39"/>
      <c r="W5960" s="39"/>
      <c r="X5960" s="39"/>
      <c r="Y5960" s="39"/>
      <c r="Z5960" s="39"/>
      <c r="AA5960" s="39"/>
      <c r="AB5960" s="39"/>
      <c r="AC5960" s="39"/>
      <c r="AD5960" s="39"/>
      <c r="AE5960" s="39"/>
      <c r="AF5960" s="39"/>
      <c r="AG5960" s="39"/>
      <c r="AH5960" s="39"/>
      <c r="AI5960" s="39"/>
      <c r="AJ5960" s="39"/>
      <c r="AK5960" s="39"/>
      <c r="AL5960" s="39"/>
      <c r="AM5960" s="39"/>
      <c r="AN5960" s="39"/>
      <c r="AO5960" s="39"/>
      <c r="AP5960" s="39"/>
      <c r="AQ5960" s="39"/>
      <c r="AR5960" s="39"/>
      <c r="AS5960" s="39"/>
      <c r="AT5960" s="39"/>
      <c r="AU5960" s="39"/>
      <c r="AV5960" s="39"/>
      <c r="AW5960" s="39"/>
    </row>
    <row r="5961" spans="15:49" x14ac:dyDescent="0.2">
      <c r="O5961" s="39"/>
      <c r="P5961" s="39"/>
      <c r="Q5961" s="39"/>
      <c r="R5961" s="39"/>
      <c r="S5961" s="39"/>
      <c r="T5961" s="39"/>
      <c r="U5961" s="39"/>
      <c r="V5961" s="39"/>
      <c r="W5961" s="39"/>
      <c r="X5961" s="39"/>
      <c r="Y5961" s="39"/>
      <c r="Z5961" s="39"/>
      <c r="AA5961" s="39"/>
      <c r="AB5961" s="39"/>
      <c r="AC5961" s="39"/>
      <c r="AD5961" s="39"/>
      <c r="AE5961" s="39"/>
      <c r="AF5961" s="39"/>
      <c r="AG5961" s="39"/>
      <c r="AH5961" s="39"/>
      <c r="AI5961" s="39"/>
      <c r="AJ5961" s="39"/>
      <c r="AK5961" s="39"/>
      <c r="AL5961" s="39"/>
      <c r="AM5961" s="39"/>
      <c r="AN5961" s="39"/>
      <c r="AO5961" s="39"/>
      <c r="AP5961" s="39"/>
      <c r="AQ5961" s="39"/>
      <c r="AR5961" s="39"/>
      <c r="AS5961" s="39"/>
      <c r="AT5961" s="39"/>
      <c r="AU5961" s="39"/>
      <c r="AV5961" s="39"/>
      <c r="AW5961" s="39"/>
    </row>
    <row r="5962" spans="15:49" x14ac:dyDescent="0.2">
      <c r="O5962" s="39"/>
      <c r="P5962" s="39"/>
      <c r="Q5962" s="39"/>
      <c r="R5962" s="39"/>
      <c r="S5962" s="39"/>
      <c r="T5962" s="39"/>
      <c r="U5962" s="39"/>
      <c r="V5962" s="39"/>
      <c r="W5962" s="39"/>
      <c r="X5962" s="39"/>
      <c r="Y5962" s="39"/>
      <c r="Z5962" s="39"/>
      <c r="AA5962" s="39"/>
      <c r="AB5962" s="39"/>
      <c r="AC5962" s="39"/>
      <c r="AD5962" s="39"/>
      <c r="AE5962" s="39"/>
      <c r="AF5962" s="39"/>
      <c r="AG5962" s="39"/>
      <c r="AH5962" s="39"/>
      <c r="AI5962" s="39"/>
      <c r="AJ5962" s="39"/>
      <c r="AK5962" s="39"/>
      <c r="AL5962" s="39"/>
      <c r="AM5962" s="39"/>
      <c r="AN5962" s="39"/>
      <c r="AO5962" s="39"/>
      <c r="AP5962" s="39"/>
      <c r="AQ5962" s="39"/>
      <c r="AR5962" s="39"/>
      <c r="AS5962" s="39"/>
      <c r="AT5962" s="39"/>
      <c r="AU5962" s="39"/>
      <c r="AV5962" s="39"/>
      <c r="AW5962" s="39"/>
    </row>
    <row r="5963" spans="15:49" x14ac:dyDescent="0.2">
      <c r="O5963" s="39"/>
      <c r="P5963" s="39"/>
      <c r="Q5963" s="39"/>
      <c r="R5963" s="39"/>
      <c r="S5963" s="39"/>
      <c r="T5963" s="39"/>
      <c r="U5963" s="39"/>
      <c r="V5963" s="39"/>
      <c r="W5963" s="39"/>
      <c r="X5963" s="39"/>
      <c r="Y5963" s="39"/>
      <c r="Z5963" s="39"/>
      <c r="AA5963" s="39"/>
      <c r="AB5963" s="39"/>
      <c r="AC5963" s="39"/>
      <c r="AD5963" s="39"/>
      <c r="AE5963" s="39"/>
      <c r="AF5963" s="39"/>
      <c r="AG5963" s="39"/>
      <c r="AH5963" s="39"/>
      <c r="AI5963" s="39"/>
      <c r="AJ5963" s="39"/>
      <c r="AK5963" s="39"/>
      <c r="AL5963" s="39"/>
      <c r="AM5963" s="39"/>
      <c r="AN5963" s="39"/>
      <c r="AO5963" s="39"/>
      <c r="AP5963" s="39"/>
      <c r="AQ5963" s="39"/>
      <c r="AR5963" s="39"/>
      <c r="AS5963" s="39"/>
      <c r="AT5963" s="39"/>
      <c r="AU5963" s="39"/>
      <c r="AV5963" s="39"/>
      <c r="AW5963" s="39"/>
    </row>
    <row r="5964" spans="15:49" x14ac:dyDescent="0.2">
      <c r="O5964" s="39"/>
      <c r="P5964" s="39"/>
      <c r="Q5964" s="39"/>
      <c r="R5964" s="39"/>
      <c r="S5964" s="39"/>
      <c r="T5964" s="39"/>
      <c r="U5964" s="39"/>
      <c r="V5964" s="39"/>
      <c r="W5964" s="39"/>
      <c r="X5964" s="39"/>
      <c r="Y5964" s="39"/>
      <c r="Z5964" s="39"/>
      <c r="AA5964" s="39"/>
      <c r="AB5964" s="39"/>
      <c r="AC5964" s="39"/>
      <c r="AD5964" s="39"/>
      <c r="AE5964" s="39"/>
      <c r="AF5964" s="39"/>
      <c r="AG5964" s="39"/>
      <c r="AH5964" s="39"/>
      <c r="AI5964" s="39"/>
      <c r="AJ5964" s="39"/>
      <c r="AK5964" s="39"/>
      <c r="AL5964" s="39"/>
      <c r="AM5964" s="39"/>
      <c r="AN5964" s="39"/>
      <c r="AO5964" s="39"/>
      <c r="AP5964" s="39"/>
      <c r="AQ5964" s="39"/>
      <c r="AR5964" s="39"/>
      <c r="AS5964" s="39"/>
      <c r="AT5964" s="39"/>
      <c r="AU5964" s="39"/>
      <c r="AV5964" s="39"/>
      <c r="AW5964" s="39"/>
    </row>
    <row r="5965" spans="15:49" x14ac:dyDescent="0.2">
      <c r="O5965" s="39"/>
      <c r="P5965" s="39"/>
      <c r="Q5965" s="39"/>
      <c r="R5965" s="39"/>
      <c r="S5965" s="39"/>
      <c r="T5965" s="39"/>
      <c r="U5965" s="39"/>
      <c r="V5965" s="39"/>
      <c r="W5965" s="39"/>
      <c r="X5965" s="39"/>
      <c r="Y5965" s="39"/>
      <c r="Z5965" s="39"/>
      <c r="AA5965" s="39"/>
      <c r="AB5965" s="39"/>
      <c r="AC5965" s="39"/>
      <c r="AD5965" s="39"/>
      <c r="AE5965" s="39"/>
      <c r="AF5965" s="39"/>
      <c r="AG5965" s="39"/>
      <c r="AH5965" s="39"/>
      <c r="AI5965" s="39"/>
      <c r="AJ5965" s="39"/>
      <c r="AK5965" s="39"/>
      <c r="AL5965" s="39"/>
      <c r="AM5965" s="39"/>
      <c r="AN5965" s="39"/>
      <c r="AO5965" s="39"/>
      <c r="AP5965" s="39"/>
      <c r="AQ5965" s="39"/>
      <c r="AR5965" s="39"/>
      <c r="AS5965" s="39"/>
      <c r="AT5965" s="39"/>
      <c r="AU5965" s="39"/>
      <c r="AV5965" s="39"/>
      <c r="AW5965" s="39"/>
    </row>
    <row r="5966" spans="15:49" x14ac:dyDescent="0.2">
      <c r="O5966" s="39"/>
      <c r="P5966" s="39"/>
      <c r="Q5966" s="39"/>
      <c r="R5966" s="39"/>
      <c r="S5966" s="39"/>
      <c r="T5966" s="39"/>
      <c r="U5966" s="39"/>
      <c r="V5966" s="39"/>
      <c r="W5966" s="39"/>
      <c r="X5966" s="39"/>
      <c r="Y5966" s="39"/>
      <c r="Z5966" s="39"/>
      <c r="AA5966" s="39"/>
      <c r="AB5966" s="39"/>
      <c r="AC5966" s="39"/>
      <c r="AD5966" s="39"/>
      <c r="AE5966" s="39"/>
      <c r="AF5966" s="39"/>
      <c r="AG5966" s="39"/>
      <c r="AH5966" s="39"/>
      <c r="AI5966" s="39"/>
      <c r="AJ5966" s="39"/>
      <c r="AK5966" s="39"/>
      <c r="AL5966" s="39"/>
      <c r="AM5966" s="39"/>
      <c r="AN5966" s="39"/>
      <c r="AO5966" s="39"/>
      <c r="AP5966" s="39"/>
      <c r="AQ5966" s="39"/>
      <c r="AR5966" s="39"/>
      <c r="AS5966" s="39"/>
      <c r="AT5966" s="39"/>
      <c r="AU5966" s="39"/>
      <c r="AV5966" s="39"/>
      <c r="AW5966" s="39"/>
    </row>
    <row r="5967" spans="15:49" x14ac:dyDescent="0.2">
      <c r="O5967" s="39"/>
      <c r="P5967" s="39"/>
      <c r="Q5967" s="39"/>
      <c r="R5967" s="39"/>
      <c r="S5967" s="39"/>
      <c r="T5967" s="39"/>
      <c r="U5967" s="39"/>
      <c r="V5967" s="39"/>
      <c r="W5967" s="39"/>
      <c r="X5967" s="39"/>
      <c r="Y5967" s="39"/>
      <c r="Z5967" s="39"/>
      <c r="AA5967" s="39"/>
      <c r="AB5967" s="39"/>
      <c r="AC5967" s="39"/>
      <c r="AD5967" s="39"/>
      <c r="AE5967" s="39"/>
      <c r="AF5967" s="39"/>
      <c r="AG5967" s="39"/>
      <c r="AH5967" s="39"/>
      <c r="AI5967" s="39"/>
      <c r="AJ5967" s="39"/>
      <c r="AK5967" s="39"/>
      <c r="AL5967" s="39"/>
      <c r="AM5967" s="39"/>
      <c r="AN5967" s="39"/>
      <c r="AO5967" s="39"/>
      <c r="AP5967" s="39"/>
      <c r="AQ5967" s="39"/>
      <c r="AR5967" s="39"/>
      <c r="AS5967" s="39"/>
      <c r="AT5967" s="39"/>
      <c r="AU5967" s="39"/>
      <c r="AV5967" s="39"/>
      <c r="AW5967" s="39"/>
    </row>
    <row r="5968" spans="15:49" x14ac:dyDescent="0.2">
      <c r="O5968" s="39"/>
      <c r="P5968" s="39"/>
      <c r="Q5968" s="39"/>
      <c r="R5968" s="39"/>
      <c r="S5968" s="39"/>
      <c r="T5968" s="39"/>
      <c r="U5968" s="39"/>
      <c r="V5968" s="39"/>
      <c r="W5968" s="39"/>
      <c r="X5968" s="39"/>
      <c r="Y5968" s="39"/>
      <c r="Z5968" s="39"/>
      <c r="AA5968" s="39"/>
      <c r="AB5968" s="39"/>
      <c r="AC5968" s="39"/>
      <c r="AD5968" s="39"/>
      <c r="AE5968" s="39"/>
      <c r="AF5968" s="39"/>
      <c r="AG5968" s="39"/>
      <c r="AH5968" s="39"/>
      <c r="AI5968" s="39"/>
      <c r="AJ5968" s="39"/>
      <c r="AK5968" s="39"/>
      <c r="AL5968" s="39"/>
      <c r="AM5968" s="39"/>
      <c r="AN5968" s="39"/>
      <c r="AO5968" s="39"/>
      <c r="AP5968" s="39"/>
      <c r="AQ5968" s="39"/>
      <c r="AR5968" s="39"/>
      <c r="AS5968" s="39"/>
      <c r="AT5968" s="39"/>
      <c r="AU5968" s="39"/>
      <c r="AV5968" s="39"/>
      <c r="AW5968" s="39"/>
    </row>
    <row r="5969" spans="15:49" x14ac:dyDescent="0.2">
      <c r="O5969" s="39"/>
      <c r="P5969" s="39"/>
      <c r="Q5969" s="39"/>
      <c r="R5969" s="39"/>
      <c r="S5969" s="39"/>
      <c r="T5969" s="39"/>
      <c r="U5969" s="39"/>
      <c r="V5969" s="39"/>
      <c r="W5969" s="39"/>
      <c r="X5969" s="39"/>
      <c r="Y5969" s="39"/>
      <c r="Z5969" s="39"/>
      <c r="AA5969" s="39"/>
      <c r="AB5969" s="39"/>
      <c r="AC5969" s="39"/>
      <c r="AD5969" s="39"/>
      <c r="AE5969" s="39"/>
      <c r="AF5969" s="39"/>
      <c r="AG5969" s="39"/>
      <c r="AH5969" s="39"/>
      <c r="AI5969" s="39"/>
      <c r="AJ5969" s="39"/>
      <c r="AK5969" s="39"/>
      <c r="AL5969" s="39"/>
      <c r="AM5969" s="39"/>
      <c r="AN5969" s="39"/>
      <c r="AO5969" s="39"/>
      <c r="AP5969" s="39"/>
      <c r="AQ5969" s="39"/>
      <c r="AR5969" s="39"/>
      <c r="AS5969" s="39"/>
      <c r="AT5969" s="39"/>
      <c r="AU5969" s="39"/>
      <c r="AV5969" s="39"/>
      <c r="AW5969" s="39"/>
    </row>
    <row r="5970" spans="15:49" x14ac:dyDescent="0.2">
      <c r="O5970" s="39"/>
      <c r="P5970" s="39"/>
      <c r="Q5970" s="39"/>
      <c r="R5970" s="39"/>
      <c r="S5970" s="39"/>
      <c r="T5970" s="39"/>
      <c r="U5970" s="39"/>
      <c r="V5970" s="39"/>
      <c r="W5970" s="39"/>
      <c r="X5970" s="39"/>
      <c r="Y5970" s="39"/>
      <c r="Z5970" s="39"/>
      <c r="AA5970" s="39"/>
      <c r="AB5970" s="39"/>
      <c r="AC5970" s="39"/>
      <c r="AD5970" s="39"/>
      <c r="AE5970" s="39"/>
      <c r="AF5970" s="39"/>
      <c r="AG5970" s="39"/>
      <c r="AH5970" s="39"/>
      <c r="AI5970" s="39"/>
      <c r="AJ5970" s="39"/>
      <c r="AK5970" s="39"/>
      <c r="AL5970" s="39"/>
      <c r="AM5970" s="39"/>
      <c r="AN5970" s="39"/>
      <c r="AO5970" s="39"/>
      <c r="AP5970" s="39"/>
      <c r="AQ5970" s="39"/>
      <c r="AR5970" s="39"/>
      <c r="AS5970" s="39"/>
      <c r="AT5970" s="39"/>
      <c r="AU5970" s="39"/>
      <c r="AV5970" s="39"/>
      <c r="AW5970" s="39"/>
    </row>
    <row r="5971" spans="15:49" x14ac:dyDescent="0.2">
      <c r="O5971" s="39"/>
      <c r="P5971" s="39"/>
      <c r="Q5971" s="39"/>
      <c r="R5971" s="39"/>
      <c r="S5971" s="39"/>
      <c r="T5971" s="39"/>
      <c r="U5971" s="39"/>
      <c r="V5971" s="39"/>
      <c r="W5971" s="39"/>
      <c r="X5971" s="39"/>
      <c r="Y5971" s="39"/>
      <c r="Z5971" s="39"/>
      <c r="AA5971" s="39"/>
      <c r="AB5971" s="39"/>
      <c r="AC5971" s="39"/>
      <c r="AD5971" s="39"/>
      <c r="AE5971" s="39"/>
      <c r="AF5971" s="39"/>
      <c r="AG5971" s="39"/>
      <c r="AH5971" s="39"/>
      <c r="AI5971" s="39"/>
      <c r="AJ5971" s="39"/>
      <c r="AK5971" s="39"/>
      <c r="AL5971" s="39"/>
      <c r="AM5971" s="39"/>
      <c r="AN5971" s="39"/>
      <c r="AO5971" s="39"/>
      <c r="AP5971" s="39"/>
      <c r="AQ5971" s="39"/>
      <c r="AR5971" s="39"/>
      <c r="AS5971" s="39"/>
      <c r="AT5971" s="39"/>
      <c r="AU5971" s="39"/>
      <c r="AV5971" s="39"/>
      <c r="AW5971" s="39"/>
    </row>
    <row r="5972" spans="15:49" x14ac:dyDescent="0.2">
      <c r="O5972" s="39"/>
      <c r="P5972" s="39"/>
      <c r="Q5972" s="39"/>
      <c r="R5972" s="39"/>
      <c r="S5972" s="39"/>
      <c r="T5972" s="39"/>
      <c r="U5972" s="39"/>
      <c r="V5972" s="39"/>
      <c r="W5972" s="39"/>
      <c r="X5972" s="39"/>
      <c r="Y5972" s="39"/>
      <c r="Z5972" s="39"/>
      <c r="AA5972" s="39"/>
      <c r="AB5972" s="39"/>
      <c r="AC5972" s="39"/>
      <c r="AD5972" s="39"/>
      <c r="AE5972" s="39"/>
      <c r="AF5972" s="39"/>
      <c r="AG5972" s="39"/>
      <c r="AH5972" s="39"/>
      <c r="AI5972" s="39"/>
      <c r="AJ5972" s="39"/>
      <c r="AK5972" s="39"/>
      <c r="AL5972" s="39"/>
      <c r="AM5972" s="39"/>
      <c r="AN5972" s="39"/>
      <c r="AO5972" s="39"/>
      <c r="AP5972" s="39"/>
      <c r="AQ5972" s="39"/>
      <c r="AR5972" s="39"/>
      <c r="AS5972" s="39"/>
      <c r="AT5972" s="39"/>
      <c r="AU5972" s="39"/>
      <c r="AV5972" s="39"/>
      <c r="AW5972" s="39"/>
    </row>
    <row r="5973" spans="15:49" x14ac:dyDescent="0.2">
      <c r="O5973" s="39"/>
      <c r="P5973" s="39"/>
      <c r="Q5973" s="39"/>
      <c r="R5973" s="39"/>
      <c r="S5973" s="39"/>
      <c r="T5973" s="39"/>
      <c r="U5973" s="39"/>
      <c r="V5973" s="39"/>
      <c r="W5973" s="39"/>
      <c r="X5973" s="39"/>
      <c r="Y5973" s="39"/>
      <c r="Z5973" s="39"/>
      <c r="AA5973" s="39"/>
      <c r="AB5973" s="39"/>
      <c r="AC5973" s="39"/>
      <c r="AD5973" s="39"/>
      <c r="AE5973" s="39"/>
      <c r="AF5973" s="39"/>
      <c r="AG5973" s="39"/>
      <c r="AH5973" s="39"/>
      <c r="AI5973" s="39"/>
      <c r="AJ5973" s="39"/>
      <c r="AK5973" s="39"/>
      <c r="AL5973" s="39"/>
      <c r="AM5973" s="39"/>
      <c r="AN5973" s="39"/>
      <c r="AO5973" s="39"/>
      <c r="AP5973" s="39"/>
      <c r="AQ5973" s="39"/>
      <c r="AR5973" s="39"/>
      <c r="AS5973" s="39"/>
      <c r="AT5973" s="39"/>
      <c r="AU5973" s="39"/>
      <c r="AV5973" s="39"/>
      <c r="AW5973" s="39"/>
    </row>
    <row r="5974" spans="15:49" x14ac:dyDescent="0.2">
      <c r="O5974" s="39"/>
      <c r="P5974" s="39"/>
      <c r="Q5974" s="39"/>
      <c r="R5974" s="39"/>
      <c r="S5974" s="39"/>
      <c r="T5974" s="39"/>
      <c r="U5974" s="39"/>
      <c r="V5974" s="39"/>
      <c r="W5974" s="39"/>
      <c r="X5974" s="39"/>
      <c r="Y5974" s="39"/>
      <c r="Z5974" s="39"/>
      <c r="AA5974" s="39"/>
      <c r="AB5974" s="39"/>
      <c r="AC5974" s="39"/>
      <c r="AD5974" s="39"/>
      <c r="AE5974" s="39"/>
      <c r="AF5974" s="39"/>
      <c r="AG5974" s="39"/>
      <c r="AH5974" s="39"/>
      <c r="AI5974" s="39"/>
      <c r="AJ5974" s="39"/>
      <c r="AK5974" s="39"/>
      <c r="AL5974" s="39"/>
      <c r="AM5974" s="39"/>
      <c r="AN5974" s="39"/>
      <c r="AO5974" s="39"/>
      <c r="AP5974" s="39"/>
      <c r="AQ5974" s="39"/>
      <c r="AR5974" s="39"/>
      <c r="AS5974" s="39"/>
      <c r="AT5974" s="39"/>
      <c r="AU5974" s="39"/>
      <c r="AV5974" s="39"/>
      <c r="AW5974" s="39"/>
    </row>
    <row r="5975" spans="15:49" x14ac:dyDescent="0.2">
      <c r="O5975" s="39"/>
      <c r="P5975" s="39"/>
      <c r="Q5975" s="39"/>
      <c r="R5975" s="39"/>
      <c r="S5975" s="39"/>
      <c r="T5975" s="39"/>
      <c r="U5975" s="39"/>
      <c r="V5975" s="39"/>
      <c r="W5975" s="39"/>
      <c r="X5975" s="39"/>
      <c r="Y5975" s="39"/>
      <c r="Z5975" s="39"/>
      <c r="AA5975" s="39"/>
      <c r="AB5975" s="39"/>
      <c r="AC5975" s="39"/>
      <c r="AD5975" s="39"/>
      <c r="AE5975" s="39"/>
      <c r="AF5975" s="39"/>
      <c r="AG5975" s="39"/>
      <c r="AH5975" s="39"/>
      <c r="AI5975" s="39"/>
      <c r="AJ5975" s="39"/>
      <c r="AK5975" s="39"/>
      <c r="AL5975" s="39"/>
      <c r="AM5975" s="39"/>
      <c r="AN5975" s="39"/>
      <c r="AO5975" s="39"/>
      <c r="AP5975" s="39"/>
      <c r="AQ5975" s="39"/>
      <c r="AR5975" s="39"/>
      <c r="AS5975" s="39"/>
      <c r="AT5975" s="39"/>
      <c r="AU5975" s="39"/>
      <c r="AV5975" s="39"/>
      <c r="AW5975" s="39"/>
    </row>
    <row r="5976" spans="15:49" x14ac:dyDescent="0.2">
      <c r="O5976" s="39"/>
      <c r="P5976" s="39"/>
      <c r="Q5976" s="39"/>
      <c r="R5976" s="39"/>
      <c r="S5976" s="39"/>
      <c r="T5976" s="39"/>
      <c r="U5976" s="39"/>
      <c r="V5976" s="39"/>
      <c r="W5976" s="39"/>
      <c r="X5976" s="39"/>
      <c r="Y5976" s="39"/>
      <c r="Z5976" s="39"/>
      <c r="AA5976" s="39"/>
      <c r="AB5976" s="39"/>
      <c r="AC5976" s="39"/>
      <c r="AD5976" s="39"/>
      <c r="AE5976" s="39"/>
      <c r="AF5976" s="39"/>
      <c r="AG5976" s="39"/>
      <c r="AH5976" s="39"/>
      <c r="AI5976" s="39"/>
      <c r="AJ5976" s="39"/>
      <c r="AK5976" s="39"/>
      <c r="AL5976" s="39"/>
      <c r="AM5976" s="39"/>
      <c r="AN5976" s="39"/>
      <c r="AO5976" s="39"/>
      <c r="AP5976" s="39"/>
      <c r="AQ5976" s="39"/>
      <c r="AR5976" s="39"/>
      <c r="AS5976" s="39"/>
      <c r="AT5976" s="39"/>
      <c r="AU5976" s="39"/>
      <c r="AV5976" s="39"/>
      <c r="AW5976" s="39"/>
    </row>
    <row r="5977" spans="15:49" x14ac:dyDescent="0.2">
      <c r="O5977" s="39"/>
      <c r="P5977" s="39"/>
      <c r="Q5977" s="39"/>
      <c r="R5977" s="39"/>
      <c r="S5977" s="39"/>
      <c r="T5977" s="39"/>
      <c r="U5977" s="39"/>
      <c r="V5977" s="39"/>
      <c r="W5977" s="39"/>
      <c r="X5977" s="39"/>
      <c r="Y5977" s="39"/>
      <c r="Z5977" s="39"/>
      <c r="AA5977" s="39"/>
      <c r="AB5977" s="39"/>
      <c r="AC5977" s="39"/>
      <c r="AD5977" s="39"/>
      <c r="AE5977" s="39"/>
      <c r="AF5977" s="39"/>
      <c r="AG5977" s="39"/>
      <c r="AH5977" s="39"/>
      <c r="AI5977" s="39"/>
      <c r="AJ5977" s="39"/>
      <c r="AK5977" s="39"/>
      <c r="AL5977" s="39"/>
      <c r="AM5977" s="39"/>
      <c r="AN5977" s="39"/>
      <c r="AO5977" s="39"/>
      <c r="AP5977" s="39"/>
      <c r="AQ5977" s="39"/>
      <c r="AR5977" s="39"/>
      <c r="AS5977" s="39"/>
      <c r="AT5977" s="39"/>
      <c r="AU5977" s="39"/>
      <c r="AV5977" s="39"/>
      <c r="AW5977" s="39"/>
    </row>
    <row r="5978" spans="15:49" x14ac:dyDescent="0.2">
      <c r="O5978" s="39"/>
      <c r="P5978" s="39"/>
      <c r="Q5978" s="39"/>
      <c r="R5978" s="39"/>
      <c r="S5978" s="39"/>
      <c r="T5978" s="39"/>
      <c r="U5978" s="39"/>
      <c r="V5978" s="39"/>
      <c r="W5978" s="39"/>
      <c r="X5978" s="39"/>
      <c r="Y5978" s="39"/>
      <c r="Z5978" s="39"/>
      <c r="AA5978" s="39"/>
      <c r="AB5978" s="39"/>
      <c r="AC5978" s="39"/>
      <c r="AD5978" s="39"/>
      <c r="AE5978" s="39"/>
      <c r="AF5978" s="39"/>
      <c r="AG5978" s="39"/>
      <c r="AH5978" s="39"/>
      <c r="AI5978" s="39"/>
      <c r="AJ5978" s="39"/>
      <c r="AK5978" s="39"/>
      <c r="AL5978" s="39"/>
      <c r="AM5978" s="39"/>
      <c r="AN5978" s="39"/>
      <c r="AO5978" s="39"/>
      <c r="AP5978" s="39"/>
      <c r="AQ5978" s="39"/>
      <c r="AR5978" s="39"/>
      <c r="AS5978" s="39"/>
      <c r="AT5978" s="39"/>
      <c r="AU5978" s="39"/>
      <c r="AV5978" s="39"/>
      <c r="AW5978" s="39"/>
    </row>
    <row r="5979" spans="15:49" x14ac:dyDescent="0.2">
      <c r="O5979" s="39"/>
      <c r="P5979" s="39"/>
      <c r="Q5979" s="39"/>
      <c r="R5979" s="39"/>
      <c r="S5979" s="39"/>
      <c r="T5979" s="39"/>
      <c r="U5979" s="39"/>
      <c r="V5979" s="39"/>
      <c r="W5979" s="39"/>
      <c r="X5979" s="39"/>
      <c r="Y5979" s="39"/>
      <c r="Z5979" s="39"/>
      <c r="AA5979" s="39"/>
      <c r="AB5979" s="39"/>
      <c r="AC5979" s="39"/>
      <c r="AD5979" s="39"/>
      <c r="AE5979" s="39"/>
      <c r="AF5979" s="39"/>
      <c r="AG5979" s="39"/>
      <c r="AH5979" s="39"/>
      <c r="AI5979" s="39"/>
      <c r="AJ5979" s="39"/>
      <c r="AK5979" s="39"/>
      <c r="AL5979" s="39"/>
      <c r="AM5979" s="39"/>
      <c r="AN5979" s="39"/>
      <c r="AO5979" s="39"/>
      <c r="AP5979" s="39"/>
      <c r="AQ5979" s="39"/>
      <c r="AR5979" s="39"/>
      <c r="AS5979" s="39"/>
      <c r="AT5979" s="39"/>
      <c r="AU5979" s="39"/>
      <c r="AV5979" s="39"/>
      <c r="AW5979" s="39"/>
    </row>
    <row r="5980" spans="15:49" x14ac:dyDescent="0.2">
      <c r="O5980" s="39"/>
      <c r="P5980" s="39"/>
      <c r="Q5980" s="39"/>
      <c r="R5980" s="39"/>
      <c r="S5980" s="39"/>
      <c r="T5980" s="39"/>
      <c r="U5980" s="39"/>
      <c r="V5980" s="39"/>
      <c r="W5980" s="39"/>
      <c r="X5980" s="39"/>
      <c r="Y5980" s="39"/>
      <c r="Z5980" s="39"/>
      <c r="AA5980" s="39"/>
      <c r="AB5980" s="39"/>
      <c r="AC5980" s="39"/>
      <c r="AD5980" s="39"/>
      <c r="AE5980" s="39"/>
      <c r="AF5980" s="39"/>
      <c r="AG5980" s="39"/>
      <c r="AH5980" s="39"/>
      <c r="AI5980" s="39"/>
      <c r="AJ5980" s="39"/>
      <c r="AK5980" s="39"/>
      <c r="AL5980" s="39"/>
      <c r="AM5980" s="39"/>
      <c r="AN5980" s="39"/>
      <c r="AO5980" s="39"/>
      <c r="AP5980" s="39"/>
      <c r="AQ5980" s="39"/>
      <c r="AR5980" s="39"/>
      <c r="AS5980" s="39"/>
      <c r="AT5980" s="39"/>
      <c r="AU5980" s="39"/>
      <c r="AV5980" s="39"/>
      <c r="AW5980" s="39"/>
    </row>
    <row r="5981" spans="15:49" x14ac:dyDescent="0.2">
      <c r="O5981" s="39"/>
      <c r="P5981" s="39"/>
      <c r="Q5981" s="39"/>
      <c r="R5981" s="39"/>
      <c r="S5981" s="39"/>
      <c r="T5981" s="39"/>
      <c r="U5981" s="39"/>
      <c r="V5981" s="39"/>
      <c r="W5981" s="39"/>
      <c r="X5981" s="39"/>
      <c r="Y5981" s="39"/>
      <c r="Z5981" s="39"/>
      <c r="AA5981" s="39"/>
      <c r="AB5981" s="39"/>
      <c r="AC5981" s="39"/>
      <c r="AD5981" s="39"/>
      <c r="AE5981" s="39"/>
      <c r="AF5981" s="39"/>
      <c r="AG5981" s="39"/>
      <c r="AH5981" s="39"/>
      <c r="AI5981" s="39"/>
      <c r="AJ5981" s="39"/>
      <c r="AK5981" s="39"/>
      <c r="AL5981" s="39"/>
      <c r="AM5981" s="39"/>
      <c r="AN5981" s="39"/>
      <c r="AO5981" s="39"/>
      <c r="AP5981" s="39"/>
      <c r="AQ5981" s="39"/>
      <c r="AR5981" s="39"/>
      <c r="AS5981" s="39"/>
      <c r="AT5981" s="39"/>
      <c r="AU5981" s="39"/>
      <c r="AV5981" s="39"/>
      <c r="AW5981" s="39"/>
    </row>
    <row r="5982" spans="15:49" x14ac:dyDescent="0.2">
      <c r="O5982" s="39"/>
      <c r="P5982" s="39"/>
      <c r="Q5982" s="39"/>
      <c r="R5982" s="39"/>
      <c r="S5982" s="39"/>
      <c r="T5982" s="39"/>
      <c r="U5982" s="39"/>
      <c r="V5982" s="39"/>
      <c r="W5982" s="39"/>
      <c r="X5982" s="39"/>
      <c r="Y5982" s="39"/>
      <c r="Z5982" s="39"/>
      <c r="AA5982" s="39"/>
      <c r="AB5982" s="39"/>
      <c r="AC5982" s="39"/>
      <c r="AD5982" s="39"/>
      <c r="AE5982" s="39"/>
      <c r="AF5982" s="39"/>
      <c r="AG5982" s="39"/>
      <c r="AH5982" s="39"/>
      <c r="AI5982" s="39"/>
      <c r="AJ5982" s="39"/>
      <c r="AK5982" s="39"/>
      <c r="AL5982" s="39"/>
      <c r="AM5982" s="39"/>
      <c r="AN5982" s="39"/>
      <c r="AO5982" s="39"/>
      <c r="AP5982" s="39"/>
      <c r="AQ5982" s="39"/>
      <c r="AR5982" s="39"/>
      <c r="AS5982" s="39"/>
      <c r="AT5982" s="39"/>
      <c r="AU5982" s="39"/>
      <c r="AV5982" s="39"/>
      <c r="AW5982" s="39"/>
    </row>
    <row r="5983" spans="15:49" x14ac:dyDescent="0.2">
      <c r="O5983" s="39"/>
      <c r="P5983" s="39"/>
      <c r="Q5983" s="39"/>
      <c r="R5983" s="39"/>
      <c r="S5983" s="39"/>
      <c r="T5983" s="39"/>
      <c r="U5983" s="39"/>
      <c r="V5983" s="39"/>
      <c r="W5983" s="39"/>
      <c r="X5983" s="39"/>
      <c r="Y5983" s="39"/>
      <c r="Z5983" s="39"/>
      <c r="AA5983" s="39"/>
      <c r="AB5983" s="39"/>
      <c r="AC5983" s="39"/>
      <c r="AD5983" s="39"/>
      <c r="AE5983" s="39"/>
      <c r="AF5983" s="39"/>
      <c r="AG5983" s="39"/>
      <c r="AH5983" s="39"/>
      <c r="AI5983" s="39"/>
      <c r="AJ5983" s="39"/>
      <c r="AK5983" s="39"/>
      <c r="AL5983" s="39"/>
      <c r="AM5983" s="39"/>
      <c r="AN5983" s="39"/>
      <c r="AO5983" s="39"/>
      <c r="AP5983" s="39"/>
      <c r="AQ5983" s="39"/>
      <c r="AR5983" s="39"/>
      <c r="AS5983" s="39"/>
      <c r="AT5983" s="39"/>
      <c r="AU5983" s="39"/>
      <c r="AV5983" s="39"/>
      <c r="AW5983" s="39"/>
    </row>
    <row r="5984" spans="15:49" x14ac:dyDescent="0.2">
      <c r="O5984" s="39"/>
      <c r="P5984" s="39"/>
      <c r="Q5984" s="39"/>
      <c r="R5984" s="39"/>
      <c r="S5984" s="39"/>
      <c r="T5984" s="39"/>
      <c r="U5984" s="39"/>
      <c r="V5984" s="39"/>
      <c r="W5984" s="39"/>
      <c r="X5984" s="39"/>
      <c r="Y5984" s="39"/>
      <c r="Z5984" s="39"/>
      <c r="AA5984" s="39"/>
      <c r="AB5984" s="39"/>
      <c r="AC5984" s="39"/>
      <c r="AD5984" s="39"/>
      <c r="AE5984" s="39"/>
      <c r="AF5984" s="39"/>
      <c r="AG5984" s="39"/>
      <c r="AH5984" s="39"/>
      <c r="AI5984" s="39"/>
      <c r="AJ5984" s="39"/>
      <c r="AK5984" s="39"/>
      <c r="AL5984" s="39"/>
      <c r="AM5984" s="39"/>
      <c r="AN5984" s="39"/>
      <c r="AO5984" s="39"/>
      <c r="AP5984" s="39"/>
      <c r="AQ5984" s="39"/>
      <c r="AR5984" s="39"/>
      <c r="AS5984" s="39"/>
      <c r="AT5984" s="39"/>
      <c r="AU5984" s="39"/>
      <c r="AV5984" s="39"/>
      <c r="AW5984" s="39"/>
    </row>
    <row r="5985" spans="15:49" x14ac:dyDescent="0.2">
      <c r="O5985" s="39"/>
      <c r="P5985" s="39"/>
      <c r="Q5985" s="39"/>
      <c r="R5985" s="39"/>
      <c r="S5985" s="39"/>
      <c r="T5985" s="39"/>
      <c r="U5985" s="39"/>
      <c r="V5985" s="39"/>
      <c r="W5985" s="39"/>
      <c r="X5985" s="39"/>
      <c r="Y5985" s="39"/>
      <c r="Z5985" s="39"/>
      <c r="AA5985" s="39"/>
      <c r="AB5985" s="39"/>
      <c r="AC5985" s="39"/>
      <c r="AD5985" s="39"/>
      <c r="AE5985" s="39"/>
      <c r="AF5985" s="39"/>
      <c r="AG5985" s="39"/>
      <c r="AH5985" s="39"/>
      <c r="AI5985" s="39"/>
      <c r="AJ5985" s="39"/>
      <c r="AK5985" s="39"/>
      <c r="AL5985" s="39"/>
      <c r="AM5985" s="39"/>
      <c r="AN5985" s="39"/>
      <c r="AO5985" s="39"/>
      <c r="AP5985" s="39"/>
      <c r="AQ5985" s="39"/>
      <c r="AR5985" s="39"/>
      <c r="AS5985" s="39"/>
      <c r="AT5985" s="39"/>
      <c r="AU5985" s="39"/>
      <c r="AV5985" s="39"/>
      <c r="AW5985" s="39"/>
    </row>
    <row r="5986" spans="15:49" x14ac:dyDescent="0.2">
      <c r="O5986" s="39"/>
      <c r="P5986" s="39"/>
      <c r="Q5986" s="39"/>
      <c r="R5986" s="39"/>
      <c r="S5986" s="39"/>
      <c r="T5986" s="39"/>
      <c r="U5986" s="39"/>
      <c r="V5986" s="39"/>
      <c r="W5986" s="39"/>
      <c r="X5986" s="39"/>
      <c r="Y5986" s="39"/>
      <c r="Z5986" s="39"/>
      <c r="AA5986" s="39"/>
      <c r="AB5986" s="39"/>
      <c r="AC5986" s="39"/>
      <c r="AD5986" s="39"/>
      <c r="AE5986" s="39"/>
      <c r="AF5986" s="39"/>
      <c r="AG5986" s="39"/>
      <c r="AH5986" s="39"/>
      <c r="AI5986" s="39"/>
      <c r="AJ5986" s="39"/>
      <c r="AK5986" s="39"/>
      <c r="AL5986" s="39"/>
      <c r="AM5986" s="39"/>
      <c r="AN5986" s="39"/>
      <c r="AO5986" s="39"/>
      <c r="AP5986" s="39"/>
      <c r="AQ5986" s="39"/>
      <c r="AR5986" s="39"/>
      <c r="AS5986" s="39"/>
      <c r="AT5986" s="39"/>
      <c r="AU5986" s="39"/>
      <c r="AV5986" s="39"/>
      <c r="AW5986" s="39"/>
    </row>
    <row r="5987" spans="15:49" x14ac:dyDescent="0.2">
      <c r="O5987" s="39"/>
      <c r="P5987" s="39"/>
      <c r="Q5987" s="39"/>
      <c r="R5987" s="39"/>
      <c r="S5987" s="39"/>
      <c r="T5987" s="39"/>
      <c r="U5987" s="39"/>
      <c r="V5987" s="39"/>
      <c r="W5987" s="39"/>
      <c r="X5987" s="39"/>
      <c r="Y5987" s="39"/>
      <c r="Z5987" s="39"/>
      <c r="AA5987" s="39"/>
      <c r="AB5987" s="39"/>
      <c r="AC5987" s="39"/>
      <c r="AD5987" s="39"/>
      <c r="AE5987" s="39"/>
      <c r="AF5987" s="39"/>
      <c r="AG5987" s="39"/>
      <c r="AH5987" s="39"/>
      <c r="AI5987" s="39"/>
      <c r="AJ5987" s="39"/>
      <c r="AK5987" s="39"/>
      <c r="AL5987" s="39"/>
      <c r="AM5987" s="39"/>
      <c r="AN5987" s="39"/>
      <c r="AO5987" s="39"/>
      <c r="AP5987" s="39"/>
      <c r="AQ5987" s="39"/>
      <c r="AR5987" s="39"/>
      <c r="AS5987" s="39"/>
      <c r="AT5987" s="39"/>
      <c r="AU5987" s="39"/>
      <c r="AV5987" s="39"/>
      <c r="AW5987" s="39"/>
    </row>
    <row r="5988" spans="15:49" x14ac:dyDescent="0.2">
      <c r="O5988" s="39"/>
      <c r="P5988" s="39"/>
      <c r="Q5988" s="39"/>
      <c r="R5988" s="39"/>
      <c r="S5988" s="39"/>
      <c r="T5988" s="39"/>
      <c r="U5988" s="39"/>
      <c r="V5988" s="39"/>
      <c r="W5988" s="39"/>
      <c r="X5988" s="39"/>
      <c r="Y5988" s="39"/>
      <c r="Z5988" s="39"/>
      <c r="AA5988" s="39"/>
      <c r="AB5988" s="39"/>
      <c r="AC5988" s="39"/>
      <c r="AD5988" s="39"/>
      <c r="AE5988" s="39"/>
      <c r="AF5988" s="39"/>
      <c r="AG5988" s="39"/>
      <c r="AH5988" s="39"/>
      <c r="AI5988" s="39"/>
      <c r="AJ5988" s="39"/>
      <c r="AK5988" s="39"/>
      <c r="AL5988" s="39"/>
      <c r="AM5988" s="39"/>
      <c r="AN5988" s="39"/>
      <c r="AO5988" s="39"/>
      <c r="AP5988" s="39"/>
      <c r="AQ5988" s="39"/>
      <c r="AR5988" s="39"/>
      <c r="AS5988" s="39"/>
      <c r="AT5988" s="39"/>
      <c r="AU5988" s="39"/>
      <c r="AV5988" s="39"/>
      <c r="AW5988" s="39"/>
    </row>
    <row r="5989" spans="15:49" x14ac:dyDescent="0.2">
      <c r="O5989" s="39"/>
      <c r="P5989" s="39"/>
      <c r="Q5989" s="39"/>
      <c r="R5989" s="39"/>
      <c r="S5989" s="39"/>
      <c r="T5989" s="39"/>
      <c r="U5989" s="39"/>
      <c r="V5989" s="39"/>
      <c r="W5989" s="39"/>
      <c r="X5989" s="39"/>
      <c r="Y5989" s="39"/>
      <c r="Z5989" s="39"/>
      <c r="AA5989" s="39"/>
      <c r="AB5989" s="39"/>
      <c r="AC5989" s="39"/>
      <c r="AD5989" s="39"/>
      <c r="AE5989" s="39"/>
      <c r="AF5989" s="39"/>
      <c r="AG5989" s="39"/>
      <c r="AH5989" s="39"/>
      <c r="AI5989" s="39"/>
      <c r="AJ5989" s="39"/>
      <c r="AK5989" s="39"/>
      <c r="AL5989" s="39"/>
      <c r="AM5989" s="39"/>
      <c r="AN5989" s="39"/>
      <c r="AO5989" s="39"/>
      <c r="AP5989" s="39"/>
      <c r="AQ5989" s="39"/>
      <c r="AR5989" s="39"/>
      <c r="AS5989" s="39"/>
      <c r="AT5989" s="39"/>
      <c r="AU5989" s="39"/>
      <c r="AV5989" s="39"/>
      <c r="AW5989" s="39"/>
    </row>
    <row r="5990" spans="15:49" x14ac:dyDescent="0.2">
      <c r="O5990" s="39"/>
      <c r="P5990" s="39"/>
      <c r="Q5990" s="39"/>
      <c r="R5990" s="39"/>
      <c r="S5990" s="39"/>
      <c r="T5990" s="39"/>
      <c r="U5990" s="39"/>
      <c r="V5990" s="39"/>
      <c r="W5990" s="39"/>
      <c r="X5990" s="39"/>
      <c r="Y5990" s="39"/>
      <c r="Z5990" s="39"/>
      <c r="AA5990" s="39"/>
      <c r="AB5990" s="39"/>
      <c r="AC5990" s="39"/>
      <c r="AD5990" s="39"/>
      <c r="AE5990" s="39"/>
      <c r="AF5990" s="39"/>
      <c r="AG5990" s="39"/>
      <c r="AH5990" s="39"/>
      <c r="AI5990" s="39"/>
      <c r="AJ5990" s="39"/>
      <c r="AK5990" s="39"/>
      <c r="AL5990" s="39"/>
      <c r="AM5990" s="39"/>
      <c r="AN5990" s="39"/>
      <c r="AO5990" s="39"/>
      <c r="AP5990" s="39"/>
      <c r="AQ5990" s="39"/>
      <c r="AR5990" s="39"/>
      <c r="AS5990" s="39"/>
      <c r="AT5990" s="39"/>
      <c r="AU5990" s="39"/>
      <c r="AV5990" s="39"/>
      <c r="AW5990" s="39"/>
    </row>
    <row r="5991" spans="15:49" x14ac:dyDescent="0.2">
      <c r="O5991" s="39"/>
      <c r="P5991" s="39"/>
      <c r="Q5991" s="39"/>
      <c r="R5991" s="39"/>
      <c r="S5991" s="39"/>
      <c r="T5991" s="39"/>
      <c r="U5991" s="39"/>
      <c r="V5991" s="39"/>
      <c r="W5991" s="39"/>
      <c r="X5991" s="39"/>
      <c r="Y5991" s="39"/>
      <c r="Z5991" s="39"/>
      <c r="AA5991" s="39"/>
      <c r="AB5991" s="39"/>
      <c r="AC5991" s="39"/>
      <c r="AD5991" s="39"/>
      <c r="AE5991" s="39"/>
      <c r="AF5991" s="39"/>
      <c r="AG5991" s="39"/>
      <c r="AH5991" s="39"/>
      <c r="AI5991" s="39"/>
      <c r="AJ5991" s="39"/>
      <c r="AK5991" s="39"/>
      <c r="AL5991" s="39"/>
      <c r="AM5991" s="39"/>
      <c r="AN5991" s="39"/>
      <c r="AO5991" s="39"/>
      <c r="AP5991" s="39"/>
      <c r="AQ5991" s="39"/>
      <c r="AR5991" s="39"/>
      <c r="AS5991" s="39"/>
      <c r="AT5991" s="39"/>
      <c r="AU5991" s="39"/>
      <c r="AV5991" s="39"/>
      <c r="AW5991" s="39"/>
    </row>
    <row r="5992" spans="15:49" x14ac:dyDescent="0.2">
      <c r="O5992" s="39"/>
      <c r="P5992" s="39"/>
      <c r="Q5992" s="39"/>
      <c r="R5992" s="39"/>
      <c r="S5992" s="39"/>
      <c r="T5992" s="39"/>
      <c r="U5992" s="39"/>
      <c r="V5992" s="39"/>
      <c r="W5992" s="39"/>
      <c r="X5992" s="39"/>
      <c r="Y5992" s="39"/>
      <c r="Z5992" s="39"/>
      <c r="AA5992" s="39"/>
      <c r="AB5992" s="39"/>
      <c r="AC5992" s="39"/>
      <c r="AD5992" s="39"/>
      <c r="AE5992" s="39"/>
      <c r="AF5992" s="39"/>
      <c r="AG5992" s="39"/>
      <c r="AH5992" s="39"/>
      <c r="AI5992" s="39"/>
      <c r="AJ5992" s="39"/>
      <c r="AK5992" s="39"/>
      <c r="AL5992" s="39"/>
      <c r="AM5992" s="39"/>
      <c r="AN5992" s="39"/>
      <c r="AO5992" s="39"/>
      <c r="AP5992" s="39"/>
      <c r="AQ5992" s="39"/>
      <c r="AR5992" s="39"/>
      <c r="AS5992" s="39"/>
      <c r="AT5992" s="39"/>
      <c r="AU5992" s="39"/>
      <c r="AV5992" s="39"/>
      <c r="AW5992" s="39"/>
    </row>
    <row r="5993" spans="15:49" x14ac:dyDescent="0.2">
      <c r="O5993" s="39"/>
      <c r="P5993" s="39"/>
      <c r="Q5993" s="39"/>
      <c r="R5993" s="39"/>
      <c r="S5993" s="39"/>
      <c r="T5993" s="39"/>
      <c r="U5993" s="39"/>
      <c r="V5993" s="39"/>
      <c r="W5993" s="39"/>
      <c r="X5993" s="39"/>
      <c r="Y5993" s="39"/>
      <c r="Z5993" s="39"/>
      <c r="AA5993" s="39"/>
      <c r="AB5993" s="39"/>
      <c r="AC5993" s="39"/>
      <c r="AD5993" s="39"/>
      <c r="AE5993" s="39"/>
      <c r="AF5993" s="39"/>
      <c r="AG5993" s="39"/>
      <c r="AH5993" s="39"/>
      <c r="AI5993" s="39"/>
      <c r="AJ5993" s="39"/>
      <c r="AK5993" s="39"/>
      <c r="AL5993" s="39"/>
      <c r="AM5993" s="39"/>
      <c r="AN5993" s="39"/>
      <c r="AO5993" s="39"/>
      <c r="AP5993" s="39"/>
      <c r="AQ5993" s="39"/>
      <c r="AR5993" s="39"/>
      <c r="AS5993" s="39"/>
      <c r="AT5993" s="39"/>
      <c r="AU5993" s="39"/>
      <c r="AV5993" s="39"/>
      <c r="AW5993" s="39"/>
    </row>
    <row r="5994" spans="15:49" x14ac:dyDescent="0.2">
      <c r="O5994" s="39"/>
      <c r="P5994" s="39"/>
      <c r="Q5994" s="39"/>
      <c r="R5994" s="39"/>
      <c r="S5994" s="39"/>
      <c r="T5994" s="39"/>
      <c r="U5994" s="39"/>
      <c r="V5994" s="39"/>
      <c r="W5994" s="39"/>
      <c r="X5994" s="39"/>
      <c r="Y5994" s="39"/>
      <c r="Z5994" s="39"/>
      <c r="AA5994" s="39"/>
      <c r="AB5994" s="39"/>
      <c r="AC5994" s="39"/>
      <c r="AD5994" s="39"/>
      <c r="AE5994" s="39"/>
      <c r="AF5994" s="39"/>
      <c r="AG5994" s="39"/>
      <c r="AH5994" s="39"/>
      <c r="AI5994" s="39"/>
      <c r="AJ5994" s="39"/>
      <c r="AK5994" s="39"/>
      <c r="AL5994" s="39"/>
      <c r="AM5994" s="39"/>
      <c r="AN5994" s="39"/>
      <c r="AO5994" s="39"/>
      <c r="AP5994" s="39"/>
      <c r="AQ5994" s="39"/>
      <c r="AR5994" s="39"/>
      <c r="AS5994" s="39"/>
      <c r="AT5994" s="39"/>
      <c r="AU5994" s="39"/>
      <c r="AV5994" s="39"/>
      <c r="AW5994" s="39"/>
    </row>
    <row r="5995" spans="15:49" x14ac:dyDescent="0.2">
      <c r="O5995" s="39"/>
      <c r="P5995" s="39"/>
      <c r="Q5995" s="39"/>
      <c r="R5995" s="39"/>
      <c r="S5995" s="39"/>
      <c r="T5995" s="39"/>
      <c r="U5995" s="39"/>
      <c r="V5995" s="39"/>
      <c r="W5995" s="39"/>
      <c r="X5995" s="39"/>
      <c r="Y5995" s="39"/>
      <c r="Z5995" s="39"/>
      <c r="AA5995" s="39"/>
      <c r="AB5995" s="39"/>
      <c r="AC5995" s="39"/>
      <c r="AD5995" s="39"/>
      <c r="AE5995" s="39"/>
      <c r="AF5995" s="39"/>
      <c r="AG5995" s="39"/>
      <c r="AH5995" s="39"/>
      <c r="AI5995" s="39"/>
      <c r="AJ5995" s="39"/>
      <c r="AK5995" s="39"/>
      <c r="AL5995" s="39"/>
      <c r="AM5995" s="39"/>
      <c r="AN5995" s="39"/>
      <c r="AO5995" s="39"/>
      <c r="AP5995" s="39"/>
      <c r="AQ5995" s="39"/>
      <c r="AR5995" s="39"/>
      <c r="AS5995" s="39"/>
      <c r="AT5995" s="39"/>
      <c r="AU5995" s="39"/>
      <c r="AV5995" s="39"/>
      <c r="AW5995" s="39"/>
    </row>
    <row r="5996" spans="15:49" x14ac:dyDescent="0.2">
      <c r="O5996" s="39"/>
      <c r="P5996" s="39"/>
      <c r="Q5996" s="39"/>
      <c r="R5996" s="39"/>
      <c r="S5996" s="39"/>
      <c r="T5996" s="39"/>
      <c r="U5996" s="39"/>
      <c r="V5996" s="39"/>
      <c r="W5996" s="39"/>
      <c r="X5996" s="39"/>
      <c r="Y5996" s="39"/>
      <c r="Z5996" s="39"/>
      <c r="AA5996" s="39"/>
      <c r="AB5996" s="39"/>
      <c r="AC5996" s="39"/>
      <c r="AD5996" s="39"/>
      <c r="AE5996" s="39"/>
      <c r="AF5996" s="39"/>
      <c r="AG5996" s="39"/>
      <c r="AH5996" s="39"/>
      <c r="AI5996" s="39"/>
      <c r="AJ5996" s="39"/>
      <c r="AK5996" s="39"/>
      <c r="AL5996" s="39"/>
      <c r="AM5996" s="39"/>
      <c r="AN5996" s="39"/>
      <c r="AO5996" s="39"/>
      <c r="AP5996" s="39"/>
      <c r="AQ5996" s="39"/>
      <c r="AR5996" s="39"/>
      <c r="AS5996" s="39"/>
      <c r="AT5996" s="39"/>
      <c r="AU5996" s="39"/>
      <c r="AV5996" s="39"/>
      <c r="AW5996" s="39"/>
    </row>
    <row r="5997" spans="15:49" x14ac:dyDescent="0.2">
      <c r="O5997" s="39"/>
      <c r="P5997" s="39"/>
      <c r="Q5997" s="39"/>
      <c r="R5997" s="39"/>
      <c r="S5997" s="39"/>
      <c r="T5997" s="39"/>
      <c r="U5997" s="39"/>
      <c r="V5997" s="39"/>
      <c r="W5997" s="39"/>
      <c r="X5997" s="39"/>
      <c r="Y5997" s="39"/>
      <c r="Z5997" s="39"/>
      <c r="AA5997" s="39"/>
      <c r="AB5997" s="39"/>
      <c r="AC5997" s="39"/>
      <c r="AD5997" s="39"/>
      <c r="AE5997" s="39"/>
      <c r="AF5997" s="39"/>
      <c r="AG5997" s="39"/>
      <c r="AH5997" s="39"/>
      <c r="AI5997" s="39"/>
      <c r="AJ5997" s="39"/>
      <c r="AK5997" s="39"/>
      <c r="AL5997" s="39"/>
      <c r="AM5997" s="39"/>
      <c r="AN5997" s="39"/>
      <c r="AO5997" s="39"/>
      <c r="AP5997" s="39"/>
      <c r="AQ5997" s="39"/>
      <c r="AR5997" s="39"/>
      <c r="AS5997" s="39"/>
      <c r="AT5997" s="39"/>
      <c r="AU5997" s="39"/>
      <c r="AV5997" s="39"/>
      <c r="AW5997" s="39"/>
    </row>
    <row r="5998" spans="15:49" x14ac:dyDescent="0.2">
      <c r="O5998" s="39"/>
      <c r="P5998" s="39"/>
      <c r="Q5998" s="39"/>
      <c r="R5998" s="39"/>
      <c r="S5998" s="39"/>
      <c r="T5998" s="39"/>
      <c r="U5998" s="39"/>
      <c r="V5998" s="39"/>
      <c r="W5998" s="39"/>
      <c r="X5998" s="39"/>
      <c r="Y5998" s="39"/>
      <c r="Z5998" s="39"/>
      <c r="AA5998" s="39"/>
      <c r="AB5998" s="39"/>
      <c r="AC5998" s="39"/>
      <c r="AD5998" s="39"/>
      <c r="AE5998" s="39"/>
      <c r="AF5998" s="39"/>
      <c r="AG5998" s="39"/>
      <c r="AH5998" s="39"/>
      <c r="AI5998" s="39"/>
      <c r="AJ5998" s="39"/>
      <c r="AK5998" s="39"/>
      <c r="AL5998" s="39"/>
      <c r="AM5998" s="39"/>
      <c r="AN5998" s="39"/>
      <c r="AO5998" s="39"/>
      <c r="AP5998" s="39"/>
      <c r="AQ5998" s="39"/>
      <c r="AR5998" s="39"/>
      <c r="AS5998" s="39"/>
      <c r="AT5998" s="39"/>
      <c r="AU5998" s="39"/>
      <c r="AV5998" s="39"/>
      <c r="AW5998" s="39"/>
    </row>
    <row r="5999" spans="15:49" x14ac:dyDescent="0.2">
      <c r="O5999" s="39"/>
      <c r="P5999" s="39"/>
      <c r="Q5999" s="39"/>
      <c r="R5999" s="39"/>
      <c r="S5999" s="39"/>
      <c r="T5999" s="39"/>
      <c r="U5999" s="39"/>
      <c r="V5999" s="39"/>
      <c r="W5999" s="39"/>
      <c r="X5999" s="39"/>
      <c r="Y5999" s="39"/>
      <c r="Z5999" s="39"/>
      <c r="AA5999" s="39"/>
      <c r="AB5999" s="39"/>
      <c r="AC5999" s="39"/>
      <c r="AD5999" s="39"/>
      <c r="AE5999" s="39"/>
      <c r="AF5999" s="39"/>
      <c r="AG5999" s="39"/>
      <c r="AH5999" s="39"/>
      <c r="AI5999" s="39"/>
      <c r="AJ5999" s="39"/>
      <c r="AK5999" s="39"/>
      <c r="AL5999" s="39"/>
      <c r="AM5999" s="39"/>
      <c r="AN5999" s="39"/>
      <c r="AO5999" s="39"/>
      <c r="AP5999" s="39"/>
      <c r="AQ5999" s="39"/>
      <c r="AR5999" s="39"/>
      <c r="AS5999" s="39"/>
      <c r="AT5999" s="39"/>
      <c r="AU5999" s="39"/>
      <c r="AV5999" s="39"/>
      <c r="AW5999" s="39"/>
    </row>
    <row r="6000" spans="15:49" x14ac:dyDescent="0.2">
      <c r="O6000" s="39"/>
      <c r="P6000" s="39"/>
      <c r="Q6000" s="39"/>
      <c r="R6000" s="39"/>
      <c r="S6000" s="39"/>
      <c r="T6000" s="39"/>
      <c r="U6000" s="39"/>
      <c r="V6000" s="39"/>
      <c r="W6000" s="39"/>
      <c r="X6000" s="39"/>
      <c r="Y6000" s="39"/>
      <c r="Z6000" s="39"/>
      <c r="AA6000" s="39"/>
      <c r="AB6000" s="39"/>
      <c r="AC6000" s="39"/>
      <c r="AD6000" s="39"/>
      <c r="AE6000" s="39"/>
      <c r="AF6000" s="39"/>
      <c r="AG6000" s="39"/>
      <c r="AH6000" s="39"/>
      <c r="AI6000" s="39"/>
      <c r="AJ6000" s="39"/>
      <c r="AK6000" s="39"/>
      <c r="AL6000" s="39"/>
      <c r="AM6000" s="39"/>
      <c r="AN6000" s="39"/>
      <c r="AO6000" s="39"/>
      <c r="AP6000" s="39"/>
      <c r="AQ6000" s="39"/>
      <c r="AR6000" s="39"/>
      <c r="AS6000" s="39"/>
      <c r="AT6000" s="39"/>
      <c r="AU6000" s="39"/>
      <c r="AV6000" s="39"/>
      <c r="AW6000" s="39"/>
    </row>
    <row r="6001" spans="15:49" x14ac:dyDescent="0.2">
      <c r="O6001" s="39"/>
      <c r="P6001" s="39"/>
      <c r="Q6001" s="39"/>
      <c r="R6001" s="39"/>
      <c r="S6001" s="39"/>
      <c r="T6001" s="39"/>
      <c r="U6001" s="39"/>
      <c r="V6001" s="39"/>
      <c r="W6001" s="39"/>
      <c r="X6001" s="39"/>
      <c r="Y6001" s="39"/>
      <c r="Z6001" s="39"/>
      <c r="AA6001" s="39"/>
      <c r="AB6001" s="39"/>
      <c r="AC6001" s="39"/>
      <c r="AD6001" s="39"/>
      <c r="AE6001" s="39"/>
      <c r="AF6001" s="39"/>
      <c r="AG6001" s="39"/>
      <c r="AH6001" s="39"/>
      <c r="AI6001" s="39"/>
      <c r="AJ6001" s="39"/>
      <c r="AK6001" s="39"/>
      <c r="AL6001" s="39"/>
      <c r="AM6001" s="39"/>
      <c r="AN6001" s="39"/>
      <c r="AO6001" s="39"/>
      <c r="AP6001" s="39"/>
      <c r="AQ6001" s="39"/>
      <c r="AR6001" s="39"/>
      <c r="AS6001" s="39"/>
      <c r="AT6001" s="39"/>
      <c r="AU6001" s="39"/>
      <c r="AV6001" s="39"/>
      <c r="AW6001" s="39"/>
    </row>
    <row r="6002" spans="15:49" x14ac:dyDescent="0.2">
      <c r="O6002" s="39"/>
      <c r="P6002" s="39"/>
      <c r="Q6002" s="39"/>
      <c r="R6002" s="39"/>
      <c r="S6002" s="39"/>
      <c r="T6002" s="39"/>
      <c r="U6002" s="39"/>
      <c r="V6002" s="39"/>
      <c r="W6002" s="39"/>
      <c r="X6002" s="39"/>
      <c r="Y6002" s="39"/>
      <c r="Z6002" s="39"/>
      <c r="AA6002" s="39"/>
      <c r="AB6002" s="39"/>
      <c r="AC6002" s="39"/>
      <c r="AD6002" s="39"/>
      <c r="AE6002" s="39"/>
      <c r="AF6002" s="39"/>
      <c r="AG6002" s="39"/>
      <c r="AH6002" s="39"/>
      <c r="AI6002" s="39"/>
      <c r="AJ6002" s="39"/>
      <c r="AK6002" s="39"/>
      <c r="AL6002" s="39"/>
      <c r="AM6002" s="39"/>
      <c r="AN6002" s="39"/>
      <c r="AO6002" s="39"/>
      <c r="AP6002" s="39"/>
      <c r="AQ6002" s="39"/>
      <c r="AR6002" s="39"/>
      <c r="AS6002" s="39"/>
      <c r="AT6002" s="39"/>
      <c r="AU6002" s="39"/>
      <c r="AV6002" s="39"/>
      <c r="AW6002" s="39"/>
    </row>
    <row r="6003" spans="15:49" x14ac:dyDescent="0.2">
      <c r="O6003" s="39"/>
      <c r="P6003" s="39"/>
      <c r="Q6003" s="39"/>
      <c r="R6003" s="39"/>
      <c r="S6003" s="39"/>
      <c r="T6003" s="39"/>
      <c r="U6003" s="39"/>
      <c r="V6003" s="39"/>
      <c r="W6003" s="39"/>
      <c r="X6003" s="39"/>
      <c r="Y6003" s="39"/>
      <c r="Z6003" s="39"/>
      <c r="AA6003" s="39"/>
      <c r="AB6003" s="39"/>
      <c r="AC6003" s="39"/>
      <c r="AD6003" s="39"/>
      <c r="AE6003" s="39"/>
      <c r="AF6003" s="39"/>
      <c r="AG6003" s="39"/>
      <c r="AH6003" s="39"/>
      <c r="AI6003" s="39"/>
      <c r="AJ6003" s="39"/>
      <c r="AK6003" s="39"/>
      <c r="AL6003" s="39"/>
      <c r="AM6003" s="39"/>
      <c r="AN6003" s="39"/>
      <c r="AO6003" s="39"/>
      <c r="AP6003" s="39"/>
      <c r="AQ6003" s="39"/>
      <c r="AR6003" s="39"/>
      <c r="AS6003" s="39"/>
      <c r="AT6003" s="39"/>
      <c r="AU6003" s="39"/>
      <c r="AV6003" s="39"/>
      <c r="AW6003" s="39"/>
    </row>
    <row r="6004" spans="15:49" x14ac:dyDescent="0.2">
      <c r="O6004" s="39"/>
      <c r="P6004" s="39"/>
      <c r="Q6004" s="39"/>
      <c r="R6004" s="39"/>
      <c r="S6004" s="39"/>
      <c r="T6004" s="39"/>
      <c r="U6004" s="39"/>
      <c r="V6004" s="39"/>
      <c r="W6004" s="39"/>
      <c r="X6004" s="39"/>
      <c r="Y6004" s="39"/>
      <c r="Z6004" s="39"/>
      <c r="AA6004" s="39"/>
      <c r="AB6004" s="39"/>
      <c r="AC6004" s="39"/>
      <c r="AD6004" s="39"/>
      <c r="AE6004" s="39"/>
      <c r="AF6004" s="39"/>
      <c r="AG6004" s="39"/>
      <c r="AH6004" s="39"/>
      <c r="AI6004" s="39"/>
      <c r="AJ6004" s="39"/>
      <c r="AK6004" s="39"/>
      <c r="AL6004" s="39"/>
      <c r="AM6004" s="39"/>
      <c r="AN6004" s="39"/>
      <c r="AO6004" s="39"/>
      <c r="AP6004" s="39"/>
      <c r="AQ6004" s="39"/>
      <c r="AR6004" s="39"/>
      <c r="AS6004" s="39"/>
      <c r="AT6004" s="39"/>
      <c r="AU6004" s="39"/>
      <c r="AV6004" s="39"/>
      <c r="AW6004" s="39"/>
    </row>
    <row r="6005" spans="15:49" x14ac:dyDescent="0.2">
      <c r="O6005" s="39"/>
      <c r="P6005" s="39"/>
      <c r="Q6005" s="39"/>
      <c r="R6005" s="39"/>
      <c r="S6005" s="39"/>
      <c r="T6005" s="39"/>
      <c r="U6005" s="39"/>
      <c r="V6005" s="39"/>
      <c r="W6005" s="39"/>
      <c r="X6005" s="39"/>
      <c r="Y6005" s="39"/>
      <c r="Z6005" s="39"/>
      <c r="AA6005" s="39"/>
      <c r="AB6005" s="39"/>
      <c r="AC6005" s="39"/>
      <c r="AD6005" s="39"/>
      <c r="AE6005" s="39"/>
      <c r="AF6005" s="39"/>
      <c r="AG6005" s="39"/>
      <c r="AH6005" s="39"/>
      <c r="AI6005" s="39"/>
      <c r="AJ6005" s="39"/>
      <c r="AK6005" s="39"/>
      <c r="AL6005" s="39"/>
      <c r="AM6005" s="39"/>
      <c r="AN6005" s="39"/>
      <c r="AO6005" s="39"/>
      <c r="AP6005" s="39"/>
      <c r="AQ6005" s="39"/>
      <c r="AR6005" s="39"/>
      <c r="AS6005" s="39"/>
      <c r="AT6005" s="39"/>
      <c r="AU6005" s="39"/>
      <c r="AV6005" s="39"/>
      <c r="AW6005" s="39"/>
    </row>
    <row r="6006" spans="15:49" x14ac:dyDescent="0.2">
      <c r="O6006" s="39"/>
      <c r="P6006" s="39"/>
      <c r="Q6006" s="39"/>
      <c r="R6006" s="39"/>
      <c r="S6006" s="39"/>
      <c r="T6006" s="39"/>
      <c r="U6006" s="39"/>
      <c r="V6006" s="39"/>
      <c r="W6006" s="39"/>
      <c r="X6006" s="39"/>
      <c r="Y6006" s="39"/>
      <c r="Z6006" s="39"/>
      <c r="AA6006" s="39"/>
      <c r="AB6006" s="39"/>
      <c r="AC6006" s="39"/>
      <c r="AD6006" s="39"/>
      <c r="AE6006" s="39"/>
      <c r="AF6006" s="39"/>
      <c r="AG6006" s="39"/>
      <c r="AH6006" s="39"/>
      <c r="AI6006" s="39"/>
      <c r="AJ6006" s="39"/>
      <c r="AK6006" s="39"/>
      <c r="AL6006" s="39"/>
      <c r="AM6006" s="39"/>
      <c r="AN6006" s="39"/>
      <c r="AO6006" s="39"/>
      <c r="AP6006" s="39"/>
      <c r="AQ6006" s="39"/>
      <c r="AR6006" s="39"/>
      <c r="AS6006" s="39"/>
      <c r="AT6006" s="39"/>
      <c r="AU6006" s="39"/>
      <c r="AV6006" s="39"/>
      <c r="AW6006" s="39"/>
    </row>
    <row r="6007" spans="15:49" x14ac:dyDescent="0.2">
      <c r="O6007" s="39"/>
      <c r="P6007" s="39"/>
      <c r="Q6007" s="39"/>
      <c r="R6007" s="39"/>
      <c r="S6007" s="39"/>
      <c r="T6007" s="39"/>
      <c r="U6007" s="39"/>
      <c r="V6007" s="39"/>
      <c r="W6007" s="39"/>
      <c r="X6007" s="39"/>
      <c r="Y6007" s="39"/>
      <c r="Z6007" s="39"/>
      <c r="AA6007" s="39"/>
      <c r="AB6007" s="39"/>
      <c r="AC6007" s="39"/>
      <c r="AD6007" s="39"/>
      <c r="AE6007" s="39"/>
      <c r="AF6007" s="39"/>
      <c r="AG6007" s="39"/>
      <c r="AH6007" s="39"/>
      <c r="AI6007" s="39"/>
      <c r="AJ6007" s="39"/>
      <c r="AK6007" s="39"/>
      <c r="AL6007" s="39"/>
      <c r="AM6007" s="39"/>
      <c r="AN6007" s="39"/>
      <c r="AO6007" s="39"/>
      <c r="AP6007" s="39"/>
      <c r="AQ6007" s="39"/>
      <c r="AR6007" s="39"/>
      <c r="AS6007" s="39"/>
      <c r="AT6007" s="39"/>
      <c r="AU6007" s="39"/>
      <c r="AV6007" s="39"/>
      <c r="AW6007" s="39"/>
    </row>
    <row r="6008" spans="15:49" x14ac:dyDescent="0.2">
      <c r="O6008" s="39"/>
      <c r="P6008" s="39"/>
      <c r="Q6008" s="39"/>
      <c r="R6008" s="39"/>
      <c r="S6008" s="39"/>
      <c r="T6008" s="39"/>
      <c r="U6008" s="39"/>
      <c r="V6008" s="39"/>
      <c r="W6008" s="39"/>
      <c r="X6008" s="39"/>
      <c r="Y6008" s="39"/>
      <c r="Z6008" s="39"/>
      <c r="AA6008" s="39"/>
      <c r="AB6008" s="39"/>
      <c r="AC6008" s="39"/>
      <c r="AD6008" s="39"/>
      <c r="AE6008" s="39"/>
      <c r="AF6008" s="39"/>
      <c r="AG6008" s="39"/>
      <c r="AH6008" s="39"/>
      <c r="AI6008" s="39"/>
      <c r="AJ6008" s="39"/>
      <c r="AK6008" s="39"/>
      <c r="AL6008" s="39"/>
      <c r="AM6008" s="39"/>
      <c r="AN6008" s="39"/>
      <c r="AO6008" s="39"/>
      <c r="AP6008" s="39"/>
      <c r="AQ6008" s="39"/>
      <c r="AR6008" s="39"/>
      <c r="AS6008" s="39"/>
      <c r="AT6008" s="39"/>
      <c r="AU6008" s="39"/>
      <c r="AV6008" s="39"/>
      <c r="AW6008" s="39"/>
    </row>
    <row r="6009" spans="15:49" x14ac:dyDescent="0.2">
      <c r="O6009" s="39"/>
      <c r="P6009" s="39"/>
      <c r="Q6009" s="39"/>
      <c r="R6009" s="39"/>
      <c r="S6009" s="39"/>
      <c r="T6009" s="39"/>
      <c r="U6009" s="39"/>
      <c r="V6009" s="39"/>
      <c r="W6009" s="39"/>
      <c r="X6009" s="39"/>
      <c r="Y6009" s="39"/>
      <c r="Z6009" s="39"/>
      <c r="AA6009" s="39"/>
      <c r="AB6009" s="39"/>
      <c r="AC6009" s="39"/>
      <c r="AD6009" s="39"/>
      <c r="AE6009" s="39"/>
      <c r="AF6009" s="39"/>
      <c r="AG6009" s="39"/>
      <c r="AH6009" s="39"/>
      <c r="AI6009" s="39"/>
      <c r="AJ6009" s="39"/>
      <c r="AK6009" s="39"/>
      <c r="AL6009" s="39"/>
      <c r="AM6009" s="39"/>
      <c r="AN6009" s="39"/>
      <c r="AO6009" s="39"/>
      <c r="AP6009" s="39"/>
      <c r="AQ6009" s="39"/>
      <c r="AR6009" s="39"/>
      <c r="AS6009" s="39"/>
      <c r="AT6009" s="39"/>
      <c r="AU6009" s="39"/>
      <c r="AV6009" s="39"/>
      <c r="AW6009" s="39"/>
    </row>
    <row r="6010" spans="15:49" x14ac:dyDescent="0.2">
      <c r="O6010" s="39"/>
      <c r="P6010" s="39"/>
      <c r="Q6010" s="39"/>
      <c r="R6010" s="39"/>
      <c r="S6010" s="39"/>
      <c r="T6010" s="39"/>
      <c r="U6010" s="39"/>
      <c r="V6010" s="39"/>
      <c r="W6010" s="39"/>
      <c r="X6010" s="39"/>
      <c r="Y6010" s="39"/>
      <c r="Z6010" s="39"/>
      <c r="AA6010" s="39"/>
      <c r="AB6010" s="39"/>
      <c r="AC6010" s="39"/>
      <c r="AD6010" s="39"/>
      <c r="AE6010" s="39"/>
      <c r="AF6010" s="39"/>
      <c r="AG6010" s="39"/>
      <c r="AH6010" s="39"/>
      <c r="AI6010" s="39"/>
      <c r="AJ6010" s="39"/>
      <c r="AK6010" s="39"/>
      <c r="AL6010" s="39"/>
      <c r="AM6010" s="39"/>
      <c r="AN6010" s="39"/>
      <c r="AO6010" s="39"/>
      <c r="AP6010" s="39"/>
      <c r="AQ6010" s="39"/>
      <c r="AR6010" s="39"/>
      <c r="AS6010" s="39"/>
      <c r="AT6010" s="39"/>
      <c r="AU6010" s="39"/>
      <c r="AV6010" s="39"/>
      <c r="AW6010" s="39"/>
    </row>
    <row r="6011" spans="15:49" x14ac:dyDescent="0.2">
      <c r="O6011" s="39"/>
      <c r="P6011" s="39"/>
      <c r="Q6011" s="39"/>
      <c r="R6011" s="39"/>
      <c r="S6011" s="39"/>
      <c r="T6011" s="39"/>
      <c r="U6011" s="39"/>
      <c r="V6011" s="39"/>
      <c r="W6011" s="39"/>
      <c r="X6011" s="39"/>
      <c r="Y6011" s="39"/>
      <c r="Z6011" s="39"/>
      <c r="AA6011" s="39"/>
      <c r="AB6011" s="39"/>
      <c r="AC6011" s="39"/>
      <c r="AD6011" s="39"/>
      <c r="AE6011" s="39"/>
      <c r="AF6011" s="39"/>
      <c r="AG6011" s="39"/>
      <c r="AH6011" s="39"/>
      <c r="AI6011" s="39"/>
      <c r="AJ6011" s="39"/>
      <c r="AK6011" s="39"/>
      <c r="AL6011" s="39"/>
      <c r="AM6011" s="39"/>
      <c r="AN6011" s="39"/>
      <c r="AO6011" s="39"/>
      <c r="AP6011" s="39"/>
      <c r="AQ6011" s="39"/>
      <c r="AR6011" s="39"/>
      <c r="AS6011" s="39"/>
      <c r="AT6011" s="39"/>
      <c r="AU6011" s="39"/>
      <c r="AV6011" s="39"/>
      <c r="AW6011" s="39"/>
    </row>
    <row r="6012" spans="15:49" x14ac:dyDescent="0.2">
      <c r="O6012" s="39"/>
      <c r="P6012" s="39"/>
      <c r="Q6012" s="39"/>
      <c r="R6012" s="39"/>
      <c r="S6012" s="39"/>
      <c r="T6012" s="39"/>
      <c r="U6012" s="39"/>
      <c r="V6012" s="39"/>
      <c r="W6012" s="39"/>
      <c r="X6012" s="39"/>
      <c r="Y6012" s="39"/>
      <c r="Z6012" s="39"/>
      <c r="AA6012" s="39"/>
      <c r="AB6012" s="39"/>
      <c r="AC6012" s="39"/>
      <c r="AD6012" s="39"/>
      <c r="AE6012" s="39"/>
      <c r="AF6012" s="39"/>
      <c r="AG6012" s="39"/>
      <c r="AH6012" s="39"/>
      <c r="AI6012" s="39"/>
      <c r="AJ6012" s="39"/>
      <c r="AK6012" s="39"/>
      <c r="AL6012" s="39"/>
      <c r="AM6012" s="39"/>
      <c r="AN6012" s="39"/>
      <c r="AO6012" s="39"/>
      <c r="AP6012" s="39"/>
      <c r="AQ6012" s="39"/>
      <c r="AR6012" s="39"/>
      <c r="AS6012" s="39"/>
      <c r="AT6012" s="39"/>
      <c r="AU6012" s="39"/>
      <c r="AV6012" s="39"/>
      <c r="AW6012" s="39"/>
    </row>
    <row r="6013" spans="15:49" x14ac:dyDescent="0.2">
      <c r="O6013" s="39"/>
      <c r="P6013" s="39"/>
      <c r="Q6013" s="39"/>
      <c r="R6013" s="39"/>
      <c r="S6013" s="39"/>
      <c r="T6013" s="39"/>
      <c r="U6013" s="39"/>
      <c r="V6013" s="39"/>
      <c r="W6013" s="39"/>
      <c r="X6013" s="39"/>
      <c r="Y6013" s="39"/>
      <c r="Z6013" s="39"/>
      <c r="AA6013" s="39"/>
      <c r="AB6013" s="39"/>
      <c r="AC6013" s="39"/>
      <c r="AD6013" s="39"/>
      <c r="AE6013" s="39"/>
      <c r="AF6013" s="39"/>
      <c r="AG6013" s="39"/>
      <c r="AH6013" s="39"/>
      <c r="AI6013" s="39"/>
      <c r="AJ6013" s="39"/>
      <c r="AK6013" s="39"/>
      <c r="AL6013" s="39"/>
      <c r="AM6013" s="39"/>
      <c r="AN6013" s="39"/>
      <c r="AO6013" s="39"/>
      <c r="AP6013" s="39"/>
      <c r="AQ6013" s="39"/>
      <c r="AR6013" s="39"/>
      <c r="AS6013" s="39"/>
      <c r="AT6013" s="39"/>
      <c r="AU6013" s="39"/>
      <c r="AV6013" s="39"/>
      <c r="AW6013" s="39"/>
    </row>
    <row r="6014" spans="15:49" x14ac:dyDescent="0.2">
      <c r="O6014" s="39"/>
      <c r="P6014" s="39"/>
      <c r="Q6014" s="39"/>
      <c r="R6014" s="39"/>
      <c r="S6014" s="39"/>
      <c r="T6014" s="39"/>
      <c r="U6014" s="39"/>
      <c r="V6014" s="39"/>
      <c r="W6014" s="39"/>
      <c r="X6014" s="39"/>
      <c r="Y6014" s="39"/>
      <c r="Z6014" s="39"/>
      <c r="AA6014" s="39"/>
      <c r="AB6014" s="39"/>
      <c r="AC6014" s="39"/>
      <c r="AD6014" s="39"/>
      <c r="AE6014" s="39"/>
      <c r="AF6014" s="39"/>
      <c r="AG6014" s="39"/>
      <c r="AH6014" s="39"/>
      <c r="AI6014" s="39"/>
      <c r="AJ6014" s="39"/>
      <c r="AK6014" s="39"/>
      <c r="AL6014" s="39"/>
      <c r="AM6014" s="39"/>
      <c r="AN6014" s="39"/>
      <c r="AO6014" s="39"/>
      <c r="AP6014" s="39"/>
      <c r="AQ6014" s="39"/>
      <c r="AR6014" s="39"/>
      <c r="AS6014" s="39"/>
      <c r="AT6014" s="39"/>
      <c r="AU6014" s="39"/>
      <c r="AV6014" s="39"/>
      <c r="AW6014" s="39"/>
    </row>
    <row r="6015" spans="15:49" x14ac:dyDescent="0.2">
      <c r="O6015" s="39"/>
      <c r="P6015" s="39"/>
      <c r="Q6015" s="39"/>
      <c r="R6015" s="39"/>
      <c r="S6015" s="39"/>
      <c r="T6015" s="39"/>
      <c r="U6015" s="39"/>
      <c r="V6015" s="39"/>
      <c r="W6015" s="39"/>
      <c r="X6015" s="39"/>
      <c r="Y6015" s="39"/>
      <c r="Z6015" s="39"/>
      <c r="AA6015" s="39"/>
      <c r="AB6015" s="39"/>
      <c r="AC6015" s="39"/>
      <c r="AD6015" s="39"/>
      <c r="AE6015" s="39"/>
      <c r="AF6015" s="39"/>
      <c r="AG6015" s="39"/>
      <c r="AH6015" s="39"/>
      <c r="AI6015" s="39"/>
      <c r="AJ6015" s="39"/>
      <c r="AK6015" s="39"/>
      <c r="AL6015" s="39"/>
      <c r="AM6015" s="39"/>
      <c r="AN6015" s="39"/>
      <c r="AO6015" s="39"/>
      <c r="AP6015" s="39"/>
      <c r="AQ6015" s="39"/>
      <c r="AR6015" s="39"/>
      <c r="AS6015" s="39"/>
      <c r="AT6015" s="39"/>
      <c r="AU6015" s="39"/>
      <c r="AV6015" s="39"/>
      <c r="AW6015" s="39"/>
    </row>
    <row r="6016" spans="15:49" x14ac:dyDescent="0.2">
      <c r="O6016" s="39"/>
      <c r="P6016" s="39"/>
      <c r="Q6016" s="39"/>
      <c r="R6016" s="39"/>
      <c r="S6016" s="39"/>
      <c r="T6016" s="39"/>
      <c r="U6016" s="39"/>
      <c r="V6016" s="39"/>
      <c r="W6016" s="39"/>
      <c r="X6016" s="39"/>
      <c r="Y6016" s="39"/>
      <c r="Z6016" s="39"/>
      <c r="AA6016" s="39"/>
      <c r="AB6016" s="39"/>
      <c r="AC6016" s="39"/>
      <c r="AD6016" s="39"/>
      <c r="AE6016" s="39"/>
      <c r="AF6016" s="39"/>
      <c r="AG6016" s="39"/>
      <c r="AH6016" s="39"/>
      <c r="AI6016" s="39"/>
      <c r="AJ6016" s="39"/>
      <c r="AK6016" s="39"/>
      <c r="AL6016" s="39"/>
      <c r="AM6016" s="39"/>
      <c r="AN6016" s="39"/>
      <c r="AO6016" s="39"/>
      <c r="AP6016" s="39"/>
      <c r="AQ6016" s="39"/>
      <c r="AR6016" s="39"/>
      <c r="AS6016" s="39"/>
      <c r="AT6016" s="39"/>
      <c r="AU6016" s="39"/>
      <c r="AV6016" s="39"/>
      <c r="AW6016" s="39"/>
    </row>
    <row r="6017" spans="15:49" x14ac:dyDescent="0.2">
      <c r="O6017" s="39"/>
      <c r="P6017" s="39"/>
      <c r="Q6017" s="39"/>
      <c r="R6017" s="39"/>
      <c r="S6017" s="39"/>
      <c r="T6017" s="39"/>
      <c r="U6017" s="39"/>
      <c r="V6017" s="39"/>
      <c r="W6017" s="39"/>
      <c r="X6017" s="39"/>
      <c r="Y6017" s="39"/>
      <c r="Z6017" s="39"/>
      <c r="AA6017" s="39"/>
      <c r="AB6017" s="39"/>
      <c r="AC6017" s="39"/>
      <c r="AD6017" s="39"/>
      <c r="AE6017" s="39"/>
      <c r="AF6017" s="39"/>
      <c r="AG6017" s="39"/>
      <c r="AH6017" s="39"/>
      <c r="AI6017" s="39"/>
      <c r="AJ6017" s="39"/>
      <c r="AK6017" s="39"/>
      <c r="AL6017" s="39"/>
      <c r="AM6017" s="39"/>
      <c r="AN6017" s="39"/>
      <c r="AO6017" s="39"/>
      <c r="AP6017" s="39"/>
      <c r="AQ6017" s="39"/>
      <c r="AR6017" s="39"/>
      <c r="AS6017" s="39"/>
      <c r="AT6017" s="39"/>
      <c r="AU6017" s="39"/>
      <c r="AV6017" s="39"/>
      <c r="AW6017" s="39"/>
    </row>
    <row r="6018" spans="15:49" x14ac:dyDescent="0.2">
      <c r="O6018" s="39"/>
      <c r="P6018" s="39"/>
      <c r="Q6018" s="39"/>
      <c r="R6018" s="39"/>
      <c r="S6018" s="39"/>
      <c r="T6018" s="39"/>
      <c r="U6018" s="39"/>
      <c r="V6018" s="39"/>
      <c r="W6018" s="39"/>
      <c r="X6018" s="39"/>
      <c r="Y6018" s="39"/>
      <c r="Z6018" s="39"/>
      <c r="AA6018" s="39"/>
      <c r="AB6018" s="39"/>
      <c r="AC6018" s="39"/>
      <c r="AD6018" s="39"/>
      <c r="AE6018" s="39"/>
      <c r="AF6018" s="39"/>
      <c r="AG6018" s="39"/>
      <c r="AH6018" s="39"/>
      <c r="AI6018" s="39"/>
      <c r="AJ6018" s="39"/>
      <c r="AK6018" s="39"/>
      <c r="AL6018" s="39"/>
      <c r="AM6018" s="39"/>
      <c r="AN6018" s="39"/>
      <c r="AO6018" s="39"/>
      <c r="AP6018" s="39"/>
      <c r="AQ6018" s="39"/>
      <c r="AR6018" s="39"/>
      <c r="AS6018" s="39"/>
      <c r="AT6018" s="39"/>
      <c r="AU6018" s="39"/>
      <c r="AV6018" s="39"/>
      <c r="AW6018" s="39"/>
    </row>
    <row r="6019" spans="15:49" x14ac:dyDescent="0.2">
      <c r="O6019" s="39"/>
      <c r="P6019" s="39"/>
      <c r="Q6019" s="39"/>
      <c r="R6019" s="39"/>
      <c r="S6019" s="39"/>
      <c r="T6019" s="39"/>
      <c r="U6019" s="39"/>
      <c r="V6019" s="39"/>
      <c r="W6019" s="39"/>
      <c r="X6019" s="39"/>
      <c r="Y6019" s="39"/>
      <c r="Z6019" s="39"/>
      <c r="AA6019" s="39"/>
      <c r="AB6019" s="39"/>
      <c r="AC6019" s="39"/>
      <c r="AD6019" s="39"/>
      <c r="AE6019" s="39"/>
      <c r="AF6019" s="39"/>
      <c r="AG6019" s="39"/>
      <c r="AH6019" s="39"/>
      <c r="AI6019" s="39"/>
      <c r="AJ6019" s="39"/>
      <c r="AK6019" s="39"/>
      <c r="AL6019" s="39"/>
      <c r="AM6019" s="39"/>
      <c r="AN6019" s="39"/>
      <c r="AO6019" s="39"/>
      <c r="AP6019" s="39"/>
      <c r="AQ6019" s="39"/>
      <c r="AR6019" s="39"/>
      <c r="AS6019" s="39"/>
      <c r="AT6019" s="39"/>
      <c r="AU6019" s="39"/>
      <c r="AV6019" s="39"/>
      <c r="AW6019" s="39"/>
    </row>
    <row r="6020" spans="15:49" x14ac:dyDescent="0.2">
      <c r="O6020" s="39"/>
      <c r="P6020" s="39"/>
      <c r="Q6020" s="39"/>
      <c r="R6020" s="39"/>
      <c r="S6020" s="39"/>
      <c r="T6020" s="39"/>
      <c r="U6020" s="39"/>
      <c r="V6020" s="39"/>
      <c r="W6020" s="39"/>
      <c r="X6020" s="39"/>
      <c r="Y6020" s="39"/>
      <c r="Z6020" s="39"/>
      <c r="AA6020" s="39"/>
      <c r="AB6020" s="39"/>
      <c r="AC6020" s="39"/>
      <c r="AD6020" s="39"/>
      <c r="AE6020" s="39"/>
      <c r="AF6020" s="39"/>
      <c r="AG6020" s="39"/>
      <c r="AH6020" s="39"/>
      <c r="AI6020" s="39"/>
      <c r="AJ6020" s="39"/>
      <c r="AK6020" s="39"/>
      <c r="AL6020" s="39"/>
      <c r="AM6020" s="39"/>
      <c r="AN6020" s="39"/>
      <c r="AO6020" s="39"/>
      <c r="AP6020" s="39"/>
      <c r="AQ6020" s="39"/>
      <c r="AR6020" s="39"/>
      <c r="AS6020" s="39"/>
      <c r="AT6020" s="39"/>
      <c r="AU6020" s="39"/>
      <c r="AV6020" s="39"/>
      <c r="AW6020" s="39"/>
    </row>
    <row r="6021" spans="15:49" x14ac:dyDescent="0.2">
      <c r="O6021" s="39"/>
      <c r="P6021" s="39"/>
      <c r="Q6021" s="39"/>
      <c r="R6021" s="39"/>
      <c r="S6021" s="39"/>
      <c r="T6021" s="39"/>
      <c r="U6021" s="39"/>
      <c r="V6021" s="39"/>
      <c r="W6021" s="39"/>
      <c r="X6021" s="39"/>
      <c r="Y6021" s="39"/>
      <c r="Z6021" s="39"/>
      <c r="AA6021" s="39"/>
      <c r="AB6021" s="39"/>
      <c r="AC6021" s="39"/>
      <c r="AD6021" s="39"/>
      <c r="AE6021" s="39"/>
      <c r="AF6021" s="39"/>
      <c r="AG6021" s="39"/>
      <c r="AH6021" s="39"/>
      <c r="AI6021" s="39"/>
      <c r="AJ6021" s="39"/>
      <c r="AK6021" s="39"/>
      <c r="AL6021" s="39"/>
      <c r="AM6021" s="39"/>
      <c r="AN6021" s="39"/>
      <c r="AO6021" s="39"/>
      <c r="AP6021" s="39"/>
      <c r="AQ6021" s="39"/>
      <c r="AR6021" s="39"/>
      <c r="AS6021" s="39"/>
      <c r="AT6021" s="39"/>
      <c r="AU6021" s="39"/>
      <c r="AV6021" s="39"/>
      <c r="AW6021" s="39"/>
    </row>
    <row r="6022" spans="15:49" x14ac:dyDescent="0.2">
      <c r="O6022" s="39"/>
      <c r="P6022" s="39"/>
      <c r="Q6022" s="39"/>
      <c r="R6022" s="39"/>
      <c r="S6022" s="39"/>
      <c r="T6022" s="39"/>
      <c r="U6022" s="39"/>
      <c r="V6022" s="39"/>
      <c r="W6022" s="39"/>
      <c r="X6022" s="39"/>
      <c r="Y6022" s="39"/>
      <c r="Z6022" s="39"/>
      <c r="AA6022" s="39"/>
      <c r="AB6022" s="39"/>
      <c r="AC6022" s="39"/>
      <c r="AD6022" s="39"/>
      <c r="AE6022" s="39"/>
      <c r="AF6022" s="39"/>
      <c r="AG6022" s="39"/>
      <c r="AH6022" s="39"/>
      <c r="AI6022" s="39"/>
      <c r="AJ6022" s="39"/>
      <c r="AK6022" s="39"/>
      <c r="AL6022" s="39"/>
      <c r="AM6022" s="39"/>
      <c r="AN6022" s="39"/>
      <c r="AO6022" s="39"/>
      <c r="AP6022" s="39"/>
      <c r="AQ6022" s="39"/>
      <c r="AR6022" s="39"/>
      <c r="AS6022" s="39"/>
      <c r="AT6022" s="39"/>
      <c r="AU6022" s="39"/>
      <c r="AV6022" s="39"/>
      <c r="AW6022" s="39"/>
    </row>
    <row r="6023" spans="15:49" x14ac:dyDescent="0.2">
      <c r="O6023" s="39"/>
      <c r="P6023" s="39"/>
      <c r="Q6023" s="39"/>
      <c r="R6023" s="39"/>
      <c r="S6023" s="39"/>
      <c r="T6023" s="39"/>
      <c r="U6023" s="39"/>
      <c r="V6023" s="39"/>
      <c r="W6023" s="39"/>
      <c r="X6023" s="39"/>
      <c r="Y6023" s="39"/>
      <c r="Z6023" s="39"/>
      <c r="AA6023" s="39"/>
      <c r="AB6023" s="39"/>
      <c r="AC6023" s="39"/>
      <c r="AD6023" s="39"/>
      <c r="AE6023" s="39"/>
      <c r="AF6023" s="39"/>
      <c r="AG6023" s="39"/>
      <c r="AH6023" s="39"/>
      <c r="AI6023" s="39"/>
      <c r="AJ6023" s="39"/>
      <c r="AK6023" s="39"/>
      <c r="AL6023" s="39"/>
      <c r="AM6023" s="39"/>
      <c r="AN6023" s="39"/>
      <c r="AO6023" s="39"/>
      <c r="AP6023" s="39"/>
      <c r="AQ6023" s="39"/>
      <c r="AR6023" s="39"/>
      <c r="AS6023" s="39"/>
      <c r="AT6023" s="39"/>
      <c r="AU6023" s="39"/>
      <c r="AV6023" s="39"/>
      <c r="AW6023" s="39"/>
    </row>
    <row r="6024" spans="15:49" x14ac:dyDescent="0.2">
      <c r="O6024" s="39"/>
      <c r="P6024" s="39"/>
      <c r="Q6024" s="39"/>
      <c r="R6024" s="39"/>
      <c r="S6024" s="39"/>
      <c r="T6024" s="39"/>
      <c r="U6024" s="39"/>
      <c r="V6024" s="39"/>
      <c r="W6024" s="39"/>
      <c r="X6024" s="39"/>
      <c r="Y6024" s="39"/>
      <c r="Z6024" s="39"/>
      <c r="AA6024" s="39"/>
      <c r="AB6024" s="39"/>
      <c r="AC6024" s="39"/>
      <c r="AD6024" s="39"/>
      <c r="AE6024" s="39"/>
      <c r="AF6024" s="39"/>
      <c r="AG6024" s="39"/>
      <c r="AH6024" s="39"/>
      <c r="AI6024" s="39"/>
      <c r="AJ6024" s="39"/>
      <c r="AK6024" s="39"/>
      <c r="AL6024" s="39"/>
      <c r="AM6024" s="39"/>
      <c r="AN6024" s="39"/>
      <c r="AO6024" s="39"/>
      <c r="AP6024" s="39"/>
      <c r="AQ6024" s="39"/>
      <c r="AR6024" s="39"/>
      <c r="AS6024" s="39"/>
      <c r="AT6024" s="39"/>
      <c r="AU6024" s="39"/>
      <c r="AV6024" s="39"/>
      <c r="AW6024" s="39"/>
    </row>
    <row r="6025" spans="15:49" x14ac:dyDescent="0.2">
      <c r="O6025" s="39"/>
      <c r="P6025" s="39"/>
      <c r="Q6025" s="39"/>
      <c r="R6025" s="39"/>
      <c r="S6025" s="39"/>
      <c r="T6025" s="39"/>
      <c r="U6025" s="39"/>
      <c r="V6025" s="39"/>
      <c r="W6025" s="39"/>
      <c r="X6025" s="39"/>
      <c r="Y6025" s="39"/>
      <c r="Z6025" s="39"/>
      <c r="AA6025" s="39"/>
      <c r="AB6025" s="39"/>
      <c r="AC6025" s="39"/>
      <c r="AD6025" s="39"/>
      <c r="AE6025" s="39"/>
      <c r="AF6025" s="39"/>
      <c r="AG6025" s="39"/>
      <c r="AH6025" s="39"/>
      <c r="AI6025" s="39"/>
      <c r="AJ6025" s="39"/>
      <c r="AK6025" s="39"/>
      <c r="AL6025" s="39"/>
      <c r="AM6025" s="39"/>
      <c r="AN6025" s="39"/>
      <c r="AO6025" s="39"/>
      <c r="AP6025" s="39"/>
      <c r="AQ6025" s="39"/>
      <c r="AR6025" s="39"/>
      <c r="AS6025" s="39"/>
      <c r="AT6025" s="39"/>
      <c r="AU6025" s="39"/>
      <c r="AV6025" s="39"/>
      <c r="AW6025" s="39"/>
    </row>
    <row r="6026" spans="15:49" x14ac:dyDescent="0.2">
      <c r="O6026" s="39"/>
      <c r="P6026" s="39"/>
      <c r="Q6026" s="39"/>
      <c r="R6026" s="39"/>
      <c r="S6026" s="39"/>
      <c r="T6026" s="39"/>
      <c r="U6026" s="39"/>
      <c r="V6026" s="39"/>
      <c r="W6026" s="39"/>
      <c r="X6026" s="39"/>
      <c r="Y6026" s="39"/>
      <c r="Z6026" s="39"/>
      <c r="AA6026" s="39"/>
      <c r="AB6026" s="39"/>
      <c r="AC6026" s="39"/>
      <c r="AD6026" s="39"/>
      <c r="AE6026" s="39"/>
      <c r="AF6026" s="39"/>
      <c r="AG6026" s="39"/>
      <c r="AH6026" s="39"/>
      <c r="AI6026" s="39"/>
      <c r="AJ6026" s="39"/>
      <c r="AK6026" s="39"/>
      <c r="AL6026" s="39"/>
      <c r="AM6026" s="39"/>
      <c r="AN6026" s="39"/>
      <c r="AO6026" s="39"/>
      <c r="AP6026" s="39"/>
      <c r="AQ6026" s="39"/>
      <c r="AR6026" s="39"/>
      <c r="AS6026" s="39"/>
      <c r="AT6026" s="39"/>
      <c r="AU6026" s="39"/>
      <c r="AV6026" s="39"/>
      <c r="AW6026" s="39"/>
    </row>
    <row r="6027" spans="15:49" x14ac:dyDescent="0.2">
      <c r="O6027" s="39"/>
      <c r="P6027" s="39"/>
      <c r="Q6027" s="39"/>
      <c r="R6027" s="39"/>
      <c r="S6027" s="39"/>
      <c r="T6027" s="39"/>
      <c r="U6027" s="39"/>
      <c r="V6027" s="39"/>
      <c r="W6027" s="39"/>
      <c r="X6027" s="39"/>
      <c r="Y6027" s="39"/>
      <c r="Z6027" s="39"/>
      <c r="AA6027" s="39"/>
      <c r="AB6027" s="39"/>
      <c r="AC6027" s="39"/>
      <c r="AD6027" s="39"/>
      <c r="AE6027" s="39"/>
      <c r="AF6027" s="39"/>
      <c r="AG6027" s="39"/>
      <c r="AH6027" s="39"/>
      <c r="AI6027" s="39"/>
      <c r="AJ6027" s="39"/>
      <c r="AK6027" s="39"/>
      <c r="AL6027" s="39"/>
      <c r="AM6027" s="39"/>
      <c r="AN6027" s="39"/>
      <c r="AO6027" s="39"/>
      <c r="AP6027" s="39"/>
      <c r="AQ6027" s="39"/>
      <c r="AR6027" s="39"/>
      <c r="AS6027" s="39"/>
      <c r="AT6027" s="39"/>
      <c r="AU6027" s="39"/>
      <c r="AV6027" s="39"/>
      <c r="AW6027" s="39"/>
    </row>
    <row r="6028" spans="15:49" x14ac:dyDescent="0.2">
      <c r="O6028" s="39"/>
      <c r="P6028" s="39"/>
      <c r="Q6028" s="39"/>
      <c r="R6028" s="39"/>
      <c r="S6028" s="39"/>
      <c r="T6028" s="39"/>
      <c r="U6028" s="39"/>
      <c r="V6028" s="39"/>
      <c r="W6028" s="39"/>
      <c r="X6028" s="39"/>
      <c r="Y6028" s="39"/>
      <c r="Z6028" s="39"/>
      <c r="AA6028" s="39"/>
      <c r="AB6028" s="39"/>
      <c r="AC6028" s="39"/>
      <c r="AD6028" s="39"/>
      <c r="AE6028" s="39"/>
      <c r="AF6028" s="39"/>
      <c r="AG6028" s="39"/>
      <c r="AH6028" s="39"/>
      <c r="AI6028" s="39"/>
      <c r="AJ6028" s="39"/>
      <c r="AK6028" s="39"/>
      <c r="AL6028" s="39"/>
      <c r="AM6028" s="39"/>
      <c r="AN6028" s="39"/>
      <c r="AO6028" s="39"/>
      <c r="AP6028" s="39"/>
      <c r="AQ6028" s="39"/>
      <c r="AR6028" s="39"/>
      <c r="AS6028" s="39"/>
      <c r="AT6028" s="39"/>
      <c r="AU6028" s="39"/>
      <c r="AV6028" s="39"/>
      <c r="AW6028" s="39"/>
    </row>
    <row r="6029" spans="15:49" x14ac:dyDescent="0.2">
      <c r="O6029" s="39"/>
      <c r="P6029" s="39"/>
      <c r="Q6029" s="39"/>
      <c r="R6029" s="39"/>
      <c r="S6029" s="39"/>
      <c r="T6029" s="39"/>
      <c r="U6029" s="39"/>
      <c r="V6029" s="39"/>
      <c r="W6029" s="39"/>
      <c r="X6029" s="39"/>
      <c r="Y6029" s="39"/>
      <c r="Z6029" s="39"/>
      <c r="AA6029" s="39"/>
      <c r="AB6029" s="39"/>
      <c r="AC6029" s="39"/>
      <c r="AD6029" s="39"/>
      <c r="AE6029" s="39"/>
      <c r="AF6029" s="39"/>
      <c r="AG6029" s="39"/>
      <c r="AH6029" s="39"/>
      <c r="AI6029" s="39"/>
      <c r="AJ6029" s="39"/>
      <c r="AK6029" s="39"/>
      <c r="AL6029" s="39"/>
      <c r="AM6029" s="39"/>
      <c r="AN6029" s="39"/>
      <c r="AO6029" s="39"/>
      <c r="AP6029" s="39"/>
      <c r="AQ6029" s="39"/>
      <c r="AR6029" s="39"/>
      <c r="AS6029" s="39"/>
      <c r="AT6029" s="39"/>
      <c r="AU6029" s="39"/>
      <c r="AV6029" s="39"/>
      <c r="AW6029" s="39"/>
    </row>
    <row r="6030" spans="15:49" x14ac:dyDescent="0.2">
      <c r="O6030" s="39"/>
      <c r="P6030" s="39"/>
      <c r="Q6030" s="39"/>
      <c r="R6030" s="39"/>
      <c r="S6030" s="39"/>
      <c r="T6030" s="39"/>
      <c r="U6030" s="39"/>
      <c r="V6030" s="39"/>
      <c r="W6030" s="39"/>
      <c r="X6030" s="39"/>
      <c r="Y6030" s="39"/>
      <c r="Z6030" s="39"/>
      <c r="AA6030" s="39"/>
      <c r="AB6030" s="39"/>
      <c r="AC6030" s="39"/>
      <c r="AD6030" s="39"/>
      <c r="AE6030" s="39"/>
      <c r="AF6030" s="39"/>
      <c r="AG6030" s="39"/>
      <c r="AH6030" s="39"/>
      <c r="AI6030" s="39"/>
      <c r="AJ6030" s="39"/>
      <c r="AK6030" s="39"/>
      <c r="AL6030" s="39"/>
      <c r="AM6030" s="39"/>
      <c r="AN6030" s="39"/>
      <c r="AO6030" s="39"/>
      <c r="AP6030" s="39"/>
      <c r="AQ6030" s="39"/>
      <c r="AR6030" s="39"/>
      <c r="AS6030" s="39"/>
      <c r="AT6030" s="39"/>
      <c r="AU6030" s="39"/>
      <c r="AV6030" s="39"/>
      <c r="AW6030" s="39"/>
    </row>
    <row r="6031" spans="15:49" x14ac:dyDescent="0.2">
      <c r="O6031" s="39"/>
      <c r="P6031" s="39"/>
      <c r="Q6031" s="39"/>
      <c r="R6031" s="39"/>
      <c r="S6031" s="39"/>
      <c r="T6031" s="39"/>
      <c r="U6031" s="39"/>
      <c r="V6031" s="39"/>
      <c r="W6031" s="39"/>
      <c r="X6031" s="39"/>
      <c r="Y6031" s="39"/>
      <c r="Z6031" s="39"/>
      <c r="AA6031" s="39"/>
      <c r="AB6031" s="39"/>
      <c r="AC6031" s="39"/>
      <c r="AD6031" s="39"/>
      <c r="AE6031" s="39"/>
      <c r="AF6031" s="39"/>
      <c r="AG6031" s="39"/>
      <c r="AH6031" s="39"/>
      <c r="AI6031" s="39"/>
      <c r="AJ6031" s="39"/>
      <c r="AK6031" s="39"/>
      <c r="AL6031" s="39"/>
      <c r="AM6031" s="39"/>
      <c r="AN6031" s="39"/>
      <c r="AO6031" s="39"/>
      <c r="AP6031" s="39"/>
      <c r="AQ6031" s="39"/>
      <c r="AR6031" s="39"/>
      <c r="AS6031" s="39"/>
      <c r="AT6031" s="39"/>
      <c r="AU6031" s="39"/>
      <c r="AV6031" s="39"/>
      <c r="AW6031" s="39"/>
    </row>
    <row r="6032" spans="15:49" x14ac:dyDescent="0.2">
      <c r="O6032" s="39"/>
      <c r="P6032" s="39"/>
      <c r="Q6032" s="39"/>
      <c r="R6032" s="39"/>
      <c r="S6032" s="39"/>
      <c r="T6032" s="39"/>
      <c r="U6032" s="39"/>
      <c r="V6032" s="39"/>
      <c r="W6032" s="39"/>
      <c r="X6032" s="39"/>
      <c r="Y6032" s="39"/>
      <c r="Z6032" s="39"/>
      <c r="AA6032" s="39"/>
      <c r="AB6032" s="39"/>
      <c r="AC6032" s="39"/>
      <c r="AD6032" s="39"/>
      <c r="AE6032" s="39"/>
      <c r="AF6032" s="39"/>
      <c r="AG6032" s="39"/>
      <c r="AH6032" s="39"/>
      <c r="AI6032" s="39"/>
      <c r="AJ6032" s="39"/>
      <c r="AK6032" s="39"/>
      <c r="AL6032" s="39"/>
      <c r="AM6032" s="39"/>
      <c r="AN6032" s="39"/>
      <c r="AO6032" s="39"/>
      <c r="AP6032" s="39"/>
      <c r="AQ6032" s="39"/>
      <c r="AR6032" s="39"/>
      <c r="AS6032" s="39"/>
      <c r="AT6032" s="39"/>
      <c r="AU6032" s="39"/>
      <c r="AV6032" s="39"/>
      <c r="AW6032" s="39"/>
    </row>
    <row r="6033" spans="15:49" x14ac:dyDescent="0.2">
      <c r="O6033" s="39"/>
      <c r="P6033" s="39"/>
      <c r="Q6033" s="39"/>
      <c r="R6033" s="39"/>
      <c r="S6033" s="39"/>
      <c r="T6033" s="39"/>
      <c r="U6033" s="39"/>
      <c r="V6033" s="39"/>
      <c r="W6033" s="39"/>
      <c r="X6033" s="39"/>
      <c r="Y6033" s="39"/>
      <c r="Z6033" s="39"/>
      <c r="AA6033" s="39"/>
      <c r="AB6033" s="39"/>
      <c r="AC6033" s="39"/>
      <c r="AD6033" s="39"/>
      <c r="AE6033" s="39"/>
      <c r="AF6033" s="39"/>
      <c r="AG6033" s="39"/>
      <c r="AH6033" s="39"/>
      <c r="AI6033" s="39"/>
      <c r="AJ6033" s="39"/>
      <c r="AK6033" s="39"/>
      <c r="AL6033" s="39"/>
      <c r="AM6033" s="39"/>
      <c r="AN6033" s="39"/>
      <c r="AO6033" s="39"/>
      <c r="AP6033" s="39"/>
      <c r="AQ6033" s="39"/>
      <c r="AR6033" s="39"/>
      <c r="AS6033" s="39"/>
      <c r="AT6033" s="39"/>
      <c r="AU6033" s="39"/>
      <c r="AV6033" s="39"/>
      <c r="AW6033" s="39"/>
    </row>
    <row r="6034" spans="15:49" x14ac:dyDescent="0.2">
      <c r="O6034" s="39"/>
      <c r="P6034" s="39"/>
      <c r="Q6034" s="39"/>
      <c r="R6034" s="39"/>
      <c r="S6034" s="39"/>
      <c r="T6034" s="39"/>
      <c r="U6034" s="39"/>
      <c r="V6034" s="39"/>
      <c r="W6034" s="39"/>
      <c r="X6034" s="39"/>
      <c r="Y6034" s="39"/>
      <c r="Z6034" s="39"/>
      <c r="AA6034" s="39"/>
      <c r="AB6034" s="39"/>
      <c r="AC6034" s="39"/>
      <c r="AD6034" s="39"/>
      <c r="AE6034" s="39"/>
      <c r="AF6034" s="39"/>
      <c r="AG6034" s="39"/>
      <c r="AH6034" s="39"/>
      <c r="AI6034" s="39"/>
      <c r="AJ6034" s="39"/>
      <c r="AK6034" s="39"/>
      <c r="AL6034" s="39"/>
      <c r="AM6034" s="39"/>
      <c r="AN6034" s="39"/>
      <c r="AO6034" s="39"/>
      <c r="AP6034" s="39"/>
      <c r="AQ6034" s="39"/>
      <c r="AR6034" s="39"/>
      <c r="AS6034" s="39"/>
      <c r="AT6034" s="39"/>
      <c r="AU6034" s="39"/>
      <c r="AV6034" s="39"/>
      <c r="AW6034" s="39"/>
    </row>
    <row r="6035" spans="15:49" x14ac:dyDescent="0.2">
      <c r="O6035" s="39"/>
      <c r="P6035" s="39"/>
      <c r="Q6035" s="39"/>
      <c r="R6035" s="39"/>
      <c r="S6035" s="39"/>
      <c r="T6035" s="39"/>
      <c r="U6035" s="39"/>
      <c r="V6035" s="39"/>
      <c r="W6035" s="39"/>
      <c r="X6035" s="39"/>
      <c r="Y6035" s="39"/>
      <c r="Z6035" s="39"/>
      <c r="AA6035" s="39"/>
      <c r="AB6035" s="39"/>
      <c r="AC6035" s="39"/>
      <c r="AD6035" s="39"/>
      <c r="AE6035" s="39"/>
      <c r="AF6035" s="39"/>
      <c r="AG6035" s="39"/>
      <c r="AH6035" s="39"/>
      <c r="AI6035" s="39"/>
      <c r="AJ6035" s="39"/>
      <c r="AK6035" s="39"/>
      <c r="AL6035" s="39"/>
      <c r="AM6035" s="39"/>
      <c r="AN6035" s="39"/>
      <c r="AO6035" s="39"/>
      <c r="AP6035" s="39"/>
      <c r="AQ6035" s="39"/>
      <c r="AR6035" s="39"/>
      <c r="AS6035" s="39"/>
      <c r="AT6035" s="39"/>
      <c r="AU6035" s="39"/>
      <c r="AV6035" s="39"/>
      <c r="AW6035" s="39"/>
    </row>
    <row r="6036" spans="15:49" x14ac:dyDescent="0.2">
      <c r="O6036" s="39"/>
      <c r="P6036" s="39"/>
      <c r="Q6036" s="39"/>
      <c r="R6036" s="39"/>
      <c r="S6036" s="39"/>
      <c r="T6036" s="39"/>
      <c r="U6036" s="39"/>
      <c r="V6036" s="39"/>
      <c r="W6036" s="39"/>
      <c r="X6036" s="39"/>
      <c r="Y6036" s="39"/>
      <c r="Z6036" s="39"/>
      <c r="AA6036" s="39"/>
      <c r="AB6036" s="39"/>
      <c r="AC6036" s="39"/>
      <c r="AD6036" s="39"/>
      <c r="AE6036" s="39"/>
      <c r="AF6036" s="39"/>
      <c r="AG6036" s="39"/>
      <c r="AH6036" s="39"/>
      <c r="AI6036" s="39"/>
      <c r="AJ6036" s="39"/>
      <c r="AK6036" s="39"/>
      <c r="AL6036" s="39"/>
      <c r="AM6036" s="39"/>
      <c r="AN6036" s="39"/>
      <c r="AO6036" s="39"/>
      <c r="AP6036" s="39"/>
      <c r="AQ6036" s="39"/>
      <c r="AR6036" s="39"/>
      <c r="AS6036" s="39"/>
      <c r="AT6036" s="39"/>
      <c r="AU6036" s="39"/>
      <c r="AV6036" s="39"/>
      <c r="AW6036" s="39"/>
    </row>
    <row r="6037" spans="15:49" x14ac:dyDescent="0.2">
      <c r="O6037" s="39"/>
      <c r="P6037" s="39"/>
      <c r="Q6037" s="39"/>
      <c r="R6037" s="39"/>
      <c r="S6037" s="39"/>
      <c r="T6037" s="39"/>
      <c r="U6037" s="39"/>
      <c r="V6037" s="39"/>
      <c r="W6037" s="39"/>
      <c r="X6037" s="39"/>
      <c r="Y6037" s="39"/>
      <c r="Z6037" s="39"/>
      <c r="AA6037" s="39"/>
      <c r="AB6037" s="39"/>
      <c r="AC6037" s="39"/>
      <c r="AD6037" s="39"/>
      <c r="AE6037" s="39"/>
      <c r="AF6037" s="39"/>
      <c r="AG6037" s="39"/>
      <c r="AH6037" s="39"/>
      <c r="AI6037" s="39"/>
      <c r="AJ6037" s="39"/>
      <c r="AK6037" s="39"/>
      <c r="AL6037" s="39"/>
      <c r="AM6037" s="39"/>
      <c r="AN6037" s="39"/>
      <c r="AO6037" s="39"/>
      <c r="AP6037" s="39"/>
      <c r="AQ6037" s="39"/>
      <c r="AR6037" s="39"/>
      <c r="AS6037" s="39"/>
      <c r="AT6037" s="39"/>
      <c r="AU6037" s="39"/>
      <c r="AV6037" s="39"/>
      <c r="AW6037" s="39"/>
    </row>
    <row r="6038" spans="15:49" x14ac:dyDescent="0.2">
      <c r="O6038" s="39"/>
      <c r="P6038" s="39"/>
      <c r="Q6038" s="39"/>
      <c r="R6038" s="39"/>
      <c r="S6038" s="39"/>
      <c r="T6038" s="39"/>
      <c r="U6038" s="39"/>
      <c r="V6038" s="39"/>
      <c r="W6038" s="39"/>
      <c r="X6038" s="39"/>
      <c r="Y6038" s="39"/>
      <c r="Z6038" s="39"/>
      <c r="AA6038" s="39"/>
      <c r="AB6038" s="39"/>
      <c r="AC6038" s="39"/>
      <c r="AD6038" s="39"/>
      <c r="AE6038" s="39"/>
      <c r="AF6038" s="39"/>
      <c r="AG6038" s="39"/>
      <c r="AH6038" s="39"/>
      <c r="AI6038" s="39"/>
      <c r="AJ6038" s="39"/>
      <c r="AK6038" s="39"/>
      <c r="AL6038" s="39"/>
      <c r="AM6038" s="39"/>
      <c r="AN6038" s="39"/>
      <c r="AO6038" s="39"/>
      <c r="AP6038" s="39"/>
      <c r="AQ6038" s="39"/>
      <c r="AR6038" s="39"/>
      <c r="AS6038" s="39"/>
      <c r="AT6038" s="39"/>
      <c r="AU6038" s="39"/>
      <c r="AV6038" s="39"/>
      <c r="AW6038" s="39"/>
    </row>
    <row r="6039" spans="15:49" x14ac:dyDescent="0.2">
      <c r="O6039" s="39"/>
      <c r="P6039" s="39"/>
      <c r="Q6039" s="39"/>
      <c r="R6039" s="39"/>
      <c r="S6039" s="39"/>
      <c r="T6039" s="39"/>
      <c r="U6039" s="39"/>
      <c r="V6039" s="39"/>
      <c r="W6039" s="39"/>
      <c r="X6039" s="39"/>
      <c r="Y6039" s="39"/>
      <c r="Z6039" s="39"/>
      <c r="AA6039" s="39"/>
      <c r="AB6039" s="39"/>
      <c r="AC6039" s="39"/>
      <c r="AD6039" s="39"/>
      <c r="AE6039" s="39"/>
      <c r="AF6039" s="39"/>
      <c r="AG6039" s="39"/>
      <c r="AH6039" s="39"/>
      <c r="AI6039" s="39"/>
      <c r="AJ6039" s="39"/>
      <c r="AK6039" s="39"/>
      <c r="AL6039" s="39"/>
      <c r="AM6039" s="39"/>
      <c r="AN6039" s="39"/>
      <c r="AO6039" s="39"/>
      <c r="AP6039" s="39"/>
      <c r="AQ6039" s="39"/>
      <c r="AR6039" s="39"/>
      <c r="AS6039" s="39"/>
      <c r="AT6039" s="39"/>
      <c r="AU6039" s="39"/>
      <c r="AV6039" s="39"/>
      <c r="AW6039" s="39"/>
    </row>
    <row r="6040" spans="15:49" x14ac:dyDescent="0.2">
      <c r="O6040" s="39"/>
      <c r="P6040" s="39"/>
      <c r="Q6040" s="39"/>
      <c r="R6040" s="39"/>
      <c r="S6040" s="39"/>
      <c r="T6040" s="39"/>
      <c r="U6040" s="39"/>
      <c r="V6040" s="39"/>
      <c r="W6040" s="39"/>
      <c r="X6040" s="39"/>
      <c r="Y6040" s="39"/>
      <c r="Z6040" s="39"/>
      <c r="AA6040" s="39"/>
      <c r="AB6040" s="39"/>
      <c r="AC6040" s="39"/>
      <c r="AD6040" s="39"/>
      <c r="AE6040" s="39"/>
      <c r="AF6040" s="39"/>
      <c r="AG6040" s="39"/>
      <c r="AH6040" s="39"/>
      <c r="AI6040" s="39"/>
      <c r="AJ6040" s="39"/>
      <c r="AK6040" s="39"/>
      <c r="AL6040" s="39"/>
      <c r="AM6040" s="39"/>
      <c r="AN6040" s="39"/>
      <c r="AO6040" s="39"/>
      <c r="AP6040" s="39"/>
      <c r="AQ6040" s="39"/>
      <c r="AR6040" s="39"/>
      <c r="AS6040" s="39"/>
      <c r="AT6040" s="39"/>
      <c r="AU6040" s="39"/>
      <c r="AV6040" s="39"/>
      <c r="AW6040" s="39"/>
    </row>
    <row r="6041" spans="15:49" x14ac:dyDescent="0.2">
      <c r="O6041" s="39"/>
      <c r="P6041" s="39"/>
      <c r="Q6041" s="39"/>
      <c r="R6041" s="39"/>
      <c r="S6041" s="39"/>
      <c r="T6041" s="39"/>
      <c r="U6041" s="39"/>
      <c r="V6041" s="39"/>
      <c r="W6041" s="39"/>
      <c r="X6041" s="39"/>
      <c r="Y6041" s="39"/>
      <c r="Z6041" s="39"/>
      <c r="AA6041" s="39"/>
      <c r="AB6041" s="39"/>
      <c r="AC6041" s="39"/>
      <c r="AD6041" s="39"/>
      <c r="AE6041" s="39"/>
      <c r="AF6041" s="39"/>
      <c r="AG6041" s="39"/>
      <c r="AH6041" s="39"/>
      <c r="AI6041" s="39"/>
      <c r="AJ6041" s="39"/>
      <c r="AK6041" s="39"/>
      <c r="AL6041" s="39"/>
      <c r="AM6041" s="39"/>
      <c r="AN6041" s="39"/>
      <c r="AO6041" s="39"/>
      <c r="AP6041" s="39"/>
      <c r="AQ6041" s="39"/>
      <c r="AR6041" s="39"/>
      <c r="AS6041" s="39"/>
      <c r="AT6041" s="39"/>
      <c r="AU6041" s="39"/>
      <c r="AV6041" s="39"/>
      <c r="AW6041" s="39"/>
    </row>
    <row r="6042" spans="15:49" x14ac:dyDescent="0.2">
      <c r="O6042" s="39"/>
      <c r="P6042" s="39"/>
      <c r="Q6042" s="39"/>
      <c r="R6042" s="39"/>
      <c r="S6042" s="39"/>
      <c r="T6042" s="39"/>
      <c r="U6042" s="39"/>
      <c r="V6042" s="39"/>
      <c r="W6042" s="39"/>
      <c r="X6042" s="39"/>
      <c r="Y6042" s="39"/>
      <c r="Z6042" s="39"/>
      <c r="AA6042" s="39"/>
      <c r="AB6042" s="39"/>
      <c r="AC6042" s="39"/>
      <c r="AD6042" s="39"/>
      <c r="AE6042" s="39"/>
      <c r="AF6042" s="39"/>
      <c r="AG6042" s="39"/>
      <c r="AH6042" s="39"/>
      <c r="AI6042" s="39"/>
      <c r="AJ6042" s="39"/>
      <c r="AK6042" s="39"/>
      <c r="AL6042" s="39"/>
      <c r="AM6042" s="39"/>
      <c r="AN6042" s="39"/>
      <c r="AO6042" s="39"/>
      <c r="AP6042" s="39"/>
      <c r="AQ6042" s="39"/>
      <c r="AR6042" s="39"/>
      <c r="AS6042" s="39"/>
      <c r="AT6042" s="39"/>
      <c r="AU6042" s="39"/>
      <c r="AV6042" s="39"/>
      <c r="AW6042" s="39"/>
    </row>
    <row r="6043" spans="15:49" x14ac:dyDescent="0.2">
      <c r="O6043" s="39"/>
      <c r="P6043" s="39"/>
      <c r="Q6043" s="39"/>
      <c r="R6043" s="39"/>
      <c r="S6043" s="39"/>
      <c r="T6043" s="39"/>
      <c r="U6043" s="39"/>
      <c r="V6043" s="39"/>
      <c r="W6043" s="39"/>
      <c r="X6043" s="39"/>
      <c r="Y6043" s="39"/>
      <c r="Z6043" s="39"/>
      <c r="AA6043" s="39"/>
      <c r="AB6043" s="39"/>
      <c r="AC6043" s="39"/>
      <c r="AD6043" s="39"/>
      <c r="AE6043" s="39"/>
      <c r="AF6043" s="39"/>
      <c r="AG6043" s="39"/>
      <c r="AH6043" s="39"/>
      <c r="AI6043" s="39"/>
      <c r="AJ6043" s="39"/>
      <c r="AK6043" s="39"/>
      <c r="AL6043" s="39"/>
      <c r="AM6043" s="39"/>
      <c r="AN6043" s="39"/>
      <c r="AO6043" s="39"/>
      <c r="AP6043" s="39"/>
      <c r="AQ6043" s="39"/>
      <c r="AR6043" s="39"/>
      <c r="AS6043" s="39"/>
      <c r="AT6043" s="39"/>
      <c r="AU6043" s="39"/>
      <c r="AV6043" s="39"/>
      <c r="AW6043" s="39"/>
    </row>
    <row r="6044" spans="15:49" x14ac:dyDescent="0.2">
      <c r="O6044" s="39"/>
      <c r="P6044" s="39"/>
      <c r="Q6044" s="39"/>
      <c r="R6044" s="39"/>
      <c r="S6044" s="39"/>
      <c r="T6044" s="39"/>
      <c r="U6044" s="39"/>
      <c r="V6044" s="39"/>
      <c r="W6044" s="39"/>
      <c r="X6044" s="39"/>
      <c r="Y6044" s="39"/>
      <c r="Z6044" s="39"/>
      <c r="AA6044" s="39"/>
      <c r="AB6044" s="39"/>
      <c r="AC6044" s="39"/>
      <c r="AD6044" s="39"/>
      <c r="AE6044" s="39"/>
      <c r="AF6044" s="39"/>
      <c r="AG6044" s="39"/>
      <c r="AH6044" s="39"/>
      <c r="AI6044" s="39"/>
      <c r="AJ6044" s="39"/>
      <c r="AK6044" s="39"/>
      <c r="AL6044" s="39"/>
      <c r="AM6044" s="39"/>
      <c r="AN6044" s="39"/>
      <c r="AO6044" s="39"/>
      <c r="AP6044" s="39"/>
      <c r="AQ6044" s="39"/>
      <c r="AR6044" s="39"/>
      <c r="AS6044" s="39"/>
      <c r="AT6044" s="39"/>
      <c r="AU6044" s="39"/>
      <c r="AV6044" s="39"/>
      <c r="AW6044" s="39"/>
    </row>
    <row r="6045" spans="15:49" x14ac:dyDescent="0.2">
      <c r="O6045" s="39"/>
      <c r="P6045" s="39"/>
      <c r="Q6045" s="39"/>
      <c r="R6045" s="39"/>
      <c r="S6045" s="39"/>
      <c r="T6045" s="39"/>
      <c r="U6045" s="39"/>
      <c r="V6045" s="39"/>
      <c r="W6045" s="39"/>
      <c r="X6045" s="39"/>
      <c r="Y6045" s="39"/>
      <c r="Z6045" s="39"/>
      <c r="AA6045" s="39"/>
      <c r="AB6045" s="39"/>
      <c r="AC6045" s="39"/>
      <c r="AD6045" s="39"/>
      <c r="AE6045" s="39"/>
      <c r="AF6045" s="39"/>
      <c r="AG6045" s="39"/>
      <c r="AH6045" s="39"/>
      <c r="AI6045" s="39"/>
      <c r="AJ6045" s="39"/>
      <c r="AK6045" s="39"/>
      <c r="AL6045" s="39"/>
      <c r="AM6045" s="39"/>
      <c r="AN6045" s="39"/>
      <c r="AO6045" s="39"/>
      <c r="AP6045" s="39"/>
      <c r="AQ6045" s="39"/>
      <c r="AR6045" s="39"/>
      <c r="AS6045" s="39"/>
      <c r="AT6045" s="39"/>
      <c r="AU6045" s="39"/>
      <c r="AV6045" s="39"/>
      <c r="AW6045" s="39"/>
    </row>
    <row r="6046" spans="15:49" x14ac:dyDescent="0.2">
      <c r="O6046" s="39"/>
      <c r="P6046" s="39"/>
      <c r="Q6046" s="39"/>
      <c r="R6046" s="39"/>
      <c r="S6046" s="39"/>
      <c r="T6046" s="39"/>
      <c r="U6046" s="39"/>
      <c r="V6046" s="39"/>
      <c r="W6046" s="39"/>
      <c r="X6046" s="39"/>
      <c r="Y6046" s="39"/>
      <c r="Z6046" s="39"/>
      <c r="AA6046" s="39"/>
      <c r="AB6046" s="39"/>
      <c r="AC6046" s="39"/>
      <c r="AD6046" s="39"/>
      <c r="AE6046" s="39"/>
      <c r="AF6046" s="39"/>
      <c r="AG6046" s="39"/>
      <c r="AH6046" s="39"/>
      <c r="AI6046" s="39"/>
      <c r="AJ6046" s="39"/>
      <c r="AK6046" s="39"/>
      <c r="AL6046" s="39"/>
      <c r="AM6046" s="39"/>
      <c r="AN6046" s="39"/>
      <c r="AO6046" s="39"/>
      <c r="AP6046" s="39"/>
      <c r="AQ6046" s="39"/>
      <c r="AR6046" s="39"/>
      <c r="AS6046" s="39"/>
      <c r="AT6046" s="39"/>
      <c r="AU6046" s="39"/>
      <c r="AV6046" s="39"/>
      <c r="AW6046" s="39"/>
    </row>
    <row r="6047" spans="15:49" x14ac:dyDescent="0.2">
      <c r="O6047" s="39"/>
      <c r="P6047" s="39"/>
      <c r="Q6047" s="39"/>
      <c r="R6047" s="39"/>
      <c r="S6047" s="39"/>
      <c r="T6047" s="39"/>
      <c r="U6047" s="39"/>
      <c r="V6047" s="39"/>
      <c r="W6047" s="39"/>
      <c r="X6047" s="39"/>
      <c r="Y6047" s="39"/>
      <c r="Z6047" s="39"/>
      <c r="AA6047" s="39"/>
      <c r="AB6047" s="39"/>
      <c r="AC6047" s="39"/>
      <c r="AD6047" s="39"/>
      <c r="AE6047" s="39"/>
      <c r="AF6047" s="39"/>
      <c r="AG6047" s="39"/>
      <c r="AH6047" s="39"/>
      <c r="AI6047" s="39"/>
      <c r="AJ6047" s="39"/>
      <c r="AK6047" s="39"/>
      <c r="AL6047" s="39"/>
      <c r="AM6047" s="39"/>
      <c r="AN6047" s="39"/>
      <c r="AO6047" s="39"/>
      <c r="AP6047" s="39"/>
      <c r="AQ6047" s="39"/>
      <c r="AR6047" s="39"/>
      <c r="AS6047" s="39"/>
      <c r="AT6047" s="39"/>
      <c r="AU6047" s="39"/>
      <c r="AV6047" s="39"/>
      <c r="AW6047" s="39"/>
    </row>
    <row r="6048" spans="15:49" x14ac:dyDescent="0.2">
      <c r="O6048" s="39"/>
      <c r="P6048" s="39"/>
      <c r="Q6048" s="39"/>
      <c r="R6048" s="39"/>
      <c r="S6048" s="39"/>
      <c r="T6048" s="39"/>
      <c r="U6048" s="39"/>
      <c r="V6048" s="39"/>
      <c r="W6048" s="39"/>
      <c r="X6048" s="39"/>
      <c r="Y6048" s="39"/>
      <c r="Z6048" s="39"/>
      <c r="AA6048" s="39"/>
      <c r="AB6048" s="39"/>
      <c r="AC6048" s="39"/>
      <c r="AD6048" s="39"/>
      <c r="AE6048" s="39"/>
      <c r="AF6048" s="39"/>
      <c r="AG6048" s="39"/>
      <c r="AH6048" s="39"/>
      <c r="AI6048" s="39"/>
      <c r="AJ6048" s="39"/>
      <c r="AK6048" s="39"/>
      <c r="AL6048" s="39"/>
      <c r="AM6048" s="39"/>
      <c r="AN6048" s="39"/>
      <c r="AO6048" s="39"/>
      <c r="AP6048" s="39"/>
      <c r="AQ6048" s="39"/>
      <c r="AR6048" s="39"/>
      <c r="AS6048" s="39"/>
      <c r="AT6048" s="39"/>
      <c r="AU6048" s="39"/>
      <c r="AV6048" s="39"/>
      <c r="AW6048" s="39"/>
    </row>
    <row r="6049" spans="15:49" x14ac:dyDescent="0.2">
      <c r="O6049" s="39"/>
      <c r="P6049" s="39"/>
      <c r="Q6049" s="39"/>
      <c r="R6049" s="39"/>
      <c r="S6049" s="39"/>
      <c r="T6049" s="39"/>
      <c r="U6049" s="39"/>
      <c r="V6049" s="39"/>
      <c r="W6049" s="39"/>
      <c r="X6049" s="39"/>
      <c r="Y6049" s="39"/>
      <c r="Z6049" s="39"/>
      <c r="AA6049" s="39"/>
      <c r="AB6049" s="39"/>
      <c r="AC6049" s="39"/>
      <c r="AD6049" s="39"/>
      <c r="AE6049" s="39"/>
      <c r="AF6049" s="39"/>
      <c r="AG6049" s="39"/>
      <c r="AH6049" s="39"/>
      <c r="AI6049" s="39"/>
      <c r="AJ6049" s="39"/>
      <c r="AK6049" s="39"/>
      <c r="AL6049" s="39"/>
      <c r="AM6049" s="39"/>
      <c r="AN6049" s="39"/>
      <c r="AO6049" s="39"/>
      <c r="AP6049" s="39"/>
      <c r="AQ6049" s="39"/>
      <c r="AR6049" s="39"/>
      <c r="AS6049" s="39"/>
      <c r="AT6049" s="39"/>
      <c r="AU6049" s="39"/>
      <c r="AV6049" s="39"/>
      <c r="AW6049" s="39"/>
    </row>
    <row r="6050" spans="15:49" x14ac:dyDescent="0.2">
      <c r="O6050" s="39"/>
      <c r="P6050" s="39"/>
      <c r="Q6050" s="39"/>
      <c r="R6050" s="39"/>
      <c r="S6050" s="39"/>
      <c r="T6050" s="39"/>
      <c r="U6050" s="39"/>
      <c r="V6050" s="39"/>
      <c r="W6050" s="39"/>
      <c r="X6050" s="39"/>
      <c r="Y6050" s="39"/>
      <c r="Z6050" s="39"/>
      <c r="AA6050" s="39"/>
      <c r="AB6050" s="39"/>
      <c r="AC6050" s="39"/>
      <c r="AD6050" s="39"/>
      <c r="AE6050" s="39"/>
      <c r="AF6050" s="39"/>
      <c r="AG6050" s="39"/>
      <c r="AH6050" s="39"/>
      <c r="AI6050" s="39"/>
      <c r="AJ6050" s="39"/>
      <c r="AK6050" s="39"/>
      <c r="AL6050" s="39"/>
      <c r="AM6050" s="39"/>
      <c r="AN6050" s="39"/>
      <c r="AO6050" s="39"/>
      <c r="AP6050" s="39"/>
      <c r="AQ6050" s="39"/>
      <c r="AR6050" s="39"/>
      <c r="AS6050" s="39"/>
      <c r="AT6050" s="39"/>
      <c r="AU6050" s="39"/>
      <c r="AV6050" s="39"/>
      <c r="AW6050" s="39"/>
    </row>
    <row r="6051" spans="15:49" x14ac:dyDescent="0.2">
      <c r="O6051" s="39"/>
      <c r="P6051" s="39"/>
      <c r="Q6051" s="39"/>
      <c r="R6051" s="39"/>
      <c r="S6051" s="39"/>
      <c r="T6051" s="39"/>
      <c r="U6051" s="39"/>
      <c r="V6051" s="39"/>
      <c r="W6051" s="39"/>
      <c r="X6051" s="39"/>
      <c r="Y6051" s="39"/>
      <c r="Z6051" s="39"/>
      <c r="AA6051" s="39"/>
      <c r="AB6051" s="39"/>
      <c r="AC6051" s="39"/>
      <c r="AD6051" s="39"/>
      <c r="AE6051" s="39"/>
      <c r="AF6051" s="39"/>
      <c r="AG6051" s="39"/>
      <c r="AH6051" s="39"/>
      <c r="AI6051" s="39"/>
      <c r="AJ6051" s="39"/>
      <c r="AK6051" s="39"/>
      <c r="AL6051" s="39"/>
      <c r="AM6051" s="39"/>
      <c r="AN6051" s="39"/>
      <c r="AO6051" s="39"/>
      <c r="AP6051" s="39"/>
      <c r="AQ6051" s="39"/>
      <c r="AR6051" s="39"/>
      <c r="AS6051" s="39"/>
      <c r="AT6051" s="39"/>
      <c r="AU6051" s="39"/>
      <c r="AV6051" s="39"/>
      <c r="AW6051" s="39"/>
    </row>
    <row r="6052" spans="15:49" x14ac:dyDescent="0.2">
      <c r="O6052" s="39"/>
      <c r="P6052" s="39"/>
      <c r="Q6052" s="39"/>
      <c r="R6052" s="39"/>
      <c r="S6052" s="39"/>
      <c r="T6052" s="39"/>
      <c r="U6052" s="39"/>
      <c r="V6052" s="39"/>
      <c r="W6052" s="39"/>
      <c r="X6052" s="39"/>
      <c r="Y6052" s="39"/>
      <c r="Z6052" s="39"/>
      <c r="AA6052" s="39"/>
      <c r="AB6052" s="39"/>
      <c r="AC6052" s="39"/>
      <c r="AD6052" s="39"/>
      <c r="AE6052" s="39"/>
      <c r="AF6052" s="39"/>
      <c r="AG6052" s="39"/>
      <c r="AH6052" s="39"/>
      <c r="AI6052" s="39"/>
      <c r="AJ6052" s="39"/>
      <c r="AK6052" s="39"/>
      <c r="AL6052" s="39"/>
      <c r="AM6052" s="39"/>
      <c r="AN6052" s="39"/>
      <c r="AO6052" s="39"/>
      <c r="AP6052" s="39"/>
      <c r="AQ6052" s="39"/>
      <c r="AR6052" s="39"/>
      <c r="AS6052" s="39"/>
      <c r="AT6052" s="39"/>
      <c r="AU6052" s="39"/>
      <c r="AV6052" s="39"/>
      <c r="AW6052" s="39"/>
    </row>
    <row r="6053" spans="15:49" x14ac:dyDescent="0.2">
      <c r="O6053" s="39"/>
      <c r="P6053" s="39"/>
      <c r="Q6053" s="39"/>
      <c r="R6053" s="39"/>
      <c r="S6053" s="39"/>
      <c r="T6053" s="39"/>
      <c r="U6053" s="39"/>
      <c r="V6053" s="39"/>
      <c r="W6053" s="39"/>
      <c r="X6053" s="39"/>
      <c r="Y6053" s="39"/>
      <c r="Z6053" s="39"/>
      <c r="AA6053" s="39"/>
      <c r="AB6053" s="39"/>
      <c r="AC6053" s="39"/>
      <c r="AD6053" s="39"/>
      <c r="AE6053" s="39"/>
      <c r="AF6053" s="39"/>
      <c r="AG6053" s="39"/>
      <c r="AH6053" s="39"/>
      <c r="AI6053" s="39"/>
      <c r="AJ6053" s="39"/>
      <c r="AK6053" s="39"/>
      <c r="AL6053" s="39"/>
      <c r="AM6053" s="39"/>
      <c r="AN6053" s="39"/>
      <c r="AO6053" s="39"/>
      <c r="AP6053" s="39"/>
      <c r="AQ6053" s="39"/>
      <c r="AR6053" s="39"/>
      <c r="AS6053" s="39"/>
      <c r="AT6053" s="39"/>
      <c r="AU6053" s="39"/>
      <c r="AV6053" s="39"/>
      <c r="AW6053" s="39"/>
    </row>
    <row r="6054" spans="15:49" x14ac:dyDescent="0.2">
      <c r="O6054" s="39"/>
      <c r="P6054" s="39"/>
      <c r="Q6054" s="39"/>
      <c r="R6054" s="39"/>
      <c r="S6054" s="39"/>
      <c r="T6054" s="39"/>
      <c r="U6054" s="39"/>
      <c r="V6054" s="39"/>
      <c r="W6054" s="39"/>
      <c r="X6054" s="39"/>
      <c r="Y6054" s="39"/>
      <c r="Z6054" s="39"/>
      <c r="AA6054" s="39"/>
      <c r="AB6054" s="39"/>
      <c r="AC6054" s="39"/>
      <c r="AD6054" s="39"/>
      <c r="AE6054" s="39"/>
      <c r="AF6054" s="39"/>
      <c r="AG6054" s="39"/>
      <c r="AH6054" s="39"/>
      <c r="AI6054" s="39"/>
      <c r="AJ6054" s="39"/>
      <c r="AK6054" s="39"/>
      <c r="AL6054" s="39"/>
      <c r="AM6054" s="39"/>
      <c r="AN6054" s="39"/>
      <c r="AO6054" s="39"/>
      <c r="AP6054" s="39"/>
      <c r="AQ6054" s="39"/>
      <c r="AR6054" s="39"/>
      <c r="AS6054" s="39"/>
      <c r="AT6054" s="39"/>
      <c r="AU6054" s="39"/>
      <c r="AV6054" s="39"/>
      <c r="AW6054" s="39"/>
    </row>
    <row r="6055" spans="15:49" x14ac:dyDescent="0.2">
      <c r="O6055" s="39"/>
      <c r="P6055" s="39"/>
      <c r="Q6055" s="39"/>
      <c r="R6055" s="39"/>
      <c r="S6055" s="39"/>
      <c r="T6055" s="39"/>
      <c r="U6055" s="39"/>
      <c r="V6055" s="39"/>
      <c r="W6055" s="39"/>
      <c r="X6055" s="39"/>
      <c r="Y6055" s="39"/>
      <c r="Z6055" s="39"/>
      <c r="AA6055" s="39"/>
      <c r="AB6055" s="39"/>
      <c r="AC6055" s="39"/>
      <c r="AD6055" s="39"/>
      <c r="AE6055" s="39"/>
      <c r="AF6055" s="39"/>
      <c r="AG6055" s="39"/>
      <c r="AH6055" s="39"/>
      <c r="AI6055" s="39"/>
      <c r="AJ6055" s="39"/>
      <c r="AK6055" s="39"/>
      <c r="AL6055" s="39"/>
      <c r="AM6055" s="39"/>
      <c r="AN6055" s="39"/>
      <c r="AO6055" s="39"/>
      <c r="AP6055" s="39"/>
      <c r="AQ6055" s="39"/>
      <c r="AR6055" s="39"/>
      <c r="AS6055" s="39"/>
      <c r="AT6055" s="39"/>
      <c r="AU6055" s="39"/>
      <c r="AV6055" s="39"/>
      <c r="AW6055" s="39"/>
    </row>
    <row r="6056" spans="15:49" x14ac:dyDescent="0.2">
      <c r="O6056" s="39"/>
      <c r="P6056" s="39"/>
      <c r="Q6056" s="39"/>
      <c r="R6056" s="39"/>
      <c r="S6056" s="39"/>
      <c r="T6056" s="39"/>
      <c r="U6056" s="39"/>
      <c r="V6056" s="39"/>
      <c r="W6056" s="39"/>
      <c r="X6056" s="39"/>
      <c r="Y6056" s="39"/>
      <c r="Z6056" s="39"/>
      <c r="AA6056" s="39"/>
      <c r="AB6056" s="39"/>
      <c r="AC6056" s="39"/>
      <c r="AD6056" s="39"/>
      <c r="AE6056" s="39"/>
      <c r="AF6056" s="39"/>
      <c r="AG6056" s="39"/>
      <c r="AH6056" s="39"/>
      <c r="AI6056" s="39"/>
      <c r="AJ6056" s="39"/>
      <c r="AK6056" s="39"/>
      <c r="AL6056" s="39"/>
      <c r="AM6056" s="39"/>
      <c r="AN6056" s="39"/>
      <c r="AO6056" s="39"/>
      <c r="AP6056" s="39"/>
      <c r="AQ6056" s="39"/>
      <c r="AR6056" s="39"/>
      <c r="AS6056" s="39"/>
      <c r="AT6056" s="39"/>
      <c r="AU6056" s="39"/>
      <c r="AV6056" s="39"/>
      <c r="AW6056" s="39"/>
    </row>
    <row r="6057" spans="15:49" x14ac:dyDescent="0.2">
      <c r="O6057" s="39"/>
      <c r="P6057" s="39"/>
      <c r="Q6057" s="39"/>
      <c r="R6057" s="39"/>
      <c r="S6057" s="39"/>
      <c r="T6057" s="39"/>
      <c r="U6057" s="39"/>
      <c r="V6057" s="39"/>
      <c r="W6057" s="39"/>
      <c r="X6057" s="39"/>
      <c r="Y6057" s="39"/>
      <c r="Z6057" s="39"/>
      <c r="AA6057" s="39"/>
      <c r="AB6057" s="39"/>
      <c r="AC6057" s="39"/>
      <c r="AD6057" s="39"/>
      <c r="AE6057" s="39"/>
      <c r="AF6057" s="39"/>
      <c r="AG6057" s="39"/>
      <c r="AH6057" s="39"/>
      <c r="AI6057" s="39"/>
      <c r="AJ6057" s="39"/>
      <c r="AK6057" s="39"/>
      <c r="AL6057" s="39"/>
      <c r="AM6057" s="39"/>
      <c r="AN6057" s="39"/>
      <c r="AO6057" s="39"/>
      <c r="AP6057" s="39"/>
      <c r="AQ6057" s="39"/>
      <c r="AR6057" s="39"/>
      <c r="AS6057" s="39"/>
      <c r="AT6057" s="39"/>
      <c r="AU6057" s="39"/>
      <c r="AV6057" s="39"/>
      <c r="AW6057" s="39"/>
    </row>
    <row r="6058" spans="15:49" x14ac:dyDescent="0.2">
      <c r="O6058" s="39"/>
      <c r="P6058" s="39"/>
      <c r="Q6058" s="39"/>
      <c r="R6058" s="39"/>
      <c r="S6058" s="39"/>
      <c r="T6058" s="39"/>
      <c r="U6058" s="39"/>
      <c r="V6058" s="39"/>
      <c r="W6058" s="39"/>
      <c r="X6058" s="39"/>
      <c r="Y6058" s="39"/>
      <c r="Z6058" s="39"/>
      <c r="AA6058" s="39"/>
      <c r="AB6058" s="39"/>
      <c r="AC6058" s="39"/>
      <c r="AD6058" s="39"/>
      <c r="AE6058" s="39"/>
      <c r="AF6058" s="39"/>
      <c r="AG6058" s="39"/>
      <c r="AH6058" s="39"/>
      <c r="AI6058" s="39"/>
      <c r="AJ6058" s="39"/>
      <c r="AK6058" s="39"/>
      <c r="AL6058" s="39"/>
      <c r="AM6058" s="39"/>
      <c r="AN6058" s="39"/>
      <c r="AO6058" s="39"/>
      <c r="AP6058" s="39"/>
      <c r="AQ6058" s="39"/>
      <c r="AR6058" s="39"/>
      <c r="AS6058" s="39"/>
      <c r="AT6058" s="39"/>
      <c r="AU6058" s="39"/>
      <c r="AV6058" s="39"/>
      <c r="AW6058" s="39"/>
    </row>
    <row r="6059" spans="15:49" x14ac:dyDescent="0.2">
      <c r="O6059" s="39"/>
      <c r="P6059" s="39"/>
      <c r="Q6059" s="39"/>
      <c r="R6059" s="39"/>
      <c r="S6059" s="39"/>
      <c r="T6059" s="39"/>
      <c r="U6059" s="39"/>
      <c r="V6059" s="39"/>
      <c r="W6059" s="39"/>
      <c r="X6059" s="39"/>
      <c r="Y6059" s="39"/>
      <c r="Z6059" s="39"/>
      <c r="AA6059" s="39"/>
      <c r="AB6059" s="39"/>
      <c r="AC6059" s="39"/>
      <c r="AD6059" s="39"/>
      <c r="AE6059" s="39"/>
      <c r="AF6059" s="39"/>
      <c r="AG6059" s="39"/>
      <c r="AH6059" s="39"/>
      <c r="AI6059" s="39"/>
      <c r="AJ6059" s="39"/>
      <c r="AK6059" s="39"/>
      <c r="AL6059" s="39"/>
      <c r="AM6059" s="39"/>
      <c r="AN6059" s="39"/>
      <c r="AO6059" s="39"/>
      <c r="AP6059" s="39"/>
      <c r="AQ6059" s="39"/>
      <c r="AR6059" s="39"/>
      <c r="AS6059" s="39"/>
      <c r="AT6059" s="39"/>
      <c r="AU6059" s="39"/>
      <c r="AV6059" s="39"/>
      <c r="AW6059" s="39"/>
    </row>
    <row r="6060" spans="15:49" x14ac:dyDescent="0.2">
      <c r="O6060" s="39"/>
      <c r="P6060" s="39"/>
      <c r="Q6060" s="39"/>
      <c r="R6060" s="39"/>
      <c r="S6060" s="39"/>
      <c r="T6060" s="39"/>
      <c r="U6060" s="39"/>
      <c r="V6060" s="39"/>
      <c r="W6060" s="39"/>
      <c r="X6060" s="39"/>
      <c r="Y6060" s="39"/>
      <c r="Z6060" s="39"/>
      <c r="AA6060" s="39"/>
      <c r="AB6060" s="39"/>
      <c r="AC6060" s="39"/>
      <c r="AD6060" s="39"/>
      <c r="AE6060" s="39"/>
      <c r="AF6060" s="39"/>
      <c r="AG6060" s="39"/>
      <c r="AH6060" s="39"/>
      <c r="AI6060" s="39"/>
      <c r="AJ6060" s="39"/>
      <c r="AK6060" s="39"/>
      <c r="AL6060" s="39"/>
      <c r="AM6060" s="39"/>
      <c r="AN6060" s="39"/>
      <c r="AO6060" s="39"/>
      <c r="AP6060" s="39"/>
      <c r="AQ6060" s="39"/>
      <c r="AR6060" s="39"/>
      <c r="AS6060" s="39"/>
      <c r="AT6060" s="39"/>
      <c r="AU6060" s="39"/>
      <c r="AV6060" s="39"/>
      <c r="AW6060" s="39"/>
    </row>
    <row r="6061" spans="15:49" x14ac:dyDescent="0.2">
      <c r="O6061" s="39"/>
      <c r="P6061" s="39"/>
      <c r="Q6061" s="39"/>
      <c r="R6061" s="39"/>
      <c r="S6061" s="39"/>
      <c r="T6061" s="39"/>
      <c r="U6061" s="39"/>
      <c r="V6061" s="39"/>
      <c r="W6061" s="39"/>
      <c r="X6061" s="39"/>
      <c r="Y6061" s="39"/>
      <c r="Z6061" s="39"/>
      <c r="AA6061" s="39"/>
      <c r="AB6061" s="39"/>
      <c r="AC6061" s="39"/>
      <c r="AD6061" s="39"/>
      <c r="AE6061" s="39"/>
      <c r="AF6061" s="39"/>
      <c r="AG6061" s="39"/>
      <c r="AH6061" s="39"/>
      <c r="AI6061" s="39"/>
      <c r="AJ6061" s="39"/>
      <c r="AK6061" s="39"/>
      <c r="AL6061" s="39"/>
      <c r="AM6061" s="39"/>
      <c r="AN6061" s="39"/>
      <c r="AO6061" s="39"/>
      <c r="AP6061" s="39"/>
      <c r="AQ6061" s="39"/>
      <c r="AR6061" s="39"/>
      <c r="AS6061" s="39"/>
      <c r="AT6061" s="39"/>
      <c r="AU6061" s="39"/>
      <c r="AV6061" s="39"/>
      <c r="AW6061" s="39"/>
    </row>
    <row r="6062" spans="15:49" x14ac:dyDescent="0.2">
      <c r="O6062" s="39"/>
      <c r="P6062" s="39"/>
      <c r="Q6062" s="39"/>
      <c r="R6062" s="39"/>
      <c r="S6062" s="39"/>
      <c r="T6062" s="39"/>
      <c r="U6062" s="39"/>
      <c r="V6062" s="39"/>
      <c r="W6062" s="39"/>
      <c r="X6062" s="39"/>
      <c r="Y6062" s="39"/>
      <c r="Z6062" s="39"/>
      <c r="AA6062" s="39"/>
      <c r="AB6062" s="39"/>
      <c r="AC6062" s="39"/>
      <c r="AD6062" s="39"/>
      <c r="AE6062" s="39"/>
      <c r="AF6062" s="39"/>
      <c r="AG6062" s="39"/>
      <c r="AH6062" s="39"/>
      <c r="AI6062" s="39"/>
      <c r="AJ6062" s="39"/>
      <c r="AK6062" s="39"/>
      <c r="AL6062" s="39"/>
      <c r="AM6062" s="39"/>
      <c r="AN6062" s="39"/>
      <c r="AO6062" s="39"/>
      <c r="AP6062" s="39"/>
      <c r="AQ6062" s="39"/>
      <c r="AR6062" s="39"/>
      <c r="AS6062" s="39"/>
      <c r="AT6062" s="39"/>
      <c r="AU6062" s="39"/>
      <c r="AV6062" s="39"/>
      <c r="AW6062" s="39"/>
    </row>
    <row r="6063" spans="15:49" x14ac:dyDescent="0.2">
      <c r="O6063" s="39"/>
      <c r="P6063" s="39"/>
      <c r="Q6063" s="39"/>
      <c r="R6063" s="39"/>
      <c r="S6063" s="39"/>
      <c r="T6063" s="39"/>
      <c r="U6063" s="39"/>
      <c r="V6063" s="39"/>
      <c r="W6063" s="39"/>
      <c r="X6063" s="39"/>
      <c r="Y6063" s="39"/>
      <c r="Z6063" s="39"/>
      <c r="AA6063" s="39"/>
      <c r="AB6063" s="39"/>
      <c r="AC6063" s="39"/>
      <c r="AD6063" s="39"/>
      <c r="AE6063" s="39"/>
      <c r="AF6063" s="39"/>
      <c r="AG6063" s="39"/>
      <c r="AH6063" s="39"/>
      <c r="AI6063" s="39"/>
      <c r="AJ6063" s="39"/>
      <c r="AK6063" s="39"/>
      <c r="AL6063" s="39"/>
      <c r="AM6063" s="39"/>
      <c r="AN6063" s="39"/>
      <c r="AO6063" s="39"/>
      <c r="AP6063" s="39"/>
      <c r="AQ6063" s="39"/>
      <c r="AR6063" s="39"/>
      <c r="AS6063" s="39"/>
      <c r="AT6063" s="39"/>
      <c r="AU6063" s="39"/>
      <c r="AV6063" s="39"/>
      <c r="AW6063" s="39"/>
    </row>
    <row r="6064" spans="15:49" x14ac:dyDescent="0.2">
      <c r="O6064" s="39"/>
      <c r="P6064" s="39"/>
      <c r="Q6064" s="39"/>
      <c r="R6064" s="39"/>
      <c r="S6064" s="39"/>
      <c r="T6064" s="39"/>
      <c r="U6064" s="39"/>
      <c r="V6064" s="39"/>
      <c r="W6064" s="39"/>
      <c r="X6064" s="39"/>
      <c r="Y6064" s="39"/>
      <c r="Z6064" s="39"/>
      <c r="AA6064" s="39"/>
      <c r="AB6064" s="39"/>
      <c r="AC6064" s="39"/>
      <c r="AD6064" s="39"/>
      <c r="AE6064" s="39"/>
      <c r="AF6064" s="39"/>
      <c r="AG6064" s="39"/>
      <c r="AH6064" s="39"/>
      <c r="AI6064" s="39"/>
      <c r="AJ6064" s="39"/>
      <c r="AK6064" s="39"/>
      <c r="AL6064" s="39"/>
      <c r="AM6064" s="39"/>
      <c r="AN6064" s="39"/>
      <c r="AO6064" s="39"/>
      <c r="AP6064" s="39"/>
      <c r="AQ6064" s="39"/>
      <c r="AR6064" s="39"/>
      <c r="AS6064" s="39"/>
      <c r="AT6064" s="39"/>
      <c r="AU6064" s="39"/>
      <c r="AV6064" s="39"/>
      <c r="AW6064" s="39"/>
    </row>
    <row r="6065" spans="15:49" x14ac:dyDescent="0.2">
      <c r="O6065" s="39"/>
      <c r="P6065" s="39"/>
      <c r="Q6065" s="39"/>
      <c r="R6065" s="39"/>
      <c r="S6065" s="39"/>
      <c r="T6065" s="39"/>
      <c r="U6065" s="39"/>
      <c r="V6065" s="39"/>
      <c r="W6065" s="39"/>
      <c r="X6065" s="39"/>
      <c r="Y6065" s="39"/>
      <c r="Z6065" s="39"/>
      <c r="AA6065" s="39"/>
      <c r="AB6065" s="39"/>
      <c r="AC6065" s="39"/>
      <c r="AD6065" s="39"/>
      <c r="AE6065" s="39"/>
      <c r="AF6065" s="39"/>
      <c r="AG6065" s="39"/>
      <c r="AH6065" s="39"/>
      <c r="AI6065" s="39"/>
      <c r="AJ6065" s="39"/>
      <c r="AK6065" s="39"/>
      <c r="AL6065" s="39"/>
      <c r="AM6065" s="39"/>
      <c r="AN6065" s="39"/>
      <c r="AO6065" s="39"/>
      <c r="AP6065" s="39"/>
      <c r="AQ6065" s="39"/>
      <c r="AR6065" s="39"/>
      <c r="AS6065" s="39"/>
      <c r="AT6065" s="39"/>
      <c r="AU6065" s="39"/>
      <c r="AV6065" s="39"/>
      <c r="AW6065" s="39"/>
    </row>
    <row r="6066" spans="15:49" x14ac:dyDescent="0.2">
      <c r="O6066" s="39"/>
      <c r="P6066" s="39"/>
      <c r="Q6066" s="39"/>
      <c r="R6066" s="39"/>
      <c r="S6066" s="39"/>
      <c r="T6066" s="39"/>
      <c r="U6066" s="39"/>
      <c r="V6066" s="39"/>
      <c r="W6066" s="39"/>
      <c r="X6066" s="39"/>
      <c r="Y6066" s="39"/>
      <c r="Z6066" s="39"/>
      <c r="AA6066" s="39"/>
      <c r="AB6066" s="39"/>
      <c r="AC6066" s="39"/>
      <c r="AD6066" s="39"/>
      <c r="AE6066" s="39"/>
      <c r="AF6066" s="39"/>
      <c r="AG6066" s="39"/>
      <c r="AH6066" s="39"/>
      <c r="AI6066" s="39"/>
      <c r="AJ6066" s="39"/>
      <c r="AK6066" s="39"/>
      <c r="AL6066" s="39"/>
      <c r="AM6066" s="39"/>
      <c r="AN6066" s="39"/>
      <c r="AO6066" s="39"/>
      <c r="AP6066" s="39"/>
      <c r="AQ6066" s="39"/>
      <c r="AR6066" s="39"/>
      <c r="AS6066" s="39"/>
      <c r="AT6066" s="39"/>
      <c r="AU6066" s="39"/>
      <c r="AV6066" s="39"/>
      <c r="AW6066" s="39"/>
    </row>
    <row r="6067" spans="15:49" x14ac:dyDescent="0.2">
      <c r="O6067" s="39"/>
      <c r="P6067" s="39"/>
      <c r="Q6067" s="39"/>
      <c r="R6067" s="39"/>
      <c r="S6067" s="39"/>
      <c r="T6067" s="39"/>
      <c r="U6067" s="39"/>
      <c r="V6067" s="39"/>
      <c r="W6067" s="39"/>
      <c r="X6067" s="39"/>
      <c r="Y6067" s="39"/>
      <c r="Z6067" s="39"/>
      <c r="AA6067" s="39"/>
      <c r="AB6067" s="39"/>
      <c r="AC6067" s="39"/>
      <c r="AD6067" s="39"/>
      <c r="AE6067" s="39"/>
      <c r="AF6067" s="39"/>
      <c r="AG6067" s="39"/>
      <c r="AH6067" s="39"/>
      <c r="AI6067" s="39"/>
      <c r="AJ6067" s="39"/>
      <c r="AK6067" s="39"/>
      <c r="AL6067" s="39"/>
      <c r="AM6067" s="39"/>
      <c r="AN6067" s="39"/>
      <c r="AO6067" s="39"/>
      <c r="AP6067" s="39"/>
      <c r="AQ6067" s="39"/>
      <c r="AR6067" s="39"/>
      <c r="AS6067" s="39"/>
      <c r="AT6067" s="39"/>
      <c r="AU6067" s="39"/>
      <c r="AV6067" s="39"/>
      <c r="AW6067" s="39"/>
    </row>
    <row r="6068" spans="15:49" x14ac:dyDescent="0.2">
      <c r="O6068" s="39"/>
      <c r="P6068" s="39"/>
      <c r="Q6068" s="39"/>
      <c r="R6068" s="39"/>
      <c r="S6068" s="39"/>
      <c r="T6068" s="39"/>
      <c r="U6068" s="39"/>
      <c r="V6068" s="39"/>
      <c r="W6068" s="39"/>
      <c r="X6068" s="39"/>
      <c r="Y6068" s="39"/>
      <c r="Z6068" s="39"/>
      <c r="AA6068" s="39"/>
      <c r="AB6068" s="39"/>
      <c r="AC6068" s="39"/>
      <c r="AD6068" s="39"/>
      <c r="AE6068" s="39"/>
      <c r="AF6068" s="39"/>
      <c r="AG6068" s="39"/>
      <c r="AH6068" s="39"/>
      <c r="AI6068" s="39"/>
      <c r="AJ6068" s="39"/>
      <c r="AK6068" s="39"/>
      <c r="AL6068" s="39"/>
      <c r="AM6068" s="39"/>
      <c r="AN6068" s="39"/>
      <c r="AO6068" s="39"/>
      <c r="AP6068" s="39"/>
      <c r="AQ6068" s="39"/>
      <c r="AR6068" s="39"/>
      <c r="AS6068" s="39"/>
      <c r="AT6068" s="39"/>
      <c r="AU6068" s="39"/>
      <c r="AV6068" s="39"/>
      <c r="AW6068" s="39"/>
    </row>
    <row r="6069" spans="15:49" x14ac:dyDescent="0.2">
      <c r="O6069" s="39"/>
      <c r="P6069" s="39"/>
      <c r="Q6069" s="39"/>
      <c r="R6069" s="39"/>
      <c r="S6069" s="39"/>
      <c r="T6069" s="39"/>
      <c r="U6069" s="39"/>
      <c r="V6069" s="39"/>
      <c r="W6069" s="39"/>
      <c r="X6069" s="39"/>
      <c r="Y6069" s="39"/>
      <c r="Z6069" s="39"/>
      <c r="AA6069" s="39"/>
      <c r="AB6069" s="39"/>
      <c r="AC6069" s="39"/>
      <c r="AD6069" s="39"/>
      <c r="AE6069" s="39"/>
      <c r="AF6069" s="39"/>
      <c r="AG6069" s="39"/>
      <c r="AH6069" s="39"/>
      <c r="AI6069" s="39"/>
      <c r="AJ6069" s="39"/>
      <c r="AK6069" s="39"/>
      <c r="AL6069" s="39"/>
      <c r="AM6069" s="39"/>
      <c r="AN6069" s="39"/>
      <c r="AO6069" s="39"/>
      <c r="AP6069" s="39"/>
      <c r="AQ6069" s="39"/>
      <c r="AR6069" s="39"/>
      <c r="AS6069" s="39"/>
      <c r="AT6069" s="39"/>
      <c r="AU6069" s="39"/>
      <c r="AV6069" s="39"/>
      <c r="AW6069" s="39"/>
    </row>
    <row r="6070" spans="15:49" x14ac:dyDescent="0.2">
      <c r="O6070" s="39"/>
      <c r="P6070" s="39"/>
      <c r="Q6070" s="39"/>
      <c r="R6070" s="39"/>
      <c r="S6070" s="39"/>
      <c r="T6070" s="39"/>
      <c r="U6070" s="39"/>
      <c r="V6070" s="39"/>
      <c r="W6070" s="39"/>
      <c r="X6070" s="39"/>
      <c r="Y6070" s="39"/>
      <c r="Z6070" s="39"/>
      <c r="AA6070" s="39"/>
      <c r="AB6070" s="39"/>
      <c r="AC6070" s="39"/>
      <c r="AD6070" s="39"/>
      <c r="AE6070" s="39"/>
      <c r="AF6070" s="39"/>
      <c r="AG6070" s="39"/>
      <c r="AH6070" s="39"/>
      <c r="AI6070" s="39"/>
      <c r="AJ6070" s="39"/>
      <c r="AK6070" s="39"/>
      <c r="AL6070" s="39"/>
      <c r="AM6070" s="39"/>
      <c r="AN6070" s="39"/>
      <c r="AO6070" s="39"/>
      <c r="AP6070" s="39"/>
      <c r="AQ6070" s="39"/>
      <c r="AR6070" s="39"/>
      <c r="AS6070" s="39"/>
      <c r="AT6070" s="39"/>
      <c r="AU6070" s="39"/>
      <c r="AV6070" s="39"/>
      <c r="AW6070" s="39"/>
    </row>
    <row r="6071" spans="15:49" x14ac:dyDescent="0.2">
      <c r="O6071" s="39"/>
      <c r="P6071" s="39"/>
      <c r="Q6071" s="39"/>
      <c r="R6071" s="39"/>
      <c r="S6071" s="39"/>
      <c r="T6071" s="39"/>
      <c r="U6071" s="39"/>
      <c r="V6071" s="39"/>
      <c r="W6071" s="39"/>
      <c r="X6071" s="39"/>
      <c r="Y6071" s="39"/>
      <c r="Z6071" s="39"/>
      <c r="AA6071" s="39"/>
      <c r="AB6071" s="39"/>
      <c r="AC6071" s="39"/>
      <c r="AD6071" s="39"/>
      <c r="AE6071" s="39"/>
      <c r="AF6071" s="39"/>
      <c r="AG6071" s="39"/>
      <c r="AH6071" s="39"/>
      <c r="AI6071" s="39"/>
      <c r="AJ6071" s="39"/>
      <c r="AK6071" s="39"/>
      <c r="AL6071" s="39"/>
      <c r="AM6071" s="39"/>
      <c r="AN6071" s="39"/>
      <c r="AO6071" s="39"/>
      <c r="AP6071" s="39"/>
      <c r="AQ6071" s="39"/>
      <c r="AR6071" s="39"/>
      <c r="AS6071" s="39"/>
      <c r="AT6071" s="39"/>
      <c r="AU6071" s="39"/>
      <c r="AV6071" s="39"/>
      <c r="AW6071" s="39"/>
    </row>
    <row r="6072" spans="15:49" x14ac:dyDescent="0.2">
      <c r="O6072" s="39"/>
      <c r="P6072" s="39"/>
      <c r="Q6072" s="39"/>
      <c r="R6072" s="39"/>
      <c r="S6072" s="39"/>
      <c r="T6072" s="39"/>
      <c r="U6072" s="39"/>
      <c r="V6072" s="39"/>
      <c r="W6072" s="39"/>
      <c r="X6072" s="39"/>
      <c r="Y6072" s="39"/>
      <c r="Z6072" s="39"/>
      <c r="AA6072" s="39"/>
      <c r="AB6072" s="39"/>
      <c r="AC6072" s="39"/>
      <c r="AD6072" s="39"/>
      <c r="AE6072" s="39"/>
      <c r="AF6072" s="39"/>
      <c r="AG6072" s="39"/>
      <c r="AH6072" s="39"/>
      <c r="AI6072" s="39"/>
      <c r="AJ6072" s="39"/>
      <c r="AK6072" s="39"/>
      <c r="AL6072" s="39"/>
      <c r="AM6072" s="39"/>
      <c r="AN6072" s="39"/>
      <c r="AO6072" s="39"/>
      <c r="AP6072" s="39"/>
      <c r="AQ6072" s="39"/>
      <c r="AR6072" s="39"/>
      <c r="AS6072" s="39"/>
      <c r="AT6072" s="39"/>
      <c r="AU6072" s="39"/>
      <c r="AV6072" s="39"/>
      <c r="AW6072" s="39"/>
    </row>
    <row r="6073" spans="15:49" x14ac:dyDescent="0.2">
      <c r="O6073" s="39"/>
      <c r="P6073" s="39"/>
      <c r="Q6073" s="39"/>
      <c r="R6073" s="39"/>
      <c r="S6073" s="39"/>
      <c r="T6073" s="39"/>
      <c r="U6073" s="39"/>
      <c r="V6073" s="39"/>
      <c r="W6073" s="39"/>
      <c r="X6073" s="39"/>
      <c r="Y6073" s="39"/>
      <c r="Z6073" s="39"/>
      <c r="AA6073" s="39"/>
      <c r="AB6073" s="39"/>
      <c r="AC6073" s="39"/>
      <c r="AD6073" s="39"/>
      <c r="AE6073" s="39"/>
      <c r="AF6073" s="39"/>
      <c r="AG6073" s="39"/>
      <c r="AH6073" s="39"/>
      <c r="AI6073" s="39"/>
      <c r="AJ6073" s="39"/>
      <c r="AK6073" s="39"/>
      <c r="AL6073" s="39"/>
      <c r="AM6073" s="39"/>
      <c r="AN6073" s="39"/>
      <c r="AO6073" s="39"/>
      <c r="AP6073" s="39"/>
      <c r="AQ6073" s="39"/>
      <c r="AR6073" s="39"/>
      <c r="AS6073" s="39"/>
      <c r="AT6073" s="39"/>
      <c r="AU6073" s="39"/>
      <c r="AV6073" s="39"/>
      <c r="AW6073" s="39"/>
    </row>
    <row r="6074" spans="15:49" x14ac:dyDescent="0.2">
      <c r="O6074" s="39"/>
      <c r="P6074" s="39"/>
      <c r="Q6074" s="39"/>
      <c r="R6074" s="39"/>
      <c r="S6074" s="39"/>
      <c r="T6074" s="39"/>
      <c r="U6074" s="39"/>
      <c r="V6074" s="39"/>
      <c r="W6074" s="39"/>
      <c r="X6074" s="39"/>
      <c r="Y6074" s="39"/>
      <c r="Z6074" s="39"/>
      <c r="AA6074" s="39"/>
      <c r="AB6074" s="39"/>
      <c r="AC6074" s="39"/>
      <c r="AD6074" s="39"/>
      <c r="AE6074" s="39"/>
      <c r="AF6074" s="39"/>
      <c r="AG6074" s="39"/>
      <c r="AH6074" s="39"/>
      <c r="AI6074" s="39"/>
      <c r="AJ6074" s="39"/>
      <c r="AK6074" s="39"/>
      <c r="AL6074" s="39"/>
      <c r="AM6074" s="39"/>
      <c r="AN6074" s="39"/>
      <c r="AO6074" s="39"/>
      <c r="AP6074" s="39"/>
      <c r="AQ6074" s="39"/>
      <c r="AR6074" s="39"/>
      <c r="AS6074" s="39"/>
      <c r="AT6074" s="39"/>
      <c r="AU6074" s="39"/>
      <c r="AV6074" s="39"/>
      <c r="AW6074" s="39"/>
    </row>
    <row r="6075" spans="15:49" x14ac:dyDescent="0.2">
      <c r="O6075" s="39"/>
      <c r="P6075" s="39"/>
      <c r="Q6075" s="39"/>
      <c r="R6075" s="39"/>
      <c r="S6075" s="39"/>
      <c r="T6075" s="39"/>
      <c r="U6075" s="39"/>
      <c r="V6075" s="39"/>
      <c r="W6075" s="39"/>
      <c r="X6075" s="39"/>
      <c r="Y6075" s="39"/>
      <c r="Z6075" s="39"/>
      <c r="AA6075" s="39"/>
      <c r="AB6075" s="39"/>
      <c r="AC6075" s="39"/>
      <c r="AD6075" s="39"/>
      <c r="AE6075" s="39"/>
      <c r="AF6075" s="39"/>
      <c r="AG6075" s="39"/>
      <c r="AH6075" s="39"/>
      <c r="AI6075" s="39"/>
      <c r="AJ6075" s="39"/>
      <c r="AK6075" s="39"/>
      <c r="AL6075" s="39"/>
      <c r="AM6075" s="39"/>
      <c r="AN6075" s="39"/>
      <c r="AO6075" s="39"/>
      <c r="AP6075" s="39"/>
      <c r="AQ6075" s="39"/>
      <c r="AR6075" s="39"/>
      <c r="AS6075" s="39"/>
      <c r="AT6075" s="39"/>
      <c r="AU6075" s="39"/>
      <c r="AV6075" s="39"/>
      <c r="AW6075" s="39"/>
    </row>
    <row r="6076" spans="15:49" x14ac:dyDescent="0.2">
      <c r="O6076" s="39"/>
      <c r="P6076" s="39"/>
      <c r="Q6076" s="39"/>
      <c r="R6076" s="39"/>
      <c r="S6076" s="39"/>
      <c r="T6076" s="39"/>
      <c r="U6076" s="39"/>
      <c r="V6076" s="39"/>
      <c r="W6076" s="39"/>
      <c r="X6076" s="39"/>
      <c r="Y6076" s="39"/>
      <c r="Z6076" s="39"/>
      <c r="AA6076" s="39"/>
      <c r="AB6076" s="39"/>
      <c r="AC6076" s="39"/>
      <c r="AD6076" s="39"/>
      <c r="AE6076" s="39"/>
      <c r="AF6076" s="39"/>
      <c r="AG6076" s="39"/>
      <c r="AH6076" s="39"/>
      <c r="AI6076" s="39"/>
      <c r="AJ6076" s="39"/>
      <c r="AK6076" s="39"/>
      <c r="AL6076" s="39"/>
      <c r="AM6076" s="39"/>
      <c r="AN6076" s="39"/>
      <c r="AO6076" s="39"/>
      <c r="AP6076" s="39"/>
      <c r="AQ6076" s="39"/>
      <c r="AR6076" s="39"/>
      <c r="AS6076" s="39"/>
      <c r="AT6076" s="39"/>
      <c r="AU6076" s="39"/>
      <c r="AV6076" s="39"/>
      <c r="AW6076" s="39"/>
    </row>
    <row r="6077" spans="15:49" x14ac:dyDescent="0.2">
      <c r="O6077" s="39"/>
      <c r="P6077" s="39"/>
      <c r="Q6077" s="39"/>
      <c r="R6077" s="39"/>
      <c r="S6077" s="39"/>
      <c r="T6077" s="39"/>
      <c r="U6077" s="39"/>
      <c r="V6077" s="39"/>
      <c r="W6077" s="39"/>
      <c r="X6077" s="39"/>
      <c r="Y6077" s="39"/>
      <c r="Z6077" s="39"/>
      <c r="AA6077" s="39"/>
      <c r="AB6077" s="39"/>
      <c r="AC6077" s="39"/>
      <c r="AD6077" s="39"/>
      <c r="AE6077" s="39"/>
      <c r="AF6077" s="39"/>
      <c r="AG6077" s="39"/>
      <c r="AH6077" s="39"/>
      <c r="AI6077" s="39"/>
      <c r="AJ6077" s="39"/>
      <c r="AK6077" s="39"/>
      <c r="AL6077" s="39"/>
      <c r="AM6077" s="39"/>
      <c r="AN6077" s="39"/>
      <c r="AO6077" s="39"/>
      <c r="AP6077" s="39"/>
      <c r="AQ6077" s="39"/>
      <c r="AR6077" s="39"/>
      <c r="AS6077" s="39"/>
      <c r="AT6077" s="39"/>
      <c r="AU6077" s="39"/>
      <c r="AV6077" s="39"/>
      <c r="AW6077" s="39"/>
    </row>
    <row r="6078" spans="15:49" x14ac:dyDescent="0.2">
      <c r="O6078" s="39"/>
      <c r="P6078" s="39"/>
      <c r="Q6078" s="39"/>
      <c r="R6078" s="39"/>
      <c r="S6078" s="39"/>
      <c r="T6078" s="39"/>
      <c r="U6078" s="39"/>
      <c r="V6078" s="39"/>
      <c r="W6078" s="39"/>
      <c r="X6078" s="39"/>
      <c r="Y6078" s="39"/>
      <c r="Z6078" s="39"/>
      <c r="AA6078" s="39"/>
      <c r="AB6078" s="39"/>
      <c r="AC6078" s="39"/>
      <c r="AD6078" s="39"/>
      <c r="AE6078" s="39"/>
      <c r="AF6078" s="39"/>
      <c r="AG6078" s="39"/>
      <c r="AH6078" s="39"/>
      <c r="AI6078" s="39"/>
      <c r="AJ6078" s="39"/>
      <c r="AK6078" s="39"/>
      <c r="AL6078" s="39"/>
      <c r="AM6078" s="39"/>
      <c r="AN6078" s="39"/>
      <c r="AO6078" s="39"/>
      <c r="AP6078" s="39"/>
      <c r="AQ6078" s="39"/>
      <c r="AR6078" s="39"/>
      <c r="AS6078" s="39"/>
      <c r="AT6078" s="39"/>
      <c r="AU6078" s="39"/>
      <c r="AV6078" s="39"/>
      <c r="AW6078" s="39"/>
    </row>
    <row r="6079" spans="15:49" x14ac:dyDescent="0.2">
      <c r="O6079" s="39"/>
      <c r="P6079" s="39"/>
      <c r="Q6079" s="39"/>
      <c r="R6079" s="39"/>
      <c r="S6079" s="39"/>
      <c r="T6079" s="39"/>
      <c r="U6079" s="39"/>
      <c r="V6079" s="39"/>
      <c r="W6079" s="39"/>
      <c r="X6079" s="39"/>
      <c r="Y6079" s="39"/>
      <c r="Z6079" s="39"/>
      <c r="AA6079" s="39"/>
      <c r="AB6079" s="39"/>
      <c r="AC6079" s="39"/>
      <c r="AD6079" s="39"/>
      <c r="AE6079" s="39"/>
      <c r="AF6079" s="39"/>
      <c r="AG6079" s="39"/>
      <c r="AH6079" s="39"/>
      <c r="AI6079" s="39"/>
      <c r="AJ6079" s="39"/>
      <c r="AK6079" s="39"/>
      <c r="AL6079" s="39"/>
      <c r="AM6079" s="39"/>
      <c r="AN6079" s="39"/>
      <c r="AO6079" s="39"/>
      <c r="AP6079" s="39"/>
      <c r="AQ6079" s="39"/>
      <c r="AR6079" s="39"/>
      <c r="AS6079" s="39"/>
      <c r="AT6079" s="39"/>
      <c r="AU6079" s="39"/>
      <c r="AV6079" s="39"/>
      <c r="AW6079" s="39"/>
    </row>
    <row r="6080" spans="15:49" x14ac:dyDescent="0.2">
      <c r="O6080" s="39"/>
      <c r="P6080" s="39"/>
      <c r="Q6080" s="39"/>
      <c r="R6080" s="39"/>
      <c r="S6080" s="39"/>
      <c r="T6080" s="39"/>
      <c r="U6080" s="39"/>
      <c r="V6080" s="39"/>
      <c r="W6080" s="39"/>
      <c r="X6080" s="39"/>
      <c r="Y6080" s="39"/>
      <c r="Z6080" s="39"/>
      <c r="AA6080" s="39"/>
      <c r="AB6080" s="39"/>
      <c r="AC6080" s="39"/>
      <c r="AD6080" s="39"/>
      <c r="AE6080" s="39"/>
      <c r="AF6080" s="39"/>
      <c r="AG6080" s="39"/>
      <c r="AH6080" s="39"/>
      <c r="AI6080" s="39"/>
      <c r="AJ6080" s="39"/>
      <c r="AK6080" s="39"/>
      <c r="AL6080" s="39"/>
      <c r="AM6080" s="39"/>
      <c r="AN6080" s="39"/>
      <c r="AO6080" s="39"/>
      <c r="AP6080" s="39"/>
      <c r="AQ6080" s="39"/>
      <c r="AR6080" s="39"/>
      <c r="AS6080" s="39"/>
      <c r="AT6080" s="39"/>
      <c r="AU6080" s="39"/>
      <c r="AV6080" s="39"/>
      <c r="AW6080" s="39"/>
    </row>
    <row r="6081" spans="15:49" x14ac:dyDescent="0.2">
      <c r="O6081" s="39"/>
      <c r="P6081" s="39"/>
      <c r="Q6081" s="39"/>
      <c r="R6081" s="39"/>
      <c r="S6081" s="39"/>
      <c r="T6081" s="39"/>
      <c r="U6081" s="39"/>
      <c r="V6081" s="39"/>
      <c r="W6081" s="39"/>
      <c r="X6081" s="39"/>
      <c r="Y6081" s="39"/>
      <c r="Z6081" s="39"/>
      <c r="AA6081" s="39"/>
      <c r="AB6081" s="39"/>
      <c r="AC6081" s="39"/>
      <c r="AD6081" s="39"/>
      <c r="AE6081" s="39"/>
      <c r="AF6081" s="39"/>
      <c r="AG6081" s="39"/>
      <c r="AH6081" s="39"/>
      <c r="AI6081" s="39"/>
      <c r="AJ6081" s="39"/>
      <c r="AK6081" s="39"/>
      <c r="AL6081" s="39"/>
      <c r="AM6081" s="39"/>
      <c r="AN6081" s="39"/>
      <c r="AO6081" s="39"/>
      <c r="AP6081" s="39"/>
      <c r="AQ6081" s="39"/>
      <c r="AR6081" s="39"/>
      <c r="AS6081" s="39"/>
      <c r="AT6081" s="39"/>
      <c r="AU6081" s="39"/>
      <c r="AV6081" s="39"/>
      <c r="AW6081" s="39"/>
    </row>
    <row r="6082" spans="15:49" x14ac:dyDescent="0.2">
      <c r="O6082" s="39"/>
      <c r="P6082" s="39"/>
      <c r="Q6082" s="39"/>
      <c r="R6082" s="39"/>
      <c r="S6082" s="39"/>
      <c r="T6082" s="39"/>
      <c r="U6082" s="39"/>
      <c r="V6082" s="39"/>
      <c r="W6082" s="39"/>
      <c r="X6082" s="39"/>
      <c r="Y6082" s="39"/>
      <c r="Z6082" s="39"/>
      <c r="AA6082" s="39"/>
      <c r="AB6082" s="39"/>
      <c r="AC6082" s="39"/>
      <c r="AD6082" s="39"/>
      <c r="AE6082" s="39"/>
      <c r="AF6082" s="39"/>
      <c r="AG6082" s="39"/>
      <c r="AH6082" s="39"/>
      <c r="AI6082" s="39"/>
      <c r="AJ6082" s="39"/>
      <c r="AK6082" s="39"/>
      <c r="AL6082" s="39"/>
      <c r="AM6082" s="39"/>
      <c r="AN6082" s="39"/>
      <c r="AO6082" s="39"/>
      <c r="AP6082" s="39"/>
      <c r="AQ6082" s="39"/>
      <c r="AR6082" s="39"/>
      <c r="AS6082" s="39"/>
      <c r="AT6082" s="39"/>
      <c r="AU6082" s="39"/>
      <c r="AV6082" s="39"/>
      <c r="AW6082" s="39"/>
    </row>
    <row r="6083" spans="15:49" x14ac:dyDescent="0.2">
      <c r="O6083" s="39"/>
      <c r="P6083" s="39"/>
      <c r="Q6083" s="39"/>
      <c r="R6083" s="39"/>
      <c r="S6083" s="39"/>
      <c r="T6083" s="39"/>
      <c r="U6083" s="39"/>
      <c r="V6083" s="39"/>
      <c r="W6083" s="39"/>
      <c r="X6083" s="39"/>
      <c r="Y6083" s="39"/>
      <c r="Z6083" s="39"/>
      <c r="AA6083" s="39"/>
      <c r="AB6083" s="39"/>
      <c r="AC6083" s="39"/>
      <c r="AD6083" s="39"/>
      <c r="AE6083" s="39"/>
      <c r="AF6083" s="39"/>
      <c r="AG6083" s="39"/>
      <c r="AH6083" s="39"/>
      <c r="AI6083" s="39"/>
      <c r="AJ6083" s="39"/>
      <c r="AK6083" s="39"/>
      <c r="AL6083" s="39"/>
      <c r="AM6083" s="39"/>
      <c r="AN6083" s="39"/>
      <c r="AO6083" s="39"/>
      <c r="AP6083" s="39"/>
      <c r="AQ6083" s="39"/>
      <c r="AR6083" s="39"/>
      <c r="AS6083" s="39"/>
      <c r="AT6083" s="39"/>
      <c r="AU6083" s="39"/>
      <c r="AV6083" s="39"/>
      <c r="AW6083" s="39"/>
    </row>
    <row r="6084" spans="15:49" x14ac:dyDescent="0.2">
      <c r="O6084" s="39"/>
      <c r="P6084" s="39"/>
      <c r="Q6084" s="39"/>
      <c r="R6084" s="39"/>
      <c r="S6084" s="39"/>
      <c r="T6084" s="39"/>
      <c r="U6084" s="39"/>
      <c r="V6084" s="39"/>
      <c r="W6084" s="39"/>
      <c r="X6084" s="39"/>
      <c r="Y6084" s="39"/>
      <c r="Z6084" s="39"/>
      <c r="AA6084" s="39"/>
      <c r="AB6084" s="39"/>
      <c r="AC6084" s="39"/>
      <c r="AD6084" s="39"/>
      <c r="AE6084" s="39"/>
      <c r="AF6084" s="39"/>
      <c r="AG6084" s="39"/>
      <c r="AH6084" s="39"/>
      <c r="AI6084" s="39"/>
      <c r="AJ6084" s="39"/>
      <c r="AK6084" s="39"/>
      <c r="AL6084" s="39"/>
      <c r="AM6084" s="39"/>
      <c r="AN6084" s="39"/>
      <c r="AO6084" s="39"/>
      <c r="AP6084" s="39"/>
      <c r="AQ6084" s="39"/>
      <c r="AR6084" s="39"/>
      <c r="AS6084" s="39"/>
      <c r="AT6084" s="39"/>
      <c r="AU6084" s="39"/>
      <c r="AV6084" s="39"/>
      <c r="AW6084" s="39"/>
    </row>
    <row r="6085" spans="15:49" x14ac:dyDescent="0.2">
      <c r="O6085" s="39"/>
      <c r="P6085" s="39"/>
      <c r="Q6085" s="39"/>
      <c r="R6085" s="39"/>
      <c r="S6085" s="39"/>
      <c r="T6085" s="39"/>
      <c r="U6085" s="39"/>
      <c r="V6085" s="39"/>
      <c r="W6085" s="39"/>
      <c r="X6085" s="39"/>
      <c r="Y6085" s="39"/>
      <c r="Z6085" s="39"/>
      <c r="AA6085" s="39"/>
      <c r="AB6085" s="39"/>
      <c r="AC6085" s="39"/>
      <c r="AD6085" s="39"/>
      <c r="AE6085" s="39"/>
      <c r="AF6085" s="39"/>
      <c r="AG6085" s="39"/>
      <c r="AH6085" s="39"/>
      <c r="AI6085" s="39"/>
      <c r="AJ6085" s="39"/>
      <c r="AK6085" s="39"/>
      <c r="AL6085" s="39"/>
      <c r="AM6085" s="39"/>
      <c r="AN6085" s="39"/>
      <c r="AO6085" s="39"/>
      <c r="AP6085" s="39"/>
      <c r="AQ6085" s="39"/>
      <c r="AR6085" s="39"/>
      <c r="AS6085" s="39"/>
      <c r="AT6085" s="39"/>
      <c r="AU6085" s="39"/>
      <c r="AV6085" s="39"/>
      <c r="AW6085" s="39"/>
    </row>
    <row r="6086" spans="15:49" x14ac:dyDescent="0.2">
      <c r="O6086" s="39"/>
      <c r="P6086" s="39"/>
      <c r="Q6086" s="39"/>
      <c r="R6086" s="39"/>
      <c r="S6086" s="39"/>
      <c r="T6086" s="39"/>
      <c r="U6086" s="39"/>
      <c r="V6086" s="39"/>
      <c r="W6086" s="39"/>
      <c r="X6086" s="39"/>
      <c r="Y6086" s="39"/>
      <c r="Z6086" s="39"/>
      <c r="AA6086" s="39"/>
      <c r="AB6086" s="39"/>
      <c r="AC6086" s="39"/>
      <c r="AD6086" s="39"/>
      <c r="AE6086" s="39"/>
      <c r="AF6086" s="39"/>
      <c r="AG6086" s="39"/>
      <c r="AH6086" s="39"/>
      <c r="AI6086" s="39"/>
      <c r="AJ6086" s="39"/>
      <c r="AK6086" s="39"/>
      <c r="AL6086" s="39"/>
      <c r="AM6086" s="39"/>
      <c r="AN6086" s="39"/>
      <c r="AO6086" s="39"/>
      <c r="AP6086" s="39"/>
      <c r="AQ6086" s="39"/>
      <c r="AR6086" s="39"/>
      <c r="AS6086" s="39"/>
      <c r="AT6086" s="39"/>
      <c r="AU6086" s="39"/>
      <c r="AV6086" s="39"/>
      <c r="AW6086" s="39"/>
    </row>
    <row r="6087" spans="15:49" x14ac:dyDescent="0.2">
      <c r="O6087" s="39"/>
      <c r="P6087" s="39"/>
      <c r="Q6087" s="39"/>
      <c r="R6087" s="39"/>
      <c r="S6087" s="39"/>
      <c r="T6087" s="39"/>
      <c r="U6087" s="39"/>
      <c r="V6087" s="39"/>
      <c r="W6087" s="39"/>
      <c r="X6087" s="39"/>
      <c r="Y6087" s="39"/>
      <c r="Z6087" s="39"/>
      <c r="AA6087" s="39"/>
      <c r="AB6087" s="39"/>
      <c r="AC6087" s="39"/>
      <c r="AD6087" s="39"/>
      <c r="AE6087" s="39"/>
      <c r="AF6087" s="39"/>
      <c r="AG6087" s="39"/>
      <c r="AH6087" s="39"/>
      <c r="AI6087" s="39"/>
      <c r="AJ6087" s="39"/>
      <c r="AK6087" s="39"/>
      <c r="AL6087" s="39"/>
      <c r="AM6087" s="39"/>
      <c r="AN6087" s="39"/>
      <c r="AO6087" s="39"/>
      <c r="AP6087" s="39"/>
      <c r="AQ6087" s="39"/>
      <c r="AR6087" s="39"/>
      <c r="AS6087" s="39"/>
      <c r="AT6087" s="39"/>
      <c r="AU6087" s="39"/>
      <c r="AV6087" s="39"/>
      <c r="AW6087" s="39"/>
    </row>
    <row r="6088" spans="15:49" x14ac:dyDescent="0.2">
      <c r="O6088" s="39"/>
      <c r="P6088" s="39"/>
      <c r="Q6088" s="39"/>
      <c r="R6088" s="39"/>
      <c r="S6088" s="39"/>
      <c r="T6088" s="39"/>
      <c r="U6088" s="39"/>
      <c r="V6088" s="39"/>
      <c r="W6088" s="39"/>
      <c r="X6088" s="39"/>
      <c r="Y6088" s="39"/>
      <c r="Z6088" s="39"/>
      <c r="AA6088" s="39"/>
      <c r="AB6088" s="39"/>
      <c r="AC6088" s="39"/>
      <c r="AD6088" s="39"/>
      <c r="AE6088" s="39"/>
      <c r="AF6088" s="39"/>
      <c r="AG6088" s="39"/>
      <c r="AH6088" s="39"/>
      <c r="AI6088" s="39"/>
      <c r="AJ6088" s="39"/>
      <c r="AK6088" s="39"/>
      <c r="AL6088" s="39"/>
      <c r="AM6088" s="39"/>
      <c r="AN6088" s="39"/>
      <c r="AO6088" s="39"/>
      <c r="AP6088" s="39"/>
      <c r="AQ6088" s="39"/>
      <c r="AR6088" s="39"/>
      <c r="AS6088" s="39"/>
      <c r="AT6088" s="39"/>
      <c r="AU6088" s="39"/>
      <c r="AV6088" s="39"/>
      <c r="AW6088" s="39"/>
    </row>
    <row r="6089" spans="15:49" x14ac:dyDescent="0.2">
      <c r="O6089" s="39"/>
      <c r="P6089" s="39"/>
      <c r="Q6089" s="39"/>
      <c r="R6089" s="39"/>
      <c r="S6089" s="39"/>
      <c r="T6089" s="39"/>
      <c r="U6089" s="39"/>
      <c r="V6089" s="39"/>
      <c r="W6089" s="39"/>
      <c r="X6089" s="39"/>
      <c r="Y6089" s="39"/>
      <c r="Z6089" s="39"/>
      <c r="AA6089" s="39"/>
      <c r="AB6089" s="39"/>
      <c r="AC6089" s="39"/>
      <c r="AD6089" s="39"/>
      <c r="AE6089" s="39"/>
      <c r="AF6089" s="39"/>
      <c r="AG6089" s="39"/>
      <c r="AH6089" s="39"/>
      <c r="AI6089" s="39"/>
      <c r="AJ6089" s="39"/>
      <c r="AK6089" s="39"/>
      <c r="AL6089" s="39"/>
      <c r="AM6089" s="39"/>
      <c r="AN6089" s="39"/>
      <c r="AO6089" s="39"/>
      <c r="AP6089" s="39"/>
      <c r="AQ6089" s="39"/>
      <c r="AR6089" s="39"/>
      <c r="AS6089" s="39"/>
      <c r="AT6089" s="39"/>
      <c r="AU6089" s="39"/>
      <c r="AV6089" s="39"/>
      <c r="AW6089" s="39"/>
    </row>
    <row r="6090" spans="15:49" x14ac:dyDescent="0.2">
      <c r="O6090" s="39"/>
      <c r="P6090" s="39"/>
      <c r="Q6090" s="39"/>
      <c r="R6090" s="39"/>
      <c r="S6090" s="39"/>
      <c r="T6090" s="39"/>
      <c r="U6090" s="39"/>
      <c r="V6090" s="39"/>
      <c r="W6090" s="39"/>
      <c r="X6090" s="39"/>
      <c r="Y6090" s="39"/>
      <c r="Z6090" s="39"/>
      <c r="AA6090" s="39"/>
      <c r="AB6090" s="39"/>
      <c r="AC6090" s="39"/>
      <c r="AD6090" s="39"/>
      <c r="AE6090" s="39"/>
      <c r="AF6090" s="39"/>
      <c r="AG6090" s="39"/>
      <c r="AH6090" s="39"/>
      <c r="AI6090" s="39"/>
      <c r="AJ6090" s="39"/>
      <c r="AK6090" s="39"/>
      <c r="AL6090" s="39"/>
      <c r="AM6090" s="39"/>
      <c r="AN6090" s="39"/>
      <c r="AO6090" s="39"/>
      <c r="AP6090" s="39"/>
      <c r="AQ6090" s="39"/>
      <c r="AR6090" s="39"/>
      <c r="AS6090" s="39"/>
      <c r="AT6090" s="39"/>
      <c r="AU6090" s="39"/>
      <c r="AV6090" s="39"/>
      <c r="AW6090" s="39"/>
    </row>
    <row r="6091" spans="15:49" x14ac:dyDescent="0.2">
      <c r="O6091" s="39"/>
      <c r="P6091" s="39"/>
      <c r="Q6091" s="39"/>
      <c r="R6091" s="39"/>
      <c r="S6091" s="39"/>
      <c r="T6091" s="39"/>
      <c r="U6091" s="39"/>
      <c r="V6091" s="39"/>
      <c r="W6091" s="39"/>
      <c r="X6091" s="39"/>
      <c r="Y6091" s="39"/>
      <c r="Z6091" s="39"/>
      <c r="AA6091" s="39"/>
      <c r="AB6091" s="39"/>
      <c r="AC6091" s="39"/>
      <c r="AD6091" s="39"/>
      <c r="AE6091" s="39"/>
      <c r="AF6091" s="39"/>
      <c r="AG6091" s="39"/>
      <c r="AH6091" s="39"/>
      <c r="AI6091" s="39"/>
      <c r="AJ6091" s="39"/>
      <c r="AK6091" s="39"/>
      <c r="AL6091" s="39"/>
      <c r="AM6091" s="39"/>
      <c r="AN6091" s="39"/>
      <c r="AO6091" s="39"/>
      <c r="AP6091" s="39"/>
      <c r="AQ6091" s="39"/>
      <c r="AR6091" s="39"/>
      <c r="AS6091" s="39"/>
      <c r="AT6091" s="39"/>
      <c r="AU6091" s="39"/>
      <c r="AV6091" s="39"/>
      <c r="AW6091" s="39"/>
    </row>
    <row r="6092" spans="15:49" x14ac:dyDescent="0.2">
      <c r="O6092" s="39"/>
      <c r="P6092" s="39"/>
      <c r="Q6092" s="39"/>
      <c r="R6092" s="39"/>
      <c r="S6092" s="39"/>
      <c r="T6092" s="39"/>
      <c r="U6092" s="39"/>
      <c r="V6092" s="39"/>
      <c r="W6092" s="39"/>
      <c r="X6092" s="39"/>
      <c r="Y6092" s="39"/>
      <c r="Z6092" s="39"/>
      <c r="AA6092" s="39"/>
      <c r="AB6092" s="39"/>
      <c r="AC6092" s="39"/>
      <c r="AD6092" s="39"/>
      <c r="AE6092" s="39"/>
      <c r="AF6092" s="39"/>
      <c r="AG6092" s="39"/>
      <c r="AH6092" s="39"/>
      <c r="AI6092" s="39"/>
      <c r="AJ6092" s="39"/>
      <c r="AK6092" s="39"/>
      <c r="AL6092" s="39"/>
      <c r="AM6092" s="39"/>
      <c r="AN6092" s="39"/>
      <c r="AO6092" s="39"/>
      <c r="AP6092" s="39"/>
      <c r="AQ6092" s="39"/>
      <c r="AR6092" s="39"/>
      <c r="AS6092" s="39"/>
      <c r="AT6092" s="39"/>
      <c r="AU6092" s="39"/>
      <c r="AV6092" s="39"/>
      <c r="AW6092" s="39"/>
    </row>
    <row r="6093" spans="15:49" x14ac:dyDescent="0.2">
      <c r="O6093" s="39"/>
      <c r="P6093" s="39"/>
      <c r="Q6093" s="39"/>
      <c r="R6093" s="39"/>
      <c r="S6093" s="39"/>
      <c r="T6093" s="39"/>
      <c r="U6093" s="39"/>
      <c r="V6093" s="39"/>
      <c r="W6093" s="39"/>
      <c r="X6093" s="39"/>
      <c r="Y6093" s="39"/>
      <c r="Z6093" s="39"/>
      <c r="AA6093" s="39"/>
      <c r="AB6093" s="39"/>
      <c r="AC6093" s="39"/>
      <c r="AD6093" s="39"/>
      <c r="AE6093" s="39"/>
      <c r="AF6093" s="39"/>
      <c r="AG6093" s="39"/>
      <c r="AH6093" s="39"/>
      <c r="AI6093" s="39"/>
      <c r="AJ6093" s="39"/>
      <c r="AK6093" s="39"/>
      <c r="AL6093" s="39"/>
      <c r="AM6093" s="39"/>
      <c r="AN6093" s="39"/>
      <c r="AO6093" s="39"/>
      <c r="AP6093" s="39"/>
      <c r="AQ6093" s="39"/>
      <c r="AR6093" s="39"/>
      <c r="AS6093" s="39"/>
      <c r="AT6093" s="39"/>
      <c r="AU6093" s="39"/>
      <c r="AV6093" s="39"/>
      <c r="AW6093" s="39"/>
    </row>
    <row r="6094" spans="15:49" x14ac:dyDescent="0.2">
      <c r="O6094" s="39"/>
      <c r="P6094" s="39"/>
      <c r="Q6094" s="39"/>
      <c r="R6094" s="39"/>
      <c r="S6094" s="39"/>
      <c r="T6094" s="39"/>
      <c r="U6094" s="39"/>
      <c r="V6094" s="39"/>
      <c r="W6094" s="39"/>
      <c r="X6094" s="39"/>
      <c r="Y6094" s="39"/>
      <c r="Z6094" s="39"/>
      <c r="AA6094" s="39"/>
      <c r="AB6094" s="39"/>
      <c r="AC6094" s="39"/>
      <c r="AD6094" s="39"/>
      <c r="AE6094" s="39"/>
      <c r="AF6094" s="39"/>
      <c r="AG6094" s="39"/>
      <c r="AH6094" s="39"/>
      <c r="AI6094" s="39"/>
      <c r="AJ6094" s="39"/>
      <c r="AK6094" s="39"/>
      <c r="AL6094" s="39"/>
      <c r="AM6094" s="39"/>
      <c r="AN6094" s="39"/>
      <c r="AO6094" s="39"/>
      <c r="AP6094" s="39"/>
      <c r="AQ6094" s="39"/>
      <c r="AR6094" s="39"/>
      <c r="AS6094" s="39"/>
      <c r="AT6094" s="39"/>
      <c r="AU6094" s="39"/>
      <c r="AV6094" s="39"/>
      <c r="AW6094" s="39"/>
    </row>
    <row r="6095" spans="15:49" x14ac:dyDescent="0.2">
      <c r="O6095" s="39"/>
      <c r="P6095" s="39"/>
      <c r="Q6095" s="39"/>
      <c r="R6095" s="39"/>
      <c r="S6095" s="39"/>
      <c r="T6095" s="39"/>
      <c r="U6095" s="39"/>
      <c r="V6095" s="39"/>
      <c r="W6095" s="39"/>
      <c r="X6095" s="39"/>
      <c r="Y6095" s="39"/>
      <c r="Z6095" s="39"/>
      <c r="AA6095" s="39"/>
      <c r="AB6095" s="39"/>
      <c r="AC6095" s="39"/>
      <c r="AD6095" s="39"/>
      <c r="AE6095" s="39"/>
      <c r="AF6095" s="39"/>
      <c r="AG6095" s="39"/>
      <c r="AH6095" s="39"/>
      <c r="AI6095" s="39"/>
      <c r="AJ6095" s="39"/>
      <c r="AK6095" s="39"/>
      <c r="AL6095" s="39"/>
      <c r="AM6095" s="39"/>
      <c r="AN6095" s="39"/>
      <c r="AO6095" s="39"/>
      <c r="AP6095" s="39"/>
      <c r="AQ6095" s="39"/>
      <c r="AR6095" s="39"/>
      <c r="AS6095" s="39"/>
      <c r="AT6095" s="39"/>
      <c r="AU6095" s="39"/>
      <c r="AV6095" s="39"/>
      <c r="AW6095" s="39"/>
    </row>
    <row r="6096" spans="15:49" x14ac:dyDescent="0.2">
      <c r="O6096" s="39"/>
      <c r="P6096" s="39"/>
      <c r="Q6096" s="39"/>
      <c r="R6096" s="39"/>
      <c r="S6096" s="39"/>
      <c r="T6096" s="39"/>
      <c r="U6096" s="39"/>
      <c r="V6096" s="39"/>
      <c r="W6096" s="39"/>
      <c r="X6096" s="39"/>
      <c r="Y6096" s="39"/>
      <c r="Z6096" s="39"/>
      <c r="AA6096" s="39"/>
      <c r="AB6096" s="39"/>
      <c r="AC6096" s="39"/>
      <c r="AD6096" s="39"/>
      <c r="AE6096" s="39"/>
      <c r="AF6096" s="39"/>
      <c r="AG6096" s="39"/>
      <c r="AH6096" s="39"/>
      <c r="AI6096" s="39"/>
      <c r="AJ6096" s="39"/>
      <c r="AK6096" s="39"/>
      <c r="AL6096" s="39"/>
      <c r="AM6096" s="39"/>
      <c r="AN6096" s="39"/>
      <c r="AO6096" s="39"/>
      <c r="AP6096" s="39"/>
      <c r="AQ6096" s="39"/>
      <c r="AR6096" s="39"/>
      <c r="AS6096" s="39"/>
      <c r="AT6096" s="39"/>
      <c r="AU6096" s="39"/>
      <c r="AV6096" s="39"/>
      <c r="AW6096" s="39"/>
    </row>
    <row r="6097" spans="15:49" x14ac:dyDescent="0.2">
      <c r="O6097" s="39"/>
      <c r="P6097" s="39"/>
      <c r="Q6097" s="39"/>
      <c r="R6097" s="39"/>
      <c r="S6097" s="39"/>
      <c r="T6097" s="39"/>
      <c r="U6097" s="39"/>
      <c r="V6097" s="39"/>
      <c r="W6097" s="39"/>
      <c r="X6097" s="39"/>
      <c r="Y6097" s="39"/>
      <c r="Z6097" s="39"/>
      <c r="AA6097" s="39"/>
      <c r="AB6097" s="39"/>
      <c r="AC6097" s="39"/>
      <c r="AD6097" s="39"/>
      <c r="AE6097" s="39"/>
      <c r="AF6097" s="39"/>
      <c r="AG6097" s="39"/>
      <c r="AH6097" s="39"/>
      <c r="AI6097" s="39"/>
      <c r="AJ6097" s="39"/>
      <c r="AK6097" s="39"/>
      <c r="AL6097" s="39"/>
      <c r="AM6097" s="39"/>
      <c r="AN6097" s="39"/>
      <c r="AO6097" s="39"/>
      <c r="AP6097" s="39"/>
      <c r="AQ6097" s="39"/>
      <c r="AR6097" s="39"/>
      <c r="AS6097" s="39"/>
      <c r="AT6097" s="39"/>
      <c r="AU6097" s="39"/>
      <c r="AV6097" s="39"/>
      <c r="AW6097" s="39"/>
    </row>
    <row r="6098" spans="15:49" x14ac:dyDescent="0.2">
      <c r="O6098" s="39"/>
      <c r="P6098" s="39"/>
      <c r="Q6098" s="39"/>
      <c r="R6098" s="39"/>
      <c r="S6098" s="39"/>
      <c r="T6098" s="39"/>
      <c r="U6098" s="39"/>
      <c r="V6098" s="39"/>
      <c r="W6098" s="39"/>
      <c r="X6098" s="39"/>
      <c r="Y6098" s="39"/>
      <c r="Z6098" s="39"/>
      <c r="AA6098" s="39"/>
      <c r="AB6098" s="39"/>
      <c r="AC6098" s="39"/>
      <c r="AD6098" s="39"/>
      <c r="AE6098" s="39"/>
      <c r="AF6098" s="39"/>
      <c r="AG6098" s="39"/>
      <c r="AH6098" s="39"/>
      <c r="AI6098" s="39"/>
      <c r="AJ6098" s="39"/>
      <c r="AK6098" s="39"/>
      <c r="AL6098" s="39"/>
      <c r="AM6098" s="39"/>
      <c r="AN6098" s="39"/>
      <c r="AO6098" s="39"/>
      <c r="AP6098" s="39"/>
      <c r="AQ6098" s="39"/>
      <c r="AR6098" s="39"/>
      <c r="AS6098" s="39"/>
      <c r="AT6098" s="39"/>
      <c r="AU6098" s="39"/>
      <c r="AV6098" s="39"/>
      <c r="AW6098" s="39"/>
    </row>
    <row r="6099" spans="15:49" x14ac:dyDescent="0.2">
      <c r="O6099" s="39"/>
      <c r="P6099" s="39"/>
      <c r="Q6099" s="39"/>
      <c r="R6099" s="39"/>
      <c r="S6099" s="39"/>
      <c r="T6099" s="39"/>
      <c r="U6099" s="39"/>
      <c r="V6099" s="39"/>
      <c r="W6099" s="39"/>
      <c r="X6099" s="39"/>
      <c r="Y6099" s="39"/>
      <c r="Z6099" s="39"/>
      <c r="AA6099" s="39"/>
      <c r="AB6099" s="39"/>
      <c r="AC6099" s="39"/>
      <c r="AD6099" s="39"/>
      <c r="AE6099" s="39"/>
      <c r="AF6099" s="39"/>
      <c r="AG6099" s="39"/>
      <c r="AH6099" s="39"/>
      <c r="AI6099" s="39"/>
      <c r="AJ6099" s="39"/>
      <c r="AK6099" s="39"/>
      <c r="AL6099" s="39"/>
      <c r="AM6099" s="39"/>
      <c r="AN6099" s="39"/>
      <c r="AO6099" s="39"/>
      <c r="AP6099" s="39"/>
      <c r="AQ6099" s="39"/>
      <c r="AR6099" s="39"/>
      <c r="AS6099" s="39"/>
      <c r="AT6099" s="39"/>
      <c r="AU6099" s="39"/>
      <c r="AV6099" s="39"/>
      <c r="AW6099" s="39"/>
    </row>
    <row r="6100" spans="15:49" x14ac:dyDescent="0.2">
      <c r="O6100" s="39"/>
      <c r="P6100" s="39"/>
      <c r="Q6100" s="39"/>
      <c r="R6100" s="39"/>
      <c r="S6100" s="39"/>
      <c r="T6100" s="39"/>
      <c r="U6100" s="39"/>
      <c r="V6100" s="39"/>
      <c r="W6100" s="39"/>
      <c r="X6100" s="39"/>
      <c r="Y6100" s="39"/>
      <c r="Z6100" s="39"/>
      <c r="AA6100" s="39"/>
      <c r="AB6100" s="39"/>
      <c r="AC6100" s="39"/>
      <c r="AD6100" s="39"/>
      <c r="AE6100" s="39"/>
      <c r="AF6100" s="39"/>
      <c r="AG6100" s="39"/>
      <c r="AH6100" s="39"/>
      <c r="AI6100" s="39"/>
      <c r="AJ6100" s="39"/>
      <c r="AK6100" s="39"/>
      <c r="AL6100" s="39"/>
      <c r="AM6100" s="39"/>
      <c r="AN6100" s="39"/>
      <c r="AO6100" s="39"/>
      <c r="AP6100" s="39"/>
      <c r="AQ6100" s="39"/>
      <c r="AR6100" s="39"/>
      <c r="AS6100" s="39"/>
      <c r="AT6100" s="39"/>
      <c r="AU6100" s="39"/>
      <c r="AV6100" s="39"/>
      <c r="AW6100" s="39"/>
    </row>
    <row r="6101" spans="15:49" x14ac:dyDescent="0.2">
      <c r="O6101" s="39"/>
      <c r="P6101" s="39"/>
      <c r="Q6101" s="39"/>
      <c r="R6101" s="39"/>
      <c r="S6101" s="39"/>
      <c r="T6101" s="39"/>
      <c r="U6101" s="39"/>
      <c r="V6101" s="39"/>
      <c r="W6101" s="39"/>
      <c r="X6101" s="39"/>
      <c r="Y6101" s="39"/>
      <c r="Z6101" s="39"/>
      <c r="AA6101" s="39"/>
      <c r="AB6101" s="39"/>
      <c r="AC6101" s="39"/>
      <c r="AD6101" s="39"/>
      <c r="AE6101" s="39"/>
      <c r="AF6101" s="39"/>
      <c r="AG6101" s="39"/>
      <c r="AH6101" s="39"/>
      <c r="AI6101" s="39"/>
      <c r="AJ6101" s="39"/>
      <c r="AK6101" s="39"/>
      <c r="AL6101" s="39"/>
      <c r="AM6101" s="39"/>
      <c r="AN6101" s="39"/>
      <c r="AO6101" s="39"/>
      <c r="AP6101" s="39"/>
      <c r="AQ6101" s="39"/>
      <c r="AR6101" s="39"/>
      <c r="AS6101" s="39"/>
      <c r="AT6101" s="39"/>
      <c r="AU6101" s="39"/>
      <c r="AV6101" s="39"/>
      <c r="AW6101" s="39"/>
    </row>
    <row r="6102" spans="15:49" x14ac:dyDescent="0.2">
      <c r="O6102" s="39"/>
      <c r="P6102" s="39"/>
      <c r="Q6102" s="39"/>
      <c r="R6102" s="39"/>
      <c r="S6102" s="39"/>
      <c r="T6102" s="39"/>
      <c r="U6102" s="39"/>
      <c r="V6102" s="39"/>
      <c r="W6102" s="39"/>
      <c r="X6102" s="39"/>
      <c r="Y6102" s="39"/>
      <c r="Z6102" s="39"/>
      <c r="AA6102" s="39"/>
      <c r="AB6102" s="39"/>
      <c r="AC6102" s="39"/>
      <c r="AD6102" s="39"/>
      <c r="AE6102" s="39"/>
      <c r="AF6102" s="39"/>
      <c r="AG6102" s="39"/>
      <c r="AH6102" s="39"/>
      <c r="AI6102" s="39"/>
      <c r="AJ6102" s="39"/>
      <c r="AK6102" s="39"/>
      <c r="AL6102" s="39"/>
      <c r="AM6102" s="39"/>
      <c r="AN6102" s="39"/>
      <c r="AO6102" s="39"/>
      <c r="AP6102" s="39"/>
      <c r="AQ6102" s="39"/>
      <c r="AR6102" s="39"/>
      <c r="AS6102" s="39"/>
      <c r="AT6102" s="39"/>
      <c r="AU6102" s="39"/>
      <c r="AV6102" s="39"/>
      <c r="AW6102" s="39"/>
    </row>
    <row r="6103" spans="15:49" x14ac:dyDescent="0.2">
      <c r="O6103" s="39"/>
      <c r="P6103" s="39"/>
      <c r="Q6103" s="39"/>
      <c r="R6103" s="39"/>
      <c r="S6103" s="39"/>
      <c r="T6103" s="39"/>
      <c r="U6103" s="39"/>
      <c r="V6103" s="39"/>
      <c r="W6103" s="39"/>
      <c r="X6103" s="39"/>
      <c r="Y6103" s="39"/>
      <c r="Z6103" s="39"/>
      <c r="AA6103" s="39"/>
      <c r="AB6103" s="39"/>
      <c r="AC6103" s="39"/>
      <c r="AD6103" s="39"/>
      <c r="AE6103" s="39"/>
      <c r="AF6103" s="39"/>
      <c r="AG6103" s="39"/>
      <c r="AH6103" s="39"/>
      <c r="AI6103" s="39"/>
      <c r="AJ6103" s="39"/>
      <c r="AK6103" s="39"/>
      <c r="AL6103" s="39"/>
      <c r="AM6103" s="39"/>
      <c r="AN6103" s="39"/>
      <c r="AO6103" s="39"/>
      <c r="AP6103" s="39"/>
      <c r="AQ6103" s="39"/>
      <c r="AR6103" s="39"/>
      <c r="AS6103" s="39"/>
      <c r="AT6103" s="39"/>
      <c r="AU6103" s="39"/>
      <c r="AV6103" s="39"/>
      <c r="AW6103" s="39"/>
    </row>
    <row r="6104" spans="15:49" x14ac:dyDescent="0.2">
      <c r="O6104" s="39"/>
      <c r="P6104" s="39"/>
      <c r="Q6104" s="39"/>
      <c r="R6104" s="39"/>
      <c r="S6104" s="39"/>
      <c r="T6104" s="39"/>
      <c r="U6104" s="39"/>
      <c r="V6104" s="39"/>
      <c r="W6104" s="39"/>
      <c r="X6104" s="39"/>
      <c r="Y6104" s="39"/>
      <c r="Z6104" s="39"/>
      <c r="AA6104" s="39"/>
      <c r="AB6104" s="39"/>
      <c r="AC6104" s="39"/>
      <c r="AD6104" s="39"/>
      <c r="AE6104" s="39"/>
      <c r="AF6104" s="39"/>
      <c r="AG6104" s="39"/>
      <c r="AH6104" s="39"/>
      <c r="AI6104" s="39"/>
      <c r="AJ6104" s="39"/>
      <c r="AK6104" s="39"/>
      <c r="AL6104" s="39"/>
      <c r="AM6104" s="39"/>
      <c r="AN6104" s="39"/>
      <c r="AO6104" s="39"/>
      <c r="AP6104" s="39"/>
      <c r="AQ6104" s="39"/>
      <c r="AR6104" s="39"/>
      <c r="AS6104" s="39"/>
      <c r="AT6104" s="39"/>
      <c r="AU6104" s="39"/>
      <c r="AV6104" s="39"/>
      <c r="AW6104" s="39"/>
    </row>
    <row r="6105" spans="15:49" x14ac:dyDescent="0.2">
      <c r="O6105" s="39"/>
      <c r="P6105" s="39"/>
      <c r="Q6105" s="39"/>
      <c r="R6105" s="39"/>
      <c r="S6105" s="39"/>
      <c r="T6105" s="39"/>
      <c r="U6105" s="39"/>
      <c r="V6105" s="39"/>
      <c r="W6105" s="39"/>
      <c r="X6105" s="39"/>
      <c r="Y6105" s="39"/>
      <c r="Z6105" s="39"/>
      <c r="AA6105" s="39"/>
      <c r="AB6105" s="39"/>
      <c r="AC6105" s="39"/>
      <c r="AD6105" s="39"/>
      <c r="AE6105" s="39"/>
      <c r="AF6105" s="39"/>
      <c r="AG6105" s="39"/>
      <c r="AH6105" s="39"/>
      <c r="AI6105" s="39"/>
      <c r="AJ6105" s="39"/>
      <c r="AK6105" s="39"/>
      <c r="AL6105" s="39"/>
      <c r="AM6105" s="39"/>
      <c r="AN6105" s="39"/>
      <c r="AO6105" s="39"/>
      <c r="AP6105" s="39"/>
      <c r="AQ6105" s="39"/>
      <c r="AR6105" s="39"/>
      <c r="AS6105" s="39"/>
      <c r="AT6105" s="39"/>
      <c r="AU6105" s="39"/>
      <c r="AV6105" s="39"/>
      <c r="AW6105" s="39"/>
    </row>
    <row r="6106" spans="15:49" x14ac:dyDescent="0.2">
      <c r="O6106" s="39"/>
      <c r="P6106" s="39"/>
      <c r="Q6106" s="39"/>
      <c r="R6106" s="39"/>
      <c r="S6106" s="39"/>
      <c r="T6106" s="39"/>
      <c r="U6106" s="39"/>
      <c r="V6106" s="39"/>
      <c r="W6106" s="39"/>
      <c r="X6106" s="39"/>
      <c r="Y6106" s="39"/>
      <c r="Z6106" s="39"/>
      <c r="AA6106" s="39"/>
      <c r="AB6106" s="39"/>
      <c r="AC6106" s="39"/>
      <c r="AD6106" s="39"/>
      <c r="AE6106" s="39"/>
      <c r="AF6106" s="39"/>
      <c r="AG6106" s="39"/>
      <c r="AH6106" s="39"/>
      <c r="AI6106" s="39"/>
      <c r="AJ6106" s="39"/>
      <c r="AK6106" s="39"/>
      <c r="AL6106" s="39"/>
      <c r="AM6106" s="39"/>
      <c r="AN6106" s="39"/>
      <c r="AO6106" s="39"/>
      <c r="AP6106" s="39"/>
      <c r="AQ6106" s="39"/>
      <c r="AR6106" s="39"/>
      <c r="AS6106" s="39"/>
      <c r="AT6106" s="39"/>
      <c r="AU6106" s="39"/>
      <c r="AV6106" s="39"/>
      <c r="AW6106" s="39"/>
    </row>
    <row r="6107" spans="15:49" x14ac:dyDescent="0.2">
      <c r="O6107" s="39"/>
      <c r="P6107" s="39"/>
      <c r="Q6107" s="39"/>
      <c r="R6107" s="39"/>
      <c r="S6107" s="39"/>
      <c r="T6107" s="39"/>
      <c r="U6107" s="39"/>
      <c r="V6107" s="39"/>
      <c r="W6107" s="39"/>
      <c r="X6107" s="39"/>
      <c r="Y6107" s="39"/>
      <c r="Z6107" s="39"/>
      <c r="AA6107" s="39"/>
      <c r="AB6107" s="39"/>
      <c r="AC6107" s="39"/>
      <c r="AD6107" s="39"/>
      <c r="AE6107" s="39"/>
      <c r="AF6107" s="39"/>
      <c r="AG6107" s="39"/>
      <c r="AH6107" s="39"/>
      <c r="AI6107" s="39"/>
      <c r="AJ6107" s="39"/>
      <c r="AK6107" s="39"/>
      <c r="AL6107" s="39"/>
      <c r="AM6107" s="39"/>
      <c r="AN6107" s="39"/>
      <c r="AO6107" s="39"/>
      <c r="AP6107" s="39"/>
      <c r="AQ6107" s="39"/>
      <c r="AR6107" s="39"/>
      <c r="AS6107" s="39"/>
      <c r="AT6107" s="39"/>
      <c r="AU6107" s="39"/>
      <c r="AV6107" s="39"/>
      <c r="AW6107" s="39"/>
    </row>
    <row r="6108" spans="15:49" x14ac:dyDescent="0.2">
      <c r="O6108" s="39"/>
      <c r="P6108" s="39"/>
      <c r="Q6108" s="39"/>
      <c r="R6108" s="39"/>
      <c r="S6108" s="39"/>
      <c r="T6108" s="39"/>
      <c r="U6108" s="39"/>
      <c r="V6108" s="39"/>
      <c r="W6108" s="39"/>
      <c r="X6108" s="39"/>
      <c r="Y6108" s="39"/>
      <c r="Z6108" s="39"/>
      <c r="AA6108" s="39"/>
      <c r="AB6108" s="39"/>
      <c r="AC6108" s="39"/>
      <c r="AD6108" s="39"/>
      <c r="AE6108" s="39"/>
      <c r="AF6108" s="39"/>
      <c r="AG6108" s="39"/>
      <c r="AH6108" s="39"/>
      <c r="AI6108" s="39"/>
      <c r="AJ6108" s="39"/>
      <c r="AK6108" s="39"/>
      <c r="AL6108" s="39"/>
      <c r="AM6108" s="39"/>
      <c r="AN6108" s="39"/>
      <c r="AO6108" s="39"/>
      <c r="AP6108" s="39"/>
      <c r="AQ6108" s="39"/>
      <c r="AR6108" s="39"/>
      <c r="AS6108" s="39"/>
      <c r="AT6108" s="39"/>
      <c r="AU6108" s="39"/>
      <c r="AV6108" s="39"/>
      <c r="AW6108" s="39"/>
    </row>
    <row r="6109" spans="15:49" x14ac:dyDescent="0.2">
      <c r="O6109" s="39"/>
      <c r="P6109" s="39"/>
      <c r="Q6109" s="39"/>
      <c r="R6109" s="39"/>
      <c r="S6109" s="39"/>
      <c r="T6109" s="39"/>
      <c r="U6109" s="39"/>
      <c r="V6109" s="39"/>
      <c r="W6109" s="39"/>
      <c r="X6109" s="39"/>
      <c r="Y6109" s="39"/>
      <c r="Z6109" s="39"/>
      <c r="AA6109" s="39"/>
      <c r="AB6109" s="39"/>
      <c r="AC6109" s="39"/>
      <c r="AD6109" s="39"/>
      <c r="AE6109" s="39"/>
      <c r="AF6109" s="39"/>
      <c r="AG6109" s="39"/>
      <c r="AH6109" s="39"/>
      <c r="AI6109" s="39"/>
      <c r="AJ6109" s="39"/>
      <c r="AK6109" s="39"/>
      <c r="AL6109" s="39"/>
      <c r="AM6109" s="39"/>
      <c r="AN6109" s="39"/>
      <c r="AO6109" s="39"/>
      <c r="AP6109" s="39"/>
      <c r="AQ6109" s="39"/>
      <c r="AR6109" s="39"/>
      <c r="AS6109" s="39"/>
      <c r="AT6109" s="39"/>
      <c r="AU6109" s="39"/>
      <c r="AV6109" s="39"/>
      <c r="AW6109" s="39"/>
    </row>
    <row r="6110" spans="15:49" x14ac:dyDescent="0.2">
      <c r="O6110" s="39"/>
      <c r="P6110" s="39"/>
      <c r="Q6110" s="39"/>
      <c r="R6110" s="39"/>
      <c r="S6110" s="39"/>
      <c r="T6110" s="39"/>
      <c r="U6110" s="39"/>
      <c r="V6110" s="39"/>
      <c r="W6110" s="39"/>
      <c r="X6110" s="39"/>
      <c r="Y6110" s="39"/>
      <c r="Z6110" s="39"/>
      <c r="AA6110" s="39"/>
      <c r="AB6110" s="39"/>
      <c r="AC6110" s="39"/>
      <c r="AD6110" s="39"/>
      <c r="AE6110" s="39"/>
      <c r="AF6110" s="39"/>
      <c r="AG6110" s="39"/>
      <c r="AH6110" s="39"/>
      <c r="AI6110" s="39"/>
      <c r="AJ6110" s="39"/>
      <c r="AK6110" s="39"/>
      <c r="AL6110" s="39"/>
      <c r="AM6110" s="39"/>
      <c r="AN6110" s="39"/>
      <c r="AO6110" s="39"/>
      <c r="AP6110" s="39"/>
      <c r="AQ6110" s="39"/>
      <c r="AR6110" s="39"/>
      <c r="AS6110" s="39"/>
      <c r="AT6110" s="39"/>
      <c r="AU6110" s="39"/>
      <c r="AV6110" s="39"/>
      <c r="AW6110" s="39"/>
    </row>
    <row r="6111" spans="15:49" x14ac:dyDescent="0.2">
      <c r="O6111" s="39"/>
      <c r="P6111" s="39"/>
      <c r="Q6111" s="39"/>
      <c r="R6111" s="39"/>
      <c r="S6111" s="39"/>
      <c r="T6111" s="39"/>
      <c r="U6111" s="39"/>
      <c r="V6111" s="39"/>
      <c r="W6111" s="39"/>
      <c r="X6111" s="39"/>
      <c r="Y6111" s="39"/>
      <c r="Z6111" s="39"/>
      <c r="AA6111" s="39"/>
      <c r="AB6111" s="39"/>
      <c r="AC6111" s="39"/>
      <c r="AD6111" s="39"/>
      <c r="AE6111" s="39"/>
      <c r="AF6111" s="39"/>
      <c r="AG6111" s="39"/>
      <c r="AH6111" s="39"/>
      <c r="AI6111" s="39"/>
      <c r="AJ6111" s="39"/>
      <c r="AK6111" s="39"/>
      <c r="AL6111" s="39"/>
      <c r="AM6111" s="39"/>
      <c r="AN6111" s="39"/>
      <c r="AO6111" s="39"/>
      <c r="AP6111" s="39"/>
      <c r="AQ6111" s="39"/>
      <c r="AR6111" s="39"/>
      <c r="AS6111" s="39"/>
      <c r="AT6111" s="39"/>
      <c r="AU6111" s="39"/>
      <c r="AV6111" s="39"/>
      <c r="AW6111" s="39"/>
    </row>
    <row r="6112" spans="15:49" x14ac:dyDescent="0.2">
      <c r="O6112" s="39"/>
      <c r="P6112" s="39"/>
      <c r="Q6112" s="39"/>
      <c r="R6112" s="39"/>
      <c r="S6112" s="39"/>
      <c r="T6112" s="39"/>
      <c r="U6112" s="39"/>
      <c r="V6112" s="39"/>
      <c r="W6112" s="39"/>
      <c r="X6112" s="39"/>
      <c r="Y6112" s="39"/>
      <c r="Z6112" s="39"/>
      <c r="AA6112" s="39"/>
      <c r="AB6112" s="39"/>
      <c r="AC6112" s="39"/>
      <c r="AD6112" s="39"/>
      <c r="AE6112" s="39"/>
      <c r="AF6112" s="39"/>
      <c r="AG6112" s="39"/>
      <c r="AH6112" s="39"/>
      <c r="AI6112" s="39"/>
      <c r="AJ6112" s="39"/>
      <c r="AK6112" s="39"/>
      <c r="AL6112" s="39"/>
      <c r="AM6112" s="39"/>
      <c r="AN6112" s="39"/>
      <c r="AO6112" s="39"/>
      <c r="AP6112" s="39"/>
      <c r="AQ6112" s="39"/>
      <c r="AR6112" s="39"/>
      <c r="AS6112" s="39"/>
      <c r="AT6112" s="39"/>
      <c r="AU6112" s="39"/>
      <c r="AV6112" s="39"/>
      <c r="AW6112" s="39"/>
    </row>
    <row r="6113" spans="15:49" x14ac:dyDescent="0.2">
      <c r="O6113" s="39"/>
      <c r="P6113" s="39"/>
      <c r="Q6113" s="39"/>
      <c r="R6113" s="39"/>
      <c r="S6113" s="39"/>
      <c r="T6113" s="39"/>
      <c r="U6113" s="39"/>
      <c r="V6113" s="39"/>
      <c r="W6113" s="39"/>
      <c r="X6113" s="39"/>
      <c r="Y6113" s="39"/>
      <c r="Z6113" s="39"/>
      <c r="AA6113" s="39"/>
      <c r="AB6113" s="39"/>
      <c r="AC6113" s="39"/>
      <c r="AD6113" s="39"/>
      <c r="AE6113" s="39"/>
      <c r="AF6113" s="39"/>
      <c r="AG6113" s="39"/>
      <c r="AH6113" s="39"/>
      <c r="AI6113" s="39"/>
      <c r="AJ6113" s="39"/>
      <c r="AK6113" s="39"/>
      <c r="AL6113" s="39"/>
      <c r="AM6113" s="39"/>
      <c r="AN6113" s="39"/>
      <c r="AO6113" s="39"/>
      <c r="AP6113" s="39"/>
      <c r="AQ6113" s="39"/>
      <c r="AR6113" s="39"/>
      <c r="AS6113" s="39"/>
      <c r="AT6113" s="39"/>
      <c r="AU6113" s="39"/>
      <c r="AV6113" s="39"/>
      <c r="AW6113" s="39"/>
    </row>
    <row r="6114" spans="15:49" x14ac:dyDescent="0.2">
      <c r="O6114" s="39"/>
      <c r="P6114" s="39"/>
      <c r="Q6114" s="39"/>
      <c r="R6114" s="39"/>
      <c r="S6114" s="39"/>
      <c r="T6114" s="39"/>
      <c r="U6114" s="39"/>
      <c r="V6114" s="39"/>
      <c r="W6114" s="39"/>
      <c r="X6114" s="39"/>
      <c r="Y6114" s="39"/>
      <c r="Z6114" s="39"/>
      <c r="AA6114" s="39"/>
      <c r="AB6114" s="39"/>
      <c r="AC6114" s="39"/>
      <c r="AD6114" s="39"/>
      <c r="AE6114" s="39"/>
      <c r="AF6114" s="39"/>
      <c r="AG6114" s="39"/>
      <c r="AH6114" s="39"/>
      <c r="AI6114" s="39"/>
      <c r="AJ6114" s="39"/>
      <c r="AK6114" s="39"/>
      <c r="AL6114" s="39"/>
      <c r="AM6114" s="39"/>
      <c r="AN6114" s="39"/>
      <c r="AO6114" s="39"/>
      <c r="AP6114" s="39"/>
      <c r="AQ6114" s="39"/>
      <c r="AR6114" s="39"/>
      <c r="AS6114" s="39"/>
      <c r="AT6114" s="39"/>
      <c r="AU6114" s="39"/>
      <c r="AV6114" s="39"/>
      <c r="AW6114" s="39"/>
    </row>
    <row r="6115" spans="15:49" x14ac:dyDescent="0.2">
      <c r="O6115" s="39"/>
      <c r="P6115" s="39"/>
      <c r="Q6115" s="39"/>
      <c r="R6115" s="39"/>
      <c r="S6115" s="39"/>
      <c r="T6115" s="39"/>
      <c r="U6115" s="39"/>
      <c r="V6115" s="39"/>
      <c r="W6115" s="39"/>
      <c r="X6115" s="39"/>
      <c r="Y6115" s="39"/>
      <c r="Z6115" s="39"/>
      <c r="AA6115" s="39"/>
      <c r="AB6115" s="39"/>
      <c r="AC6115" s="39"/>
      <c r="AD6115" s="39"/>
      <c r="AE6115" s="39"/>
      <c r="AF6115" s="39"/>
      <c r="AG6115" s="39"/>
      <c r="AH6115" s="39"/>
      <c r="AI6115" s="39"/>
      <c r="AJ6115" s="39"/>
      <c r="AK6115" s="39"/>
      <c r="AL6115" s="39"/>
      <c r="AM6115" s="39"/>
      <c r="AN6115" s="39"/>
      <c r="AO6115" s="39"/>
      <c r="AP6115" s="39"/>
      <c r="AQ6115" s="39"/>
      <c r="AR6115" s="39"/>
      <c r="AS6115" s="39"/>
      <c r="AT6115" s="39"/>
      <c r="AU6115" s="39"/>
      <c r="AV6115" s="39"/>
      <c r="AW6115" s="39"/>
    </row>
    <row r="6116" spans="15:49" x14ac:dyDescent="0.2">
      <c r="O6116" s="39"/>
      <c r="P6116" s="39"/>
      <c r="Q6116" s="39"/>
      <c r="R6116" s="39"/>
      <c r="S6116" s="39"/>
      <c r="T6116" s="39"/>
      <c r="U6116" s="39"/>
      <c r="V6116" s="39"/>
      <c r="W6116" s="39"/>
      <c r="X6116" s="39"/>
      <c r="Y6116" s="39"/>
      <c r="Z6116" s="39"/>
      <c r="AA6116" s="39"/>
      <c r="AB6116" s="39"/>
      <c r="AC6116" s="39"/>
      <c r="AD6116" s="39"/>
      <c r="AE6116" s="39"/>
      <c r="AF6116" s="39"/>
      <c r="AG6116" s="39"/>
      <c r="AH6116" s="39"/>
      <c r="AI6116" s="39"/>
      <c r="AJ6116" s="39"/>
      <c r="AK6116" s="39"/>
      <c r="AL6116" s="39"/>
      <c r="AM6116" s="39"/>
      <c r="AN6116" s="39"/>
      <c r="AO6116" s="39"/>
      <c r="AP6116" s="39"/>
      <c r="AQ6116" s="39"/>
      <c r="AR6116" s="39"/>
      <c r="AS6116" s="39"/>
      <c r="AT6116" s="39"/>
      <c r="AU6116" s="39"/>
      <c r="AV6116" s="39"/>
      <c r="AW6116" s="39"/>
    </row>
    <row r="6117" spans="15:49" x14ac:dyDescent="0.2">
      <c r="O6117" s="39"/>
      <c r="P6117" s="39"/>
      <c r="Q6117" s="39"/>
      <c r="R6117" s="39"/>
      <c r="S6117" s="39"/>
      <c r="T6117" s="39"/>
      <c r="U6117" s="39"/>
      <c r="V6117" s="39"/>
      <c r="W6117" s="39"/>
      <c r="X6117" s="39"/>
      <c r="Y6117" s="39"/>
      <c r="Z6117" s="39"/>
      <c r="AA6117" s="39"/>
      <c r="AB6117" s="39"/>
      <c r="AC6117" s="39"/>
      <c r="AD6117" s="39"/>
      <c r="AE6117" s="39"/>
      <c r="AF6117" s="39"/>
      <c r="AG6117" s="39"/>
      <c r="AH6117" s="39"/>
      <c r="AI6117" s="39"/>
      <c r="AJ6117" s="39"/>
      <c r="AK6117" s="39"/>
      <c r="AL6117" s="39"/>
      <c r="AM6117" s="39"/>
      <c r="AN6117" s="39"/>
      <c r="AO6117" s="39"/>
      <c r="AP6117" s="39"/>
      <c r="AQ6117" s="39"/>
      <c r="AR6117" s="39"/>
      <c r="AS6117" s="39"/>
      <c r="AT6117" s="39"/>
      <c r="AU6117" s="39"/>
      <c r="AV6117" s="39"/>
      <c r="AW6117" s="39"/>
    </row>
    <row r="6118" spans="15:49" x14ac:dyDescent="0.2">
      <c r="O6118" s="39"/>
      <c r="P6118" s="39"/>
      <c r="Q6118" s="39"/>
      <c r="R6118" s="39"/>
      <c r="S6118" s="39"/>
      <c r="T6118" s="39"/>
      <c r="U6118" s="39"/>
      <c r="V6118" s="39"/>
      <c r="W6118" s="39"/>
      <c r="X6118" s="39"/>
      <c r="Y6118" s="39"/>
      <c r="Z6118" s="39"/>
      <c r="AA6118" s="39"/>
      <c r="AB6118" s="39"/>
      <c r="AC6118" s="39"/>
      <c r="AD6118" s="39"/>
      <c r="AE6118" s="39"/>
      <c r="AF6118" s="39"/>
      <c r="AG6118" s="39"/>
      <c r="AH6118" s="39"/>
      <c r="AI6118" s="39"/>
      <c r="AJ6118" s="39"/>
      <c r="AK6118" s="39"/>
      <c r="AL6118" s="39"/>
      <c r="AM6118" s="39"/>
      <c r="AN6118" s="39"/>
      <c r="AO6118" s="39"/>
      <c r="AP6118" s="39"/>
      <c r="AQ6118" s="39"/>
      <c r="AR6118" s="39"/>
      <c r="AS6118" s="39"/>
      <c r="AT6118" s="39"/>
      <c r="AU6118" s="39"/>
      <c r="AV6118" s="39"/>
      <c r="AW6118" s="39"/>
    </row>
    <row r="6119" spans="15:49" x14ac:dyDescent="0.2">
      <c r="O6119" s="39"/>
      <c r="P6119" s="39"/>
      <c r="Q6119" s="39"/>
      <c r="R6119" s="39"/>
      <c r="S6119" s="39"/>
      <c r="T6119" s="39"/>
      <c r="U6119" s="39"/>
      <c r="V6119" s="39"/>
      <c r="W6119" s="39"/>
      <c r="X6119" s="39"/>
      <c r="Y6119" s="39"/>
      <c r="Z6119" s="39"/>
      <c r="AA6119" s="39"/>
      <c r="AB6119" s="39"/>
      <c r="AC6119" s="39"/>
      <c r="AD6119" s="39"/>
      <c r="AE6119" s="39"/>
      <c r="AF6119" s="39"/>
      <c r="AG6119" s="39"/>
      <c r="AH6119" s="39"/>
      <c r="AI6119" s="39"/>
      <c r="AJ6119" s="39"/>
      <c r="AK6119" s="39"/>
      <c r="AL6119" s="39"/>
      <c r="AM6119" s="39"/>
      <c r="AN6119" s="39"/>
      <c r="AO6119" s="39"/>
      <c r="AP6119" s="39"/>
      <c r="AQ6119" s="39"/>
      <c r="AR6119" s="39"/>
      <c r="AS6119" s="39"/>
      <c r="AT6119" s="39"/>
      <c r="AU6119" s="39"/>
      <c r="AV6119" s="39"/>
      <c r="AW6119" s="39"/>
    </row>
    <row r="6120" spans="15:49" x14ac:dyDescent="0.2">
      <c r="O6120" s="39"/>
      <c r="P6120" s="39"/>
      <c r="Q6120" s="39"/>
      <c r="R6120" s="39"/>
      <c r="S6120" s="39"/>
      <c r="T6120" s="39"/>
      <c r="U6120" s="39"/>
      <c r="V6120" s="39"/>
      <c r="W6120" s="39"/>
      <c r="X6120" s="39"/>
      <c r="Y6120" s="39"/>
      <c r="Z6120" s="39"/>
      <c r="AA6120" s="39"/>
      <c r="AB6120" s="39"/>
      <c r="AC6120" s="39"/>
      <c r="AD6120" s="39"/>
      <c r="AE6120" s="39"/>
      <c r="AF6120" s="39"/>
      <c r="AG6120" s="39"/>
      <c r="AH6120" s="39"/>
      <c r="AI6120" s="39"/>
      <c r="AJ6120" s="39"/>
      <c r="AK6120" s="39"/>
      <c r="AL6120" s="39"/>
      <c r="AM6120" s="39"/>
      <c r="AN6120" s="39"/>
      <c r="AO6120" s="39"/>
      <c r="AP6120" s="39"/>
      <c r="AQ6120" s="39"/>
      <c r="AR6120" s="39"/>
      <c r="AS6120" s="39"/>
      <c r="AT6120" s="39"/>
      <c r="AU6120" s="39"/>
      <c r="AV6120" s="39"/>
      <c r="AW6120" s="39"/>
    </row>
    <row r="6121" spans="15:49" x14ac:dyDescent="0.2">
      <c r="O6121" s="39"/>
      <c r="P6121" s="39"/>
      <c r="Q6121" s="39"/>
      <c r="R6121" s="39"/>
      <c r="S6121" s="39"/>
      <c r="T6121" s="39"/>
      <c r="U6121" s="39"/>
      <c r="V6121" s="39"/>
      <c r="W6121" s="39"/>
      <c r="X6121" s="39"/>
      <c r="Y6121" s="39"/>
      <c r="Z6121" s="39"/>
      <c r="AA6121" s="39"/>
      <c r="AB6121" s="39"/>
      <c r="AC6121" s="39"/>
      <c r="AD6121" s="39"/>
      <c r="AE6121" s="39"/>
      <c r="AF6121" s="39"/>
      <c r="AG6121" s="39"/>
      <c r="AH6121" s="39"/>
      <c r="AI6121" s="39"/>
      <c r="AJ6121" s="39"/>
      <c r="AK6121" s="39"/>
      <c r="AL6121" s="39"/>
      <c r="AM6121" s="39"/>
      <c r="AN6121" s="39"/>
      <c r="AO6121" s="39"/>
      <c r="AP6121" s="39"/>
      <c r="AQ6121" s="39"/>
      <c r="AR6121" s="39"/>
      <c r="AS6121" s="39"/>
      <c r="AT6121" s="39"/>
      <c r="AU6121" s="39"/>
      <c r="AV6121" s="39"/>
      <c r="AW6121" s="39"/>
    </row>
    <row r="6122" spans="15:49" x14ac:dyDescent="0.2">
      <c r="O6122" s="39"/>
      <c r="P6122" s="39"/>
      <c r="Q6122" s="39"/>
      <c r="R6122" s="39"/>
      <c r="S6122" s="39"/>
      <c r="T6122" s="39"/>
      <c r="U6122" s="39"/>
      <c r="V6122" s="39"/>
      <c r="W6122" s="39"/>
      <c r="X6122" s="39"/>
      <c r="Y6122" s="39"/>
      <c r="Z6122" s="39"/>
      <c r="AA6122" s="39"/>
      <c r="AB6122" s="39"/>
      <c r="AC6122" s="39"/>
      <c r="AD6122" s="39"/>
      <c r="AE6122" s="39"/>
      <c r="AF6122" s="39"/>
      <c r="AG6122" s="39"/>
      <c r="AH6122" s="39"/>
      <c r="AI6122" s="39"/>
      <c r="AJ6122" s="39"/>
      <c r="AK6122" s="39"/>
      <c r="AL6122" s="39"/>
      <c r="AM6122" s="39"/>
      <c r="AN6122" s="39"/>
      <c r="AO6122" s="39"/>
      <c r="AP6122" s="39"/>
      <c r="AQ6122" s="39"/>
      <c r="AR6122" s="39"/>
      <c r="AS6122" s="39"/>
      <c r="AT6122" s="39"/>
      <c r="AU6122" s="39"/>
      <c r="AV6122" s="39"/>
      <c r="AW6122" s="39"/>
    </row>
    <row r="6123" spans="15:49" x14ac:dyDescent="0.2">
      <c r="O6123" s="39"/>
      <c r="P6123" s="39"/>
      <c r="Q6123" s="39"/>
      <c r="R6123" s="39"/>
      <c r="S6123" s="39"/>
      <c r="T6123" s="39"/>
      <c r="U6123" s="39"/>
      <c r="V6123" s="39"/>
      <c r="W6123" s="39"/>
      <c r="X6123" s="39"/>
      <c r="Y6123" s="39"/>
      <c r="Z6123" s="39"/>
      <c r="AA6123" s="39"/>
      <c r="AB6123" s="39"/>
      <c r="AC6123" s="39"/>
      <c r="AD6123" s="39"/>
      <c r="AE6123" s="39"/>
      <c r="AF6123" s="39"/>
      <c r="AG6123" s="39"/>
      <c r="AH6123" s="39"/>
      <c r="AI6123" s="39"/>
      <c r="AJ6123" s="39"/>
      <c r="AK6123" s="39"/>
      <c r="AL6123" s="39"/>
      <c r="AM6123" s="39"/>
      <c r="AN6123" s="39"/>
      <c r="AO6123" s="39"/>
      <c r="AP6123" s="39"/>
      <c r="AQ6123" s="39"/>
      <c r="AR6123" s="39"/>
      <c r="AS6123" s="39"/>
      <c r="AT6123" s="39"/>
      <c r="AU6123" s="39"/>
      <c r="AV6123" s="39"/>
      <c r="AW6123" s="39"/>
    </row>
    <row r="6124" spans="15:49" x14ac:dyDescent="0.2">
      <c r="O6124" s="39"/>
      <c r="P6124" s="39"/>
      <c r="Q6124" s="39"/>
      <c r="R6124" s="39"/>
      <c r="S6124" s="39"/>
      <c r="T6124" s="39"/>
      <c r="U6124" s="39"/>
      <c r="V6124" s="39"/>
      <c r="W6124" s="39"/>
      <c r="X6124" s="39"/>
      <c r="Y6124" s="39"/>
      <c r="Z6124" s="39"/>
      <c r="AA6124" s="39"/>
      <c r="AB6124" s="39"/>
      <c r="AC6124" s="39"/>
      <c r="AD6124" s="39"/>
      <c r="AE6124" s="39"/>
      <c r="AF6124" s="39"/>
      <c r="AG6124" s="39"/>
      <c r="AH6124" s="39"/>
      <c r="AI6124" s="39"/>
      <c r="AJ6124" s="39"/>
      <c r="AK6124" s="39"/>
      <c r="AL6124" s="39"/>
      <c r="AM6124" s="39"/>
      <c r="AN6124" s="39"/>
      <c r="AO6124" s="39"/>
      <c r="AP6124" s="39"/>
      <c r="AQ6124" s="39"/>
      <c r="AR6124" s="39"/>
      <c r="AS6124" s="39"/>
      <c r="AT6124" s="39"/>
      <c r="AU6124" s="39"/>
      <c r="AV6124" s="39"/>
      <c r="AW6124" s="39"/>
    </row>
    <row r="6125" spans="15:49" x14ac:dyDescent="0.2">
      <c r="O6125" s="39"/>
      <c r="P6125" s="39"/>
      <c r="Q6125" s="39"/>
      <c r="R6125" s="39"/>
      <c r="S6125" s="39"/>
      <c r="T6125" s="39"/>
      <c r="U6125" s="39"/>
      <c r="V6125" s="39"/>
      <c r="W6125" s="39"/>
      <c r="X6125" s="39"/>
      <c r="Y6125" s="39"/>
      <c r="Z6125" s="39"/>
      <c r="AA6125" s="39"/>
      <c r="AB6125" s="39"/>
      <c r="AC6125" s="39"/>
      <c r="AD6125" s="39"/>
      <c r="AE6125" s="39"/>
      <c r="AF6125" s="39"/>
      <c r="AG6125" s="39"/>
      <c r="AH6125" s="39"/>
      <c r="AI6125" s="39"/>
      <c r="AJ6125" s="39"/>
      <c r="AK6125" s="39"/>
      <c r="AL6125" s="39"/>
      <c r="AM6125" s="39"/>
      <c r="AN6125" s="39"/>
      <c r="AO6125" s="39"/>
      <c r="AP6125" s="39"/>
      <c r="AQ6125" s="39"/>
      <c r="AR6125" s="39"/>
      <c r="AS6125" s="39"/>
      <c r="AT6125" s="39"/>
      <c r="AU6125" s="39"/>
      <c r="AV6125" s="39"/>
      <c r="AW6125" s="39"/>
    </row>
    <row r="6126" spans="15:49" x14ac:dyDescent="0.2">
      <c r="O6126" s="39"/>
      <c r="P6126" s="39"/>
      <c r="Q6126" s="39"/>
      <c r="R6126" s="39"/>
      <c r="S6126" s="39"/>
      <c r="T6126" s="39"/>
      <c r="U6126" s="39"/>
      <c r="V6126" s="39"/>
      <c r="W6126" s="39"/>
      <c r="X6126" s="39"/>
      <c r="Y6126" s="39"/>
      <c r="Z6126" s="39"/>
      <c r="AA6126" s="39"/>
      <c r="AB6126" s="39"/>
      <c r="AC6126" s="39"/>
      <c r="AD6126" s="39"/>
      <c r="AE6126" s="39"/>
      <c r="AF6126" s="39"/>
      <c r="AG6126" s="39"/>
      <c r="AH6126" s="39"/>
      <c r="AI6126" s="39"/>
      <c r="AJ6126" s="39"/>
      <c r="AK6126" s="39"/>
      <c r="AL6126" s="39"/>
      <c r="AM6126" s="39"/>
      <c r="AN6126" s="39"/>
      <c r="AO6126" s="39"/>
      <c r="AP6126" s="39"/>
      <c r="AQ6126" s="39"/>
      <c r="AR6126" s="39"/>
      <c r="AS6126" s="39"/>
      <c r="AT6126" s="39"/>
      <c r="AU6126" s="39"/>
      <c r="AV6126" s="39"/>
      <c r="AW6126" s="39"/>
    </row>
    <row r="6127" spans="15:49" x14ac:dyDescent="0.2">
      <c r="O6127" s="39"/>
      <c r="P6127" s="39"/>
      <c r="Q6127" s="39"/>
      <c r="R6127" s="39"/>
      <c r="S6127" s="39"/>
      <c r="T6127" s="39"/>
      <c r="U6127" s="39"/>
      <c r="V6127" s="39"/>
      <c r="W6127" s="39"/>
      <c r="X6127" s="39"/>
      <c r="Y6127" s="39"/>
      <c r="Z6127" s="39"/>
      <c r="AA6127" s="39"/>
      <c r="AB6127" s="39"/>
      <c r="AC6127" s="39"/>
      <c r="AD6127" s="39"/>
      <c r="AE6127" s="39"/>
      <c r="AF6127" s="39"/>
      <c r="AG6127" s="39"/>
      <c r="AH6127" s="39"/>
      <c r="AI6127" s="39"/>
      <c r="AJ6127" s="39"/>
      <c r="AK6127" s="39"/>
      <c r="AL6127" s="39"/>
      <c r="AM6127" s="39"/>
      <c r="AN6127" s="39"/>
      <c r="AO6127" s="39"/>
      <c r="AP6127" s="39"/>
      <c r="AQ6127" s="39"/>
      <c r="AR6127" s="39"/>
      <c r="AS6127" s="39"/>
      <c r="AT6127" s="39"/>
      <c r="AU6127" s="39"/>
      <c r="AV6127" s="39"/>
      <c r="AW6127" s="39"/>
    </row>
    <row r="6128" spans="15:49" x14ac:dyDescent="0.2">
      <c r="O6128" s="39"/>
      <c r="P6128" s="39"/>
      <c r="Q6128" s="39"/>
      <c r="R6128" s="39"/>
      <c r="S6128" s="39"/>
      <c r="T6128" s="39"/>
      <c r="U6128" s="39"/>
      <c r="V6128" s="39"/>
      <c r="W6128" s="39"/>
      <c r="X6128" s="39"/>
      <c r="Y6128" s="39"/>
      <c r="Z6128" s="39"/>
      <c r="AA6128" s="39"/>
      <c r="AB6128" s="39"/>
      <c r="AC6128" s="39"/>
      <c r="AD6128" s="39"/>
      <c r="AE6128" s="39"/>
      <c r="AF6128" s="39"/>
      <c r="AG6128" s="39"/>
      <c r="AH6128" s="39"/>
      <c r="AI6128" s="39"/>
      <c r="AJ6128" s="39"/>
      <c r="AK6128" s="39"/>
      <c r="AL6128" s="39"/>
      <c r="AM6128" s="39"/>
      <c r="AN6128" s="39"/>
      <c r="AO6128" s="39"/>
      <c r="AP6128" s="39"/>
      <c r="AQ6128" s="39"/>
      <c r="AR6128" s="39"/>
      <c r="AS6128" s="39"/>
      <c r="AT6128" s="39"/>
      <c r="AU6128" s="39"/>
      <c r="AV6128" s="39"/>
      <c r="AW6128" s="39"/>
    </row>
    <row r="6129" spans="15:49" x14ac:dyDescent="0.2">
      <c r="O6129" s="39"/>
      <c r="P6129" s="39"/>
      <c r="Q6129" s="39"/>
      <c r="R6129" s="39"/>
      <c r="S6129" s="39"/>
      <c r="T6129" s="39"/>
      <c r="U6129" s="39"/>
      <c r="V6129" s="39"/>
      <c r="W6129" s="39"/>
      <c r="X6129" s="39"/>
      <c r="Y6129" s="39"/>
      <c r="Z6129" s="39"/>
      <c r="AA6129" s="39"/>
      <c r="AB6129" s="39"/>
      <c r="AC6129" s="39"/>
      <c r="AD6129" s="39"/>
      <c r="AE6129" s="39"/>
      <c r="AF6129" s="39"/>
      <c r="AG6129" s="39"/>
      <c r="AH6129" s="39"/>
      <c r="AI6129" s="39"/>
      <c r="AJ6129" s="39"/>
      <c r="AK6129" s="39"/>
      <c r="AL6129" s="39"/>
      <c r="AM6129" s="39"/>
      <c r="AN6129" s="39"/>
      <c r="AO6129" s="39"/>
      <c r="AP6129" s="39"/>
      <c r="AQ6129" s="39"/>
      <c r="AR6129" s="39"/>
      <c r="AS6129" s="39"/>
      <c r="AT6129" s="39"/>
      <c r="AU6129" s="39"/>
      <c r="AV6129" s="39"/>
      <c r="AW6129" s="39"/>
    </row>
    <row r="6130" spans="15:49" x14ac:dyDescent="0.2">
      <c r="O6130" s="39"/>
      <c r="P6130" s="39"/>
      <c r="Q6130" s="39"/>
      <c r="R6130" s="39"/>
      <c r="S6130" s="39"/>
      <c r="T6130" s="39"/>
      <c r="U6130" s="39"/>
      <c r="V6130" s="39"/>
      <c r="W6130" s="39"/>
      <c r="X6130" s="39"/>
      <c r="Y6130" s="39"/>
      <c r="Z6130" s="39"/>
      <c r="AA6130" s="39"/>
      <c r="AB6130" s="39"/>
      <c r="AC6130" s="39"/>
      <c r="AD6130" s="39"/>
      <c r="AE6130" s="39"/>
      <c r="AF6130" s="39"/>
      <c r="AG6130" s="39"/>
      <c r="AH6130" s="39"/>
      <c r="AI6130" s="39"/>
      <c r="AJ6130" s="39"/>
      <c r="AK6130" s="39"/>
      <c r="AL6130" s="39"/>
      <c r="AM6130" s="39"/>
      <c r="AN6130" s="39"/>
      <c r="AO6130" s="39"/>
      <c r="AP6130" s="39"/>
      <c r="AQ6130" s="39"/>
      <c r="AR6130" s="39"/>
      <c r="AS6130" s="39"/>
      <c r="AT6130" s="39"/>
      <c r="AU6130" s="39"/>
      <c r="AV6130" s="39"/>
      <c r="AW6130" s="39"/>
    </row>
    <row r="6131" spans="15:49" x14ac:dyDescent="0.2">
      <c r="O6131" s="39"/>
      <c r="P6131" s="39"/>
      <c r="Q6131" s="39"/>
      <c r="R6131" s="39"/>
      <c r="S6131" s="39"/>
      <c r="T6131" s="39"/>
      <c r="U6131" s="39"/>
      <c r="V6131" s="39"/>
      <c r="W6131" s="39"/>
      <c r="X6131" s="39"/>
      <c r="Y6131" s="39"/>
      <c r="Z6131" s="39"/>
      <c r="AA6131" s="39"/>
      <c r="AB6131" s="39"/>
      <c r="AC6131" s="39"/>
      <c r="AD6131" s="39"/>
      <c r="AE6131" s="39"/>
      <c r="AF6131" s="39"/>
      <c r="AG6131" s="39"/>
      <c r="AH6131" s="39"/>
      <c r="AI6131" s="39"/>
      <c r="AJ6131" s="39"/>
      <c r="AK6131" s="39"/>
      <c r="AL6131" s="39"/>
      <c r="AM6131" s="39"/>
      <c r="AN6131" s="39"/>
      <c r="AO6131" s="39"/>
      <c r="AP6131" s="39"/>
      <c r="AQ6131" s="39"/>
      <c r="AR6131" s="39"/>
      <c r="AS6131" s="39"/>
      <c r="AT6131" s="39"/>
      <c r="AU6131" s="39"/>
      <c r="AV6131" s="39"/>
      <c r="AW6131" s="39"/>
    </row>
    <row r="6132" spans="15:49" x14ac:dyDescent="0.2">
      <c r="O6132" s="39"/>
      <c r="P6132" s="39"/>
      <c r="Q6132" s="39"/>
      <c r="R6132" s="39"/>
      <c r="S6132" s="39"/>
      <c r="T6132" s="39"/>
      <c r="U6132" s="39"/>
      <c r="V6132" s="39"/>
      <c r="W6132" s="39"/>
      <c r="X6132" s="39"/>
      <c r="Y6132" s="39"/>
      <c r="Z6132" s="39"/>
      <c r="AA6132" s="39"/>
      <c r="AB6132" s="39"/>
      <c r="AC6132" s="39"/>
      <c r="AD6132" s="39"/>
      <c r="AE6132" s="39"/>
      <c r="AF6132" s="39"/>
      <c r="AG6132" s="39"/>
      <c r="AH6132" s="39"/>
      <c r="AI6132" s="39"/>
      <c r="AJ6132" s="39"/>
      <c r="AK6132" s="39"/>
      <c r="AL6132" s="39"/>
      <c r="AM6132" s="39"/>
      <c r="AN6132" s="39"/>
      <c r="AO6132" s="39"/>
      <c r="AP6132" s="39"/>
      <c r="AQ6132" s="39"/>
      <c r="AR6132" s="39"/>
      <c r="AS6132" s="39"/>
      <c r="AT6132" s="39"/>
      <c r="AU6132" s="39"/>
      <c r="AV6132" s="39"/>
      <c r="AW6132" s="39"/>
    </row>
    <row r="6133" spans="15:49" x14ac:dyDescent="0.2">
      <c r="O6133" s="39"/>
      <c r="P6133" s="39"/>
      <c r="Q6133" s="39"/>
      <c r="R6133" s="39"/>
      <c r="S6133" s="39"/>
      <c r="T6133" s="39"/>
      <c r="U6133" s="39"/>
      <c r="V6133" s="39"/>
      <c r="W6133" s="39"/>
      <c r="X6133" s="39"/>
      <c r="Y6133" s="39"/>
      <c r="Z6133" s="39"/>
      <c r="AA6133" s="39"/>
      <c r="AB6133" s="39"/>
      <c r="AC6133" s="39"/>
      <c r="AD6133" s="39"/>
      <c r="AE6133" s="39"/>
      <c r="AF6133" s="39"/>
      <c r="AG6133" s="39"/>
      <c r="AH6133" s="39"/>
      <c r="AI6133" s="39"/>
      <c r="AJ6133" s="39"/>
      <c r="AK6133" s="39"/>
      <c r="AL6133" s="39"/>
      <c r="AM6133" s="39"/>
      <c r="AN6133" s="39"/>
      <c r="AO6133" s="39"/>
      <c r="AP6133" s="39"/>
      <c r="AQ6133" s="39"/>
      <c r="AR6133" s="39"/>
      <c r="AS6133" s="39"/>
      <c r="AT6133" s="39"/>
      <c r="AU6133" s="39"/>
      <c r="AV6133" s="39"/>
      <c r="AW6133" s="39"/>
    </row>
    <row r="6134" spans="15:49" x14ac:dyDescent="0.2">
      <c r="O6134" s="39"/>
      <c r="P6134" s="39"/>
      <c r="Q6134" s="39"/>
      <c r="R6134" s="39"/>
      <c r="S6134" s="39"/>
      <c r="T6134" s="39"/>
      <c r="U6134" s="39"/>
      <c r="V6134" s="39"/>
      <c r="W6134" s="39"/>
      <c r="X6134" s="39"/>
      <c r="Y6134" s="39"/>
      <c r="Z6134" s="39"/>
      <c r="AA6134" s="39"/>
      <c r="AB6134" s="39"/>
      <c r="AC6134" s="39"/>
      <c r="AD6134" s="39"/>
      <c r="AE6134" s="39"/>
      <c r="AF6134" s="39"/>
      <c r="AG6134" s="39"/>
      <c r="AH6134" s="39"/>
      <c r="AI6134" s="39"/>
      <c r="AJ6134" s="39"/>
      <c r="AK6134" s="39"/>
      <c r="AL6134" s="39"/>
      <c r="AM6134" s="39"/>
      <c r="AN6134" s="39"/>
      <c r="AO6134" s="39"/>
      <c r="AP6134" s="39"/>
      <c r="AQ6134" s="39"/>
      <c r="AR6134" s="39"/>
      <c r="AS6134" s="39"/>
      <c r="AT6134" s="39"/>
      <c r="AU6134" s="39"/>
      <c r="AV6134" s="39"/>
      <c r="AW6134" s="39"/>
    </row>
    <row r="6135" spans="15:49" x14ac:dyDescent="0.2">
      <c r="O6135" s="39"/>
      <c r="P6135" s="39"/>
      <c r="Q6135" s="39"/>
      <c r="R6135" s="39"/>
      <c r="S6135" s="39"/>
      <c r="T6135" s="39"/>
      <c r="U6135" s="39"/>
      <c r="V6135" s="39"/>
      <c r="W6135" s="39"/>
      <c r="X6135" s="39"/>
      <c r="Y6135" s="39"/>
      <c r="Z6135" s="39"/>
      <c r="AA6135" s="39"/>
      <c r="AB6135" s="39"/>
      <c r="AC6135" s="39"/>
      <c r="AD6135" s="39"/>
      <c r="AE6135" s="39"/>
      <c r="AF6135" s="39"/>
      <c r="AG6135" s="39"/>
      <c r="AH6135" s="39"/>
      <c r="AI6135" s="39"/>
      <c r="AJ6135" s="39"/>
      <c r="AK6135" s="39"/>
      <c r="AL6135" s="39"/>
      <c r="AM6135" s="39"/>
      <c r="AN6135" s="39"/>
      <c r="AO6135" s="39"/>
      <c r="AP6135" s="39"/>
      <c r="AQ6135" s="39"/>
      <c r="AR6135" s="39"/>
      <c r="AS6135" s="39"/>
      <c r="AT6135" s="39"/>
      <c r="AU6135" s="39"/>
      <c r="AV6135" s="39"/>
      <c r="AW6135" s="39"/>
    </row>
    <row r="6136" spans="15:49" x14ac:dyDescent="0.2">
      <c r="O6136" s="39"/>
      <c r="P6136" s="39"/>
      <c r="Q6136" s="39"/>
      <c r="R6136" s="39"/>
      <c r="S6136" s="39"/>
      <c r="T6136" s="39"/>
      <c r="U6136" s="39"/>
      <c r="V6136" s="39"/>
      <c r="W6136" s="39"/>
      <c r="X6136" s="39"/>
      <c r="Y6136" s="39"/>
      <c r="Z6136" s="39"/>
      <c r="AA6136" s="39"/>
      <c r="AB6136" s="39"/>
      <c r="AC6136" s="39"/>
      <c r="AD6136" s="39"/>
      <c r="AE6136" s="39"/>
      <c r="AF6136" s="39"/>
      <c r="AG6136" s="39"/>
      <c r="AH6136" s="39"/>
      <c r="AI6136" s="39"/>
      <c r="AJ6136" s="39"/>
      <c r="AK6136" s="39"/>
      <c r="AL6136" s="39"/>
      <c r="AM6136" s="39"/>
      <c r="AN6136" s="39"/>
      <c r="AO6136" s="39"/>
      <c r="AP6136" s="39"/>
      <c r="AQ6136" s="39"/>
      <c r="AR6136" s="39"/>
      <c r="AS6136" s="39"/>
      <c r="AT6136" s="39"/>
      <c r="AU6136" s="39"/>
      <c r="AV6136" s="39"/>
      <c r="AW6136" s="39"/>
    </row>
    <row r="6137" spans="15:49" x14ac:dyDescent="0.2">
      <c r="O6137" s="39"/>
      <c r="P6137" s="39"/>
      <c r="Q6137" s="39"/>
      <c r="R6137" s="39"/>
      <c r="S6137" s="39"/>
      <c r="T6137" s="39"/>
      <c r="U6137" s="39"/>
      <c r="V6137" s="39"/>
      <c r="W6137" s="39"/>
      <c r="X6137" s="39"/>
      <c r="Y6137" s="39"/>
      <c r="Z6137" s="39"/>
      <c r="AA6137" s="39"/>
      <c r="AB6137" s="39"/>
      <c r="AC6137" s="39"/>
      <c r="AD6137" s="39"/>
      <c r="AE6137" s="39"/>
      <c r="AF6137" s="39"/>
      <c r="AG6137" s="39"/>
      <c r="AH6137" s="39"/>
      <c r="AI6137" s="39"/>
      <c r="AJ6137" s="39"/>
      <c r="AK6137" s="39"/>
      <c r="AL6137" s="39"/>
      <c r="AM6137" s="39"/>
      <c r="AN6137" s="39"/>
      <c r="AO6137" s="39"/>
      <c r="AP6137" s="39"/>
      <c r="AQ6137" s="39"/>
      <c r="AR6137" s="39"/>
      <c r="AS6137" s="39"/>
      <c r="AT6137" s="39"/>
      <c r="AU6137" s="39"/>
      <c r="AV6137" s="39"/>
      <c r="AW6137" s="39"/>
    </row>
    <row r="6138" spans="15:49" x14ac:dyDescent="0.2">
      <c r="O6138" s="39"/>
      <c r="P6138" s="39"/>
      <c r="Q6138" s="39"/>
      <c r="R6138" s="39"/>
      <c r="S6138" s="39"/>
      <c r="T6138" s="39"/>
      <c r="U6138" s="39"/>
      <c r="V6138" s="39"/>
      <c r="W6138" s="39"/>
      <c r="X6138" s="39"/>
      <c r="Y6138" s="39"/>
      <c r="Z6138" s="39"/>
      <c r="AA6138" s="39"/>
      <c r="AB6138" s="39"/>
      <c r="AC6138" s="39"/>
      <c r="AD6138" s="39"/>
      <c r="AE6138" s="39"/>
      <c r="AF6138" s="39"/>
      <c r="AG6138" s="39"/>
      <c r="AH6138" s="39"/>
      <c r="AI6138" s="39"/>
      <c r="AJ6138" s="39"/>
      <c r="AK6138" s="39"/>
      <c r="AL6138" s="39"/>
      <c r="AM6138" s="39"/>
      <c r="AN6138" s="39"/>
      <c r="AO6138" s="39"/>
      <c r="AP6138" s="39"/>
      <c r="AQ6138" s="39"/>
      <c r="AR6138" s="39"/>
      <c r="AS6138" s="39"/>
      <c r="AT6138" s="39"/>
      <c r="AU6138" s="39"/>
      <c r="AV6138" s="39"/>
      <c r="AW6138" s="39"/>
    </row>
    <row r="6139" spans="15:49" x14ac:dyDescent="0.2">
      <c r="O6139" s="39"/>
      <c r="P6139" s="39"/>
      <c r="Q6139" s="39"/>
      <c r="R6139" s="39"/>
      <c r="S6139" s="39"/>
      <c r="T6139" s="39"/>
      <c r="U6139" s="39"/>
      <c r="V6139" s="39"/>
      <c r="W6139" s="39"/>
      <c r="X6139" s="39"/>
      <c r="Y6139" s="39"/>
      <c r="Z6139" s="39"/>
      <c r="AA6139" s="39"/>
      <c r="AB6139" s="39"/>
      <c r="AC6139" s="39"/>
      <c r="AD6139" s="39"/>
      <c r="AE6139" s="39"/>
      <c r="AF6139" s="39"/>
      <c r="AG6139" s="39"/>
      <c r="AH6139" s="39"/>
      <c r="AI6139" s="39"/>
      <c r="AJ6139" s="39"/>
      <c r="AK6139" s="39"/>
      <c r="AL6139" s="39"/>
      <c r="AM6139" s="39"/>
      <c r="AN6139" s="39"/>
      <c r="AO6139" s="39"/>
      <c r="AP6139" s="39"/>
      <c r="AQ6139" s="39"/>
      <c r="AR6139" s="39"/>
      <c r="AS6139" s="39"/>
      <c r="AT6139" s="39"/>
      <c r="AU6139" s="39"/>
      <c r="AV6139" s="39"/>
      <c r="AW6139" s="39"/>
    </row>
    <row r="6140" spans="15:49" x14ac:dyDescent="0.2">
      <c r="O6140" s="39"/>
      <c r="P6140" s="39"/>
      <c r="Q6140" s="39"/>
      <c r="R6140" s="39"/>
      <c r="S6140" s="39"/>
      <c r="T6140" s="39"/>
      <c r="U6140" s="39"/>
      <c r="V6140" s="39"/>
      <c r="W6140" s="39"/>
      <c r="X6140" s="39"/>
      <c r="Y6140" s="39"/>
      <c r="Z6140" s="39"/>
      <c r="AA6140" s="39"/>
      <c r="AB6140" s="39"/>
      <c r="AC6140" s="39"/>
      <c r="AD6140" s="39"/>
      <c r="AE6140" s="39"/>
      <c r="AF6140" s="39"/>
      <c r="AG6140" s="39"/>
      <c r="AH6140" s="39"/>
      <c r="AI6140" s="39"/>
      <c r="AJ6140" s="39"/>
      <c r="AK6140" s="39"/>
      <c r="AL6140" s="39"/>
      <c r="AM6140" s="39"/>
      <c r="AN6140" s="39"/>
      <c r="AO6140" s="39"/>
      <c r="AP6140" s="39"/>
      <c r="AQ6140" s="39"/>
      <c r="AR6140" s="39"/>
      <c r="AS6140" s="39"/>
      <c r="AT6140" s="39"/>
      <c r="AU6140" s="39"/>
      <c r="AV6140" s="39"/>
      <c r="AW6140" s="39"/>
    </row>
    <row r="6141" spans="15:49" x14ac:dyDescent="0.2">
      <c r="O6141" s="39"/>
      <c r="P6141" s="39"/>
      <c r="Q6141" s="39"/>
      <c r="R6141" s="39"/>
      <c r="S6141" s="39"/>
      <c r="T6141" s="39"/>
      <c r="U6141" s="39"/>
      <c r="V6141" s="39"/>
      <c r="W6141" s="39"/>
      <c r="X6141" s="39"/>
      <c r="Y6141" s="39"/>
      <c r="Z6141" s="39"/>
      <c r="AA6141" s="39"/>
      <c r="AB6141" s="39"/>
      <c r="AC6141" s="39"/>
      <c r="AD6141" s="39"/>
      <c r="AE6141" s="39"/>
      <c r="AF6141" s="39"/>
      <c r="AG6141" s="39"/>
      <c r="AH6141" s="39"/>
      <c r="AI6141" s="39"/>
      <c r="AJ6141" s="39"/>
      <c r="AK6141" s="39"/>
      <c r="AL6141" s="39"/>
      <c r="AM6141" s="39"/>
      <c r="AN6141" s="39"/>
      <c r="AO6141" s="39"/>
      <c r="AP6141" s="39"/>
      <c r="AQ6141" s="39"/>
      <c r="AR6141" s="39"/>
      <c r="AS6141" s="39"/>
      <c r="AT6141" s="39"/>
      <c r="AU6141" s="39"/>
      <c r="AV6141" s="39"/>
      <c r="AW6141" s="39"/>
    </row>
    <row r="6142" spans="15:49" x14ac:dyDescent="0.2">
      <c r="O6142" s="39"/>
      <c r="P6142" s="39"/>
      <c r="Q6142" s="39"/>
      <c r="R6142" s="39"/>
      <c r="S6142" s="39"/>
      <c r="T6142" s="39"/>
      <c r="U6142" s="39"/>
      <c r="V6142" s="39"/>
      <c r="W6142" s="39"/>
      <c r="X6142" s="39"/>
      <c r="Y6142" s="39"/>
      <c r="Z6142" s="39"/>
      <c r="AA6142" s="39"/>
      <c r="AB6142" s="39"/>
      <c r="AC6142" s="39"/>
      <c r="AD6142" s="39"/>
      <c r="AE6142" s="39"/>
      <c r="AF6142" s="39"/>
      <c r="AG6142" s="39"/>
      <c r="AH6142" s="39"/>
      <c r="AI6142" s="39"/>
      <c r="AJ6142" s="39"/>
      <c r="AK6142" s="39"/>
      <c r="AL6142" s="39"/>
      <c r="AM6142" s="39"/>
      <c r="AN6142" s="39"/>
      <c r="AO6142" s="39"/>
      <c r="AP6142" s="39"/>
      <c r="AQ6142" s="39"/>
      <c r="AR6142" s="39"/>
      <c r="AS6142" s="39"/>
      <c r="AT6142" s="39"/>
      <c r="AU6142" s="39"/>
      <c r="AV6142" s="39"/>
      <c r="AW6142" s="39"/>
    </row>
    <row r="6143" spans="15:49" x14ac:dyDescent="0.2">
      <c r="O6143" s="39"/>
      <c r="P6143" s="39"/>
      <c r="Q6143" s="39"/>
      <c r="R6143" s="39"/>
      <c r="S6143" s="39"/>
      <c r="T6143" s="39"/>
      <c r="U6143" s="39"/>
      <c r="V6143" s="39"/>
      <c r="W6143" s="39"/>
      <c r="X6143" s="39"/>
      <c r="Y6143" s="39"/>
      <c r="Z6143" s="39"/>
      <c r="AA6143" s="39"/>
      <c r="AB6143" s="39"/>
      <c r="AC6143" s="39"/>
      <c r="AD6143" s="39"/>
      <c r="AE6143" s="39"/>
      <c r="AF6143" s="39"/>
      <c r="AG6143" s="39"/>
      <c r="AH6143" s="39"/>
      <c r="AI6143" s="39"/>
      <c r="AJ6143" s="39"/>
      <c r="AK6143" s="39"/>
      <c r="AL6143" s="39"/>
      <c r="AM6143" s="39"/>
      <c r="AN6143" s="39"/>
      <c r="AO6143" s="39"/>
      <c r="AP6143" s="39"/>
      <c r="AQ6143" s="39"/>
      <c r="AR6143" s="39"/>
      <c r="AS6143" s="39"/>
      <c r="AT6143" s="39"/>
      <c r="AU6143" s="39"/>
      <c r="AV6143" s="39"/>
      <c r="AW6143" s="39"/>
    </row>
    <row r="6144" spans="15:49" x14ac:dyDescent="0.2">
      <c r="O6144" s="39"/>
      <c r="P6144" s="39"/>
      <c r="Q6144" s="39"/>
      <c r="R6144" s="39"/>
      <c r="S6144" s="39"/>
      <c r="T6144" s="39"/>
      <c r="U6144" s="39"/>
      <c r="V6144" s="39"/>
      <c r="W6144" s="39"/>
      <c r="X6144" s="39"/>
      <c r="Y6144" s="39"/>
      <c r="Z6144" s="39"/>
      <c r="AA6144" s="39"/>
      <c r="AB6144" s="39"/>
      <c r="AC6144" s="39"/>
      <c r="AD6144" s="39"/>
      <c r="AE6144" s="39"/>
      <c r="AF6144" s="39"/>
      <c r="AG6144" s="39"/>
      <c r="AH6144" s="39"/>
      <c r="AI6144" s="39"/>
      <c r="AJ6144" s="39"/>
      <c r="AK6144" s="39"/>
      <c r="AL6144" s="39"/>
      <c r="AM6144" s="39"/>
      <c r="AN6144" s="39"/>
      <c r="AO6144" s="39"/>
      <c r="AP6144" s="39"/>
      <c r="AQ6144" s="39"/>
      <c r="AR6144" s="39"/>
      <c r="AS6144" s="39"/>
      <c r="AT6144" s="39"/>
      <c r="AU6144" s="39"/>
      <c r="AV6144" s="39"/>
      <c r="AW6144" s="39"/>
    </row>
    <row r="6145" spans="15:49" x14ac:dyDescent="0.2">
      <c r="O6145" s="39"/>
      <c r="P6145" s="39"/>
      <c r="Q6145" s="39"/>
      <c r="R6145" s="39"/>
      <c r="S6145" s="39"/>
      <c r="T6145" s="39"/>
      <c r="U6145" s="39"/>
      <c r="V6145" s="39"/>
      <c r="W6145" s="39"/>
      <c r="X6145" s="39"/>
      <c r="Y6145" s="39"/>
      <c r="Z6145" s="39"/>
      <c r="AA6145" s="39"/>
      <c r="AB6145" s="39"/>
      <c r="AC6145" s="39"/>
      <c r="AD6145" s="39"/>
      <c r="AE6145" s="39"/>
      <c r="AF6145" s="39"/>
      <c r="AG6145" s="39"/>
      <c r="AH6145" s="39"/>
      <c r="AI6145" s="39"/>
      <c r="AJ6145" s="39"/>
      <c r="AK6145" s="39"/>
      <c r="AL6145" s="39"/>
      <c r="AM6145" s="39"/>
      <c r="AN6145" s="39"/>
      <c r="AO6145" s="39"/>
      <c r="AP6145" s="39"/>
      <c r="AQ6145" s="39"/>
      <c r="AR6145" s="39"/>
      <c r="AS6145" s="39"/>
      <c r="AT6145" s="39"/>
      <c r="AU6145" s="39"/>
      <c r="AV6145" s="39"/>
      <c r="AW6145" s="39"/>
    </row>
    <row r="6146" spans="15:49" x14ac:dyDescent="0.2">
      <c r="O6146" s="39"/>
      <c r="P6146" s="39"/>
      <c r="Q6146" s="39"/>
      <c r="R6146" s="39"/>
      <c r="S6146" s="39"/>
      <c r="T6146" s="39"/>
      <c r="U6146" s="39"/>
      <c r="V6146" s="39"/>
      <c r="W6146" s="39"/>
      <c r="X6146" s="39"/>
      <c r="Y6146" s="39"/>
      <c r="Z6146" s="39"/>
      <c r="AA6146" s="39"/>
      <c r="AB6146" s="39"/>
      <c r="AC6146" s="39"/>
      <c r="AD6146" s="39"/>
      <c r="AE6146" s="39"/>
      <c r="AF6146" s="39"/>
      <c r="AG6146" s="39"/>
      <c r="AH6146" s="39"/>
      <c r="AI6146" s="39"/>
      <c r="AJ6146" s="39"/>
      <c r="AK6146" s="39"/>
      <c r="AL6146" s="39"/>
      <c r="AM6146" s="39"/>
      <c r="AN6146" s="39"/>
      <c r="AO6146" s="39"/>
      <c r="AP6146" s="39"/>
      <c r="AQ6146" s="39"/>
      <c r="AR6146" s="39"/>
      <c r="AS6146" s="39"/>
      <c r="AT6146" s="39"/>
      <c r="AU6146" s="39"/>
      <c r="AV6146" s="39"/>
      <c r="AW6146" s="39"/>
    </row>
    <row r="6147" spans="15:49" x14ac:dyDescent="0.2">
      <c r="O6147" s="39"/>
      <c r="P6147" s="39"/>
      <c r="Q6147" s="39"/>
      <c r="R6147" s="39"/>
      <c r="S6147" s="39"/>
      <c r="T6147" s="39"/>
      <c r="U6147" s="39"/>
      <c r="V6147" s="39"/>
      <c r="W6147" s="39"/>
      <c r="X6147" s="39"/>
      <c r="Y6147" s="39"/>
      <c r="Z6147" s="39"/>
      <c r="AA6147" s="39"/>
      <c r="AB6147" s="39"/>
      <c r="AC6147" s="39"/>
      <c r="AD6147" s="39"/>
      <c r="AE6147" s="39"/>
      <c r="AF6147" s="39"/>
      <c r="AG6147" s="39"/>
      <c r="AH6147" s="39"/>
      <c r="AI6147" s="39"/>
      <c r="AJ6147" s="39"/>
      <c r="AK6147" s="39"/>
      <c r="AL6147" s="39"/>
      <c r="AM6147" s="39"/>
      <c r="AN6147" s="39"/>
      <c r="AO6147" s="39"/>
      <c r="AP6147" s="39"/>
      <c r="AQ6147" s="39"/>
      <c r="AR6147" s="39"/>
      <c r="AS6147" s="39"/>
      <c r="AT6147" s="39"/>
      <c r="AU6147" s="39"/>
      <c r="AV6147" s="39"/>
      <c r="AW6147" s="39"/>
    </row>
    <row r="6148" spans="15:49" x14ac:dyDescent="0.2">
      <c r="O6148" s="39"/>
      <c r="P6148" s="39"/>
      <c r="Q6148" s="39"/>
      <c r="R6148" s="39"/>
      <c r="S6148" s="39"/>
      <c r="T6148" s="39"/>
      <c r="U6148" s="39"/>
      <c r="V6148" s="39"/>
      <c r="W6148" s="39"/>
      <c r="X6148" s="39"/>
      <c r="Y6148" s="39"/>
      <c r="Z6148" s="39"/>
      <c r="AA6148" s="39"/>
      <c r="AB6148" s="39"/>
      <c r="AC6148" s="39"/>
      <c r="AD6148" s="39"/>
      <c r="AE6148" s="39"/>
      <c r="AF6148" s="39"/>
      <c r="AG6148" s="39"/>
      <c r="AH6148" s="39"/>
      <c r="AI6148" s="39"/>
      <c r="AJ6148" s="39"/>
      <c r="AK6148" s="39"/>
      <c r="AL6148" s="39"/>
      <c r="AM6148" s="39"/>
      <c r="AN6148" s="39"/>
      <c r="AO6148" s="39"/>
      <c r="AP6148" s="39"/>
      <c r="AQ6148" s="39"/>
      <c r="AR6148" s="39"/>
      <c r="AS6148" s="39"/>
      <c r="AT6148" s="39"/>
      <c r="AU6148" s="39"/>
      <c r="AV6148" s="39"/>
      <c r="AW6148" s="39"/>
    </row>
    <row r="6149" spans="15:49" x14ac:dyDescent="0.2">
      <c r="O6149" s="39"/>
      <c r="P6149" s="39"/>
      <c r="Q6149" s="39"/>
      <c r="R6149" s="39"/>
      <c r="S6149" s="39"/>
      <c r="T6149" s="39"/>
      <c r="U6149" s="39"/>
      <c r="V6149" s="39"/>
      <c r="W6149" s="39"/>
      <c r="X6149" s="39"/>
      <c r="Y6149" s="39"/>
      <c r="Z6149" s="39"/>
      <c r="AA6149" s="39"/>
      <c r="AB6149" s="39"/>
      <c r="AC6149" s="39"/>
      <c r="AD6149" s="39"/>
      <c r="AE6149" s="39"/>
      <c r="AF6149" s="39"/>
      <c r="AG6149" s="39"/>
      <c r="AH6149" s="39"/>
      <c r="AI6149" s="39"/>
      <c r="AJ6149" s="39"/>
      <c r="AK6149" s="39"/>
      <c r="AL6149" s="39"/>
      <c r="AM6149" s="39"/>
      <c r="AN6149" s="39"/>
      <c r="AO6149" s="39"/>
      <c r="AP6149" s="39"/>
      <c r="AQ6149" s="39"/>
      <c r="AR6149" s="39"/>
      <c r="AS6149" s="39"/>
      <c r="AT6149" s="39"/>
      <c r="AU6149" s="39"/>
      <c r="AV6149" s="39"/>
      <c r="AW6149" s="39"/>
    </row>
    <row r="6150" spans="15:49" x14ac:dyDescent="0.2">
      <c r="O6150" s="39"/>
      <c r="P6150" s="39"/>
      <c r="Q6150" s="39"/>
      <c r="R6150" s="39"/>
      <c r="S6150" s="39"/>
      <c r="T6150" s="39"/>
      <c r="U6150" s="39"/>
      <c r="V6150" s="39"/>
      <c r="W6150" s="39"/>
      <c r="X6150" s="39"/>
      <c r="Y6150" s="39"/>
      <c r="Z6150" s="39"/>
      <c r="AA6150" s="39"/>
      <c r="AB6150" s="39"/>
      <c r="AC6150" s="39"/>
      <c r="AD6150" s="39"/>
      <c r="AE6150" s="39"/>
      <c r="AF6150" s="39"/>
      <c r="AG6150" s="39"/>
      <c r="AH6150" s="39"/>
      <c r="AI6150" s="39"/>
      <c r="AJ6150" s="39"/>
      <c r="AK6150" s="39"/>
      <c r="AL6150" s="39"/>
      <c r="AM6150" s="39"/>
      <c r="AN6150" s="39"/>
      <c r="AO6150" s="39"/>
      <c r="AP6150" s="39"/>
      <c r="AQ6150" s="39"/>
      <c r="AR6150" s="39"/>
      <c r="AS6150" s="39"/>
      <c r="AT6150" s="39"/>
      <c r="AU6150" s="39"/>
      <c r="AV6150" s="39"/>
      <c r="AW6150" s="39"/>
    </row>
    <row r="6151" spans="15:49" x14ac:dyDescent="0.2">
      <c r="O6151" s="39"/>
      <c r="P6151" s="39"/>
      <c r="Q6151" s="39"/>
      <c r="R6151" s="39"/>
      <c r="S6151" s="39"/>
      <c r="T6151" s="39"/>
      <c r="U6151" s="39"/>
      <c r="V6151" s="39"/>
      <c r="W6151" s="39"/>
      <c r="X6151" s="39"/>
      <c r="Y6151" s="39"/>
      <c r="Z6151" s="39"/>
      <c r="AA6151" s="39"/>
      <c r="AB6151" s="39"/>
      <c r="AC6151" s="39"/>
      <c r="AD6151" s="39"/>
      <c r="AE6151" s="39"/>
      <c r="AF6151" s="39"/>
      <c r="AG6151" s="39"/>
      <c r="AH6151" s="39"/>
      <c r="AI6151" s="39"/>
      <c r="AJ6151" s="39"/>
      <c r="AK6151" s="39"/>
      <c r="AL6151" s="39"/>
      <c r="AM6151" s="39"/>
      <c r="AN6151" s="39"/>
      <c r="AO6151" s="39"/>
      <c r="AP6151" s="39"/>
      <c r="AQ6151" s="39"/>
      <c r="AR6151" s="39"/>
      <c r="AS6151" s="39"/>
      <c r="AT6151" s="39"/>
      <c r="AU6151" s="39"/>
      <c r="AV6151" s="39"/>
      <c r="AW6151" s="39"/>
    </row>
    <row r="6152" spans="15:49" x14ac:dyDescent="0.2">
      <c r="O6152" s="39"/>
      <c r="P6152" s="39"/>
      <c r="Q6152" s="39"/>
      <c r="R6152" s="39"/>
      <c r="S6152" s="39"/>
      <c r="T6152" s="39"/>
      <c r="U6152" s="39"/>
      <c r="V6152" s="39"/>
      <c r="W6152" s="39"/>
      <c r="X6152" s="39"/>
      <c r="Y6152" s="39"/>
      <c r="Z6152" s="39"/>
      <c r="AA6152" s="39"/>
      <c r="AB6152" s="39"/>
      <c r="AC6152" s="39"/>
      <c r="AD6152" s="39"/>
      <c r="AE6152" s="39"/>
      <c r="AF6152" s="39"/>
      <c r="AG6152" s="39"/>
      <c r="AH6152" s="39"/>
      <c r="AI6152" s="39"/>
      <c r="AJ6152" s="39"/>
      <c r="AK6152" s="39"/>
      <c r="AL6152" s="39"/>
      <c r="AM6152" s="39"/>
      <c r="AN6152" s="39"/>
      <c r="AO6152" s="39"/>
      <c r="AP6152" s="39"/>
      <c r="AQ6152" s="39"/>
      <c r="AR6152" s="39"/>
      <c r="AS6152" s="39"/>
      <c r="AT6152" s="39"/>
      <c r="AU6152" s="39"/>
      <c r="AV6152" s="39"/>
      <c r="AW6152" s="39"/>
    </row>
    <row r="6153" spans="15:49" x14ac:dyDescent="0.2">
      <c r="O6153" s="39"/>
      <c r="P6153" s="39"/>
      <c r="Q6153" s="39"/>
      <c r="R6153" s="39"/>
      <c r="S6153" s="39"/>
      <c r="T6153" s="39"/>
      <c r="U6153" s="39"/>
      <c r="V6153" s="39"/>
      <c r="W6153" s="39"/>
      <c r="X6153" s="39"/>
      <c r="Y6153" s="39"/>
      <c r="Z6153" s="39"/>
      <c r="AA6153" s="39"/>
      <c r="AB6153" s="39"/>
      <c r="AC6153" s="39"/>
      <c r="AD6153" s="39"/>
      <c r="AE6153" s="39"/>
      <c r="AF6153" s="39"/>
      <c r="AG6153" s="39"/>
      <c r="AH6153" s="39"/>
      <c r="AI6153" s="39"/>
      <c r="AJ6153" s="39"/>
      <c r="AK6153" s="39"/>
      <c r="AL6153" s="39"/>
      <c r="AM6153" s="39"/>
      <c r="AN6153" s="39"/>
      <c r="AO6153" s="39"/>
      <c r="AP6153" s="39"/>
      <c r="AQ6153" s="39"/>
      <c r="AR6153" s="39"/>
      <c r="AS6153" s="39"/>
      <c r="AT6153" s="39"/>
      <c r="AU6153" s="39"/>
      <c r="AV6153" s="39"/>
      <c r="AW6153" s="39"/>
    </row>
    <row r="6154" spans="15:49" x14ac:dyDescent="0.2">
      <c r="O6154" s="39"/>
      <c r="P6154" s="39"/>
      <c r="Q6154" s="39"/>
      <c r="R6154" s="39"/>
      <c r="S6154" s="39"/>
      <c r="T6154" s="39"/>
      <c r="U6154" s="39"/>
      <c r="V6154" s="39"/>
      <c r="W6154" s="39"/>
      <c r="X6154" s="39"/>
      <c r="Y6154" s="39"/>
      <c r="Z6154" s="39"/>
      <c r="AA6154" s="39"/>
      <c r="AB6154" s="39"/>
      <c r="AC6154" s="39"/>
      <c r="AD6154" s="39"/>
      <c r="AE6154" s="39"/>
      <c r="AF6154" s="39"/>
      <c r="AG6154" s="39"/>
      <c r="AH6154" s="39"/>
      <c r="AI6154" s="39"/>
      <c r="AJ6154" s="39"/>
      <c r="AK6154" s="39"/>
      <c r="AL6154" s="39"/>
      <c r="AM6154" s="39"/>
      <c r="AN6154" s="39"/>
      <c r="AO6154" s="39"/>
      <c r="AP6154" s="39"/>
      <c r="AQ6154" s="39"/>
      <c r="AR6154" s="39"/>
      <c r="AS6154" s="39"/>
      <c r="AT6154" s="39"/>
      <c r="AU6154" s="39"/>
      <c r="AV6154" s="39"/>
      <c r="AW6154" s="39"/>
    </row>
    <row r="6155" spans="15:49" x14ac:dyDescent="0.2">
      <c r="O6155" s="39"/>
      <c r="P6155" s="39"/>
      <c r="Q6155" s="39"/>
      <c r="R6155" s="39"/>
      <c r="S6155" s="39"/>
      <c r="T6155" s="39"/>
      <c r="U6155" s="39"/>
      <c r="V6155" s="39"/>
      <c r="W6155" s="39"/>
      <c r="X6155" s="39"/>
      <c r="Y6155" s="39"/>
      <c r="Z6155" s="39"/>
      <c r="AA6155" s="39"/>
      <c r="AB6155" s="39"/>
      <c r="AC6155" s="39"/>
      <c r="AD6155" s="39"/>
      <c r="AE6155" s="39"/>
      <c r="AF6155" s="39"/>
      <c r="AG6155" s="39"/>
      <c r="AH6155" s="39"/>
      <c r="AI6155" s="39"/>
      <c r="AJ6155" s="39"/>
      <c r="AK6155" s="39"/>
      <c r="AL6155" s="39"/>
      <c r="AM6155" s="39"/>
      <c r="AN6155" s="39"/>
      <c r="AO6155" s="39"/>
      <c r="AP6155" s="39"/>
      <c r="AQ6155" s="39"/>
      <c r="AR6155" s="39"/>
      <c r="AS6155" s="39"/>
      <c r="AT6155" s="39"/>
      <c r="AU6155" s="39"/>
      <c r="AV6155" s="39"/>
      <c r="AW6155" s="39"/>
    </row>
    <row r="6156" spans="15:49" x14ac:dyDescent="0.2">
      <c r="O6156" s="39"/>
      <c r="P6156" s="39"/>
      <c r="Q6156" s="39"/>
      <c r="R6156" s="39"/>
      <c r="S6156" s="39"/>
      <c r="T6156" s="39"/>
      <c r="U6156" s="39"/>
      <c r="V6156" s="39"/>
      <c r="W6156" s="39"/>
      <c r="X6156" s="39"/>
      <c r="Y6156" s="39"/>
      <c r="Z6156" s="39"/>
      <c r="AA6156" s="39"/>
      <c r="AB6156" s="39"/>
      <c r="AC6156" s="39"/>
      <c r="AD6156" s="39"/>
      <c r="AE6156" s="39"/>
      <c r="AF6156" s="39"/>
      <c r="AG6156" s="39"/>
      <c r="AH6156" s="39"/>
      <c r="AI6156" s="39"/>
      <c r="AJ6156" s="39"/>
      <c r="AK6156" s="39"/>
      <c r="AL6156" s="39"/>
      <c r="AM6156" s="39"/>
      <c r="AN6156" s="39"/>
      <c r="AO6156" s="39"/>
      <c r="AP6156" s="39"/>
      <c r="AQ6156" s="39"/>
      <c r="AR6156" s="39"/>
      <c r="AS6156" s="39"/>
      <c r="AT6156" s="39"/>
      <c r="AU6156" s="39"/>
      <c r="AV6156" s="39"/>
      <c r="AW6156" s="39"/>
    </row>
    <row r="6157" spans="15:49" x14ac:dyDescent="0.2">
      <c r="O6157" s="39"/>
      <c r="P6157" s="39"/>
      <c r="Q6157" s="39"/>
      <c r="R6157" s="39"/>
      <c r="S6157" s="39"/>
      <c r="T6157" s="39"/>
      <c r="U6157" s="39"/>
      <c r="V6157" s="39"/>
      <c r="W6157" s="39"/>
      <c r="X6157" s="39"/>
      <c r="Y6157" s="39"/>
      <c r="Z6157" s="39"/>
      <c r="AA6157" s="39"/>
      <c r="AB6157" s="39"/>
      <c r="AC6157" s="39"/>
      <c r="AD6157" s="39"/>
      <c r="AE6157" s="39"/>
      <c r="AF6157" s="39"/>
      <c r="AG6157" s="39"/>
      <c r="AH6157" s="39"/>
      <c r="AI6157" s="39"/>
      <c r="AJ6157" s="39"/>
      <c r="AK6157" s="39"/>
      <c r="AL6157" s="39"/>
      <c r="AM6157" s="39"/>
      <c r="AN6157" s="39"/>
      <c r="AO6157" s="39"/>
      <c r="AP6157" s="39"/>
      <c r="AQ6157" s="39"/>
      <c r="AR6157" s="39"/>
      <c r="AS6157" s="39"/>
      <c r="AT6157" s="39"/>
      <c r="AU6157" s="39"/>
      <c r="AV6157" s="39"/>
      <c r="AW6157" s="39"/>
    </row>
    <row r="6158" spans="15:49" x14ac:dyDescent="0.2">
      <c r="O6158" s="39"/>
      <c r="P6158" s="39"/>
      <c r="Q6158" s="39"/>
      <c r="R6158" s="39"/>
      <c r="S6158" s="39"/>
      <c r="T6158" s="39"/>
      <c r="U6158" s="39"/>
      <c r="V6158" s="39"/>
      <c r="W6158" s="39"/>
      <c r="X6158" s="39"/>
      <c r="Y6158" s="39"/>
      <c r="Z6158" s="39"/>
      <c r="AA6158" s="39"/>
      <c r="AB6158" s="39"/>
      <c r="AC6158" s="39"/>
      <c r="AD6158" s="39"/>
      <c r="AE6158" s="39"/>
      <c r="AF6158" s="39"/>
      <c r="AG6158" s="39"/>
      <c r="AH6158" s="39"/>
      <c r="AI6158" s="39"/>
      <c r="AJ6158" s="39"/>
      <c r="AK6158" s="39"/>
      <c r="AL6158" s="39"/>
      <c r="AM6158" s="39"/>
      <c r="AN6158" s="39"/>
      <c r="AO6158" s="39"/>
      <c r="AP6158" s="39"/>
      <c r="AQ6158" s="39"/>
      <c r="AR6158" s="39"/>
      <c r="AS6158" s="39"/>
      <c r="AT6158" s="39"/>
      <c r="AU6158" s="39"/>
      <c r="AV6158" s="39"/>
      <c r="AW6158" s="39"/>
    </row>
    <row r="6159" spans="15:49" x14ac:dyDescent="0.2">
      <c r="O6159" s="39"/>
      <c r="P6159" s="39"/>
      <c r="Q6159" s="39"/>
      <c r="R6159" s="39"/>
      <c r="S6159" s="39"/>
      <c r="T6159" s="39"/>
      <c r="U6159" s="39"/>
      <c r="V6159" s="39"/>
      <c r="W6159" s="39"/>
      <c r="X6159" s="39"/>
      <c r="Y6159" s="39"/>
      <c r="Z6159" s="39"/>
      <c r="AA6159" s="39"/>
      <c r="AB6159" s="39"/>
      <c r="AC6159" s="39"/>
      <c r="AD6159" s="39"/>
      <c r="AE6159" s="39"/>
      <c r="AF6159" s="39"/>
      <c r="AG6159" s="39"/>
      <c r="AH6159" s="39"/>
      <c r="AI6159" s="39"/>
      <c r="AJ6159" s="39"/>
      <c r="AK6159" s="39"/>
      <c r="AL6159" s="39"/>
      <c r="AM6159" s="39"/>
      <c r="AN6159" s="39"/>
      <c r="AO6159" s="39"/>
      <c r="AP6159" s="39"/>
      <c r="AQ6159" s="39"/>
      <c r="AR6159" s="39"/>
      <c r="AS6159" s="39"/>
      <c r="AT6159" s="39"/>
      <c r="AU6159" s="39"/>
      <c r="AV6159" s="39"/>
      <c r="AW6159" s="39"/>
    </row>
    <row r="6160" spans="15:49" x14ac:dyDescent="0.2">
      <c r="O6160" s="39"/>
      <c r="P6160" s="39"/>
      <c r="Q6160" s="39"/>
      <c r="R6160" s="39"/>
      <c r="S6160" s="39"/>
      <c r="T6160" s="39"/>
      <c r="U6160" s="39"/>
      <c r="V6160" s="39"/>
      <c r="W6160" s="39"/>
      <c r="X6160" s="39"/>
      <c r="Y6160" s="39"/>
      <c r="Z6160" s="39"/>
      <c r="AA6160" s="39"/>
      <c r="AB6160" s="39"/>
      <c r="AC6160" s="39"/>
      <c r="AD6160" s="39"/>
      <c r="AE6160" s="39"/>
      <c r="AF6160" s="39"/>
      <c r="AG6160" s="39"/>
      <c r="AH6160" s="39"/>
      <c r="AI6160" s="39"/>
      <c r="AJ6160" s="39"/>
      <c r="AK6160" s="39"/>
      <c r="AL6160" s="39"/>
      <c r="AM6160" s="39"/>
      <c r="AN6160" s="39"/>
      <c r="AO6160" s="39"/>
      <c r="AP6160" s="39"/>
      <c r="AQ6160" s="39"/>
      <c r="AR6160" s="39"/>
      <c r="AS6160" s="39"/>
      <c r="AT6160" s="39"/>
      <c r="AU6160" s="39"/>
      <c r="AV6160" s="39"/>
      <c r="AW6160" s="39"/>
    </row>
    <row r="6161" spans="15:49" x14ac:dyDescent="0.2">
      <c r="O6161" s="39"/>
      <c r="P6161" s="39"/>
      <c r="Q6161" s="39"/>
      <c r="R6161" s="39"/>
      <c r="S6161" s="39"/>
      <c r="T6161" s="39"/>
      <c r="U6161" s="39"/>
      <c r="V6161" s="39"/>
      <c r="W6161" s="39"/>
      <c r="X6161" s="39"/>
      <c r="Y6161" s="39"/>
      <c r="Z6161" s="39"/>
      <c r="AA6161" s="39"/>
      <c r="AB6161" s="39"/>
      <c r="AC6161" s="39"/>
      <c r="AD6161" s="39"/>
      <c r="AE6161" s="39"/>
      <c r="AF6161" s="39"/>
      <c r="AG6161" s="39"/>
      <c r="AH6161" s="39"/>
      <c r="AI6161" s="39"/>
      <c r="AJ6161" s="39"/>
      <c r="AK6161" s="39"/>
      <c r="AL6161" s="39"/>
      <c r="AM6161" s="39"/>
      <c r="AN6161" s="39"/>
      <c r="AO6161" s="39"/>
      <c r="AP6161" s="39"/>
      <c r="AQ6161" s="39"/>
      <c r="AR6161" s="39"/>
      <c r="AS6161" s="39"/>
      <c r="AT6161" s="39"/>
      <c r="AU6161" s="39"/>
      <c r="AV6161" s="39"/>
      <c r="AW6161" s="39"/>
    </row>
    <row r="6162" spans="15:49" x14ac:dyDescent="0.2">
      <c r="O6162" s="39"/>
      <c r="P6162" s="39"/>
      <c r="Q6162" s="39"/>
      <c r="R6162" s="39"/>
      <c r="S6162" s="39"/>
      <c r="T6162" s="39"/>
      <c r="U6162" s="39"/>
      <c r="V6162" s="39"/>
      <c r="W6162" s="39"/>
      <c r="X6162" s="39"/>
      <c r="Y6162" s="39"/>
      <c r="Z6162" s="39"/>
      <c r="AA6162" s="39"/>
      <c r="AB6162" s="39"/>
      <c r="AC6162" s="39"/>
      <c r="AD6162" s="39"/>
      <c r="AE6162" s="39"/>
      <c r="AF6162" s="39"/>
      <c r="AG6162" s="39"/>
      <c r="AH6162" s="39"/>
      <c r="AI6162" s="39"/>
      <c r="AJ6162" s="39"/>
      <c r="AK6162" s="39"/>
      <c r="AL6162" s="39"/>
      <c r="AM6162" s="39"/>
      <c r="AN6162" s="39"/>
      <c r="AO6162" s="39"/>
      <c r="AP6162" s="39"/>
      <c r="AQ6162" s="39"/>
      <c r="AR6162" s="39"/>
      <c r="AS6162" s="39"/>
      <c r="AT6162" s="39"/>
      <c r="AU6162" s="39"/>
      <c r="AV6162" s="39"/>
      <c r="AW6162" s="39"/>
    </row>
    <row r="6163" spans="15:49" x14ac:dyDescent="0.2">
      <c r="O6163" s="39"/>
      <c r="P6163" s="39"/>
      <c r="Q6163" s="39"/>
      <c r="R6163" s="39"/>
      <c r="S6163" s="39"/>
      <c r="T6163" s="39"/>
      <c r="U6163" s="39"/>
      <c r="V6163" s="39"/>
      <c r="W6163" s="39"/>
      <c r="X6163" s="39"/>
      <c r="Y6163" s="39"/>
      <c r="Z6163" s="39"/>
      <c r="AA6163" s="39"/>
      <c r="AB6163" s="39"/>
      <c r="AC6163" s="39"/>
      <c r="AD6163" s="39"/>
      <c r="AE6163" s="39"/>
      <c r="AF6163" s="39"/>
      <c r="AG6163" s="39"/>
      <c r="AH6163" s="39"/>
      <c r="AI6163" s="39"/>
      <c r="AJ6163" s="39"/>
      <c r="AK6163" s="39"/>
      <c r="AL6163" s="39"/>
      <c r="AM6163" s="39"/>
      <c r="AN6163" s="39"/>
      <c r="AO6163" s="39"/>
      <c r="AP6163" s="39"/>
      <c r="AQ6163" s="39"/>
      <c r="AR6163" s="39"/>
      <c r="AS6163" s="39"/>
      <c r="AT6163" s="39"/>
      <c r="AU6163" s="39"/>
      <c r="AV6163" s="39"/>
      <c r="AW6163" s="39"/>
    </row>
    <row r="6164" spans="15:49" x14ac:dyDescent="0.2">
      <c r="O6164" s="39"/>
      <c r="P6164" s="39"/>
      <c r="Q6164" s="39"/>
      <c r="R6164" s="39"/>
      <c r="S6164" s="39"/>
      <c r="T6164" s="39"/>
      <c r="U6164" s="39"/>
      <c r="V6164" s="39"/>
      <c r="W6164" s="39"/>
      <c r="X6164" s="39"/>
      <c r="Y6164" s="39"/>
      <c r="Z6164" s="39"/>
      <c r="AA6164" s="39"/>
      <c r="AB6164" s="39"/>
      <c r="AC6164" s="39"/>
      <c r="AD6164" s="39"/>
      <c r="AE6164" s="39"/>
      <c r="AF6164" s="39"/>
      <c r="AG6164" s="39"/>
      <c r="AH6164" s="39"/>
      <c r="AI6164" s="39"/>
      <c r="AJ6164" s="39"/>
      <c r="AK6164" s="39"/>
      <c r="AL6164" s="39"/>
      <c r="AM6164" s="39"/>
      <c r="AN6164" s="39"/>
      <c r="AO6164" s="39"/>
      <c r="AP6164" s="39"/>
      <c r="AQ6164" s="39"/>
      <c r="AR6164" s="39"/>
      <c r="AS6164" s="39"/>
      <c r="AT6164" s="39"/>
      <c r="AU6164" s="39"/>
      <c r="AV6164" s="39"/>
      <c r="AW6164" s="39"/>
    </row>
    <row r="6165" spans="15:49" x14ac:dyDescent="0.2">
      <c r="O6165" s="39"/>
      <c r="P6165" s="39"/>
      <c r="Q6165" s="39"/>
      <c r="R6165" s="39"/>
      <c r="S6165" s="39"/>
      <c r="T6165" s="39"/>
      <c r="U6165" s="39"/>
      <c r="V6165" s="39"/>
      <c r="W6165" s="39"/>
      <c r="X6165" s="39"/>
      <c r="Y6165" s="39"/>
      <c r="Z6165" s="39"/>
      <c r="AA6165" s="39"/>
      <c r="AB6165" s="39"/>
      <c r="AC6165" s="39"/>
      <c r="AD6165" s="39"/>
      <c r="AE6165" s="39"/>
      <c r="AF6165" s="39"/>
      <c r="AG6165" s="39"/>
      <c r="AH6165" s="39"/>
      <c r="AI6165" s="39"/>
      <c r="AJ6165" s="39"/>
      <c r="AK6165" s="39"/>
      <c r="AL6165" s="39"/>
      <c r="AM6165" s="39"/>
      <c r="AN6165" s="39"/>
      <c r="AO6165" s="39"/>
      <c r="AP6165" s="39"/>
      <c r="AQ6165" s="39"/>
      <c r="AR6165" s="39"/>
      <c r="AS6165" s="39"/>
      <c r="AT6165" s="39"/>
      <c r="AU6165" s="39"/>
      <c r="AV6165" s="39"/>
      <c r="AW6165" s="39"/>
    </row>
    <row r="6166" spans="15:49" x14ac:dyDescent="0.2">
      <c r="O6166" s="39"/>
      <c r="P6166" s="39"/>
      <c r="Q6166" s="39"/>
      <c r="R6166" s="39"/>
      <c r="S6166" s="39"/>
      <c r="T6166" s="39"/>
      <c r="U6166" s="39"/>
      <c r="V6166" s="39"/>
      <c r="W6166" s="39"/>
      <c r="X6166" s="39"/>
      <c r="Y6166" s="39"/>
      <c r="Z6166" s="39"/>
      <c r="AA6166" s="39"/>
      <c r="AB6166" s="39"/>
      <c r="AC6166" s="39"/>
      <c r="AD6166" s="39"/>
      <c r="AE6166" s="39"/>
      <c r="AF6166" s="39"/>
      <c r="AG6166" s="39"/>
      <c r="AH6166" s="39"/>
      <c r="AI6166" s="39"/>
      <c r="AJ6166" s="39"/>
      <c r="AK6166" s="39"/>
      <c r="AL6166" s="39"/>
      <c r="AM6166" s="39"/>
      <c r="AN6166" s="39"/>
      <c r="AO6166" s="39"/>
      <c r="AP6166" s="39"/>
      <c r="AQ6166" s="39"/>
      <c r="AR6166" s="39"/>
      <c r="AS6166" s="39"/>
      <c r="AT6166" s="39"/>
      <c r="AU6166" s="39"/>
      <c r="AV6166" s="39"/>
      <c r="AW6166" s="39"/>
    </row>
    <row r="6167" spans="15:49" x14ac:dyDescent="0.2">
      <c r="O6167" s="39"/>
      <c r="P6167" s="39"/>
      <c r="Q6167" s="39"/>
      <c r="R6167" s="39"/>
      <c r="S6167" s="39"/>
      <c r="T6167" s="39"/>
      <c r="U6167" s="39"/>
      <c r="V6167" s="39"/>
      <c r="W6167" s="39"/>
      <c r="X6167" s="39"/>
      <c r="Y6167" s="39"/>
      <c r="Z6167" s="39"/>
      <c r="AA6167" s="39"/>
      <c r="AB6167" s="39"/>
      <c r="AC6167" s="39"/>
      <c r="AD6167" s="39"/>
      <c r="AE6167" s="39"/>
      <c r="AF6167" s="39"/>
      <c r="AG6167" s="39"/>
      <c r="AH6167" s="39"/>
      <c r="AI6167" s="39"/>
      <c r="AJ6167" s="39"/>
      <c r="AK6167" s="39"/>
      <c r="AL6167" s="39"/>
      <c r="AM6167" s="39"/>
      <c r="AN6167" s="39"/>
      <c r="AO6167" s="39"/>
      <c r="AP6167" s="39"/>
      <c r="AQ6167" s="39"/>
      <c r="AR6167" s="39"/>
      <c r="AS6167" s="39"/>
      <c r="AT6167" s="39"/>
      <c r="AU6167" s="39"/>
      <c r="AV6167" s="39"/>
      <c r="AW6167" s="39"/>
    </row>
    <row r="6168" spans="15:49" x14ac:dyDescent="0.2">
      <c r="O6168" s="39"/>
      <c r="P6168" s="39"/>
      <c r="Q6168" s="39"/>
      <c r="R6168" s="39"/>
      <c r="S6168" s="39"/>
      <c r="T6168" s="39"/>
      <c r="U6168" s="39"/>
      <c r="V6168" s="39"/>
      <c r="W6168" s="39"/>
      <c r="X6168" s="39"/>
      <c r="Y6168" s="39"/>
      <c r="Z6168" s="39"/>
      <c r="AA6168" s="39"/>
      <c r="AB6168" s="39"/>
      <c r="AC6168" s="39"/>
      <c r="AD6168" s="39"/>
      <c r="AE6168" s="39"/>
      <c r="AF6168" s="39"/>
      <c r="AG6168" s="39"/>
      <c r="AH6168" s="39"/>
      <c r="AI6168" s="39"/>
      <c r="AJ6168" s="39"/>
      <c r="AK6168" s="39"/>
      <c r="AL6168" s="39"/>
      <c r="AM6168" s="39"/>
      <c r="AN6168" s="39"/>
      <c r="AO6168" s="39"/>
      <c r="AP6168" s="39"/>
      <c r="AQ6168" s="39"/>
      <c r="AR6168" s="39"/>
      <c r="AS6168" s="39"/>
      <c r="AT6168" s="39"/>
      <c r="AU6168" s="39"/>
      <c r="AV6168" s="39"/>
      <c r="AW6168" s="39"/>
    </row>
    <row r="6169" spans="15:49" x14ac:dyDescent="0.2">
      <c r="O6169" s="39"/>
      <c r="P6169" s="39"/>
      <c r="Q6169" s="39"/>
      <c r="R6169" s="39"/>
      <c r="S6169" s="39"/>
      <c r="T6169" s="39"/>
      <c r="U6169" s="39"/>
      <c r="V6169" s="39"/>
      <c r="W6169" s="39"/>
      <c r="X6169" s="39"/>
      <c r="Y6169" s="39"/>
      <c r="Z6169" s="39"/>
      <c r="AA6169" s="39"/>
      <c r="AB6169" s="39"/>
      <c r="AC6169" s="39"/>
      <c r="AD6169" s="39"/>
      <c r="AE6169" s="39"/>
      <c r="AF6169" s="39"/>
      <c r="AG6169" s="39"/>
      <c r="AH6169" s="39"/>
      <c r="AI6169" s="39"/>
      <c r="AJ6169" s="39"/>
      <c r="AK6169" s="39"/>
      <c r="AL6169" s="39"/>
      <c r="AM6169" s="39"/>
      <c r="AN6169" s="39"/>
      <c r="AO6169" s="39"/>
      <c r="AP6169" s="39"/>
      <c r="AQ6169" s="39"/>
      <c r="AR6169" s="39"/>
      <c r="AS6169" s="39"/>
      <c r="AT6169" s="39"/>
      <c r="AU6169" s="39"/>
      <c r="AV6169" s="39"/>
      <c r="AW6169" s="39"/>
    </row>
    <row r="6170" spans="15:49" x14ac:dyDescent="0.2">
      <c r="O6170" s="39"/>
      <c r="P6170" s="39"/>
      <c r="Q6170" s="39"/>
      <c r="R6170" s="39"/>
      <c r="S6170" s="39"/>
      <c r="T6170" s="39"/>
      <c r="U6170" s="39"/>
      <c r="V6170" s="39"/>
      <c r="W6170" s="39"/>
      <c r="X6170" s="39"/>
      <c r="Y6170" s="39"/>
      <c r="Z6170" s="39"/>
      <c r="AA6170" s="39"/>
      <c r="AB6170" s="39"/>
      <c r="AC6170" s="39"/>
      <c r="AD6170" s="39"/>
      <c r="AE6170" s="39"/>
      <c r="AF6170" s="39"/>
      <c r="AG6170" s="39"/>
      <c r="AH6170" s="39"/>
      <c r="AI6170" s="39"/>
      <c r="AJ6170" s="39"/>
      <c r="AK6170" s="39"/>
      <c r="AL6170" s="39"/>
      <c r="AM6170" s="39"/>
      <c r="AN6170" s="39"/>
      <c r="AO6170" s="39"/>
      <c r="AP6170" s="39"/>
      <c r="AQ6170" s="39"/>
      <c r="AR6170" s="39"/>
      <c r="AS6170" s="39"/>
      <c r="AT6170" s="39"/>
      <c r="AU6170" s="39"/>
      <c r="AV6170" s="39"/>
      <c r="AW6170" s="39"/>
    </row>
    <row r="6171" spans="15:49" x14ac:dyDescent="0.2">
      <c r="O6171" s="39"/>
      <c r="P6171" s="39"/>
      <c r="Q6171" s="39"/>
      <c r="R6171" s="39"/>
      <c r="S6171" s="39"/>
      <c r="T6171" s="39"/>
      <c r="U6171" s="39"/>
      <c r="V6171" s="39"/>
      <c r="W6171" s="39"/>
      <c r="X6171" s="39"/>
      <c r="Y6171" s="39"/>
      <c r="Z6171" s="39"/>
      <c r="AA6171" s="39"/>
      <c r="AB6171" s="39"/>
      <c r="AC6171" s="39"/>
      <c r="AD6171" s="39"/>
      <c r="AE6171" s="39"/>
      <c r="AF6171" s="39"/>
      <c r="AG6171" s="39"/>
      <c r="AH6171" s="39"/>
      <c r="AI6171" s="39"/>
      <c r="AJ6171" s="39"/>
      <c r="AK6171" s="39"/>
      <c r="AL6171" s="39"/>
      <c r="AM6171" s="39"/>
      <c r="AN6171" s="39"/>
      <c r="AO6171" s="39"/>
      <c r="AP6171" s="39"/>
      <c r="AQ6171" s="39"/>
      <c r="AR6171" s="39"/>
      <c r="AS6171" s="39"/>
      <c r="AT6171" s="39"/>
      <c r="AU6171" s="39"/>
      <c r="AV6171" s="39"/>
      <c r="AW6171" s="39"/>
    </row>
    <row r="6172" spans="15:49" x14ac:dyDescent="0.2">
      <c r="O6172" s="39"/>
      <c r="P6172" s="39"/>
      <c r="Q6172" s="39"/>
      <c r="R6172" s="39"/>
      <c r="S6172" s="39"/>
      <c r="T6172" s="39"/>
      <c r="U6172" s="39"/>
      <c r="V6172" s="39"/>
      <c r="W6172" s="39"/>
      <c r="X6172" s="39"/>
      <c r="Y6172" s="39"/>
      <c r="Z6172" s="39"/>
      <c r="AA6172" s="39"/>
      <c r="AB6172" s="39"/>
      <c r="AC6172" s="39"/>
      <c r="AD6172" s="39"/>
      <c r="AE6172" s="39"/>
      <c r="AF6172" s="39"/>
      <c r="AG6172" s="39"/>
      <c r="AH6172" s="39"/>
      <c r="AI6172" s="39"/>
      <c r="AJ6172" s="39"/>
      <c r="AK6172" s="39"/>
      <c r="AL6172" s="39"/>
      <c r="AM6172" s="39"/>
      <c r="AN6172" s="39"/>
      <c r="AO6172" s="39"/>
      <c r="AP6172" s="39"/>
      <c r="AQ6172" s="39"/>
      <c r="AR6172" s="39"/>
      <c r="AS6172" s="39"/>
      <c r="AT6172" s="39"/>
      <c r="AU6172" s="39"/>
      <c r="AV6172" s="39"/>
      <c r="AW6172" s="39"/>
    </row>
    <row r="6173" spans="15:49" x14ac:dyDescent="0.2">
      <c r="O6173" s="39"/>
      <c r="P6173" s="39"/>
      <c r="Q6173" s="39"/>
      <c r="R6173" s="39"/>
      <c r="S6173" s="39"/>
      <c r="T6173" s="39"/>
      <c r="U6173" s="39"/>
      <c r="V6173" s="39"/>
      <c r="W6173" s="39"/>
      <c r="X6173" s="39"/>
      <c r="Y6173" s="39"/>
      <c r="Z6173" s="39"/>
      <c r="AA6173" s="39"/>
      <c r="AB6173" s="39"/>
      <c r="AC6173" s="39"/>
      <c r="AD6173" s="39"/>
      <c r="AE6173" s="39"/>
      <c r="AF6173" s="39"/>
      <c r="AG6173" s="39"/>
      <c r="AH6173" s="39"/>
      <c r="AI6173" s="39"/>
      <c r="AJ6173" s="39"/>
      <c r="AK6173" s="39"/>
      <c r="AL6173" s="39"/>
      <c r="AM6173" s="39"/>
      <c r="AN6173" s="39"/>
      <c r="AO6173" s="39"/>
      <c r="AP6173" s="39"/>
      <c r="AQ6173" s="39"/>
      <c r="AR6173" s="39"/>
      <c r="AS6173" s="39"/>
      <c r="AT6173" s="39"/>
      <c r="AU6173" s="39"/>
      <c r="AV6173" s="39"/>
      <c r="AW6173" s="39"/>
    </row>
    <row r="6174" spans="15:49" x14ac:dyDescent="0.2">
      <c r="O6174" s="39"/>
      <c r="P6174" s="39"/>
      <c r="Q6174" s="39"/>
      <c r="R6174" s="39"/>
      <c r="S6174" s="39"/>
      <c r="T6174" s="39"/>
      <c r="U6174" s="39"/>
      <c r="V6174" s="39"/>
      <c r="W6174" s="39"/>
      <c r="X6174" s="39"/>
      <c r="Y6174" s="39"/>
      <c r="Z6174" s="39"/>
      <c r="AA6174" s="39"/>
      <c r="AB6174" s="39"/>
      <c r="AC6174" s="39"/>
      <c r="AD6174" s="39"/>
      <c r="AE6174" s="39"/>
      <c r="AF6174" s="39"/>
      <c r="AG6174" s="39"/>
      <c r="AH6174" s="39"/>
      <c r="AI6174" s="39"/>
      <c r="AJ6174" s="39"/>
      <c r="AK6174" s="39"/>
      <c r="AL6174" s="39"/>
      <c r="AM6174" s="39"/>
      <c r="AN6174" s="39"/>
      <c r="AO6174" s="39"/>
      <c r="AP6174" s="39"/>
      <c r="AQ6174" s="39"/>
      <c r="AR6174" s="39"/>
      <c r="AS6174" s="39"/>
      <c r="AT6174" s="39"/>
      <c r="AU6174" s="39"/>
      <c r="AV6174" s="39"/>
      <c r="AW6174" s="39"/>
    </row>
    <row r="6175" spans="15:49" x14ac:dyDescent="0.2">
      <c r="O6175" s="39"/>
      <c r="P6175" s="39"/>
      <c r="Q6175" s="39"/>
      <c r="R6175" s="39"/>
      <c r="S6175" s="39"/>
      <c r="T6175" s="39"/>
      <c r="U6175" s="39"/>
      <c r="V6175" s="39"/>
      <c r="W6175" s="39"/>
      <c r="X6175" s="39"/>
      <c r="Y6175" s="39"/>
      <c r="Z6175" s="39"/>
      <c r="AA6175" s="39"/>
      <c r="AB6175" s="39"/>
      <c r="AC6175" s="39"/>
      <c r="AD6175" s="39"/>
      <c r="AE6175" s="39"/>
      <c r="AF6175" s="39"/>
      <c r="AG6175" s="39"/>
      <c r="AH6175" s="39"/>
      <c r="AI6175" s="39"/>
      <c r="AJ6175" s="39"/>
      <c r="AK6175" s="39"/>
      <c r="AL6175" s="39"/>
      <c r="AM6175" s="39"/>
      <c r="AN6175" s="39"/>
      <c r="AO6175" s="39"/>
      <c r="AP6175" s="39"/>
      <c r="AQ6175" s="39"/>
      <c r="AR6175" s="39"/>
      <c r="AS6175" s="39"/>
      <c r="AT6175" s="39"/>
      <c r="AU6175" s="39"/>
      <c r="AV6175" s="39"/>
      <c r="AW6175" s="39"/>
    </row>
    <row r="6176" spans="15:49" x14ac:dyDescent="0.2">
      <c r="O6176" s="39"/>
      <c r="P6176" s="39"/>
      <c r="Q6176" s="39"/>
      <c r="R6176" s="39"/>
      <c r="S6176" s="39"/>
      <c r="T6176" s="39"/>
      <c r="U6176" s="39"/>
      <c r="V6176" s="39"/>
      <c r="W6176" s="39"/>
      <c r="X6176" s="39"/>
      <c r="Y6176" s="39"/>
      <c r="Z6176" s="39"/>
      <c r="AA6176" s="39"/>
      <c r="AB6176" s="39"/>
      <c r="AC6176" s="39"/>
      <c r="AD6176" s="39"/>
      <c r="AE6176" s="39"/>
      <c r="AF6176" s="39"/>
      <c r="AG6176" s="39"/>
      <c r="AH6176" s="39"/>
      <c r="AI6176" s="39"/>
      <c r="AJ6176" s="39"/>
      <c r="AK6176" s="39"/>
      <c r="AL6176" s="39"/>
      <c r="AM6176" s="39"/>
      <c r="AN6176" s="39"/>
      <c r="AO6176" s="39"/>
      <c r="AP6176" s="39"/>
      <c r="AQ6176" s="39"/>
      <c r="AR6176" s="39"/>
      <c r="AS6176" s="39"/>
      <c r="AT6176" s="39"/>
      <c r="AU6176" s="39"/>
      <c r="AV6176" s="39"/>
      <c r="AW6176" s="39"/>
    </row>
    <row r="6177" spans="15:49" x14ac:dyDescent="0.2">
      <c r="O6177" s="39"/>
      <c r="P6177" s="39"/>
      <c r="Q6177" s="39"/>
      <c r="R6177" s="39"/>
      <c r="S6177" s="39"/>
      <c r="T6177" s="39"/>
      <c r="U6177" s="39"/>
      <c r="V6177" s="39"/>
      <c r="W6177" s="39"/>
      <c r="X6177" s="39"/>
      <c r="Y6177" s="39"/>
      <c r="Z6177" s="39"/>
      <c r="AA6177" s="39"/>
      <c r="AB6177" s="39"/>
      <c r="AC6177" s="39"/>
      <c r="AD6177" s="39"/>
      <c r="AE6177" s="39"/>
      <c r="AF6177" s="39"/>
      <c r="AG6177" s="39"/>
      <c r="AH6177" s="39"/>
      <c r="AI6177" s="39"/>
      <c r="AJ6177" s="39"/>
      <c r="AK6177" s="39"/>
      <c r="AL6177" s="39"/>
      <c r="AM6177" s="39"/>
      <c r="AN6177" s="39"/>
      <c r="AO6177" s="39"/>
      <c r="AP6177" s="39"/>
      <c r="AQ6177" s="39"/>
      <c r="AR6177" s="39"/>
      <c r="AS6177" s="39"/>
      <c r="AT6177" s="39"/>
      <c r="AU6177" s="39"/>
      <c r="AV6177" s="39"/>
      <c r="AW6177" s="39"/>
    </row>
    <row r="6178" spans="15:49" x14ac:dyDescent="0.2">
      <c r="O6178" s="39"/>
      <c r="P6178" s="39"/>
      <c r="Q6178" s="39"/>
      <c r="R6178" s="39"/>
      <c r="S6178" s="39"/>
      <c r="T6178" s="39"/>
      <c r="U6178" s="39"/>
      <c r="V6178" s="39"/>
      <c r="W6178" s="39"/>
      <c r="X6178" s="39"/>
      <c r="Y6178" s="39"/>
      <c r="Z6178" s="39"/>
      <c r="AA6178" s="39"/>
      <c r="AB6178" s="39"/>
      <c r="AC6178" s="39"/>
      <c r="AD6178" s="39"/>
      <c r="AE6178" s="39"/>
      <c r="AF6178" s="39"/>
      <c r="AG6178" s="39"/>
      <c r="AH6178" s="39"/>
      <c r="AI6178" s="39"/>
      <c r="AJ6178" s="39"/>
      <c r="AK6178" s="39"/>
      <c r="AL6178" s="39"/>
      <c r="AM6178" s="39"/>
      <c r="AN6178" s="39"/>
      <c r="AO6178" s="39"/>
      <c r="AP6178" s="39"/>
      <c r="AQ6178" s="39"/>
      <c r="AR6178" s="39"/>
      <c r="AS6178" s="39"/>
      <c r="AT6178" s="39"/>
      <c r="AU6178" s="39"/>
      <c r="AV6178" s="39"/>
      <c r="AW6178" s="39"/>
    </row>
    <row r="6179" spans="15:49" x14ac:dyDescent="0.2">
      <c r="O6179" s="39"/>
      <c r="P6179" s="39"/>
      <c r="Q6179" s="39"/>
      <c r="R6179" s="39"/>
      <c r="S6179" s="39"/>
      <c r="T6179" s="39"/>
      <c r="U6179" s="39"/>
      <c r="V6179" s="39"/>
      <c r="W6179" s="39"/>
      <c r="X6179" s="39"/>
      <c r="Y6179" s="39"/>
      <c r="Z6179" s="39"/>
      <c r="AA6179" s="39"/>
      <c r="AB6179" s="39"/>
      <c r="AC6179" s="39"/>
      <c r="AD6179" s="39"/>
      <c r="AE6179" s="39"/>
      <c r="AF6179" s="39"/>
      <c r="AG6179" s="39"/>
      <c r="AH6179" s="39"/>
      <c r="AI6179" s="39"/>
      <c r="AJ6179" s="39"/>
      <c r="AK6179" s="39"/>
      <c r="AL6179" s="39"/>
      <c r="AM6179" s="39"/>
      <c r="AN6179" s="39"/>
      <c r="AO6179" s="39"/>
      <c r="AP6179" s="39"/>
      <c r="AQ6179" s="39"/>
      <c r="AR6179" s="39"/>
      <c r="AS6179" s="39"/>
      <c r="AT6179" s="39"/>
      <c r="AU6179" s="39"/>
      <c r="AV6179" s="39"/>
      <c r="AW6179" s="39"/>
    </row>
    <row r="6180" spans="15:49" x14ac:dyDescent="0.2">
      <c r="O6180" s="39"/>
      <c r="P6180" s="39"/>
      <c r="Q6180" s="39"/>
      <c r="R6180" s="39"/>
      <c r="S6180" s="39"/>
      <c r="T6180" s="39"/>
      <c r="U6180" s="39"/>
      <c r="V6180" s="39"/>
      <c r="W6180" s="39"/>
      <c r="X6180" s="39"/>
      <c r="Y6180" s="39"/>
      <c r="Z6180" s="39"/>
      <c r="AA6180" s="39"/>
      <c r="AB6180" s="39"/>
      <c r="AC6180" s="39"/>
      <c r="AD6180" s="39"/>
      <c r="AE6180" s="39"/>
      <c r="AF6180" s="39"/>
      <c r="AG6180" s="39"/>
      <c r="AH6180" s="39"/>
      <c r="AI6180" s="39"/>
      <c r="AJ6180" s="39"/>
      <c r="AK6180" s="39"/>
      <c r="AL6180" s="39"/>
      <c r="AM6180" s="39"/>
      <c r="AN6180" s="39"/>
      <c r="AO6180" s="39"/>
      <c r="AP6180" s="39"/>
      <c r="AQ6180" s="39"/>
      <c r="AR6180" s="39"/>
      <c r="AS6180" s="39"/>
      <c r="AT6180" s="39"/>
      <c r="AU6180" s="39"/>
      <c r="AV6180" s="39"/>
      <c r="AW6180" s="39"/>
    </row>
    <row r="6181" spans="15:49" x14ac:dyDescent="0.2">
      <c r="O6181" s="39"/>
      <c r="P6181" s="39"/>
      <c r="Q6181" s="39"/>
      <c r="R6181" s="39"/>
      <c r="S6181" s="39"/>
      <c r="T6181" s="39"/>
      <c r="U6181" s="39"/>
      <c r="V6181" s="39"/>
      <c r="W6181" s="39"/>
      <c r="X6181" s="39"/>
      <c r="Y6181" s="39"/>
      <c r="Z6181" s="39"/>
      <c r="AA6181" s="39"/>
      <c r="AB6181" s="39"/>
      <c r="AC6181" s="39"/>
      <c r="AD6181" s="39"/>
      <c r="AE6181" s="39"/>
      <c r="AF6181" s="39"/>
      <c r="AG6181" s="39"/>
      <c r="AH6181" s="39"/>
      <c r="AI6181" s="39"/>
      <c r="AJ6181" s="39"/>
      <c r="AK6181" s="39"/>
      <c r="AL6181" s="39"/>
      <c r="AM6181" s="39"/>
      <c r="AN6181" s="39"/>
      <c r="AO6181" s="39"/>
      <c r="AP6181" s="39"/>
      <c r="AQ6181" s="39"/>
      <c r="AR6181" s="39"/>
      <c r="AS6181" s="39"/>
      <c r="AT6181" s="39"/>
      <c r="AU6181" s="39"/>
      <c r="AV6181" s="39"/>
      <c r="AW6181" s="39"/>
    </row>
    <row r="6182" spans="15:49" x14ac:dyDescent="0.2">
      <c r="O6182" s="39"/>
      <c r="P6182" s="39"/>
      <c r="Q6182" s="39"/>
      <c r="R6182" s="39"/>
      <c r="S6182" s="39"/>
      <c r="T6182" s="39"/>
      <c r="U6182" s="39"/>
      <c r="V6182" s="39"/>
      <c r="W6182" s="39"/>
      <c r="X6182" s="39"/>
      <c r="Y6182" s="39"/>
      <c r="Z6182" s="39"/>
      <c r="AA6182" s="39"/>
      <c r="AB6182" s="39"/>
      <c r="AC6182" s="39"/>
      <c r="AD6182" s="39"/>
      <c r="AE6182" s="39"/>
      <c r="AF6182" s="39"/>
      <c r="AG6182" s="39"/>
      <c r="AH6182" s="39"/>
      <c r="AI6182" s="39"/>
      <c r="AJ6182" s="39"/>
      <c r="AK6182" s="39"/>
      <c r="AL6182" s="39"/>
      <c r="AM6182" s="39"/>
      <c r="AN6182" s="39"/>
      <c r="AO6182" s="39"/>
      <c r="AP6182" s="39"/>
      <c r="AQ6182" s="39"/>
      <c r="AR6182" s="39"/>
      <c r="AS6182" s="39"/>
      <c r="AT6182" s="39"/>
      <c r="AU6182" s="39"/>
      <c r="AV6182" s="39"/>
      <c r="AW6182" s="39"/>
    </row>
    <row r="6183" spans="15:49" x14ac:dyDescent="0.2">
      <c r="O6183" s="39"/>
      <c r="P6183" s="39"/>
      <c r="Q6183" s="39"/>
      <c r="R6183" s="39"/>
      <c r="S6183" s="39"/>
      <c r="T6183" s="39"/>
      <c r="U6183" s="39"/>
      <c r="V6183" s="39"/>
      <c r="W6183" s="39"/>
      <c r="X6183" s="39"/>
      <c r="Y6183" s="39"/>
      <c r="Z6183" s="39"/>
      <c r="AA6183" s="39"/>
      <c r="AB6183" s="39"/>
      <c r="AC6183" s="39"/>
      <c r="AD6183" s="39"/>
      <c r="AE6183" s="39"/>
      <c r="AF6183" s="39"/>
      <c r="AG6183" s="39"/>
      <c r="AH6183" s="39"/>
      <c r="AI6183" s="39"/>
      <c r="AJ6183" s="39"/>
      <c r="AK6183" s="39"/>
      <c r="AL6183" s="39"/>
      <c r="AM6183" s="39"/>
      <c r="AN6183" s="39"/>
      <c r="AO6183" s="39"/>
      <c r="AP6183" s="39"/>
      <c r="AQ6183" s="39"/>
      <c r="AR6183" s="39"/>
      <c r="AS6183" s="39"/>
      <c r="AT6183" s="39"/>
      <c r="AU6183" s="39"/>
      <c r="AV6183" s="39"/>
      <c r="AW6183" s="39"/>
    </row>
    <row r="6184" spans="15:49" x14ac:dyDescent="0.2">
      <c r="O6184" s="39"/>
      <c r="P6184" s="39"/>
      <c r="Q6184" s="39"/>
      <c r="R6184" s="39"/>
      <c r="S6184" s="39"/>
      <c r="T6184" s="39"/>
      <c r="U6184" s="39"/>
      <c r="V6184" s="39"/>
      <c r="W6184" s="39"/>
      <c r="X6184" s="39"/>
      <c r="Y6184" s="39"/>
      <c r="Z6184" s="39"/>
      <c r="AA6184" s="39"/>
      <c r="AB6184" s="39"/>
      <c r="AC6184" s="39"/>
      <c r="AD6184" s="39"/>
      <c r="AE6184" s="39"/>
      <c r="AF6184" s="39"/>
      <c r="AG6184" s="39"/>
      <c r="AH6184" s="39"/>
      <c r="AI6184" s="39"/>
      <c r="AJ6184" s="39"/>
      <c r="AK6184" s="39"/>
      <c r="AL6184" s="39"/>
      <c r="AM6184" s="39"/>
      <c r="AN6184" s="39"/>
      <c r="AO6184" s="39"/>
      <c r="AP6184" s="39"/>
      <c r="AQ6184" s="39"/>
      <c r="AR6184" s="39"/>
      <c r="AS6184" s="39"/>
      <c r="AT6184" s="39"/>
      <c r="AU6184" s="39"/>
      <c r="AV6184" s="39"/>
      <c r="AW6184" s="39"/>
    </row>
    <row r="6185" spans="15:49" x14ac:dyDescent="0.2">
      <c r="O6185" s="39"/>
      <c r="P6185" s="39"/>
      <c r="Q6185" s="39"/>
      <c r="R6185" s="39"/>
      <c r="S6185" s="39"/>
      <c r="T6185" s="39"/>
      <c r="U6185" s="39"/>
      <c r="V6185" s="39"/>
      <c r="W6185" s="39"/>
      <c r="X6185" s="39"/>
      <c r="Y6185" s="39"/>
      <c r="Z6185" s="39"/>
      <c r="AA6185" s="39"/>
      <c r="AB6185" s="39"/>
      <c r="AC6185" s="39"/>
      <c r="AD6185" s="39"/>
      <c r="AE6185" s="39"/>
      <c r="AF6185" s="39"/>
      <c r="AG6185" s="39"/>
      <c r="AH6185" s="39"/>
      <c r="AI6185" s="39"/>
      <c r="AJ6185" s="39"/>
      <c r="AK6185" s="39"/>
      <c r="AL6185" s="39"/>
      <c r="AM6185" s="39"/>
      <c r="AN6185" s="39"/>
      <c r="AO6185" s="39"/>
      <c r="AP6185" s="39"/>
      <c r="AQ6185" s="39"/>
      <c r="AR6185" s="39"/>
      <c r="AS6185" s="39"/>
      <c r="AT6185" s="39"/>
      <c r="AU6185" s="39"/>
      <c r="AV6185" s="39"/>
      <c r="AW6185" s="39"/>
    </row>
    <row r="6186" spans="15:49" x14ac:dyDescent="0.2">
      <c r="O6186" s="39"/>
      <c r="P6186" s="39"/>
      <c r="Q6186" s="39"/>
      <c r="R6186" s="39"/>
      <c r="S6186" s="39"/>
      <c r="T6186" s="39"/>
      <c r="U6186" s="39"/>
      <c r="V6186" s="39"/>
      <c r="W6186" s="39"/>
      <c r="X6186" s="39"/>
      <c r="Y6186" s="39"/>
      <c r="Z6186" s="39"/>
      <c r="AA6186" s="39"/>
      <c r="AB6186" s="39"/>
      <c r="AC6186" s="39"/>
      <c r="AD6186" s="39"/>
      <c r="AE6186" s="39"/>
      <c r="AF6186" s="39"/>
      <c r="AG6186" s="39"/>
      <c r="AH6186" s="39"/>
      <c r="AI6186" s="39"/>
      <c r="AJ6186" s="39"/>
      <c r="AK6186" s="39"/>
      <c r="AL6186" s="39"/>
      <c r="AM6186" s="39"/>
      <c r="AN6186" s="39"/>
      <c r="AO6186" s="39"/>
      <c r="AP6186" s="39"/>
      <c r="AQ6186" s="39"/>
      <c r="AR6186" s="39"/>
      <c r="AS6186" s="39"/>
      <c r="AT6186" s="39"/>
      <c r="AU6186" s="39"/>
      <c r="AV6186" s="39"/>
      <c r="AW6186" s="39"/>
    </row>
    <row r="6187" spans="15:49" x14ac:dyDescent="0.2">
      <c r="O6187" s="39"/>
      <c r="P6187" s="39"/>
      <c r="Q6187" s="39"/>
      <c r="R6187" s="39"/>
      <c r="S6187" s="39"/>
      <c r="T6187" s="39"/>
      <c r="U6187" s="39"/>
      <c r="V6187" s="39"/>
      <c r="W6187" s="39"/>
      <c r="X6187" s="39"/>
      <c r="Y6187" s="39"/>
      <c r="Z6187" s="39"/>
      <c r="AA6187" s="39"/>
      <c r="AB6187" s="39"/>
      <c r="AC6187" s="39"/>
      <c r="AD6187" s="39"/>
      <c r="AE6187" s="39"/>
      <c r="AF6187" s="39"/>
      <c r="AG6187" s="39"/>
      <c r="AH6187" s="39"/>
      <c r="AI6187" s="39"/>
      <c r="AJ6187" s="39"/>
      <c r="AK6187" s="39"/>
      <c r="AL6187" s="39"/>
      <c r="AM6187" s="39"/>
      <c r="AN6187" s="39"/>
      <c r="AO6187" s="39"/>
      <c r="AP6187" s="39"/>
      <c r="AQ6187" s="39"/>
      <c r="AR6187" s="39"/>
      <c r="AS6187" s="39"/>
      <c r="AT6187" s="39"/>
      <c r="AU6187" s="39"/>
      <c r="AV6187" s="39"/>
      <c r="AW6187" s="39"/>
    </row>
    <row r="6188" spans="15:49" x14ac:dyDescent="0.2">
      <c r="O6188" s="39"/>
      <c r="P6188" s="39"/>
      <c r="Q6188" s="39"/>
      <c r="R6188" s="39"/>
      <c r="S6188" s="39"/>
      <c r="T6188" s="39"/>
      <c r="U6188" s="39"/>
      <c r="V6188" s="39"/>
      <c r="W6188" s="39"/>
      <c r="X6188" s="39"/>
      <c r="Y6188" s="39"/>
      <c r="Z6188" s="39"/>
      <c r="AA6188" s="39"/>
      <c r="AB6188" s="39"/>
      <c r="AC6188" s="39"/>
      <c r="AD6188" s="39"/>
      <c r="AE6188" s="39"/>
      <c r="AF6188" s="39"/>
      <c r="AG6188" s="39"/>
      <c r="AH6188" s="39"/>
      <c r="AI6188" s="39"/>
      <c r="AJ6188" s="39"/>
      <c r="AK6188" s="39"/>
      <c r="AL6188" s="39"/>
      <c r="AM6188" s="39"/>
      <c r="AN6188" s="39"/>
      <c r="AO6188" s="39"/>
      <c r="AP6188" s="39"/>
      <c r="AQ6188" s="39"/>
      <c r="AR6188" s="39"/>
      <c r="AS6188" s="39"/>
      <c r="AT6188" s="39"/>
      <c r="AU6188" s="39"/>
      <c r="AV6188" s="39"/>
      <c r="AW6188" s="39"/>
    </row>
    <row r="6189" spans="15:49" x14ac:dyDescent="0.2">
      <c r="O6189" s="39"/>
      <c r="P6189" s="39"/>
      <c r="Q6189" s="39"/>
      <c r="R6189" s="39"/>
      <c r="S6189" s="39"/>
      <c r="T6189" s="39"/>
      <c r="U6189" s="39"/>
      <c r="V6189" s="39"/>
      <c r="W6189" s="39"/>
      <c r="X6189" s="39"/>
      <c r="Y6189" s="39"/>
      <c r="Z6189" s="39"/>
      <c r="AA6189" s="39"/>
      <c r="AB6189" s="39"/>
      <c r="AC6189" s="39"/>
      <c r="AD6189" s="39"/>
      <c r="AE6189" s="39"/>
      <c r="AF6189" s="39"/>
      <c r="AG6189" s="39"/>
      <c r="AH6189" s="39"/>
      <c r="AI6189" s="39"/>
      <c r="AJ6189" s="39"/>
      <c r="AK6189" s="39"/>
      <c r="AL6189" s="39"/>
      <c r="AM6189" s="39"/>
      <c r="AN6189" s="39"/>
      <c r="AO6189" s="39"/>
      <c r="AP6189" s="39"/>
      <c r="AQ6189" s="39"/>
      <c r="AR6189" s="39"/>
      <c r="AS6189" s="39"/>
      <c r="AT6189" s="39"/>
      <c r="AU6189" s="39"/>
      <c r="AV6189" s="39"/>
      <c r="AW6189" s="39"/>
    </row>
    <row r="6190" spans="15:49" x14ac:dyDescent="0.2">
      <c r="O6190" s="39"/>
      <c r="P6190" s="39"/>
      <c r="Q6190" s="39"/>
      <c r="R6190" s="39"/>
      <c r="S6190" s="39"/>
      <c r="T6190" s="39"/>
      <c r="U6190" s="39"/>
      <c r="V6190" s="39"/>
      <c r="W6190" s="39"/>
      <c r="X6190" s="39"/>
      <c r="Y6190" s="39"/>
      <c r="Z6190" s="39"/>
      <c r="AA6190" s="39"/>
      <c r="AB6190" s="39"/>
      <c r="AC6190" s="39"/>
      <c r="AD6190" s="39"/>
      <c r="AE6190" s="39"/>
      <c r="AF6190" s="39"/>
      <c r="AG6190" s="39"/>
      <c r="AH6190" s="39"/>
      <c r="AI6190" s="39"/>
      <c r="AJ6190" s="39"/>
      <c r="AK6190" s="39"/>
      <c r="AL6190" s="39"/>
      <c r="AM6190" s="39"/>
      <c r="AN6190" s="39"/>
      <c r="AO6190" s="39"/>
      <c r="AP6190" s="39"/>
      <c r="AQ6190" s="39"/>
      <c r="AR6190" s="39"/>
      <c r="AS6190" s="39"/>
      <c r="AT6190" s="39"/>
      <c r="AU6190" s="39"/>
      <c r="AV6190" s="39"/>
      <c r="AW6190" s="39"/>
    </row>
    <row r="6191" spans="15:49" x14ac:dyDescent="0.2">
      <c r="O6191" s="39"/>
      <c r="P6191" s="39"/>
      <c r="Q6191" s="39"/>
      <c r="R6191" s="39"/>
      <c r="S6191" s="39"/>
      <c r="T6191" s="39"/>
      <c r="U6191" s="39"/>
      <c r="V6191" s="39"/>
      <c r="W6191" s="39"/>
      <c r="X6191" s="39"/>
      <c r="Y6191" s="39"/>
      <c r="Z6191" s="39"/>
      <c r="AA6191" s="39"/>
      <c r="AB6191" s="39"/>
      <c r="AC6191" s="39"/>
      <c r="AD6191" s="39"/>
      <c r="AE6191" s="39"/>
      <c r="AF6191" s="39"/>
      <c r="AG6191" s="39"/>
      <c r="AH6191" s="39"/>
      <c r="AI6191" s="39"/>
      <c r="AJ6191" s="39"/>
      <c r="AK6191" s="39"/>
      <c r="AL6191" s="39"/>
      <c r="AM6191" s="39"/>
      <c r="AN6191" s="39"/>
      <c r="AO6191" s="39"/>
      <c r="AP6191" s="39"/>
      <c r="AQ6191" s="39"/>
      <c r="AR6191" s="39"/>
      <c r="AS6191" s="39"/>
      <c r="AT6191" s="39"/>
      <c r="AU6191" s="39"/>
      <c r="AV6191" s="39"/>
      <c r="AW6191" s="39"/>
    </row>
    <row r="6192" spans="15:49" x14ac:dyDescent="0.2">
      <c r="O6192" s="39"/>
      <c r="P6192" s="39"/>
      <c r="Q6192" s="39"/>
      <c r="R6192" s="39"/>
      <c r="S6192" s="39"/>
      <c r="T6192" s="39"/>
      <c r="U6192" s="39"/>
      <c r="V6192" s="39"/>
      <c r="W6192" s="39"/>
      <c r="X6192" s="39"/>
      <c r="Y6192" s="39"/>
      <c r="Z6192" s="39"/>
      <c r="AA6192" s="39"/>
      <c r="AB6192" s="39"/>
      <c r="AC6192" s="39"/>
      <c r="AD6192" s="39"/>
      <c r="AE6192" s="39"/>
      <c r="AF6192" s="39"/>
      <c r="AG6192" s="39"/>
      <c r="AH6192" s="39"/>
      <c r="AI6192" s="39"/>
      <c r="AJ6192" s="39"/>
      <c r="AK6192" s="39"/>
      <c r="AL6192" s="39"/>
      <c r="AM6192" s="39"/>
      <c r="AN6192" s="39"/>
      <c r="AO6192" s="39"/>
      <c r="AP6192" s="39"/>
      <c r="AQ6192" s="39"/>
      <c r="AR6192" s="39"/>
      <c r="AS6192" s="39"/>
      <c r="AT6192" s="39"/>
      <c r="AU6192" s="39"/>
      <c r="AV6192" s="39"/>
      <c r="AW6192" s="39"/>
    </row>
    <row r="6193" spans="15:49" x14ac:dyDescent="0.2">
      <c r="O6193" s="39"/>
      <c r="P6193" s="39"/>
      <c r="Q6193" s="39"/>
      <c r="R6193" s="39"/>
      <c r="S6193" s="39"/>
      <c r="T6193" s="39"/>
      <c r="U6193" s="39"/>
      <c r="V6193" s="39"/>
      <c r="W6193" s="39"/>
      <c r="X6193" s="39"/>
      <c r="Y6193" s="39"/>
      <c r="Z6193" s="39"/>
      <c r="AA6193" s="39"/>
      <c r="AB6193" s="39"/>
      <c r="AC6193" s="39"/>
      <c r="AD6193" s="39"/>
      <c r="AE6193" s="39"/>
      <c r="AF6193" s="39"/>
      <c r="AG6193" s="39"/>
      <c r="AH6193" s="39"/>
      <c r="AI6193" s="39"/>
      <c r="AJ6193" s="39"/>
      <c r="AK6193" s="39"/>
      <c r="AL6193" s="39"/>
      <c r="AM6193" s="39"/>
      <c r="AN6193" s="39"/>
      <c r="AO6193" s="39"/>
      <c r="AP6193" s="39"/>
      <c r="AQ6193" s="39"/>
      <c r="AR6193" s="39"/>
      <c r="AS6193" s="39"/>
      <c r="AT6193" s="39"/>
      <c r="AU6193" s="39"/>
      <c r="AV6193" s="39"/>
      <c r="AW6193" s="39"/>
    </row>
    <row r="6194" spans="15:49" x14ac:dyDescent="0.2">
      <c r="O6194" s="39"/>
      <c r="P6194" s="39"/>
      <c r="Q6194" s="39"/>
      <c r="R6194" s="39"/>
      <c r="S6194" s="39"/>
      <c r="T6194" s="39"/>
      <c r="U6194" s="39"/>
      <c r="V6194" s="39"/>
      <c r="W6194" s="39"/>
      <c r="X6194" s="39"/>
      <c r="Y6194" s="39"/>
      <c r="Z6194" s="39"/>
      <c r="AA6194" s="39"/>
      <c r="AB6194" s="39"/>
      <c r="AC6194" s="39"/>
      <c r="AD6194" s="39"/>
      <c r="AE6194" s="39"/>
      <c r="AF6194" s="39"/>
      <c r="AG6194" s="39"/>
      <c r="AH6194" s="39"/>
      <c r="AI6194" s="39"/>
      <c r="AJ6194" s="39"/>
      <c r="AK6194" s="39"/>
      <c r="AL6194" s="39"/>
      <c r="AM6194" s="39"/>
      <c r="AN6194" s="39"/>
      <c r="AO6194" s="39"/>
      <c r="AP6194" s="39"/>
      <c r="AQ6194" s="39"/>
      <c r="AR6194" s="39"/>
      <c r="AS6194" s="39"/>
      <c r="AT6194" s="39"/>
      <c r="AU6194" s="39"/>
      <c r="AV6194" s="39"/>
      <c r="AW6194" s="39"/>
    </row>
    <row r="6195" spans="15:49" x14ac:dyDescent="0.2">
      <c r="O6195" s="39"/>
      <c r="P6195" s="39"/>
      <c r="Q6195" s="39"/>
      <c r="R6195" s="39"/>
      <c r="S6195" s="39"/>
      <c r="T6195" s="39"/>
      <c r="U6195" s="39"/>
      <c r="V6195" s="39"/>
      <c r="W6195" s="39"/>
      <c r="X6195" s="39"/>
      <c r="Y6195" s="39"/>
      <c r="Z6195" s="39"/>
      <c r="AA6195" s="39"/>
      <c r="AB6195" s="39"/>
      <c r="AC6195" s="39"/>
      <c r="AD6195" s="39"/>
      <c r="AE6195" s="39"/>
      <c r="AF6195" s="39"/>
      <c r="AG6195" s="39"/>
      <c r="AH6195" s="39"/>
      <c r="AI6195" s="39"/>
      <c r="AJ6195" s="39"/>
      <c r="AK6195" s="39"/>
      <c r="AL6195" s="39"/>
      <c r="AM6195" s="39"/>
      <c r="AN6195" s="39"/>
      <c r="AO6195" s="39"/>
      <c r="AP6195" s="39"/>
      <c r="AQ6195" s="39"/>
      <c r="AR6195" s="39"/>
      <c r="AS6195" s="39"/>
      <c r="AT6195" s="39"/>
      <c r="AU6195" s="39"/>
      <c r="AV6195" s="39"/>
      <c r="AW6195" s="39"/>
    </row>
    <row r="6196" spans="15:49" x14ac:dyDescent="0.2">
      <c r="O6196" s="39"/>
      <c r="P6196" s="39"/>
      <c r="Q6196" s="39"/>
      <c r="R6196" s="39"/>
      <c r="S6196" s="39"/>
      <c r="T6196" s="39"/>
      <c r="U6196" s="39"/>
      <c r="V6196" s="39"/>
      <c r="W6196" s="39"/>
      <c r="X6196" s="39"/>
      <c r="Y6196" s="39"/>
      <c r="Z6196" s="39"/>
      <c r="AA6196" s="39"/>
      <c r="AB6196" s="39"/>
      <c r="AC6196" s="39"/>
      <c r="AD6196" s="39"/>
      <c r="AE6196" s="39"/>
      <c r="AF6196" s="39"/>
      <c r="AG6196" s="39"/>
      <c r="AH6196" s="39"/>
      <c r="AI6196" s="39"/>
      <c r="AJ6196" s="39"/>
      <c r="AK6196" s="39"/>
      <c r="AL6196" s="39"/>
      <c r="AM6196" s="39"/>
      <c r="AN6196" s="39"/>
      <c r="AO6196" s="39"/>
      <c r="AP6196" s="39"/>
      <c r="AQ6196" s="39"/>
      <c r="AR6196" s="39"/>
      <c r="AS6196" s="39"/>
      <c r="AT6196" s="39"/>
      <c r="AU6196" s="39"/>
      <c r="AV6196" s="39"/>
      <c r="AW6196" s="39"/>
    </row>
    <row r="6197" spans="15:49" x14ac:dyDescent="0.2">
      <c r="O6197" s="39"/>
      <c r="P6197" s="39"/>
      <c r="Q6197" s="39"/>
      <c r="R6197" s="39"/>
      <c r="S6197" s="39"/>
      <c r="T6197" s="39"/>
      <c r="U6197" s="39"/>
      <c r="V6197" s="39"/>
      <c r="W6197" s="39"/>
      <c r="X6197" s="39"/>
      <c r="Y6197" s="39"/>
      <c r="Z6197" s="39"/>
      <c r="AA6197" s="39"/>
      <c r="AB6197" s="39"/>
      <c r="AC6197" s="39"/>
      <c r="AD6197" s="39"/>
      <c r="AE6197" s="39"/>
      <c r="AF6197" s="39"/>
      <c r="AG6197" s="39"/>
      <c r="AH6197" s="39"/>
      <c r="AI6197" s="39"/>
      <c r="AJ6197" s="39"/>
      <c r="AK6197" s="39"/>
      <c r="AL6197" s="39"/>
      <c r="AM6197" s="39"/>
      <c r="AN6197" s="39"/>
      <c r="AO6197" s="39"/>
      <c r="AP6197" s="39"/>
      <c r="AQ6197" s="39"/>
      <c r="AR6197" s="39"/>
      <c r="AS6197" s="39"/>
      <c r="AT6197" s="39"/>
      <c r="AU6197" s="39"/>
      <c r="AV6197" s="39"/>
      <c r="AW6197" s="39"/>
    </row>
    <row r="6198" spans="15:49" x14ac:dyDescent="0.2">
      <c r="O6198" s="39"/>
      <c r="P6198" s="39"/>
      <c r="Q6198" s="39"/>
      <c r="R6198" s="39"/>
      <c r="S6198" s="39"/>
      <c r="T6198" s="39"/>
      <c r="U6198" s="39"/>
      <c r="V6198" s="39"/>
      <c r="W6198" s="39"/>
      <c r="X6198" s="39"/>
      <c r="Y6198" s="39"/>
      <c r="Z6198" s="39"/>
      <c r="AA6198" s="39"/>
      <c r="AB6198" s="39"/>
      <c r="AC6198" s="39"/>
      <c r="AD6198" s="39"/>
      <c r="AE6198" s="39"/>
      <c r="AF6198" s="39"/>
      <c r="AG6198" s="39"/>
      <c r="AH6198" s="39"/>
      <c r="AI6198" s="39"/>
      <c r="AJ6198" s="39"/>
      <c r="AK6198" s="39"/>
      <c r="AL6198" s="39"/>
      <c r="AM6198" s="39"/>
      <c r="AN6198" s="39"/>
      <c r="AO6198" s="39"/>
      <c r="AP6198" s="39"/>
      <c r="AQ6198" s="39"/>
      <c r="AR6198" s="39"/>
      <c r="AS6198" s="39"/>
      <c r="AT6198" s="39"/>
      <c r="AU6198" s="39"/>
      <c r="AV6198" s="39"/>
      <c r="AW6198" s="39"/>
    </row>
    <row r="6199" spans="15:49" x14ac:dyDescent="0.2">
      <c r="O6199" s="39"/>
      <c r="P6199" s="39"/>
      <c r="Q6199" s="39"/>
      <c r="R6199" s="39"/>
      <c r="S6199" s="39"/>
      <c r="T6199" s="39"/>
      <c r="U6199" s="39"/>
      <c r="V6199" s="39"/>
      <c r="W6199" s="39"/>
      <c r="X6199" s="39"/>
      <c r="Y6199" s="39"/>
      <c r="Z6199" s="39"/>
      <c r="AA6199" s="39"/>
      <c r="AB6199" s="39"/>
      <c r="AC6199" s="39"/>
      <c r="AD6199" s="39"/>
      <c r="AE6199" s="39"/>
      <c r="AF6199" s="39"/>
      <c r="AG6199" s="39"/>
      <c r="AH6199" s="39"/>
      <c r="AI6199" s="39"/>
      <c r="AJ6199" s="39"/>
      <c r="AK6199" s="39"/>
      <c r="AL6199" s="39"/>
      <c r="AM6199" s="39"/>
      <c r="AN6199" s="39"/>
      <c r="AO6199" s="39"/>
      <c r="AP6199" s="39"/>
      <c r="AQ6199" s="39"/>
      <c r="AR6199" s="39"/>
      <c r="AS6199" s="39"/>
      <c r="AT6199" s="39"/>
      <c r="AU6199" s="39"/>
      <c r="AV6199" s="39"/>
      <c r="AW6199" s="39"/>
    </row>
    <row r="6200" spans="15:49" x14ac:dyDescent="0.2">
      <c r="O6200" s="39"/>
      <c r="P6200" s="39"/>
      <c r="Q6200" s="39"/>
      <c r="R6200" s="39"/>
      <c r="S6200" s="39"/>
      <c r="T6200" s="39"/>
      <c r="U6200" s="39"/>
      <c r="V6200" s="39"/>
      <c r="W6200" s="39"/>
      <c r="X6200" s="39"/>
      <c r="Y6200" s="39"/>
      <c r="Z6200" s="39"/>
      <c r="AA6200" s="39"/>
      <c r="AB6200" s="39"/>
      <c r="AC6200" s="39"/>
      <c r="AD6200" s="39"/>
      <c r="AE6200" s="39"/>
      <c r="AF6200" s="39"/>
      <c r="AG6200" s="39"/>
      <c r="AH6200" s="39"/>
      <c r="AI6200" s="39"/>
      <c r="AJ6200" s="39"/>
      <c r="AK6200" s="39"/>
      <c r="AL6200" s="39"/>
      <c r="AM6200" s="39"/>
      <c r="AN6200" s="39"/>
      <c r="AO6200" s="39"/>
      <c r="AP6200" s="39"/>
      <c r="AQ6200" s="39"/>
      <c r="AR6200" s="39"/>
      <c r="AS6200" s="39"/>
      <c r="AT6200" s="39"/>
      <c r="AU6200" s="39"/>
      <c r="AV6200" s="39"/>
      <c r="AW6200" s="39"/>
    </row>
    <row r="6201" spans="15:49" x14ac:dyDescent="0.2">
      <c r="O6201" s="39"/>
      <c r="P6201" s="39"/>
      <c r="Q6201" s="39"/>
      <c r="R6201" s="39"/>
      <c r="S6201" s="39"/>
      <c r="T6201" s="39"/>
      <c r="U6201" s="39"/>
      <c r="V6201" s="39"/>
      <c r="W6201" s="39"/>
      <c r="X6201" s="39"/>
      <c r="Y6201" s="39"/>
      <c r="Z6201" s="39"/>
      <c r="AA6201" s="39"/>
      <c r="AB6201" s="39"/>
      <c r="AC6201" s="39"/>
      <c r="AD6201" s="39"/>
      <c r="AE6201" s="39"/>
      <c r="AF6201" s="39"/>
      <c r="AG6201" s="39"/>
      <c r="AH6201" s="39"/>
      <c r="AI6201" s="39"/>
      <c r="AJ6201" s="39"/>
      <c r="AK6201" s="39"/>
      <c r="AL6201" s="39"/>
      <c r="AM6201" s="39"/>
      <c r="AN6201" s="39"/>
      <c r="AO6201" s="39"/>
      <c r="AP6201" s="39"/>
      <c r="AQ6201" s="39"/>
      <c r="AR6201" s="39"/>
      <c r="AS6201" s="39"/>
      <c r="AT6201" s="39"/>
      <c r="AU6201" s="39"/>
      <c r="AV6201" s="39"/>
      <c r="AW6201" s="39"/>
    </row>
    <row r="6202" spans="15:49" x14ac:dyDescent="0.2">
      <c r="O6202" s="39"/>
      <c r="P6202" s="39"/>
      <c r="Q6202" s="39"/>
      <c r="R6202" s="39"/>
      <c r="S6202" s="39"/>
      <c r="T6202" s="39"/>
      <c r="U6202" s="39"/>
      <c r="V6202" s="39"/>
      <c r="W6202" s="39"/>
      <c r="X6202" s="39"/>
      <c r="Y6202" s="39"/>
      <c r="Z6202" s="39"/>
      <c r="AA6202" s="39"/>
      <c r="AB6202" s="39"/>
      <c r="AC6202" s="39"/>
      <c r="AD6202" s="39"/>
      <c r="AE6202" s="39"/>
      <c r="AF6202" s="39"/>
      <c r="AG6202" s="39"/>
      <c r="AH6202" s="39"/>
      <c r="AI6202" s="39"/>
      <c r="AJ6202" s="39"/>
      <c r="AK6202" s="39"/>
      <c r="AL6202" s="39"/>
      <c r="AM6202" s="39"/>
      <c r="AN6202" s="39"/>
      <c r="AO6202" s="39"/>
      <c r="AP6202" s="39"/>
      <c r="AQ6202" s="39"/>
      <c r="AR6202" s="39"/>
      <c r="AS6202" s="39"/>
      <c r="AT6202" s="39"/>
      <c r="AU6202" s="39"/>
      <c r="AV6202" s="39"/>
      <c r="AW6202" s="39"/>
    </row>
    <row r="6203" spans="15:49" x14ac:dyDescent="0.2">
      <c r="O6203" s="39"/>
      <c r="P6203" s="39"/>
      <c r="Q6203" s="39"/>
      <c r="R6203" s="39"/>
      <c r="S6203" s="39"/>
      <c r="T6203" s="39"/>
      <c r="U6203" s="39"/>
      <c r="V6203" s="39"/>
      <c r="W6203" s="39"/>
      <c r="X6203" s="39"/>
      <c r="Y6203" s="39"/>
      <c r="Z6203" s="39"/>
      <c r="AA6203" s="39"/>
      <c r="AB6203" s="39"/>
      <c r="AC6203" s="39"/>
      <c r="AD6203" s="39"/>
      <c r="AE6203" s="39"/>
      <c r="AF6203" s="39"/>
      <c r="AG6203" s="39"/>
      <c r="AH6203" s="39"/>
      <c r="AI6203" s="39"/>
      <c r="AJ6203" s="39"/>
      <c r="AK6203" s="39"/>
      <c r="AL6203" s="39"/>
      <c r="AM6203" s="39"/>
      <c r="AN6203" s="39"/>
      <c r="AO6203" s="39"/>
      <c r="AP6203" s="39"/>
      <c r="AQ6203" s="39"/>
      <c r="AR6203" s="39"/>
      <c r="AS6203" s="39"/>
      <c r="AT6203" s="39"/>
      <c r="AU6203" s="39"/>
      <c r="AV6203" s="39"/>
      <c r="AW6203" s="39"/>
    </row>
    <row r="6204" spans="15:49" x14ac:dyDescent="0.2">
      <c r="O6204" s="39"/>
      <c r="P6204" s="39"/>
      <c r="Q6204" s="39"/>
      <c r="R6204" s="39"/>
      <c r="S6204" s="39"/>
      <c r="T6204" s="39"/>
      <c r="U6204" s="39"/>
      <c r="V6204" s="39"/>
      <c r="W6204" s="39"/>
      <c r="X6204" s="39"/>
      <c r="Y6204" s="39"/>
      <c r="Z6204" s="39"/>
      <c r="AA6204" s="39"/>
      <c r="AB6204" s="39"/>
      <c r="AC6204" s="39"/>
      <c r="AD6204" s="39"/>
      <c r="AE6204" s="39"/>
      <c r="AF6204" s="39"/>
      <c r="AG6204" s="39"/>
      <c r="AH6204" s="39"/>
      <c r="AI6204" s="39"/>
      <c r="AJ6204" s="39"/>
      <c r="AK6204" s="39"/>
      <c r="AL6204" s="39"/>
      <c r="AM6204" s="39"/>
      <c r="AN6204" s="39"/>
      <c r="AO6204" s="39"/>
      <c r="AP6204" s="39"/>
      <c r="AQ6204" s="39"/>
      <c r="AR6204" s="39"/>
      <c r="AS6204" s="39"/>
      <c r="AT6204" s="39"/>
      <c r="AU6204" s="39"/>
      <c r="AV6204" s="39"/>
      <c r="AW6204" s="39"/>
    </row>
    <row r="6205" spans="15:49" x14ac:dyDescent="0.2">
      <c r="O6205" s="39"/>
      <c r="P6205" s="39"/>
      <c r="Q6205" s="39"/>
      <c r="R6205" s="39"/>
      <c r="S6205" s="39"/>
      <c r="T6205" s="39"/>
      <c r="U6205" s="39"/>
      <c r="V6205" s="39"/>
      <c r="W6205" s="39"/>
      <c r="X6205" s="39"/>
      <c r="Y6205" s="39"/>
      <c r="Z6205" s="39"/>
      <c r="AA6205" s="39"/>
      <c r="AB6205" s="39"/>
      <c r="AC6205" s="39"/>
      <c r="AD6205" s="39"/>
      <c r="AE6205" s="39"/>
      <c r="AF6205" s="39"/>
      <c r="AG6205" s="39"/>
      <c r="AH6205" s="39"/>
      <c r="AI6205" s="39"/>
      <c r="AJ6205" s="39"/>
      <c r="AK6205" s="39"/>
      <c r="AL6205" s="39"/>
      <c r="AM6205" s="39"/>
      <c r="AN6205" s="39"/>
      <c r="AO6205" s="39"/>
      <c r="AP6205" s="39"/>
      <c r="AQ6205" s="39"/>
      <c r="AR6205" s="39"/>
      <c r="AS6205" s="39"/>
      <c r="AT6205" s="39"/>
      <c r="AU6205" s="39"/>
      <c r="AV6205" s="39"/>
      <c r="AW6205" s="39"/>
    </row>
    <row r="6206" spans="15:49" x14ac:dyDescent="0.2">
      <c r="O6206" s="39"/>
      <c r="P6206" s="39"/>
      <c r="Q6206" s="39"/>
      <c r="R6206" s="39"/>
      <c r="S6206" s="39"/>
      <c r="T6206" s="39"/>
      <c r="U6206" s="39"/>
      <c r="V6206" s="39"/>
      <c r="W6206" s="39"/>
      <c r="X6206" s="39"/>
      <c r="Y6206" s="39"/>
      <c r="Z6206" s="39"/>
      <c r="AA6206" s="39"/>
      <c r="AB6206" s="39"/>
      <c r="AC6206" s="39"/>
      <c r="AD6206" s="39"/>
      <c r="AE6206" s="39"/>
      <c r="AF6206" s="39"/>
      <c r="AG6206" s="39"/>
      <c r="AH6206" s="39"/>
      <c r="AI6206" s="39"/>
      <c r="AJ6206" s="39"/>
      <c r="AK6206" s="39"/>
      <c r="AL6206" s="39"/>
      <c r="AM6206" s="39"/>
      <c r="AN6206" s="39"/>
      <c r="AO6206" s="39"/>
      <c r="AP6206" s="39"/>
      <c r="AQ6206" s="39"/>
      <c r="AR6206" s="39"/>
      <c r="AS6206" s="39"/>
      <c r="AT6206" s="39"/>
      <c r="AU6206" s="39"/>
      <c r="AV6206" s="39"/>
      <c r="AW6206" s="39"/>
    </row>
    <row r="6207" spans="15:49" x14ac:dyDescent="0.2">
      <c r="O6207" s="39"/>
      <c r="P6207" s="39"/>
      <c r="Q6207" s="39"/>
      <c r="R6207" s="39"/>
      <c r="S6207" s="39"/>
      <c r="T6207" s="39"/>
      <c r="U6207" s="39"/>
      <c r="V6207" s="39"/>
      <c r="W6207" s="39"/>
      <c r="X6207" s="39"/>
      <c r="Y6207" s="39"/>
      <c r="Z6207" s="39"/>
      <c r="AA6207" s="39"/>
      <c r="AB6207" s="39"/>
      <c r="AC6207" s="39"/>
      <c r="AD6207" s="39"/>
      <c r="AE6207" s="39"/>
      <c r="AF6207" s="39"/>
      <c r="AG6207" s="39"/>
      <c r="AH6207" s="39"/>
      <c r="AI6207" s="39"/>
      <c r="AJ6207" s="39"/>
      <c r="AK6207" s="39"/>
      <c r="AL6207" s="39"/>
      <c r="AM6207" s="39"/>
      <c r="AN6207" s="39"/>
      <c r="AO6207" s="39"/>
      <c r="AP6207" s="39"/>
      <c r="AQ6207" s="39"/>
      <c r="AR6207" s="39"/>
      <c r="AS6207" s="39"/>
      <c r="AT6207" s="39"/>
      <c r="AU6207" s="39"/>
      <c r="AV6207" s="39"/>
      <c r="AW6207" s="39"/>
    </row>
    <row r="6208" spans="15:49" x14ac:dyDescent="0.2">
      <c r="O6208" s="39"/>
      <c r="P6208" s="39"/>
      <c r="Q6208" s="39"/>
      <c r="R6208" s="39"/>
      <c r="S6208" s="39"/>
      <c r="T6208" s="39"/>
      <c r="U6208" s="39"/>
      <c r="V6208" s="39"/>
      <c r="W6208" s="39"/>
      <c r="X6208" s="39"/>
      <c r="Y6208" s="39"/>
      <c r="Z6208" s="39"/>
      <c r="AA6208" s="39"/>
      <c r="AB6208" s="39"/>
      <c r="AC6208" s="39"/>
      <c r="AD6208" s="39"/>
      <c r="AE6208" s="39"/>
      <c r="AF6208" s="39"/>
      <c r="AG6208" s="39"/>
      <c r="AH6208" s="39"/>
      <c r="AI6208" s="39"/>
      <c r="AJ6208" s="39"/>
      <c r="AK6208" s="39"/>
      <c r="AL6208" s="39"/>
      <c r="AM6208" s="39"/>
      <c r="AN6208" s="39"/>
      <c r="AO6208" s="39"/>
      <c r="AP6208" s="39"/>
      <c r="AQ6208" s="39"/>
      <c r="AR6208" s="39"/>
      <c r="AS6208" s="39"/>
      <c r="AT6208" s="39"/>
      <c r="AU6208" s="39"/>
      <c r="AV6208" s="39"/>
      <c r="AW6208" s="39"/>
    </row>
    <row r="6209" spans="15:49" x14ac:dyDescent="0.2">
      <c r="O6209" s="39"/>
      <c r="P6209" s="39"/>
      <c r="Q6209" s="39"/>
      <c r="R6209" s="39"/>
      <c r="S6209" s="39"/>
      <c r="T6209" s="39"/>
      <c r="U6209" s="39"/>
      <c r="V6209" s="39"/>
      <c r="W6209" s="39"/>
      <c r="X6209" s="39"/>
      <c r="Y6209" s="39"/>
      <c r="Z6209" s="39"/>
      <c r="AA6209" s="39"/>
      <c r="AB6209" s="39"/>
      <c r="AC6209" s="39"/>
      <c r="AD6209" s="39"/>
      <c r="AE6209" s="39"/>
      <c r="AF6209" s="39"/>
      <c r="AG6209" s="39"/>
      <c r="AH6209" s="39"/>
      <c r="AI6209" s="39"/>
      <c r="AJ6209" s="39"/>
      <c r="AK6209" s="39"/>
      <c r="AL6209" s="39"/>
      <c r="AM6209" s="39"/>
      <c r="AN6209" s="39"/>
      <c r="AO6209" s="39"/>
      <c r="AP6209" s="39"/>
      <c r="AQ6209" s="39"/>
      <c r="AR6209" s="39"/>
      <c r="AS6209" s="39"/>
      <c r="AT6209" s="39"/>
      <c r="AU6209" s="39"/>
      <c r="AV6209" s="39"/>
      <c r="AW6209" s="39"/>
    </row>
    <row r="6210" spans="15:49" x14ac:dyDescent="0.2">
      <c r="O6210" s="39"/>
      <c r="P6210" s="39"/>
      <c r="Q6210" s="39"/>
      <c r="R6210" s="39"/>
      <c r="S6210" s="39"/>
      <c r="T6210" s="39"/>
      <c r="U6210" s="39"/>
      <c r="V6210" s="39"/>
      <c r="W6210" s="39"/>
      <c r="X6210" s="39"/>
      <c r="Y6210" s="39"/>
      <c r="Z6210" s="39"/>
      <c r="AA6210" s="39"/>
      <c r="AB6210" s="39"/>
      <c r="AC6210" s="39"/>
      <c r="AD6210" s="39"/>
      <c r="AE6210" s="39"/>
      <c r="AF6210" s="39"/>
      <c r="AG6210" s="39"/>
      <c r="AH6210" s="39"/>
      <c r="AI6210" s="39"/>
      <c r="AJ6210" s="39"/>
      <c r="AK6210" s="39"/>
      <c r="AL6210" s="39"/>
      <c r="AM6210" s="39"/>
      <c r="AN6210" s="39"/>
      <c r="AO6210" s="39"/>
      <c r="AP6210" s="39"/>
      <c r="AQ6210" s="39"/>
      <c r="AR6210" s="39"/>
      <c r="AS6210" s="39"/>
      <c r="AT6210" s="39"/>
      <c r="AU6210" s="39"/>
      <c r="AV6210" s="39"/>
      <c r="AW6210" s="39"/>
    </row>
    <row r="6211" spans="15:49" x14ac:dyDescent="0.2">
      <c r="O6211" s="39"/>
      <c r="P6211" s="39"/>
      <c r="Q6211" s="39"/>
      <c r="R6211" s="39"/>
      <c r="S6211" s="39"/>
      <c r="T6211" s="39"/>
      <c r="U6211" s="39"/>
      <c r="V6211" s="39"/>
      <c r="W6211" s="39"/>
      <c r="X6211" s="39"/>
      <c r="Y6211" s="39"/>
      <c r="Z6211" s="39"/>
      <c r="AA6211" s="39"/>
      <c r="AB6211" s="39"/>
      <c r="AC6211" s="39"/>
      <c r="AD6211" s="39"/>
      <c r="AE6211" s="39"/>
      <c r="AF6211" s="39"/>
      <c r="AG6211" s="39"/>
      <c r="AH6211" s="39"/>
      <c r="AI6211" s="39"/>
      <c r="AJ6211" s="39"/>
      <c r="AK6211" s="39"/>
      <c r="AL6211" s="39"/>
      <c r="AM6211" s="39"/>
      <c r="AN6211" s="39"/>
      <c r="AO6211" s="39"/>
      <c r="AP6211" s="39"/>
      <c r="AQ6211" s="39"/>
      <c r="AR6211" s="39"/>
      <c r="AS6211" s="39"/>
      <c r="AT6211" s="39"/>
      <c r="AU6211" s="39"/>
      <c r="AV6211" s="39"/>
      <c r="AW6211" s="39"/>
    </row>
    <row r="6212" spans="15:49" x14ac:dyDescent="0.2">
      <c r="O6212" s="39"/>
      <c r="P6212" s="39"/>
      <c r="Q6212" s="39"/>
      <c r="R6212" s="39"/>
      <c r="S6212" s="39"/>
      <c r="T6212" s="39"/>
      <c r="U6212" s="39"/>
      <c r="V6212" s="39"/>
      <c r="W6212" s="39"/>
      <c r="X6212" s="39"/>
      <c r="Y6212" s="39"/>
      <c r="Z6212" s="39"/>
      <c r="AA6212" s="39"/>
      <c r="AB6212" s="39"/>
      <c r="AC6212" s="39"/>
      <c r="AD6212" s="39"/>
      <c r="AE6212" s="39"/>
      <c r="AF6212" s="39"/>
      <c r="AG6212" s="39"/>
      <c r="AH6212" s="39"/>
      <c r="AI6212" s="39"/>
      <c r="AJ6212" s="39"/>
      <c r="AK6212" s="39"/>
      <c r="AL6212" s="39"/>
      <c r="AM6212" s="39"/>
      <c r="AN6212" s="39"/>
      <c r="AO6212" s="39"/>
      <c r="AP6212" s="39"/>
      <c r="AQ6212" s="39"/>
      <c r="AR6212" s="39"/>
      <c r="AS6212" s="39"/>
      <c r="AT6212" s="39"/>
      <c r="AU6212" s="39"/>
      <c r="AV6212" s="39"/>
      <c r="AW6212" s="39"/>
    </row>
    <row r="6213" spans="15:49" x14ac:dyDescent="0.2">
      <c r="O6213" s="39"/>
      <c r="P6213" s="39"/>
      <c r="Q6213" s="39"/>
      <c r="R6213" s="39"/>
      <c r="S6213" s="39"/>
      <c r="T6213" s="39"/>
      <c r="U6213" s="39"/>
      <c r="V6213" s="39"/>
      <c r="W6213" s="39"/>
      <c r="X6213" s="39"/>
      <c r="Y6213" s="39"/>
      <c r="Z6213" s="39"/>
      <c r="AA6213" s="39"/>
      <c r="AB6213" s="39"/>
      <c r="AC6213" s="39"/>
      <c r="AD6213" s="39"/>
      <c r="AE6213" s="39"/>
      <c r="AF6213" s="39"/>
      <c r="AG6213" s="39"/>
      <c r="AH6213" s="39"/>
      <c r="AI6213" s="39"/>
      <c r="AJ6213" s="39"/>
      <c r="AK6213" s="39"/>
      <c r="AL6213" s="39"/>
      <c r="AM6213" s="39"/>
      <c r="AN6213" s="39"/>
      <c r="AO6213" s="39"/>
      <c r="AP6213" s="39"/>
      <c r="AQ6213" s="39"/>
      <c r="AR6213" s="39"/>
      <c r="AS6213" s="39"/>
      <c r="AT6213" s="39"/>
      <c r="AU6213" s="39"/>
      <c r="AV6213" s="39"/>
      <c r="AW6213" s="39"/>
    </row>
    <row r="6214" spans="15:49" x14ac:dyDescent="0.2">
      <c r="O6214" s="39"/>
      <c r="P6214" s="39"/>
      <c r="Q6214" s="39"/>
      <c r="R6214" s="39"/>
      <c r="S6214" s="39"/>
      <c r="T6214" s="39"/>
      <c r="U6214" s="39"/>
      <c r="V6214" s="39"/>
      <c r="W6214" s="39"/>
      <c r="X6214" s="39"/>
      <c r="Y6214" s="39"/>
      <c r="Z6214" s="39"/>
      <c r="AA6214" s="39"/>
      <c r="AB6214" s="39"/>
      <c r="AC6214" s="39"/>
      <c r="AD6214" s="39"/>
      <c r="AE6214" s="39"/>
      <c r="AF6214" s="39"/>
      <c r="AG6214" s="39"/>
      <c r="AH6214" s="39"/>
      <c r="AI6214" s="39"/>
      <c r="AJ6214" s="39"/>
      <c r="AK6214" s="39"/>
      <c r="AL6214" s="39"/>
      <c r="AM6214" s="39"/>
      <c r="AN6214" s="39"/>
      <c r="AO6214" s="39"/>
      <c r="AP6214" s="39"/>
      <c r="AQ6214" s="39"/>
      <c r="AR6214" s="39"/>
      <c r="AS6214" s="39"/>
      <c r="AT6214" s="39"/>
      <c r="AU6214" s="39"/>
      <c r="AV6214" s="39"/>
      <c r="AW6214" s="39"/>
    </row>
    <row r="6215" spans="15:49" x14ac:dyDescent="0.2">
      <c r="O6215" s="39"/>
      <c r="P6215" s="39"/>
      <c r="Q6215" s="39"/>
      <c r="R6215" s="39"/>
      <c r="S6215" s="39"/>
      <c r="T6215" s="39"/>
      <c r="U6215" s="39"/>
      <c r="V6215" s="39"/>
      <c r="W6215" s="39"/>
      <c r="X6215" s="39"/>
      <c r="Y6215" s="39"/>
      <c r="Z6215" s="39"/>
      <c r="AA6215" s="39"/>
      <c r="AB6215" s="39"/>
      <c r="AC6215" s="39"/>
      <c r="AD6215" s="39"/>
      <c r="AE6215" s="39"/>
      <c r="AF6215" s="39"/>
      <c r="AG6215" s="39"/>
      <c r="AH6215" s="39"/>
      <c r="AI6215" s="39"/>
      <c r="AJ6215" s="39"/>
      <c r="AK6215" s="39"/>
      <c r="AL6215" s="39"/>
      <c r="AM6215" s="39"/>
      <c r="AN6215" s="39"/>
      <c r="AO6215" s="39"/>
      <c r="AP6215" s="39"/>
      <c r="AQ6215" s="39"/>
      <c r="AR6215" s="39"/>
      <c r="AS6215" s="39"/>
      <c r="AT6215" s="39"/>
      <c r="AU6215" s="39"/>
      <c r="AV6215" s="39"/>
      <c r="AW6215" s="39"/>
    </row>
    <row r="6216" spans="15:49" x14ac:dyDescent="0.2">
      <c r="O6216" s="39"/>
      <c r="P6216" s="39"/>
      <c r="Q6216" s="39"/>
      <c r="R6216" s="39"/>
      <c r="S6216" s="39"/>
      <c r="T6216" s="39"/>
      <c r="U6216" s="39"/>
      <c r="V6216" s="39"/>
      <c r="W6216" s="39"/>
      <c r="X6216" s="39"/>
      <c r="Y6216" s="39"/>
      <c r="Z6216" s="39"/>
      <c r="AA6216" s="39"/>
      <c r="AB6216" s="39"/>
      <c r="AC6216" s="39"/>
      <c r="AD6216" s="39"/>
      <c r="AE6216" s="39"/>
      <c r="AF6216" s="39"/>
      <c r="AG6216" s="39"/>
      <c r="AH6216" s="39"/>
      <c r="AI6216" s="39"/>
      <c r="AJ6216" s="39"/>
      <c r="AK6216" s="39"/>
      <c r="AL6216" s="39"/>
      <c r="AM6216" s="39"/>
      <c r="AN6216" s="39"/>
      <c r="AO6216" s="39"/>
      <c r="AP6216" s="39"/>
      <c r="AQ6216" s="39"/>
      <c r="AR6216" s="39"/>
      <c r="AS6216" s="39"/>
      <c r="AT6216" s="39"/>
      <c r="AU6216" s="39"/>
      <c r="AV6216" s="39"/>
      <c r="AW6216" s="39"/>
    </row>
    <row r="6217" spans="15:49" x14ac:dyDescent="0.2">
      <c r="O6217" s="39"/>
      <c r="P6217" s="39"/>
      <c r="Q6217" s="39"/>
      <c r="R6217" s="39"/>
      <c r="S6217" s="39"/>
      <c r="T6217" s="39"/>
      <c r="U6217" s="39"/>
      <c r="V6217" s="39"/>
      <c r="W6217" s="39"/>
      <c r="X6217" s="39"/>
      <c r="Y6217" s="39"/>
      <c r="Z6217" s="39"/>
      <c r="AA6217" s="39"/>
      <c r="AB6217" s="39"/>
      <c r="AC6217" s="39"/>
      <c r="AD6217" s="39"/>
      <c r="AE6217" s="39"/>
      <c r="AF6217" s="39"/>
      <c r="AG6217" s="39"/>
      <c r="AH6217" s="39"/>
      <c r="AI6217" s="39"/>
      <c r="AJ6217" s="39"/>
      <c r="AK6217" s="39"/>
      <c r="AL6217" s="39"/>
      <c r="AM6217" s="39"/>
      <c r="AN6217" s="39"/>
      <c r="AO6217" s="39"/>
      <c r="AP6217" s="39"/>
      <c r="AQ6217" s="39"/>
      <c r="AR6217" s="39"/>
      <c r="AS6217" s="39"/>
      <c r="AT6217" s="39"/>
      <c r="AU6217" s="39"/>
      <c r="AV6217" s="39"/>
      <c r="AW6217" s="39"/>
    </row>
    <row r="6218" spans="15:49" x14ac:dyDescent="0.2">
      <c r="O6218" s="39"/>
      <c r="P6218" s="39"/>
      <c r="Q6218" s="39"/>
      <c r="R6218" s="39"/>
      <c r="S6218" s="39"/>
      <c r="T6218" s="39"/>
      <c r="U6218" s="39"/>
      <c r="V6218" s="39"/>
      <c r="W6218" s="39"/>
      <c r="X6218" s="39"/>
      <c r="Y6218" s="39"/>
      <c r="Z6218" s="39"/>
      <c r="AA6218" s="39"/>
      <c r="AB6218" s="39"/>
      <c r="AC6218" s="39"/>
      <c r="AD6218" s="39"/>
      <c r="AE6218" s="39"/>
      <c r="AF6218" s="39"/>
      <c r="AG6218" s="39"/>
      <c r="AH6218" s="39"/>
      <c r="AI6218" s="39"/>
      <c r="AJ6218" s="39"/>
      <c r="AK6218" s="39"/>
      <c r="AL6218" s="39"/>
      <c r="AM6218" s="39"/>
      <c r="AN6218" s="39"/>
      <c r="AO6218" s="39"/>
      <c r="AP6218" s="39"/>
      <c r="AQ6218" s="39"/>
      <c r="AR6218" s="39"/>
      <c r="AS6218" s="39"/>
      <c r="AT6218" s="39"/>
      <c r="AU6218" s="39"/>
      <c r="AV6218" s="39"/>
      <c r="AW6218" s="39"/>
    </row>
    <row r="6219" spans="15:49" x14ac:dyDescent="0.2">
      <c r="O6219" s="39"/>
      <c r="P6219" s="39"/>
      <c r="Q6219" s="39"/>
      <c r="R6219" s="39"/>
      <c r="S6219" s="39"/>
      <c r="T6219" s="39"/>
      <c r="U6219" s="39"/>
      <c r="V6219" s="39"/>
      <c r="W6219" s="39"/>
      <c r="X6219" s="39"/>
      <c r="Y6219" s="39"/>
      <c r="Z6219" s="39"/>
      <c r="AA6219" s="39"/>
      <c r="AB6219" s="39"/>
      <c r="AC6219" s="39"/>
      <c r="AD6219" s="39"/>
      <c r="AE6219" s="39"/>
      <c r="AF6219" s="39"/>
      <c r="AG6219" s="39"/>
      <c r="AH6219" s="39"/>
      <c r="AI6219" s="39"/>
      <c r="AJ6219" s="39"/>
      <c r="AK6219" s="39"/>
      <c r="AL6219" s="39"/>
      <c r="AM6219" s="39"/>
      <c r="AN6219" s="39"/>
      <c r="AO6219" s="39"/>
      <c r="AP6219" s="39"/>
      <c r="AQ6219" s="39"/>
      <c r="AR6219" s="39"/>
      <c r="AS6219" s="39"/>
      <c r="AT6219" s="39"/>
      <c r="AU6219" s="39"/>
      <c r="AV6219" s="39"/>
      <c r="AW6219" s="39"/>
    </row>
    <row r="6220" spans="15:49" x14ac:dyDescent="0.2">
      <c r="O6220" s="39"/>
      <c r="P6220" s="39"/>
      <c r="Q6220" s="39"/>
      <c r="R6220" s="39"/>
      <c r="S6220" s="39"/>
      <c r="T6220" s="39"/>
      <c r="U6220" s="39"/>
      <c r="V6220" s="39"/>
      <c r="W6220" s="39"/>
      <c r="X6220" s="39"/>
      <c r="Y6220" s="39"/>
      <c r="Z6220" s="39"/>
      <c r="AA6220" s="39"/>
      <c r="AB6220" s="39"/>
      <c r="AC6220" s="39"/>
      <c r="AD6220" s="39"/>
      <c r="AE6220" s="39"/>
      <c r="AF6220" s="39"/>
      <c r="AG6220" s="39"/>
      <c r="AH6220" s="39"/>
      <c r="AI6220" s="39"/>
      <c r="AJ6220" s="39"/>
      <c r="AK6220" s="39"/>
      <c r="AL6220" s="39"/>
      <c r="AM6220" s="39"/>
      <c r="AN6220" s="39"/>
      <c r="AO6220" s="39"/>
      <c r="AP6220" s="39"/>
      <c r="AQ6220" s="39"/>
      <c r="AR6220" s="39"/>
      <c r="AS6220" s="39"/>
      <c r="AT6220" s="39"/>
      <c r="AU6220" s="39"/>
      <c r="AV6220" s="39"/>
      <c r="AW6220" s="39"/>
    </row>
    <row r="6221" spans="15:49" x14ac:dyDescent="0.2">
      <c r="O6221" s="39"/>
      <c r="P6221" s="39"/>
      <c r="Q6221" s="39"/>
      <c r="R6221" s="39"/>
      <c r="S6221" s="39"/>
      <c r="T6221" s="39"/>
      <c r="U6221" s="39"/>
      <c r="V6221" s="39"/>
      <c r="W6221" s="39"/>
      <c r="X6221" s="39"/>
      <c r="Y6221" s="39"/>
      <c r="Z6221" s="39"/>
      <c r="AA6221" s="39"/>
      <c r="AB6221" s="39"/>
      <c r="AC6221" s="39"/>
      <c r="AD6221" s="39"/>
      <c r="AE6221" s="39"/>
      <c r="AF6221" s="39"/>
      <c r="AG6221" s="39"/>
      <c r="AH6221" s="39"/>
      <c r="AI6221" s="39"/>
      <c r="AJ6221" s="39"/>
      <c r="AK6221" s="39"/>
      <c r="AL6221" s="39"/>
      <c r="AM6221" s="39"/>
      <c r="AN6221" s="39"/>
      <c r="AO6221" s="39"/>
      <c r="AP6221" s="39"/>
      <c r="AQ6221" s="39"/>
      <c r="AR6221" s="39"/>
      <c r="AS6221" s="39"/>
      <c r="AT6221" s="39"/>
      <c r="AU6221" s="39"/>
      <c r="AV6221" s="39"/>
      <c r="AW6221" s="39"/>
    </row>
    <row r="6222" spans="15:49" x14ac:dyDescent="0.2">
      <c r="O6222" s="39"/>
      <c r="P6222" s="39"/>
      <c r="Q6222" s="39"/>
      <c r="R6222" s="39"/>
      <c r="S6222" s="39"/>
      <c r="T6222" s="39"/>
      <c r="U6222" s="39"/>
      <c r="V6222" s="39"/>
      <c r="W6222" s="39"/>
      <c r="X6222" s="39"/>
      <c r="Y6222" s="39"/>
      <c r="Z6222" s="39"/>
      <c r="AA6222" s="39"/>
      <c r="AB6222" s="39"/>
      <c r="AC6222" s="39"/>
      <c r="AD6222" s="39"/>
      <c r="AE6222" s="39"/>
      <c r="AF6222" s="39"/>
      <c r="AG6222" s="39"/>
      <c r="AH6222" s="39"/>
      <c r="AI6222" s="39"/>
      <c r="AJ6222" s="39"/>
      <c r="AK6222" s="39"/>
      <c r="AL6222" s="39"/>
      <c r="AM6222" s="39"/>
      <c r="AN6222" s="39"/>
      <c r="AO6222" s="39"/>
      <c r="AP6222" s="39"/>
      <c r="AQ6222" s="39"/>
      <c r="AR6222" s="39"/>
      <c r="AS6222" s="39"/>
      <c r="AT6222" s="39"/>
      <c r="AU6222" s="39"/>
      <c r="AV6222" s="39"/>
      <c r="AW6222" s="39"/>
    </row>
    <row r="6223" spans="15:49" x14ac:dyDescent="0.2">
      <c r="O6223" s="39"/>
      <c r="P6223" s="39"/>
      <c r="Q6223" s="39"/>
      <c r="R6223" s="39"/>
      <c r="S6223" s="39"/>
      <c r="T6223" s="39"/>
      <c r="U6223" s="39"/>
      <c r="V6223" s="39"/>
      <c r="W6223" s="39"/>
      <c r="X6223" s="39"/>
      <c r="Y6223" s="39"/>
      <c r="Z6223" s="39"/>
      <c r="AA6223" s="39"/>
      <c r="AB6223" s="39"/>
      <c r="AC6223" s="39"/>
      <c r="AD6223" s="39"/>
      <c r="AE6223" s="39"/>
      <c r="AF6223" s="39"/>
      <c r="AG6223" s="39"/>
      <c r="AH6223" s="39"/>
      <c r="AI6223" s="39"/>
      <c r="AJ6223" s="39"/>
      <c r="AK6223" s="39"/>
      <c r="AL6223" s="39"/>
      <c r="AM6223" s="39"/>
      <c r="AN6223" s="39"/>
      <c r="AO6223" s="39"/>
      <c r="AP6223" s="39"/>
      <c r="AQ6223" s="39"/>
      <c r="AR6223" s="39"/>
      <c r="AS6223" s="39"/>
      <c r="AT6223" s="39"/>
      <c r="AU6223" s="39"/>
      <c r="AV6223" s="39"/>
      <c r="AW6223" s="39"/>
    </row>
    <row r="6224" spans="15:49" x14ac:dyDescent="0.2">
      <c r="O6224" s="39"/>
      <c r="P6224" s="39"/>
      <c r="Q6224" s="39"/>
      <c r="R6224" s="39"/>
      <c r="S6224" s="39"/>
      <c r="T6224" s="39"/>
      <c r="U6224" s="39"/>
      <c r="V6224" s="39"/>
      <c r="W6224" s="39"/>
      <c r="X6224" s="39"/>
      <c r="Y6224" s="39"/>
      <c r="Z6224" s="39"/>
      <c r="AA6224" s="39"/>
      <c r="AB6224" s="39"/>
      <c r="AC6224" s="39"/>
      <c r="AD6224" s="39"/>
      <c r="AE6224" s="39"/>
      <c r="AF6224" s="39"/>
      <c r="AG6224" s="39"/>
      <c r="AH6224" s="39"/>
      <c r="AI6224" s="39"/>
      <c r="AJ6224" s="39"/>
      <c r="AK6224" s="39"/>
      <c r="AL6224" s="39"/>
      <c r="AM6224" s="39"/>
      <c r="AN6224" s="39"/>
      <c r="AO6224" s="39"/>
      <c r="AP6224" s="39"/>
      <c r="AQ6224" s="39"/>
      <c r="AR6224" s="39"/>
      <c r="AS6224" s="39"/>
      <c r="AT6224" s="39"/>
      <c r="AU6224" s="39"/>
      <c r="AV6224" s="39"/>
      <c r="AW6224" s="39"/>
    </row>
    <row r="6225" spans="15:49" x14ac:dyDescent="0.2">
      <c r="O6225" s="39"/>
      <c r="P6225" s="39"/>
      <c r="Q6225" s="39"/>
      <c r="R6225" s="39"/>
      <c r="S6225" s="39"/>
      <c r="T6225" s="39"/>
      <c r="U6225" s="39"/>
      <c r="V6225" s="39"/>
      <c r="W6225" s="39"/>
      <c r="X6225" s="39"/>
      <c r="Y6225" s="39"/>
      <c r="Z6225" s="39"/>
      <c r="AA6225" s="39"/>
      <c r="AB6225" s="39"/>
      <c r="AC6225" s="39"/>
      <c r="AD6225" s="39"/>
      <c r="AE6225" s="39"/>
      <c r="AF6225" s="39"/>
      <c r="AG6225" s="39"/>
      <c r="AH6225" s="39"/>
      <c r="AI6225" s="39"/>
      <c r="AJ6225" s="39"/>
      <c r="AK6225" s="39"/>
      <c r="AL6225" s="39"/>
      <c r="AM6225" s="39"/>
      <c r="AN6225" s="39"/>
      <c r="AO6225" s="39"/>
      <c r="AP6225" s="39"/>
      <c r="AQ6225" s="39"/>
      <c r="AR6225" s="39"/>
      <c r="AS6225" s="39"/>
      <c r="AT6225" s="39"/>
      <c r="AU6225" s="39"/>
      <c r="AV6225" s="39"/>
      <c r="AW6225" s="39"/>
    </row>
    <row r="6226" spans="15:49" x14ac:dyDescent="0.2">
      <c r="O6226" s="39"/>
      <c r="P6226" s="39"/>
      <c r="Q6226" s="39"/>
      <c r="R6226" s="39"/>
      <c r="S6226" s="39"/>
      <c r="T6226" s="39"/>
      <c r="U6226" s="39"/>
      <c r="V6226" s="39"/>
      <c r="W6226" s="39"/>
      <c r="X6226" s="39"/>
      <c r="Y6226" s="39"/>
      <c r="Z6226" s="39"/>
      <c r="AA6226" s="39"/>
      <c r="AB6226" s="39"/>
      <c r="AC6226" s="39"/>
      <c r="AD6226" s="39"/>
      <c r="AE6226" s="39"/>
      <c r="AF6226" s="39"/>
      <c r="AG6226" s="39"/>
      <c r="AH6226" s="39"/>
      <c r="AI6226" s="39"/>
      <c r="AJ6226" s="39"/>
      <c r="AK6226" s="39"/>
      <c r="AL6226" s="39"/>
      <c r="AM6226" s="39"/>
      <c r="AN6226" s="39"/>
      <c r="AO6226" s="39"/>
      <c r="AP6226" s="39"/>
      <c r="AQ6226" s="39"/>
      <c r="AR6226" s="39"/>
      <c r="AS6226" s="39"/>
      <c r="AT6226" s="39"/>
      <c r="AU6226" s="39"/>
      <c r="AV6226" s="39"/>
      <c r="AW6226" s="39"/>
    </row>
    <row r="6227" spans="15:49" x14ac:dyDescent="0.2">
      <c r="O6227" s="39"/>
      <c r="P6227" s="39"/>
      <c r="Q6227" s="39"/>
      <c r="R6227" s="39"/>
      <c r="S6227" s="39"/>
      <c r="T6227" s="39"/>
      <c r="U6227" s="39"/>
      <c r="V6227" s="39"/>
      <c r="W6227" s="39"/>
      <c r="X6227" s="39"/>
      <c r="Y6227" s="39"/>
      <c r="Z6227" s="39"/>
      <c r="AA6227" s="39"/>
      <c r="AB6227" s="39"/>
      <c r="AC6227" s="39"/>
      <c r="AD6227" s="39"/>
      <c r="AE6227" s="39"/>
      <c r="AF6227" s="39"/>
      <c r="AG6227" s="39"/>
      <c r="AH6227" s="39"/>
      <c r="AI6227" s="39"/>
      <c r="AJ6227" s="39"/>
      <c r="AK6227" s="39"/>
      <c r="AL6227" s="39"/>
      <c r="AM6227" s="39"/>
      <c r="AN6227" s="39"/>
      <c r="AO6227" s="39"/>
      <c r="AP6227" s="39"/>
      <c r="AQ6227" s="39"/>
      <c r="AR6227" s="39"/>
      <c r="AS6227" s="39"/>
      <c r="AT6227" s="39"/>
      <c r="AU6227" s="39"/>
      <c r="AV6227" s="39"/>
      <c r="AW6227" s="39"/>
    </row>
    <row r="6228" spans="15:49" x14ac:dyDescent="0.2">
      <c r="O6228" s="39"/>
      <c r="P6228" s="39"/>
      <c r="Q6228" s="39"/>
      <c r="R6228" s="39"/>
      <c r="S6228" s="39"/>
      <c r="T6228" s="39"/>
      <c r="U6228" s="39"/>
      <c r="V6228" s="39"/>
      <c r="W6228" s="39"/>
      <c r="X6228" s="39"/>
      <c r="Y6228" s="39"/>
      <c r="Z6228" s="39"/>
      <c r="AA6228" s="39"/>
      <c r="AB6228" s="39"/>
      <c r="AC6228" s="39"/>
      <c r="AD6228" s="39"/>
      <c r="AE6228" s="39"/>
      <c r="AF6228" s="39"/>
      <c r="AG6228" s="39"/>
      <c r="AH6228" s="39"/>
      <c r="AI6228" s="39"/>
      <c r="AJ6228" s="39"/>
      <c r="AK6228" s="39"/>
      <c r="AL6228" s="39"/>
      <c r="AM6228" s="39"/>
      <c r="AN6228" s="39"/>
      <c r="AO6228" s="39"/>
      <c r="AP6228" s="39"/>
      <c r="AQ6228" s="39"/>
      <c r="AR6228" s="39"/>
      <c r="AS6228" s="39"/>
      <c r="AT6228" s="39"/>
      <c r="AU6228" s="39"/>
      <c r="AV6228" s="39"/>
      <c r="AW6228" s="39"/>
    </row>
    <row r="6229" spans="15:49" x14ac:dyDescent="0.2">
      <c r="O6229" s="39"/>
      <c r="P6229" s="39"/>
      <c r="Q6229" s="39"/>
      <c r="R6229" s="39"/>
      <c r="S6229" s="39"/>
      <c r="T6229" s="39"/>
      <c r="U6229" s="39"/>
      <c r="V6229" s="39"/>
      <c r="W6229" s="39"/>
      <c r="X6229" s="39"/>
      <c r="Y6229" s="39"/>
      <c r="Z6229" s="39"/>
      <c r="AA6229" s="39"/>
      <c r="AB6229" s="39"/>
      <c r="AC6229" s="39"/>
      <c r="AD6229" s="39"/>
      <c r="AE6229" s="39"/>
      <c r="AF6229" s="39"/>
      <c r="AG6229" s="39"/>
      <c r="AH6229" s="39"/>
      <c r="AI6229" s="39"/>
      <c r="AJ6229" s="39"/>
      <c r="AK6229" s="39"/>
      <c r="AL6229" s="39"/>
      <c r="AM6229" s="39"/>
      <c r="AN6229" s="39"/>
      <c r="AO6229" s="39"/>
      <c r="AP6229" s="39"/>
      <c r="AQ6229" s="39"/>
      <c r="AR6229" s="39"/>
      <c r="AS6229" s="39"/>
      <c r="AT6229" s="39"/>
      <c r="AU6229" s="39"/>
      <c r="AV6229" s="39"/>
      <c r="AW6229" s="39"/>
    </row>
    <row r="6230" spans="15:49" x14ac:dyDescent="0.2">
      <c r="O6230" s="39"/>
      <c r="P6230" s="39"/>
      <c r="Q6230" s="39"/>
      <c r="R6230" s="39"/>
      <c r="S6230" s="39"/>
      <c r="T6230" s="39"/>
      <c r="U6230" s="39"/>
      <c r="V6230" s="39"/>
      <c r="W6230" s="39"/>
      <c r="X6230" s="39"/>
      <c r="Y6230" s="39"/>
      <c r="Z6230" s="39"/>
      <c r="AA6230" s="39"/>
      <c r="AB6230" s="39"/>
      <c r="AC6230" s="39"/>
      <c r="AD6230" s="39"/>
      <c r="AE6230" s="39"/>
      <c r="AF6230" s="39"/>
      <c r="AG6230" s="39"/>
      <c r="AH6230" s="39"/>
      <c r="AI6230" s="39"/>
      <c r="AJ6230" s="39"/>
      <c r="AK6230" s="39"/>
      <c r="AL6230" s="39"/>
      <c r="AM6230" s="39"/>
      <c r="AN6230" s="39"/>
      <c r="AO6230" s="39"/>
      <c r="AP6230" s="39"/>
      <c r="AQ6230" s="39"/>
      <c r="AR6230" s="39"/>
      <c r="AS6230" s="39"/>
      <c r="AT6230" s="39"/>
      <c r="AU6230" s="39"/>
      <c r="AV6230" s="39"/>
      <c r="AW6230" s="39"/>
    </row>
    <row r="6231" spans="15:49" x14ac:dyDescent="0.2">
      <c r="O6231" s="39"/>
      <c r="P6231" s="39"/>
      <c r="Q6231" s="39"/>
      <c r="R6231" s="39"/>
      <c r="S6231" s="39"/>
      <c r="T6231" s="39"/>
      <c r="U6231" s="39"/>
      <c r="V6231" s="39"/>
      <c r="W6231" s="39"/>
      <c r="X6231" s="39"/>
      <c r="Y6231" s="39"/>
      <c r="Z6231" s="39"/>
      <c r="AA6231" s="39"/>
      <c r="AB6231" s="39"/>
      <c r="AC6231" s="39"/>
      <c r="AD6231" s="39"/>
      <c r="AE6231" s="39"/>
      <c r="AF6231" s="39"/>
      <c r="AG6231" s="39"/>
      <c r="AH6231" s="39"/>
      <c r="AI6231" s="39"/>
      <c r="AJ6231" s="39"/>
      <c r="AK6231" s="39"/>
      <c r="AL6231" s="39"/>
      <c r="AM6231" s="39"/>
      <c r="AN6231" s="39"/>
      <c r="AO6231" s="39"/>
      <c r="AP6231" s="39"/>
      <c r="AQ6231" s="39"/>
      <c r="AR6231" s="39"/>
      <c r="AS6231" s="39"/>
      <c r="AT6231" s="39"/>
      <c r="AU6231" s="39"/>
      <c r="AV6231" s="39"/>
      <c r="AW6231" s="39"/>
    </row>
    <row r="6232" spans="15:49" x14ac:dyDescent="0.2">
      <c r="O6232" s="39"/>
      <c r="P6232" s="39"/>
      <c r="Q6232" s="39"/>
      <c r="R6232" s="39"/>
      <c r="S6232" s="39"/>
      <c r="T6232" s="39"/>
      <c r="U6232" s="39"/>
      <c r="V6232" s="39"/>
      <c r="W6232" s="39"/>
      <c r="X6232" s="39"/>
      <c r="Y6232" s="39"/>
      <c r="Z6232" s="39"/>
      <c r="AA6232" s="39"/>
      <c r="AB6232" s="39"/>
      <c r="AC6232" s="39"/>
      <c r="AD6232" s="39"/>
      <c r="AE6232" s="39"/>
      <c r="AF6232" s="39"/>
      <c r="AG6232" s="39"/>
      <c r="AH6232" s="39"/>
      <c r="AI6232" s="39"/>
      <c r="AJ6232" s="39"/>
      <c r="AK6232" s="39"/>
      <c r="AL6232" s="39"/>
      <c r="AM6232" s="39"/>
      <c r="AN6232" s="39"/>
      <c r="AO6232" s="39"/>
      <c r="AP6232" s="39"/>
      <c r="AQ6232" s="39"/>
      <c r="AR6232" s="39"/>
      <c r="AS6232" s="39"/>
      <c r="AT6232" s="39"/>
      <c r="AU6232" s="39"/>
      <c r="AV6232" s="39"/>
      <c r="AW6232" s="39"/>
    </row>
    <row r="6233" spans="15:49" x14ac:dyDescent="0.2">
      <c r="O6233" s="39"/>
      <c r="P6233" s="39"/>
      <c r="Q6233" s="39"/>
      <c r="R6233" s="39"/>
      <c r="S6233" s="39"/>
      <c r="T6233" s="39"/>
      <c r="U6233" s="39"/>
      <c r="V6233" s="39"/>
      <c r="W6233" s="39"/>
      <c r="X6233" s="39"/>
      <c r="Y6233" s="39"/>
      <c r="Z6233" s="39"/>
      <c r="AA6233" s="39"/>
      <c r="AB6233" s="39"/>
      <c r="AC6233" s="39"/>
      <c r="AD6233" s="39"/>
      <c r="AE6233" s="39"/>
      <c r="AF6233" s="39"/>
      <c r="AG6233" s="39"/>
      <c r="AH6233" s="39"/>
      <c r="AI6233" s="39"/>
      <c r="AJ6233" s="39"/>
      <c r="AK6233" s="39"/>
      <c r="AL6233" s="39"/>
      <c r="AM6233" s="39"/>
      <c r="AN6233" s="39"/>
      <c r="AO6233" s="39"/>
      <c r="AP6233" s="39"/>
      <c r="AQ6233" s="39"/>
      <c r="AR6233" s="39"/>
      <c r="AS6233" s="39"/>
      <c r="AT6233" s="39"/>
      <c r="AU6233" s="39"/>
      <c r="AV6233" s="39"/>
      <c r="AW6233" s="39"/>
    </row>
    <row r="6234" spans="15:49" x14ac:dyDescent="0.2">
      <c r="O6234" s="39"/>
      <c r="P6234" s="39"/>
      <c r="Q6234" s="39"/>
      <c r="R6234" s="39"/>
      <c r="S6234" s="39"/>
      <c r="T6234" s="39"/>
      <c r="U6234" s="39"/>
      <c r="V6234" s="39"/>
      <c r="W6234" s="39"/>
      <c r="X6234" s="39"/>
      <c r="Y6234" s="39"/>
      <c r="Z6234" s="39"/>
      <c r="AA6234" s="39"/>
      <c r="AB6234" s="39"/>
      <c r="AC6234" s="39"/>
      <c r="AD6234" s="39"/>
      <c r="AE6234" s="39"/>
      <c r="AF6234" s="39"/>
      <c r="AG6234" s="39"/>
      <c r="AH6234" s="39"/>
      <c r="AI6234" s="39"/>
      <c r="AJ6234" s="39"/>
      <c r="AK6234" s="39"/>
      <c r="AL6234" s="39"/>
      <c r="AM6234" s="39"/>
      <c r="AN6234" s="39"/>
      <c r="AO6234" s="39"/>
      <c r="AP6234" s="39"/>
      <c r="AQ6234" s="39"/>
      <c r="AR6234" s="39"/>
      <c r="AS6234" s="39"/>
      <c r="AT6234" s="39"/>
      <c r="AU6234" s="39"/>
      <c r="AV6234" s="39"/>
      <c r="AW6234" s="39"/>
    </row>
    <row r="6235" spans="15:49" x14ac:dyDescent="0.2">
      <c r="O6235" s="39"/>
      <c r="P6235" s="39"/>
      <c r="Q6235" s="39"/>
      <c r="R6235" s="39"/>
      <c r="S6235" s="39"/>
      <c r="T6235" s="39"/>
      <c r="U6235" s="39"/>
      <c r="V6235" s="39"/>
      <c r="W6235" s="39"/>
      <c r="X6235" s="39"/>
      <c r="Y6235" s="39"/>
      <c r="Z6235" s="39"/>
      <c r="AA6235" s="39"/>
      <c r="AB6235" s="39"/>
      <c r="AC6235" s="39"/>
      <c r="AD6235" s="39"/>
      <c r="AE6235" s="39"/>
      <c r="AF6235" s="39"/>
      <c r="AG6235" s="39"/>
      <c r="AH6235" s="39"/>
      <c r="AI6235" s="39"/>
      <c r="AJ6235" s="39"/>
      <c r="AK6235" s="39"/>
      <c r="AL6235" s="39"/>
      <c r="AM6235" s="39"/>
      <c r="AN6235" s="39"/>
      <c r="AO6235" s="39"/>
      <c r="AP6235" s="39"/>
      <c r="AQ6235" s="39"/>
      <c r="AR6235" s="39"/>
      <c r="AS6235" s="39"/>
      <c r="AT6235" s="39"/>
      <c r="AU6235" s="39"/>
      <c r="AV6235" s="39"/>
      <c r="AW6235" s="39"/>
    </row>
    <row r="6236" spans="15:49" x14ac:dyDescent="0.2">
      <c r="O6236" s="39"/>
      <c r="P6236" s="39"/>
      <c r="Q6236" s="39"/>
      <c r="R6236" s="39"/>
      <c r="S6236" s="39"/>
      <c r="T6236" s="39"/>
      <c r="U6236" s="39"/>
      <c r="V6236" s="39"/>
      <c r="W6236" s="39"/>
      <c r="X6236" s="39"/>
      <c r="Y6236" s="39"/>
      <c r="Z6236" s="39"/>
      <c r="AA6236" s="39"/>
      <c r="AB6236" s="39"/>
      <c r="AC6236" s="39"/>
      <c r="AD6236" s="39"/>
      <c r="AE6236" s="39"/>
      <c r="AF6236" s="39"/>
      <c r="AG6236" s="39"/>
      <c r="AH6236" s="39"/>
      <c r="AI6236" s="39"/>
      <c r="AJ6236" s="39"/>
      <c r="AK6236" s="39"/>
      <c r="AL6236" s="39"/>
      <c r="AM6236" s="39"/>
      <c r="AN6236" s="39"/>
      <c r="AO6236" s="39"/>
      <c r="AP6236" s="39"/>
      <c r="AQ6236" s="39"/>
      <c r="AR6236" s="39"/>
      <c r="AS6236" s="39"/>
      <c r="AT6236" s="39"/>
      <c r="AU6236" s="39"/>
      <c r="AV6236" s="39"/>
      <c r="AW6236" s="39"/>
    </row>
    <row r="6237" spans="15:49" x14ac:dyDescent="0.2">
      <c r="O6237" s="39"/>
      <c r="P6237" s="39"/>
      <c r="Q6237" s="39"/>
      <c r="R6237" s="39"/>
      <c r="S6237" s="39"/>
      <c r="T6237" s="39"/>
      <c r="U6237" s="39"/>
      <c r="V6237" s="39"/>
      <c r="W6237" s="39"/>
      <c r="X6237" s="39"/>
      <c r="Y6237" s="39"/>
      <c r="Z6237" s="39"/>
      <c r="AA6237" s="39"/>
      <c r="AB6237" s="39"/>
      <c r="AC6237" s="39"/>
      <c r="AD6237" s="39"/>
      <c r="AE6237" s="39"/>
      <c r="AF6237" s="39"/>
      <c r="AG6237" s="39"/>
      <c r="AH6237" s="39"/>
      <c r="AI6237" s="39"/>
      <c r="AJ6237" s="39"/>
      <c r="AK6237" s="39"/>
      <c r="AL6237" s="39"/>
      <c r="AM6237" s="39"/>
      <c r="AN6237" s="39"/>
      <c r="AO6237" s="39"/>
      <c r="AP6237" s="39"/>
      <c r="AQ6237" s="39"/>
      <c r="AR6237" s="39"/>
      <c r="AS6237" s="39"/>
      <c r="AT6237" s="39"/>
      <c r="AU6237" s="39"/>
      <c r="AV6237" s="39"/>
      <c r="AW6237" s="39"/>
    </row>
    <row r="6238" spans="15:49" x14ac:dyDescent="0.2">
      <c r="O6238" s="39"/>
      <c r="P6238" s="39"/>
      <c r="Q6238" s="39"/>
      <c r="R6238" s="39"/>
      <c r="S6238" s="39"/>
      <c r="T6238" s="39"/>
      <c r="U6238" s="39"/>
      <c r="V6238" s="39"/>
      <c r="W6238" s="39"/>
      <c r="X6238" s="39"/>
      <c r="Y6238" s="39"/>
      <c r="Z6238" s="39"/>
      <c r="AA6238" s="39"/>
      <c r="AB6238" s="39"/>
      <c r="AC6238" s="39"/>
      <c r="AD6238" s="39"/>
      <c r="AE6238" s="39"/>
      <c r="AF6238" s="39"/>
      <c r="AG6238" s="39"/>
      <c r="AH6238" s="39"/>
      <c r="AI6238" s="39"/>
      <c r="AJ6238" s="39"/>
      <c r="AK6238" s="39"/>
      <c r="AL6238" s="39"/>
      <c r="AM6238" s="39"/>
      <c r="AN6238" s="39"/>
      <c r="AO6238" s="39"/>
      <c r="AP6238" s="39"/>
      <c r="AQ6238" s="39"/>
      <c r="AR6238" s="39"/>
      <c r="AS6238" s="39"/>
      <c r="AT6238" s="39"/>
      <c r="AU6238" s="39"/>
      <c r="AV6238" s="39"/>
      <c r="AW6238" s="39"/>
    </row>
    <row r="6239" spans="15:49" x14ac:dyDescent="0.2">
      <c r="O6239" s="39"/>
      <c r="P6239" s="39"/>
      <c r="Q6239" s="39"/>
      <c r="R6239" s="39"/>
      <c r="S6239" s="39"/>
      <c r="T6239" s="39"/>
      <c r="U6239" s="39"/>
      <c r="V6239" s="39"/>
      <c r="W6239" s="39"/>
      <c r="X6239" s="39"/>
      <c r="Y6239" s="39"/>
      <c r="Z6239" s="39"/>
      <c r="AA6239" s="39"/>
      <c r="AB6239" s="39"/>
      <c r="AC6239" s="39"/>
      <c r="AD6239" s="39"/>
      <c r="AE6239" s="39"/>
      <c r="AF6239" s="39"/>
      <c r="AG6239" s="39"/>
      <c r="AH6239" s="39"/>
      <c r="AI6239" s="39"/>
      <c r="AJ6239" s="39"/>
      <c r="AK6239" s="39"/>
      <c r="AL6239" s="39"/>
      <c r="AM6239" s="39"/>
      <c r="AN6239" s="39"/>
      <c r="AO6239" s="39"/>
      <c r="AP6239" s="39"/>
      <c r="AQ6239" s="39"/>
      <c r="AR6239" s="39"/>
      <c r="AS6239" s="39"/>
      <c r="AT6239" s="39"/>
      <c r="AU6239" s="39"/>
      <c r="AV6239" s="39"/>
      <c r="AW6239" s="39"/>
    </row>
    <row r="6240" spans="15:49" x14ac:dyDescent="0.2">
      <c r="O6240" s="39"/>
      <c r="P6240" s="39"/>
      <c r="Q6240" s="39"/>
      <c r="R6240" s="39"/>
      <c r="S6240" s="39"/>
      <c r="T6240" s="39"/>
      <c r="U6240" s="39"/>
      <c r="V6240" s="39"/>
      <c r="W6240" s="39"/>
      <c r="X6240" s="39"/>
      <c r="Y6240" s="39"/>
      <c r="Z6240" s="39"/>
      <c r="AA6240" s="39"/>
      <c r="AB6240" s="39"/>
      <c r="AC6240" s="39"/>
      <c r="AD6240" s="39"/>
      <c r="AE6240" s="39"/>
      <c r="AF6240" s="39"/>
      <c r="AG6240" s="39"/>
      <c r="AH6240" s="39"/>
      <c r="AI6240" s="39"/>
      <c r="AJ6240" s="39"/>
      <c r="AK6240" s="39"/>
      <c r="AL6240" s="39"/>
      <c r="AM6240" s="39"/>
      <c r="AN6240" s="39"/>
      <c r="AO6240" s="39"/>
      <c r="AP6240" s="39"/>
      <c r="AQ6240" s="39"/>
      <c r="AR6240" s="39"/>
      <c r="AS6240" s="39"/>
      <c r="AT6240" s="39"/>
      <c r="AU6240" s="39"/>
      <c r="AV6240" s="39"/>
      <c r="AW6240" s="39"/>
    </row>
    <row r="6241" spans="15:49" x14ac:dyDescent="0.2">
      <c r="O6241" s="39"/>
      <c r="P6241" s="39"/>
      <c r="Q6241" s="39"/>
      <c r="R6241" s="39"/>
      <c r="S6241" s="39"/>
      <c r="T6241" s="39"/>
      <c r="U6241" s="39"/>
      <c r="V6241" s="39"/>
      <c r="W6241" s="39"/>
      <c r="X6241" s="39"/>
      <c r="Y6241" s="39"/>
      <c r="Z6241" s="39"/>
      <c r="AA6241" s="39"/>
      <c r="AB6241" s="39"/>
      <c r="AC6241" s="39"/>
      <c r="AD6241" s="39"/>
      <c r="AE6241" s="39"/>
      <c r="AF6241" s="39"/>
      <c r="AG6241" s="39"/>
      <c r="AH6241" s="39"/>
      <c r="AI6241" s="39"/>
      <c r="AJ6241" s="39"/>
      <c r="AK6241" s="39"/>
      <c r="AL6241" s="39"/>
      <c r="AM6241" s="39"/>
      <c r="AN6241" s="39"/>
      <c r="AO6241" s="39"/>
      <c r="AP6241" s="39"/>
      <c r="AQ6241" s="39"/>
      <c r="AR6241" s="39"/>
      <c r="AS6241" s="39"/>
      <c r="AT6241" s="39"/>
      <c r="AU6241" s="39"/>
      <c r="AV6241" s="39"/>
      <c r="AW6241" s="39"/>
    </row>
    <row r="6242" spans="15:49" x14ac:dyDescent="0.2">
      <c r="O6242" s="39"/>
      <c r="P6242" s="39"/>
      <c r="Q6242" s="39"/>
      <c r="R6242" s="39"/>
      <c r="S6242" s="39"/>
      <c r="T6242" s="39"/>
      <c r="U6242" s="39"/>
      <c r="V6242" s="39"/>
      <c r="W6242" s="39"/>
      <c r="X6242" s="39"/>
      <c r="Y6242" s="39"/>
      <c r="Z6242" s="39"/>
      <c r="AA6242" s="39"/>
      <c r="AB6242" s="39"/>
      <c r="AC6242" s="39"/>
      <c r="AD6242" s="39"/>
      <c r="AE6242" s="39"/>
      <c r="AF6242" s="39"/>
      <c r="AG6242" s="39"/>
      <c r="AH6242" s="39"/>
      <c r="AI6242" s="39"/>
      <c r="AJ6242" s="39"/>
      <c r="AK6242" s="39"/>
      <c r="AL6242" s="39"/>
      <c r="AM6242" s="39"/>
      <c r="AN6242" s="39"/>
      <c r="AO6242" s="39"/>
      <c r="AP6242" s="39"/>
      <c r="AQ6242" s="39"/>
      <c r="AR6242" s="39"/>
      <c r="AS6242" s="39"/>
      <c r="AT6242" s="39"/>
      <c r="AU6242" s="39"/>
      <c r="AV6242" s="39"/>
      <c r="AW6242" s="39"/>
    </row>
    <row r="6243" spans="15:49" x14ac:dyDescent="0.2">
      <c r="O6243" s="39"/>
      <c r="P6243" s="39"/>
      <c r="Q6243" s="39"/>
      <c r="R6243" s="39"/>
      <c r="S6243" s="39"/>
      <c r="T6243" s="39"/>
      <c r="U6243" s="39"/>
      <c r="V6243" s="39"/>
      <c r="W6243" s="39"/>
      <c r="X6243" s="39"/>
      <c r="Y6243" s="39"/>
      <c r="Z6243" s="39"/>
      <c r="AA6243" s="39"/>
      <c r="AB6243" s="39"/>
      <c r="AC6243" s="39"/>
      <c r="AD6243" s="39"/>
      <c r="AE6243" s="39"/>
      <c r="AF6243" s="39"/>
      <c r="AG6243" s="39"/>
      <c r="AH6243" s="39"/>
      <c r="AI6243" s="39"/>
      <c r="AJ6243" s="39"/>
      <c r="AK6243" s="39"/>
      <c r="AL6243" s="39"/>
      <c r="AM6243" s="39"/>
      <c r="AN6243" s="39"/>
      <c r="AO6243" s="39"/>
      <c r="AP6243" s="39"/>
      <c r="AQ6243" s="39"/>
      <c r="AR6243" s="39"/>
      <c r="AS6243" s="39"/>
      <c r="AT6243" s="39"/>
      <c r="AU6243" s="39"/>
      <c r="AV6243" s="39"/>
      <c r="AW6243" s="39"/>
    </row>
    <row r="6244" spans="15:49" x14ac:dyDescent="0.2">
      <c r="O6244" s="39"/>
      <c r="P6244" s="39"/>
      <c r="Q6244" s="39"/>
      <c r="R6244" s="39"/>
      <c r="S6244" s="39"/>
      <c r="T6244" s="39"/>
      <c r="U6244" s="39"/>
      <c r="V6244" s="39"/>
      <c r="W6244" s="39"/>
      <c r="X6244" s="39"/>
      <c r="Y6244" s="39"/>
      <c r="Z6244" s="39"/>
      <c r="AA6244" s="39"/>
      <c r="AB6244" s="39"/>
      <c r="AC6244" s="39"/>
      <c r="AD6244" s="39"/>
      <c r="AE6244" s="39"/>
      <c r="AF6244" s="39"/>
      <c r="AG6244" s="39"/>
      <c r="AH6244" s="39"/>
      <c r="AI6244" s="39"/>
      <c r="AJ6244" s="39"/>
      <c r="AK6244" s="39"/>
      <c r="AL6244" s="39"/>
      <c r="AM6244" s="39"/>
      <c r="AN6244" s="39"/>
      <c r="AO6244" s="39"/>
      <c r="AP6244" s="39"/>
      <c r="AQ6244" s="39"/>
      <c r="AR6244" s="39"/>
      <c r="AS6244" s="39"/>
      <c r="AT6244" s="39"/>
      <c r="AU6244" s="39"/>
      <c r="AV6244" s="39"/>
      <c r="AW6244" s="39"/>
    </row>
    <row r="6245" spans="15:49" x14ac:dyDescent="0.2">
      <c r="O6245" s="39"/>
      <c r="P6245" s="39"/>
      <c r="Q6245" s="39"/>
      <c r="R6245" s="39"/>
      <c r="S6245" s="39"/>
      <c r="T6245" s="39"/>
      <c r="U6245" s="39"/>
      <c r="V6245" s="39"/>
      <c r="W6245" s="39"/>
      <c r="X6245" s="39"/>
      <c r="Y6245" s="39"/>
      <c r="Z6245" s="39"/>
      <c r="AA6245" s="39"/>
      <c r="AB6245" s="39"/>
      <c r="AC6245" s="39"/>
      <c r="AD6245" s="39"/>
      <c r="AE6245" s="39"/>
      <c r="AF6245" s="39"/>
      <c r="AG6245" s="39"/>
      <c r="AH6245" s="39"/>
      <c r="AI6245" s="39"/>
      <c r="AJ6245" s="39"/>
      <c r="AK6245" s="39"/>
      <c r="AL6245" s="39"/>
      <c r="AM6245" s="39"/>
      <c r="AN6245" s="39"/>
      <c r="AO6245" s="39"/>
      <c r="AP6245" s="39"/>
      <c r="AQ6245" s="39"/>
      <c r="AR6245" s="39"/>
      <c r="AS6245" s="39"/>
      <c r="AT6245" s="39"/>
      <c r="AU6245" s="39"/>
      <c r="AV6245" s="39"/>
      <c r="AW6245" s="39"/>
    </row>
    <row r="6246" spans="15:49" x14ac:dyDescent="0.2">
      <c r="O6246" s="39"/>
      <c r="P6246" s="39"/>
      <c r="Q6246" s="39"/>
      <c r="R6246" s="39"/>
      <c r="S6246" s="39"/>
      <c r="T6246" s="39"/>
      <c r="U6246" s="39"/>
      <c r="V6246" s="39"/>
      <c r="W6246" s="39"/>
      <c r="X6246" s="39"/>
      <c r="Y6246" s="39"/>
      <c r="Z6246" s="39"/>
      <c r="AA6246" s="39"/>
      <c r="AB6246" s="39"/>
      <c r="AC6246" s="39"/>
      <c r="AD6246" s="39"/>
      <c r="AE6246" s="39"/>
      <c r="AF6246" s="39"/>
      <c r="AG6246" s="39"/>
      <c r="AH6246" s="39"/>
      <c r="AI6246" s="39"/>
      <c r="AJ6246" s="39"/>
      <c r="AK6246" s="39"/>
      <c r="AL6246" s="39"/>
      <c r="AM6246" s="39"/>
      <c r="AN6246" s="39"/>
      <c r="AO6246" s="39"/>
      <c r="AP6246" s="39"/>
      <c r="AQ6246" s="39"/>
      <c r="AR6246" s="39"/>
      <c r="AS6246" s="39"/>
      <c r="AT6246" s="39"/>
      <c r="AU6246" s="39"/>
      <c r="AV6246" s="39"/>
      <c r="AW6246" s="39"/>
    </row>
    <row r="6247" spans="15:49" x14ac:dyDescent="0.2">
      <c r="O6247" s="39"/>
      <c r="P6247" s="39"/>
      <c r="Q6247" s="39"/>
      <c r="R6247" s="39"/>
      <c r="S6247" s="39"/>
      <c r="T6247" s="39"/>
      <c r="U6247" s="39"/>
      <c r="V6247" s="39"/>
      <c r="W6247" s="39"/>
      <c r="X6247" s="39"/>
      <c r="Y6247" s="39"/>
      <c r="Z6247" s="39"/>
      <c r="AA6247" s="39"/>
      <c r="AB6247" s="39"/>
      <c r="AC6247" s="39"/>
      <c r="AD6247" s="39"/>
      <c r="AE6247" s="39"/>
      <c r="AF6247" s="39"/>
      <c r="AG6247" s="39"/>
      <c r="AH6247" s="39"/>
      <c r="AI6247" s="39"/>
      <c r="AJ6247" s="39"/>
      <c r="AK6247" s="39"/>
      <c r="AL6247" s="39"/>
      <c r="AM6247" s="39"/>
      <c r="AN6247" s="39"/>
      <c r="AO6247" s="39"/>
      <c r="AP6247" s="39"/>
      <c r="AQ6247" s="39"/>
      <c r="AR6247" s="39"/>
      <c r="AS6247" s="39"/>
      <c r="AT6247" s="39"/>
      <c r="AU6247" s="39"/>
      <c r="AV6247" s="39"/>
      <c r="AW6247" s="39"/>
    </row>
    <row r="6248" spans="15:49" x14ac:dyDescent="0.2">
      <c r="O6248" s="39"/>
      <c r="P6248" s="39"/>
      <c r="Q6248" s="39"/>
      <c r="R6248" s="39"/>
      <c r="S6248" s="39"/>
      <c r="T6248" s="39"/>
      <c r="U6248" s="39"/>
      <c r="V6248" s="39"/>
      <c r="W6248" s="39"/>
      <c r="X6248" s="39"/>
      <c r="Y6248" s="39"/>
      <c r="Z6248" s="39"/>
      <c r="AA6248" s="39"/>
      <c r="AB6248" s="39"/>
      <c r="AC6248" s="39"/>
      <c r="AD6248" s="39"/>
      <c r="AE6248" s="39"/>
      <c r="AF6248" s="39"/>
      <c r="AG6248" s="39"/>
      <c r="AH6248" s="39"/>
      <c r="AI6248" s="39"/>
      <c r="AJ6248" s="39"/>
      <c r="AK6248" s="39"/>
      <c r="AL6248" s="39"/>
      <c r="AM6248" s="39"/>
      <c r="AN6248" s="39"/>
      <c r="AO6248" s="39"/>
      <c r="AP6248" s="39"/>
      <c r="AQ6248" s="39"/>
      <c r="AR6248" s="39"/>
      <c r="AS6248" s="39"/>
      <c r="AT6248" s="39"/>
      <c r="AU6248" s="39"/>
      <c r="AV6248" s="39"/>
      <c r="AW6248" s="39"/>
    </row>
    <row r="6249" spans="15:49" x14ac:dyDescent="0.2">
      <c r="O6249" s="39"/>
      <c r="P6249" s="39"/>
      <c r="Q6249" s="39"/>
      <c r="R6249" s="39"/>
      <c r="S6249" s="39"/>
      <c r="T6249" s="39"/>
      <c r="U6249" s="39"/>
      <c r="V6249" s="39"/>
      <c r="W6249" s="39"/>
      <c r="X6249" s="39"/>
      <c r="Y6249" s="39"/>
      <c r="Z6249" s="39"/>
      <c r="AA6249" s="39"/>
      <c r="AB6249" s="39"/>
      <c r="AC6249" s="39"/>
      <c r="AD6249" s="39"/>
      <c r="AE6249" s="39"/>
      <c r="AF6249" s="39"/>
      <c r="AG6249" s="39"/>
      <c r="AH6249" s="39"/>
      <c r="AI6249" s="39"/>
      <c r="AJ6249" s="39"/>
      <c r="AK6249" s="39"/>
      <c r="AL6249" s="39"/>
      <c r="AM6249" s="39"/>
      <c r="AN6249" s="39"/>
      <c r="AO6249" s="39"/>
      <c r="AP6249" s="39"/>
      <c r="AQ6249" s="39"/>
      <c r="AR6249" s="39"/>
      <c r="AS6249" s="39"/>
      <c r="AT6249" s="39"/>
      <c r="AU6249" s="39"/>
      <c r="AV6249" s="39"/>
      <c r="AW6249" s="39"/>
    </row>
    <row r="6250" spans="15:49" x14ac:dyDescent="0.2">
      <c r="O6250" s="39"/>
      <c r="P6250" s="39"/>
      <c r="Q6250" s="39"/>
      <c r="R6250" s="39"/>
      <c r="S6250" s="39"/>
      <c r="T6250" s="39"/>
      <c r="U6250" s="39"/>
      <c r="V6250" s="39"/>
      <c r="W6250" s="39"/>
      <c r="X6250" s="39"/>
      <c r="Y6250" s="39"/>
      <c r="Z6250" s="39"/>
      <c r="AA6250" s="39"/>
      <c r="AB6250" s="39"/>
      <c r="AC6250" s="39"/>
      <c r="AD6250" s="39"/>
      <c r="AE6250" s="39"/>
      <c r="AF6250" s="39"/>
      <c r="AG6250" s="39"/>
      <c r="AH6250" s="39"/>
      <c r="AI6250" s="39"/>
      <c r="AJ6250" s="39"/>
      <c r="AK6250" s="39"/>
      <c r="AL6250" s="39"/>
      <c r="AM6250" s="39"/>
      <c r="AN6250" s="39"/>
      <c r="AO6250" s="39"/>
      <c r="AP6250" s="39"/>
      <c r="AQ6250" s="39"/>
      <c r="AR6250" s="39"/>
      <c r="AS6250" s="39"/>
      <c r="AT6250" s="39"/>
      <c r="AU6250" s="39"/>
      <c r="AV6250" s="39"/>
      <c r="AW6250" s="39"/>
    </row>
    <row r="6251" spans="15:49" x14ac:dyDescent="0.2">
      <c r="O6251" s="39"/>
      <c r="P6251" s="39"/>
      <c r="Q6251" s="39"/>
      <c r="R6251" s="39"/>
      <c r="S6251" s="39"/>
      <c r="T6251" s="39"/>
      <c r="U6251" s="39"/>
      <c r="V6251" s="39"/>
      <c r="W6251" s="39"/>
      <c r="X6251" s="39"/>
      <c r="Y6251" s="39"/>
      <c r="Z6251" s="39"/>
      <c r="AA6251" s="39"/>
      <c r="AB6251" s="39"/>
      <c r="AC6251" s="39"/>
      <c r="AD6251" s="39"/>
      <c r="AE6251" s="39"/>
      <c r="AF6251" s="39"/>
      <c r="AG6251" s="39"/>
      <c r="AH6251" s="39"/>
      <c r="AI6251" s="39"/>
      <c r="AJ6251" s="39"/>
      <c r="AK6251" s="39"/>
      <c r="AL6251" s="39"/>
      <c r="AM6251" s="39"/>
      <c r="AN6251" s="39"/>
      <c r="AO6251" s="39"/>
      <c r="AP6251" s="39"/>
      <c r="AQ6251" s="39"/>
      <c r="AR6251" s="39"/>
      <c r="AS6251" s="39"/>
      <c r="AT6251" s="39"/>
      <c r="AU6251" s="39"/>
      <c r="AV6251" s="39"/>
      <c r="AW6251" s="39"/>
    </row>
    <row r="6252" spans="15:49" x14ac:dyDescent="0.2">
      <c r="O6252" s="39"/>
      <c r="P6252" s="39"/>
      <c r="Q6252" s="39"/>
      <c r="R6252" s="39"/>
      <c r="S6252" s="39"/>
      <c r="T6252" s="39"/>
      <c r="U6252" s="39"/>
      <c r="V6252" s="39"/>
      <c r="W6252" s="39"/>
      <c r="X6252" s="39"/>
      <c r="Y6252" s="39"/>
      <c r="Z6252" s="39"/>
      <c r="AA6252" s="39"/>
      <c r="AB6252" s="39"/>
      <c r="AC6252" s="39"/>
      <c r="AD6252" s="39"/>
      <c r="AE6252" s="39"/>
      <c r="AF6252" s="39"/>
      <c r="AG6252" s="39"/>
      <c r="AH6252" s="39"/>
      <c r="AI6252" s="39"/>
      <c r="AJ6252" s="39"/>
      <c r="AK6252" s="39"/>
      <c r="AL6252" s="39"/>
      <c r="AM6252" s="39"/>
      <c r="AN6252" s="39"/>
      <c r="AO6252" s="39"/>
      <c r="AP6252" s="39"/>
      <c r="AQ6252" s="39"/>
      <c r="AR6252" s="39"/>
      <c r="AS6252" s="39"/>
      <c r="AT6252" s="39"/>
      <c r="AU6252" s="39"/>
      <c r="AV6252" s="39"/>
      <c r="AW6252" s="39"/>
    </row>
    <row r="6253" spans="15:49" x14ac:dyDescent="0.2">
      <c r="O6253" s="39"/>
      <c r="P6253" s="39"/>
      <c r="Q6253" s="39"/>
      <c r="R6253" s="39"/>
      <c r="S6253" s="39"/>
      <c r="T6253" s="39"/>
      <c r="U6253" s="39"/>
      <c r="V6253" s="39"/>
      <c r="W6253" s="39"/>
      <c r="X6253" s="39"/>
      <c r="Y6253" s="39"/>
      <c r="Z6253" s="39"/>
      <c r="AA6253" s="39"/>
      <c r="AB6253" s="39"/>
      <c r="AC6253" s="39"/>
      <c r="AD6253" s="39"/>
      <c r="AE6253" s="39"/>
      <c r="AF6253" s="39"/>
      <c r="AG6253" s="39"/>
      <c r="AH6253" s="39"/>
      <c r="AI6253" s="39"/>
      <c r="AJ6253" s="39"/>
      <c r="AK6253" s="39"/>
      <c r="AL6253" s="39"/>
      <c r="AM6253" s="39"/>
      <c r="AN6253" s="39"/>
      <c r="AO6253" s="39"/>
      <c r="AP6253" s="39"/>
      <c r="AQ6253" s="39"/>
      <c r="AR6253" s="39"/>
      <c r="AS6253" s="39"/>
      <c r="AT6253" s="39"/>
      <c r="AU6253" s="39"/>
      <c r="AV6253" s="39"/>
      <c r="AW6253" s="39"/>
    </row>
    <row r="6254" spans="15:49" x14ac:dyDescent="0.2">
      <c r="O6254" s="39"/>
      <c r="P6254" s="39"/>
      <c r="Q6254" s="39"/>
      <c r="R6254" s="39"/>
      <c r="S6254" s="39"/>
      <c r="T6254" s="39"/>
      <c r="U6254" s="39"/>
      <c r="V6254" s="39"/>
      <c r="W6254" s="39"/>
      <c r="X6254" s="39"/>
      <c r="Y6254" s="39"/>
      <c r="Z6254" s="39"/>
      <c r="AA6254" s="39"/>
      <c r="AB6254" s="39"/>
      <c r="AC6254" s="39"/>
      <c r="AD6254" s="39"/>
      <c r="AE6254" s="39"/>
      <c r="AF6254" s="39"/>
      <c r="AG6254" s="39"/>
      <c r="AH6254" s="39"/>
      <c r="AI6254" s="39"/>
      <c r="AJ6254" s="39"/>
      <c r="AK6254" s="39"/>
      <c r="AL6254" s="39"/>
      <c r="AM6254" s="39"/>
      <c r="AN6254" s="39"/>
      <c r="AO6254" s="39"/>
      <c r="AP6254" s="39"/>
      <c r="AQ6254" s="39"/>
      <c r="AR6254" s="39"/>
      <c r="AS6254" s="39"/>
      <c r="AT6254" s="39"/>
      <c r="AU6254" s="39"/>
      <c r="AV6254" s="39"/>
      <c r="AW6254" s="39"/>
    </row>
    <row r="6255" spans="15:49" x14ac:dyDescent="0.2">
      <c r="O6255" s="39"/>
      <c r="P6255" s="39"/>
      <c r="Q6255" s="39"/>
      <c r="R6255" s="39"/>
      <c r="S6255" s="39"/>
      <c r="T6255" s="39"/>
      <c r="U6255" s="39"/>
      <c r="V6255" s="39"/>
      <c r="W6255" s="39"/>
      <c r="X6255" s="39"/>
      <c r="Y6255" s="39"/>
      <c r="Z6255" s="39"/>
      <c r="AA6255" s="39"/>
      <c r="AB6255" s="39"/>
      <c r="AC6255" s="39"/>
      <c r="AD6255" s="39"/>
      <c r="AE6255" s="39"/>
      <c r="AF6255" s="39"/>
      <c r="AG6255" s="39"/>
      <c r="AH6255" s="39"/>
      <c r="AI6255" s="39"/>
      <c r="AJ6255" s="39"/>
      <c r="AK6255" s="39"/>
      <c r="AL6255" s="39"/>
      <c r="AM6255" s="39"/>
      <c r="AN6255" s="39"/>
      <c r="AO6255" s="39"/>
      <c r="AP6255" s="39"/>
      <c r="AQ6255" s="39"/>
      <c r="AR6255" s="39"/>
      <c r="AS6255" s="39"/>
      <c r="AT6255" s="39"/>
      <c r="AU6255" s="39"/>
      <c r="AV6255" s="39"/>
      <c r="AW6255" s="39"/>
    </row>
    <row r="6256" spans="15:49" x14ac:dyDescent="0.2">
      <c r="O6256" s="39"/>
      <c r="P6256" s="39"/>
      <c r="Q6256" s="39"/>
      <c r="R6256" s="39"/>
      <c r="S6256" s="39"/>
      <c r="T6256" s="39"/>
      <c r="U6256" s="39"/>
      <c r="V6256" s="39"/>
      <c r="W6256" s="39"/>
      <c r="X6256" s="39"/>
      <c r="Y6256" s="39"/>
      <c r="Z6256" s="39"/>
      <c r="AA6256" s="39"/>
      <c r="AB6256" s="39"/>
      <c r="AC6256" s="39"/>
      <c r="AD6256" s="39"/>
      <c r="AE6256" s="39"/>
      <c r="AF6256" s="39"/>
      <c r="AG6256" s="39"/>
      <c r="AH6256" s="39"/>
      <c r="AI6256" s="39"/>
      <c r="AJ6256" s="39"/>
      <c r="AK6256" s="39"/>
      <c r="AL6256" s="39"/>
      <c r="AM6256" s="39"/>
      <c r="AN6256" s="39"/>
      <c r="AO6256" s="39"/>
      <c r="AP6256" s="39"/>
      <c r="AQ6256" s="39"/>
      <c r="AR6256" s="39"/>
      <c r="AS6256" s="39"/>
      <c r="AT6256" s="39"/>
      <c r="AU6256" s="39"/>
      <c r="AV6256" s="39"/>
      <c r="AW6256" s="39"/>
    </row>
    <row r="6257" spans="15:49" x14ac:dyDescent="0.2">
      <c r="O6257" s="39"/>
      <c r="P6257" s="39"/>
      <c r="Q6257" s="39"/>
      <c r="R6257" s="39"/>
      <c r="S6257" s="39"/>
      <c r="T6257" s="39"/>
      <c r="U6257" s="39"/>
      <c r="V6257" s="39"/>
      <c r="W6257" s="39"/>
      <c r="X6257" s="39"/>
      <c r="Y6257" s="39"/>
      <c r="Z6257" s="39"/>
      <c r="AA6257" s="39"/>
      <c r="AB6257" s="39"/>
      <c r="AC6257" s="39"/>
      <c r="AD6257" s="39"/>
      <c r="AE6257" s="39"/>
      <c r="AF6257" s="39"/>
      <c r="AG6257" s="39"/>
      <c r="AH6257" s="39"/>
      <c r="AI6257" s="39"/>
      <c r="AJ6257" s="39"/>
      <c r="AK6257" s="39"/>
      <c r="AL6257" s="39"/>
      <c r="AM6257" s="39"/>
      <c r="AN6257" s="39"/>
      <c r="AO6257" s="39"/>
      <c r="AP6257" s="39"/>
      <c r="AQ6257" s="39"/>
      <c r="AR6257" s="39"/>
      <c r="AS6257" s="39"/>
      <c r="AT6257" s="39"/>
      <c r="AU6257" s="39"/>
      <c r="AV6257" s="39"/>
      <c r="AW6257" s="39"/>
    </row>
    <row r="6258" spans="15:49" x14ac:dyDescent="0.2">
      <c r="O6258" s="39"/>
      <c r="P6258" s="39"/>
      <c r="Q6258" s="39"/>
      <c r="R6258" s="39"/>
      <c r="S6258" s="39"/>
      <c r="T6258" s="39"/>
      <c r="U6258" s="39"/>
      <c r="V6258" s="39"/>
      <c r="W6258" s="39"/>
      <c r="X6258" s="39"/>
      <c r="Y6258" s="39"/>
      <c r="Z6258" s="39"/>
      <c r="AA6258" s="39"/>
      <c r="AB6258" s="39"/>
      <c r="AC6258" s="39"/>
      <c r="AD6258" s="39"/>
      <c r="AE6258" s="39"/>
      <c r="AF6258" s="39"/>
      <c r="AG6258" s="39"/>
      <c r="AH6258" s="39"/>
      <c r="AI6258" s="39"/>
      <c r="AJ6258" s="39"/>
      <c r="AK6258" s="39"/>
      <c r="AL6258" s="39"/>
      <c r="AM6258" s="39"/>
      <c r="AN6258" s="39"/>
      <c r="AO6258" s="39"/>
      <c r="AP6258" s="39"/>
      <c r="AQ6258" s="39"/>
      <c r="AR6258" s="39"/>
      <c r="AS6258" s="39"/>
      <c r="AT6258" s="39"/>
      <c r="AU6258" s="39"/>
      <c r="AV6258" s="39"/>
      <c r="AW6258" s="39"/>
    </row>
    <row r="6259" spans="15:49" x14ac:dyDescent="0.2">
      <c r="O6259" s="39"/>
      <c r="P6259" s="39"/>
      <c r="Q6259" s="39"/>
      <c r="R6259" s="39"/>
      <c r="S6259" s="39"/>
      <c r="T6259" s="39"/>
      <c r="U6259" s="39"/>
      <c r="V6259" s="39"/>
      <c r="W6259" s="39"/>
      <c r="X6259" s="39"/>
      <c r="Y6259" s="39"/>
      <c r="Z6259" s="39"/>
      <c r="AA6259" s="39"/>
      <c r="AB6259" s="39"/>
      <c r="AC6259" s="39"/>
      <c r="AD6259" s="39"/>
      <c r="AE6259" s="39"/>
      <c r="AF6259" s="39"/>
      <c r="AG6259" s="39"/>
      <c r="AH6259" s="39"/>
      <c r="AI6259" s="39"/>
      <c r="AJ6259" s="39"/>
      <c r="AK6259" s="39"/>
      <c r="AL6259" s="39"/>
      <c r="AM6259" s="39"/>
      <c r="AN6259" s="39"/>
      <c r="AO6259" s="39"/>
      <c r="AP6259" s="39"/>
      <c r="AQ6259" s="39"/>
      <c r="AR6259" s="39"/>
      <c r="AS6259" s="39"/>
      <c r="AT6259" s="39"/>
      <c r="AU6259" s="39"/>
      <c r="AV6259" s="39"/>
      <c r="AW6259" s="39"/>
    </row>
    <row r="6260" spans="15:49" x14ac:dyDescent="0.2">
      <c r="O6260" s="39"/>
      <c r="P6260" s="39"/>
      <c r="Q6260" s="39"/>
      <c r="R6260" s="39"/>
      <c r="S6260" s="39"/>
      <c r="T6260" s="39"/>
      <c r="U6260" s="39"/>
      <c r="V6260" s="39"/>
      <c r="W6260" s="39"/>
      <c r="X6260" s="39"/>
      <c r="Y6260" s="39"/>
      <c r="Z6260" s="39"/>
      <c r="AA6260" s="39"/>
      <c r="AB6260" s="39"/>
      <c r="AC6260" s="39"/>
      <c r="AD6260" s="39"/>
      <c r="AE6260" s="39"/>
      <c r="AF6260" s="39"/>
      <c r="AG6260" s="39"/>
      <c r="AH6260" s="39"/>
      <c r="AI6260" s="39"/>
      <c r="AJ6260" s="39"/>
      <c r="AK6260" s="39"/>
      <c r="AL6260" s="39"/>
      <c r="AM6260" s="39"/>
      <c r="AN6260" s="39"/>
      <c r="AO6260" s="39"/>
      <c r="AP6260" s="39"/>
      <c r="AQ6260" s="39"/>
      <c r="AR6260" s="39"/>
      <c r="AS6260" s="39"/>
      <c r="AT6260" s="39"/>
      <c r="AU6260" s="39"/>
      <c r="AV6260" s="39"/>
      <c r="AW6260" s="39"/>
    </row>
    <row r="6261" spans="15:49" x14ac:dyDescent="0.2">
      <c r="O6261" s="39"/>
      <c r="P6261" s="39"/>
      <c r="Q6261" s="39"/>
      <c r="R6261" s="39"/>
      <c r="S6261" s="39"/>
      <c r="T6261" s="39"/>
      <c r="U6261" s="39"/>
      <c r="V6261" s="39"/>
      <c r="W6261" s="39"/>
      <c r="X6261" s="39"/>
      <c r="Y6261" s="39"/>
      <c r="Z6261" s="39"/>
      <c r="AA6261" s="39"/>
      <c r="AB6261" s="39"/>
      <c r="AC6261" s="39"/>
      <c r="AD6261" s="39"/>
      <c r="AE6261" s="39"/>
      <c r="AF6261" s="39"/>
      <c r="AG6261" s="39"/>
      <c r="AH6261" s="39"/>
      <c r="AI6261" s="39"/>
      <c r="AJ6261" s="39"/>
      <c r="AK6261" s="39"/>
      <c r="AL6261" s="39"/>
      <c r="AM6261" s="39"/>
      <c r="AN6261" s="39"/>
      <c r="AO6261" s="39"/>
      <c r="AP6261" s="39"/>
      <c r="AQ6261" s="39"/>
      <c r="AR6261" s="39"/>
      <c r="AS6261" s="39"/>
      <c r="AT6261" s="39"/>
      <c r="AU6261" s="39"/>
      <c r="AV6261" s="39"/>
      <c r="AW6261" s="39"/>
    </row>
    <row r="6262" spans="15:49" x14ac:dyDescent="0.2">
      <c r="O6262" s="39"/>
      <c r="P6262" s="39"/>
      <c r="Q6262" s="39"/>
      <c r="R6262" s="39"/>
      <c r="S6262" s="39"/>
      <c r="T6262" s="39"/>
      <c r="U6262" s="39"/>
      <c r="V6262" s="39"/>
      <c r="W6262" s="39"/>
      <c r="X6262" s="39"/>
      <c r="Y6262" s="39"/>
      <c r="Z6262" s="39"/>
      <c r="AA6262" s="39"/>
      <c r="AB6262" s="39"/>
      <c r="AC6262" s="39"/>
      <c r="AD6262" s="39"/>
      <c r="AE6262" s="39"/>
      <c r="AF6262" s="39"/>
      <c r="AG6262" s="39"/>
      <c r="AH6262" s="39"/>
      <c r="AI6262" s="39"/>
      <c r="AJ6262" s="39"/>
      <c r="AK6262" s="39"/>
      <c r="AL6262" s="39"/>
      <c r="AM6262" s="39"/>
      <c r="AN6262" s="39"/>
      <c r="AO6262" s="39"/>
      <c r="AP6262" s="39"/>
      <c r="AQ6262" s="39"/>
      <c r="AR6262" s="39"/>
      <c r="AS6262" s="39"/>
      <c r="AT6262" s="39"/>
      <c r="AU6262" s="39"/>
      <c r="AV6262" s="39"/>
      <c r="AW6262" s="39"/>
    </row>
    <row r="6263" spans="15:49" x14ac:dyDescent="0.2">
      <c r="O6263" s="39"/>
      <c r="P6263" s="39"/>
      <c r="Q6263" s="39"/>
      <c r="R6263" s="39"/>
      <c r="S6263" s="39"/>
      <c r="T6263" s="39"/>
      <c r="U6263" s="39"/>
      <c r="V6263" s="39"/>
      <c r="W6263" s="39"/>
      <c r="X6263" s="39"/>
      <c r="Y6263" s="39"/>
      <c r="Z6263" s="39"/>
      <c r="AA6263" s="39"/>
      <c r="AB6263" s="39"/>
      <c r="AC6263" s="39"/>
      <c r="AD6263" s="39"/>
      <c r="AE6263" s="39"/>
      <c r="AF6263" s="39"/>
      <c r="AG6263" s="39"/>
      <c r="AH6263" s="39"/>
      <c r="AI6263" s="39"/>
      <c r="AJ6263" s="39"/>
      <c r="AK6263" s="39"/>
      <c r="AL6263" s="39"/>
      <c r="AM6263" s="39"/>
      <c r="AN6263" s="39"/>
      <c r="AO6263" s="39"/>
      <c r="AP6263" s="39"/>
      <c r="AQ6263" s="39"/>
      <c r="AR6263" s="39"/>
      <c r="AS6263" s="39"/>
      <c r="AT6263" s="39"/>
      <c r="AU6263" s="39"/>
      <c r="AV6263" s="39"/>
      <c r="AW6263" s="39"/>
    </row>
    <row r="6264" spans="15:49" x14ac:dyDescent="0.2">
      <c r="O6264" s="39"/>
      <c r="P6264" s="39"/>
      <c r="Q6264" s="39"/>
      <c r="R6264" s="39"/>
      <c r="S6264" s="39"/>
      <c r="T6264" s="39"/>
      <c r="U6264" s="39"/>
      <c r="V6264" s="39"/>
      <c r="W6264" s="39"/>
      <c r="X6264" s="39"/>
      <c r="Y6264" s="39"/>
      <c r="Z6264" s="39"/>
      <c r="AA6264" s="39"/>
      <c r="AB6264" s="39"/>
      <c r="AC6264" s="39"/>
      <c r="AD6264" s="39"/>
      <c r="AE6264" s="39"/>
      <c r="AF6264" s="39"/>
      <c r="AG6264" s="39"/>
      <c r="AH6264" s="39"/>
      <c r="AI6264" s="39"/>
      <c r="AJ6264" s="39"/>
      <c r="AK6264" s="39"/>
      <c r="AL6264" s="39"/>
      <c r="AM6264" s="39"/>
      <c r="AN6264" s="39"/>
      <c r="AO6264" s="39"/>
      <c r="AP6264" s="39"/>
      <c r="AQ6264" s="39"/>
      <c r="AR6264" s="39"/>
      <c r="AS6264" s="39"/>
      <c r="AT6264" s="39"/>
      <c r="AU6264" s="39"/>
      <c r="AV6264" s="39"/>
      <c r="AW6264" s="39"/>
    </row>
    <row r="6265" spans="15:49" x14ac:dyDescent="0.2">
      <c r="O6265" s="39"/>
      <c r="P6265" s="39"/>
      <c r="Q6265" s="39"/>
      <c r="R6265" s="39"/>
      <c r="S6265" s="39"/>
      <c r="T6265" s="39"/>
      <c r="U6265" s="39"/>
      <c r="V6265" s="39"/>
      <c r="W6265" s="39"/>
      <c r="X6265" s="39"/>
      <c r="Y6265" s="39"/>
      <c r="Z6265" s="39"/>
      <c r="AA6265" s="39"/>
      <c r="AB6265" s="39"/>
      <c r="AC6265" s="39"/>
      <c r="AD6265" s="39"/>
      <c r="AE6265" s="39"/>
      <c r="AF6265" s="39"/>
      <c r="AG6265" s="39"/>
      <c r="AH6265" s="39"/>
      <c r="AI6265" s="39"/>
      <c r="AJ6265" s="39"/>
      <c r="AK6265" s="39"/>
      <c r="AL6265" s="39"/>
      <c r="AM6265" s="39"/>
      <c r="AN6265" s="39"/>
      <c r="AO6265" s="39"/>
      <c r="AP6265" s="39"/>
      <c r="AQ6265" s="39"/>
      <c r="AR6265" s="39"/>
      <c r="AS6265" s="39"/>
      <c r="AT6265" s="39"/>
      <c r="AU6265" s="39"/>
      <c r="AV6265" s="39"/>
      <c r="AW6265" s="39"/>
    </row>
    <row r="6266" spans="15:49" x14ac:dyDescent="0.2">
      <c r="O6266" s="39"/>
      <c r="P6266" s="39"/>
      <c r="Q6266" s="39"/>
      <c r="R6266" s="39"/>
      <c r="S6266" s="39"/>
      <c r="T6266" s="39"/>
      <c r="U6266" s="39"/>
      <c r="V6266" s="39"/>
      <c r="W6266" s="39"/>
      <c r="X6266" s="39"/>
      <c r="Y6266" s="39"/>
      <c r="Z6266" s="39"/>
      <c r="AA6266" s="39"/>
      <c r="AB6266" s="39"/>
      <c r="AC6266" s="39"/>
      <c r="AD6266" s="39"/>
      <c r="AE6266" s="39"/>
      <c r="AF6266" s="39"/>
      <c r="AG6266" s="39"/>
      <c r="AH6266" s="39"/>
      <c r="AI6266" s="39"/>
      <c r="AJ6266" s="39"/>
      <c r="AK6266" s="39"/>
      <c r="AL6266" s="39"/>
      <c r="AM6266" s="39"/>
      <c r="AN6266" s="39"/>
      <c r="AO6266" s="39"/>
      <c r="AP6266" s="39"/>
      <c r="AQ6266" s="39"/>
      <c r="AR6266" s="39"/>
      <c r="AS6266" s="39"/>
      <c r="AT6266" s="39"/>
      <c r="AU6266" s="39"/>
      <c r="AV6266" s="39"/>
      <c r="AW6266" s="39"/>
    </row>
    <row r="6267" spans="15:49" x14ac:dyDescent="0.2">
      <c r="O6267" s="39"/>
      <c r="P6267" s="39"/>
      <c r="Q6267" s="39"/>
      <c r="R6267" s="39"/>
      <c r="S6267" s="39"/>
      <c r="T6267" s="39"/>
      <c r="U6267" s="39"/>
      <c r="V6267" s="39"/>
      <c r="W6267" s="39"/>
      <c r="X6267" s="39"/>
      <c r="Y6267" s="39"/>
      <c r="Z6267" s="39"/>
      <c r="AA6267" s="39"/>
      <c r="AB6267" s="39"/>
      <c r="AC6267" s="39"/>
      <c r="AD6267" s="39"/>
      <c r="AE6267" s="39"/>
      <c r="AF6267" s="39"/>
      <c r="AG6267" s="39"/>
      <c r="AH6267" s="39"/>
      <c r="AI6267" s="39"/>
      <c r="AJ6267" s="39"/>
      <c r="AK6267" s="39"/>
      <c r="AL6267" s="39"/>
      <c r="AM6267" s="39"/>
      <c r="AN6267" s="39"/>
      <c r="AO6267" s="39"/>
      <c r="AP6267" s="39"/>
      <c r="AQ6267" s="39"/>
      <c r="AR6267" s="39"/>
      <c r="AS6267" s="39"/>
      <c r="AT6267" s="39"/>
      <c r="AU6267" s="39"/>
      <c r="AV6267" s="39"/>
      <c r="AW6267" s="39"/>
    </row>
    <row r="6268" spans="15:49" x14ac:dyDescent="0.2">
      <c r="O6268" s="39"/>
      <c r="P6268" s="39"/>
      <c r="Q6268" s="39"/>
      <c r="R6268" s="39"/>
      <c r="S6268" s="39"/>
      <c r="T6268" s="39"/>
      <c r="U6268" s="39"/>
      <c r="V6268" s="39"/>
      <c r="W6268" s="39"/>
      <c r="X6268" s="39"/>
      <c r="Y6268" s="39"/>
      <c r="Z6268" s="39"/>
      <c r="AA6268" s="39"/>
      <c r="AB6268" s="39"/>
      <c r="AC6268" s="39"/>
      <c r="AD6268" s="39"/>
      <c r="AE6268" s="39"/>
      <c r="AF6268" s="39"/>
      <c r="AG6268" s="39"/>
      <c r="AH6268" s="39"/>
      <c r="AI6268" s="39"/>
      <c r="AJ6268" s="39"/>
      <c r="AK6268" s="39"/>
      <c r="AL6268" s="39"/>
      <c r="AM6268" s="39"/>
      <c r="AN6268" s="39"/>
      <c r="AO6268" s="39"/>
      <c r="AP6268" s="39"/>
      <c r="AQ6268" s="39"/>
      <c r="AR6268" s="39"/>
      <c r="AS6268" s="39"/>
      <c r="AT6268" s="39"/>
      <c r="AU6268" s="39"/>
      <c r="AV6268" s="39"/>
      <c r="AW6268" s="39"/>
    </row>
    <row r="6269" spans="15:49" x14ac:dyDescent="0.2">
      <c r="O6269" s="39"/>
      <c r="P6269" s="39"/>
      <c r="Q6269" s="39"/>
      <c r="R6269" s="39"/>
      <c r="S6269" s="39"/>
      <c r="T6269" s="39"/>
      <c r="U6269" s="39"/>
      <c r="V6269" s="39"/>
      <c r="W6269" s="39"/>
      <c r="X6269" s="39"/>
      <c r="Y6269" s="39"/>
      <c r="Z6269" s="39"/>
      <c r="AA6269" s="39"/>
      <c r="AB6269" s="39"/>
      <c r="AC6269" s="39"/>
      <c r="AD6269" s="39"/>
      <c r="AE6269" s="39"/>
      <c r="AF6269" s="39"/>
      <c r="AG6269" s="39"/>
      <c r="AH6269" s="39"/>
      <c r="AI6269" s="39"/>
      <c r="AJ6269" s="39"/>
      <c r="AK6269" s="39"/>
      <c r="AL6269" s="39"/>
      <c r="AM6269" s="39"/>
      <c r="AN6269" s="39"/>
      <c r="AO6269" s="39"/>
      <c r="AP6269" s="39"/>
      <c r="AQ6269" s="39"/>
      <c r="AR6269" s="39"/>
      <c r="AS6269" s="39"/>
      <c r="AT6269" s="39"/>
      <c r="AU6269" s="39"/>
      <c r="AV6269" s="39"/>
      <c r="AW6269" s="39"/>
    </row>
    <row r="6270" spans="15:49" x14ac:dyDescent="0.2">
      <c r="O6270" s="39"/>
      <c r="P6270" s="39"/>
      <c r="Q6270" s="39"/>
      <c r="R6270" s="39"/>
      <c r="S6270" s="39"/>
      <c r="T6270" s="39"/>
      <c r="U6270" s="39"/>
      <c r="V6270" s="39"/>
      <c r="W6270" s="39"/>
      <c r="X6270" s="39"/>
      <c r="Y6270" s="39"/>
      <c r="Z6270" s="39"/>
      <c r="AA6270" s="39"/>
      <c r="AB6270" s="39"/>
      <c r="AC6270" s="39"/>
      <c r="AD6270" s="39"/>
      <c r="AE6270" s="39"/>
      <c r="AF6270" s="39"/>
      <c r="AG6270" s="39"/>
      <c r="AH6270" s="39"/>
      <c r="AI6270" s="39"/>
      <c r="AJ6270" s="39"/>
      <c r="AK6270" s="39"/>
      <c r="AL6270" s="39"/>
      <c r="AM6270" s="39"/>
      <c r="AN6270" s="39"/>
      <c r="AO6270" s="39"/>
      <c r="AP6270" s="39"/>
      <c r="AQ6270" s="39"/>
      <c r="AR6270" s="39"/>
      <c r="AS6270" s="39"/>
      <c r="AT6270" s="39"/>
      <c r="AU6270" s="39"/>
      <c r="AV6270" s="39"/>
      <c r="AW6270" s="39"/>
    </row>
    <row r="6271" spans="15:49" x14ac:dyDescent="0.2">
      <c r="O6271" s="39"/>
      <c r="P6271" s="39"/>
      <c r="Q6271" s="39"/>
      <c r="R6271" s="39"/>
      <c r="S6271" s="39"/>
      <c r="T6271" s="39"/>
      <c r="U6271" s="39"/>
      <c r="V6271" s="39"/>
      <c r="W6271" s="39"/>
      <c r="X6271" s="39"/>
      <c r="Y6271" s="39"/>
      <c r="Z6271" s="39"/>
      <c r="AA6271" s="39"/>
      <c r="AB6271" s="39"/>
      <c r="AC6271" s="39"/>
      <c r="AD6271" s="39"/>
      <c r="AE6271" s="39"/>
      <c r="AF6271" s="39"/>
      <c r="AG6271" s="39"/>
      <c r="AH6271" s="39"/>
      <c r="AI6271" s="39"/>
      <c r="AJ6271" s="39"/>
      <c r="AK6271" s="39"/>
      <c r="AL6271" s="39"/>
      <c r="AM6271" s="39"/>
      <c r="AN6271" s="39"/>
      <c r="AO6271" s="39"/>
      <c r="AP6271" s="39"/>
      <c r="AQ6271" s="39"/>
      <c r="AR6271" s="39"/>
      <c r="AS6271" s="39"/>
      <c r="AT6271" s="39"/>
      <c r="AU6271" s="39"/>
      <c r="AV6271" s="39"/>
      <c r="AW6271" s="39"/>
    </row>
    <row r="6272" spans="15:49" x14ac:dyDescent="0.2">
      <c r="O6272" s="39"/>
      <c r="P6272" s="39"/>
      <c r="Q6272" s="39"/>
      <c r="R6272" s="39"/>
      <c r="S6272" s="39"/>
      <c r="T6272" s="39"/>
      <c r="U6272" s="39"/>
      <c r="V6272" s="39"/>
      <c r="W6272" s="39"/>
      <c r="X6272" s="39"/>
      <c r="Y6272" s="39"/>
      <c r="Z6272" s="39"/>
      <c r="AA6272" s="39"/>
      <c r="AB6272" s="39"/>
      <c r="AC6272" s="39"/>
      <c r="AD6272" s="39"/>
      <c r="AE6272" s="39"/>
      <c r="AF6272" s="39"/>
      <c r="AG6272" s="39"/>
      <c r="AH6272" s="39"/>
      <c r="AI6272" s="39"/>
      <c r="AJ6272" s="39"/>
      <c r="AK6272" s="39"/>
      <c r="AL6272" s="39"/>
      <c r="AM6272" s="39"/>
      <c r="AN6272" s="39"/>
      <c r="AO6272" s="39"/>
      <c r="AP6272" s="39"/>
      <c r="AQ6272" s="39"/>
      <c r="AR6272" s="39"/>
      <c r="AS6272" s="39"/>
      <c r="AT6272" s="39"/>
      <c r="AU6272" s="39"/>
      <c r="AV6272" s="39"/>
      <c r="AW6272" s="39"/>
    </row>
    <row r="6273" spans="15:49" x14ac:dyDescent="0.2">
      <c r="O6273" s="39"/>
      <c r="P6273" s="39"/>
      <c r="Q6273" s="39"/>
      <c r="R6273" s="39"/>
      <c r="S6273" s="39"/>
      <c r="T6273" s="39"/>
      <c r="U6273" s="39"/>
      <c r="V6273" s="39"/>
      <c r="W6273" s="39"/>
      <c r="X6273" s="39"/>
      <c r="Y6273" s="39"/>
      <c r="Z6273" s="39"/>
      <c r="AA6273" s="39"/>
      <c r="AB6273" s="39"/>
      <c r="AC6273" s="39"/>
      <c r="AD6273" s="39"/>
      <c r="AE6273" s="39"/>
      <c r="AF6273" s="39"/>
      <c r="AG6273" s="39"/>
      <c r="AH6273" s="39"/>
      <c r="AI6273" s="39"/>
      <c r="AJ6273" s="39"/>
      <c r="AK6273" s="39"/>
      <c r="AL6273" s="39"/>
      <c r="AM6273" s="39"/>
      <c r="AN6273" s="39"/>
      <c r="AO6273" s="39"/>
      <c r="AP6273" s="39"/>
      <c r="AQ6273" s="39"/>
      <c r="AR6273" s="39"/>
      <c r="AS6273" s="39"/>
      <c r="AT6273" s="39"/>
      <c r="AU6273" s="39"/>
      <c r="AV6273" s="39"/>
      <c r="AW6273" s="39"/>
    </row>
    <row r="6274" spans="15:49" x14ac:dyDescent="0.2">
      <c r="O6274" s="39"/>
      <c r="P6274" s="39"/>
      <c r="Q6274" s="39"/>
      <c r="R6274" s="39"/>
      <c r="S6274" s="39"/>
      <c r="T6274" s="39"/>
      <c r="U6274" s="39"/>
      <c r="V6274" s="39"/>
      <c r="W6274" s="39"/>
      <c r="X6274" s="39"/>
      <c r="Y6274" s="39"/>
      <c r="Z6274" s="39"/>
      <c r="AA6274" s="39"/>
      <c r="AB6274" s="39"/>
      <c r="AC6274" s="39"/>
      <c r="AD6274" s="39"/>
      <c r="AE6274" s="39"/>
      <c r="AF6274" s="39"/>
      <c r="AG6274" s="39"/>
      <c r="AH6274" s="39"/>
      <c r="AI6274" s="39"/>
      <c r="AJ6274" s="39"/>
      <c r="AK6274" s="39"/>
      <c r="AL6274" s="39"/>
      <c r="AM6274" s="39"/>
      <c r="AN6274" s="39"/>
      <c r="AO6274" s="39"/>
      <c r="AP6274" s="39"/>
      <c r="AQ6274" s="39"/>
      <c r="AR6274" s="39"/>
      <c r="AS6274" s="39"/>
      <c r="AT6274" s="39"/>
      <c r="AU6274" s="39"/>
      <c r="AV6274" s="39"/>
      <c r="AW6274" s="39"/>
    </row>
    <row r="6275" spans="15:49" x14ac:dyDescent="0.2">
      <c r="O6275" s="39"/>
      <c r="P6275" s="39"/>
      <c r="Q6275" s="39"/>
      <c r="R6275" s="39"/>
      <c r="S6275" s="39"/>
      <c r="T6275" s="39"/>
      <c r="U6275" s="39"/>
      <c r="V6275" s="39"/>
      <c r="W6275" s="39"/>
      <c r="X6275" s="39"/>
      <c r="Y6275" s="39"/>
      <c r="Z6275" s="39"/>
      <c r="AA6275" s="39"/>
      <c r="AB6275" s="39"/>
      <c r="AC6275" s="39"/>
      <c r="AD6275" s="39"/>
      <c r="AE6275" s="39"/>
      <c r="AF6275" s="39"/>
      <c r="AG6275" s="39"/>
      <c r="AH6275" s="39"/>
      <c r="AI6275" s="39"/>
      <c r="AJ6275" s="39"/>
      <c r="AK6275" s="39"/>
      <c r="AL6275" s="39"/>
      <c r="AM6275" s="39"/>
      <c r="AN6275" s="39"/>
      <c r="AO6275" s="39"/>
      <c r="AP6275" s="39"/>
      <c r="AQ6275" s="39"/>
      <c r="AR6275" s="39"/>
      <c r="AS6275" s="39"/>
      <c r="AT6275" s="39"/>
      <c r="AU6275" s="39"/>
      <c r="AV6275" s="39"/>
      <c r="AW6275" s="39"/>
    </row>
    <row r="6276" spans="15:49" x14ac:dyDescent="0.2">
      <c r="O6276" s="39"/>
      <c r="P6276" s="39"/>
      <c r="Q6276" s="39"/>
      <c r="R6276" s="39"/>
      <c r="S6276" s="39"/>
      <c r="T6276" s="39"/>
      <c r="U6276" s="39"/>
      <c r="V6276" s="39"/>
      <c r="W6276" s="39"/>
      <c r="X6276" s="39"/>
      <c r="Y6276" s="39"/>
      <c r="Z6276" s="39"/>
      <c r="AA6276" s="39"/>
      <c r="AB6276" s="39"/>
      <c r="AC6276" s="39"/>
      <c r="AD6276" s="39"/>
      <c r="AE6276" s="39"/>
      <c r="AF6276" s="39"/>
      <c r="AG6276" s="39"/>
      <c r="AH6276" s="39"/>
      <c r="AI6276" s="39"/>
      <c r="AJ6276" s="39"/>
      <c r="AK6276" s="39"/>
      <c r="AL6276" s="39"/>
      <c r="AM6276" s="39"/>
      <c r="AN6276" s="39"/>
      <c r="AO6276" s="39"/>
      <c r="AP6276" s="39"/>
      <c r="AQ6276" s="39"/>
      <c r="AR6276" s="39"/>
      <c r="AS6276" s="39"/>
      <c r="AT6276" s="39"/>
      <c r="AU6276" s="39"/>
      <c r="AV6276" s="39"/>
      <c r="AW6276" s="39"/>
    </row>
    <row r="6277" spans="15:49" x14ac:dyDescent="0.2">
      <c r="O6277" s="39"/>
      <c r="P6277" s="39"/>
      <c r="Q6277" s="39"/>
      <c r="R6277" s="39"/>
      <c r="S6277" s="39"/>
      <c r="T6277" s="39"/>
      <c r="U6277" s="39"/>
      <c r="V6277" s="39"/>
      <c r="W6277" s="39"/>
      <c r="X6277" s="39"/>
      <c r="Y6277" s="39"/>
      <c r="Z6277" s="39"/>
      <c r="AA6277" s="39"/>
      <c r="AB6277" s="39"/>
      <c r="AC6277" s="39"/>
      <c r="AD6277" s="39"/>
      <c r="AE6277" s="39"/>
      <c r="AF6277" s="39"/>
      <c r="AG6277" s="39"/>
      <c r="AH6277" s="39"/>
      <c r="AI6277" s="39"/>
      <c r="AJ6277" s="39"/>
      <c r="AK6277" s="39"/>
      <c r="AL6277" s="39"/>
      <c r="AM6277" s="39"/>
      <c r="AN6277" s="39"/>
      <c r="AO6277" s="39"/>
      <c r="AP6277" s="39"/>
      <c r="AQ6277" s="39"/>
      <c r="AR6277" s="39"/>
      <c r="AS6277" s="39"/>
      <c r="AT6277" s="39"/>
      <c r="AU6277" s="39"/>
      <c r="AV6277" s="39"/>
      <c r="AW6277" s="39"/>
    </row>
    <row r="6278" spans="15:49" x14ac:dyDescent="0.2">
      <c r="O6278" s="39"/>
      <c r="P6278" s="39"/>
      <c r="Q6278" s="39"/>
      <c r="R6278" s="39"/>
      <c r="S6278" s="39"/>
      <c r="T6278" s="39"/>
      <c r="U6278" s="39"/>
      <c r="V6278" s="39"/>
      <c r="W6278" s="39"/>
      <c r="X6278" s="39"/>
      <c r="Y6278" s="39"/>
      <c r="Z6278" s="39"/>
      <c r="AA6278" s="39"/>
      <c r="AB6278" s="39"/>
      <c r="AC6278" s="39"/>
      <c r="AD6278" s="39"/>
      <c r="AE6278" s="39"/>
      <c r="AF6278" s="39"/>
      <c r="AG6278" s="39"/>
      <c r="AH6278" s="39"/>
      <c r="AI6278" s="39"/>
      <c r="AJ6278" s="39"/>
      <c r="AK6278" s="39"/>
      <c r="AL6278" s="39"/>
      <c r="AM6278" s="39"/>
      <c r="AN6278" s="39"/>
      <c r="AO6278" s="39"/>
      <c r="AP6278" s="39"/>
      <c r="AQ6278" s="39"/>
      <c r="AR6278" s="39"/>
      <c r="AS6278" s="39"/>
      <c r="AT6278" s="39"/>
      <c r="AU6278" s="39"/>
      <c r="AV6278" s="39"/>
      <c r="AW6278" s="39"/>
    </row>
    <row r="6279" spans="15:49" x14ac:dyDescent="0.2">
      <c r="O6279" s="39"/>
      <c r="P6279" s="39"/>
      <c r="Q6279" s="39"/>
      <c r="R6279" s="39"/>
      <c r="S6279" s="39"/>
      <c r="T6279" s="39"/>
      <c r="U6279" s="39"/>
      <c r="V6279" s="39"/>
      <c r="W6279" s="39"/>
      <c r="X6279" s="39"/>
      <c r="Y6279" s="39"/>
      <c r="Z6279" s="39"/>
      <c r="AA6279" s="39"/>
      <c r="AB6279" s="39"/>
      <c r="AC6279" s="39"/>
      <c r="AD6279" s="39"/>
      <c r="AE6279" s="39"/>
      <c r="AF6279" s="39"/>
      <c r="AG6279" s="39"/>
      <c r="AH6279" s="39"/>
      <c r="AI6279" s="39"/>
      <c r="AJ6279" s="39"/>
      <c r="AK6279" s="39"/>
      <c r="AL6279" s="39"/>
      <c r="AM6279" s="39"/>
      <c r="AN6279" s="39"/>
      <c r="AO6279" s="39"/>
      <c r="AP6279" s="39"/>
      <c r="AQ6279" s="39"/>
      <c r="AR6279" s="39"/>
      <c r="AS6279" s="39"/>
      <c r="AT6279" s="39"/>
      <c r="AU6279" s="39"/>
      <c r="AV6279" s="39"/>
      <c r="AW6279" s="39"/>
    </row>
    <row r="6280" spans="15:49" x14ac:dyDescent="0.2">
      <c r="O6280" s="39"/>
      <c r="P6280" s="39"/>
      <c r="Q6280" s="39"/>
      <c r="R6280" s="39"/>
      <c r="S6280" s="39"/>
      <c r="T6280" s="39"/>
      <c r="U6280" s="39"/>
      <c r="V6280" s="39"/>
      <c r="W6280" s="39"/>
      <c r="X6280" s="39"/>
      <c r="Y6280" s="39"/>
      <c r="Z6280" s="39"/>
      <c r="AA6280" s="39"/>
      <c r="AB6280" s="39"/>
      <c r="AC6280" s="39"/>
      <c r="AD6280" s="39"/>
      <c r="AE6280" s="39"/>
      <c r="AF6280" s="39"/>
      <c r="AG6280" s="39"/>
      <c r="AH6280" s="39"/>
      <c r="AI6280" s="39"/>
      <c r="AJ6280" s="39"/>
      <c r="AK6280" s="39"/>
      <c r="AL6280" s="39"/>
      <c r="AM6280" s="39"/>
      <c r="AN6280" s="39"/>
      <c r="AO6280" s="39"/>
      <c r="AP6280" s="39"/>
      <c r="AQ6280" s="39"/>
      <c r="AR6280" s="39"/>
      <c r="AS6280" s="39"/>
      <c r="AT6280" s="39"/>
      <c r="AU6280" s="39"/>
      <c r="AV6280" s="39"/>
      <c r="AW6280" s="39"/>
    </row>
    <row r="6281" spans="15:49" x14ac:dyDescent="0.2">
      <c r="O6281" s="39"/>
      <c r="P6281" s="39"/>
      <c r="Q6281" s="39"/>
      <c r="R6281" s="39"/>
      <c r="S6281" s="39"/>
      <c r="T6281" s="39"/>
      <c r="U6281" s="39"/>
      <c r="V6281" s="39"/>
      <c r="W6281" s="39"/>
      <c r="X6281" s="39"/>
      <c r="Y6281" s="39"/>
      <c r="Z6281" s="39"/>
      <c r="AA6281" s="39"/>
      <c r="AB6281" s="39"/>
      <c r="AC6281" s="39"/>
      <c r="AD6281" s="39"/>
      <c r="AE6281" s="39"/>
      <c r="AF6281" s="39"/>
      <c r="AG6281" s="39"/>
      <c r="AH6281" s="39"/>
      <c r="AI6281" s="39"/>
      <c r="AJ6281" s="39"/>
      <c r="AK6281" s="39"/>
      <c r="AL6281" s="39"/>
      <c r="AM6281" s="39"/>
      <c r="AN6281" s="39"/>
      <c r="AO6281" s="39"/>
      <c r="AP6281" s="39"/>
      <c r="AQ6281" s="39"/>
      <c r="AR6281" s="39"/>
      <c r="AS6281" s="39"/>
      <c r="AT6281" s="39"/>
      <c r="AU6281" s="39"/>
      <c r="AV6281" s="39"/>
      <c r="AW6281" s="39"/>
    </row>
    <row r="6282" spans="15:49" x14ac:dyDescent="0.2">
      <c r="O6282" s="39"/>
      <c r="P6282" s="39"/>
      <c r="Q6282" s="39"/>
      <c r="R6282" s="39"/>
      <c r="S6282" s="39"/>
      <c r="T6282" s="39"/>
      <c r="U6282" s="39"/>
      <c r="V6282" s="39"/>
      <c r="W6282" s="39"/>
      <c r="X6282" s="39"/>
      <c r="Y6282" s="39"/>
      <c r="Z6282" s="39"/>
      <c r="AA6282" s="39"/>
      <c r="AB6282" s="39"/>
      <c r="AC6282" s="39"/>
      <c r="AD6282" s="39"/>
      <c r="AE6282" s="39"/>
      <c r="AF6282" s="39"/>
      <c r="AG6282" s="39"/>
      <c r="AH6282" s="39"/>
      <c r="AI6282" s="39"/>
      <c r="AJ6282" s="39"/>
      <c r="AK6282" s="39"/>
      <c r="AL6282" s="39"/>
      <c r="AM6282" s="39"/>
      <c r="AN6282" s="39"/>
      <c r="AO6282" s="39"/>
      <c r="AP6282" s="39"/>
      <c r="AQ6282" s="39"/>
      <c r="AR6282" s="39"/>
      <c r="AS6282" s="39"/>
      <c r="AT6282" s="39"/>
      <c r="AU6282" s="39"/>
      <c r="AV6282" s="39"/>
      <c r="AW6282" s="39"/>
    </row>
    <row r="6283" spans="15:49" x14ac:dyDescent="0.2">
      <c r="O6283" s="39"/>
      <c r="P6283" s="39"/>
      <c r="Q6283" s="39"/>
      <c r="R6283" s="39"/>
      <c r="S6283" s="39"/>
      <c r="T6283" s="39"/>
      <c r="U6283" s="39"/>
      <c r="V6283" s="39"/>
      <c r="W6283" s="39"/>
      <c r="X6283" s="39"/>
      <c r="Y6283" s="39"/>
      <c r="Z6283" s="39"/>
      <c r="AA6283" s="39"/>
      <c r="AB6283" s="39"/>
      <c r="AC6283" s="39"/>
      <c r="AD6283" s="39"/>
      <c r="AE6283" s="39"/>
      <c r="AF6283" s="39"/>
      <c r="AG6283" s="39"/>
      <c r="AH6283" s="39"/>
      <c r="AI6283" s="39"/>
      <c r="AJ6283" s="39"/>
      <c r="AK6283" s="39"/>
      <c r="AL6283" s="39"/>
      <c r="AM6283" s="39"/>
      <c r="AN6283" s="39"/>
      <c r="AO6283" s="39"/>
      <c r="AP6283" s="39"/>
      <c r="AQ6283" s="39"/>
      <c r="AR6283" s="39"/>
      <c r="AS6283" s="39"/>
      <c r="AT6283" s="39"/>
      <c r="AU6283" s="39"/>
      <c r="AV6283" s="39"/>
      <c r="AW6283" s="39"/>
    </row>
    <row r="6284" spans="15:49" x14ac:dyDescent="0.2">
      <c r="O6284" s="39"/>
      <c r="P6284" s="39"/>
      <c r="Q6284" s="39"/>
      <c r="R6284" s="39"/>
      <c r="S6284" s="39"/>
      <c r="T6284" s="39"/>
      <c r="U6284" s="39"/>
      <c r="V6284" s="39"/>
      <c r="W6284" s="39"/>
      <c r="X6284" s="39"/>
      <c r="Y6284" s="39"/>
      <c r="Z6284" s="39"/>
      <c r="AA6284" s="39"/>
      <c r="AB6284" s="39"/>
      <c r="AC6284" s="39"/>
      <c r="AD6284" s="39"/>
      <c r="AE6284" s="39"/>
      <c r="AF6284" s="39"/>
      <c r="AG6284" s="39"/>
      <c r="AH6284" s="39"/>
      <c r="AI6284" s="39"/>
      <c r="AJ6284" s="39"/>
      <c r="AK6284" s="39"/>
      <c r="AL6284" s="39"/>
      <c r="AM6284" s="39"/>
      <c r="AN6284" s="39"/>
      <c r="AO6284" s="39"/>
      <c r="AP6284" s="39"/>
      <c r="AQ6284" s="39"/>
      <c r="AR6284" s="39"/>
      <c r="AS6284" s="39"/>
      <c r="AT6284" s="39"/>
      <c r="AU6284" s="39"/>
      <c r="AV6284" s="39"/>
      <c r="AW6284" s="39"/>
    </row>
    <row r="6285" spans="15:49" x14ac:dyDescent="0.2">
      <c r="O6285" s="39"/>
      <c r="P6285" s="39"/>
      <c r="Q6285" s="39"/>
      <c r="R6285" s="39"/>
      <c r="S6285" s="39"/>
      <c r="T6285" s="39"/>
      <c r="U6285" s="39"/>
      <c r="V6285" s="39"/>
      <c r="W6285" s="39"/>
      <c r="X6285" s="39"/>
      <c r="Y6285" s="39"/>
      <c r="Z6285" s="39"/>
      <c r="AA6285" s="39"/>
      <c r="AB6285" s="39"/>
      <c r="AC6285" s="39"/>
      <c r="AD6285" s="39"/>
      <c r="AE6285" s="39"/>
      <c r="AF6285" s="39"/>
      <c r="AG6285" s="39"/>
      <c r="AH6285" s="39"/>
      <c r="AI6285" s="39"/>
      <c r="AJ6285" s="39"/>
      <c r="AK6285" s="39"/>
      <c r="AL6285" s="39"/>
      <c r="AM6285" s="39"/>
      <c r="AN6285" s="39"/>
      <c r="AO6285" s="39"/>
      <c r="AP6285" s="39"/>
      <c r="AQ6285" s="39"/>
      <c r="AR6285" s="39"/>
      <c r="AS6285" s="39"/>
      <c r="AT6285" s="39"/>
      <c r="AU6285" s="39"/>
      <c r="AV6285" s="39"/>
      <c r="AW6285" s="39"/>
    </row>
    <row r="6286" spans="15:49" x14ac:dyDescent="0.2">
      <c r="O6286" s="39"/>
      <c r="P6286" s="39"/>
      <c r="Q6286" s="39"/>
      <c r="R6286" s="39"/>
      <c r="S6286" s="39"/>
      <c r="T6286" s="39"/>
      <c r="U6286" s="39"/>
      <c r="V6286" s="39"/>
      <c r="W6286" s="39"/>
      <c r="X6286" s="39"/>
      <c r="Y6286" s="39"/>
      <c r="Z6286" s="39"/>
      <c r="AA6286" s="39"/>
      <c r="AB6286" s="39"/>
      <c r="AC6286" s="39"/>
      <c r="AD6286" s="39"/>
      <c r="AE6286" s="39"/>
      <c r="AF6286" s="39"/>
      <c r="AG6286" s="39"/>
      <c r="AH6286" s="39"/>
      <c r="AI6286" s="39"/>
      <c r="AJ6286" s="39"/>
      <c r="AK6286" s="39"/>
      <c r="AL6286" s="39"/>
      <c r="AM6286" s="39"/>
      <c r="AN6286" s="39"/>
      <c r="AO6286" s="39"/>
      <c r="AP6286" s="39"/>
      <c r="AQ6286" s="39"/>
      <c r="AR6286" s="39"/>
      <c r="AS6286" s="39"/>
      <c r="AT6286" s="39"/>
      <c r="AU6286" s="39"/>
      <c r="AV6286" s="39"/>
      <c r="AW6286" s="39"/>
    </row>
    <row r="6287" spans="15:49" x14ac:dyDescent="0.2">
      <c r="O6287" s="39"/>
      <c r="P6287" s="39"/>
      <c r="Q6287" s="39"/>
      <c r="R6287" s="39"/>
      <c r="S6287" s="39"/>
      <c r="T6287" s="39"/>
      <c r="U6287" s="39"/>
      <c r="V6287" s="39"/>
      <c r="W6287" s="39"/>
      <c r="X6287" s="39"/>
      <c r="Y6287" s="39"/>
      <c r="Z6287" s="39"/>
      <c r="AA6287" s="39"/>
      <c r="AB6287" s="39"/>
      <c r="AC6287" s="39"/>
      <c r="AD6287" s="39"/>
      <c r="AE6287" s="39"/>
      <c r="AF6287" s="39"/>
      <c r="AG6287" s="39"/>
      <c r="AH6287" s="39"/>
      <c r="AI6287" s="39"/>
      <c r="AJ6287" s="39"/>
      <c r="AK6287" s="39"/>
      <c r="AL6287" s="39"/>
      <c r="AM6287" s="39"/>
      <c r="AN6287" s="39"/>
      <c r="AO6287" s="39"/>
      <c r="AP6287" s="39"/>
      <c r="AQ6287" s="39"/>
      <c r="AR6287" s="39"/>
      <c r="AS6287" s="39"/>
      <c r="AT6287" s="39"/>
      <c r="AU6287" s="39"/>
      <c r="AV6287" s="39"/>
      <c r="AW6287" s="39"/>
    </row>
    <row r="6288" spans="15:49" x14ac:dyDescent="0.2">
      <c r="O6288" s="39"/>
      <c r="P6288" s="39"/>
      <c r="Q6288" s="39"/>
      <c r="R6288" s="39"/>
      <c r="S6288" s="39"/>
      <c r="T6288" s="39"/>
      <c r="U6288" s="39"/>
      <c r="V6288" s="39"/>
      <c r="W6288" s="39"/>
      <c r="X6288" s="39"/>
      <c r="Y6288" s="39"/>
      <c r="Z6288" s="39"/>
      <c r="AA6288" s="39"/>
      <c r="AB6288" s="39"/>
      <c r="AC6288" s="39"/>
      <c r="AD6288" s="39"/>
      <c r="AE6288" s="39"/>
      <c r="AF6288" s="39"/>
      <c r="AG6288" s="39"/>
      <c r="AH6288" s="39"/>
      <c r="AI6288" s="39"/>
      <c r="AJ6288" s="39"/>
      <c r="AK6288" s="39"/>
      <c r="AL6288" s="39"/>
      <c r="AM6288" s="39"/>
      <c r="AN6288" s="39"/>
      <c r="AO6288" s="39"/>
      <c r="AP6288" s="39"/>
      <c r="AQ6288" s="39"/>
      <c r="AR6288" s="39"/>
      <c r="AS6288" s="39"/>
      <c r="AT6288" s="39"/>
      <c r="AU6288" s="39"/>
      <c r="AV6288" s="39"/>
      <c r="AW6288" s="39"/>
    </row>
    <row r="6289" spans="15:49" x14ac:dyDescent="0.2">
      <c r="O6289" s="39"/>
      <c r="P6289" s="39"/>
      <c r="Q6289" s="39"/>
      <c r="R6289" s="39"/>
      <c r="S6289" s="39"/>
      <c r="T6289" s="39"/>
      <c r="U6289" s="39"/>
      <c r="V6289" s="39"/>
      <c r="W6289" s="39"/>
      <c r="X6289" s="39"/>
      <c r="Y6289" s="39"/>
      <c r="Z6289" s="39"/>
      <c r="AA6289" s="39"/>
      <c r="AB6289" s="39"/>
      <c r="AC6289" s="39"/>
      <c r="AD6289" s="39"/>
      <c r="AE6289" s="39"/>
      <c r="AF6289" s="39"/>
      <c r="AG6289" s="39"/>
      <c r="AH6289" s="39"/>
      <c r="AI6289" s="39"/>
      <c r="AJ6289" s="39"/>
      <c r="AK6289" s="39"/>
      <c r="AL6289" s="39"/>
      <c r="AM6289" s="39"/>
      <c r="AN6289" s="39"/>
      <c r="AO6289" s="39"/>
      <c r="AP6289" s="39"/>
      <c r="AQ6289" s="39"/>
      <c r="AR6289" s="39"/>
      <c r="AS6289" s="39"/>
      <c r="AT6289" s="39"/>
      <c r="AU6289" s="39"/>
      <c r="AV6289" s="39"/>
      <c r="AW6289" s="39"/>
    </row>
    <row r="6290" spans="15:49" x14ac:dyDescent="0.2">
      <c r="O6290" s="39"/>
      <c r="P6290" s="39"/>
      <c r="Q6290" s="39"/>
      <c r="R6290" s="39"/>
      <c r="S6290" s="39"/>
      <c r="T6290" s="39"/>
      <c r="U6290" s="39"/>
      <c r="V6290" s="39"/>
      <c r="W6290" s="39"/>
      <c r="X6290" s="39"/>
      <c r="Y6290" s="39"/>
      <c r="Z6290" s="39"/>
      <c r="AA6290" s="39"/>
      <c r="AB6290" s="39"/>
      <c r="AC6290" s="39"/>
      <c r="AD6290" s="39"/>
      <c r="AE6290" s="39"/>
      <c r="AF6290" s="39"/>
      <c r="AG6290" s="39"/>
      <c r="AH6290" s="39"/>
      <c r="AI6290" s="39"/>
      <c r="AJ6290" s="39"/>
      <c r="AK6290" s="39"/>
      <c r="AL6290" s="39"/>
      <c r="AM6290" s="39"/>
      <c r="AN6290" s="39"/>
      <c r="AO6290" s="39"/>
      <c r="AP6290" s="39"/>
      <c r="AQ6290" s="39"/>
      <c r="AR6290" s="39"/>
      <c r="AS6290" s="39"/>
      <c r="AT6290" s="39"/>
      <c r="AU6290" s="39"/>
      <c r="AV6290" s="39"/>
      <c r="AW6290" s="39"/>
    </row>
    <row r="6291" spans="15:49" x14ac:dyDescent="0.2">
      <c r="O6291" s="39"/>
      <c r="P6291" s="39"/>
      <c r="Q6291" s="39"/>
      <c r="R6291" s="39"/>
      <c r="S6291" s="39"/>
      <c r="T6291" s="39"/>
      <c r="U6291" s="39"/>
      <c r="V6291" s="39"/>
      <c r="W6291" s="39"/>
      <c r="X6291" s="39"/>
      <c r="Y6291" s="39"/>
      <c r="Z6291" s="39"/>
      <c r="AA6291" s="39"/>
      <c r="AB6291" s="39"/>
      <c r="AC6291" s="39"/>
      <c r="AD6291" s="39"/>
      <c r="AE6291" s="39"/>
      <c r="AF6291" s="39"/>
      <c r="AG6291" s="39"/>
      <c r="AH6291" s="39"/>
      <c r="AI6291" s="39"/>
      <c r="AJ6291" s="39"/>
      <c r="AK6291" s="39"/>
      <c r="AL6291" s="39"/>
      <c r="AM6291" s="39"/>
      <c r="AN6291" s="39"/>
      <c r="AO6291" s="39"/>
      <c r="AP6291" s="39"/>
      <c r="AQ6291" s="39"/>
      <c r="AR6291" s="39"/>
      <c r="AS6291" s="39"/>
      <c r="AT6291" s="39"/>
      <c r="AU6291" s="39"/>
      <c r="AV6291" s="39"/>
      <c r="AW6291" s="39"/>
    </row>
    <row r="6292" spans="15:49" x14ac:dyDescent="0.2">
      <c r="O6292" s="39"/>
      <c r="P6292" s="39"/>
      <c r="Q6292" s="39"/>
      <c r="R6292" s="39"/>
      <c r="S6292" s="39"/>
      <c r="T6292" s="39"/>
      <c r="U6292" s="39"/>
      <c r="V6292" s="39"/>
      <c r="W6292" s="39"/>
      <c r="X6292" s="39"/>
      <c r="Y6292" s="39"/>
      <c r="Z6292" s="39"/>
      <c r="AA6292" s="39"/>
      <c r="AB6292" s="39"/>
      <c r="AC6292" s="39"/>
      <c r="AD6292" s="39"/>
      <c r="AE6292" s="39"/>
      <c r="AF6292" s="39"/>
      <c r="AG6292" s="39"/>
      <c r="AH6292" s="39"/>
      <c r="AI6292" s="39"/>
      <c r="AJ6292" s="39"/>
      <c r="AK6292" s="39"/>
      <c r="AL6292" s="39"/>
      <c r="AM6292" s="39"/>
      <c r="AN6292" s="39"/>
      <c r="AO6292" s="39"/>
      <c r="AP6292" s="39"/>
      <c r="AQ6292" s="39"/>
      <c r="AR6292" s="39"/>
      <c r="AS6292" s="39"/>
      <c r="AT6292" s="39"/>
      <c r="AU6292" s="39"/>
      <c r="AV6292" s="39"/>
      <c r="AW6292" s="39"/>
    </row>
    <row r="6293" spans="15:49" x14ac:dyDescent="0.2">
      <c r="O6293" s="39"/>
      <c r="P6293" s="39"/>
      <c r="Q6293" s="39"/>
      <c r="R6293" s="39"/>
      <c r="S6293" s="39"/>
      <c r="T6293" s="39"/>
      <c r="U6293" s="39"/>
      <c r="V6293" s="39"/>
      <c r="W6293" s="39"/>
      <c r="X6293" s="39"/>
      <c r="Y6293" s="39"/>
      <c r="Z6293" s="39"/>
      <c r="AA6293" s="39"/>
      <c r="AB6293" s="39"/>
      <c r="AC6293" s="39"/>
      <c r="AD6293" s="39"/>
      <c r="AE6293" s="39"/>
      <c r="AF6293" s="39"/>
      <c r="AG6293" s="39"/>
      <c r="AH6293" s="39"/>
      <c r="AI6293" s="39"/>
      <c r="AJ6293" s="39"/>
      <c r="AK6293" s="39"/>
      <c r="AL6293" s="39"/>
      <c r="AM6293" s="39"/>
      <c r="AN6293" s="39"/>
      <c r="AO6293" s="39"/>
      <c r="AP6293" s="39"/>
      <c r="AQ6293" s="39"/>
      <c r="AR6293" s="39"/>
      <c r="AS6293" s="39"/>
      <c r="AT6293" s="39"/>
      <c r="AU6293" s="39"/>
      <c r="AV6293" s="39"/>
      <c r="AW6293" s="39"/>
    </row>
    <row r="6294" spans="15:49" x14ac:dyDescent="0.2">
      <c r="O6294" s="39"/>
      <c r="P6294" s="39"/>
      <c r="Q6294" s="39"/>
      <c r="R6294" s="39"/>
      <c r="S6294" s="39"/>
      <c r="T6294" s="39"/>
      <c r="U6294" s="39"/>
      <c r="V6294" s="39"/>
      <c r="W6294" s="39"/>
      <c r="X6294" s="39"/>
      <c r="Y6294" s="39"/>
      <c r="Z6294" s="39"/>
      <c r="AA6294" s="39"/>
      <c r="AB6294" s="39"/>
      <c r="AC6294" s="39"/>
      <c r="AD6294" s="39"/>
      <c r="AE6294" s="39"/>
      <c r="AF6294" s="39"/>
      <c r="AG6294" s="39"/>
      <c r="AH6294" s="39"/>
      <c r="AI6294" s="39"/>
      <c r="AJ6294" s="39"/>
      <c r="AK6294" s="39"/>
      <c r="AL6294" s="39"/>
      <c r="AM6294" s="39"/>
      <c r="AN6294" s="39"/>
      <c r="AO6294" s="39"/>
      <c r="AP6294" s="39"/>
      <c r="AQ6294" s="39"/>
      <c r="AR6294" s="39"/>
      <c r="AS6294" s="39"/>
      <c r="AT6294" s="39"/>
      <c r="AU6294" s="39"/>
      <c r="AV6294" s="39"/>
      <c r="AW6294" s="39"/>
    </row>
    <row r="6295" spans="15:49" x14ac:dyDescent="0.2">
      <c r="O6295" s="39"/>
      <c r="P6295" s="39"/>
      <c r="Q6295" s="39"/>
      <c r="R6295" s="39"/>
      <c r="S6295" s="39"/>
      <c r="T6295" s="39"/>
      <c r="U6295" s="39"/>
      <c r="V6295" s="39"/>
      <c r="W6295" s="39"/>
      <c r="X6295" s="39"/>
      <c r="Y6295" s="39"/>
      <c r="Z6295" s="39"/>
      <c r="AA6295" s="39"/>
      <c r="AB6295" s="39"/>
      <c r="AC6295" s="39"/>
      <c r="AD6295" s="39"/>
      <c r="AE6295" s="39"/>
      <c r="AF6295" s="39"/>
      <c r="AG6295" s="39"/>
      <c r="AH6295" s="39"/>
      <c r="AI6295" s="39"/>
      <c r="AJ6295" s="39"/>
      <c r="AK6295" s="39"/>
      <c r="AL6295" s="39"/>
      <c r="AM6295" s="39"/>
      <c r="AN6295" s="39"/>
      <c r="AO6295" s="39"/>
      <c r="AP6295" s="39"/>
      <c r="AQ6295" s="39"/>
      <c r="AR6295" s="39"/>
      <c r="AS6295" s="39"/>
      <c r="AT6295" s="39"/>
      <c r="AU6295" s="39"/>
      <c r="AV6295" s="39"/>
      <c r="AW6295" s="39"/>
    </row>
    <row r="6296" spans="15:49" x14ac:dyDescent="0.2">
      <c r="O6296" s="39"/>
      <c r="P6296" s="39"/>
      <c r="Q6296" s="39"/>
      <c r="R6296" s="39"/>
      <c r="S6296" s="39"/>
      <c r="T6296" s="39"/>
      <c r="U6296" s="39"/>
      <c r="V6296" s="39"/>
      <c r="W6296" s="39"/>
      <c r="X6296" s="39"/>
      <c r="Y6296" s="39"/>
      <c r="Z6296" s="39"/>
      <c r="AA6296" s="39"/>
      <c r="AB6296" s="39"/>
      <c r="AC6296" s="39"/>
      <c r="AD6296" s="39"/>
      <c r="AE6296" s="39"/>
      <c r="AF6296" s="39"/>
      <c r="AG6296" s="39"/>
      <c r="AH6296" s="39"/>
      <c r="AI6296" s="39"/>
      <c r="AJ6296" s="39"/>
      <c r="AK6296" s="39"/>
      <c r="AL6296" s="39"/>
      <c r="AM6296" s="39"/>
      <c r="AN6296" s="39"/>
      <c r="AO6296" s="39"/>
      <c r="AP6296" s="39"/>
      <c r="AQ6296" s="39"/>
      <c r="AR6296" s="39"/>
      <c r="AS6296" s="39"/>
      <c r="AT6296" s="39"/>
      <c r="AU6296" s="39"/>
      <c r="AV6296" s="39"/>
      <c r="AW6296" s="39"/>
    </row>
    <row r="6297" spans="15:49" x14ac:dyDescent="0.2">
      <c r="O6297" s="39"/>
      <c r="P6297" s="39"/>
      <c r="Q6297" s="39"/>
      <c r="R6297" s="39"/>
      <c r="S6297" s="39"/>
      <c r="T6297" s="39"/>
      <c r="U6297" s="39"/>
      <c r="V6297" s="39"/>
      <c r="W6297" s="39"/>
      <c r="X6297" s="39"/>
      <c r="Y6297" s="39"/>
      <c r="Z6297" s="39"/>
      <c r="AA6297" s="39"/>
      <c r="AB6297" s="39"/>
      <c r="AC6297" s="39"/>
      <c r="AD6297" s="39"/>
      <c r="AE6297" s="39"/>
      <c r="AF6297" s="39"/>
      <c r="AG6297" s="39"/>
      <c r="AH6297" s="39"/>
      <c r="AI6297" s="39"/>
      <c r="AJ6297" s="39"/>
      <c r="AK6297" s="39"/>
      <c r="AL6297" s="39"/>
      <c r="AM6297" s="39"/>
      <c r="AN6297" s="39"/>
      <c r="AO6297" s="39"/>
      <c r="AP6297" s="39"/>
      <c r="AQ6297" s="39"/>
      <c r="AR6297" s="39"/>
      <c r="AS6297" s="39"/>
      <c r="AT6297" s="39"/>
      <c r="AU6297" s="39"/>
      <c r="AV6297" s="39"/>
      <c r="AW6297" s="39"/>
    </row>
    <row r="6298" spans="15:49" x14ac:dyDescent="0.2">
      <c r="O6298" s="39"/>
      <c r="P6298" s="39"/>
      <c r="Q6298" s="39"/>
      <c r="R6298" s="39"/>
      <c r="S6298" s="39"/>
      <c r="T6298" s="39"/>
      <c r="U6298" s="39"/>
      <c r="V6298" s="39"/>
      <c r="W6298" s="39"/>
      <c r="X6298" s="39"/>
      <c r="Y6298" s="39"/>
      <c r="Z6298" s="39"/>
      <c r="AA6298" s="39"/>
      <c r="AB6298" s="39"/>
      <c r="AC6298" s="39"/>
      <c r="AD6298" s="39"/>
      <c r="AE6298" s="39"/>
      <c r="AF6298" s="39"/>
      <c r="AG6298" s="39"/>
      <c r="AH6298" s="39"/>
      <c r="AI6298" s="39"/>
      <c r="AJ6298" s="39"/>
      <c r="AK6298" s="39"/>
      <c r="AL6298" s="39"/>
      <c r="AM6298" s="39"/>
      <c r="AN6298" s="39"/>
      <c r="AO6298" s="39"/>
      <c r="AP6298" s="39"/>
      <c r="AQ6298" s="39"/>
      <c r="AR6298" s="39"/>
      <c r="AS6298" s="39"/>
      <c r="AT6298" s="39"/>
      <c r="AU6298" s="39"/>
      <c r="AV6298" s="39"/>
      <c r="AW6298" s="39"/>
    </row>
    <row r="6299" spans="15:49" x14ac:dyDescent="0.2">
      <c r="O6299" s="39"/>
      <c r="P6299" s="39"/>
      <c r="Q6299" s="39"/>
      <c r="R6299" s="39"/>
      <c r="S6299" s="39"/>
      <c r="T6299" s="39"/>
      <c r="U6299" s="39"/>
      <c r="V6299" s="39"/>
      <c r="W6299" s="39"/>
      <c r="X6299" s="39"/>
      <c r="Y6299" s="39"/>
      <c r="Z6299" s="39"/>
      <c r="AA6299" s="39"/>
      <c r="AB6299" s="39"/>
      <c r="AC6299" s="39"/>
      <c r="AD6299" s="39"/>
      <c r="AE6299" s="39"/>
      <c r="AF6299" s="39"/>
      <c r="AG6299" s="39"/>
      <c r="AH6299" s="39"/>
      <c r="AI6299" s="39"/>
      <c r="AJ6299" s="39"/>
      <c r="AK6299" s="39"/>
      <c r="AL6299" s="39"/>
      <c r="AM6299" s="39"/>
      <c r="AN6299" s="39"/>
      <c r="AO6299" s="39"/>
      <c r="AP6299" s="39"/>
      <c r="AQ6299" s="39"/>
      <c r="AR6299" s="39"/>
      <c r="AS6299" s="39"/>
      <c r="AT6299" s="39"/>
      <c r="AU6299" s="39"/>
      <c r="AV6299" s="39"/>
      <c r="AW6299" s="39"/>
    </row>
    <row r="6300" spans="15:49" x14ac:dyDescent="0.2">
      <c r="O6300" s="39"/>
      <c r="P6300" s="39"/>
      <c r="Q6300" s="39"/>
      <c r="R6300" s="39"/>
      <c r="S6300" s="39"/>
      <c r="T6300" s="39"/>
      <c r="U6300" s="39"/>
      <c r="V6300" s="39"/>
      <c r="W6300" s="39"/>
      <c r="X6300" s="39"/>
      <c r="Y6300" s="39"/>
      <c r="Z6300" s="39"/>
      <c r="AA6300" s="39"/>
      <c r="AB6300" s="39"/>
      <c r="AC6300" s="39"/>
      <c r="AD6300" s="39"/>
      <c r="AE6300" s="39"/>
      <c r="AF6300" s="39"/>
      <c r="AG6300" s="39"/>
      <c r="AH6300" s="39"/>
      <c r="AI6300" s="39"/>
      <c r="AJ6300" s="39"/>
      <c r="AK6300" s="39"/>
      <c r="AL6300" s="39"/>
      <c r="AM6300" s="39"/>
      <c r="AN6300" s="39"/>
      <c r="AO6300" s="39"/>
      <c r="AP6300" s="39"/>
      <c r="AQ6300" s="39"/>
      <c r="AR6300" s="39"/>
      <c r="AS6300" s="39"/>
      <c r="AT6300" s="39"/>
      <c r="AU6300" s="39"/>
      <c r="AV6300" s="39"/>
      <c r="AW6300" s="39"/>
    </row>
    <row r="6301" spans="15:49" x14ac:dyDescent="0.2">
      <c r="O6301" s="39"/>
      <c r="P6301" s="39"/>
      <c r="Q6301" s="39"/>
      <c r="R6301" s="39"/>
      <c r="S6301" s="39"/>
      <c r="T6301" s="39"/>
      <c r="U6301" s="39"/>
      <c r="V6301" s="39"/>
      <c r="W6301" s="39"/>
      <c r="X6301" s="39"/>
      <c r="Y6301" s="39"/>
      <c r="Z6301" s="39"/>
      <c r="AA6301" s="39"/>
      <c r="AB6301" s="39"/>
      <c r="AC6301" s="39"/>
      <c r="AD6301" s="39"/>
      <c r="AE6301" s="39"/>
      <c r="AF6301" s="39"/>
      <c r="AG6301" s="39"/>
      <c r="AH6301" s="39"/>
      <c r="AI6301" s="39"/>
      <c r="AJ6301" s="39"/>
      <c r="AK6301" s="39"/>
      <c r="AL6301" s="39"/>
      <c r="AM6301" s="39"/>
      <c r="AN6301" s="39"/>
      <c r="AO6301" s="39"/>
      <c r="AP6301" s="39"/>
      <c r="AQ6301" s="39"/>
      <c r="AR6301" s="39"/>
      <c r="AS6301" s="39"/>
      <c r="AT6301" s="39"/>
      <c r="AU6301" s="39"/>
      <c r="AV6301" s="39"/>
      <c r="AW6301" s="39"/>
    </row>
    <row r="6302" spans="15:49" x14ac:dyDescent="0.2">
      <c r="O6302" s="39"/>
      <c r="P6302" s="39"/>
      <c r="Q6302" s="39"/>
      <c r="R6302" s="39"/>
      <c r="S6302" s="39"/>
      <c r="T6302" s="39"/>
      <c r="U6302" s="39"/>
      <c r="V6302" s="39"/>
      <c r="W6302" s="39"/>
      <c r="X6302" s="39"/>
      <c r="Y6302" s="39"/>
      <c r="Z6302" s="39"/>
      <c r="AA6302" s="39"/>
      <c r="AB6302" s="39"/>
      <c r="AC6302" s="39"/>
      <c r="AD6302" s="39"/>
      <c r="AE6302" s="39"/>
      <c r="AF6302" s="39"/>
      <c r="AG6302" s="39"/>
      <c r="AH6302" s="39"/>
      <c r="AI6302" s="39"/>
      <c r="AJ6302" s="39"/>
      <c r="AK6302" s="39"/>
      <c r="AL6302" s="39"/>
      <c r="AM6302" s="39"/>
      <c r="AN6302" s="39"/>
      <c r="AO6302" s="39"/>
      <c r="AP6302" s="39"/>
      <c r="AQ6302" s="39"/>
      <c r="AR6302" s="39"/>
      <c r="AS6302" s="39"/>
      <c r="AT6302" s="39"/>
      <c r="AU6302" s="39"/>
      <c r="AV6302" s="39"/>
      <c r="AW6302" s="39"/>
    </row>
    <row r="6303" spans="15:49" x14ac:dyDescent="0.2">
      <c r="O6303" s="39"/>
      <c r="P6303" s="39"/>
      <c r="Q6303" s="39"/>
      <c r="R6303" s="39"/>
      <c r="S6303" s="39"/>
      <c r="T6303" s="39"/>
      <c r="U6303" s="39"/>
      <c r="V6303" s="39"/>
      <c r="W6303" s="39"/>
      <c r="X6303" s="39"/>
      <c r="Y6303" s="39"/>
      <c r="Z6303" s="39"/>
      <c r="AA6303" s="39"/>
      <c r="AB6303" s="39"/>
      <c r="AC6303" s="39"/>
      <c r="AD6303" s="39"/>
      <c r="AE6303" s="39"/>
      <c r="AF6303" s="39"/>
      <c r="AG6303" s="39"/>
      <c r="AH6303" s="39"/>
      <c r="AI6303" s="39"/>
      <c r="AJ6303" s="39"/>
      <c r="AK6303" s="39"/>
      <c r="AL6303" s="39"/>
      <c r="AM6303" s="39"/>
      <c r="AN6303" s="39"/>
      <c r="AO6303" s="39"/>
      <c r="AP6303" s="39"/>
      <c r="AQ6303" s="39"/>
      <c r="AR6303" s="39"/>
      <c r="AS6303" s="39"/>
      <c r="AT6303" s="39"/>
      <c r="AU6303" s="39"/>
      <c r="AV6303" s="39"/>
      <c r="AW6303" s="39"/>
    </row>
    <row r="6304" spans="15:49" x14ac:dyDescent="0.2">
      <c r="O6304" s="39"/>
      <c r="P6304" s="39"/>
      <c r="Q6304" s="39"/>
      <c r="R6304" s="39"/>
      <c r="S6304" s="39"/>
      <c r="T6304" s="39"/>
      <c r="U6304" s="39"/>
      <c r="V6304" s="39"/>
      <c r="W6304" s="39"/>
      <c r="X6304" s="39"/>
      <c r="Y6304" s="39"/>
      <c r="Z6304" s="39"/>
      <c r="AA6304" s="39"/>
      <c r="AB6304" s="39"/>
      <c r="AC6304" s="39"/>
      <c r="AD6304" s="39"/>
      <c r="AE6304" s="39"/>
      <c r="AF6304" s="39"/>
      <c r="AG6304" s="39"/>
      <c r="AH6304" s="39"/>
      <c r="AI6304" s="39"/>
      <c r="AJ6304" s="39"/>
      <c r="AK6304" s="39"/>
      <c r="AL6304" s="39"/>
      <c r="AM6304" s="39"/>
      <c r="AN6304" s="39"/>
      <c r="AO6304" s="39"/>
      <c r="AP6304" s="39"/>
      <c r="AQ6304" s="39"/>
      <c r="AR6304" s="39"/>
      <c r="AS6304" s="39"/>
      <c r="AT6304" s="39"/>
      <c r="AU6304" s="39"/>
      <c r="AV6304" s="39"/>
      <c r="AW6304" s="39"/>
    </row>
    <row r="6305" spans="15:49" x14ac:dyDescent="0.2">
      <c r="O6305" s="39"/>
      <c r="P6305" s="39"/>
      <c r="Q6305" s="39"/>
      <c r="R6305" s="39"/>
      <c r="S6305" s="39"/>
      <c r="T6305" s="39"/>
      <c r="U6305" s="39"/>
      <c r="V6305" s="39"/>
      <c r="W6305" s="39"/>
      <c r="X6305" s="39"/>
      <c r="Y6305" s="39"/>
      <c r="Z6305" s="39"/>
      <c r="AA6305" s="39"/>
      <c r="AB6305" s="39"/>
      <c r="AC6305" s="39"/>
      <c r="AD6305" s="39"/>
      <c r="AE6305" s="39"/>
      <c r="AF6305" s="39"/>
      <c r="AG6305" s="39"/>
      <c r="AH6305" s="39"/>
      <c r="AI6305" s="39"/>
      <c r="AJ6305" s="39"/>
      <c r="AK6305" s="39"/>
      <c r="AL6305" s="39"/>
      <c r="AM6305" s="39"/>
      <c r="AN6305" s="39"/>
      <c r="AO6305" s="39"/>
      <c r="AP6305" s="39"/>
      <c r="AQ6305" s="39"/>
      <c r="AR6305" s="39"/>
      <c r="AS6305" s="39"/>
      <c r="AT6305" s="39"/>
      <c r="AU6305" s="39"/>
      <c r="AV6305" s="39"/>
      <c r="AW6305" s="39"/>
    </row>
    <row r="6306" spans="15:49" x14ac:dyDescent="0.2">
      <c r="O6306" s="39"/>
      <c r="P6306" s="39"/>
      <c r="Q6306" s="39"/>
      <c r="R6306" s="39"/>
      <c r="S6306" s="39"/>
      <c r="T6306" s="39"/>
      <c r="U6306" s="39"/>
      <c r="V6306" s="39"/>
      <c r="W6306" s="39"/>
      <c r="X6306" s="39"/>
      <c r="Y6306" s="39"/>
      <c r="Z6306" s="39"/>
      <c r="AA6306" s="39"/>
      <c r="AB6306" s="39"/>
      <c r="AC6306" s="39"/>
      <c r="AD6306" s="39"/>
      <c r="AE6306" s="39"/>
      <c r="AF6306" s="39"/>
      <c r="AG6306" s="39"/>
      <c r="AH6306" s="39"/>
      <c r="AI6306" s="39"/>
      <c r="AJ6306" s="39"/>
      <c r="AK6306" s="39"/>
      <c r="AL6306" s="39"/>
      <c r="AM6306" s="39"/>
      <c r="AN6306" s="39"/>
      <c r="AO6306" s="39"/>
      <c r="AP6306" s="39"/>
      <c r="AQ6306" s="39"/>
      <c r="AR6306" s="39"/>
      <c r="AS6306" s="39"/>
      <c r="AT6306" s="39"/>
      <c r="AU6306" s="39"/>
      <c r="AV6306" s="39"/>
      <c r="AW6306" s="39"/>
    </row>
    <row r="6307" spans="15:49" x14ac:dyDescent="0.2">
      <c r="O6307" s="39"/>
      <c r="P6307" s="39"/>
      <c r="Q6307" s="39"/>
      <c r="R6307" s="39"/>
      <c r="S6307" s="39"/>
      <c r="T6307" s="39"/>
      <c r="U6307" s="39"/>
      <c r="V6307" s="39"/>
      <c r="W6307" s="39"/>
      <c r="X6307" s="39"/>
      <c r="Y6307" s="39"/>
      <c r="Z6307" s="39"/>
      <c r="AA6307" s="39"/>
      <c r="AB6307" s="39"/>
      <c r="AC6307" s="39"/>
      <c r="AD6307" s="39"/>
      <c r="AE6307" s="39"/>
      <c r="AF6307" s="39"/>
      <c r="AG6307" s="39"/>
      <c r="AH6307" s="39"/>
      <c r="AI6307" s="39"/>
      <c r="AJ6307" s="39"/>
      <c r="AK6307" s="39"/>
      <c r="AL6307" s="39"/>
      <c r="AM6307" s="39"/>
      <c r="AN6307" s="39"/>
      <c r="AO6307" s="39"/>
      <c r="AP6307" s="39"/>
      <c r="AQ6307" s="39"/>
      <c r="AR6307" s="39"/>
      <c r="AS6307" s="39"/>
      <c r="AT6307" s="39"/>
      <c r="AU6307" s="39"/>
      <c r="AV6307" s="39"/>
      <c r="AW6307" s="39"/>
    </row>
    <row r="6308" spans="15:49" x14ac:dyDescent="0.2">
      <c r="O6308" s="39"/>
      <c r="P6308" s="39"/>
      <c r="Q6308" s="39"/>
      <c r="R6308" s="39"/>
      <c r="S6308" s="39"/>
      <c r="T6308" s="39"/>
      <c r="U6308" s="39"/>
      <c r="V6308" s="39"/>
      <c r="W6308" s="39"/>
      <c r="X6308" s="39"/>
      <c r="Y6308" s="39"/>
      <c r="Z6308" s="39"/>
      <c r="AA6308" s="39"/>
      <c r="AB6308" s="39"/>
      <c r="AC6308" s="39"/>
      <c r="AD6308" s="39"/>
      <c r="AE6308" s="39"/>
      <c r="AF6308" s="39"/>
      <c r="AG6308" s="39"/>
      <c r="AH6308" s="39"/>
      <c r="AI6308" s="39"/>
      <c r="AJ6308" s="39"/>
      <c r="AK6308" s="39"/>
      <c r="AL6308" s="39"/>
      <c r="AM6308" s="39"/>
      <c r="AN6308" s="39"/>
      <c r="AO6308" s="39"/>
      <c r="AP6308" s="39"/>
      <c r="AQ6308" s="39"/>
      <c r="AR6308" s="39"/>
      <c r="AS6308" s="39"/>
      <c r="AT6308" s="39"/>
      <c r="AU6308" s="39"/>
      <c r="AV6308" s="39"/>
      <c r="AW6308" s="39"/>
    </row>
    <row r="6309" spans="15:49" x14ac:dyDescent="0.2">
      <c r="O6309" s="39"/>
      <c r="P6309" s="39"/>
      <c r="Q6309" s="39"/>
      <c r="R6309" s="39"/>
      <c r="S6309" s="39"/>
      <c r="T6309" s="39"/>
      <c r="U6309" s="39"/>
      <c r="V6309" s="39"/>
      <c r="W6309" s="39"/>
      <c r="X6309" s="39"/>
      <c r="Y6309" s="39"/>
      <c r="Z6309" s="39"/>
      <c r="AA6309" s="39"/>
      <c r="AB6309" s="39"/>
      <c r="AC6309" s="39"/>
      <c r="AD6309" s="39"/>
      <c r="AE6309" s="39"/>
      <c r="AF6309" s="39"/>
      <c r="AG6309" s="39"/>
      <c r="AH6309" s="39"/>
      <c r="AI6309" s="39"/>
      <c r="AJ6309" s="39"/>
      <c r="AK6309" s="39"/>
      <c r="AL6309" s="39"/>
      <c r="AM6309" s="39"/>
      <c r="AN6309" s="39"/>
      <c r="AO6309" s="39"/>
      <c r="AP6309" s="39"/>
      <c r="AQ6309" s="39"/>
      <c r="AR6309" s="39"/>
      <c r="AS6309" s="39"/>
      <c r="AT6309" s="39"/>
      <c r="AU6309" s="39"/>
      <c r="AV6309" s="39"/>
      <c r="AW6309" s="39"/>
    </row>
    <row r="6310" spans="15:49" x14ac:dyDescent="0.2">
      <c r="O6310" s="39"/>
      <c r="P6310" s="39"/>
      <c r="Q6310" s="39"/>
      <c r="R6310" s="39"/>
      <c r="S6310" s="39"/>
      <c r="T6310" s="39"/>
      <c r="U6310" s="39"/>
      <c r="V6310" s="39"/>
      <c r="W6310" s="39"/>
      <c r="X6310" s="39"/>
      <c r="Y6310" s="39"/>
      <c r="Z6310" s="39"/>
      <c r="AA6310" s="39"/>
      <c r="AB6310" s="39"/>
      <c r="AC6310" s="39"/>
      <c r="AD6310" s="39"/>
      <c r="AE6310" s="39"/>
      <c r="AF6310" s="39"/>
      <c r="AG6310" s="39"/>
      <c r="AH6310" s="39"/>
      <c r="AI6310" s="39"/>
      <c r="AJ6310" s="39"/>
      <c r="AK6310" s="39"/>
      <c r="AL6310" s="39"/>
      <c r="AM6310" s="39"/>
      <c r="AN6310" s="39"/>
      <c r="AO6310" s="39"/>
      <c r="AP6310" s="39"/>
      <c r="AQ6310" s="39"/>
      <c r="AR6310" s="39"/>
      <c r="AS6310" s="39"/>
      <c r="AT6310" s="39"/>
      <c r="AU6310" s="39"/>
      <c r="AV6310" s="39"/>
      <c r="AW6310" s="39"/>
    </row>
    <row r="6311" spans="15:49" x14ac:dyDescent="0.2">
      <c r="O6311" s="39"/>
      <c r="P6311" s="39"/>
      <c r="Q6311" s="39"/>
      <c r="R6311" s="39"/>
      <c r="S6311" s="39"/>
      <c r="T6311" s="39"/>
      <c r="U6311" s="39"/>
      <c r="V6311" s="39"/>
      <c r="W6311" s="39"/>
      <c r="X6311" s="39"/>
      <c r="Y6311" s="39"/>
      <c r="Z6311" s="39"/>
      <c r="AA6311" s="39"/>
      <c r="AB6311" s="39"/>
      <c r="AC6311" s="39"/>
      <c r="AD6311" s="39"/>
      <c r="AE6311" s="39"/>
      <c r="AF6311" s="39"/>
      <c r="AG6311" s="39"/>
      <c r="AH6311" s="39"/>
      <c r="AI6311" s="39"/>
      <c r="AJ6311" s="39"/>
      <c r="AK6311" s="39"/>
      <c r="AL6311" s="39"/>
      <c r="AM6311" s="39"/>
      <c r="AN6311" s="39"/>
      <c r="AO6311" s="39"/>
      <c r="AP6311" s="39"/>
      <c r="AQ6311" s="39"/>
      <c r="AR6311" s="39"/>
      <c r="AS6311" s="39"/>
      <c r="AT6311" s="39"/>
      <c r="AU6311" s="39"/>
      <c r="AV6311" s="39"/>
      <c r="AW6311" s="39"/>
    </row>
    <row r="6312" spans="15:49" x14ac:dyDescent="0.2">
      <c r="O6312" s="39"/>
      <c r="P6312" s="39"/>
      <c r="Q6312" s="39"/>
      <c r="R6312" s="39"/>
      <c r="S6312" s="39"/>
      <c r="T6312" s="39"/>
      <c r="U6312" s="39"/>
      <c r="V6312" s="39"/>
      <c r="W6312" s="39"/>
      <c r="X6312" s="39"/>
      <c r="Y6312" s="39"/>
      <c r="Z6312" s="39"/>
      <c r="AA6312" s="39"/>
      <c r="AB6312" s="39"/>
      <c r="AC6312" s="39"/>
      <c r="AD6312" s="39"/>
      <c r="AE6312" s="39"/>
      <c r="AF6312" s="39"/>
      <c r="AG6312" s="39"/>
      <c r="AH6312" s="39"/>
      <c r="AI6312" s="39"/>
      <c r="AJ6312" s="39"/>
      <c r="AK6312" s="39"/>
      <c r="AL6312" s="39"/>
      <c r="AM6312" s="39"/>
      <c r="AN6312" s="39"/>
      <c r="AO6312" s="39"/>
      <c r="AP6312" s="39"/>
      <c r="AQ6312" s="39"/>
      <c r="AR6312" s="39"/>
      <c r="AS6312" s="39"/>
      <c r="AT6312" s="39"/>
      <c r="AU6312" s="39"/>
      <c r="AV6312" s="39"/>
      <c r="AW6312" s="39"/>
    </row>
    <row r="6313" spans="15:49" x14ac:dyDescent="0.2">
      <c r="O6313" s="39"/>
      <c r="P6313" s="39"/>
      <c r="Q6313" s="39"/>
      <c r="R6313" s="39"/>
      <c r="S6313" s="39"/>
      <c r="T6313" s="39"/>
      <c r="U6313" s="39"/>
      <c r="V6313" s="39"/>
      <c r="W6313" s="39"/>
      <c r="X6313" s="39"/>
      <c r="Y6313" s="39"/>
      <c r="Z6313" s="39"/>
      <c r="AA6313" s="39"/>
      <c r="AB6313" s="39"/>
      <c r="AC6313" s="39"/>
      <c r="AD6313" s="39"/>
      <c r="AE6313" s="39"/>
      <c r="AF6313" s="39"/>
      <c r="AG6313" s="39"/>
      <c r="AH6313" s="39"/>
      <c r="AI6313" s="39"/>
      <c r="AJ6313" s="39"/>
      <c r="AK6313" s="39"/>
      <c r="AL6313" s="39"/>
      <c r="AM6313" s="39"/>
      <c r="AN6313" s="39"/>
      <c r="AO6313" s="39"/>
      <c r="AP6313" s="39"/>
      <c r="AQ6313" s="39"/>
      <c r="AR6313" s="39"/>
      <c r="AS6313" s="39"/>
      <c r="AT6313" s="39"/>
      <c r="AU6313" s="39"/>
      <c r="AV6313" s="39"/>
      <c r="AW6313" s="39"/>
    </row>
    <row r="6314" spans="15:49" x14ac:dyDescent="0.2">
      <c r="O6314" s="39"/>
      <c r="P6314" s="39"/>
      <c r="Q6314" s="39"/>
      <c r="R6314" s="39"/>
      <c r="S6314" s="39"/>
      <c r="T6314" s="39"/>
      <c r="U6314" s="39"/>
      <c r="V6314" s="39"/>
      <c r="W6314" s="39"/>
      <c r="X6314" s="39"/>
      <c r="Y6314" s="39"/>
      <c r="Z6314" s="39"/>
      <c r="AA6314" s="39"/>
      <c r="AB6314" s="39"/>
      <c r="AC6314" s="39"/>
      <c r="AD6314" s="39"/>
      <c r="AE6314" s="39"/>
      <c r="AF6314" s="39"/>
      <c r="AG6314" s="39"/>
      <c r="AH6314" s="39"/>
      <c r="AI6314" s="39"/>
      <c r="AJ6314" s="39"/>
      <c r="AK6314" s="39"/>
      <c r="AL6314" s="39"/>
      <c r="AM6314" s="39"/>
      <c r="AN6314" s="39"/>
      <c r="AO6314" s="39"/>
      <c r="AP6314" s="39"/>
      <c r="AQ6314" s="39"/>
      <c r="AR6314" s="39"/>
      <c r="AS6314" s="39"/>
      <c r="AT6314" s="39"/>
      <c r="AU6314" s="39"/>
      <c r="AV6314" s="39"/>
      <c r="AW6314" s="39"/>
    </row>
    <row r="6315" spans="15:49" x14ac:dyDescent="0.2">
      <c r="O6315" s="39"/>
      <c r="P6315" s="39"/>
      <c r="Q6315" s="39"/>
      <c r="R6315" s="39"/>
      <c r="S6315" s="39"/>
      <c r="T6315" s="39"/>
      <c r="U6315" s="39"/>
      <c r="V6315" s="39"/>
      <c r="W6315" s="39"/>
      <c r="X6315" s="39"/>
      <c r="Y6315" s="39"/>
      <c r="Z6315" s="39"/>
      <c r="AA6315" s="39"/>
      <c r="AB6315" s="39"/>
      <c r="AC6315" s="39"/>
      <c r="AD6315" s="39"/>
      <c r="AE6315" s="39"/>
      <c r="AF6315" s="39"/>
      <c r="AG6315" s="39"/>
      <c r="AH6315" s="39"/>
      <c r="AI6315" s="39"/>
      <c r="AJ6315" s="39"/>
      <c r="AK6315" s="39"/>
      <c r="AL6315" s="39"/>
      <c r="AM6315" s="39"/>
      <c r="AN6315" s="39"/>
      <c r="AO6315" s="39"/>
      <c r="AP6315" s="39"/>
      <c r="AQ6315" s="39"/>
      <c r="AR6315" s="39"/>
      <c r="AS6315" s="39"/>
      <c r="AT6315" s="39"/>
      <c r="AU6315" s="39"/>
      <c r="AV6315" s="39"/>
      <c r="AW6315" s="39"/>
    </row>
    <row r="6316" spans="15:49" x14ac:dyDescent="0.2">
      <c r="O6316" s="39"/>
      <c r="P6316" s="39"/>
      <c r="Q6316" s="39"/>
      <c r="R6316" s="39"/>
      <c r="S6316" s="39"/>
      <c r="T6316" s="39"/>
      <c r="U6316" s="39"/>
      <c r="V6316" s="39"/>
      <c r="W6316" s="39"/>
      <c r="X6316" s="39"/>
      <c r="Y6316" s="39"/>
      <c r="Z6316" s="39"/>
      <c r="AA6316" s="39"/>
      <c r="AB6316" s="39"/>
      <c r="AC6316" s="39"/>
      <c r="AD6316" s="39"/>
      <c r="AE6316" s="39"/>
      <c r="AF6316" s="39"/>
      <c r="AG6316" s="39"/>
      <c r="AH6316" s="39"/>
      <c r="AI6316" s="39"/>
      <c r="AJ6316" s="39"/>
      <c r="AK6316" s="39"/>
      <c r="AL6316" s="39"/>
      <c r="AM6316" s="39"/>
      <c r="AN6316" s="39"/>
      <c r="AO6316" s="39"/>
      <c r="AP6316" s="39"/>
      <c r="AQ6316" s="39"/>
      <c r="AR6316" s="39"/>
      <c r="AS6316" s="39"/>
      <c r="AT6316" s="39"/>
      <c r="AU6316" s="39"/>
      <c r="AV6316" s="39"/>
      <c r="AW6316" s="39"/>
    </row>
    <row r="6317" spans="15:49" x14ac:dyDescent="0.2">
      <c r="O6317" s="39"/>
      <c r="P6317" s="39"/>
      <c r="Q6317" s="39"/>
      <c r="R6317" s="39"/>
      <c r="S6317" s="39"/>
      <c r="T6317" s="39"/>
      <c r="U6317" s="39"/>
      <c r="V6317" s="39"/>
      <c r="W6317" s="39"/>
      <c r="X6317" s="39"/>
      <c r="Y6317" s="39"/>
      <c r="Z6317" s="39"/>
      <c r="AA6317" s="39"/>
      <c r="AB6317" s="39"/>
      <c r="AC6317" s="39"/>
      <c r="AD6317" s="39"/>
      <c r="AE6317" s="39"/>
      <c r="AF6317" s="39"/>
      <c r="AG6317" s="39"/>
      <c r="AH6317" s="39"/>
      <c r="AI6317" s="39"/>
      <c r="AJ6317" s="39"/>
      <c r="AK6317" s="39"/>
      <c r="AL6317" s="39"/>
      <c r="AM6317" s="39"/>
      <c r="AN6317" s="39"/>
      <c r="AO6317" s="39"/>
      <c r="AP6317" s="39"/>
      <c r="AQ6317" s="39"/>
      <c r="AR6317" s="39"/>
      <c r="AS6317" s="39"/>
      <c r="AT6317" s="39"/>
      <c r="AU6317" s="39"/>
      <c r="AV6317" s="39"/>
      <c r="AW6317" s="39"/>
    </row>
    <row r="6318" spans="15:49" x14ac:dyDescent="0.2">
      <c r="O6318" s="39"/>
      <c r="P6318" s="39"/>
      <c r="Q6318" s="39"/>
      <c r="R6318" s="39"/>
      <c r="S6318" s="39"/>
      <c r="T6318" s="39"/>
      <c r="U6318" s="39"/>
      <c r="V6318" s="39"/>
      <c r="W6318" s="39"/>
      <c r="X6318" s="39"/>
      <c r="Y6318" s="39"/>
      <c r="Z6318" s="39"/>
      <c r="AA6318" s="39"/>
      <c r="AB6318" s="39"/>
      <c r="AC6318" s="39"/>
      <c r="AD6318" s="39"/>
      <c r="AE6318" s="39"/>
      <c r="AF6318" s="39"/>
      <c r="AG6318" s="39"/>
      <c r="AH6318" s="39"/>
      <c r="AI6318" s="39"/>
      <c r="AJ6318" s="39"/>
      <c r="AK6318" s="39"/>
      <c r="AL6318" s="39"/>
      <c r="AM6318" s="39"/>
      <c r="AN6318" s="39"/>
      <c r="AO6318" s="39"/>
      <c r="AP6318" s="39"/>
      <c r="AQ6318" s="39"/>
      <c r="AR6318" s="39"/>
      <c r="AS6318" s="39"/>
      <c r="AT6318" s="39"/>
      <c r="AU6318" s="39"/>
      <c r="AV6318" s="39"/>
      <c r="AW6318" s="39"/>
    </row>
    <row r="6319" spans="15:49" x14ac:dyDescent="0.2">
      <c r="O6319" s="39"/>
      <c r="P6319" s="39"/>
      <c r="Q6319" s="39"/>
      <c r="R6319" s="39"/>
      <c r="S6319" s="39"/>
      <c r="T6319" s="39"/>
      <c r="U6319" s="39"/>
      <c r="V6319" s="39"/>
      <c r="W6319" s="39"/>
      <c r="X6319" s="39"/>
      <c r="Y6319" s="39"/>
      <c r="Z6319" s="39"/>
      <c r="AA6319" s="39"/>
      <c r="AB6319" s="39"/>
      <c r="AC6319" s="39"/>
      <c r="AD6319" s="39"/>
      <c r="AE6319" s="39"/>
      <c r="AF6319" s="39"/>
      <c r="AG6319" s="39"/>
      <c r="AH6319" s="39"/>
      <c r="AI6319" s="39"/>
      <c r="AJ6319" s="39"/>
      <c r="AK6319" s="39"/>
      <c r="AL6319" s="39"/>
      <c r="AM6319" s="39"/>
      <c r="AN6319" s="39"/>
      <c r="AO6319" s="39"/>
      <c r="AP6319" s="39"/>
      <c r="AQ6319" s="39"/>
      <c r="AR6319" s="39"/>
      <c r="AS6319" s="39"/>
      <c r="AT6319" s="39"/>
      <c r="AU6319" s="39"/>
      <c r="AV6319" s="39"/>
      <c r="AW6319" s="39"/>
    </row>
    <row r="6320" spans="15:49" x14ac:dyDescent="0.2">
      <c r="O6320" s="39"/>
      <c r="P6320" s="39"/>
      <c r="Q6320" s="39"/>
      <c r="R6320" s="39"/>
      <c r="S6320" s="39"/>
      <c r="T6320" s="39"/>
      <c r="U6320" s="39"/>
      <c r="V6320" s="39"/>
      <c r="W6320" s="39"/>
      <c r="X6320" s="39"/>
      <c r="Y6320" s="39"/>
      <c r="Z6320" s="39"/>
      <c r="AA6320" s="39"/>
      <c r="AB6320" s="39"/>
      <c r="AC6320" s="39"/>
      <c r="AD6320" s="39"/>
      <c r="AE6320" s="39"/>
      <c r="AF6320" s="39"/>
      <c r="AG6320" s="39"/>
      <c r="AH6320" s="39"/>
      <c r="AI6320" s="39"/>
      <c r="AJ6320" s="39"/>
      <c r="AK6320" s="39"/>
      <c r="AL6320" s="39"/>
      <c r="AM6320" s="39"/>
      <c r="AN6320" s="39"/>
      <c r="AO6320" s="39"/>
      <c r="AP6320" s="39"/>
      <c r="AQ6320" s="39"/>
      <c r="AR6320" s="39"/>
      <c r="AS6320" s="39"/>
      <c r="AT6320" s="39"/>
      <c r="AU6320" s="39"/>
      <c r="AV6320" s="39"/>
      <c r="AW6320" s="39"/>
    </row>
    <row r="6321" spans="15:49" x14ac:dyDescent="0.2">
      <c r="O6321" s="39"/>
      <c r="P6321" s="39"/>
      <c r="Q6321" s="39"/>
      <c r="R6321" s="39"/>
      <c r="S6321" s="39"/>
      <c r="T6321" s="39"/>
      <c r="U6321" s="39"/>
      <c r="V6321" s="39"/>
      <c r="W6321" s="39"/>
      <c r="X6321" s="39"/>
      <c r="Y6321" s="39"/>
      <c r="Z6321" s="39"/>
      <c r="AA6321" s="39"/>
      <c r="AB6321" s="39"/>
      <c r="AC6321" s="39"/>
      <c r="AD6321" s="39"/>
      <c r="AE6321" s="39"/>
      <c r="AF6321" s="39"/>
      <c r="AG6321" s="39"/>
      <c r="AH6321" s="39"/>
      <c r="AI6321" s="39"/>
      <c r="AJ6321" s="39"/>
      <c r="AK6321" s="39"/>
      <c r="AL6321" s="39"/>
      <c r="AM6321" s="39"/>
      <c r="AN6321" s="39"/>
      <c r="AO6321" s="39"/>
      <c r="AP6321" s="39"/>
      <c r="AQ6321" s="39"/>
      <c r="AR6321" s="39"/>
      <c r="AS6321" s="39"/>
      <c r="AT6321" s="39"/>
      <c r="AU6321" s="39"/>
      <c r="AV6321" s="39"/>
      <c r="AW6321" s="39"/>
    </row>
    <row r="6322" spans="15:49" x14ac:dyDescent="0.2">
      <c r="O6322" s="39"/>
      <c r="P6322" s="39"/>
      <c r="Q6322" s="39"/>
      <c r="R6322" s="39"/>
      <c r="S6322" s="39"/>
      <c r="T6322" s="39"/>
      <c r="U6322" s="39"/>
      <c r="V6322" s="39"/>
      <c r="W6322" s="39"/>
      <c r="X6322" s="39"/>
      <c r="Y6322" s="39"/>
      <c r="Z6322" s="39"/>
      <c r="AA6322" s="39"/>
      <c r="AB6322" s="39"/>
      <c r="AC6322" s="39"/>
      <c r="AD6322" s="39"/>
      <c r="AE6322" s="39"/>
      <c r="AF6322" s="39"/>
      <c r="AG6322" s="39"/>
      <c r="AH6322" s="39"/>
      <c r="AI6322" s="39"/>
      <c r="AJ6322" s="39"/>
      <c r="AK6322" s="39"/>
      <c r="AL6322" s="39"/>
      <c r="AM6322" s="39"/>
      <c r="AN6322" s="39"/>
      <c r="AO6322" s="39"/>
      <c r="AP6322" s="39"/>
      <c r="AQ6322" s="39"/>
      <c r="AR6322" s="39"/>
      <c r="AS6322" s="39"/>
      <c r="AT6322" s="39"/>
      <c r="AU6322" s="39"/>
      <c r="AV6322" s="39"/>
      <c r="AW6322" s="39"/>
    </row>
    <row r="6323" spans="15:49" x14ac:dyDescent="0.2">
      <c r="O6323" s="39"/>
      <c r="P6323" s="39"/>
      <c r="Q6323" s="39"/>
      <c r="R6323" s="39"/>
      <c r="S6323" s="39"/>
      <c r="T6323" s="39"/>
      <c r="U6323" s="39"/>
      <c r="V6323" s="39"/>
      <c r="W6323" s="39"/>
      <c r="X6323" s="39"/>
      <c r="Y6323" s="39"/>
      <c r="Z6323" s="39"/>
      <c r="AA6323" s="39"/>
      <c r="AB6323" s="39"/>
      <c r="AC6323" s="39"/>
      <c r="AD6323" s="39"/>
      <c r="AE6323" s="39"/>
      <c r="AF6323" s="39"/>
      <c r="AG6323" s="39"/>
      <c r="AH6323" s="39"/>
      <c r="AI6323" s="39"/>
      <c r="AJ6323" s="39"/>
      <c r="AK6323" s="39"/>
      <c r="AL6323" s="39"/>
      <c r="AM6323" s="39"/>
      <c r="AN6323" s="39"/>
      <c r="AO6323" s="39"/>
      <c r="AP6323" s="39"/>
      <c r="AQ6323" s="39"/>
      <c r="AR6323" s="39"/>
      <c r="AS6323" s="39"/>
      <c r="AT6323" s="39"/>
      <c r="AU6323" s="39"/>
      <c r="AV6323" s="39"/>
      <c r="AW6323" s="39"/>
    </row>
    <row r="6324" spans="15:49" x14ac:dyDescent="0.2">
      <c r="O6324" s="39"/>
      <c r="P6324" s="39"/>
      <c r="Q6324" s="39"/>
      <c r="R6324" s="39"/>
      <c r="S6324" s="39"/>
      <c r="T6324" s="39"/>
      <c r="U6324" s="39"/>
      <c r="V6324" s="39"/>
      <c r="W6324" s="39"/>
      <c r="X6324" s="39"/>
      <c r="Y6324" s="39"/>
      <c r="Z6324" s="39"/>
      <c r="AA6324" s="39"/>
      <c r="AB6324" s="39"/>
      <c r="AC6324" s="39"/>
      <c r="AD6324" s="39"/>
      <c r="AE6324" s="39"/>
      <c r="AF6324" s="39"/>
      <c r="AG6324" s="39"/>
      <c r="AH6324" s="39"/>
      <c r="AI6324" s="39"/>
      <c r="AJ6324" s="39"/>
      <c r="AK6324" s="39"/>
      <c r="AL6324" s="39"/>
      <c r="AM6324" s="39"/>
      <c r="AN6324" s="39"/>
      <c r="AO6324" s="39"/>
      <c r="AP6324" s="39"/>
      <c r="AQ6324" s="39"/>
      <c r="AR6324" s="39"/>
      <c r="AS6324" s="39"/>
      <c r="AT6324" s="39"/>
      <c r="AU6324" s="39"/>
      <c r="AV6324" s="39"/>
      <c r="AW6324" s="39"/>
    </row>
    <row r="6325" spans="15:49" x14ac:dyDescent="0.2">
      <c r="O6325" s="39"/>
      <c r="P6325" s="39"/>
      <c r="Q6325" s="39"/>
      <c r="R6325" s="39"/>
      <c r="S6325" s="39"/>
      <c r="T6325" s="39"/>
      <c r="U6325" s="39"/>
      <c r="V6325" s="39"/>
      <c r="W6325" s="39"/>
      <c r="X6325" s="39"/>
      <c r="Y6325" s="39"/>
      <c r="Z6325" s="39"/>
      <c r="AA6325" s="39"/>
      <c r="AB6325" s="39"/>
      <c r="AC6325" s="39"/>
      <c r="AD6325" s="39"/>
      <c r="AE6325" s="39"/>
      <c r="AF6325" s="39"/>
      <c r="AG6325" s="39"/>
      <c r="AH6325" s="39"/>
      <c r="AI6325" s="39"/>
      <c r="AJ6325" s="39"/>
      <c r="AK6325" s="39"/>
      <c r="AL6325" s="39"/>
      <c r="AM6325" s="39"/>
      <c r="AN6325" s="39"/>
      <c r="AO6325" s="39"/>
      <c r="AP6325" s="39"/>
      <c r="AQ6325" s="39"/>
      <c r="AR6325" s="39"/>
      <c r="AS6325" s="39"/>
      <c r="AT6325" s="39"/>
      <c r="AU6325" s="39"/>
      <c r="AV6325" s="39"/>
      <c r="AW6325" s="39"/>
    </row>
    <row r="6326" spans="15:49" x14ac:dyDescent="0.2">
      <c r="O6326" s="39"/>
      <c r="P6326" s="39"/>
      <c r="Q6326" s="39"/>
      <c r="R6326" s="39"/>
      <c r="S6326" s="39"/>
      <c r="T6326" s="39"/>
      <c r="U6326" s="39"/>
      <c r="V6326" s="39"/>
      <c r="W6326" s="39"/>
      <c r="X6326" s="39"/>
      <c r="Y6326" s="39"/>
      <c r="Z6326" s="39"/>
      <c r="AA6326" s="39"/>
      <c r="AB6326" s="39"/>
      <c r="AC6326" s="39"/>
      <c r="AD6326" s="39"/>
      <c r="AE6326" s="39"/>
      <c r="AF6326" s="39"/>
      <c r="AG6326" s="39"/>
      <c r="AH6326" s="39"/>
      <c r="AI6326" s="39"/>
      <c r="AJ6326" s="39"/>
      <c r="AK6326" s="39"/>
      <c r="AL6326" s="39"/>
      <c r="AM6326" s="39"/>
      <c r="AN6326" s="39"/>
      <c r="AO6326" s="39"/>
      <c r="AP6326" s="39"/>
      <c r="AQ6326" s="39"/>
      <c r="AR6326" s="39"/>
      <c r="AS6326" s="39"/>
      <c r="AT6326" s="39"/>
      <c r="AU6326" s="39"/>
      <c r="AV6326" s="39"/>
      <c r="AW6326" s="39"/>
    </row>
    <row r="6327" spans="15:49" x14ac:dyDescent="0.2">
      <c r="O6327" s="39"/>
      <c r="P6327" s="39"/>
      <c r="Q6327" s="39"/>
      <c r="R6327" s="39"/>
      <c r="S6327" s="39"/>
      <c r="T6327" s="39"/>
      <c r="U6327" s="39"/>
      <c r="V6327" s="39"/>
      <c r="W6327" s="39"/>
      <c r="X6327" s="39"/>
      <c r="Y6327" s="39"/>
      <c r="Z6327" s="39"/>
      <c r="AA6327" s="39"/>
      <c r="AB6327" s="39"/>
      <c r="AC6327" s="39"/>
      <c r="AD6327" s="39"/>
      <c r="AE6327" s="39"/>
      <c r="AF6327" s="39"/>
      <c r="AG6327" s="39"/>
      <c r="AH6327" s="39"/>
      <c r="AI6327" s="39"/>
      <c r="AJ6327" s="39"/>
      <c r="AK6327" s="39"/>
      <c r="AL6327" s="39"/>
      <c r="AM6327" s="39"/>
      <c r="AN6327" s="39"/>
      <c r="AO6327" s="39"/>
      <c r="AP6327" s="39"/>
      <c r="AQ6327" s="39"/>
      <c r="AR6327" s="39"/>
      <c r="AS6327" s="39"/>
      <c r="AT6327" s="39"/>
      <c r="AU6327" s="39"/>
      <c r="AV6327" s="39"/>
      <c r="AW6327" s="39"/>
    </row>
    <row r="6328" spans="15:49" x14ac:dyDescent="0.2">
      <c r="O6328" s="39"/>
      <c r="P6328" s="39"/>
      <c r="Q6328" s="39"/>
      <c r="R6328" s="39"/>
      <c r="S6328" s="39"/>
      <c r="T6328" s="39"/>
      <c r="U6328" s="39"/>
      <c r="V6328" s="39"/>
      <c r="W6328" s="39"/>
      <c r="X6328" s="39"/>
      <c r="Y6328" s="39"/>
      <c r="Z6328" s="39"/>
      <c r="AA6328" s="39"/>
      <c r="AB6328" s="39"/>
      <c r="AC6328" s="39"/>
      <c r="AD6328" s="39"/>
      <c r="AE6328" s="39"/>
      <c r="AF6328" s="39"/>
      <c r="AG6328" s="39"/>
      <c r="AH6328" s="39"/>
      <c r="AI6328" s="39"/>
      <c r="AJ6328" s="39"/>
      <c r="AK6328" s="39"/>
      <c r="AL6328" s="39"/>
      <c r="AM6328" s="39"/>
      <c r="AN6328" s="39"/>
      <c r="AO6328" s="39"/>
      <c r="AP6328" s="39"/>
      <c r="AQ6328" s="39"/>
      <c r="AR6328" s="39"/>
      <c r="AS6328" s="39"/>
      <c r="AT6328" s="39"/>
      <c r="AU6328" s="39"/>
      <c r="AV6328" s="39"/>
      <c r="AW6328" s="39"/>
    </row>
    <row r="6329" spans="15:49" x14ac:dyDescent="0.2">
      <c r="O6329" s="39"/>
      <c r="P6329" s="39"/>
      <c r="Q6329" s="39"/>
      <c r="R6329" s="39"/>
      <c r="S6329" s="39"/>
      <c r="T6329" s="39"/>
      <c r="U6329" s="39"/>
      <c r="V6329" s="39"/>
      <c r="W6329" s="39"/>
      <c r="X6329" s="39"/>
      <c r="Y6329" s="39"/>
      <c r="Z6329" s="39"/>
      <c r="AA6329" s="39"/>
      <c r="AB6329" s="39"/>
      <c r="AC6329" s="39"/>
      <c r="AD6329" s="39"/>
      <c r="AE6329" s="39"/>
      <c r="AF6329" s="39"/>
      <c r="AG6329" s="39"/>
      <c r="AH6329" s="39"/>
      <c r="AI6329" s="39"/>
      <c r="AJ6329" s="39"/>
      <c r="AK6329" s="39"/>
      <c r="AL6329" s="39"/>
      <c r="AM6329" s="39"/>
      <c r="AN6329" s="39"/>
      <c r="AO6329" s="39"/>
      <c r="AP6329" s="39"/>
      <c r="AQ6329" s="39"/>
      <c r="AR6329" s="39"/>
      <c r="AS6329" s="39"/>
      <c r="AT6329" s="39"/>
      <c r="AU6329" s="39"/>
      <c r="AV6329" s="39"/>
      <c r="AW6329" s="39"/>
    </row>
    <row r="6330" spans="15:49" x14ac:dyDescent="0.2">
      <c r="O6330" s="39"/>
      <c r="P6330" s="39"/>
      <c r="Q6330" s="39"/>
      <c r="R6330" s="39"/>
      <c r="S6330" s="39"/>
      <c r="T6330" s="39"/>
      <c r="U6330" s="39"/>
      <c r="V6330" s="39"/>
      <c r="W6330" s="39"/>
      <c r="X6330" s="39"/>
      <c r="Y6330" s="39"/>
      <c r="Z6330" s="39"/>
      <c r="AA6330" s="39"/>
      <c r="AB6330" s="39"/>
      <c r="AC6330" s="39"/>
      <c r="AD6330" s="39"/>
      <c r="AE6330" s="39"/>
      <c r="AF6330" s="39"/>
      <c r="AG6330" s="39"/>
      <c r="AH6330" s="39"/>
      <c r="AI6330" s="39"/>
      <c r="AJ6330" s="39"/>
      <c r="AK6330" s="39"/>
      <c r="AL6330" s="39"/>
      <c r="AM6330" s="39"/>
      <c r="AN6330" s="39"/>
      <c r="AO6330" s="39"/>
      <c r="AP6330" s="39"/>
      <c r="AQ6330" s="39"/>
      <c r="AR6330" s="39"/>
      <c r="AS6330" s="39"/>
      <c r="AT6330" s="39"/>
      <c r="AU6330" s="39"/>
      <c r="AV6330" s="39"/>
      <c r="AW6330" s="39"/>
    </row>
    <row r="6331" spans="15:49" x14ac:dyDescent="0.2">
      <c r="O6331" s="39"/>
      <c r="P6331" s="39"/>
      <c r="Q6331" s="39"/>
      <c r="R6331" s="39"/>
      <c r="S6331" s="39"/>
      <c r="T6331" s="39"/>
      <c r="U6331" s="39"/>
      <c r="V6331" s="39"/>
      <c r="W6331" s="39"/>
      <c r="X6331" s="39"/>
      <c r="Y6331" s="39"/>
      <c r="Z6331" s="39"/>
      <c r="AA6331" s="39"/>
      <c r="AB6331" s="39"/>
      <c r="AC6331" s="39"/>
      <c r="AD6331" s="39"/>
      <c r="AE6331" s="39"/>
      <c r="AF6331" s="39"/>
      <c r="AG6331" s="39"/>
      <c r="AH6331" s="39"/>
      <c r="AI6331" s="39"/>
      <c r="AJ6331" s="39"/>
      <c r="AK6331" s="39"/>
      <c r="AL6331" s="39"/>
      <c r="AM6331" s="39"/>
      <c r="AN6331" s="39"/>
      <c r="AO6331" s="39"/>
      <c r="AP6331" s="39"/>
      <c r="AQ6331" s="39"/>
      <c r="AR6331" s="39"/>
      <c r="AS6331" s="39"/>
      <c r="AT6331" s="39"/>
      <c r="AU6331" s="39"/>
      <c r="AV6331" s="39"/>
      <c r="AW6331" s="39"/>
    </row>
    <row r="6332" spans="15:49" x14ac:dyDescent="0.2">
      <c r="O6332" s="39"/>
      <c r="P6332" s="39"/>
      <c r="Q6332" s="39"/>
      <c r="R6332" s="39"/>
      <c r="S6332" s="39"/>
      <c r="T6332" s="39"/>
      <c r="U6332" s="39"/>
      <c r="V6332" s="39"/>
      <c r="W6332" s="39"/>
      <c r="X6332" s="39"/>
      <c r="Y6332" s="39"/>
      <c r="Z6332" s="39"/>
      <c r="AA6332" s="39"/>
      <c r="AB6332" s="39"/>
      <c r="AC6332" s="39"/>
      <c r="AD6332" s="39"/>
      <c r="AE6332" s="39"/>
      <c r="AF6332" s="39"/>
      <c r="AG6332" s="39"/>
      <c r="AH6332" s="39"/>
      <c r="AI6332" s="39"/>
      <c r="AJ6332" s="39"/>
      <c r="AK6332" s="39"/>
      <c r="AL6332" s="39"/>
      <c r="AM6332" s="39"/>
      <c r="AN6332" s="39"/>
      <c r="AO6332" s="39"/>
      <c r="AP6332" s="39"/>
      <c r="AQ6332" s="39"/>
      <c r="AR6332" s="39"/>
      <c r="AS6332" s="39"/>
      <c r="AT6332" s="39"/>
      <c r="AU6332" s="39"/>
      <c r="AV6332" s="39"/>
      <c r="AW6332" s="39"/>
    </row>
    <row r="6333" spans="15:49" x14ac:dyDescent="0.2">
      <c r="O6333" s="39"/>
      <c r="P6333" s="39"/>
      <c r="Q6333" s="39"/>
      <c r="R6333" s="39"/>
      <c r="S6333" s="39"/>
      <c r="T6333" s="39"/>
      <c r="U6333" s="39"/>
      <c r="V6333" s="39"/>
      <c r="W6333" s="39"/>
      <c r="X6333" s="39"/>
      <c r="Y6333" s="39"/>
      <c r="Z6333" s="39"/>
      <c r="AA6333" s="39"/>
      <c r="AB6333" s="39"/>
      <c r="AC6333" s="39"/>
      <c r="AD6333" s="39"/>
      <c r="AE6333" s="39"/>
      <c r="AF6333" s="39"/>
      <c r="AG6333" s="39"/>
      <c r="AH6333" s="39"/>
      <c r="AI6333" s="39"/>
      <c r="AJ6333" s="39"/>
      <c r="AK6333" s="39"/>
      <c r="AL6333" s="39"/>
      <c r="AM6333" s="39"/>
      <c r="AN6333" s="39"/>
      <c r="AO6333" s="39"/>
      <c r="AP6333" s="39"/>
      <c r="AQ6333" s="39"/>
      <c r="AR6333" s="39"/>
      <c r="AS6333" s="39"/>
      <c r="AT6333" s="39"/>
      <c r="AU6333" s="39"/>
      <c r="AV6333" s="39"/>
      <c r="AW6333" s="39"/>
    </row>
    <row r="6334" spans="15:49" x14ac:dyDescent="0.2">
      <c r="O6334" s="39"/>
      <c r="P6334" s="39"/>
      <c r="Q6334" s="39"/>
      <c r="R6334" s="39"/>
      <c r="S6334" s="39"/>
      <c r="T6334" s="39"/>
      <c r="U6334" s="39"/>
      <c r="V6334" s="39"/>
      <c r="W6334" s="39"/>
      <c r="X6334" s="39"/>
      <c r="Y6334" s="39"/>
      <c r="Z6334" s="39"/>
      <c r="AA6334" s="39"/>
      <c r="AB6334" s="39"/>
      <c r="AC6334" s="39"/>
      <c r="AD6334" s="39"/>
      <c r="AE6334" s="39"/>
      <c r="AF6334" s="39"/>
      <c r="AG6334" s="39"/>
      <c r="AH6334" s="39"/>
      <c r="AI6334" s="39"/>
      <c r="AJ6334" s="39"/>
      <c r="AK6334" s="39"/>
      <c r="AL6334" s="39"/>
      <c r="AM6334" s="39"/>
      <c r="AN6334" s="39"/>
      <c r="AO6334" s="39"/>
      <c r="AP6334" s="39"/>
      <c r="AQ6334" s="39"/>
      <c r="AR6334" s="39"/>
      <c r="AS6334" s="39"/>
      <c r="AT6334" s="39"/>
      <c r="AU6334" s="39"/>
      <c r="AV6334" s="39"/>
      <c r="AW6334" s="39"/>
    </row>
    <row r="6335" spans="15:49" x14ac:dyDescent="0.2">
      <c r="O6335" s="39"/>
      <c r="P6335" s="39"/>
      <c r="Q6335" s="39"/>
      <c r="R6335" s="39"/>
      <c r="S6335" s="39"/>
      <c r="T6335" s="39"/>
      <c r="U6335" s="39"/>
      <c r="V6335" s="39"/>
      <c r="W6335" s="39"/>
      <c r="X6335" s="39"/>
      <c r="Y6335" s="39"/>
      <c r="Z6335" s="39"/>
      <c r="AA6335" s="39"/>
      <c r="AB6335" s="39"/>
      <c r="AC6335" s="39"/>
      <c r="AD6335" s="39"/>
      <c r="AE6335" s="39"/>
      <c r="AF6335" s="39"/>
      <c r="AG6335" s="39"/>
      <c r="AH6335" s="39"/>
      <c r="AI6335" s="39"/>
      <c r="AJ6335" s="39"/>
      <c r="AK6335" s="39"/>
      <c r="AL6335" s="39"/>
      <c r="AM6335" s="39"/>
      <c r="AN6335" s="39"/>
      <c r="AO6335" s="39"/>
      <c r="AP6335" s="39"/>
      <c r="AQ6335" s="39"/>
      <c r="AR6335" s="39"/>
      <c r="AS6335" s="39"/>
      <c r="AT6335" s="39"/>
      <c r="AU6335" s="39"/>
      <c r="AV6335" s="39"/>
      <c r="AW6335" s="39"/>
    </row>
    <row r="6336" spans="15:49" x14ac:dyDescent="0.2">
      <c r="O6336" s="39"/>
      <c r="P6336" s="39"/>
      <c r="Q6336" s="39"/>
      <c r="R6336" s="39"/>
      <c r="S6336" s="39"/>
      <c r="T6336" s="39"/>
      <c r="U6336" s="39"/>
      <c r="V6336" s="39"/>
      <c r="W6336" s="39"/>
      <c r="X6336" s="39"/>
      <c r="Y6336" s="39"/>
      <c r="Z6336" s="39"/>
      <c r="AA6336" s="39"/>
      <c r="AB6336" s="39"/>
      <c r="AC6336" s="39"/>
      <c r="AD6336" s="39"/>
      <c r="AE6336" s="39"/>
      <c r="AF6336" s="39"/>
      <c r="AG6336" s="39"/>
      <c r="AH6336" s="39"/>
      <c r="AI6336" s="39"/>
      <c r="AJ6336" s="39"/>
      <c r="AK6336" s="39"/>
      <c r="AL6336" s="39"/>
      <c r="AM6336" s="39"/>
      <c r="AN6336" s="39"/>
      <c r="AO6336" s="39"/>
      <c r="AP6336" s="39"/>
      <c r="AQ6336" s="39"/>
      <c r="AR6336" s="39"/>
      <c r="AS6336" s="39"/>
      <c r="AT6336" s="39"/>
      <c r="AU6336" s="39"/>
      <c r="AV6336" s="39"/>
      <c r="AW6336" s="39"/>
    </row>
    <row r="6337" spans="15:49" x14ac:dyDescent="0.2">
      <c r="O6337" s="39"/>
      <c r="P6337" s="39"/>
      <c r="Q6337" s="39"/>
      <c r="R6337" s="39"/>
      <c r="S6337" s="39"/>
      <c r="T6337" s="39"/>
      <c r="U6337" s="39"/>
      <c r="V6337" s="39"/>
      <c r="W6337" s="39"/>
      <c r="X6337" s="39"/>
      <c r="Y6337" s="39"/>
      <c r="Z6337" s="39"/>
      <c r="AA6337" s="39"/>
      <c r="AB6337" s="39"/>
      <c r="AC6337" s="39"/>
      <c r="AD6337" s="39"/>
      <c r="AE6337" s="39"/>
      <c r="AF6337" s="39"/>
      <c r="AG6337" s="39"/>
      <c r="AH6337" s="39"/>
      <c r="AI6337" s="39"/>
      <c r="AJ6337" s="39"/>
      <c r="AK6337" s="39"/>
      <c r="AL6337" s="39"/>
      <c r="AM6337" s="39"/>
      <c r="AN6337" s="39"/>
      <c r="AO6337" s="39"/>
      <c r="AP6337" s="39"/>
      <c r="AQ6337" s="39"/>
      <c r="AR6337" s="39"/>
      <c r="AS6337" s="39"/>
      <c r="AT6337" s="39"/>
      <c r="AU6337" s="39"/>
      <c r="AV6337" s="39"/>
      <c r="AW6337" s="39"/>
    </row>
    <row r="6338" spans="15:49" x14ac:dyDescent="0.2">
      <c r="O6338" s="39"/>
      <c r="P6338" s="39"/>
      <c r="Q6338" s="39"/>
      <c r="R6338" s="39"/>
      <c r="S6338" s="39"/>
      <c r="T6338" s="39"/>
      <c r="U6338" s="39"/>
      <c r="V6338" s="39"/>
      <c r="W6338" s="39"/>
      <c r="X6338" s="39"/>
      <c r="Y6338" s="39"/>
      <c r="Z6338" s="39"/>
      <c r="AA6338" s="39"/>
      <c r="AB6338" s="39"/>
      <c r="AC6338" s="39"/>
      <c r="AD6338" s="39"/>
      <c r="AE6338" s="39"/>
      <c r="AF6338" s="39"/>
      <c r="AG6338" s="39"/>
      <c r="AH6338" s="39"/>
      <c r="AI6338" s="39"/>
      <c r="AJ6338" s="39"/>
      <c r="AK6338" s="39"/>
      <c r="AL6338" s="39"/>
      <c r="AM6338" s="39"/>
      <c r="AN6338" s="39"/>
      <c r="AO6338" s="39"/>
      <c r="AP6338" s="39"/>
      <c r="AQ6338" s="39"/>
      <c r="AR6338" s="39"/>
      <c r="AS6338" s="39"/>
      <c r="AT6338" s="39"/>
      <c r="AU6338" s="39"/>
      <c r="AV6338" s="39"/>
      <c r="AW6338" s="39"/>
    </row>
    <row r="6339" spans="15:49" x14ac:dyDescent="0.2">
      <c r="O6339" s="39"/>
      <c r="P6339" s="39"/>
      <c r="Q6339" s="39"/>
      <c r="R6339" s="39"/>
      <c r="S6339" s="39"/>
      <c r="T6339" s="39"/>
      <c r="U6339" s="39"/>
      <c r="V6339" s="39"/>
      <c r="W6339" s="39"/>
      <c r="X6339" s="39"/>
      <c r="Y6339" s="39"/>
      <c r="Z6339" s="39"/>
      <c r="AA6339" s="39"/>
      <c r="AB6339" s="39"/>
      <c r="AC6339" s="39"/>
      <c r="AD6339" s="39"/>
      <c r="AE6339" s="39"/>
      <c r="AF6339" s="39"/>
      <c r="AG6339" s="39"/>
      <c r="AH6339" s="39"/>
      <c r="AI6339" s="39"/>
      <c r="AJ6339" s="39"/>
      <c r="AK6339" s="39"/>
      <c r="AL6339" s="39"/>
      <c r="AM6339" s="39"/>
      <c r="AN6339" s="39"/>
      <c r="AO6339" s="39"/>
      <c r="AP6339" s="39"/>
      <c r="AQ6339" s="39"/>
      <c r="AR6339" s="39"/>
      <c r="AS6339" s="39"/>
      <c r="AT6339" s="39"/>
      <c r="AU6339" s="39"/>
      <c r="AV6339" s="39"/>
      <c r="AW6339" s="39"/>
    </row>
    <row r="6340" spans="15:49" x14ac:dyDescent="0.2">
      <c r="O6340" s="39"/>
      <c r="P6340" s="39"/>
      <c r="Q6340" s="39"/>
      <c r="R6340" s="39"/>
      <c r="S6340" s="39"/>
      <c r="T6340" s="39"/>
      <c r="U6340" s="39"/>
      <c r="V6340" s="39"/>
      <c r="W6340" s="39"/>
      <c r="X6340" s="39"/>
      <c r="Y6340" s="39"/>
      <c r="Z6340" s="39"/>
      <c r="AA6340" s="39"/>
      <c r="AB6340" s="39"/>
      <c r="AC6340" s="39"/>
      <c r="AD6340" s="39"/>
      <c r="AE6340" s="39"/>
      <c r="AF6340" s="39"/>
      <c r="AG6340" s="39"/>
      <c r="AH6340" s="39"/>
      <c r="AI6340" s="39"/>
      <c r="AJ6340" s="39"/>
      <c r="AK6340" s="39"/>
      <c r="AL6340" s="39"/>
      <c r="AM6340" s="39"/>
      <c r="AN6340" s="39"/>
      <c r="AO6340" s="39"/>
      <c r="AP6340" s="39"/>
      <c r="AQ6340" s="39"/>
      <c r="AR6340" s="39"/>
      <c r="AS6340" s="39"/>
      <c r="AT6340" s="39"/>
      <c r="AU6340" s="39"/>
      <c r="AV6340" s="39"/>
      <c r="AW6340" s="39"/>
    </row>
    <row r="6341" spans="15:49" x14ac:dyDescent="0.2">
      <c r="O6341" s="39"/>
      <c r="P6341" s="39"/>
      <c r="Q6341" s="39"/>
      <c r="R6341" s="39"/>
      <c r="S6341" s="39"/>
      <c r="T6341" s="39"/>
      <c r="U6341" s="39"/>
      <c r="V6341" s="39"/>
      <c r="W6341" s="39"/>
      <c r="X6341" s="39"/>
      <c r="Y6341" s="39"/>
      <c r="Z6341" s="39"/>
      <c r="AA6341" s="39"/>
      <c r="AB6341" s="39"/>
      <c r="AC6341" s="39"/>
      <c r="AD6341" s="39"/>
      <c r="AE6341" s="39"/>
      <c r="AF6341" s="39"/>
      <c r="AG6341" s="39"/>
      <c r="AH6341" s="39"/>
      <c r="AI6341" s="39"/>
      <c r="AJ6341" s="39"/>
      <c r="AK6341" s="39"/>
      <c r="AL6341" s="39"/>
      <c r="AM6341" s="39"/>
      <c r="AN6341" s="39"/>
      <c r="AO6341" s="39"/>
      <c r="AP6341" s="39"/>
      <c r="AQ6341" s="39"/>
      <c r="AR6341" s="39"/>
      <c r="AS6341" s="39"/>
      <c r="AT6341" s="39"/>
      <c r="AU6341" s="39"/>
      <c r="AV6341" s="39"/>
      <c r="AW6341" s="39"/>
    </row>
    <row r="6342" spans="15:49" x14ac:dyDescent="0.2">
      <c r="O6342" s="39"/>
      <c r="P6342" s="39"/>
      <c r="Q6342" s="39"/>
      <c r="R6342" s="39"/>
      <c r="S6342" s="39"/>
      <c r="T6342" s="39"/>
      <c r="U6342" s="39"/>
      <c r="V6342" s="39"/>
      <c r="W6342" s="39"/>
      <c r="X6342" s="39"/>
      <c r="Y6342" s="39"/>
      <c r="Z6342" s="39"/>
      <c r="AA6342" s="39"/>
      <c r="AB6342" s="39"/>
      <c r="AC6342" s="39"/>
      <c r="AD6342" s="39"/>
      <c r="AE6342" s="39"/>
      <c r="AF6342" s="39"/>
      <c r="AG6342" s="39"/>
      <c r="AH6342" s="39"/>
      <c r="AI6342" s="39"/>
      <c r="AJ6342" s="39"/>
      <c r="AK6342" s="39"/>
      <c r="AL6342" s="39"/>
      <c r="AM6342" s="39"/>
      <c r="AN6342" s="39"/>
      <c r="AO6342" s="39"/>
      <c r="AP6342" s="39"/>
      <c r="AQ6342" s="39"/>
      <c r="AR6342" s="39"/>
      <c r="AS6342" s="39"/>
      <c r="AT6342" s="39"/>
      <c r="AU6342" s="39"/>
      <c r="AV6342" s="39"/>
      <c r="AW6342" s="39"/>
    </row>
    <row r="6343" spans="15:49" x14ac:dyDescent="0.2">
      <c r="O6343" s="39"/>
      <c r="P6343" s="39"/>
      <c r="Q6343" s="39"/>
      <c r="R6343" s="39"/>
      <c r="S6343" s="39"/>
      <c r="T6343" s="39"/>
      <c r="U6343" s="39"/>
      <c r="V6343" s="39"/>
      <c r="W6343" s="39"/>
      <c r="X6343" s="39"/>
      <c r="Y6343" s="39"/>
      <c r="Z6343" s="39"/>
      <c r="AA6343" s="39"/>
      <c r="AB6343" s="39"/>
      <c r="AC6343" s="39"/>
      <c r="AD6343" s="39"/>
      <c r="AE6343" s="39"/>
      <c r="AF6343" s="39"/>
      <c r="AG6343" s="39"/>
      <c r="AH6343" s="39"/>
      <c r="AI6343" s="39"/>
      <c r="AJ6343" s="39"/>
      <c r="AK6343" s="39"/>
      <c r="AL6343" s="39"/>
      <c r="AM6343" s="39"/>
      <c r="AN6343" s="39"/>
      <c r="AO6343" s="39"/>
      <c r="AP6343" s="39"/>
      <c r="AQ6343" s="39"/>
      <c r="AR6343" s="39"/>
      <c r="AS6343" s="39"/>
      <c r="AT6343" s="39"/>
      <c r="AU6343" s="39"/>
      <c r="AV6343" s="39"/>
      <c r="AW6343" s="39"/>
    </row>
    <row r="6344" spans="15:49" x14ac:dyDescent="0.2">
      <c r="O6344" s="39"/>
      <c r="P6344" s="39"/>
      <c r="Q6344" s="39"/>
      <c r="R6344" s="39"/>
      <c r="S6344" s="39"/>
      <c r="T6344" s="39"/>
      <c r="U6344" s="39"/>
      <c r="V6344" s="39"/>
      <c r="W6344" s="39"/>
      <c r="X6344" s="39"/>
      <c r="Y6344" s="39"/>
      <c r="Z6344" s="39"/>
      <c r="AA6344" s="39"/>
      <c r="AB6344" s="39"/>
      <c r="AC6344" s="39"/>
      <c r="AD6344" s="39"/>
      <c r="AE6344" s="39"/>
      <c r="AF6344" s="39"/>
      <c r="AG6344" s="39"/>
      <c r="AH6344" s="39"/>
      <c r="AI6344" s="39"/>
      <c r="AJ6344" s="39"/>
      <c r="AK6344" s="39"/>
      <c r="AL6344" s="39"/>
      <c r="AM6344" s="39"/>
      <c r="AN6344" s="39"/>
      <c r="AO6344" s="39"/>
      <c r="AP6344" s="39"/>
      <c r="AQ6344" s="39"/>
      <c r="AR6344" s="39"/>
      <c r="AS6344" s="39"/>
      <c r="AT6344" s="39"/>
      <c r="AU6344" s="39"/>
      <c r="AV6344" s="39"/>
      <c r="AW6344" s="39"/>
    </row>
    <row r="6345" spans="15:49" x14ac:dyDescent="0.2">
      <c r="O6345" s="39"/>
      <c r="P6345" s="39"/>
      <c r="Q6345" s="39"/>
      <c r="R6345" s="39"/>
      <c r="S6345" s="39"/>
      <c r="T6345" s="39"/>
      <c r="U6345" s="39"/>
      <c r="V6345" s="39"/>
      <c r="W6345" s="39"/>
      <c r="X6345" s="39"/>
      <c r="Y6345" s="39"/>
      <c r="Z6345" s="39"/>
      <c r="AA6345" s="39"/>
      <c r="AB6345" s="39"/>
      <c r="AC6345" s="39"/>
      <c r="AD6345" s="39"/>
      <c r="AE6345" s="39"/>
      <c r="AF6345" s="39"/>
      <c r="AG6345" s="39"/>
      <c r="AH6345" s="39"/>
      <c r="AI6345" s="39"/>
      <c r="AJ6345" s="39"/>
      <c r="AK6345" s="39"/>
      <c r="AL6345" s="39"/>
      <c r="AM6345" s="39"/>
      <c r="AN6345" s="39"/>
      <c r="AO6345" s="39"/>
      <c r="AP6345" s="39"/>
      <c r="AQ6345" s="39"/>
      <c r="AR6345" s="39"/>
      <c r="AS6345" s="39"/>
      <c r="AT6345" s="39"/>
      <c r="AU6345" s="39"/>
      <c r="AV6345" s="39"/>
      <c r="AW6345" s="39"/>
    </row>
    <row r="6346" spans="15:49" x14ac:dyDescent="0.2">
      <c r="O6346" s="39"/>
      <c r="P6346" s="39"/>
      <c r="Q6346" s="39"/>
      <c r="R6346" s="39"/>
      <c r="S6346" s="39"/>
      <c r="T6346" s="39"/>
      <c r="U6346" s="39"/>
      <c r="V6346" s="39"/>
      <c r="W6346" s="39"/>
      <c r="X6346" s="39"/>
      <c r="Y6346" s="39"/>
      <c r="Z6346" s="39"/>
      <c r="AA6346" s="39"/>
      <c r="AB6346" s="39"/>
      <c r="AC6346" s="39"/>
      <c r="AD6346" s="39"/>
      <c r="AE6346" s="39"/>
      <c r="AF6346" s="39"/>
      <c r="AG6346" s="39"/>
      <c r="AH6346" s="39"/>
      <c r="AI6346" s="39"/>
      <c r="AJ6346" s="39"/>
      <c r="AK6346" s="39"/>
      <c r="AL6346" s="39"/>
      <c r="AM6346" s="39"/>
      <c r="AN6346" s="39"/>
      <c r="AO6346" s="39"/>
      <c r="AP6346" s="39"/>
      <c r="AQ6346" s="39"/>
      <c r="AR6346" s="39"/>
      <c r="AS6346" s="39"/>
      <c r="AT6346" s="39"/>
      <c r="AU6346" s="39"/>
      <c r="AV6346" s="39"/>
      <c r="AW6346" s="39"/>
    </row>
    <row r="6347" spans="15:49" x14ac:dyDescent="0.2">
      <c r="O6347" s="39"/>
      <c r="P6347" s="39"/>
      <c r="Q6347" s="39"/>
      <c r="R6347" s="39"/>
      <c r="S6347" s="39"/>
      <c r="T6347" s="39"/>
      <c r="U6347" s="39"/>
      <c r="V6347" s="39"/>
      <c r="W6347" s="39"/>
      <c r="X6347" s="39"/>
      <c r="Y6347" s="39"/>
      <c r="Z6347" s="39"/>
      <c r="AA6347" s="39"/>
      <c r="AB6347" s="39"/>
      <c r="AC6347" s="39"/>
      <c r="AD6347" s="39"/>
      <c r="AE6347" s="39"/>
      <c r="AF6347" s="39"/>
      <c r="AG6347" s="39"/>
      <c r="AH6347" s="39"/>
      <c r="AI6347" s="39"/>
      <c r="AJ6347" s="39"/>
      <c r="AK6347" s="39"/>
      <c r="AL6347" s="39"/>
      <c r="AM6347" s="39"/>
      <c r="AN6347" s="39"/>
      <c r="AO6347" s="39"/>
      <c r="AP6347" s="39"/>
      <c r="AQ6347" s="39"/>
      <c r="AR6347" s="39"/>
      <c r="AS6347" s="39"/>
      <c r="AT6347" s="39"/>
      <c r="AU6347" s="39"/>
      <c r="AV6347" s="39"/>
      <c r="AW6347" s="39"/>
    </row>
    <row r="6348" spans="15:49" x14ac:dyDescent="0.2">
      <c r="O6348" s="39"/>
      <c r="P6348" s="39"/>
      <c r="Q6348" s="39"/>
      <c r="R6348" s="39"/>
      <c r="S6348" s="39"/>
      <c r="T6348" s="39"/>
      <c r="U6348" s="39"/>
      <c r="V6348" s="39"/>
      <c r="W6348" s="39"/>
      <c r="X6348" s="39"/>
      <c r="Y6348" s="39"/>
      <c r="Z6348" s="39"/>
      <c r="AA6348" s="39"/>
      <c r="AB6348" s="39"/>
      <c r="AC6348" s="39"/>
      <c r="AD6348" s="39"/>
      <c r="AE6348" s="39"/>
      <c r="AF6348" s="39"/>
      <c r="AG6348" s="39"/>
      <c r="AH6348" s="39"/>
      <c r="AI6348" s="39"/>
      <c r="AJ6348" s="39"/>
      <c r="AK6348" s="39"/>
      <c r="AL6348" s="39"/>
      <c r="AM6348" s="39"/>
      <c r="AN6348" s="39"/>
      <c r="AO6348" s="39"/>
      <c r="AP6348" s="39"/>
      <c r="AQ6348" s="39"/>
      <c r="AR6348" s="39"/>
      <c r="AS6348" s="39"/>
      <c r="AT6348" s="39"/>
      <c r="AU6348" s="39"/>
      <c r="AV6348" s="39"/>
      <c r="AW6348" s="39"/>
    </row>
    <row r="6349" spans="15:49" x14ac:dyDescent="0.2">
      <c r="O6349" s="39"/>
      <c r="P6349" s="39"/>
      <c r="Q6349" s="39"/>
      <c r="R6349" s="39"/>
      <c r="S6349" s="39"/>
      <c r="T6349" s="39"/>
      <c r="U6349" s="39"/>
      <c r="V6349" s="39"/>
      <c r="W6349" s="39"/>
      <c r="X6349" s="39"/>
      <c r="Y6349" s="39"/>
      <c r="Z6349" s="39"/>
      <c r="AA6349" s="39"/>
      <c r="AB6349" s="39"/>
      <c r="AC6349" s="39"/>
      <c r="AD6349" s="39"/>
      <c r="AE6349" s="39"/>
      <c r="AF6349" s="39"/>
      <c r="AG6349" s="39"/>
      <c r="AH6349" s="39"/>
      <c r="AI6349" s="39"/>
      <c r="AJ6349" s="39"/>
      <c r="AK6349" s="39"/>
      <c r="AL6349" s="39"/>
      <c r="AM6349" s="39"/>
      <c r="AN6349" s="39"/>
      <c r="AO6349" s="39"/>
      <c r="AP6349" s="39"/>
      <c r="AQ6349" s="39"/>
      <c r="AR6349" s="39"/>
      <c r="AS6349" s="39"/>
      <c r="AT6349" s="39"/>
      <c r="AU6349" s="39"/>
      <c r="AV6349" s="39"/>
      <c r="AW6349" s="39"/>
    </row>
    <row r="6350" spans="15:49" x14ac:dyDescent="0.2">
      <c r="O6350" s="39"/>
      <c r="P6350" s="39"/>
      <c r="Q6350" s="39"/>
      <c r="R6350" s="39"/>
      <c r="S6350" s="39"/>
      <c r="T6350" s="39"/>
      <c r="U6350" s="39"/>
      <c r="V6350" s="39"/>
      <c r="W6350" s="39"/>
      <c r="X6350" s="39"/>
      <c r="Y6350" s="39"/>
      <c r="Z6350" s="39"/>
      <c r="AA6350" s="39"/>
      <c r="AB6350" s="39"/>
      <c r="AC6350" s="39"/>
      <c r="AD6350" s="39"/>
      <c r="AE6350" s="39"/>
      <c r="AF6350" s="39"/>
      <c r="AG6350" s="39"/>
      <c r="AH6350" s="39"/>
      <c r="AI6350" s="39"/>
      <c r="AJ6350" s="39"/>
      <c r="AK6350" s="39"/>
      <c r="AL6350" s="39"/>
      <c r="AM6350" s="39"/>
      <c r="AN6350" s="39"/>
      <c r="AO6350" s="39"/>
      <c r="AP6350" s="39"/>
      <c r="AQ6350" s="39"/>
      <c r="AR6350" s="39"/>
      <c r="AS6350" s="39"/>
      <c r="AT6350" s="39"/>
      <c r="AU6350" s="39"/>
      <c r="AV6350" s="39"/>
      <c r="AW6350" s="39"/>
    </row>
    <row r="6351" spans="15:49" x14ac:dyDescent="0.2">
      <c r="O6351" s="39"/>
      <c r="P6351" s="39"/>
      <c r="Q6351" s="39"/>
      <c r="R6351" s="39"/>
      <c r="S6351" s="39"/>
      <c r="T6351" s="39"/>
      <c r="U6351" s="39"/>
      <c r="V6351" s="39"/>
      <c r="W6351" s="39"/>
      <c r="X6351" s="39"/>
      <c r="Y6351" s="39"/>
      <c r="Z6351" s="39"/>
      <c r="AA6351" s="39"/>
      <c r="AB6351" s="39"/>
      <c r="AC6351" s="39"/>
      <c r="AD6351" s="39"/>
      <c r="AE6351" s="39"/>
      <c r="AF6351" s="39"/>
      <c r="AG6351" s="39"/>
      <c r="AH6351" s="39"/>
      <c r="AI6351" s="39"/>
      <c r="AJ6351" s="39"/>
      <c r="AK6351" s="39"/>
      <c r="AL6351" s="39"/>
      <c r="AM6351" s="39"/>
      <c r="AN6351" s="39"/>
      <c r="AO6351" s="39"/>
      <c r="AP6351" s="39"/>
      <c r="AQ6351" s="39"/>
      <c r="AR6351" s="39"/>
      <c r="AS6351" s="39"/>
      <c r="AT6351" s="39"/>
      <c r="AU6351" s="39"/>
      <c r="AV6351" s="39"/>
      <c r="AW6351" s="39"/>
    </row>
    <row r="6352" spans="15:49" x14ac:dyDescent="0.2">
      <c r="O6352" s="39"/>
      <c r="P6352" s="39"/>
      <c r="Q6352" s="39"/>
      <c r="R6352" s="39"/>
      <c r="S6352" s="39"/>
      <c r="T6352" s="39"/>
      <c r="U6352" s="39"/>
      <c r="V6352" s="39"/>
      <c r="W6352" s="39"/>
      <c r="X6352" s="39"/>
      <c r="Y6352" s="39"/>
      <c r="Z6352" s="39"/>
      <c r="AA6352" s="39"/>
      <c r="AB6352" s="39"/>
      <c r="AC6352" s="39"/>
      <c r="AD6352" s="39"/>
      <c r="AE6352" s="39"/>
      <c r="AF6352" s="39"/>
      <c r="AG6352" s="39"/>
      <c r="AH6352" s="39"/>
      <c r="AI6352" s="39"/>
      <c r="AJ6352" s="39"/>
      <c r="AK6352" s="39"/>
      <c r="AL6352" s="39"/>
      <c r="AM6352" s="39"/>
      <c r="AN6352" s="39"/>
      <c r="AO6352" s="39"/>
      <c r="AP6352" s="39"/>
      <c r="AQ6352" s="39"/>
      <c r="AR6352" s="39"/>
      <c r="AS6352" s="39"/>
      <c r="AT6352" s="39"/>
      <c r="AU6352" s="39"/>
      <c r="AV6352" s="39"/>
      <c r="AW6352" s="39"/>
    </row>
    <row r="6353" spans="15:49" x14ac:dyDescent="0.2">
      <c r="O6353" s="39"/>
      <c r="P6353" s="39"/>
      <c r="Q6353" s="39"/>
      <c r="R6353" s="39"/>
      <c r="S6353" s="39"/>
      <c r="T6353" s="39"/>
      <c r="U6353" s="39"/>
      <c r="V6353" s="39"/>
      <c r="W6353" s="39"/>
      <c r="X6353" s="39"/>
      <c r="Y6353" s="39"/>
      <c r="Z6353" s="39"/>
      <c r="AA6353" s="39"/>
      <c r="AB6353" s="39"/>
      <c r="AC6353" s="39"/>
      <c r="AD6353" s="39"/>
      <c r="AE6353" s="39"/>
      <c r="AF6353" s="39"/>
      <c r="AG6353" s="39"/>
      <c r="AH6353" s="39"/>
      <c r="AI6353" s="39"/>
      <c r="AJ6353" s="39"/>
      <c r="AK6353" s="39"/>
      <c r="AL6353" s="39"/>
      <c r="AM6353" s="39"/>
      <c r="AN6353" s="39"/>
      <c r="AO6353" s="39"/>
      <c r="AP6353" s="39"/>
      <c r="AQ6353" s="39"/>
      <c r="AR6353" s="39"/>
      <c r="AS6353" s="39"/>
      <c r="AT6353" s="39"/>
      <c r="AU6353" s="39"/>
      <c r="AV6353" s="39"/>
      <c r="AW6353" s="39"/>
    </row>
    <row r="6354" spans="15:49" x14ac:dyDescent="0.2">
      <c r="O6354" s="39"/>
      <c r="P6354" s="39"/>
      <c r="Q6354" s="39"/>
      <c r="R6354" s="39"/>
      <c r="S6354" s="39"/>
      <c r="T6354" s="39"/>
      <c r="U6354" s="39"/>
      <c r="V6354" s="39"/>
      <c r="W6354" s="39"/>
      <c r="X6354" s="39"/>
      <c r="Y6354" s="39"/>
      <c r="Z6354" s="39"/>
      <c r="AA6354" s="39"/>
      <c r="AB6354" s="39"/>
      <c r="AC6354" s="39"/>
      <c r="AD6354" s="39"/>
      <c r="AE6354" s="39"/>
      <c r="AF6354" s="39"/>
      <c r="AG6354" s="39"/>
      <c r="AH6354" s="39"/>
      <c r="AI6354" s="39"/>
      <c r="AJ6354" s="39"/>
      <c r="AK6354" s="39"/>
      <c r="AL6354" s="39"/>
      <c r="AM6354" s="39"/>
      <c r="AN6354" s="39"/>
      <c r="AO6354" s="39"/>
      <c r="AP6354" s="39"/>
      <c r="AQ6354" s="39"/>
      <c r="AR6354" s="39"/>
      <c r="AS6354" s="39"/>
      <c r="AT6354" s="39"/>
      <c r="AU6354" s="39"/>
      <c r="AV6354" s="39"/>
      <c r="AW6354" s="39"/>
    </row>
    <row r="6355" spans="15:49" x14ac:dyDescent="0.2">
      <c r="O6355" s="39"/>
      <c r="P6355" s="39"/>
      <c r="Q6355" s="39"/>
      <c r="R6355" s="39"/>
      <c r="S6355" s="39"/>
      <c r="T6355" s="39"/>
      <c r="U6355" s="39"/>
      <c r="V6355" s="39"/>
      <c r="W6355" s="39"/>
      <c r="X6355" s="39"/>
      <c r="Y6355" s="39"/>
      <c r="Z6355" s="39"/>
      <c r="AA6355" s="39"/>
      <c r="AB6355" s="39"/>
      <c r="AC6355" s="39"/>
      <c r="AD6355" s="39"/>
      <c r="AE6355" s="39"/>
      <c r="AF6355" s="39"/>
      <c r="AG6355" s="39"/>
      <c r="AH6355" s="39"/>
      <c r="AI6355" s="39"/>
      <c r="AJ6355" s="39"/>
      <c r="AK6355" s="39"/>
      <c r="AL6355" s="39"/>
      <c r="AM6355" s="39"/>
      <c r="AN6355" s="39"/>
      <c r="AO6355" s="39"/>
      <c r="AP6355" s="39"/>
      <c r="AQ6355" s="39"/>
      <c r="AR6355" s="39"/>
      <c r="AS6355" s="39"/>
      <c r="AT6355" s="39"/>
      <c r="AU6355" s="39"/>
      <c r="AV6355" s="39"/>
      <c r="AW6355" s="39"/>
    </row>
    <row r="6356" spans="15:49" x14ac:dyDescent="0.2">
      <c r="O6356" s="39"/>
      <c r="P6356" s="39"/>
      <c r="Q6356" s="39"/>
      <c r="R6356" s="39"/>
      <c r="S6356" s="39"/>
      <c r="T6356" s="39"/>
      <c r="U6356" s="39"/>
      <c r="V6356" s="39"/>
      <c r="W6356" s="39"/>
      <c r="X6356" s="39"/>
      <c r="Y6356" s="39"/>
      <c r="Z6356" s="39"/>
      <c r="AA6356" s="39"/>
      <c r="AB6356" s="39"/>
      <c r="AC6356" s="39"/>
      <c r="AD6356" s="39"/>
      <c r="AE6356" s="39"/>
      <c r="AF6356" s="39"/>
      <c r="AG6356" s="39"/>
      <c r="AH6356" s="39"/>
      <c r="AI6356" s="39"/>
      <c r="AJ6356" s="39"/>
      <c r="AK6356" s="39"/>
      <c r="AL6356" s="39"/>
      <c r="AM6356" s="39"/>
      <c r="AN6356" s="39"/>
      <c r="AO6356" s="39"/>
      <c r="AP6356" s="39"/>
      <c r="AQ6356" s="39"/>
      <c r="AR6356" s="39"/>
      <c r="AS6356" s="39"/>
      <c r="AT6356" s="39"/>
      <c r="AU6356" s="39"/>
      <c r="AV6356" s="39"/>
      <c r="AW6356" s="39"/>
    </row>
    <row r="6357" spans="15:49" x14ac:dyDescent="0.2">
      <c r="O6357" s="39"/>
      <c r="P6357" s="39"/>
      <c r="Q6357" s="39"/>
      <c r="R6357" s="39"/>
      <c r="S6357" s="39"/>
      <c r="T6357" s="39"/>
      <c r="U6357" s="39"/>
      <c r="V6357" s="39"/>
      <c r="W6357" s="39"/>
      <c r="X6357" s="39"/>
      <c r="Y6357" s="39"/>
      <c r="Z6357" s="39"/>
      <c r="AA6357" s="39"/>
      <c r="AB6357" s="39"/>
      <c r="AC6357" s="39"/>
      <c r="AD6357" s="39"/>
      <c r="AE6357" s="39"/>
      <c r="AF6357" s="39"/>
      <c r="AG6357" s="39"/>
      <c r="AH6357" s="39"/>
      <c r="AI6357" s="39"/>
      <c r="AJ6357" s="39"/>
      <c r="AK6357" s="39"/>
      <c r="AL6357" s="39"/>
      <c r="AM6357" s="39"/>
      <c r="AN6357" s="39"/>
      <c r="AO6357" s="39"/>
      <c r="AP6357" s="39"/>
      <c r="AQ6357" s="39"/>
      <c r="AR6357" s="39"/>
      <c r="AS6357" s="39"/>
      <c r="AT6357" s="39"/>
      <c r="AU6357" s="39"/>
      <c r="AV6357" s="39"/>
      <c r="AW6357" s="39"/>
    </row>
    <row r="6358" spans="15:49" x14ac:dyDescent="0.2">
      <c r="O6358" s="39"/>
      <c r="P6358" s="39"/>
      <c r="Q6358" s="39"/>
      <c r="R6358" s="39"/>
      <c r="S6358" s="39"/>
      <c r="T6358" s="39"/>
      <c r="U6358" s="39"/>
      <c r="V6358" s="39"/>
      <c r="W6358" s="39"/>
      <c r="X6358" s="39"/>
      <c r="Y6358" s="39"/>
      <c r="Z6358" s="39"/>
      <c r="AA6358" s="39"/>
      <c r="AB6358" s="39"/>
      <c r="AC6358" s="39"/>
      <c r="AD6358" s="39"/>
      <c r="AE6358" s="39"/>
      <c r="AF6358" s="39"/>
      <c r="AG6358" s="39"/>
      <c r="AH6358" s="39"/>
      <c r="AI6358" s="39"/>
      <c r="AJ6358" s="39"/>
      <c r="AK6358" s="39"/>
      <c r="AL6358" s="39"/>
      <c r="AM6358" s="39"/>
      <c r="AN6358" s="39"/>
      <c r="AO6358" s="39"/>
      <c r="AP6358" s="39"/>
      <c r="AQ6358" s="39"/>
      <c r="AR6358" s="39"/>
      <c r="AS6358" s="39"/>
      <c r="AT6358" s="39"/>
      <c r="AU6358" s="39"/>
      <c r="AV6358" s="39"/>
      <c r="AW6358" s="39"/>
    </row>
    <row r="6359" spans="15:49" x14ac:dyDescent="0.2">
      <c r="O6359" s="39"/>
      <c r="P6359" s="39"/>
      <c r="Q6359" s="39"/>
      <c r="R6359" s="39"/>
      <c r="S6359" s="39"/>
      <c r="T6359" s="39"/>
      <c r="U6359" s="39"/>
      <c r="V6359" s="39"/>
      <c r="W6359" s="39"/>
      <c r="X6359" s="39"/>
      <c r="Y6359" s="39"/>
      <c r="Z6359" s="39"/>
      <c r="AA6359" s="39"/>
      <c r="AB6359" s="39"/>
      <c r="AC6359" s="39"/>
      <c r="AD6359" s="39"/>
      <c r="AE6359" s="39"/>
      <c r="AF6359" s="39"/>
      <c r="AG6359" s="39"/>
      <c r="AH6359" s="39"/>
      <c r="AI6359" s="39"/>
      <c r="AJ6359" s="39"/>
      <c r="AK6359" s="39"/>
      <c r="AL6359" s="39"/>
      <c r="AM6359" s="39"/>
      <c r="AN6359" s="39"/>
      <c r="AO6359" s="39"/>
      <c r="AP6359" s="39"/>
      <c r="AQ6359" s="39"/>
      <c r="AR6359" s="39"/>
      <c r="AS6359" s="39"/>
      <c r="AT6359" s="39"/>
      <c r="AU6359" s="39"/>
      <c r="AV6359" s="39"/>
      <c r="AW6359" s="39"/>
    </row>
    <row r="6360" spans="15:49" x14ac:dyDescent="0.2">
      <c r="O6360" s="39"/>
      <c r="P6360" s="39"/>
      <c r="Q6360" s="39"/>
      <c r="R6360" s="39"/>
      <c r="S6360" s="39"/>
      <c r="T6360" s="39"/>
      <c r="U6360" s="39"/>
      <c r="V6360" s="39"/>
      <c r="W6360" s="39"/>
      <c r="X6360" s="39"/>
      <c r="Y6360" s="39"/>
      <c r="Z6360" s="39"/>
      <c r="AA6360" s="39"/>
      <c r="AB6360" s="39"/>
      <c r="AC6360" s="39"/>
      <c r="AD6360" s="39"/>
      <c r="AE6360" s="39"/>
      <c r="AF6360" s="39"/>
      <c r="AG6360" s="39"/>
      <c r="AH6360" s="39"/>
      <c r="AI6360" s="39"/>
      <c r="AJ6360" s="39"/>
      <c r="AK6360" s="39"/>
      <c r="AL6360" s="39"/>
      <c r="AM6360" s="39"/>
      <c r="AN6360" s="39"/>
      <c r="AO6360" s="39"/>
      <c r="AP6360" s="39"/>
      <c r="AQ6360" s="39"/>
      <c r="AR6360" s="39"/>
      <c r="AS6360" s="39"/>
      <c r="AT6360" s="39"/>
      <c r="AU6360" s="39"/>
      <c r="AV6360" s="39"/>
      <c r="AW6360" s="39"/>
    </row>
    <row r="6361" spans="15:49" x14ac:dyDescent="0.2">
      <c r="O6361" s="39"/>
      <c r="P6361" s="39"/>
      <c r="Q6361" s="39"/>
      <c r="R6361" s="39"/>
      <c r="S6361" s="39"/>
      <c r="T6361" s="39"/>
      <c r="U6361" s="39"/>
      <c r="V6361" s="39"/>
      <c r="W6361" s="39"/>
      <c r="X6361" s="39"/>
      <c r="Y6361" s="39"/>
      <c r="Z6361" s="39"/>
      <c r="AA6361" s="39"/>
      <c r="AB6361" s="39"/>
      <c r="AC6361" s="39"/>
      <c r="AD6361" s="39"/>
      <c r="AE6361" s="39"/>
      <c r="AF6361" s="39"/>
      <c r="AG6361" s="39"/>
      <c r="AH6361" s="39"/>
      <c r="AI6361" s="39"/>
      <c r="AJ6361" s="39"/>
      <c r="AK6361" s="39"/>
      <c r="AL6361" s="39"/>
      <c r="AM6361" s="39"/>
      <c r="AN6361" s="39"/>
      <c r="AO6361" s="39"/>
      <c r="AP6361" s="39"/>
      <c r="AQ6361" s="39"/>
      <c r="AR6361" s="39"/>
      <c r="AS6361" s="39"/>
      <c r="AT6361" s="39"/>
      <c r="AU6361" s="39"/>
      <c r="AV6361" s="39"/>
      <c r="AW6361" s="39"/>
    </row>
    <row r="6362" spans="15:49" x14ac:dyDescent="0.2">
      <c r="O6362" s="39"/>
      <c r="P6362" s="39"/>
      <c r="Q6362" s="39"/>
      <c r="R6362" s="39"/>
      <c r="S6362" s="39"/>
      <c r="T6362" s="39"/>
      <c r="U6362" s="39"/>
      <c r="V6362" s="39"/>
      <c r="W6362" s="39"/>
      <c r="X6362" s="39"/>
      <c r="Y6362" s="39"/>
      <c r="Z6362" s="39"/>
      <c r="AA6362" s="39"/>
      <c r="AB6362" s="39"/>
      <c r="AC6362" s="39"/>
      <c r="AD6362" s="39"/>
      <c r="AE6362" s="39"/>
      <c r="AF6362" s="39"/>
      <c r="AG6362" s="39"/>
      <c r="AH6362" s="39"/>
      <c r="AI6362" s="39"/>
      <c r="AJ6362" s="39"/>
      <c r="AK6362" s="39"/>
      <c r="AL6362" s="39"/>
      <c r="AM6362" s="39"/>
      <c r="AN6362" s="39"/>
      <c r="AO6362" s="39"/>
      <c r="AP6362" s="39"/>
      <c r="AQ6362" s="39"/>
      <c r="AR6362" s="39"/>
      <c r="AS6362" s="39"/>
      <c r="AT6362" s="39"/>
      <c r="AU6362" s="39"/>
      <c r="AV6362" s="39"/>
      <c r="AW6362" s="39"/>
    </row>
    <row r="6363" spans="15:49" x14ac:dyDescent="0.2">
      <c r="O6363" s="39"/>
      <c r="P6363" s="39"/>
      <c r="Q6363" s="39"/>
      <c r="R6363" s="39"/>
      <c r="S6363" s="39"/>
      <c r="T6363" s="39"/>
      <c r="U6363" s="39"/>
      <c r="V6363" s="39"/>
      <c r="W6363" s="39"/>
      <c r="X6363" s="39"/>
      <c r="Y6363" s="39"/>
      <c r="Z6363" s="39"/>
      <c r="AA6363" s="39"/>
      <c r="AB6363" s="39"/>
      <c r="AC6363" s="39"/>
      <c r="AD6363" s="39"/>
      <c r="AE6363" s="39"/>
      <c r="AF6363" s="39"/>
      <c r="AG6363" s="39"/>
      <c r="AH6363" s="39"/>
      <c r="AI6363" s="39"/>
      <c r="AJ6363" s="39"/>
      <c r="AK6363" s="39"/>
      <c r="AL6363" s="39"/>
      <c r="AM6363" s="39"/>
      <c r="AN6363" s="39"/>
      <c r="AO6363" s="39"/>
      <c r="AP6363" s="39"/>
      <c r="AQ6363" s="39"/>
      <c r="AR6363" s="39"/>
      <c r="AS6363" s="39"/>
      <c r="AT6363" s="39"/>
      <c r="AU6363" s="39"/>
      <c r="AV6363" s="39"/>
      <c r="AW6363" s="39"/>
    </row>
    <row r="6364" spans="15:49" x14ac:dyDescent="0.2">
      <c r="O6364" s="39"/>
      <c r="P6364" s="39"/>
      <c r="Q6364" s="39"/>
      <c r="R6364" s="39"/>
      <c r="S6364" s="39"/>
      <c r="T6364" s="39"/>
      <c r="U6364" s="39"/>
      <c r="V6364" s="39"/>
      <c r="W6364" s="39"/>
      <c r="X6364" s="39"/>
      <c r="Y6364" s="39"/>
      <c r="Z6364" s="39"/>
      <c r="AA6364" s="39"/>
      <c r="AB6364" s="39"/>
      <c r="AC6364" s="39"/>
      <c r="AD6364" s="39"/>
      <c r="AE6364" s="39"/>
      <c r="AF6364" s="39"/>
      <c r="AG6364" s="39"/>
      <c r="AH6364" s="39"/>
      <c r="AI6364" s="39"/>
      <c r="AJ6364" s="39"/>
      <c r="AK6364" s="39"/>
      <c r="AL6364" s="39"/>
      <c r="AM6364" s="39"/>
      <c r="AN6364" s="39"/>
      <c r="AO6364" s="39"/>
      <c r="AP6364" s="39"/>
      <c r="AQ6364" s="39"/>
      <c r="AR6364" s="39"/>
      <c r="AS6364" s="39"/>
      <c r="AT6364" s="39"/>
      <c r="AU6364" s="39"/>
      <c r="AV6364" s="39"/>
      <c r="AW6364" s="39"/>
    </row>
    <row r="6365" spans="15:49" x14ac:dyDescent="0.2">
      <c r="O6365" s="39"/>
      <c r="P6365" s="39"/>
      <c r="Q6365" s="39"/>
      <c r="R6365" s="39"/>
      <c r="S6365" s="39"/>
      <c r="T6365" s="39"/>
      <c r="U6365" s="39"/>
      <c r="V6365" s="39"/>
      <c r="W6365" s="39"/>
      <c r="X6365" s="39"/>
      <c r="Y6365" s="39"/>
      <c r="Z6365" s="39"/>
      <c r="AA6365" s="39"/>
      <c r="AB6365" s="39"/>
      <c r="AC6365" s="39"/>
      <c r="AD6365" s="39"/>
      <c r="AE6365" s="39"/>
      <c r="AF6365" s="39"/>
      <c r="AG6365" s="39"/>
      <c r="AH6365" s="39"/>
      <c r="AI6365" s="39"/>
      <c r="AJ6365" s="39"/>
      <c r="AK6365" s="39"/>
      <c r="AL6365" s="39"/>
      <c r="AM6365" s="39"/>
      <c r="AN6365" s="39"/>
      <c r="AO6365" s="39"/>
      <c r="AP6365" s="39"/>
      <c r="AQ6365" s="39"/>
      <c r="AR6365" s="39"/>
      <c r="AS6365" s="39"/>
      <c r="AT6365" s="39"/>
      <c r="AU6365" s="39"/>
      <c r="AV6365" s="39"/>
      <c r="AW6365" s="39"/>
    </row>
    <row r="6366" spans="15:49" x14ac:dyDescent="0.2">
      <c r="O6366" s="39"/>
      <c r="P6366" s="39"/>
      <c r="Q6366" s="39"/>
      <c r="R6366" s="39"/>
      <c r="S6366" s="39"/>
      <c r="T6366" s="39"/>
      <c r="U6366" s="39"/>
      <c r="V6366" s="39"/>
      <c r="W6366" s="39"/>
      <c r="X6366" s="39"/>
      <c r="Y6366" s="39"/>
      <c r="Z6366" s="39"/>
      <c r="AA6366" s="39"/>
      <c r="AB6366" s="39"/>
      <c r="AC6366" s="39"/>
      <c r="AD6366" s="39"/>
      <c r="AE6366" s="39"/>
      <c r="AF6366" s="39"/>
      <c r="AG6366" s="39"/>
      <c r="AH6366" s="39"/>
      <c r="AI6366" s="39"/>
      <c r="AJ6366" s="39"/>
      <c r="AK6366" s="39"/>
      <c r="AL6366" s="39"/>
      <c r="AM6366" s="39"/>
      <c r="AN6366" s="39"/>
      <c r="AO6366" s="39"/>
      <c r="AP6366" s="39"/>
      <c r="AQ6366" s="39"/>
      <c r="AR6366" s="39"/>
      <c r="AS6366" s="39"/>
      <c r="AT6366" s="39"/>
      <c r="AU6366" s="39"/>
      <c r="AV6366" s="39"/>
      <c r="AW6366" s="39"/>
    </row>
    <row r="6367" spans="15:49" x14ac:dyDescent="0.2">
      <c r="O6367" s="39"/>
      <c r="P6367" s="39"/>
      <c r="Q6367" s="39"/>
      <c r="R6367" s="39"/>
      <c r="S6367" s="39"/>
      <c r="T6367" s="39"/>
      <c r="U6367" s="39"/>
      <c r="V6367" s="39"/>
      <c r="W6367" s="39"/>
      <c r="X6367" s="39"/>
      <c r="Y6367" s="39"/>
      <c r="Z6367" s="39"/>
      <c r="AA6367" s="39"/>
      <c r="AB6367" s="39"/>
      <c r="AC6367" s="39"/>
      <c r="AD6367" s="39"/>
      <c r="AE6367" s="39"/>
      <c r="AF6367" s="39"/>
      <c r="AG6367" s="39"/>
      <c r="AH6367" s="39"/>
      <c r="AI6367" s="39"/>
      <c r="AJ6367" s="39"/>
      <c r="AK6367" s="39"/>
      <c r="AL6367" s="39"/>
      <c r="AM6367" s="39"/>
      <c r="AN6367" s="39"/>
      <c r="AO6367" s="39"/>
      <c r="AP6367" s="39"/>
      <c r="AQ6367" s="39"/>
      <c r="AR6367" s="39"/>
      <c r="AS6367" s="39"/>
      <c r="AT6367" s="39"/>
      <c r="AU6367" s="39"/>
      <c r="AV6367" s="39"/>
      <c r="AW6367" s="39"/>
    </row>
    <row r="6368" spans="15:49" x14ac:dyDescent="0.2">
      <c r="O6368" s="39"/>
      <c r="P6368" s="39"/>
      <c r="Q6368" s="39"/>
      <c r="R6368" s="39"/>
      <c r="S6368" s="39"/>
      <c r="T6368" s="39"/>
      <c r="U6368" s="39"/>
      <c r="V6368" s="39"/>
      <c r="W6368" s="39"/>
      <c r="X6368" s="39"/>
      <c r="Y6368" s="39"/>
      <c r="Z6368" s="39"/>
      <c r="AA6368" s="39"/>
      <c r="AB6368" s="39"/>
      <c r="AC6368" s="39"/>
      <c r="AD6368" s="39"/>
      <c r="AE6368" s="39"/>
      <c r="AF6368" s="39"/>
      <c r="AG6368" s="39"/>
      <c r="AH6368" s="39"/>
      <c r="AI6368" s="39"/>
      <c r="AJ6368" s="39"/>
      <c r="AK6368" s="39"/>
      <c r="AL6368" s="39"/>
      <c r="AM6368" s="39"/>
      <c r="AN6368" s="39"/>
      <c r="AO6368" s="39"/>
      <c r="AP6368" s="39"/>
      <c r="AQ6368" s="39"/>
      <c r="AR6368" s="39"/>
      <c r="AS6368" s="39"/>
      <c r="AT6368" s="39"/>
      <c r="AU6368" s="39"/>
      <c r="AV6368" s="39"/>
      <c r="AW6368" s="39"/>
    </row>
    <row r="6369" spans="15:49" x14ac:dyDescent="0.2">
      <c r="O6369" s="39"/>
      <c r="P6369" s="39"/>
      <c r="Q6369" s="39"/>
      <c r="R6369" s="39"/>
      <c r="S6369" s="39"/>
      <c r="T6369" s="39"/>
      <c r="U6369" s="39"/>
      <c r="V6369" s="39"/>
      <c r="W6369" s="39"/>
      <c r="X6369" s="39"/>
      <c r="Y6369" s="39"/>
      <c r="Z6369" s="39"/>
      <c r="AA6369" s="39"/>
      <c r="AB6369" s="39"/>
      <c r="AC6369" s="39"/>
      <c r="AD6369" s="39"/>
      <c r="AE6369" s="39"/>
      <c r="AF6369" s="39"/>
      <c r="AG6369" s="39"/>
      <c r="AH6369" s="39"/>
      <c r="AI6369" s="39"/>
      <c r="AJ6369" s="39"/>
      <c r="AK6369" s="39"/>
      <c r="AL6369" s="39"/>
      <c r="AM6369" s="39"/>
      <c r="AN6369" s="39"/>
      <c r="AO6369" s="39"/>
      <c r="AP6369" s="39"/>
      <c r="AQ6369" s="39"/>
      <c r="AR6369" s="39"/>
      <c r="AS6369" s="39"/>
      <c r="AT6369" s="39"/>
      <c r="AU6369" s="39"/>
      <c r="AV6369" s="39"/>
      <c r="AW6369" s="39"/>
    </row>
    <row r="6370" spans="15:49" x14ac:dyDescent="0.2">
      <c r="O6370" s="39"/>
      <c r="P6370" s="39"/>
      <c r="Q6370" s="39"/>
      <c r="R6370" s="39"/>
      <c r="S6370" s="39"/>
      <c r="T6370" s="39"/>
      <c r="U6370" s="39"/>
      <c r="V6370" s="39"/>
      <c r="W6370" s="39"/>
      <c r="X6370" s="39"/>
      <c r="Y6370" s="39"/>
      <c r="Z6370" s="39"/>
      <c r="AA6370" s="39"/>
      <c r="AB6370" s="39"/>
      <c r="AC6370" s="39"/>
      <c r="AD6370" s="39"/>
      <c r="AE6370" s="39"/>
      <c r="AF6370" s="39"/>
      <c r="AG6370" s="39"/>
      <c r="AH6370" s="39"/>
      <c r="AI6370" s="39"/>
      <c r="AJ6370" s="39"/>
      <c r="AK6370" s="39"/>
      <c r="AL6370" s="39"/>
      <c r="AM6370" s="39"/>
      <c r="AN6370" s="39"/>
      <c r="AO6370" s="39"/>
      <c r="AP6370" s="39"/>
      <c r="AQ6370" s="39"/>
      <c r="AR6370" s="39"/>
      <c r="AS6370" s="39"/>
      <c r="AT6370" s="39"/>
      <c r="AU6370" s="39"/>
      <c r="AV6370" s="39"/>
      <c r="AW6370" s="39"/>
    </row>
    <row r="6371" spans="15:49" x14ac:dyDescent="0.2">
      <c r="O6371" s="39"/>
      <c r="P6371" s="39"/>
      <c r="Q6371" s="39"/>
      <c r="R6371" s="39"/>
      <c r="S6371" s="39"/>
      <c r="T6371" s="39"/>
      <c r="U6371" s="39"/>
      <c r="V6371" s="39"/>
      <c r="W6371" s="39"/>
      <c r="X6371" s="39"/>
      <c r="Y6371" s="39"/>
      <c r="Z6371" s="39"/>
      <c r="AA6371" s="39"/>
      <c r="AB6371" s="39"/>
      <c r="AC6371" s="39"/>
      <c r="AD6371" s="39"/>
      <c r="AE6371" s="39"/>
      <c r="AF6371" s="39"/>
      <c r="AG6371" s="39"/>
      <c r="AH6371" s="39"/>
      <c r="AI6371" s="39"/>
      <c r="AJ6371" s="39"/>
      <c r="AK6371" s="39"/>
      <c r="AL6371" s="39"/>
      <c r="AM6371" s="39"/>
      <c r="AN6371" s="39"/>
      <c r="AO6371" s="39"/>
      <c r="AP6371" s="39"/>
      <c r="AQ6371" s="39"/>
      <c r="AR6371" s="39"/>
      <c r="AS6371" s="39"/>
      <c r="AT6371" s="39"/>
      <c r="AU6371" s="39"/>
      <c r="AV6371" s="39"/>
      <c r="AW6371" s="39"/>
    </row>
    <row r="6372" spans="15:49" x14ac:dyDescent="0.2">
      <c r="O6372" s="39"/>
      <c r="P6372" s="39"/>
      <c r="Q6372" s="39"/>
      <c r="R6372" s="39"/>
      <c r="S6372" s="39"/>
      <c r="T6372" s="39"/>
      <c r="U6372" s="39"/>
      <c r="V6372" s="39"/>
      <c r="W6372" s="39"/>
      <c r="X6372" s="39"/>
      <c r="Y6372" s="39"/>
      <c r="Z6372" s="39"/>
      <c r="AA6372" s="39"/>
      <c r="AB6372" s="39"/>
      <c r="AC6372" s="39"/>
      <c r="AD6372" s="39"/>
      <c r="AE6372" s="39"/>
      <c r="AF6372" s="39"/>
      <c r="AG6372" s="39"/>
      <c r="AH6372" s="39"/>
      <c r="AI6372" s="39"/>
      <c r="AJ6372" s="39"/>
      <c r="AK6372" s="39"/>
      <c r="AL6372" s="39"/>
      <c r="AM6372" s="39"/>
      <c r="AN6372" s="39"/>
      <c r="AO6372" s="39"/>
      <c r="AP6372" s="39"/>
      <c r="AQ6372" s="39"/>
      <c r="AR6372" s="39"/>
      <c r="AS6372" s="39"/>
      <c r="AT6372" s="39"/>
      <c r="AU6372" s="39"/>
      <c r="AV6372" s="39"/>
      <c r="AW6372" s="39"/>
    </row>
    <row r="6373" spans="15:49" x14ac:dyDescent="0.2">
      <c r="O6373" s="39"/>
      <c r="P6373" s="39"/>
      <c r="Q6373" s="39"/>
      <c r="R6373" s="39"/>
      <c r="S6373" s="39"/>
      <c r="T6373" s="39"/>
      <c r="U6373" s="39"/>
      <c r="V6373" s="39"/>
      <c r="W6373" s="39"/>
      <c r="X6373" s="39"/>
      <c r="Y6373" s="39"/>
      <c r="Z6373" s="39"/>
      <c r="AA6373" s="39"/>
      <c r="AB6373" s="39"/>
      <c r="AC6373" s="39"/>
      <c r="AD6373" s="39"/>
      <c r="AE6373" s="39"/>
      <c r="AF6373" s="39"/>
      <c r="AG6373" s="39"/>
      <c r="AH6373" s="39"/>
      <c r="AI6373" s="39"/>
      <c r="AJ6373" s="39"/>
      <c r="AK6373" s="39"/>
      <c r="AL6373" s="39"/>
      <c r="AM6373" s="39"/>
      <c r="AN6373" s="39"/>
      <c r="AO6373" s="39"/>
      <c r="AP6373" s="39"/>
      <c r="AQ6373" s="39"/>
      <c r="AR6373" s="39"/>
      <c r="AS6373" s="39"/>
      <c r="AT6373" s="39"/>
      <c r="AU6373" s="39"/>
      <c r="AV6373" s="39"/>
      <c r="AW6373" s="39"/>
    </row>
    <row r="6374" spans="15:49" x14ac:dyDescent="0.2">
      <c r="O6374" s="39"/>
      <c r="P6374" s="39"/>
      <c r="Q6374" s="39"/>
      <c r="R6374" s="39"/>
      <c r="S6374" s="39"/>
      <c r="T6374" s="39"/>
      <c r="U6374" s="39"/>
      <c r="V6374" s="39"/>
      <c r="W6374" s="39"/>
      <c r="X6374" s="39"/>
      <c r="Y6374" s="39"/>
      <c r="Z6374" s="39"/>
      <c r="AA6374" s="39"/>
      <c r="AB6374" s="39"/>
      <c r="AC6374" s="39"/>
      <c r="AD6374" s="39"/>
      <c r="AE6374" s="39"/>
      <c r="AF6374" s="39"/>
      <c r="AG6374" s="39"/>
      <c r="AH6374" s="39"/>
      <c r="AI6374" s="39"/>
      <c r="AJ6374" s="39"/>
      <c r="AK6374" s="39"/>
      <c r="AL6374" s="39"/>
      <c r="AM6374" s="39"/>
      <c r="AN6374" s="39"/>
      <c r="AO6374" s="39"/>
      <c r="AP6374" s="39"/>
      <c r="AQ6374" s="39"/>
      <c r="AR6374" s="39"/>
      <c r="AS6374" s="39"/>
      <c r="AT6374" s="39"/>
      <c r="AU6374" s="39"/>
      <c r="AV6374" s="39"/>
      <c r="AW6374" s="39"/>
    </row>
    <row r="6375" spans="15:49" x14ac:dyDescent="0.2">
      <c r="O6375" s="39"/>
      <c r="P6375" s="39"/>
      <c r="Q6375" s="39"/>
      <c r="R6375" s="39"/>
      <c r="S6375" s="39"/>
      <c r="T6375" s="39"/>
      <c r="U6375" s="39"/>
      <c r="V6375" s="39"/>
      <c r="W6375" s="39"/>
      <c r="X6375" s="39"/>
      <c r="Y6375" s="39"/>
      <c r="Z6375" s="39"/>
      <c r="AA6375" s="39"/>
      <c r="AB6375" s="39"/>
      <c r="AC6375" s="39"/>
      <c r="AD6375" s="39"/>
      <c r="AE6375" s="39"/>
      <c r="AF6375" s="39"/>
      <c r="AG6375" s="39"/>
      <c r="AH6375" s="39"/>
      <c r="AI6375" s="39"/>
      <c r="AJ6375" s="39"/>
      <c r="AK6375" s="39"/>
      <c r="AL6375" s="39"/>
      <c r="AM6375" s="39"/>
      <c r="AN6375" s="39"/>
      <c r="AO6375" s="39"/>
      <c r="AP6375" s="39"/>
      <c r="AQ6375" s="39"/>
      <c r="AR6375" s="39"/>
      <c r="AS6375" s="39"/>
      <c r="AT6375" s="39"/>
      <c r="AU6375" s="39"/>
      <c r="AV6375" s="39"/>
      <c r="AW6375" s="39"/>
    </row>
    <row r="6376" spans="15:49" x14ac:dyDescent="0.2">
      <c r="O6376" s="39"/>
      <c r="P6376" s="39"/>
      <c r="Q6376" s="39"/>
      <c r="R6376" s="39"/>
      <c r="S6376" s="39"/>
      <c r="T6376" s="39"/>
      <c r="U6376" s="39"/>
      <c r="V6376" s="39"/>
      <c r="W6376" s="39"/>
      <c r="X6376" s="39"/>
      <c r="Y6376" s="39"/>
      <c r="Z6376" s="39"/>
      <c r="AA6376" s="39"/>
      <c r="AB6376" s="39"/>
      <c r="AC6376" s="39"/>
      <c r="AD6376" s="39"/>
      <c r="AE6376" s="39"/>
      <c r="AF6376" s="39"/>
      <c r="AG6376" s="39"/>
      <c r="AH6376" s="39"/>
      <c r="AI6376" s="39"/>
      <c r="AJ6376" s="39"/>
      <c r="AK6376" s="39"/>
      <c r="AL6376" s="39"/>
      <c r="AM6376" s="39"/>
      <c r="AN6376" s="39"/>
      <c r="AO6376" s="39"/>
      <c r="AP6376" s="39"/>
      <c r="AQ6376" s="39"/>
      <c r="AR6376" s="39"/>
      <c r="AS6376" s="39"/>
      <c r="AT6376" s="39"/>
      <c r="AU6376" s="39"/>
      <c r="AV6376" s="39"/>
      <c r="AW6376" s="39"/>
    </row>
    <row r="6377" spans="15:49" x14ac:dyDescent="0.2">
      <c r="O6377" s="39"/>
      <c r="P6377" s="39"/>
      <c r="Q6377" s="39"/>
      <c r="R6377" s="39"/>
      <c r="S6377" s="39"/>
      <c r="T6377" s="39"/>
      <c r="U6377" s="39"/>
      <c r="V6377" s="39"/>
      <c r="W6377" s="39"/>
      <c r="X6377" s="39"/>
      <c r="Y6377" s="39"/>
      <c r="Z6377" s="39"/>
      <c r="AA6377" s="39"/>
      <c r="AB6377" s="39"/>
      <c r="AC6377" s="39"/>
      <c r="AD6377" s="39"/>
      <c r="AE6377" s="39"/>
      <c r="AF6377" s="39"/>
      <c r="AG6377" s="39"/>
      <c r="AH6377" s="39"/>
      <c r="AI6377" s="39"/>
      <c r="AJ6377" s="39"/>
      <c r="AK6377" s="39"/>
      <c r="AL6377" s="39"/>
      <c r="AM6377" s="39"/>
      <c r="AN6377" s="39"/>
      <c r="AO6377" s="39"/>
      <c r="AP6377" s="39"/>
      <c r="AQ6377" s="39"/>
      <c r="AR6377" s="39"/>
      <c r="AS6377" s="39"/>
      <c r="AT6377" s="39"/>
      <c r="AU6377" s="39"/>
      <c r="AV6377" s="39"/>
      <c r="AW6377" s="39"/>
    </row>
    <row r="6378" spans="15:49" x14ac:dyDescent="0.2">
      <c r="O6378" s="39"/>
      <c r="P6378" s="39"/>
      <c r="Q6378" s="39"/>
      <c r="R6378" s="39"/>
      <c r="S6378" s="39"/>
      <c r="T6378" s="39"/>
      <c r="U6378" s="39"/>
      <c r="V6378" s="39"/>
      <c r="W6378" s="39"/>
      <c r="X6378" s="39"/>
      <c r="Y6378" s="39"/>
      <c r="Z6378" s="39"/>
      <c r="AA6378" s="39"/>
      <c r="AB6378" s="39"/>
      <c r="AC6378" s="39"/>
      <c r="AD6378" s="39"/>
      <c r="AE6378" s="39"/>
      <c r="AF6378" s="39"/>
      <c r="AG6378" s="39"/>
      <c r="AH6378" s="39"/>
      <c r="AI6378" s="39"/>
      <c r="AJ6378" s="39"/>
      <c r="AK6378" s="39"/>
      <c r="AL6378" s="39"/>
      <c r="AM6378" s="39"/>
      <c r="AN6378" s="39"/>
      <c r="AO6378" s="39"/>
      <c r="AP6378" s="39"/>
      <c r="AQ6378" s="39"/>
      <c r="AR6378" s="39"/>
      <c r="AS6378" s="39"/>
      <c r="AT6378" s="39"/>
      <c r="AU6378" s="39"/>
      <c r="AV6378" s="39"/>
      <c r="AW6378" s="39"/>
    </row>
    <row r="6379" spans="15:49" x14ac:dyDescent="0.2">
      <c r="O6379" s="39"/>
      <c r="P6379" s="39"/>
      <c r="Q6379" s="39"/>
      <c r="R6379" s="39"/>
      <c r="S6379" s="39"/>
      <c r="T6379" s="39"/>
      <c r="U6379" s="39"/>
      <c r="V6379" s="39"/>
      <c r="W6379" s="39"/>
      <c r="X6379" s="39"/>
      <c r="Y6379" s="39"/>
      <c r="Z6379" s="39"/>
      <c r="AA6379" s="39"/>
      <c r="AB6379" s="39"/>
      <c r="AC6379" s="39"/>
      <c r="AD6379" s="39"/>
      <c r="AE6379" s="39"/>
      <c r="AF6379" s="39"/>
      <c r="AG6379" s="39"/>
      <c r="AH6379" s="39"/>
      <c r="AI6379" s="39"/>
      <c r="AJ6379" s="39"/>
      <c r="AK6379" s="39"/>
      <c r="AL6379" s="39"/>
      <c r="AM6379" s="39"/>
      <c r="AN6379" s="39"/>
      <c r="AO6379" s="39"/>
      <c r="AP6379" s="39"/>
      <c r="AQ6379" s="39"/>
      <c r="AR6379" s="39"/>
      <c r="AS6379" s="39"/>
      <c r="AT6379" s="39"/>
      <c r="AU6379" s="39"/>
      <c r="AV6379" s="39"/>
      <c r="AW6379" s="39"/>
    </row>
    <row r="6380" spans="15:49" x14ac:dyDescent="0.2">
      <c r="O6380" s="39"/>
      <c r="P6380" s="39"/>
      <c r="Q6380" s="39"/>
      <c r="R6380" s="39"/>
      <c r="S6380" s="39"/>
      <c r="T6380" s="39"/>
      <c r="U6380" s="39"/>
      <c r="V6380" s="39"/>
      <c r="W6380" s="39"/>
      <c r="X6380" s="39"/>
      <c r="Y6380" s="39"/>
      <c r="Z6380" s="39"/>
      <c r="AA6380" s="39"/>
      <c r="AB6380" s="39"/>
      <c r="AC6380" s="39"/>
      <c r="AD6380" s="39"/>
      <c r="AE6380" s="39"/>
      <c r="AF6380" s="39"/>
      <c r="AG6380" s="39"/>
      <c r="AH6380" s="39"/>
      <c r="AI6380" s="39"/>
      <c r="AJ6380" s="39"/>
      <c r="AK6380" s="39"/>
      <c r="AL6380" s="39"/>
      <c r="AM6380" s="39"/>
      <c r="AN6380" s="39"/>
      <c r="AO6380" s="39"/>
      <c r="AP6380" s="39"/>
      <c r="AQ6380" s="39"/>
      <c r="AR6380" s="39"/>
      <c r="AS6380" s="39"/>
      <c r="AT6380" s="39"/>
      <c r="AU6380" s="39"/>
      <c r="AV6380" s="39"/>
      <c r="AW6380" s="39"/>
    </row>
    <row r="6381" spans="15:49" x14ac:dyDescent="0.2">
      <c r="O6381" s="39"/>
      <c r="P6381" s="39"/>
      <c r="Q6381" s="39"/>
      <c r="R6381" s="39"/>
      <c r="S6381" s="39"/>
      <c r="T6381" s="39"/>
      <c r="U6381" s="39"/>
      <c r="V6381" s="39"/>
      <c r="W6381" s="39"/>
      <c r="X6381" s="39"/>
      <c r="Y6381" s="39"/>
      <c r="Z6381" s="39"/>
      <c r="AA6381" s="39"/>
      <c r="AB6381" s="39"/>
      <c r="AC6381" s="39"/>
      <c r="AD6381" s="39"/>
      <c r="AE6381" s="39"/>
      <c r="AF6381" s="39"/>
      <c r="AG6381" s="39"/>
      <c r="AH6381" s="39"/>
      <c r="AI6381" s="39"/>
      <c r="AJ6381" s="39"/>
      <c r="AK6381" s="39"/>
      <c r="AL6381" s="39"/>
      <c r="AM6381" s="39"/>
      <c r="AN6381" s="39"/>
      <c r="AO6381" s="39"/>
      <c r="AP6381" s="39"/>
      <c r="AQ6381" s="39"/>
      <c r="AR6381" s="39"/>
      <c r="AS6381" s="39"/>
      <c r="AT6381" s="39"/>
      <c r="AU6381" s="39"/>
      <c r="AV6381" s="39"/>
      <c r="AW6381" s="39"/>
    </row>
    <row r="6382" spans="15:49" x14ac:dyDescent="0.2">
      <c r="O6382" s="39"/>
      <c r="P6382" s="39"/>
      <c r="Q6382" s="39"/>
      <c r="R6382" s="39"/>
      <c r="S6382" s="39"/>
      <c r="T6382" s="39"/>
      <c r="U6382" s="39"/>
      <c r="V6382" s="39"/>
      <c r="W6382" s="39"/>
      <c r="X6382" s="39"/>
      <c r="Y6382" s="39"/>
      <c r="Z6382" s="39"/>
      <c r="AA6382" s="39"/>
      <c r="AB6382" s="39"/>
      <c r="AC6382" s="39"/>
      <c r="AD6382" s="39"/>
      <c r="AE6382" s="39"/>
      <c r="AF6382" s="39"/>
      <c r="AG6382" s="39"/>
      <c r="AH6382" s="39"/>
      <c r="AI6382" s="39"/>
      <c r="AJ6382" s="39"/>
      <c r="AK6382" s="39"/>
      <c r="AL6382" s="39"/>
      <c r="AM6382" s="39"/>
      <c r="AN6382" s="39"/>
      <c r="AO6382" s="39"/>
      <c r="AP6382" s="39"/>
      <c r="AQ6382" s="39"/>
      <c r="AR6382" s="39"/>
      <c r="AS6382" s="39"/>
      <c r="AT6382" s="39"/>
      <c r="AU6382" s="39"/>
      <c r="AV6382" s="39"/>
      <c r="AW6382" s="39"/>
    </row>
    <row r="6383" spans="15:49" x14ac:dyDescent="0.2">
      <c r="O6383" s="39"/>
      <c r="P6383" s="39"/>
      <c r="Q6383" s="39"/>
      <c r="R6383" s="39"/>
      <c r="S6383" s="39"/>
      <c r="T6383" s="39"/>
      <c r="U6383" s="39"/>
      <c r="V6383" s="39"/>
      <c r="W6383" s="39"/>
      <c r="X6383" s="39"/>
      <c r="Y6383" s="39"/>
      <c r="Z6383" s="39"/>
      <c r="AA6383" s="39"/>
      <c r="AB6383" s="39"/>
      <c r="AC6383" s="39"/>
      <c r="AD6383" s="39"/>
      <c r="AE6383" s="39"/>
      <c r="AF6383" s="39"/>
      <c r="AG6383" s="39"/>
      <c r="AH6383" s="39"/>
      <c r="AI6383" s="39"/>
      <c r="AJ6383" s="39"/>
      <c r="AK6383" s="39"/>
      <c r="AL6383" s="39"/>
      <c r="AM6383" s="39"/>
      <c r="AN6383" s="39"/>
      <c r="AO6383" s="39"/>
      <c r="AP6383" s="39"/>
      <c r="AQ6383" s="39"/>
      <c r="AR6383" s="39"/>
      <c r="AS6383" s="39"/>
      <c r="AT6383" s="39"/>
      <c r="AU6383" s="39"/>
      <c r="AV6383" s="39"/>
      <c r="AW6383" s="39"/>
    </row>
    <row r="6384" spans="15:49" x14ac:dyDescent="0.2">
      <c r="O6384" s="39"/>
      <c r="P6384" s="39"/>
      <c r="Q6384" s="39"/>
      <c r="R6384" s="39"/>
      <c r="S6384" s="39"/>
      <c r="T6384" s="39"/>
      <c r="U6384" s="39"/>
      <c r="V6384" s="39"/>
      <c r="W6384" s="39"/>
      <c r="X6384" s="39"/>
      <c r="Y6384" s="39"/>
      <c r="Z6384" s="39"/>
      <c r="AA6384" s="39"/>
      <c r="AB6384" s="39"/>
      <c r="AC6384" s="39"/>
      <c r="AD6384" s="39"/>
      <c r="AE6384" s="39"/>
      <c r="AF6384" s="39"/>
      <c r="AG6384" s="39"/>
      <c r="AH6384" s="39"/>
      <c r="AI6384" s="39"/>
      <c r="AJ6384" s="39"/>
      <c r="AK6384" s="39"/>
      <c r="AL6384" s="39"/>
      <c r="AM6384" s="39"/>
      <c r="AN6384" s="39"/>
      <c r="AO6384" s="39"/>
      <c r="AP6384" s="39"/>
      <c r="AQ6384" s="39"/>
      <c r="AR6384" s="39"/>
      <c r="AS6384" s="39"/>
      <c r="AT6384" s="39"/>
      <c r="AU6384" s="39"/>
      <c r="AV6384" s="39"/>
      <c r="AW6384" s="39"/>
    </row>
    <row r="6385" spans="15:49" x14ac:dyDescent="0.2">
      <c r="O6385" s="39"/>
      <c r="P6385" s="39"/>
      <c r="Q6385" s="39"/>
      <c r="R6385" s="39"/>
      <c r="S6385" s="39"/>
      <c r="T6385" s="39"/>
      <c r="U6385" s="39"/>
      <c r="V6385" s="39"/>
      <c r="W6385" s="39"/>
      <c r="X6385" s="39"/>
      <c r="Y6385" s="39"/>
      <c r="Z6385" s="39"/>
      <c r="AA6385" s="39"/>
      <c r="AB6385" s="39"/>
      <c r="AC6385" s="39"/>
      <c r="AD6385" s="39"/>
      <c r="AE6385" s="39"/>
      <c r="AF6385" s="39"/>
      <c r="AG6385" s="39"/>
      <c r="AH6385" s="39"/>
      <c r="AI6385" s="39"/>
      <c r="AJ6385" s="39"/>
      <c r="AK6385" s="39"/>
      <c r="AL6385" s="39"/>
      <c r="AM6385" s="39"/>
      <c r="AN6385" s="39"/>
      <c r="AO6385" s="39"/>
      <c r="AP6385" s="39"/>
      <c r="AQ6385" s="39"/>
      <c r="AR6385" s="39"/>
      <c r="AS6385" s="39"/>
      <c r="AT6385" s="39"/>
      <c r="AU6385" s="39"/>
      <c r="AV6385" s="39"/>
      <c r="AW6385" s="39"/>
    </row>
    <row r="6386" spans="15:49" x14ac:dyDescent="0.2">
      <c r="O6386" s="39"/>
      <c r="P6386" s="39"/>
      <c r="Q6386" s="39"/>
      <c r="R6386" s="39"/>
      <c r="S6386" s="39"/>
      <c r="T6386" s="39"/>
      <c r="U6386" s="39"/>
      <c r="V6386" s="39"/>
      <c r="W6386" s="39"/>
      <c r="X6386" s="39"/>
      <c r="Y6386" s="39"/>
      <c r="Z6386" s="39"/>
      <c r="AA6386" s="39"/>
      <c r="AB6386" s="39"/>
      <c r="AC6386" s="39"/>
      <c r="AD6386" s="39"/>
      <c r="AE6386" s="39"/>
      <c r="AF6386" s="39"/>
      <c r="AG6386" s="39"/>
      <c r="AH6386" s="39"/>
      <c r="AI6386" s="39"/>
      <c r="AJ6386" s="39"/>
      <c r="AK6386" s="39"/>
      <c r="AL6386" s="39"/>
      <c r="AM6386" s="39"/>
      <c r="AN6386" s="39"/>
      <c r="AO6386" s="39"/>
      <c r="AP6386" s="39"/>
      <c r="AQ6386" s="39"/>
      <c r="AR6386" s="39"/>
      <c r="AS6386" s="39"/>
      <c r="AT6386" s="39"/>
      <c r="AU6386" s="39"/>
      <c r="AV6386" s="39"/>
      <c r="AW6386" s="39"/>
    </row>
    <row r="6387" spans="15:49" x14ac:dyDescent="0.2">
      <c r="O6387" s="39"/>
      <c r="P6387" s="39"/>
      <c r="Q6387" s="39"/>
      <c r="R6387" s="39"/>
      <c r="S6387" s="39"/>
      <c r="T6387" s="39"/>
      <c r="U6387" s="39"/>
      <c r="V6387" s="39"/>
      <c r="W6387" s="39"/>
      <c r="X6387" s="39"/>
      <c r="Y6387" s="39"/>
      <c r="Z6387" s="39"/>
      <c r="AA6387" s="39"/>
      <c r="AB6387" s="39"/>
      <c r="AC6387" s="39"/>
      <c r="AD6387" s="39"/>
      <c r="AE6387" s="39"/>
      <c r="AF6387" s="39"/>
      <c r="AG6387" s="39"/>
      <c r="AH6387" s="39"/>
      <c r="AI6387" s="39"/>
      <c r="AJ6387" s="39"/>
      <c r="AK6387" s="39"/>
      <c r="AL6387" s="39"/>
      <c r="AM6387" s="39"/>
      <c r="AN6387" s="39"/>
      <c r="AO6387" s="39"/>
      <c r="AP6387" s="39"/>
      <c r="AQ6387" s="39"/>
      <c r="AR6387" s="39"/>
      <c r="AS6387" s="39"/>
      <c r="AT6387" s="39"/>
      <c r="AU6387" s="39"/>
      <c r="AV6387" s="39"/>
      <c r="AW6387" s="39"/>
    </row>
    <row r="6388" spans="15:49" x14ac:dyDescent="0.2">
      <c r="O6388" s="39"/>
      <c r="P6388" s="39"/>
      <c r="Q6388" s="39"/>
      <c r="R6388" s="39"/>
      <c r="S6388" s="39"/>
      <c r="T6388" s="39"/>
      <c r="U6388" s="39"/>
      <c r="V6388" s="39"/>
      <c r="W6388" s="39"/>
      <c r="X6388" s="39"/>
      <c r="Y6388" s="39"/>
      <c r="Z6388" s="39"/>
      <c r="AA6388" s="39"/>
      <c r="AB6388" s="39"/>
      <c r="AC6388" s="39"/>
      <c r="AD6388" s="39"/>
      <c r="AE6388" s="39"/>
      <c r="AF6388" s="39"/>
      <c r="AG6388" s="39"/>
      <c r="AH6388" s="39"/>
      <c r="AI6388" s="39"/>
      <c r="AJ6388" s="39"/>
      <c r="AK6388" s="39"/>
      <c r="AL6388" s="39"/>
      <c r="AM6388" s="39"/>
      <c r="AN6388" s="39"/>
      <c r="AO6388" s="39"/>
      <c r="AP6388" s="39"/>
      <c r="AQ6388" s="39"/>
      <c r="AR6388" s="39"/>
      <c r="AS6388" s="39"/>
      <c r="AT6388" s="39"/>
      <c r="AU6388" s="39"/>
      <c r="AV6388" s="39"/>
      <c r="AW6388" s="39"/>
    </row>
    <row r="6389" spans="15:49" x14ac:dyDescent="0.2">
      <c r="O6389" s="39"/>
      <c r="P6389" s="39"/>
      <c r="Q6389" s="39"/>
      <c r="R6389" s="39"/>
      <c r="S6389" s="39"/>
      <c r="T6389" s="39"/>
      <c r="U6389" s="39"/>
      <c r="V6389" s="39"/>
      <c r="W6389" s="39"/>
      <c r="X6389" s="39"/>
      <c r="Y6389" s="39"/>
      <c r="Z6389" s="39"/>
      <c r="AA6389" s="39"/>
      <c r="AB6389" s="39"/>
      <c r="AC6389" s="39"/>
      <c r="AD6389" s="39"/>
      <c r="AE6389" s="39"/>
      <c r="AF6389" s="39"/>
      <c r="AG6389" s="39"/>
      <c r="AH6389" s="39"/>
      <c r="AI6389" s="39"/>
      <c r="AJ6389" s="39"/>
      <c r="AK6389" s="39"/>
      <c r="AL6389" s="39"/>
      <c r="AM6389" s="39"/>
      <c r="AN6389" s="39"/>
      <c r="AO6389" s="39"/>
      <c r="AP6389" s="39"/>
      <c r="AQ6389" s="39"/>
      <c r="AR6389" s="39"/>
      <c r="AS6389" s="39"/>
      <c r="AT6389" s="39"/>
      <c r="AU6389" s="39"/>
      <c r="AV6389" s="39"/>
      <c r="AW6389" s="39"/>
    </row>
    <row r="6390" spans="15:49" x14ac:dyDescent="0.2">
      <c r="O6390" s="39"/>
      <c r="P6390" s="39"/>
      <c r="Q6390" s="39"/>
      <c r="R6390" s="39"/>
      <c r="S6390" s="39"/>
      <c r="T6390" s="39"/>
      <c r="U6390" s="39"/>
      <c r="V6390" s="39"/>
      <c r="W6390" s="39"/>
      <c r="X6390" s="39"/>
      <c r="Y6390" s="39"/>
      <c r="Z6390" s="39"/>
      <c r="AA6390" s="39"/>
      <c r="AB6390" s="39"/>
      <c r="AC6390" s="39"/>
      <c r="AD6390" s="39"/>
      <c r="AE6390" s="39"/>
      <c r="AF6390" s="39"/>
      <c r="AG6390" s="39"/>
      <c r="AH6390" s="39"/>
      <c r="AI6390" s="39"/>
      <c r="AJ6390" s="39"/>
      <c r="AK6390" s="39"/>
      <c r="AL6390" s="39"/>
      <c r="AM6390" s="39"/>
      <c r="AN6390" s="39"/>
      <c r="AO6390" s="39"/>
      <c r="AP6390" s="39"/>
      <c r="AQ6390" s="39"/>
      <c r="AR6390" s="39"/>
      <c r="AS6390" s="39"/>
      <c r="AT6390" s="39"/>
      <c r="AU6390" s="39"/>
      <c r="AV6390" s="39"/>
      <c r="AW6390" s="39"/>
    </row>
    <row r="6391" spans="15:49" x14ac:dyDescent="0.2">
      <c r="O6391" s="39"/>
      <c r="P6391" s="39"/>
      <c r="Q6391" s="39"/>
      <c r="R6391" s="39"/>
      <c r="S6391" s="39"/>
      <c r="T6391" s="39"/>
      <c r="U6391" s="39"/>
      <c r="V6391" s="39"/>
      <c r="W6391" s="39"/>
      <c r="X6391" s="39"/>
      <c r="Y6391" s="39"/>
      <c r="Z6391" s="39"/>
      <c r="AA6391" s="39"/>
      <c r="AB6391" s="39"/>
      <c r="AC6391" s="39"/>
      <c r="AD6391" s="39"/>
      <c r="AE6391" s="39"/>
      <c r="AF6391" s="39"/>
      <c r="AG6391" s="39"/>
      <c r="AH6391" s="39"/>
      <c r="AI6391" s="39"/>
      <c r="AJ6391" s="39"/>
      <c r="AK6391" s="39"/>
      <c r="AL6391" s="39"/>
      <c r="AM6391" s="39"/>
      <c r="AN6391" s="39"/>
      <c r="AO6391" s="39"/>
      <c r="AP6391" s="39"/>
      <c r="AQ6391" s="39"/>
      <c r="AR6391" s="39"/>
      <c r="AS6391" s="39"/>
      <c r="AT6391" s="39"/>
      <c r="AU6391" s="39"/>
      <c r="AV6391" s="39"/>
      <c r="AW6391" s="39"/>
    </row>
    <row r="6392" spans="15:49" x14ac:dyDescent="0.2">
      <c r="O6392" s="39"/>
      <c r="P6392" s="39"/>
      <c r="Q6392" s="39"/>
      <c r="R6392" s="39"/>
      <c r="S6392" s="39"/>
      <c r="T6392" s="39"/>
      <c r="U6392" s="39"/>
      <c r="V6392" s="39"/>
      <c r="W6392" s="39"/>
      <c r="X6392" s="39"/>
      <c r="Y6392" s="39"/>
      <c r="Z6392" s="39"/>
      <c r="AA6392" s="39"/>
      <c r="AB6392" s="39"/>
      <c r="AC6392" s="39"/>
      <c r="AD6392" s="39"/>
      <c r="AE6392" s="39"/>
      <c r="AF6392" s="39"/>
      <c r="AG6392" s="39"/>
      <c r="AH6392" s="39"/>
      <c r="AI6392" s="39"/>
      <c r="AJ6392" s="39"/>
      <c r="AK6392" s="39"/>
      <c r="AL6392" s="39"/>
      <c r="AM6392" s="39"/>
      <c r="AN6392" s="39"/>
      <c r="AO6392" s="39"/>
      <c r="AP6392" s="39"/>
      <c r="AQ6392" s="39"/>
      <c r="AR6392" s="39"/>
      <c r="AS6392" s="39"/>
      <c r="AT6392" s="39"/>
      <c r="AU6392" s="39"/>
      <c r="AV6392" s="39"/>
      <c r="AW6392" s="39"/>
    </row>
    <row r="6393" spans="15:49" x14ac:dyDescent="0.2">
      <c r="O6393" s="39"/>
      <c r="P6393" s="39"/>
      <c r="Q6393" s="39"/>
      <c r="R6393" s="39"/>
      <c r="S6393" s="39"/>
      <c r="T6393" s="39"/>
      <c r="U6393" s="39"/>
      <c r="V6393" s="39"/>
      <c r="W6393" s="39"/>
      <c r="X6393" s="39"/>
      <c r="Y6393" s="39"/>
      <c r="Z6393" s="39"/>
      <c r="AA6393" s="39"/>
      <c r="AB6393" s="39"/>
      <c r="AC6393" s="39"/>
      <c r="AD6393" s="39"/>
      <c r="AE6393" s="39"/>
      <c r="AF6393" s="39"/>
      <c r="AG6393" s="39"/>
      <c r="AH6393" s="39"/>
      <c r="AI6393" s="39"/>
      <c r="AJ6393" s="39"/>
      <c r="AK6393" s="39"/>
      <c r="AL6393" s="39"/>
      <c r="AM6393" s="39"/>
      <c r="AN6393" s="39"/>
      <c r="AO6393" s="39"/>
      <c r="AP6393" s="39"/>
      <c r="AQ6393" s="39"/>
      <c r="AR6393" s="39"/>
      <c r="AS6393" s="39"/>
      <c r="AT6393" s="39"/>
      <c r="AU6393" s="39"/>
      <c r="AV6393" s="39"/>
      <c r="AW6393" s="39"/>
    </row>
    <row r="6394" spans="15:49" x14ac:dyDescent="0.2">
      <c r="O6394" s="39"/>
      <c r="P6394" s="39"/>
      <c r="Q6394" s="39"/>
      <c r="R6394" s="39"/>
      <c r="S6394" s="39"/>
      <c r="T6394" s="39"/>
      <c r="U6394" s="39"/>
      <c r="V6394" s="39"/>
      <c r="W6394" s="39"/>
      <c r="X6394" s="39"/>
      <c r="Y6394" s="39"/>
      <c r="Z6394" s="39"/>
      <c r="AA6394" s="39"/>
      <c r="AB6394" s="39"/>
      <c r="AC6394" s="39"/>
      <c r="AD6394" s="39"/>
      <c r="AE6394" s="39"/>
      <c r="AF6394" s="39"/>
      <c r="AG6394" s="39"/>
      <c r="AH6394" s="39"/>
      <c r="AI6394" s="39"/>
      <c r="AJ6394" s="39"/>
      <c r="AK6394" s="39"/>
      <c r="AL6394" s="39"/>
      <c r="AM6394" s="39"/>
      <c r="AN6394" s="39"/>
      <c r="AO6394" s="39"/>
      <c r="AP6394" s="39"/>
      <c r="AQ6394" s="39"/>
      <c r="AR6394" s="39"/>
      <c r="AS6394" s="39"/>
      <c r="AT6394" s="39"/>
      <c r="AU6394" s="39"/>
      <c r="AV6394" s="39"/>
      <c r="AW6394" s="39"/>
    </row>
    <row r="6395" spans="15:49" x14ac:dyDescent="0.2">
      <c r="O6395" s="39"/>
      <c r="P6395" s="39"/>
      <c r="Q6395" s="39"/>
      <c r="R6395" s="39"/>
      <c r="S6395" s="39"/>
      <c r="T6395" s="39"/>
      <c r="U6395" s="39"/>
      <c r="V6395" s="39"/>
      <c r="W6395" s="39"/>
      <c r="X6395" s="39"/>
      <c r="Y6395" s="39"/>
      <c r="Z6395" s="39"/>
      <c r="AA6395" s="39"/>
      <c r="AB6395" s="39"/>
      <c r="AC6395" s="39"/>
      <c r="AD6395" s="39"/>
      <c r="AE6395" s="39"/>
      <c r="AF6395" s="39"/>
      <c r="AG6395" s="39"/>
      <c r="AH6395" s="39"/>
      <c r="AI6395" s="39"/>
      <c r="AJ6395" s="39"/>
      <c r="AK6395" s="39"/>
      <c r="AL6395" s="39"/>
      <c r="AM6395" s="39"/>
      <c r="AN6395" s="39"/>
      <c r="AO6395" s="39"/>
      <c r="AP6395" s="39"/>
      <c r="AQ6395" s="39"/>
      <c r="AR6395" s="39"/>
      <c r="AS6395" s="39"/>
      <c r="AT6395" s="39"/>
      <c r="AU6395" s="39"/>
      <c r="AV6395" s="39"/>
      <c r="AW6395" s="39"/>
    </row>
    <row r="6396" spans="15:49" x14ac:dyDescent="0.2">
      <c r="O6396" s="39"/>
      <c r="P6396" s="39"/>
      <c r="Q6396" s="39"/>
      <c r="R6396" s="39"/>
      <c r="S6396" s="39"/>
      <c r="T6396" s="39"/>
      <c r="U6396" s="39"/>
      <c r="V6396" s="39"/>
      <c r="W6396" s="39"/>
      <c r="X6396" s="39"/>
      <c r="Y6396" s="39"/>
      <c r="Z6396" s="39"/>
      <c r="AA6396" s="39"/>
      <c r="AB6396" s="39"/>
      <c r="AC6396" s="39"/>
      <c r="AD6396" s="39"/>
      <c r="AE6396" s="39"/>
      <c r="AF6396" s="39"/>
      <c r="AG6396" s="39"/>
      <c r="AH6396" s="39"/>
      <c r="AI6396" s="39"/>
      <c r="AJ6396" s="39"/>
      <c r="AK6396" s="39"/>
      <c r="AL6396" s="39"/>
      <c r="AM6396" s="39"/>
      <c r="AN6396" s="39"/>
      <c r="AO6396" s="39"/>
      <c r="AP6396" s="39"/>
      <c r="AQ6396" s="39"/>
      <c r="AR6396" s="39"/>
      <c r="AS6396" s="39"/>
      <c r="AT6396" s="39"/>
      <c r="AU6396" s="39"/>
      <c r="AV6396" s="39"/>
      <c r="AW6396" s="39"/>
    </row>
    <row r="6397" spans="15:49" x14ac:dyDescent="0.2">
      <c r="O6397" s="39"/>
      <c r="P6397" s="39"/>
      <c r="Q6397" s="39"/>
      <c r="R6397" s="39"/>
      <c r="S6397" s="39"/>
      <c r="T6397" s="39"/>
      <c r="U6397" s="39"/>
      <c r="V6397" s="39"/>
      <c r="W6397" s="39"/>
      <c r="X6397" s="39"/>
      <c r="Y6397" s="39"/>
      <c r="Z6397" s="39"/>
      <c r="AA6397" s="39"/>
      <c r="AB6397" s="39"/>
      <c r="AC6397" s="39"/>
      <c r="AD6397" s="39"/>
      <c r="AE6397" s="39"/>
      <c r="AF6397" s="39"/>
      <c r="AG6397" s="39"/>
      <c r="AH6397" s="39"/>
      <c r="AI6397" s="39"/>
      <c r="AJ6397" s="39"/>
      <c r="AK6397" s="39"/>
      <c r="AL6397" s="39"/>
      <c r="AM6397" s="39"/>
      <c r="AN6397" s="39"/>
      <c r="AO6397" s="39"/>
      <c r="AP6397" s="39"/>
      <c r="AQ6397" s="39"/>
      <c r="AR6397" s="39"/>
      <c r="AS6397" s="39"/>
      <c r="AT6397" s="39"/>
      <c r="AU6397" s="39"/>
      <c r="AV6397" s="39"/>
      <c r="AW6397" s="39"/>
    </row>
    <row r="6398" spans="15:49" x14ac:dyDescent="0.2">
      <c r="O6398" s="39"/>
      <c r="P6398" s="39"/>
      <c r="Q6398" s="39"/>
      <c r="R6398" s="39"/>
      <c r="S6398" s="39"/>
      <c r="T6398" s="39"/>
      <c r="U6398" s="39"/>
      <c r="V6398" s="39"/>
      <c r="W6398" s="39"/>
      <c r="X6398" s="39"/>
      <c r="Y6398" s="39"/>
      <c r="Z6398" s="39"/>
      <c r="AA6398" s="39"/>
      <c r="AB6398" s="39"/>
      <c r="AC6398" s="39"/>
      <c r="AD6398" s="39"/>
      <c r="AE6398" s="39"/>
      <c r="AF6398" s="39"/>
      <c r="AG6398" s="39"/>
      <c r="AH6398" s="39"/>
      <c r="AI6398" s="39"/>
      <c r="AJ6398" s="39"/>
      <c r="AK6398" s="39"/>
      <c r="AL6398" s="39"/>
      <c r="AM6398" s="39"/>
      <c r="AN6398" s="39"/>
      <c r="AO6398" s="39"/>
      <c r="AP6398" s="39"/>
      <c r="AQ6398" s="39"/>
      <c r="AR6398" s="39"/>
      <c r="AS6398" s="39"/>
      <c r="AT6398" s="39"/>
      <c r="AU6398" s="39"/>
      <c r="AV6398" s="39"/>
      <c r="AW6398" s="39"/>
    </row>
    <row r="6399" spans="15:49" x14ac:dyDescent="0.2">
      <c r="O6399" s="39"/>
      <c r="P6399" s="39"/>
      <c r="Q6399" s="39"/>
      <c r="R6399" s="39"/>
      <c r="S6399" s="39"/>
      <c r="T6399" s="39"/>
      <c r="U6399" s="39"/>
      <c r="V6399" s="39"/>
      <c r="W6399" s="39"/>
      <c r="X6399" s="39"/>
      <c r="Y6399" s="39"/>
      <c r="Z6399" s="39"/>
      <c r="AA6399" s="39"/>
      <c r="AB6399" s="39"/>
      <c r="AC6399" s="39"/>
      <c r="AD6399" s="39"/>
      <c r="AE6399" s="39"/>
      <c r="AF6399" s="39"/>
      <c r="AG6399" s="39"/>
      <c r="AH6399" s="39"/>
      <c r="AI6399" s="39"/>
      <c r="AJ6399" s="39"/>
      <c r="AK6399" s="39"/>
      <c r="AL6399" s="39"/>
      <c r="AM6399" s="39"/>
      <c r="AN6399" s="39"/>
      <c r="AO6399" s="39"/>
      <c r="AP6399" s="39"/>
      <c r="AQ6399" s="39"/>
      <c r="AR6399" s="39"/>
      <c r="AS6399" s="39"/>
      <c r="AT6399" s="39"/>
      <c r="AU6399" s="39"/>
      <c r="AV6399" s="39"/>
      <c r="AW6399" s="39"/>
    </row>
    <row r="6400" spans="15:49" x14ac:dyDescent="0.2">
      <c r="O6400" s="39"/>
      <c r="P6400" s="39"/>
      <c r="Q6400" s="39"/>
      <c r="R6400" s="39"/>
      <c r="S6400" s="39"/>
      <c r="T6400" s="39"/>
      <c r="U6400" s="39"/>
      <c r="V6400" s="39"/>
      <c r="W6400" s="39"/>
      <c r="X6400" s="39"/>
      <c r="Y6400" s="39"/>
      <c r="Z6400" s="39"/>
      <c r="AA6400" s="39"/>
      <c r="AB6400" s="39"/>
      <c r="AC6400" s="39"/>
      <c r="AD6400" s="39"/>
      <c r="AE6400" s="39"/>
      <c r="AF6400" s="39"/>
      <c r="AG6400" s="39"/>
      <c r="AH6400" s="39"/>
      <c r="AI6400" s="39"/>
      <c r="AJ6400" s="39"/>
      <c r="AK6400" s="39"/>
      <c r="AL6400" s="39"/>
      <c r="AM6400" s="39"/>
      <c r="AN6400" s="39"/>
      <c r="AO6400" s="39"/>
      <c r="AP6400" s="39"/>
      <c r="AQ6400" s="39"/>
      <c r="AR6400" s="39"/>
      <c r="AS6400" s="39"/>
      <c r="AT6400" s="39"/>
      <c r="AU6400" s="39"/>
      <c r="AV6400" s="39"/>
      <c r="AW6400" s="39"/>
    </row>
    <row r="6401" spans="15:49" x14ac:dyDescent="0.2">
      <c r="O6401" s="39"/>
      <c r="P6401" s="39"/>
      <c r="Q6401" s="39"/>
      <c r="R6401" s="39"/>
      <c r="S6401" s="39"/>
      <c r="T6401" s="39"/>
      <c r="U6401" s="39"/>
      <c r="V6401" s="39"/>
      <c r="W6401" s="39"/>
      <c r="X6401" s="39"/>
      <c r="Y6401" s="39"/>
      <c r="Z6401" s="39"/>
      <c r="AA6401" s="39"/>
      <c r="AB6401" s="39"/>
      <c r="AC6401" s="39"/>
      <c r="AD6401" s="39"/>
      <c r="AE6401" s="39"/>
      <c r="AF6401" s="39"/>
      <c r="AG6401" s="39"/>
      <c r="AH6401" s="39"/>
      <c r="AI6401" s="39"/>
      <c r="AJ6401" s="39"/>
      <c r="AK6401" s="39"/>
      <c r="AL6401" s="39"/>
      <c r="AM6401" s="39"/>
      <c r="AN6401" s="39"/>
      <c r="AO6401" s="39"/>
      <c r="AP6401" s="39"/>
      <c r="AQ6401" s="39"/>
      <c r="AR6401" s="39"/>
      <c r="AS6401" s="39"/>
      <c r="AT6401" s="39"/>
      <c r="AU6401" s="39"/>
      <c r="AV6401" s="39"/>
      <c r="AW6401" s="39"/>
    </row>
    <row r="6402" spans="15:49" x14ac:dyDescent="0.2">
      <c r="O6402" s="39"/>
      <c r="P6402" s="39"/>
      <c r="Q6402" s="39"/>
      <c r="R6402" s="39"/>
      <c r="S6402" s="39"/>
      <c r="T6402" s="39"/>
      <c r="U6402" s="39"/>
      <c r="V6402" s="39"/>
      <c r="W6402" s="39"/>
      <c r="X6402" s="39"/>
      <c r="Y6402" s="39"/>
      <c r="Z6402" s="39"/>
      <c r="AA6402" s="39"/>
      <c r="AB6402" s="39"/>
      <c r="AC6402" s="39"/>
      <c r="AD6402" s="39"/>
      <c r="AE6402" s="39"/>
      <c r="AF6402" s="39"/>
      <c r="AG6402" s="39"/>
      <c r="AH6402" s="39"/>
      <c r="AI6402" s="39"/>
      <c r="AJ6402" s="39"/>
      <c r="AK6402" s="39"/>
      <c r="AL6402" s="39"/>
      <c r="AM6402" s="39"/>
      <c r="AN6402" s="39"/>
      <c r="AO6402" s="39"/>
      <c r="AP6402" s="39"/>
      <c r="AQ6402" s="39"/>
      <c r="AR6402" s="39"/>
      <c r="AS6402" s="39"/>
      <c r="AT6402" s="39"/>
      <c r="AU6402" s="39"/>
      <c r="AV6402" s="39"/>
      <c r="AW6402" s="39"/>
    </row>
    <row r="6403" spans="15:49" x14ac:dyDescent="0.2">
      <c r="O6403" s="39"/>
      <c r="P6403" s="39"/>
      <c r="Q6403" s="39"/>
      <c r="R6403" s="39"/>
      <c r="S6403" s="39"/>
      <c r="T6403" s="39"/>
      <c r="U6403" s="39"/>
      <c r="V6403" s="39"/>
      <c r="W6403" s="39"/>
      <c r="X6403" s="39"/>
      <c r="Y6403" s="39"/>
      <c r="Z6403" s="39"/>
      <c r="AA6403" s="39"/>
      <c r="AB6403" s="39"/>
      <c r="AC6403" s="39"/>
      <c r="AD6403" s="39"/>
      <c r="AE6403" s="39"/>
      <c r="AF6403" s="39"/>
      <c r="AG6403" s="39"/>
      <c r="AH6403" s="39"/>
      <c r="AI6403" s="39"/>
      <c r="AJ6403" s="39"/>
      <c r="AK6403" s="39"/>
      <c r="AL6403" s="39"/>
      <c r="AM6403" s="39"/>
      <c r="AN6403" s="39"/>
      <c r="AO6403" s="39"/>
      <c r="AP6403" s="39"/>
      <c r="AQ6403" s="39"/>
      <c r="AR6403" s="39"/>
      <c r="AS6403" s="39"/>
      <c r="AT6403" s="39"/>
      <c r="AU6403" s="39"/>
      <c r="AV6403" s="39"/>
      <c r="AW6403" s="39"/>
    </row>
    <row r="6404" spans="15:49" x14ac:dyDescent="0.2">
      <c r="O6404" s="39"/>
      <c r="P6404" s="39"/>
      <c r="Q6404" s="39"/>
      <c r="R6404" s="39"/>
      <c r="S6404" s="39"/>
      <c r="T6404" s="39"/>
      <c r="U6404" s="39"/>
      <c r="V6404" s="39"/>
      <c r="W6404" s="39"/>
      <c r="X6404" s="39"/>
      <c r="Y6404" s="39"/>
      <c r="Z6404" s="39"/>
      <c r="AA6404" s="39"/>
      <c r="AB6404" s="39"/>
      <c r="AC6404" s="39"/>
      <c r="AD6404" s="39"/>
      <c r="AE6404" s="39"/>
      <c r="AF6404" s="39"/>
      <c r="AG6404" s="39"/>
      <c r="AH6404" s="39"/>
      <c r="AI6404" s="39"/>
      <c r="AJ6404" s="39"/>
      <c r="AK6404" s="39"/>
      <c r="AL6404" s="39"/>
      <c r="AM6404" s="39"/>
      <c r="AN6404" s="39"/>
      <c r="AO6404" s="39"/>
      <c r="AP6404" s="39"/>
      <c r="AQ6404" s="39"/>
      <c r="AR6404" s="39"/>
      <c r="AS6404" s="39"/>
      <c r="AT6404" s="39"/>
      <c r="AU6404" s="39"/>
      <c r="AV6404" s="39"/>
      <c r="AW6404" s="39"/>
    </row>
    <row r="6405" spans="15:49" x14ac:dyDescent="0.2">
      <c r="O6405" s="39"/>
      <c r="P6405" s="39"/>
      <c r="Q6405" s="39"/>
      <c r="R6405" s="39"/>
      <c r="S6405" s="39"/>
      <c r="T6405" s="39"/>
      <c r="U6405" s="39"/>
      <c r="V6405" s="39"/>
      <c r="W6405" s="39"/>
      <c r="X6405" s="39"/>
      <c r="Y6405" s="39"/>
      <c r="Z6405" s="39"/>
      <c r="AA6405" s="39"/>
      <c r="AB6405" s="39"/>
      <c r="AC6405" s="39"/>
      <c r="AD6405" s="39"/>
      <c r="AE6405" s="39"/>
      <c r="AF6405" s="39"/>
      <c r="AG6405" s="39"/>
      <c r="AH6405" s="39"/>
      <c r="AI6405" s="39"/>
      <c r="AJ6405" s="39"/>
      <c r="AK6405" s="39"/>
      <c r="AL6405" s="39"/>
      <c r="AM6405" s="39"/>
      <c r="AN6405" s="39"/>
      <c r="AO6405" s="39"/>
      <c r="AP6405" s="39"/>
      <c r="AQ6405" s="39"/>
      <c r="AR6405" s="39"/>
      <c r="AS6405" s="39"/>
      <c r="AT6405" s="39"/>
      <c r="AU6405" s="39"/>
      <c r="AV6405" s="39"/>
      <c r="AW6405" s="39"/>
    </row>
    <row r="6406" spans="15:49" x14ac:dyDescent="0.2">
      <c r="O6406" s="39"/>
      <c r="P6406" s="39"/>
      <c r="Q6406" s="39"/>
      <c r="R6406" s="39"/>
      <c r="S6406" s="39"/>
      <c r="T6406" s="39"/>
      <c r="U6406" s="39"/>
      <c r="V6406" s="39"/>
      <c r="W6406" s="39"/>
      <c r="X6406" s="39"/>
      <c r="Y6406" s="39"/>
      <c r="Z6406" s="39"/>
      <c r="AA6406" s="39"/>
      <c r="AB6406" s="39"/>
      <c r="AC6406" s="39"/>
      <c r="AD6406" s="39"/>
      <c r="AE6406" s="39"/>
      <c r="AF6406" s="39"/>
      <c r="AG6406" s="39"/>
      <c r="AH6406" s="39"/>
      <c r="AI6406" s="39"/>
      <c r="AJ6406" s="39"/>
      <c r="AK6406" s="39"/>
      <c r="AL6406" s="39"/>
      <c r="AM6406" s="39"/>
      <c r="AN6406" s="39"/>
      <c r="AO6406" s="39"/>
      <c r="AP6406" s="39"/>
      <c r="AQ6406" s="39"/>
      <c r="AR6406" s="39"/>
      <c r="AS6406" s="39"/>
      <c r="AT6406" s="39"/>
      <c r="AU6406" s="39"/>
      <c r="AV6406" s="39"/>
      <c r="AW6406" s="39"/>
    </row>
    <row r="6407" spans="15:49" x14ac:dyDescent="0.2">
      <c r="O6407" s="39"/>
      <c r="P6407" s="39"/>
      <c r="Q6407" s="39"/>
      <c r="R6407" s="39"/>
      <c r="S6407" s="39"/>
      <c r="T6407" s="39"/>
      <c r="U6407" s="39"/>
      <c r="V6407" s="39"/>
      <c r="W6407" s="39"/>
      <c r="X6407" s="39"/>
      <c r="Y6407" s="39"/>
      <c r="Z6407" s="39"/>
      <c r="AA6407" s="39"/>
      <c r="AB6407" s="39"/>
      <c r="AC6407" s="39"/>
      <c r="AD6407" s="39"/>
      <c r="AE6407" s="39"/>
      <c r="AF6407" s="39"/>
      <c r="AG6407" s="39"/>
      <c r="AH6407" s="39"/>
      <c r="AI6407" s="39"/>
      <c r="AJ6407" s="39"/>
      <c r="AK6407" s="39"/>
      <c r="AL6407" s="39"/>
      <c r="AM6407" s="39"/>
      <c r="AN6407" s="39"/>
      <c r="AO6407" s="39"/>
      <c r="AP6407" s="39"/>
      <c r="AQ6407" s="39"/>
      <c r="AR6407" s="39"/>
      <c r="AS6407" s="39"/>
      <c r="AT6407" s="39"/>
      <c r="AU6407" s="39"/>
      <c r="AV6407" s="39"/>
      <c r="AW6407" s="39"/>
    </row>
    <row r="6408" spans="15:49" x14ac:dyDescent="0.2">
      <c r="O6408" s="39"/>
      <c r="P6408" s="39"/>
      <c r="Q6408" s="39"/>
      <c r="R6408" s="39"/>
      <c r="S6408" s="39"/>
      <c r="T6408" s="39"/>
      <c r="U6408" s="39"/>
      <c r="V6408" s="39"/>
      <c r="W6408" s="39"/>
      <c r="X6408" s="39"/>
      <c r="Y6408" s="39"/>
      <c r="Z6408" s="39"/>
      <c r="AA6408" s="39"/>
      <c r="AB6408" s="39"/>
      <c r="AC6408" s="39"/>
      <c r="AD6408" s="39"/>
      <c r="AE6408" s="39"/>
      <c r="AF6408" s="39"/>
      <c r="AG6408" s="39"/>
      <c r="AH6408" s="39"/>
      <c r="AI6408" s="39"/>
      <c r="AJ6408" s="39"/>
      <c r="AK6408" s="39"/>
      <c r="AL6408" s="39"/>
      <c r="AM6408" s="39"/>
      <c r="AN6408" s="39"/>
      <c r="AO6408" s="39"/>
      <c r="AP6408" s="39"/>
      <c r="AQ6408" s="39"/>
      <c r="AR6408" s="39"/>
      <c r="AS6408" s="39"/>
      <c r="AT6408" s="39"/>
      <c r="AU6408" s="39"/>
      <c r="AV6408" s="39"/>
      <c r="AW6408" s="39"/>
    </row>
    <row r="6409" spans="15:49" x14ac:dyDescent="0.2">
      <c r="O6409" s="39"/>
      <c r="P6409" s="39"/>
      <c r="Q6409" s="39"/>
      <c r="R6409" s="39"/>
      <c r="S6409" s="39"/>
      <c r="T6409" s="39"/>
      <c r="U6409" s="39"/>
      <c r="V6409" s="39"/>
      <c r="W6409" s="39"/>
      <c r="X6409" s="39"/>
      <c r="Y6409" s="39"/>
      <c r="Z6409" s="39"/>
      <c r="AA6409" s="39"/>
      <c r="AB6409" s="39"/>
      <c r="AC6409" s="39"/>
      <c r="AD6409" s="39"/>
      <c r="AE6409" s="39"/>
      <c r="AF6409" s="39"/>
      <c r="AG6409" s="39"/>
      <c r="AH6409" s="39"/>
      <c r="AI6409" s="39"/>
      <c r="AJ6409" s="39"/>
      <c r="AK6409" s="39"/>
      <c r="AL6409" s="39"/>
      <c r="AM6409" s="39"/>
      <c r="AN6409" s="39"/>
      <c r="AO6409" s="39"/>
      <c r="AP6409" s="39"/>
      <c r="AQ6409" s="39"/>
      <c r="AR6409" s="39"/>
      <c r="AS6409" s="39"/>
      <c r="AT6409" s="39"/>
      <c r="AU6409" s="39"/>
      <c r="AV6409" s="39"/>
      <c r="AW6409" s="39"/>
    </row>
    <row r="6410" spans="15:49" x14ac:dyDescent="0.2">
      <c r="O6410" s="39"/>
      <c r="P6410" s="39"/>
      <c r="Q6410" s="39"/>
      <c r="R6410" s="39"/>
      <c r="S6410" s="39"/>
      <c r="T6410" s="39"/>
      <c r="U6410" s="39"/>
      <c r="V6410" s="39"/>
      <c r="W6410" s="39"/>
      <c r="X6410" s="39"/>
      <c r="Y6410" s="39"/>
      <c r="Z6410" s="39"/>
      <c r="AA6410" s="39"/>
      <c r="AB6410" s="39"/>
      <c r="AC6410" s="39"/>
      <c r="AD6410" s="39"/>
      <c r="AE6410" s="39"/>
      <c r="AF6410" s="39"/>
      <c r="AG6410" s="39"/>
      <c r="AH6410" s="39"/>
      <c r="AI6410" s="39"/>
      <c r="AJ6410" s="39"/>
      <c r="AK6410" s="39"/>
      <c r="AL6410" s="39"/>
      <c r="AM6410" s="39"/>
      <c r="AN6410" s="39"/>
      <c r="AO6410" s="39"/>
      <c r="AP6410" s="39"/>
      <c r="AQ6410" s="39"/>
      <c r="AR6410" s="39"/>
      <c r="AS6410" s="39"/>
      <c r="AT6410" s="39"/>
      <c r="AU6410" s="39"/>
      <c r="AV6410" s="39"/>
      <c r="AW6410" s="39"/>
    </row>
    <row r="6411" spans="15:49" x14ac:dyDescent="0.2">
      <c r="O6411" s="39"/>
      <c r="P6411" s="39"/>
      <c r="Q6411" s="39"/>
      <c r="R6411" s="39"/>
      <c r="S6411" s="39"/>
      <c r="T6411" s="39"/>
      <c r="U6411" s="39"/>
      <c r="V6411" s="39"/>
      <c r="W6411" s="39"/>
      <c r="X6411" s="39"/>
      <c r="Y6411" s="39"/>
      <c r="Z6411" s="39"/>
      <c r="AA6411" s="39"/>
      <c r="AB6411" s="39"/>
      <c r="AC6411" s="39"/>
      <c r="AD6411" s="39"/>
      <c r="AE6411" s="39"/>
      <c r="AF6411" s="39"/>
      <c r="AG6411" s="39"/>
      <c r="AH6411" s="39"/>
      <c r="AI6411" s="39"/>
      <c r="AJ6411" s="39"/>
      <c r="AK6411" s="39"/>
      <c r="AL6411" s="39"/>
      <c r="AM6411" s="39"/>
      <c r="AN6411" s="39"/>
      <c r="AO6411" s="39"/>
      <c r="AP6411" s="39"/>
      <c r="AQ6411" s="39"/>
      <c r="AR6411" s="39"/>
      <c r="AS6411" s="39"/>
      <c r="AT6411" s="39"/>
      <c r="AU6411" s="39"/>
      <c r="AV6411" s="39"/>
      <c r="AW6411" s="39"/>
    </row>
    <row r="6412" spans="15:49" x14ac:dyDescent="0.2">
      <c r="O6412" s="39"/>
      <c r="P6412" s="39"/>
      <c r="Q6412" s="39"/>
      <c r="R6412" s="39"/>
      <c r="S6412" s="39"/>
      <c r="T6412" s="39"/>
      <c r="U6412" s="39"/>
      <c r="V6412" s="39"/>
      <c r="W6412" s="39"/>
      <c r="X6412" s="39"/>
      <c r="Y6412" s="39"/>
      <c r="Z6412" s="39"/>
      <c r="AA6412" s="39"/>
      <c r="AB6412" s="39"/>
      <c r="AC6412" s="39"/>
      <c r="AD6412" s="39"/>
      <c r="AE6412" s="39"/>
      <c r="AF6412" s="39"/>
      <c r="AG6412" s="39"/>
      <c r="AH6412" s="39"/>
      <c r="AI6412" s="39"/>
      <c r="AJ6412" s="39"/>
      <c r="AK6412" s="39"/>
      <c r="AL6412" s="39"/>
      <c r="AM6412" s="39"/>
      <c r="AN6412" s="39"/>
      <c r="AO6412" s="39"/>
      <c r="AP6412" s="39"/>
      <c r="AQ6412" s="39"/>
      <c r="AR6412" s="39"/>
      <c r="AS6412" s="39"/>
      <c r="AT6412" s="39"/>
      <c r="AU6412" s="39"/>
      <c r="AV6412" s="39"/>
      <c r="AW6412" s="39"/>
    </row>
    <row r="6413" spans="15:49" x14ac:dyDescent="0.2">
      <c r="O6413" s="39"/>
      <c r="P6413" s="39"/>
      <c r="Q6413" s="39"/>
      <c r="R6413" s="39"/>
      <c r="S6413" s="39"/>
      <c r="T6413" s="39"/>
      <c r="U6413" s="39"/>
      <c r="V6413" s="39"/>
      <c r="W6413" s="39"/>
      <c r="X6413" s="39"/>
      <c r="Y6413" s="39"/>
      <c r="Z6413" s="39"/>
      <c r="AA6413" s="39"/>
      <c r="AB6413" s="39"/>
      <c r="AC6413" s="39"/>
      <c r="AD6413" s="39"/>
      <c r="AE6413" s="39"/>
      <c r="AF6413" s="39"/>
      <c r="AG6413" s="39"/>
      <c r="AH6413" s="39"/>
      <c r="AI6413" s="39"/>
      <c r="AJ6413" s="39"/>
      <c r="AK6413" s="39"/>
      <c r="AL6413" s="39"/>
      <c r="AM6413" s="39"/>
      <c r="AN6413" s="39"/>
      <c r="AO6413" s="39"/>
      <c r="AP6413" s="39"/>
      <c r="AQ6413" s="39"/>
      <c r="AR6413" s="39"/>
      <c r="AS6413" s="39"/>
      <c r="AT6413" s="39"/>
      <c r="AU6413" s="39"/>
      <c r="AV6413" s="39"/>
      <c r="AW6413" s="39"/>
    </row>
    <row r="6414" spans="15:49" x14ac:dyDescent="0.2">
      <c r="O6414" s="39"/>
      <c r="P6414" s="39"/>
      <c r="Q6414" s="39"/>
      <c r="R6414" s="39"/>
      <c r="S6414" s="39"/>
      <c r="T6414" s="39"/>
      <c r="U6414" s="39"/>
      <c r="V6414" s="39"/>
      <c r="W6414" s="39"/>
      <c r="X6414" s="39"/>
      <c r="Y6414" s="39"/>
      <c r="Z6414" s="39"/>
      <c r="AA6414" s="39"/>
      <c r="AB6414" s="39"/>
      <c r="AC6414" s="39"/>
      <c r="AD6414" s="39"/>
      <c r="AE6414" s="39"/>
      <c r="AF6414" s="39"/>
      <c r="AG6414" s="39"/>
      <c r="AH6414" s="39"/>
      <c r="AI6414" s="39"/>
      <c r="AJ6414" s="39"/>
      <c r="AK6414" s="39"/>
      <c r="AL6414" s="39"/>
      <c r="AM6414" s="39"/>
      <c r="AN6414" s="39"/>
      <c r="AO6414" s="39"/>
      <c r="AP6414" s="39"/>
      <c r="AQ6414" s="39"/>
      <c r="AR6414" s="39"/>
      <c r="AS6414" s="39"/>
      <c r="AT6414" s="39"/>
      <c r="AU6414" s="39"/>
      <c r="AV6414" s="39"/>
      <c r="AW6414" s="39"/>
    </row>
    <row r="6415" spans="15:49" x14ac:dyDescent="0.2">
      <c r="O6415" s="39"/>
      <c r="P6415" s="39"/>
      <c r="Q6415" s="39"/>
      <c r="R6415" s="39"/>
      <c r="S6415" s="39"/>
      <c r="T6415" s="39"/>
      <c r="U6415" s="39"/>
      <c r="V6415" s="39"/>
      <c r="W6415" s="39"/>
      <c r="X6415" s="39"/>
      <c r="Y6415" s="39"/>
      <c r="Z6415" s="39"/>
      <c r="AA6415" s="39"/>
      <c r="AB6415" s="39"/>
      <c r="AC6415" s="39"/>
      <c r="AD6415" s="39"/>
      <c r="AE6415" s="39"/>
      <c r="AF6415" s="39"/>
      <c r="AG6415" s="39"/>
      <c r="AH6415" s="39"/>
      <c r="AI6415" s="39"/>
      <c r="AJ6415" s="39"/>
      <c r="AK6415" s="39"/>
      <c r="AL6415" s="39"/>
      <c r="AM6415" s="39"/>
      <c r="AN6415" s="39"/>
      <c r="AO6415" s="39"/>
      <c r="AP6415" s="39"/>
      <c r="AQ6415" s="39"/>
      <c r="AR6415" s="39"/>
      <c r="AS6415" s="39"/>
      <c r="AT6415" s="39"/>
      <c r="AU6415" s="39"/>
      <c r="AV6415" s="39"/>
      <c r="AW6415" s="39"/>
    </row>
    <row r="6416" spans="15:49" x14ac:dyDescent="0.2">
      <c r="O6416" s="39"/>
      <c r="P6416" s="39"/>
      <c r="Q6416" s="39"/>
      <c r="R6416" s="39"/>
      <c r="S6416" s="39"/>
      <c r="T6416" s="39"/>
      <c r="U6416" s="39"/>
      <c r="V6416" s="39"/>
      <c r="W6416" s="39"/>
      <c r="X6416" s="39"/>
      <c r="Y6416" s="39"/>
      <c r="Z6416" s="39"/>
      <c r="AA6416" s="39"/>
      <c r="AB6416" s="39"/>
      <c r="AC6416" s="39"/>
      <c r="AD6416" s="39"/>
      <c r="AE6416" s="39"/>
      <c r="AF6416" s="39"/>
      <c r="AG6416" s="39"/>
      <c r="AH6416" s="39"/>
      <c r="AI6416" s="39"/>
      <c r="AJ6416" s="39"/>
      <c r="AK6416" s="39"/>
      <c r="AL6416" s="39"/>
      <c r="AM6416" s="39"/>
      <c r="AN6416" s="39"/>
      <c r="AO6416" s="39"/>
      <c r="AP6416" s="39"/>
      <c r="AQ6416" s="39"/>
      <c r="AR6416" s="39"/>
      <c r="AS6416" s="39"/>
      <c r="AT6416" s="39"/>
      <c r="AU6416" s="39"/>
      <c r="AV6416" s="39"/>
      <c r="AW6416" s="39"/>
    </row>
    <row r="6417" spans="15:49" x14ac:dyDescent="0.2">
      <c r="O6417" s="39"/>
      <c r="P6417" s="39"/>
      <c r="Q6417" s="39"/>
      <c r="R6417" s="39"/>
      <c r="S6417" s="39"/>
      <c r="T6417" s="39"/>
      <c r="U6417" s="39"/>
      <c r="V6417" s="39"/>
      <c r="W6417" s="39"/>
      <c r="X6417" s="39"/>
      <c r="Y6417" s="39"/>
      <c r="Z6417" s="39"/>
      <c r="AA6417" s="39"/>
      <c r="AB6417" s="39"/>
      <c r="AC6417" s="39"/>
      <c r="AD6417" s="39"/>
      <c r="AE6417" s="39"/>
      <c r="AF6417" s="39"/>
      <c r="AG6417" s="39"/>
      <c r="AH6417" s="39"/>
      <c r="AI6417" s="39"/>
      <c r="AJ6417" s="39"/>
      <c r="AK6417" s="39"/>
      <c r="AL6417" s="39"/>
      <c r="AM6417" s="39"/>
      <c r="AN6417" s="39"/>
      <c r="AO6417" s="39"/>
      <c r="AP6417" s="39"/>
      <c r="AQ6417" s="39"/>
      <c r="AR6417" s="39"/>
      <c r="AS6417" s="39"/>
      <c r="AT6417" s="39"/>
      <c r="AU6417" s="39"/>
      <c r="AV6417" s="39"/>
      <c r="AW6417" s="39"/>
    </row>
    <row r="6418" spans="15:49" x14ac:dyDescent="0.2">
      <c r="O6418" s="39"/>
      <c r="P6418" s="39"/>
      <c r="Q6418" s="39"/>
      <c r="R6418" s="39"/>
      <c r="S6418" s="39"/>
      <c r="T6418" s="39"/>
      <c r="U6418" s="39"/>
      <c r="V6418" s="39"/>
      <c r="W6418" s="39"/>
      <c r="X6418" s="39"/>
      <c r="Y6418" s="39"/>
      <c r="Z6418" s="39"/>
      <c r="AA6418" s="39"/>
      <c r="AB6418" s="39"/>
      <c r="AC6418" s="39"/>
      <c r="AD6418" s="39"/>
      <c r="AE6418" s="39"/>
      <c r="AF6418" s="39"/>
      <c r="AG6418" s="39"/>
      <c r="AH6418" s="39"/>
      <c r="AI6418" s="39"/>
      <c r="AJ6418" s="39"/>
      <c r="AK6418" s="39"/>
      <c r="AL6418" s="39"/>
      <c r="AM6418" s="39"/>
      <c r="AN6418" s="39"/>
      <c r="AO6418" s="39"/>
      <c r="AP6418" s="39"/>
      <c r="AQ6418" s="39"/>
      <c r="AR6418" s="39"/>
      <c r="AS6418" s="39"/>
      <c r="AT6418" s="39"/>
      <c r="AU6418" s="39"/>
      <c r="AV6418" s="39"/>
      <c r="AW6418" s="39"/>
    </row>
    <row r="6419" spans="15:49" x14ac:dyDescent="0.2">
      <c r="O6419" s="39"/>
      <c r="P6419" s="39"/>
      <c r="Q6419" s="39"/>
      <c r="R6419" s="39"/>
      <c r="S6419" s="39"/>
      <c r="T6419" s="39"/>
      <c r="U6419" s="39"/>
      <c r="V6419" s="39"/>
      <c r="W6419" s="39"/>
      <c r="X6419" s="39"/>
      <c r="Y6419" s="39"/>
      <c r="Z6419" s="39"/>
      <c r="AA6419" s="39"/>
      <c r="AB6419" s="39"/>
      <c r="AC6419" s="39"/>
      <c r="AD6419" s="39"/>
      <c r="AE6419" s="39"/>
      <c r="AF6419" s="39"/>
      <c r="AG6419" s="39"/>
      <c r="AH6419" s="39"/>
      <c r="AI6419" s="39"/>
      <c r="AJ6419" s="39"/>
      <c r="AK6419" s="39"/>
      <c r="AL6419" s="39"/>
      <c r="AM6419" s="39"/>
      <c r="AN6419" s="39"/>
      <c r="AO6419" s="39"/>
      <c r="AP6419" s="39"/>
      <c r="AQ6419" s="39"/>
      <c r="AR6419" s="39"/>
      <c r="AS6419" s="39"/>
      <c r="AT6419" s="39"/>
      <c r="AU6419" s="39"/>
      <c r="AV6419" s="39"/>
      <c r="AW6419" s="39"/>
    </row>
    <row r="6420" spans="15:49" x14ac:dyDescent="0.2">
      <c r="O6420" s="39"/>
      <c r="P6420" s="39"/>
      <c r="Q6420" s="39"/>
      <c r="R6420" s="39"/>
      <c r="S6420" s="39"/>
      <c r="T6420" s="39"/>
      <c r="U6420" s="39"/>
      <c r="V6420" s="39"/>
      <c r="W6420" s="39"/>
      <c r="X6420" s="39"/>
      <c r="Y6420" s="39"/>
      <c r="Z6420" s="39"/>
      <c r="AA6420" s="39"/>
      <c r="AB6420" s="39"/>
      <c r="AC6420" s="39"/>
      <c r="AD6420" s="39"/>
      <c r="AE6420" s="39"/>
      <c r="AF6420" s="39"/>
      <c r="AG6420" s="39"/>
      <c r="AH6420" s="39"/>
      <c r="AI6420" s="39"/>
      <c r="AJ6420" s="39"/>
      <c r="AK6420" s="39"/>
      <c r="AL6420" s="39"/>
      <c r="AM6420" s="39"/>
      <c r="AN6420" s="39"/>
      <c r="AO6420" s="39"/>
      <c r="AP6420" s="39"/>
      <c r="AQ6420" s="39"/>
      <c r="AR6420" s="39"/>
      <c r="AS6420" s="39"/>
      <c r="AT6420" s="39"/>
      <c r="AU6420" s="39"/>
      <c r="AV6420" s="39"/>
      <c r="AW6420" s="39"/>
    </row>
    <row r="6421" spans="15:49" x14ac:dyDescent="0.2">
      <c r="O6421" s="39"/>
      <c r="P6421" s="39"/>
      <c r="Q6421" s="39"/>
      <c r="R6421" s="39"/>
      <c r="S6421" s="39"/>
      <c r="T6421" s="39"/>
      <c r="U6421" s="39"/>
      <c r="V6421" s="39"/>
      <c r="W6421" s="39"/>
      <c r="X6421" s="39"/>
      <c r="Y6421" s="39"/>
      <c r="Z6421" s="39"/>
      <c r="AA6421" s="39"/>
      <c r="AB6421" s="39"/>
      <c r="AC6421" s="39"/>
      <c r="AD6421" s="39"/>
      <c r="AE6421" s="39"/>
      <c r="AF6421" s="39"/>
      <c r="AG6421" s="39"/>
      <c r="AH6421" s="39"/>
      <c r="AI6421" s="39"/>
      <c r="AJ6421" s="39"/>
      <c r="AK6421" s="39"/>
      <c r="AL6421" s="39"/>
      <c r="AM6421" s="39"/>
      <c r="AN6421" s="39"/>
      <c r="AO6421" s="39"/>
      <c r="AP6421" s="39"/>
      <c r="AQ6421" s="39"/>
      <c r="AR6421" s="39"/>
      <c r="AS6421" s="39"/>
      <c r="AT6421" s="39"/>
      <c r="AU6421" s="39"/>
      <c r="AV6421" s="39"/>
      <c r="AW6421" s="39"/>
    </row>
    <row r="6422" spans="15:49" x14ac:dyDescent="0.2">
      <c r="O6422" s="39"/>
      <c r="P6422" s="39"/>
      <c r="Q6422" s="39"/>
      <c r="R6422" s="39"/>
      <c r="S6422" s="39"/>
      <c r="T6422" s="39"/>
      <c r="U6422" s="39"/>
      <c r="V6422" s="39"/>
      <c r="W6422" s="39"/>
      <c r="X6422" s="39"/>
      <c r="Y6422" s="39"/>
      <c r="Z6422" s="39"/>
      <c r="AA6422" s="39"/>
      <c r="AB6422" s="39"/>
      <c r="AC6422" s="39"/>
      <c r="AD6422" s="39"/>
      <c r="AE6422" s="39"/>
      <c r="AF6422" s="39"/>
      <c r="AG6422" s="39"/>
      <c r="AH6422" s="39"/>
      <c r="AI6422" s="39"/>
      <c r="AJ6422" s="39"/>
      <c r="AK6422" s="39"/>
      <c r="AL6422" s="39"/>
      <c r="AM6422" s="39"/>
      <c r="AN6422" s="39"/>
      <c r="AO6422" s="39"/>
      <c r="AP6422" s="39"/>
      <c r="AQ6422" s="39"/>
      <c r="AR6422" s="39"/>
      <c r="AS6422" s="39"/>
      <c r="AT6422" s="39"/>
      <c r="AU6422" s="39"/>
      <c r="AV6422" s="39"/>
      <c r="AW6422" s="39"/>
    </row>
    <row r="6423" spans="15:49" x14ac:dyDescent="0.2">
      <c r="O6423" s="39"/>
      <c r="P6423" s="39"/>
      <c r="Q6423" s="39"/>
      <c r="R6423" s="39"/>
      <c r="S6423" s="39"/>
      <c r="T6423" s="39"/>
      <c r="U6423" s="39"/>
      <c r="V6423" s="39"/>
      <c r="W6423" s="39"/>
      <c r="X6423" s="39"/>
      <c r="Y6423" s="39"/>
      <c r="Z6423" s="39"/>
      <c r="AA6423" s="39"/>
      <c r="AB6423" s="39"/>
      <c r="AC6423" s="39"/>
      <c r="AD6423" s="39"/>
      <c r="AE6423" s="39"/>
      <c r="AF6423" s="39"/>
      <c r="AG6423" s="39"/>
      <c r="AH6423" s="39"/>
      <c r="AI6423" s="39"/>
      <c r="AJ6423" s="39"/>
      <c r="AK6423" s="39"/>
      <c r="AL6423" s="39"/>
      <c r="AM6423" s="39"/>
      <c r="AN6423" s="39"/>
      <c r="AO6423" s="39"/>
      <c r="AP6423" s="39"/>
      <c r="AQ6423" s="39"/>
      <c r="AR6423" s="39"/>
      <c r="AS6423" s="39"/>
      <c r="AT6423" s="39"/>
      <c r="AU6423" s="39"/>
      <c r="AV6423" s="39"/>
      <c r="AW6423" s="39"/>
    </row>
    <row r="6424" spans="15:49" x14ac:dyDescent="0.2">
      <c r="O6424" s="39"/>
      <c r="P6424" s="39"/>
      <c r="Q6424" s="39"/>
      <c r="R6424" s="39"/>
      <c r="S6424" s="39"/>
      <c r="T6424" s="39"/>
      <c r="U6424" s="39"/>
      <c r="V6424" s="39"/>
      <c r="W6424" s="39"/>
      <c r="X6424" s="39"/>
      <c r="Y6424" s="39"/>
      <c r="Z6424" s="39"/>
      <c r="AA6424" s="39"/>
      <c r="AB6424" s="39"/>
      <c r="AC6424" s="39"/>
      <c r="AD6424" s="39"/>
      <c r="AE6424" s="39"/>
      <c r="AF6424" s="39"/>
      <c r="AG6424" s="39"/>
      <c r="AH6424" s="39"/>
      <c r="AI6424" s="39"/>
      <c r="AJ6424" s="39"/>
      <c r="AK6424" s="39"/>
      <c r="AL6424" s="39"/>
      <c r="AM6424" s="39"/>
      <c r="AN6424" s="39"/>
      <c r="AO6424" s="39"/>
      <c r="AP6424" s="39"/>
      <c r="AQ6424" s="39"/>
      <c r="AR6424" s="39"/>
      <c r="AS6424" s="39"/>
      <c r="AT6424" s="39"/>
      <c r="AU6424" s="39"/>
      <c r="AV6424" s="39"/>
      <c r="AW6424" s="39"/>
    </row>
    <row r="6425" spans="15:49" x14ac:dyDescent="0.2">
      <c r="O6425" s="39"/>
      <c r="P6425" s="39"/>
      <c r="Q6425" s="39"/>
      <c r="R6425" s="39"/>
      <c r="S6425" s="39"/>
      <c r="T6425" s="39"/>
      <c r="U6425" s="39"/>
      <c r="V6425" s="39"/>
      <c r="W6425" s="39"/>
      <c r="X6425" s="39"/>
      <c r="Y6425" s="39"/>
      <c r="Z6425" s="39"/>
      <c r="AA6425" s="39"/>
      <c r="AB6425" s="39"/>
      <c r="AC6425" s="39"/>
      <c r="AD6425" s="39"/>
      <c r="AE6425" s="39"/>
      <c r="AF6425" s="39"/>
      <c r="AG6425" s="39"/>
      <c r="AH6425" s="39"/>
      <c r="AI6425" s="39"/>
      <c r="AJ6425" s="39"/>
      <c r="AK6425" s="39"/>
      <c r="AL6425" s="39"/>
      <c r="AM6425" s="39"/>
      <c r="AN6425" s="39"/>
      <c r="AO6425" s="39"/>
      <c r="AP6425" s="39"/>
      <c r="AQ6425" s="39"/>
      <c r="AR6425" s="39"/>
      <c r="AS6425" s="39"/>
      <c r="AT6425" s="39"/>
      <c r="AU6425" s="39"/>
      <c r="AV6425" s="39"/>
      <c r="AW6425" s="39"/>
    </row>
    <row r="6426" spans="15:49" x14ac:dyDescent="0.2">
      <c r="O6426" s="39"/>
      <c r="P6426" s="39"/>
      <c r="Q6426" s="39"/>
      <c r="R6426" s="39"/>
      <c r="S6426" s="39"/>
      <c r="T6426" s="39"/>
      <c r="U6426" s="39"/>
      <c r="V6426" s="39"/>
      <c r="W6426" s="39"/>
      <c r="X6426" s="39"/>
      <c r="Y6426" s="39"/>
      <c r="Z6426" s="39"/>
      <c r="AA6426" s="39"/>
      <c r="AB6426" s="39"/>
      <c r="AC6426" s="39"/>
      <c r="AD6426" s="39"/>
      <c r="AE6426" s="39"/>
      <c r="AF6426" s="39"/>
      <c r="AG6426" s="39"/>
      <c r="AH6426" s="39"/>
      <c r="AI6426" s="39"/>
      <c r="AJ6426" s="39"/>
      <c r="AK6426" s="39"/>
      <c r="AL6426" s="39"/>
      <c r="AM6426" s="39"/>
      <c r="AN6426" s="39"/>
      <c r="AO6426" s="39"/>
      <c r="AP6426" s="39"/>
      <c r="AQ6426" s="39"/>
      <c r="AR6426" s="39"/>
      <c r="AS6426" s="39"/>
      <c r="AT6426" s="39"/>
      <c r="AU6426" s="39"/>
      <c r="AV6426" s="39"/>
      <c r="AW6426" s="39"/>
    </row>
    <row r="6427" spans="15:49" x14ac:dyDescent="0.2">
      <c r="O6427" s="39"/>
      <c r="P6427" s="39"/>
      <c r="Q6427" s="39"/>
      <c r="R6427" s="39"/>
      <c r="S6427" s="39"/>
      <c r="T6427" s="39"/>
      <c r="U6427" s="39"/>
      <c r="V6427" s="39"/>
      <c r="W6427" s="39"/>
      <c r="X6427" s="39"/>
      <c r="Y6427" s="39"/>
      <c r="Z6427" s="39"/>
      <c r="AA6427" s="39"/>
      <c r="AB6427" s="39"/>
      <c r="AC6427" s="39"/>
      <c r="AD6427" s="39"/>
      <c r="AE6427" s="39"/>
      <c r="AF6427" s="39"/>
      <c r="AG6427" s="39"/>
      <c r="AH6427" s="39"/>
      <c r="AI6427" s="39"/>
      <c r="AJ6427" s="39"/>
      <c r="AK6427" s="39"/>
      <c r="AL6427" s="39"/>
      <c r="AM6427" s="39"/>
      <c r="AN6427" s="39"/>
      <c r="AO6427" s="39"/>
      <c r="AP6427" s="39"/>
      <c r="AQ6427" s="39"/>
      <c r="AR6427" s="39"/>
      <c r="AS6427" s="39"/>
      <c r="AT6427" s="39"/>
      <c r="AU6427" s="39"/>
      <c r="AV6427" s="39"/>
      <c r="AW6427" s="39"/>
    </row>
    <row r="6428" spans="15:49" x14ac:dyDescent="0.2">
      <c r="O6428" s="39"/>
      <c r="P6428" s="39"/>
      <c r="Q6428" s="39"/>
      <c r="R6428" s="39"/>
      <c r="S6428" s="39"/>
      <c r="T6428" s="39"/>
      <c r="U6428" s="39"/>
      <c r="V6428" s="39"/>
      <c r="W6428" s="39"/>
      <c r="X6428" s="39"/>
      <c r="Y6428" s="39"/>
      <c r="Z6428" s="39"/>
      <c r="AA6428" s="39"/>
      <c r="AB6428" s="39"/>
      <c r="AC6428" s="39"/>
      <c r="AD6428" s="39"/>
      <c r="AE6428" s="39"/>
      <c r="AF6428" s="39"/>
      <c r="AG6428" s="39"/>
      <c r="AH6428" s="39"/>
      <c r="AI6428" s="39"/>
      <c r="AJ6428" s="39"/>
      <c r="AK6428" s="39"/>
      <c r="AL6428" s="39"/>
      <c r="AM6428" s="39"/>
      <c r="AN6428" s="39"/>
      <c r="AO6428" s="39"/>
      <c r="AP6428" s="39"/>
      <c r="AQ6428" s="39"/>
      <c r="AR6428" s="39"/>
      <c r="AS6428" s="39"/>
      <c r="AT6428" s="39"/>
      <c r="AU6428" s="39"/>
      <c r="AV6428" s="39"/>
      <c r="AW6428" s="39"/>
    </row>
    <row r="6429" spans="15:49" x14ac:dyDescent="0.2">
      <c r="O6429" s="39"/>
      <c r="P6429" s="39"/>
      <c r="Q6429" s="39"/>
      <c r="R6429" s="39"/>
      <c r="S6429" s="39"/>
      <c r="T6429" s="39"/>
      <c r="U6429" s="39"/>
      <c r="V6429" s="39"/>
      <c r="W6429" s="39"/>
      <c r="X6429" s="39"/>
      <c r="Y6429" s="39"/>
      <c r="Z6429" s="39"/>
      <c r="AA6429" s="39"/>
      <c r="AB6429" s="39"/>
      <c r="AC6429" s="39"/>
      <c r="AD6429" s="39"/>
      <c r="AE6429" s="39"/>
      <c r="AF6429" s="39"/>
      <c r="AG6429" s="39"/>
      <c r="AH6429" s="39"/>
      <c r="AI6429" s="39"/>
      <c r="AJ6429" s="39"/>
      <c r="AK6429" s="39"/>
      <c r="AL6429" s="39"/>
      <c r="AM6429" s="39"/>
      <c r="AN6429" s="39"/>
      <c r="AO6429" s="39"/>
      <c r="AP6429" s="39"/>
      <c r="AQ6429" s="39"/>
      <c r="AR6429" s="39"/>
      <c r="AS6429" s="39"/>
      <c r="AT6429" s="39"/>
      <c r="AU6429" s="39"/>
      <c r="AV6429" s="39"/>
      <c r="AW6429" s="39"/>
    </row>
    <row r="6430" spans="15:49" x14ac:dyDescent="0.2">
      <c r="O6430" s="39"/>
      <c r="P6430" s="39"/>
      <c r="Q6430" s="39"/>
      <c r="R6430" s="39"/>
      <c r="S6430" s="39"/>
      <c r="T6430" s="39"/>
      <c r="U6430" s="39"/>
      <c r="V6430" s="39"/>
      <c r="W6430" s="39"/>
      <c r="X6430" s="39"/>
      <c r="Y6430" s="39"/>
      <c r="Z6430" s="39"/>
      <c r="AA6430" s="39"/>
      <c r="AB6430" s="39"/>
      <c r="AC6430" s="39"/>
      <c r="AD6430" s="39"/>
      <c r="AE6430" s="39"/>
      <c r="AF6430" s="39"/>
      <c r="AG6430" s="39"/>
      <c r="AH6430" s="39"/>
      <c r="AI6430" s="39"/>
      <c r="AJ6430" s="39"/>
      <c r="AK6430" s="39"/>
      <c r="AL6430" s="39"/>
      <c r="AM6430" s="39"/>
      <c r="AN6430" s="39"/>
      <c r="AO6430" s="39"/>
      <c r="AP6430" s="39"/>
      <c r="AQ6430" s="39"/>
      <c r="AR6430" s="39"/>
      <c r="AS6430" s="39"/>
      <c r="AT6430" s="39"/>
      <c r="AU6430" s="39"/>
      <c r="AV6430" s="39"/>
      <c r="AW6430" s="39"/>
    </row>
    <row r="6431" spans="15:49" x14ac:dyDescent="0.2">
      <c r="O6431" s="39"/>
      <c r="P6431" s="39"/>
      <c r="Q6431" s="39"/>
      <c r="R6431" s="39"/>
      <c r="S6431" s="39"/>
      <c r="T6431" s="39"/>
      <c r="U6431" s="39"/>
      <c r="V6431" s="39"/>
      <c r="W6431" s="39"/>
      <c r="X6431" s="39"/>
      <c r="Y6431" s="39"/>
      <c r="Z6431" s="39"/>
      <c r="AA6431" s="39"/>
      <c r="AB6431" s="39"/>
      <c r="AC6431" s="39"/>
      <c r="AD6431" s="39"/>
      <c r="AE6431" s="39"/>
      <c r="AF6431" s="39"/>
      <c r="AG6431" s="39"/>
      <c r="AH6431" s="39"/>
      <c r="AI6431" s="39"/>
      <c r="AJ6431" s="39"/>
      <c r="AK6431" s="39"/>
      <c r="AL6431" s="39"/>
      <c r="AM6431" s="39"/>
      <c r="AN6431" s="39"/>
      <c r="AO6431" s="39"/>
      <c r="AP6431" s="39"/>
      <c r="AQ6431" s="39"/>
      <c r="AR6431" s="39"/>
      <c r="AS6431" s="39"/>
      <c r="AT6431" s="39"/>
      <c r="AU6431" s="39"/>
      <c r="AV6431" s="39"/>
      <c r="AW6431" s="39"/>
    </row>
    <row r="6432" spans="15:49" x14ac:dyDescent="0.2">
      <c r="O6432" s="39"/>
      <c r="P6432" s="39"/>
      <c r="Q6432" s="39"/>
      <c r="R6432" s="39"/>
      <c r="S6432" s="39"/>
      <c r="T6432" s="39"/>
      <c r="U6432" s="39"/>
      <c r="V6432" s="39"/>
      <c r="W6432" s="39"/>
      <c r="X6432" s="39"/>
      <c r="Y6432" s="39"/>
      <c r="Z6432" s="39"/>
      <c r="AA6432" s="39"/>
      <c r="AB6432" s="39"/>
      <c r="AC6432" s="39"/>
      <c r="AD6432" s="39"/>
      <c r="AE6432" s="39"/>
      <c r="AF6432" s="39"/>
      <c r="AG6432" s="39"/>
      <c r="AH6432" s="39"/>
      <c r="AI6432" s="39"/>
      <c r="AJ6432" s="39"/>
      <c r="AK6432" s="39"/>
      <c r="AL6432" s="39"/>
      <c r="AM6432" s="39"/>
      <c r="AN6432" s="39"/>
      <c r="AO6432" s="39"/>
      <c r="AP6432" s="39"/>
      <c r="AQ6432" s="39"/>
      <c r="AR6432" s="39"/>
      <c r="AS6432" s="39"/>
      <c r="AT6432" s="39"/>
      <c r="AU6432" s="39"/>
      <c r="AV6432" s="39"/>
      <c r="AW6432" s="39"/>
    </row>
    <row r="6433" spans="15:49" x14ac:dyDescent="0.2">
      <c r="O6433" s="39"/>
      <c r="P6433" s="39"/>
      <c r="Q6433" s="39"/>
      <c r="R6433" s="39"/>
      <c r="S6433" s="39"/>
      <c r="T6433" s="39"/>
      <c r="U6433" s="39"/>
      <c r="V6433" s="39"/>
      <c r="W6433" s="39"/>
      <c r="X6433" s="39"/>
      <c r="Y6433" s="39"/>
      <c r="Z6433" s="39"/>
      <c r="AA6433" s="39"/>
      <c r="AB6433" s="39"/>
      <c r="AC6433" s="39"/>
      <c r="AD6433" s="39"/>
      <c r="AE6433" s="39"/>
      <c r="AF6433" s="39"/>
      <c r="AG6433" s="39"/>
      <c r="AH6433" s="39"/>
      <c r="AI6433" s="39"/>
      <c r="AJ6433" s="39"/>
      <c r="AK6433" s="39"/>
      <c r="AL6433" s="39"/>
      <c r="AM6433" s="39"/>
      <c r="AN6433" s="39"/>
      <c r="AO6433" s="39"/>
      <c r="AP6433" s="39"/>
      <c r="AQ6433" s="39"/>
      <c r="AR6433" s="39"/>
      <c r="AS6433" s="39"/>
      <c r="AT6433" s="39"/>
      <c r="AU6433" s="39"/>
      <c r="AV6433" s="39"/>
      <c r="AW6433" s="39"/>
    </row>
    <row r="6434" spans="15:49" x14ac:dyDescent="0.2">
      <c r="O6434" s="39"/>
      <c r="P6434" s="39"/>
      <c r="Q6434" s="39"/>
      <c r="R6434" s="39"/>
      <c r="S6434" s="39"/>
      <c r="T6434" s="39"/>
      <c r="U6434" s="39"/>
      <c r="V6434" s="39"/>
      <c r="W6434" s="39"/>
      <c r="X6434" s="39"/>
      <c r="Y6434" s="39"/>
      <c r="Z6434" s="39"/>
      <c r="AA6434" s="39"/>
      <c r="AB6434" s="39"/>
      <c r="AC6434" s="39"/>
      <c r="AD6434" s="39"/>
      <c r="AE6434" s="39"/>
      <c r="AF6434" s="39"/>
      <c r="AG6434" s="39"/>
      <c r="AH6434" s="39"/>
      <c r="AI6434" s="39"/>
      <c r="AJ6434" s="39"/>
      <c r="AK6434" s="39"/>
      <c r="AL6434" s="39"/>
      <c r="AM6434" s="39"/>
      <c r="AN6434" s="39"/>
      <c r="AO6434" s="39"/>
      <c r="AP6434" s="39"/>
      <c r="AQ6434" s="39"/>
      <c r="AR6434" s="39"/>
      <c r="AS6434" s="39"/>
      <c r="AT6434" s="39"/>
      <c r="AU6434" s="39"/>
      <c r="AV6434" s="39"/>
      <c r="AW6434" s="39"/>
    </row>
    <row r="6435" spans="15:49" x14ac:dyDescent="0.2">
      <c r="O6435" s="39"/>
      <c r="P6435" s="39"/>
      <c r="Q6435" s="39"/>
      <c r="R6435" s="39"/>
      <c r="S6435" s="39"/>
      <c r="T6435" s="39"/>
      <c r="U6435" s="39"/>
      <c r="V6435" s="39"/>
      <c r="W6435" s="39"/>
      <c r="X6435" s="39"/>
      <c r="Y6435" s="39"/>
      <c r="Z6435" s="39"/>
      <c r="AA6435" s="39"/>
      <c r="AB6435" s="39"/>
      <c r="AC6435" s="39"/>
      <c r="AD6435" s="39"/>
      <c r="AE6435" s="39"/>
      <c r="AF6435" s="39"/>
      <c r="AG6435" s="39"/>
      <c r="AH6435" s="39"/>
      <c r="AI6435" s="39"/>
      <c r="AJ6435" s="39"/>
      <c r="AK6435" s="39"/>
      <c r="AL6435" s="39"/>
      <c r="AM6435" s="39"/>
      <c r="AN6435" s="39"/>
      <c r="AO6435" s="39"/>
      <c r="AP6435" s="39"/>
      <c r="AQ6435" s="39"/>
      <c r="AR6435" s="39"/>
      <c r="AS6435" s="39"/>
      <c r="AT6435" s="39"/>
      <c r="AU6435" s="39"/>
      <c r="AV6435" s="39"/>
      <c r="AW6435" s="39"/>
    </row>
    <row r="6436" spans="15:49" x14ac:dyDescent="0.2">
      <c r="O6436" s="39"/>
      <c r="P6436" s="39"/>
      <c r="Q6436" s="39"/>
      <c r="R6436" s="39"/>
      <c r="S6436" s="39"/>
      <c r="T6436" s="39"/>
      <c r="U6436" s="39"/>
      <c r="V6436" s="39"/>
      <c r="W6436" s="39"/>
      <c r="X6436" s="39"/>
      <c r="Y6436" s="39"/>
      <c r="Z6436" s="39"/>
      <c r="AA6436" s="39"/>
      <c r="AB6436" s="39"/>
      <c r="AC6436" s="39"/>
      <c r="AD6436" s="39"/>
      <c r="AE6436" s="39"/>
      <c r="AF6436" s="39"/>
      <c r="AG6436" s="39"/>
      <c r="AH6436" s="39"/>
      <c r="AI6436" s="39"/>
      <c r="AJ6436" s="39"/>
      <c r="AK6436" s="39"/>
      <c r="AL6436" s="39"/>
      <c r="AM6436" s="39"/>
      <c r="AN6436" s="39"/>
      <c r="AO6436" s="39"/>
      <c r="AP6436" s="39"/>
      <c r="AQ6436" s="39"/>
      <c r="AR6436" s="39"/>
      <c r="AS6436" s="39"/>
      <c r="AT6436" s="39"/>
      <c r="AU6436" s="39"/>
      <c r="AV6436" s="39"/>
      <c r="AW6436" s="39"/>
    </row>
    <row r="6437" spans="15:49" x14ac:dyDescent="0.2">
      <c r="O6437" s="39"/>
      <c r="P6437" s="39"/>
      <c r="Q6437" s="39"/>
      <c r="R6437" s="39"/>
      <c r="S6437" s="39"/>
      <c r="T6437" s="39"/>
      <c r="U6437" s="39"/>
      <c r="V6437" s="39"/>
      <c r="W6437" s="39"/>
      <c r="X6437" s="39"/>
      <c r="Y6437" s="39"/>
      <c r="Z6437" s="39"/>
      <c r="AA6437" s="39"/>
      <c r="AB6437" s="39"/>
      <c r="AC6437" s="39"/>
      <c r="AD6437" s="39"/>
      <c r="AE6437" s="39"/>
      <c r="AF6437" s="39"/>
      <c r="AG6437" s="39"/>
      <c r="AH6437" s="39"/>
      <c r="AI6437" s="39"/>
      <c r="AJ6437" s="39"/>
      <c r="AK6437" s="39"/>
      <c r="AL6437" s="39"/>
      <c r="AM6437" s="39"/>
      <c r="AN6437" s="39"/>
      <c r="AO6437" s="39"/>
      <c r="AP6437" s="39"/>
      <c r="AQ6437" s="39"/>
      <c r="AR6437" s="39"/>
      <c r="AS6437" s="39"/>
      <c r="AT6437" s="39"/>
      <c r="AU6437" s="39"/>
      <c r="AV6437" s="39"/>
      <c r="AW6437" s="39"/>
    </row>
    <row r="6438" spans="15:49" x14ac:dyDescent="0.2">
      <c r="O6438" s="39"/>
      <c r="P6438" s="39"/>
      <c r="Q6438" s="39"/>
      <c r="R6438" s="39"/>
      <c r="S6438" s="39"/>
      <c r="T6438" s="39"/>
      <c r="U6438" s="39"/>
      <c r="V6438" s="39"/>
      <c r="W6438" s="39"/>
      <c r="X6438" s="39"/>
      <c r="Y6438" s="39"/>
      <c r="Z6438" s="39"/>
      <c r="AA6438" s="39"/>
      <c r="AB6438" s="39"/>
      <c r="AC6438" s="39"/>
      <c r="AD6438" s="39"/>
      <c r="AE6438" s="39"/>
      <c r="AF6438" s="39"/>
      <c r="AG6438" s="39"/>
      <c r="AH6438" s="39"/>
      <c r="AI6438" s="39"/>
      <c r="AJ6438" s="39"/>
      <c r="AK6438" s="39"/>
      <c r="AL6438" s="39"/>
      <c r="AM6438" s="39"/>
      <c r="AN6438" s="39"/>
      <c r="AO6438" s="39"/>
      <c r="AP6438" s="39"/>
      <c r="AQ6438" s="39"/>
      <c r="AR6438" s="39"/>
      <c r="AS6438" s="39"/>
      <c r="AT6438" s="39"/>
      <c r="AU6438" s="39"/>
      <c r="AV6438" s="39"/>
      <c r="AW6438" s="39"/>
    </row>
    <row r="6439" spans="15:49" x14ac:dyDescent="0.2">
      <c r="O6439" s="39"/>
      <c r="P6439" s="39"/>
      <c r="Q6439" s="39"/>
      <c r="R6439" s="39"/>
      <c r="S6439" s="39"/>
      <c r="T6439" s="39"/>
      <c r="U6439" s="39"/>
      <c r="V6439" s="39"/>
      <c r="W6439" s="39"/>
      <c r="X6439" s="39"/>
      <c r="Y6439" s="39"/>
      <c r="Z6439" s="39"/>
      <c r="AA6439" s="39"/>
      <c r="AB6439" s="39"/>
      <c r="AC6439" s="39"/>
      <c r="AD6439" s="39"/>
      <c r="AE6439" s="39"/>
      <c r="AF6439" s="39"/>
      <c r="AG6439" s="39"/>
      <c r="AH6439" s="39"/>
      <c r="AI6439" s="39"/>
      <c r="AJ6439" s="39"/>
      <c r="AK6439" s="39"/>
      <c r="AL6439" s="39"/>
      <c r="AM6439" s="39"/>
      <c r="AN6439" s="39"/>
      <c r="AO6439" s="39"/>
      <c r="AP6439" s="39"/>
      <c r="AQ6439" s="39"/>
      <c r="AR6439" s="39"/>
      <c r="AS6439" s="39"/>
      <c r="AT6439" s="39"/>
      <c r="AU6439" s="39"/>
      <c r="AV6439" s="39"/>
      <c r="AW6439" s="39"/>
    </row>
    <row r="6440" spans="15:49" x14ac:dyDescent="0.2">
      <c r="O6440" s="39"/>
      <c r="P6440" s="39"/>
      <c r="Q6440" s="39"/>
      <c r="R6440" s="39"/>
      <c r="S6440" s="39"/>
      <c r="T6440" s="39"/>
      <c r="U6440" s="39"/>
      <c r="V6440" s="39"/>
      <c r="W6440" s="39"/>
      <c r="X6440" s="39"/>
      <c r="Y6440" s="39"/>
      <c r="Z6440" s="39"/>
      <c r="AA6440" s="39"/>
      <c r="AB6440" s="39"/>
      <c r="AC6440" s="39"/>
      <c r="AD6440" s="39"/>
      <c r="AE6440" s="39"/>
      <c r="AF6440" s="39"/>
      <c r="AG6440" s="39"/>
      <c r="AH6440" s="39"/>
      <c r="AI6440" s="39"/>
      <c r="AJ6440" s="39"/>
      <c r="AK6440" s="39"/>
      <c r="AL6440" s="39"/>
      <c r="AM6440" s="39"/>
      <c r="AN6440" s="39"/>
      <c r="AO6440" s="39"/>
      <c r="AP6440" s="39"/>
      <c r="AQ6440" s="39"/>
      <c r="AR6440" s="39"/>
      <c r="AS6440" s="39"/>
      <c r="AT6440" s="39"/>
      <c r="AU6440" s="39"/>
      <c r="AV6440" s="39"/>
      <c r="AW6440" s="39"/>
    </row>
    <row r="6441" spans="15:49" x14ac:dyDescent="0.2">
      <c r="O6441" s="39"/>
      <c r="P6441" s="39"/>
      <c r="Q6441" s="39"/>
      <c r="R6441" s="39"/>
      <c r="S6441" s="39"/>
      <c r="T6441" s="39"/>
      <c r="U6441" s="39"/>
      <c r="V6441" s="39"/>
      <c r="W6441" s="39"/>
      <c r="X6441" s="39"/>
      <c r="Y6441" s="39"/>
      <c r="Z6441" s="39"/>
      <c r="AA6441" s="39"/>
      <c r="AB6441" s="39"/>
      <c r="AC6441" s="39"/>
      <c r="AD6441" s="39"/>
      <c r="AE6441" s="39"/>
      <c r="AF6441" s="39"/>
      <c r="AG6441" s="39"/>
      <c r="AH6441" s="39"/>
      <c r="AI6441" s="39"/>
      <c r="AJ6441" s="39"/>
      <c r="AK6441" s="39"/>
      <c r="AL6441" s="39"/>
      <c r="AM6441" s="39"/>
      <c r="AN6441" s="39"/>
      <c r="AO6441" s="39"/>
      <c r="AP6441" s="39"/>
      <c r="AQ6441" s="39"/>
      <c r="AR6441" s="39"/>
      <c r="AS6441" s="39"/>
      <c r="AT6441" s="39"/>
      <c r="AU6441" s="39"/>
      <c r="AV6441" s="39"/>
      <c r="AW6441" s="39"/>
    </row>
    <row r="6442" spans="15:49" x14ac:dyDescent="0.2">
      <c r="O6442" s="39"/>
      <c r="P6442" s="39"/>
      <c r="Q6442" s="39"/>
      <c r="R6442" s="39"/>
      <c r="S6442" s="39"/>
      <c r="T6442" s="39"/>
      <c r="U6442" s="39"/>
      <c r="V6442" s="39"/>
      <c r="W6442" s="39"/>
      <c r="X6442" s="39"/>
      <c r="Y6442" s="39"/>
      <c r="Z6442" s="39"/>
      <c r="AA6442" s="39"/>
      <c r="AB6442" s="39"/>
      <c r="AC6442" s="39"/>
      <c r="AD6442" s="39"/>
      <c r="AE6442" s="39"/>
      <c r="AF6442" s="39"/>
      <c r="AG6442" s="39"/>
      <c r="AH6442" s="39"/>
      <c r="AI6442" s="39"/>
      <c r="AJ6442" s="39"/>
      <c r="AK6442" s="39"/>
      <c r="AL6442" s="39"/>
      <c r="AM6442" s="39"/>
      <c r="AN6442" s="39"/>
      <c r="AO6442" s="39"/>
      <c r="AP6442" s="39"/>
      <c r="AQ6442" s="39"/>
      <c r="AR6442" s="39"/>
      <c r="AS6442" s="39"/>
      <c r="AT6442" s="39"/>
      <c r="AU6442" s="39"/>
      <c r="AV6442" s="39"/>
      <c r="AW6442" s="39"/>
    </row>
    <row r="6443" spans="15:49" x14ac:dyDescent="0.2">
      <c r="O6443" s="39"/>
      <c r="P6443" s="39"/>
      <c r="Q6443" s="39"/>
      <c r="R6443" s="39"/>
      <c r="S6443" s="39"/>
      <c r="T6443" s="39"/>
      <c r="U6443" s="39"/>
      <c r="V6443" s="39"/>
      <c r="W6443" s="39"/>
      <c r="X6443" s="39"/>
      <c r="Y6443" s="39"/>
      <c r="Z6443" s="39"/>
      <c r="AA6443" s="39"/>
      <c r="AB6443" s="39"/>
      <c r="AC6443" s="39"/>
      <c r="AD6443" s="39"/>
      <c r="AE6443" s="39"/>
      <c r="AF6443" s="39"/>
      <c r="AG6443" s="39"/>
      <c r="AH6443" s="39"/>
      <c r="AI6443" s="39"/>
      <c r="AJ6443" s="39"/>
      <c r="AK6443" s="39"/>
      <c r="AL6443" s="39"/>
      <c r="AM6443" s="39"/>
      <c r="AN6443" s="39"/>
      <c r="AO6443" s="39"/>
      <c r="AP6443" s="39"/>
      <c r="AQ6443" s="39"/>
      <c r="AR6443" s="39"/>
      <c r="AS6443" s="39"/>
      <c r="AT6443" s="39"/>
      <c r="AU6443" s="39"/>
      <c r="AV6443" s="39"/>
      <c r="AW6443" s="39"/>
    </row>
    <row r="6444" spans="15:49" x14ac:dyDescent="0.2">
      <c r="O6444" s="39"/>
      <c r="P6444" s="39"/>
      <c r="Q6444" s="39"/>
      <c r="R6444" s="39"/>
      <c r="S6444" s="39"/>
      <c r="T6444" s="39"/>
      <c r="U6444" s="39"/>
      <c r="V6444" s="39"/>
      <c r="W6444" s="39"/>
      <c r="X6444" s="39"/>
      <c r="Y6444" s="39"/>
      <c r="Z6444" s="39"/>
      <c r="AA6444" s="39"/>
      <c r="AB6444" s="39"/>
      <c r="AC6444" s="39"/>
      <c r="AD6444" s="39"/>
      <c r="AE6444" s="39"/>
      <c r="AF6444" s="39"/>
      <c r="AG6444" s="39"/>
      <c r="AH6444" s="39"/>
      <c r="AI6444" s="39"/>
      <c r="AJ6444" s="39"/>
      <c r="AK6444" s="39"/>
      <c r="AL6444" s="39"/>
      <c r="AM6444" s="39"/>
      <c r="AN6444" s="39"/>
      <c r="AO6444" s="39"/>
      <c r="AP6444" s="39"/>
      <c r="AQ6444" s="39"/>
      <c r="AR6444" s="39"/>
      <c r="AS6444" s="39"/>
      <c r="AT6444" s="39"/>
      <c r="AU6444" s="39"/>
      <c r="AV6444" s="39"/>
      <c r="AW6444" s="39"/>
    </row>
    <row r="6445" spans="15:49" x14ac:dyDescent="0.2">
      <c r="O6445" s="39"/>
      <c r="P6445" s="39"/>
      <c r="Q6445" s="39"/>
      <c r="R6445" s="39"/>
      <c r="S6445" s="39"/>
      <c r="T6445" s="39"/>
      <c r="U6445" s="39"/>
      <c r="V6445" s="39"/>
      <c r="W6445" s="39"/>
      <c r="X6445" s="39"/>
      <c r="Y6445" s="39"/>
      <c r="Z6445" s="39"/>
      <c r="AA6445" s="39"/>
      <c r="AB6445" s="39"/>
      <c r="AC6445" s="39"/>
      <c r="AD6445" s="39"/>
      <c r="AE6445" s="39"/>
      <c r="AF6445" s="39"/>
      <c r="AG6445" s="39"/>
      <c r="AH6445" s="39"/>
      <c r="AI6445" s="39"/>
      <c r="AJ6445" s="39"/>
      <c r="AK6445" s="39"/>
      <c r="AL6445" s="39"/>
      <c r="AM6445" s="39"/>
      <c r="AN6445" s="39"/>
      <c r="AO6445" s="39"/>
      <c r="AP6445" s="39"/>
      <c r="AQ6445" s="39"/>
      <c r="AR6445" s="39"/>
      <c r="AS6445" s="39"/>
      <c r="AT6445" s="39"/>
      <c r="AU6445" s="39"/>
      <c r="AV6445" s="39"/>
      <c r="AW6445" s="39"/>
    </row>
    <row r="6446" spans="15:49" x14ac:dyDescent="0.2">
      <c r="O6446" s="39"/>
      <c r="P6446" s="39"/>
      <c r="Q6446" s="39"/>
      <c r="R6446" s="39"/>
      <c r="S6446" s="39"/>
      <c r="T6446" s="39"/>
      <c r="U6446" s="39"/>
      <c r="V6446" s="39"/>
      <c r="W6446" s="39"/>
      <c r="X6446" s="39"/>
      <c r="Y6446" s="39"/>
      <c r="Z6446" s="39"/>
      <c r="AA6446" s="39"/>
      <c r="AB6446" s="39"/>
      <c r="AC6446" s="39"/>
      <c r="AD6446" s="39"/>
      <c r="AE6446" s="39"/>
      <c r="AF6446" s="39"/>
      <c r="AG6446" s="39"/>
      <c r="AH6446" s="39"/>
      <c r="AI6446" s="39"/>
      <c r="AJ6446" s="39"/>
      <c r="AK6446" s="39"/>
      <c r="AL6446" s="39"/>
      <c r="AM6446" s="39"/>
      <c r="AN6446" s="39"/>
      <c r="AO6446" s="39"/>
      <c r="AP6446" s="39"/>
      <c r="AQ6446" s="39"/>
      <c r="AR6446" s="39"/>
      <c r="AS6446" s="39"/>
      <c r="AT6446" s="39"/>
      <c r="AU6446" s="39"/>
      <c r="AV6446" s="39"/>
      <c r="AW6446" s="39"/>
    </row>
    <row r="6447" spans="15:49" x14ac:dyDescent="0.2">
      <c r="O6447" s="39"/>
      <c r="P6447" s="39"/>
      <c r="Q6447" s="39"/>
      <c r="R6447" s="39"/>
      <c r="S6447" s="39"/>
      <c r="T6447" s="39"/>
      <c r="U6447" s="39"/>
      <c r="V6447" s="39"/>
      <c r="W6447" s="39"/>
      <c r="X6447" s="39"/>
      <c r="Y6447" s="39"/>
      <c r="Z6447" s="39"/>
      <c r="AA6447" s="39"/>
      <c r="AB6447" s="39"/>
      <c r="AC6447" s="39"/>
      <c r="AD6447" s="39"/>
      <c r="AE6447" s="39"/>
      <c r="AF6447" s="39"/>
      <c r="AG6447" s="39"/>
      <c r="AH6447" s="39"/>
      <c r="AI6447" s="39"/>
      <c r="AJ6447" s="39"/>
      <c r="AK6447" s="39"/>
      <c r="AL6447" s="39"/>
      <c r="AM6447" s="39"/>
      <c r="AN6447" s="39"/>
      <c r="AO6447" s="39"/>
      <c r="AP6447" s="39"/>
      <c r="AQ6447" s="39"/>
      <c r="AR6447" s="39"/>
      <c r="AS6447" s="39"/>
      <c r="AT6447" s="39"/>
      <c r="AU6447" s="39"/>
      <c r="AV6447" s="39"/>
      <c r="AW6447" s="39"/>
    </row>
    <row r="6448" spans="15:49" x14ac:dyDescent="0.2">
      <c r="O6448" s="39"/>
      <c r="P6448" s="39"/>
      <c r="Q6448" s="39"/>
      <c r="R6448" s="39"/>
      <c r="S6448" s="39"/>
      <c r="T6448" s="39"/>
      <c r="U6448" s="39"/>
      <c r="V6448" s="39"/>
      <c r="W6448" s="39"/>
      <c r="X6448" s="39"/>
      <c r="Y6448" s="39"/>
      <c r="Z6448" s="39"/>
      <c r="AA6448" s="39"/>
      <c r="AB6448" s="39"/>
      <c r="AC6448" s="39"/>
      <c r="AD6448" s="39"/>
      <c r="AE6448" s="39"/>
      <c r="AF6448" s="39"/>
      <c r="AG6448" s="39"/>
      <c r="AH6448" s="39"/>
      <c r="AI6448" s="39"/>
      <c r="AJ6448" s="39"/>
      <c r="AK6448" s="39"/>
      <c r="AL6448" s="39"/>
      <c r="AM6448" s="39"/>
      <c r="AN6448" s="39"/>
      <c r="AO6448" s="39"/>
      <c r="AP6448" s="39"/>
      <c r="AQ6448" s="39"/>
      <c r="AR6448" s="39"/>
      <c r="AS6448" s="39"/>
      <c r="AT6448" s="39"/>
      <c r="AU6448" s="39"/>
      <c r="AV6448" s="39"/>
      <c r="AW6448" s="39"/>
    </row>
    <row r="6449" spans="15:49" x14ac:dyDescent="0.2">
      <c r="O6449" s="39"/>
      <c r="P6449" s="39"/>
      <c r="Q6449" s="39"/>
      <c r="R6449" s="39"/>
      <c r="S6449" s="39"/>
      <c r="T6449" s="39"/>
      <c r="U6449" s="39"/>
      <c r="V6449" s="39"/>
      <c r="W6449" s="39"/>
      <c r="X6449" s="39"/>
      <c r="Y6449" s="39"/>
      <c r="Z6449" s="39"/>
      <c r="AA6449" s="39"/>
      <c r="AB6449" s="39"/>
      <c r="AC6449" s="39"/>
      <c r="AD6449" s="39"/>
      <c r="AE6449" s="39"/>
      <c r="AF6449" s="39"/>
      <c r="AG6449" s="39"/>
      <c r="AH6449" s="39"/>
      <c r="AI6449" s="39"/>
      <c r="AJ6449" s="39"/>
      <c r="AK6449" s="39"/>
      <c r="AL6449" s="39"/>
      <c r="AM6449" s="39"/>
      <c r="AN6449" s="39"/>
      <c r="AO6449" s="39"/>
      <c r="AP6449" s="39"/>
      <c r="AQ6449" s="39"/>
      <c r="AR6449" s="39"/>
      <c r="AS6449" s="39"/>
      <c r="AT6449" s="39"/>
      <c r="AU6449" s="39"/>
      <c r="AV6449" s="39"/>
      <c r="AW6449" s="39"/>
    </row>
    <row r="6450" spans="15:49" x14ac:dyDescent="0.2">
      <c r="O6450" s="39"/>
      <c r="P6450" s="39"/>
      <c r="Q6450" s="39"/>
      <c r="R6450" s="39"/>
      <c r="S6450" s="39"/>
      <c r="T6450" s="39"/>
      <c r="U6450" s="39"/>
      <c r="V6450" s="39"/>
      <c r="W6450" s="39"/>
      <c r="X6450" s="39"/>
      <c r="Y6450" s="39"/>
      <c r="Z6450" s="39"/>
      <c r="AA6450" s="39"/>
      <c r="AB6450" s="39"/>
      <c r="AC6450" s="39"/>
      <c r="AD6450" s="39"/>
      <c r="AE6450" s="39"/>
      <c r="AF6450" s="39"/>
      <c r="AG6450" s="39"/>
      <c r="AH6450" s="39"/>
      <c r="AI6450" s="39"/>
      <c r="AJ6450" s="39"/>
      <c r="AK6450" s="39"/>
      <c r="AL6450" s="39"/>
      <c r="AM6450" s="39"/>
      <c r="AN6450" s="39"/>
      <c r="AO6450" s="39"/>
      <c r="AP6450" s="39"/>
      <c r="AQ6450" s="39"/>
      <c r="AR6450" s="39"/>
      <c r="AS6450" s="39"/>
      <c r="AT6450" s="39"/>
      <c r="AU6450" s="39"/>
      <c r="AV6450" s="39"/>
      <c r="AW6450" s="39"/>
    </row>
    <row r="6451" spans="15:49" x14ac:dyDescent="0.2">
      <c r="O6451" s="39"/>
      <c r="P6451" s="39"/>
      <c r="Q6451" s="39"/>
      <c r="R6451" s="39"/>
      <c r="S6451" s="39"/>
      <c r="T6451" s="39"/>
      <c r="U6451" s="39"/>
      <c r="V6451" s="39"/>
      <c r="W6451" s="39"/>
      <c r="X6451" s="39"/>
      <c r="Y6451" s="39"/>
      <c r="Z6451" s="39"/>
      <c r="AA6451" s="39"/>
      <c r="AB6451" s="39"/>
      <c r="AC6451" s="39"/>
      <c r="AD6451" s="39"/>
      <c r="AE6451" s="39"/>
      <c r="AF6451" s="39"/>
      <c r="AG6451" s="39"/>
      <c r="AH6451" s="39"/>
      <c r="AI6451" s="39"/>
      <c r="AJ6451" s="39"/>
      <c r="AK6451" s="39"/>
      <c r="AL6451" s="39"/>
      <c r="AM6451" s="39"/>
      <c r="AN6451" s="39"/>
      <c r="AO6451" s="39"/>
      <c r="AP6451" s="39"/>
      <c r="AQ6451" s="39"/>
      <c r="AR6451" s="39"/>
      <c r="AS6451" s="39"/>
      <c r="AT6451" s="39"/>
      <c r="AU6451" s="39"/>
      <c r="AV6451" s="39"/>
      <c r="AW6451" s="39"/>
    </row>
    <row r="6452" spans="15:49" x14ac:dyDescent="0.2">
      <c r="O6452" s="39"/>
      <c r="P6452" s="39"/>
      <c r="Q6452" s="39"/>
      <c r="R6452" s="39"/>
      <c r="S6452" s="39"/>
      <c r="T6452" s="39"/>
      <c r="U6452" s="39"/>
      <c r="V6452" s="39"/>
      <c r="W6452" s="39"/>
      <c r="X6452" s="39"/>
      <c r="Y6452" s="39"/>
      <c r="Z6452" s="39"/>
      <c r="AA6452" s="39"/>
      <c r="AB6452" s="39"/>
      <c r="AC6452" s="39"/>
      <c r="AD6452" s="39"/>
      <c r="AE6452" s="39"/>
      <c r="AF6452" s="39"/>
      <c r="AG6452" s="39"/>
      <c r="AH6452" s="39"/>
      <c r="AI6452" s="39"/>
      <c r="AJ6452" s="39"/>
      <c r="AK6452" s="39"/>
      <c r="AL6452" s="39"/>
      <c r="AM6452" s="39"/>
      <c r="AN6452" s="39"/>
      <c r="AO6452" s="39"/>
      <c r="AP6452" s="39"/>
      <c r="AQ6452" s="39"/>
      <c r="AR6452" s="39"/>
      <c r="AS6452" s="39"/>
      <c r="AT6452" s="39"/>
      <c r="AU6452" s="39"/>
      <c r="AV6452" s="39"/>
      <c r="AW6452" s="39"/>
    </row>
    <row r="6453" spans="15:49" x14ac:dyDescent="0.2">
      <c r="O6453" s="39"/>
      <c r="P6453" s="39"/>
      <c r="Q6453" s="39"/>
      <c r="R6453" s="39"/>
      <c r="S6453" s="39"/>
      <c r="T6453" s="39"/>
      <c r="U6453" s="39"/>
      <c r="V6453" s="39"/>
      <c r="W6453" s="39"/>
      <c r="X6453" s="39"/>
      <c r="Y6453" s="39"/>
      <c r="Z6453" s="39"/>
      <c r="AA6453" s="39"/>
      <c r="AB6453" s="39"/>
      <c r="AC6453" s="39"/>
      <c r="AD6453" s="39"/>
      <c r="AE6453" s="39"/>
      <c r="AF6453" s="39"/>
      <c r="AG6453" s="39"/>
      <c r="AH6453" s="39"/>
      <c r="AI6453" s="39"/>
      <c r="AJ6453" s="39"/>
      <c r="AK6453" s="39"/>
      <c r="AL6453" s="39"/>
      <c r="AM6453" s="39"/>
      <c r="AN6453" s="39"/>
      <c r="AO6453" s="39"/>
      <c r="AP6453" s="39"/>
      <c r="AQ6453" s="39"/>
      <c r="AR6453" s="39"/>
      <c r="AS6453" s="39"/>
      <c r="AT6453" s="39"/>
      <c r="AU6453" s="39"/>
      <c r="AV6453" s="39"/>
      <c r="AW6453" s="39"/>
    </row>
    <row r="6454" spans="15:49" x14ac:dyDescent="0.2">
      <c r="O6454" s="39"/>
      <c r="P6454" s="39"/>
      <c r="Q6454" s="39"/>
      <c r="R6454" s="39"/>
      <c r="S6454" s="39"/>
      <c r="T6454" s="39"/>
      <c r="U6454" s="39"/>
      <c r="V6454" s="39"/>
      <c r="W6454" s="39"/>
      <c r="X6454" s="39"/>
      <c r="Y6454" s="39"/>
      <c r="Z6454" s="39"/>
      <c r="AA6454" s="39"/>
      <c r="AB6454" s="39"/>
      <c r="AC6454" s="39"/>
      <c r="AD6454" s="39"/>
      <c r="AE6454" s="39"/>
      <c r="AF6454" s="39"/>
      <c r="AG6454" s="39"/>
      <c r="AH6454" s="39"/>
      <c r="AI6454" s="39"/>
      <c r="AJ6454" s="39"/>
      <c r="AK6454" s="39"/>
      <c r="AL6454" s="39"/>
      <c r="AM6454" s="39"/>
      <c r="AN6454" s="39"/>
      <c r="AO6454" s="39"/>
      <c r="AP6454" s="39"/>
      <c r="AQ6454" s="39"/>
      <c r="AR6454" s="39"/>
      <c r="AS6454" s="39"/>
      <c r="AT6454" s="39"/>
      <c r="AU6454" s="39"/>
      <c r="AV6454" s="39"/>
      <c r="AW6454" s="39"/>
    </row>
    <row r="6455" spans="15:49" x14ac:dyDescent="0.2">
      <c r="O6455" s="39"/>
      <c r="P6455" s="39"/>
      <c r="Q6455" s="39"/>
      <c r="R6455" s="39"/>
      <c r="S6455" s="39"/>
      <c r="T6455" s="39"/>
      <c r="U6455" s="39"/>
      <c r="V6455" s="39"/>
      <c r="W6455" s="39"/>
      <c r="X6455" s="39"/>
      <c r="Y6455" s="39"/>
      <c r="Z6455" s="39"/>
      <c r="AA6455" s="39"/>
      <c r="AB6455" s="39"/>
      <c r="AC6455" s="39"/>
      <c r="AD6455" s="39"/>
      <c r="AE6455" s="39"/>
      <c r="AF6455" s="39"/>
      <c r="AG6455" s="39"/>
      <c r="AH6455" s="39"/>
      <c r="AI6455" s="39"/>
      <c r="AJ6455" s="39"/>
      <c r="AK6455" s="39"/>
      <c r="AL6455" s="39"/>
      <c r="AM6455" s="39"/>
      <c r="AN6455" s="39"/>
      <c r="AO6455" s="39"/>
      <c r="AP6455" s="39"/>
      <c r="AQ6455" s="39"/>
      <c r="AR6455" s="39"/>
      <c r="AS6455" s="39"/>
      <c r="AT6455" s="39"/>
      <c r="AU6455" s="39"/>
      <c r="AV6455" s="39"/>
      <c r="AW6455" s="39"/>
    </row>
    <row r="6456" spans="15:49" x14ac:dyDescent="0.2">
      <c r="O6456" s="39"/>
      <c r="P6456" s="39"/>
      <c r="Q6456" s="39"/>
      <c r="R6456" s="39"/>
      <c r="S6456" s="39"/>
      <c r="T6456" s="39"/>
      <c r="U6456" s="39"/>
      <c r="V6456" s="39"/>
      <c r="W6456" s="39"/>
      <c r="X6456" s="39"/>
      <c r="Y6456" s="39"/>
      <c r="Z6456" s="39"/>
      <c r="AA6456" s="39"/>
      <c r="AB6456" s="39"/>
      <c r="AC6456" s="39"/>
      <c r="AD6456" s="39"/>
      <c r="AE6456" s="39"/>
      <c r="AF6456" s="39"/>
      <c r="AG6456" s="39"/>
      <c r="AH6456" s="39"/>
      <c r="AI6456" s="39"/>
      <c r="AJ6456" s="39"/>
      <c r="AK6456" s="39"/>
      <c r="AL6456" s="39"/>
      <c r="AM6456" s="39"/>
      <c r="AN6456" s="39"/>
      <c r="AO6456" s="39"/>
      <c r="AP6456" s="39"/>
      <c r="AQ6456" s="39"/>
      <c r="AR6456" s="39"/>
      <c r="AS6456" s="39"/>
      <c r="AT6456" s="39"/>
      <c r="AU6456" s="39"/>
      <c r="AV6456" s="39"/>
      <c r="AW6456" s="39"/>
    </row>
    <row r="6457" spans="15:49" x14ac:dyDescent="0.2">
      <c r="O6457" s="39"/>
      <c r="P6457" s="39"/>
      <c r="Q6457" s="39"/>
      <c r="R6457" s="39"/>
      <c r="S6457" s="39"/>
      <c r="T6457" s="39"/>
      <c r="U6457" s="39"/>
      <c r="V6457" s="39"/>
      <c r="W6457" s="39"/>
      <c r="X6457" s="39"/>
      <c r="Y6457" s="39"/>
      <c r="Z6457" s="39"/>
      <c r="AA6457" s="39"/>
      <c r="AB6457" s="39"/>
      <c r="AC6457" s="39"/>
      <c r="AD6457" s="39"/>
      <c r="AE6457" s="39"/>
      <c r="AF6457" s="39"/>
      <c r="AG6457" s="39"/>
      <c r="AH6457" s="39"/>
      <c r="AI6457" s="39"/>
      <c r="AJ6457" s="39"/>
      <c r="AK6457" s="39"/>
      <c r="AL6457" s="39"/>
      <c r="AM6457" s="39"/>
      <c r="AN6457" s="39"/>
      <c r="AO6457" s="39"/>
      <c r="AP6457" s="39"/>
      <c r="AQ6457" s="39"/>
      <c r="AR6457" s="39"/>
      <c r="AS6457" s="39"/>
      <c r="AT6457" s="39"/>
      <c r="AU6457" s="39"/>
      <c r="AV6457" s="39"/>
      <c r="AW6457" s="39"/>
    </row>
    <row r="6458" spans="15:49" x14ac:dyDescent="0.2">
      <c r="O6458" s="39"/>
      <c r="P6458" s="39"/>
      <c r="Q6458" s="39"/>
      <c r="R6458" s="39"/>
      <c r="S6458" s="39"/>
      <c r="T6458" s="39"/>
      <c r="U6458" s="39"/>
      <c r="V6458" s="39"/>
      <c r="W6458" s="39"/>
      <c r="X6458" s="39"/>
      <c r="Y6458" s="39"/>
      <c r="Z6458" s="39"/>
      <c r="AA6458" s="39"/>
      <c r="AB6458" s="39"/>
      <c r="AC6458" s="39"/>
      <c r="AD6458" s="39"/>
      <c r="AE6458" s="39"/>
      <c r="AF6458" s="39"/>
      <c r="AG6458" s="39"/>
      <c r="AH6458" s="39"/>
      <c r="AI6458" s="39"/>
      <c r="AJ6458" s="39"/>
      <c r="AK6458" s="39"/>
      <c r="AL6458" s="39"/>
      <c r="AM6458" s="39"/>
      <c r="AN6458" s="39"/>
      <c r="AO6458" s="39"/>
      <c r="AP6458" s="39"/>
      <c r="AQ6458" s="39"/>
      <c r="AR6458" s="39"/>
      <c r="AS6458" s="39"/>
      <c r="AT6458" s="39"/>
      <c r="AU6458" s="39"/>
      <c r="AV6458" s="39"/>
      <c r="AW6458" s="39"/>
    </row>
    <row r="6459" spans="15:49" x14ac:dyDescent="0.2">
      <c r="O6459" s="39"/>
      <c r="P6459" s="39"/>
      <c r="Q6459" s="39"/>
      <c r="R6459" s="39"/>
      <c r="S6459" s="39"/>
      <c r="T6459" s="39"/>
      <c r="U6459" s="39"/>
      <c r="V6459" s="39"/>
      <c r="W6459" s="39"/>
      <c r="X6459" s="39"/>
      <c r="Y6459" s="39"/>
      <c r="Z6459" s="39"/>
      <c r="AA6459" s="39"/>
      <c r="AB6459" s="39"/>
      <c r="AC6459" s="39"/>
      <c r="AD6459" s="39"/>
      <c r="AE6459" s="39"/>
      <c r="AF6459" s="39"/>
      <c r="AG6459" s="39"/>
      <c r="AH6459" s="39"/>
      <c r="AI6459" s="39"/>
      <c r="AJ6459" s="39"/>
      <c r="AK6459" s="39"/>
      <c r="AL6459" s="39"/>
      <c r="AM6459" s="39"/>
      <c r="AN6459" s="39"/>
      <c r="AO6459" s="39"/>
      <c r="AP6459" s="39"/>
      <c r="AQ6459" s="39"/>
      <c r="AR6459" s="39"/>
      <c r="AS6459" s="39"/>
      <c r="AT6459" s="39"/>
      <c r="AU6459" s="39"/>
      <c r="AV6459" s="39"/>
      <c r="AW6459" s="39"/>
    </row>
    <row r="6460" spans="15:49" x14ac:dyDescent="0.2">
      <c r="O6460" s="39"/>
      <c r="P6460" s="39"/>
      <c r="Q6460" s="39"/>
      <c r="R6460" s="39"/>
      <c r="S6460" s="39"/>
      <c r="T6460" s="39"/>
      <c r="U6460" s="39"/>
      <c r="V6460" s="39"/>
      <c r="W6460" s="39"/>
      <c r="X6460" s="39"/>
      <c r="Y6460" s="39"/>
      <c r="Z6460" s="39"/>
      <c r="AA6460" s="39"/>
      <c r="AB6460" s="39"/>
      <c r="AC6460" s="39"/>
      <c r="AD6460" s="39"/>
      <c r="AE6460" s="39"/>
      <c r="AF6460" s="39"/>
      <c r="AG6460" s="39"/>
      <c r="AH6460" s="39"/>
      <c r="AI6460" s="39"/>
      <c r="AJ6460" s="39"/>
      <c r="AK6460" s="39"/>
      <c r="AL6460" s="39"/>
      <c r="AM6460" s="39"/>
      <c r="AN6460" s="39"/>
      <c r="AO6460" s="39"/>
      <c r="AP6460" s="39"/>
      <c r="AQ6460" s="39"/>
      <c r="AR6460" s="39"/>
      <c r="AS6460" s="39"/>
      <c r="AT6460" s="39"/>
      <c r="AU6460" s="39"/>
      <c r="AV6460" s="39"/>
      <c r="AW6460" s="39"/>
    </row>
    <row r="6461" spans="15:49" x14ac:dyDescent="0.2">
      <c r="O6461" s="39"/>
      <c r="P6461" s="39"/>
      <c r="Q6461" s="39"/>
      <c r="R6461" s="39"/>
      <c r="S6461" s="39"/>
      <c r="T6461" s="39"/>
      <c r="U6461" s="39"/>
      <c r="V6461" s="39"/>
      <c r="W6461" s="39"/>
      <c r="X6461" s="39"/>
      <c r="Y6461" s="39"/>
      <c r="Z6461" s="39"/>
      <c r="AA6461" s="39"/>
      <c r="AB6461" s="39"/>
      <c r="AC6461" s="39"/>
      <c r="AD6461" s="39"/>
      <c r="AE6461" s="39"/>
      <c r="AF6461" s="39"/>
      <c r="AG6461" s="39"/>
      <c r="AH6461" s="39"/>
      <c r="AI6461" s="39"/>
      <c r="AJ6461" s="39"/>
      <c r="AK6461" s="39"/>
      <c r="AL6461" s="39"/>
      <c r="AM6461" s="39"/>
      <c r="AN6461" s="39"/>
      <c r="AO6461" s="39"/>
      <c r="AP6461" s="39"/>
      <c r="AQ6461" s="39"/>
      <c r="AR6461" s="39"/>
      <c r="AS6461" s="39"/>
      <c r="AT6461" s="39"/>
      <c r="AU6461" s="39"/>
      <c r="AV6461" s="39"/>
      <c r="AW6461" s="39"/>
    </row>
    <row r="6462" spans="15:49" x14ac:dyDescent="0.2">
      <c r="O6462" s="39"/>
      <c r="P6462" s="39"/>
      <c r="Q6462" s="39"/>
      <c r="R6462" s="39"/>
      <c r="S6462" s="39"/>
      <c r="T6462" s="39"/>
      <c r="U6462" s="39"/>
      <c r="V6462" s="39"/>
      <c r="W6462" s="39"/>
      <c r="X6462" s="39"/>
      <c r="Y6462" s="39"/>
      <c r="Z6462" s="39"/>
      <c r="AA6462" s="39"/>
      <c r="AB6462" s="39"/>
      <c r="AC6462" s="39"/>
      <c r="AD6462" s="39"/>
      <c r="AE6462" s="39"/>
      <c r="AF6462" s="39"/>
      <c r="AG6462" s="39"/>
      <c r="AH6462" s="39"/>
      <c r="AI6462" s="39"/>
      <c r="AJ6462" s="39"/>
      <c r="AK6462" s="39"/>
      <c r="AL6462" s="39"/>
      <c r="AM6462" s="39"/>
      <c r="AN6462" s="39"/>
      <c r="AO6462" s="39"/>
      <c r="AP6462" s="39"/>
      <c r="AQ6462" s="39"/>
      <c r="AR6462" s="39"/>
      <c r="AS6462" s="39"/>
      <c r="AT6462" s="39"/>
      <c r="AU6462" s="39"/>
      <c r="AV6462" s="39"/>
      <c r="AW6462" s="39"/>
    </row>
    <row r="6463" spans="15:49" x14ac:dyDescent="0.2">
      <c r="O6463" s="39"/>
      <c r="P6463" s="39"/>
      <c r="Q6463" s="39"/>
      <c r="R6463" s="39"/>
      <c r="S6463" s="39"/>
      <c r="T6463" s="39"/>
      <c r="U6463" s="39"/>
      <c r="V6463" s="39"/>
      <c r="W6463" s="39"/>
      <c r="X6463" s="39"/>
      <c r="Y6463" s="39"/>
      <c r="Z6463" s="39"/>
      <c r="AA6463" s="39"/>
      <c r="AB6463" s="39"/>
      <c r="AC6463" s="39"/>
      <c r="AD6463" s="39"/>
      <c r="AE6463" s="39"/>
      <c r="AF6463" s="39"/>
      <c r="AG6463" s="39"/>
      <c r="AH6463" s="39"/>
      <c r="AI6463" s="39"/>
      <c r="AJ6463" s="39"/>
      <c r="AK6463" s="39"/>
      <c r="AL6463" s="39"/>
      <c r="AM6463" s="39"/>
      <c r="AN6463" s="39"/>
      <c r="AO6463" s="39"/>
      <c r="AP6463" s="39"/>
      <c r="AQ6463" s="39"/>
      <c r="AR6463" s="39"/>
      <c r="AS6463" s="39"/>
      <c r="AT6463" s="39"/>
      <c r="AU6463" s="39"/>
      <c r="AV6463" s="39"/>
      <c r="AW6463" s="39"/>
    </row>
    <row r="6464" spans="15:49" x14ac:dyDescent="0.2">
      <c r="O6464" s="39"/>
      <c r="P6464" s="39"/>
      <c r="Q6464" s="39"/>
      <c r="R6464" s="39"/>
      <c r="S6464" s="39"/>
      <c r="T6464" s="39"/>
      <c r="U6464" s="39"/>
      <c r="V6464" s="39"/>
      <c r="W6464" s="39"/>
      <c r="X6464" s="39"/>
      <c r="Y6464" s="39"/>
      <c r="Z6464" s="39"/>
      <c r="AA6464" s="39"/>
      <c r="AB6464" s="39"/>
      <c r="AC6464" s="39"/>
      <c r="AD6464" s="39"/>
      <c r="AE6464" s="39"/>
      <c r="AF6464" s="39"/>
      <c r="AG6464" s="39"/>
      <c r="AH6464" s="39"/>
      <c r="AI6464" s="39"/>
      <c r="AJ6464" s="39"/>
      <c r="AK6464" s="39"/>
      <c r="AL6464" s="39"/>
      <c r="AM6464" s="39"/>
      <c r="AN6464" s="39"/>
      <c r="AO6464" s="39"/>
      <c r="AP6464" s="39"/>
      <c r="AQ6464" s="39"/>
      <c r="AR6464" s="39"/>
      <c r="AS6464" s="39"/>
      <c r="AT6464" s="39"/>
      <c r="AU6464" s="39"/>
      <c r="AV6464" s="39"/>
      <c r="AW6464" s="39"/>
    </row>
    <row r="6465" spans="15:49" x14ac:dyDescent="0.2">
      <c r="O6465" s="39"/>
      <c r="P6465" s="39"/>
      <c r="Q6465" s="39"/>
      <c r="R6465" s="39"/>
      <c r="S6465" s="39"/>
      <c r="T6465" s="39"/>
      <c r="U6465" s="39"/>
      <c r="V6465" s="39"/>
      <c r="W6465" s="39"/>
      <c r="X6465" s="39"/>
      <c r="Y6465" s="39"/>
      <c r="Z6465" s="39"/>
      <c r="AA6465" s="39"/>
      <c r="AB6465" s="39"/>
      <c r="AC6465" s="39"/>
      <c r="AD6465" s="39"/>
      <c r="AE6465" s="39"/>
      <c r="AF6465" s="39"/>
      <c r="AG6465" s="39"/>
      <c r="AH6465" s="39"/>
      <c r="AI6465" s="39"/>
      <c r="AJ6465" s="39"/>
      <c r="AK6465" s="39"/>
      <c r="AL6465" s="39"/>
      <c r="AM6465" s="39"/>
      <c r="AN6465" s="39"/>
      <c r="AO6465" s="39"/>
      <c r="AP6465" s="39"/>
      <c r="AQ6465" s="39"/>
      <c r="AR6465" s="39"/>
      <c r="AS6465" s="39"/>
      <c r="AT6465" s="39"/>
      <c r="AU6465" s="39"/>
      <c r="AV6465" s="39"/>
      <c r="AW6465" s="39"/>
    </row>
    <row r="6466" spans="15:49" x14ac:dyDescent="0.2">
      <c r="O6466" s="39"/>
      <c r="P6466" s="39"/>
      <c r="Q6466" s="39"/>
      <c r="R6466" s="39"/>
      <c r="S6466" s="39"/>
      <c r="T6466" s="39"/>
      <c r="U6466" s="39"/>
      <c r="V6466" s="39"/>
      <c r="W6466" s="39"/>
      <c r="X6466" s="39"/>
      <c r="Y6466" s="39"/>
      <c r="Z6466" s="39"/>
      <c r="AA6466" s="39"/>
      <c r="AB6466" s="39"/>
      <c r="AC6466" s="39"/>
      <c r="AD6466" s="39"/>
      <c r="AE6466" s="39"/>
      <c r="AF6466" s="39"/>
      <c r="AG6466" s="39"/>
      <c r="AH6466" s="39"/>
      <c r="AI6466" s="39"/>
      <c r="AJ6466" s="39"/>
      <c r="AK6466" s="39"/>
      <c r="AL6466" s="39"/>
      <c r="AM6466" s="39"/>
      <c r="AN6466" s="39"/>
      <c r="AO6466" s="39"/>
      <c r="AP6466" s="39"/>
      <c r="AQ6466" s="39"/>
      <c r="AR6466" s="39"/>
      <c r="AS6466" s="39"/>
      <c r="AT6466" s="39"/>
      <c r="AU6466" s="39"/>
      <c r="AV6466" s="39"/>
      <c r="AW6466" s="39"/>
    </row>
    <row r="6467" spans="15:49" x14ac:dyDescent="0.2">
      <c r="O6467" s="39"/>
      <c r="P6467" s="39"/>
      <c r="Q6467" s="39"/>
      <c r="R6467" s="39"/>
      <c r="S6467" s="39"/>
      <c r="T6467" s="39"/>
      <c r="U6467" s="39"/>
      <c r="V6467" s="39"/>
      <c r="W6467" s="39"/>
      <c r="X6467" s="39"/>
      <c r="Y6467" s="39"/>
      <c r="Z6467" s="39"/>
      <c r="AA6467" s="39"/>
      <c r="AB6467" s="39"/>
      <c r="AC6467" s="39"/>
      <c r="AD6467" s="39"/>
      <c r="AE6467" s="39"/>
      <c r="AF6467" s="39"/>
      <c r="AG6467" s="39"/>
      <c r="AH6467" s="39"/>
      <c r="AI6467" s="39"/>
      <c r="AJ6467" s="39"/>
      <c r="AK6467" s="39"/>
      <c r="AL6467" s="39"/>
      <c r="AM6467" s="39"/>
      <c r="AN6467" s="39"/>
      <c r="AO6467" s="39"/>
      <c r="AP6467" s="39"/>
      <c r="AQ6467" s="39"/>
      <c r="AR6467" s="39"/>
      <c r="AS6467" s="39"/>
      <c r="AT6467" s="39"/>
      <c r="AU6467" s="39"/>
      <c r="AV6467" s="39"/>
      <c r="AW6467" s="39"/>
    </row>
    <row r="6468" spans="15:49" x14ac:dyDescent="0.2">
      <c r="O6468" s="39"/>
      <c r="P6468" s="39"/>
      <c r="Q6468" s="39"/>
      <c r="R6468" s="39"/>
      <c r="S6468" s="39"/>
      <c r="T6468" s="39"/>
      <c r="U6468" s="39"/>
      <c r="V6468" s="39"/>
      <c r="W6468" s="39"/>
      <c r="X6468" s="39"/>
      <c r="Y6468" s="39"/>
      <c r="Z6468" s="39"/>
      <c r="AA6468" s="39"/>
      <c r="AB6468" s="39"/>
      <c r="AC6468" s="39"/>
      <c r="AD6468" s="39"/>
      <c r="AE6468" s="39"/>
      <c r="AF6468" s="39"/>
      <c r="AG6468" s="39"/>
      <c r="AH6468" s="39"/>
      <c r="AI6468" s="39"/>
      <c r="AJ6468" s="39"/>
      <c r="AK6468" s="39"/>
      <c r="AL6468" s="39"/>
      <c r="AM6468" s="39"/>
      <c r="AN6468" s="39"/>
      <c r="AO6468" s="39"/>
      <c r="AP6468" s="39"/>
      <c r="AQ6468" s="39"/>
      <c r="AR6468" s="39"/>
      <c r="AS6468" s="39"/>
      <c r="AT6468" s="39"/>
      <c r="AU6468" s="39"/>
      <c r="AV6468" s="39"/>
      <c r="AW6468" s="39"/>
    </row>
    <row r="6469" spans="15:49" x14ac:dyDescent="0.2">
      <c r="O6469" s="39"/>
      <c r="P6469" s="39"/>
      <c r="Q6469" s="39"/>
      <c r="R6469" s="39"/>
      <c r="S6469" s="39"/>
      <c r="T6469" s="39"/>
      <c r="U6469" s="39"/>
      <c r="V6469" s="39"/>
      <c r="W6469" s="39"/>
      <c r="X6469" s="39"/>
      <c r="Y6469" s="39"/>
      <c r="Z6469" s="39"/>
      <c r="AA6469" s="39"/>
      <c r="AB6469" s="39"/>
      <c r="AC6469" s="39"/>
      <c r="AD6469" s="39"/>
      <c r="AE6469" s="39"/>
      <c r="AF6469" s="39"/>
      <c r="AG6469" s="39"/>
      <c r="AH6469" s="39"/>
      <c r="AI6469" s="39"/>
      <c r="AJ6469" s="39"/>
      <c r="AK6469" s="39"/>
      <c r="AL6469" s="39"/>
      <c r="AM6469" s="39"/>
      <c r="AN6469" s="39"/>
      <c r="AO6469" s="39"/>
      <c r="AP6469" s="39"/>
      <c r="AQ6469" s="39"/>
      <c r="AR6469" s="39"/>
      <c r="AS6469" s="39"/>
      <c r="AT6469" s="39"/>
      <c r="AU6469" s="39"/>
      <c r="AV6469" s="39"/>
      <c r="AW6469" s="39"/>
    </row>
    <row r="6470" spans="15:49" x14ac:dyDescent="0.2">
      <c r="O6470" s="39"/>
      <c r="P6470" s="39"/>
      <c r="Q6470" s="39"/>
      <c r="R6470" s="39"/>
      <c r="S6470" s="39"/>
      <c r="T6470" s="39"/>
      <c r="U6470" s="39"/>
      <c r="V6470" s="39"/>
      <c r="W6470" s="39"/>
      <c r="X6470" s="39"/>
      <c r="Y6470" s="39"/>
      <c r="Z6470" s="39"/>
      <c r="AA6470" s="39"/>
      <c r="AB6470" s="39"/>
      <c r="AC6470" s="39"/>
      <c r="AD6470" s="39"/>
      <c r="AE6470" s="39"/>
      <c r="AF6470" s="39"/>
      <c r="AG6470" s="39"/>
      <c r="AH6470" s="39"/>
      <c r="AI6470" s="39"/>
      <c r="AJ6470" s="39"/>
      <c r="AK6470" s="39"/>
      <c r="AL6470" s="39"/>
      <c r="AM6470" s="39"/>
      <c r="AN6470" s="39"/>
      <c r="AO6470" s="39"/>
      <c r="AP6470" s="39"/>
      <c r="AQ6470" s="39"/>
      <c r="AR6470" s="39"/>
      <c r="AS6470" s="39"/>
      <c r="AT6470" s="39"/>
      <c r="AU6470" s="39"/>
      <c r="AV6470" s="39"/>
      <c r="AW6470" s="39"/>
    </row>
    <row r="6471" spans="15:49" x14ac:dyDescent="0.2">
      <c r="O6471" s="39"/>
      <c r="P6471" s="39"/>
      <c r="Q6471" s="39"/>
      <c r="R6471" s="39"/>
      <c r="S6471" s="39"/>
      <c r="T6471" s="39"/>
      <c r="U6471" s="39"/>
      <c r="V6471" s="39"/>
      <c r="W6471" s="39"/>
      <c r="X6471" s="39"/>
      <c r="Y6471" s="39"/>
      <c r="Z6471" s="39"/>
      <c r="AA6471" s="39"/>
      <c r="AB6471" s="39"/>
      <c r="AC6471" s="39"/>
      <c r="AD6471" s="39"/>
      <c r="AE6471" s="39"/>
      <c r="AF6471" s="39"/>
      <c r="AG6471" s="39"/>
      <c r="AH6471" s="39"/>
      <c r="AI6471" s="39"/>
      <c r="AJ6471" s="39"/>
      <c r="AK6471" s="39"/>
      <c r="AL6471" s="39"/>
      <c r="AM6471" s="39"/>
      <c r="AN6471" s="39"/>
      <c r="AO6471" s="39"/>
      <c r="AP6471" s="39"/>
      <c r="AQ6471" s="39"/>
      <c r="AR6471" s="39"/>
      <c r="AS6471" s="39"/>
      <c r="AT6471" s="39"/>
      <c r="AU6471" s="39"/>
      <c r="AV6471" s="39"/>
      <c r="AW6471" s="39"/>
    </row>
    <row r="6472" spans="15:49" x14ac:dyDescent="0.2">
      <c r="O6472" s="39"/>
      <c r="P6472" s="39"/>
      <c r="Q6472" s="39"/>
      <c r="R6472" s="39"/>
      <c r="S6472" s="39"/>
      <c r="T6472" s="39"/>
      <c r="U6472" s="39"/>
      <c r="V6472" s="39"/>
      <c r="W6472" s="39"/>
      <c r="X6472" s="39"/>
      <c r="Y6472" s="39"/>
      <c r="Z6472" s="39"/>
      <c r="AA6472" s="39"/>
      <c r="AB6472" s="39"/>
      <c r="AC6472" s="39"/>
      <c r="AD6472" s="39"/>
      <c r="AE6472" s="39"/>
      <c r="AF6472" s="39"/>
      <c r="AG6472" s="39"/>
      <c r="AH6472" s="39"/>
      <c r="AI6472" s="39"/>
      <c r="AJ6472" s="39"/>
      <c r="AK6472" s="39"/>
      <c r="AL6472" s="39"/>
      <c r="AM6472" s="39"/>
      <c r="AN6472" s="39"/>
      <c r="AO6472" s="39"/>
      <c r="AP6472" s="39"/>
      <c r="AQ6472" s="39"/>
      <c r="AR6472" s="39"/>
      <c r="AS6472" s="39"/>
      <c r="AT6472" s="39"/>
      <c r="AU6472" s="39"/>
      <c r="AV6472" s="39"/>
      <c r="AW6472" s="39"/>
    </row>
    <row r="6473" spans="15:49" x14ac:dyDescent="0.2">
      <c r="O6473" s="39"/>
      <c r="P6473" s="39"/>
      <c r="Q6473" s="39"/>
      <c r="R6473" s="39"/>
      <c r="S6473" s="39"/>
      <c r="T6473" s="39"/>
      <c r="U6473" s="39"/>
      <c r="V6473" s="39"/>
      <c r="W6473" s="39"/>
      <c r="X6473" s="39"/>
      <c r="Y6473" s="39"/>
      <c r="Z6473" s="39"/>
      <c r="AA6473" s="39"/>
      <c r="AB6473" s="39"/>
      <c r="AC6473" s="39"/>
      <c r="AD6473" s="39"/>
      <c r="AE6473" s="39"/>
      <c r="AF6473" s="39"/>
      <c r="AG6473" s="39"/>
      <c r="AH6473" s="39"/>
      <c r="AI6473" s="39"/>
      <c r="AJ6473" s="39"/>
      <c r="AK6473" s="39"/>
      <c r="AL6473" s="39"/>
      <c r="AM6473" s="39"/>
      <c r="AN6473" s="39"/>
      <c r="AO6473" s="39"/>
      <c r="AP6473" s="39"/>
      <c r="AQ6473" s="39"/>
      <c r="AR6473" s="39"/>
      <c r="AS6473" s="39"/>
      <c r="AT6473" s="39"/>
      <c r="AU6473" s="39"/>
      <c r="AV6473" s="39"/>
      <c r="AW6473" s="39"/>
    </row>
    <row r="6474" spans="15:49" x14ac:dyDescent="0.2">
      <c r="O6474" s="39"/>
      <c r="P6474" s="39"/>
      <c r="Q6474" s="39"/>
      <c r="R6474" s="39"/>
      <c r="S6474" s="39"/>
      <c r="T6474" s="39"/>
      <c r="U6474" s="39"/>
      <c r="V6474" s="39"/>
      <c r="W6474" s="39"/>
      <c r="X6474" s="39"/>
      <c r="Y6474" s="39"/>
      <c r="Z6474" s="39"/>
      <c r="AA6474" s="39"/>
      <c r="AB6474" s="39"/>
      <c r="AC6474" s="39"/>
      <c r="AD6474" s="39"/>
      <c r="AE6474" s="39"/>
      <c r="AF6474" s="39"/>
      <c r="AG6474" s="39"/>
      <c r="AH6474" s="39"/>
      <c r="AI6474" s="39"/>
      <c r="AJ6474" s="39"/>
      <c r="AK6474" s="39"/>
      <c r="AL6474" s="39"/>
      <c r="AM6474" s="39"/>
      <c r="AN6474" s="39"/>
      <c r="AO6474" s="39"/>
      <c r="AP6474" s="39"/>
      <c r="AQ6474" s="39"/>
      <c r="AR6474" s="39"/>
      <c r="AS6474" s="39"/>
      <c r="AT6474" s="39"/>
      <c r="AU6474" s="39"/>
      <c r="AV6474" s="39"/>
      <c r="AW6474" s="39"/>
    </row>
    <row r="6475" spans="15:49" x14ac:dyDescent="0.2">
      <c r="O6475" s="39"/>
      <c r="P6475" s="39"/>
      <c r="Q6475" s="39"/>
      <c r="R6475" s="39"/>
      <c r="S6475" s="39"/>
      <c r="T6475" s="39"/>
      <c r="U6475" s="39"/>
      <c r="V6475" s="39"/>
      <c r="W6475" s="39"/>
      <c r="X6475" s="39"/>
      <c r="Y6475" s="39"/>
      <c r="Z6475" s="39"/>
      <c r="AA6475" s="39"/>
      <c r="AB6475" s="39"/>
      <c r="AC6475" s="39"/>
      <c r="AD6475" s="39"/>
      <c r="AE6475" s="39"/>
      <c r="AF6475" s="39"/>
      <c r="AG6475" s="39"/>
      <c r="AH6475" s="39"/>
      <c r="AI6475" s="39"/>
      <c r="AJ6475" s="39"/>
      <c r="AK6475" s="39"/>
      <c r="AL6475" s="39"/>
      <c r="AM6475" s="39"/>
      <c r="AN6475" s="39"/>
      <c r="AO6475" s="39"/>
      <c r="AP6475" s="39"/>
      <c r="AQ6475" s="39"/>
      <c r="AR6475" s="39"/>
      <c r="AS6475" s="39"/>
      <c r="AT6475" s="39"/>
      <c r="AU6475" s="39"/>
      <c r="AV6475" s="39"/>
      <c r="AW6475" s="39"/>
    </row>
    <row r="6476" spans="15:49" x14ac:dyDescent="0.2">
      <c r="O6476" s="39"/>
      <c r="P6476" s="39"/>
      <c r="Q6476" s="39"/>
      <c r="R6476" s="39"/>
      <c r="S6476" s="39"/>
      <c r="T6476" s="39"/>
      <c r="U6476" s="39"/>
      <c r="V6476" s="39"/>
      <c r="W6476" s="39"/>
      <c r="X6476" s="39"/>
      <c r="Y6476" s="39"/>
      <c r="Z6476" s="39"/>
      <c r="AA6476" s="39"/>
      <c r="AB6476" s="39"/>
      <c r="AC6476" s="39"/>
      <c r="AD6476" s="39"/>
      <c r="AE6476" s="39"/>
      <c r="AF6476" s="39"/>
      <c r="AG6476" s="39"/>
      <c r="AH6476" s="39"/>
      <c r="AI6476" s="39"/>
      <c r="AJ6476" s="39"/>
      <c r="AK6476" s="39"/>
      <c r="AL6476" s="39"/>
      <c r="AM6476" s="39"/>
      <c r="AN6476" s="39"/>
      <c r="AO6476" s="39"/>
      <c r="AP6476" s="39"/>
      <c r="AQ6476" s="39"/>
      <c r="AR6476" s="39"/>
      <c r="AS6476" s="39"/>
      <c r="AT6476" s="39"/>
      <c r="AU6476" s="39"/>
      <c r="AV6476" s="39"/>
      <c r="AW6476" s="39"/>
    </row>
    <row r="6477" spans="15:49" x14ac:dyDescent="0.2">
      <c r="O6477" s="39"/>
      <c r="P6477" s="39"/>
      <c r="Q6477" s="39"/>
      <c r="R6477" s="39"/>
      <c r="S6477" s="39"/>
      <c r="T6477" s="39"/>
      <c r="U6477" s="39"/>
      <c r="V6477" s="39"/>
      <c r="W6477" s="39"/>
      <c r="X6477" s="39"/>
      <c r="Y6477" s="39"/>
      <c r="Z6477" s="39"/>
      <c r="AA6477" s="39"/>
      <c r="AB6477" s="39"/>
      <c r="AC6477" s="39"/>
      <c r="AD6477" s="39"/>
      <c r="AE6477" s="39"/>
      <c r="AF6477" s="39"/>
      <c r="AG6477" s="39"/>
      <c r="AH6477" s="39"/>
      <c r="AI6477" s="39"/>
      <c r="AJ6477" s="39"/>
      <c r="AK6477" s="39"/>
      <c r="AL6477" s="39"/>
      <c r="AM6477" s="39"/>
      <c r="AN6477" s="39"/>
      <c r="AO6477" s="39"/>
      <c r="AP6477" s="39"/>
      <c r="AQ6477" s="39"/>
      <c r="AR6477" s="39"/>
      <c r="AS6477" s="39"/>
      <c r="AT6477" s="39"/>
      <c r="AU6477" s="39"/>
      <c r="AV6477" s="39"/>
      <c r="AW6477" s="39"/>
    </row>
    <row r="6478" spans="15:49" x14ac:dyDescent="0.2">
      <c r="O6478" s="39"/>
      <c r="P6478" s="39"/>
      <c r="Q6478" s="39"/>
      <c r="R6478" s="39"/>
      <c r="S6478" s="39"/>
      <c r="T6478" s="39"/>
      <c r="U6478" s="39"/>
      <c r="V6478" s="39"/>
      <c r="W6478" s="39"/>
      <c r="X6478" s="39"/>
      <c r="Y6478" s="39"/>
      <c r="Z6478" s="39"/>
      <c r="AA6478" s="39"/>
      <c r="AB6478" s="39"/>
      <c r="AC6478" s="39"/>
      <c r="AD6478" s="39"/>
      <c r="AE6478" s="39"/>
      <c r="AF6478" s="39"/>
      <c r="AG6478" s="39"/>
      <c r="AH6478" s="39"/>
      <c r="AI6478" s="39"/>
      <c r="AJ6478" s="39"/>
      <c r="AK6478" s="39"/>
      <c r="AL6478" s="39"/>
      <c r="AM6478" s="39"/>
      <c r="AN6478" s="39"/>
      <c r="AO6478" s="39"/>
      <c r="AP6478" s="39"/>
      <c r="AQ6478" s="39"/>
      <c r="AR6478" s="39"/>
      <c r="AS6478" s="39"/>
      <c r="AT6478" s="39"/>
      <c r="AU6478" s="39"/>
      <c r="AV6478" s="39"/>
      <c r="AW6478" s="39"/>
    </row>
    <row r="6479" spans="15:49" x14ac:dyDescent="0.2">
      <c r="O6479" s="39"/>
      <c r="P6479" s="39"/>
      <c r="Q6479" s="39"/>
      <c r="R6479" s="39"/>
      <c r="S6479" s="39"/>
      <c r="T6479" s="39"/>
      <c r="U6479" s="39"/>
      <c r="V6479" s="39"/>
      <c r="W6479" s="39"/>
      <c r="X6479" s="39"/>
      <c r="Y6479" s="39"/>
      <c r="Z6479" s="39"/>
      <c r="AA6479" s="39"/>
      <c r="AB6479" s="39"/>
      <c r="AC6479" s="39"/>
      <c r="AD6479" s="39"/>
      <c r="AE6479" s="39"/>
      <c r="AF6479" s="39"/>
      <c r="AG6479" s="39"/>
      <c r="AH6479" s="39"/>
      <c r="AI6479" s="39"/>
      <c r="AJ6479" s="39"/>
      <c r="AK6479" s="39"/>
      <c r="AL6479" s="39"/>
      <c r="AM6479" s="39"/>
      <c r="AN6479" s="39"/>
      <c r="AO6479" s="39"/>
      <c r="AP6479" s="39"/>
      <c r="AQ6479" s="39"/>
      <c r="AR6479" s="39"/>
      <c r="AS6479" s="39"/>
      <c r="AT6479" s="39"/>
      <c r="AU6479" s="39"/>
      <c r="AV6479" s="39"/>
      <c r="AW6479" s="39"/>
    </row>
    <row r="6480" spans="15:49" x14ac:dyDescent="0.2">
      <c r="O6480" s="39"/>
      <c r="P6480" s="39"/>
      <c r="Q6480" s="39"/>
      <c r="R6480" s="39"/>
      <c r="S6480" s="39"/>
      <c r="T6480" s="39"/>
      <c r="U6480" s="39"/>
      <c r="V6480" s="39"/>
      <c r="W6480" s="39"/>
      <c r="X6480" s="39"/>
      <c r="Y6480" s="39"/>
      <c r="Z6480" s="39"/>
      <c r="AA6480" s="39"/>
      <c r="AB6480" s="39"/>
      <c r="AC6480" s="39"/>
      <c r="AD6480" s="39"/>
      <c r="AE6480" s="39"/>
      <c r="AF6480" s="39"/>
      <c r="AG6480" s="39"/>
      <c r="AH6480" s="39"/>
      <c r="AI6480" s="39"/>
      <c r="AJ6480" s="39"/>
      <c r="AK6480" s="39"/>
      <c r="AL6480" s="39"/>
      <c r="AM6480" s="39"/>
      <c r="AN6480" s="39"/>
      <c r="AO6480" s="39"/>
      <c r="AP6480" s="39"/>
      <c r="AQ6480" s="39"/>
      <c r="AR6480" s="39"/>
      <c r="AS6480" s="39"/>
      <c r="AT6480" s="39"/>
      <c r="AU6480" s="39"/>
      <c r="AV6480" s="39"/>
      <c r="AW6480" s="39"/>
    </row>
    <row r="6481" spans="15:49" x14ac:dyDescent="0.2">
      <c r="O6481" s="39"/>
      <c r="P6481" s="39"/>
      <c r="Q6481" s="39"/>
      <c r="R6481" s="39"/>
      <c r="S6481" s="39"/>
      <c r="T6481" s="39"/>
      <c r="U6481" s="39"/>
      <c r="V6481" s="39"/>
      <c r="W6481" s="39"/>
      <c r="X6481" s="39"/>
      <c r="Y6481" s="39"/>
      <c r="Z6481" s="39"/>
      <c r="AA6481" s="39"/>
      <c r="AB6481" s="39"/>
      <c r="AC6481" s="39"/>
      <c r="AD6481" s="39"/>
      <c r="AE6481" s="39"/>
      <c r="AF6481" s="39"/>
      <c r="AG6481" s="39"/>
      <c r="AH6481" s="39"/>
      <c r="AI6481" s="39"/>
      <c r="AJ6481" s="39"/>
      <c r="AK6481" s="39"/>
      <c r="AL6481" s="39"/>
      <c r="AM6481" s="39"/>
      <c r="AN6481" s="39"/>
      <c r="AO6481" s="39"/>
      <c r="AP6481" s="39"/>
      <c r="AQ6481" s="39"/>
      <c r="AR6481" s="39"/>
      <c r="AS6481" s="39"/>
      <c r="AT6481" s="39"/>
      <c r="AU6481" s="39"/>
      <c r="AV6481" s="39"/>
      <c r="AW6481" s="39"/>
    </row>
    <row r="6482" spans="15:49" x14ac:dyDescent="0.2">
      <c r="O6482" s="39"/>
      <c r="P6482" s="39"/>
      <c r="Q6482" s="39"/>
      <c r="R6482" s="39"/>
      <c r="S6482" s="39"/>
      <c r="T6482" s="39"/>
      <c r="U6482" s="39"/>
      <c r="V6482" s="39"/>
      <c r="W6482" s="39"/>
      <c r="X6482" s="39"/>
      <c r="Y6482" s="39"/>
      <c r="Z6482" s="39"/>
      <c r="AA6482" s="39"/>
      <c r="AB6482" s="39"/>
      <c r="AC6482" s="39"/>
      <c r="AD6482" s="39"/>
      <c r="AE6482" s="39"/>
      <c r="AF6482" s="39"/>
      <c r="AG6482" s="39"/>
      <c r="AH6482" s="39"/>
      <c r="AI6482" s="39"/>
      <c r="AJ6482" s="39"/>
      <c r="AK6482" s="39"/>
      <c r="AL6482" s="39"/>
      <c r="AM6482" s="39"/>
      <c r="AN6482" s="39"/>
      <c r="AO6482" s="39"/>
      <c r="AP6482" s="39"/>
      <c r="AQ6482" s="39"/>
      <c r="AR6482" s="39"/>
      <c r="AS6482" s="39"/>
      <c r="AT6482" s="39"/>
      <c r="AU6482" s="39"/>
      <c r="AV6482" s="39"/>
      <c r="AW6482" s="39"/>
    </row>
    <row r="6483" spans="15:49" x14ac:dyDescent="0.2">
      <c r="O6483" s="39"/>
      <c r="P6483" s="39"/>
      <c r="Q6483" s="39"/>
      <c r="R6483" s="39"/>
      <c r="S6483" s="39"/>
      <c r="T6483" s="39"/>
      <c r="U6483" s="39"/>
      <c r="V6483" s="39"/>
      <c r="W6483" s="39"/>
      <c r="X6483" s="39"/>
      <c r="Y6483" s="39"/>
      <c r="Z6483" s="39"/>
      <c r="AA6483" s="39"/>
      <c r="AB6483" s="39"/>
      <c r="AC6483" s="39"/>
      <c r="AD6483" s="39"/>
      <c r="AE6483" s="39"/>
      <c r="AF6483" s="39"/>
      <c r="AG6483" s="39"/>
      <c r="AH6483" s="39"/>
      <c r="AI6483" s="39"/>
      <c r="AJ6483" s="39"/>
      <c r="AK6483" s="39"/>
      <c r="AL6483" s="39"/>
      <c r="AM6483" s="39"/>
      <c r="AN6483" s="39"/>
      <c r="AO6483" s="39"/>
      <c r="AP6483" s="39"/>
      <c r="AQ6483" s="39"/>
      <c r="AR6483" s="39"/>
      <c r="AS6483" s="39"/>
      <c r="AT6483" s="39"/>
      <c r="AU6483" s="39"/>
      <c r="AV6483" s="39"/>
      <c r="AW6483" s="39"/>
    </row>
    <row r="6484" spans="15:49" x14ac:dyDescent="0.2">
      <c r="O6484" s="39"/>
      <c r="P6484" s="39"/>
      <c r="Q6484" s="39"/>
      <c r="R6484" s="39"/>
      <c r="S6484" s="39"/>
      <c r="T6484" s="39"/>
      <c r="U6484" s="39"/>
      <c r="V6484" s="39"/>
      <c r="W6484" s="39"/>
      <c r="X6484" s="39"/>
      <c r="Y6484" s="39"/>
      <c r="Z6484" s="39"/>
      <c r="AA6484" s="39"/>
      <c r="AB6484" s="39"/>
      <c r="AC6484" s="39"/>
      <c r="AD6484" s="39"/>
      <c r="AE6484" s="39"/>
      <c r="AF6484" s="39"/>
      <c r="AG6484" s="39"/>
      <c r="AH6484" s="39"/>
      <c r="AI6484" s="39"/>
      <c r="AJ6484" s="39"/>
      <c r="AK6484" s="39"/>
      <c r="AL6484" s="39"/>
      <c r="AM6484" s="39"/>
      <c r="AN6484" s="39"/>
      <c r="AO6484" s="39"/>
      <c r="AP6484" s="39"/>
      <c r="AQ6484" s="39"/>
      <c r="AR6484" s="39"/>
      <c r="AS6484" s="39"/>
      <c r="AT6484" s="39"/>
      <c r="AU6484" s="39"/>
      <c r="AV6484" s="39"/>
      <c r="AW6484" s="39"/>
    </row>
    <row r="6485" spans="15:49" x14ac:dyDescent="0.2">
      <c r="O6485" s="39"/>
      <c r="P6485" s="39"/>
      <c r="Q6485" s="39"/>
      <c r="R6485" s="39"/>
      <c r="S6485" s="39"/>
      <c r="T6485" s="39"/>
      <c r="U6485" s="39"/>
      <c r="V6485" s="39"/>
      <c r="W6485" s="39"/>
      <c r="X6485" s="39"/>
      <c r="Y6485" s="39"/>
      <c r="Z6485" s="39"/>
      <c r="AA6485" s="39"/>
      <c r="AB6485" s="39"/>
      <c r="AC6485" s="39"/>
      <c r="AD6485" s="39"/>
      <c r="AE6485" s="39"/>
      <c r="AF6485" s="39"/>
      <c r="AG6485" s="39"/>
      <c r="AH6485" s="39"/>
      <c r="AI6485" s="39"/>
      <c r="AJ6485" s="39"/>
      <c r="AK6485" s="39"/>
      <c r="AL6485" s="39"/>
      <c r="AM6485" s="39"/>
      <c r="AN6485" s="39"/>
      <c r="AO6485" s="39"/>
      <c r="AP6485" s="39"/>
      <c r="AQ6485" s="39"/>
      <c r="AR6485" s="39"/>
      <c r="AS6485" s="39"/>
      <c r="AT6485" s="39"/>
      <c r="AU6485" s="39"/>
      <c r="AV6485" s="39"/>
      <c r="AW6485" s="39"/>
    </row>
    <row r="6486" spans="15:49" x14ac:dyDescent="0.2">
      <c r="O6486" s="39"/>
      <c r="P6486" s="39"/>
      <c r="Q6486" s="39"/>
      <c r="R6486" s="39"/>
      <c r="S6486" s="39"/>
      <c r="T6486" s="39"/>
      <c r="U6486" s="39"/>
      <c r="V6486" s="39"/>
      <c r="W6486" s="39"/>
      <c r="X6486" s="39"/>
      <c r="Y6486" s="39"/>
      <c r="Z6486" s="39"/>
      <c r="AA6486" s="39"/>
      <c r="AB6486" s="39"/>
      <c r="AC6486" s="39"/>
      <c r="AD6486" s="39"/>
      <c r="AE6486" s="39"/>
      <c r="AF6486" s="39"/>
      <c r="AG6486" s="39"/>
      <c r="AH6486" s="39"/>
      <c r="AI6486" s="39"/>
      <c r="AJ6486" s="39"/>
      <c r="AK6486" s="39"/>
      <c r="AL6486" s="39"/>
      <c r="AM6486" s="39"/>
      <c r="AN6486" s="39"/>
      <c r="AO6486" s="39"/>
      <c r="AP6486" s="39"/>
      <c r="AQ6486" s="39"/>
      <c r="AR6486" s="39"/>
      <c r="AS6486" s="39"/>
      <c r="AT6486" s="39"/>
      <c r="AU6486" s="39"/>
      <c r="AV6486" s="39"/>
      <c r="AW6486" s="39"/>
    </row>
    <row r="6487" spans="15:49" x14ac:dyDescent="0.2">
      <c r="O6487" s="39"/>
      <c r="P6487" s="39"/>
      <c r="Q6487" s="39"/>
      <c r="R6487" s="39"/>
      <c r="S6487" s="39"/>
      <c r="T6487" s="39"/>
      <c r="U6487" s="39"/>
      <c r="V6487" s="39"/>
      <c r="W6487" s="39"/>
      <c r="X6487" s="39"/>
      <c r="Y6487" s="39"/>
      <c r="Z6487" s="39"/>
      <c r="AA6487" s="39"/>
      <c r="AB6487" s="39"/>
      <c r="AC6487" s="39"/>
      <c r="AD6487" s="39"/>
      <c r="AE6487" s="39"/>
      <c r="AF6487" s="39"/>
      <c r="AG6487" s="39"/>
      <c r="AH6487" s="39"/>
      <c r="AI6487" s="39"/>
      <c r="AJ6487" s="39"/>
      <c r="AK6487" s="39"/>
      <c r="AL6487" s="39"/>
      <c r="AM6487" s="39"/>
      <c r="AN6487" s="39"/>
      <c r="AO6487" s="39"/>
      <c r="AP6487" s="39"/>
      <c r="AQ6487" s="39"/>
      <c r="AR6487" s="39"/>
      <c r="AS6487" s="39"/>
      <c r="AT6487" s="39"/>
      <c r="AU6487" s="39"/>
      <c r="AV6487" s="39"/>
      <c r="AW6487" s="39"/>
    </row>
    <row r="6488" spans="15:49" x14ac:dyDescent="0.2">
      <c r="O6488" s="39"/>
      <c r="P6488" s="39"/>
      <c r="Q6488" s="39"/>
      <c r="R6488" s="39"/>
      <c r="S6488" s="39"/>
      <c r="T6488" s="39"/>
      <c r="U6488" s="39"/>
      <c r="V6488" s="39"/>
      <c r="W6488" s="39"/>
      <c r="X6488" s="39"/>
      <c r="Y6488" s="39"/>
      <c r="Z6488" s="39"/>
      <c r="AA6488" s="39"/>
      <c r="AB6488" s="39"/>
      <c r="AC6488" s="39"/>
      <c r="AD6488" s="39"/>
      <c r="AE6488" s="39"/>
      <c r="AF6488" s="39"/>
      <c r="AG6488" s="39"/>
      <c r="AH6488" s="39"/>
      <c r="AI6488" s="39"/>
      <c r="AJ6488" s="39"/>
      <c r="AK6488" s="39"/>
      <c r="AL6488" s="39"/>
      <c r="AM6488" s="39"/>
      <c r="AN6488" s="39"/>
      <c r="AO6488" s="39"/>
      <c r="AP6488" s="39"/>
      <c r="AQ6488" s="39"/>
      <c r="AR6488" s="39"/>
      <c r="AS6488" s="39"/>
      <c r="AT6488" s="39"/>
      <c r="AU6488" s="39"/>
      <c r="AV6488" s="39"/>
      <c r="AW6488" s="39"/>
    </row>
    <row r="6489" spans="15:49" x14ac:dyDescent="0.2">
      <c r="O6489" s="39"/>
      <c r="P6489" s="39"/>
      <c r="Q6489" s="39"/>
      <c r="R6489" s="39"/>
      <c r="S6489" s="39"/>
      <c r="T6489" s="39"/>
      <c r="U6489" s="39"/>
      <c r="V6489" s="39"/>
      <c r="W6489" s="39"/>
      <c r="X6489" s="39"/>
      <c r="Y6489" s="39"/>
      <c r="Z6489" s="39"/>
      <c r="AA6489" s="39"/>
      <c r="AB6489" s="39"/>
      <c r="AC6489" s="39"/>
      <c r="AD6489" s="39"/>
      <c r="AE6489" s="39"/>
      <c r="AF6489" s="39"/>
      <c r="AG6489" s="39"/>
      <c r="AH6489" s="39"/>
      <c r="AI6489" s="39"/>
      <c r="AJ6489" s="39"/>
      <c r="AK6489" s="39"/>
      <c r="AL6489" s="39"/>
      <c r="AM6489" s="39"/>
      <c r="AN6489" s="39"/>
      <c r="AO6489" s="39"/>
      <c r="AP6489" s="39"/>
      <c r="AQ6489" s="39"/>
      <c r="AR6489" s="39"/>
      <c r="AS6489" s="39"/>
      <c r="AT6489" s="39"/>
      <c r="AU6489" s="39"/>
      <c r="AV6489" s="39"/>
      <c r="AW6489" s="39"/>
    </row>
    <row r="6490" spans="15:49" x14ac:dyDescent="0.2">
      <c r="O6490" s="39"/>
      <c r="P6490" s="39"/>
      <c r="Q6490" s="39"/>
      <c r="R6490" s="39"/>
      <c r="S6490" s="39"/>
      <c r="T6490" s="39"/>
      <c r="U6490" s="39"/>
      <c r="V6490" s="39"/>
      <c r="W6490" s="39"/>
      <c r="X6490" s="39"/>
      <c r="Y6490" s="39"/>
      <c r="Z6490" s="39"/>
      <c r="AA6490" s="39"/>
      <c r="AB6490" s="39"/>
      <c r="AC6490" s="39"/>
      <c r="AD6490" s="39"/>
      <c r="AE6490" s="39"/>
      <c r="AF6490" s="39"/>
      <c r="AG6490" s="39"/>
      <c r="AH6490" s="39"/>
      <c r="AI6490" s="39"/>
      <c r="AJ6490" s="39"/>
      <c r="AK6490" s="39"/>
      <c r="AL6490" s="39"/>
      <c r="AM6490" s="39"/>
      <c r="AN6490" s="39"/>
      <c r="AO6490" s="39"/>
      <c r="AP6490" s="39"/>
      <c r="AQ6490" s="39"/>
      <c r="AR6490" s="39"/>
      <c r="AS6490" s="39"/>
      <c r="AT6490" s="39"/>
      <c r="AU6490" s="39"/>
      <c r="AV6490" s="39"/>
      <c r="AW6490" s="39"/>
    </row>
    <row r="6491" spans="15:49" x14ac:dyDescent="0.2">
      <c r="O6491" s="39"/>
      <c r="P6491" s="39"/>
      <c r="Q6491" s="39"/>
      <c r="R6491" s="39"/>
      <c r="S6491" s="39"/>
      <c r="T6491" s="39"/>
      <c r="U6491" s="39"/>
      <c r="V6491" s="39"/>
      <c r="W6491" s="39"/>
      <c r="X6491" s="39"/>
      <c r="Y6491" s="39"/>
      <c r="Z6491" s="39"/>
      <c r="AA6491" s="39"/>
      <c r="AB6491" s="39"/>
      <c r="AC6491" s="39"/>
      <c r="AD6491" s="39"/>
      <c r="AE6491" s="39"/>
      <c r="AF6491" s="39"/>
      <c r="AG6491" s="39"/>
      <c r="AH6491" s="39"/>
      <c r="AI6491" s="39"/>
      <c r="AJ6491" s="39"/>
      <c r="AK6491" s="39"/>
      <c r="AL6491" s="39"/>
      <c r="AM6491" s="39"/>
      <c r="AN6491" s="39"/>
      <c r="AO6491" s="39"/>
      <c r="AP6491" s="39"/>
      <c r="AQ6491" s="39"/>
      <c r="AR6491" s="39"/>
      <c r="AS6491" s="39"/>
      <c r="AT6491" s="39"/>
      <c r="AU6491" s="39"/>
      <c r="AV6491" s="39"/>
      <c r="AW6491" s="39"/>
    </row>
    <row r="6492" spans="15:49" x14ac:dyDescent="0.2">
      <c r="O6492" s="39"/>
      <c r="P6492" s="39"/>
      <c r="Q6492" s="39"/>
      <c r="R6492" s="39"/>
      <c r="S6492" s="39"/>
      <c r="T6492" s="39"/>
      <c r="U6492" s="39"/>
      <c r="V6492" s="39"/>
      <c r="W6492" s="39"/>
      <c r="X6492" s="39"/>
      <c r="Y6492" s="39"/>
      <c r="Z6492" s="39"/>
      <c r="AA6492" s="39"/>
      <c r="AB6492" s="39"/>
      <c r="AC6492" s="39"/>
      <c r="AD6492" s="39"/>
      <c r="AE6492" s="39"/>
      <c r="AF6492" s="39"/>
      <c r="AG6492" s="39"/>
      <c r="AH6492" s="39"/>
      <c r="AI6492" s="39"/>
      <c r="AJ6492" s="39"/>
      <c r="AK6492" s="39"/>
      <c r="AL6492" s="39"/>
      <c r="AM6492" s="39"/>
      <c r="AN6492" s="39"/>
      <c r="AO6492" s="39"/>
      <c r="AP6492" s="39"/>
      <c r="AQ6492" s="39"/>
      <c r="AR6492" s="39"/>
      <c r="AS6492" s="39"/>
      <c r="AT6492" s="39"/>
      <c r="AU6492" s="39"/>
      <c r="AV6492" s="39"/>
      <c r="AW6492" s="39"/>
    </row>
    <row r="6493" spans="15:49" x14ac:dyDescent="0.2">
      <c r="O6493" s="39"/>
      <c r="P6493" s="39"/>
      <c r="Q6493" s="39"/>
      <c r="R6493" s="39"/>
      <c r="S6493" s="39"/>
      <c r="T6493" s="39"/>
      <c r="U6493" s="39"/>
      <c r="V6493" s="39"/>
      <c r="W6493" s="39"/>
      <c r="X6493" s="39"/>
      <c r="Y6493" s="39"/>
      <c r="Z6493" s="39"/>
      <c r="AA6493" s="39"/>
      <c r="AB6493" s="39"/>
      <c r="AC6493" s="39"/>
      <c r="AD6493" s="39"/>
      <c r="AE6493" s="39"/>
      <c r="AF6493" s="39"/>
      <c r="AG6493" s="39"/>
      <c r="AH6493" s="39"/>
      <c r="AI6493" s="39"/>
      <c r="AJ6493" s="39"/>
      <c r="AK6493" s="39"/>
      <c r="AL6493" s="39"/>
      <c r="AM6493" s="39"/>
      <c r="AN6493" s="39"/>
      <c r="AO6493" s="39"/>
      <c r="AP6493" s="39"/>
      <c r="AQ6493" s="39"/>
      <c r="AR6493" s="39"/>
      <c r="AS6493" s="39"/>
      <c r="AT6493" s="39"/>
      <c r="AU6493" s="39"/>
      <c r="AV6493" s="39"/>
      <c r="AW6493" s="39"/>
    </row>
    <row r="6494" spans="15:49" x14ac:dyDescent="0.2">
      <c r="O6494" s="39"/>
      <c r="P6494" s="39"/>
      <c r="Q6494" s="39"/>
      <c r="R6494" s="39"/>
      <c r="S6494" s="39"/>
      <c r="T6494" s="39"/>
      <c r="U6494" s="39"/>
      <c r="V6494" s="39"/>
      <c r="W6494" s="39"/>
      <c r="X6494" s="39"/>
      <c r="Y6494" s="39"/>
      <c r="Z6494" s="39"/>
      <c r="AA6494" s="39"/>
      <c r="AB6494" s="39"/>
      <c r="AC6494" s="39"/>
      <c r="AD6494" s="39"/>
      <c r="AE6494" s="39"/>
      <c r="AF6494" s="39"/>
      <c r="AG6494" s="39"/>
      <c r="AH6494" s="39"/>
      <c r="AI6494" s="39"/>
      <c r="AJ6494" s="39"/>
      <c r="AK6494" s="39"/>
      <c r="AL6494" s="39"/>
      <c r="AM6494" s="39"/>
      <c r="AN6494" s="39"/>
      <c r="AO6494" s="39"/>
      <c r="AP6494" s="39"/>
      <c r="AQ6494" s="39"/>
      <c r="AR6494" s="39"/>
      <c r="AS6494" s="39"/>
      <c r="AT6494" s="39"/>
      <c r="AU6494" s="39"/>
      <c r="AV6494" s="39"/>
      <c r="AW6494" s="39"/>
    </row>
    <row r="6495" spans="15:49" x14ac:dyDescent="0.2">
      <c r="O6495" s="39"/>
      <c r="P6495" s="39"/>
      <c r="Q6495" s="39"/>
      <c r="R6495" s="39"/>
      <c r="S6495" s="39"/>
      <c r="T6495" s="39"/>
      <c r="U6495" s="39"/>
      <c r="V6495" s="39"/>
      <c r="W6495" s="39"/>
      <c r="X6495" s="39"/>
      <c r="Y6495" s="39"/>
      <c r="Z6495" s="39"/>
      <c r="AA6495" s="39"/>
      <c r="AB6495" s="39"/>
      <c r="AC6495" s="39"/>
      <c r="AD6495" s="39"/>
      <c r="AE6495" s="39"/>
      <c r="AF6495" s="39"/>
      <c r="AG6495" s="39"/>
      <c r="AH6495" s="39"/>
      <c r="AI6495" s="39"/>
      <c r="AJ6495" s="39"/>
      <c r="AK6495" s="39"/>
      <c r="AL6495" s="39"/>
      <c r="AM6495" s="39"/>
      <c r="AN6495" s="39"/>
      <c r="AO6495" s="39"/>
      <c r="AP6495" s="39"/>
      <c r="AQ6495" s="39"/>
      <c r="AR6495" s="39"/>
      <c r="AS6495" s="39"/>
      <c r="AT6495" s="39"/>
      <c r="AU6495" s="39"/>
      <c r="AV6495" s="39"/>
      <c r="AW6495" s="39"/>
    </row>
    <row r="6496" spans="15:49" x14ac:dyDescent="0.2">
      <c r="O6496" s="39"/>
      <c r="P6496" s="39"/>
      <c r="Q6496" s="39"/>
      <c r="R6496" s="39"/>
      <c r="S6496" s="39"/>
      <c r="T6496" s="39"/>
      <c r="U6496" s="39"/>
      <c r="V6496" s="39"/>
      <c r="W6496" s="39"/>
      <c r="X6496" s="39"/>
      <c r="Y6496" s="39"/>
      <c r="Z6496" s="39"/>
      <c r="AA6496" s="39"/>
      <c r="AB6496" s="39"/>
      <c r="AC6496" s="39"/>
      <c r="AD6496" s="39"/>
      <c r="AE6496" s="39"/>
      <c r="AF6496" s="39"/>
      <c r="AG6496" s="39"/>
      <c r="AH6496" s="39"/>
      <c r="AI6496" s="39"/>
      <c r="AJ6496" s="39"/>
      <c r="AK6496" s="39"/>
      <c r="AL6496" s="39"/>
      <c r="AM6496" s="39"/>
      <c r="AN6496" s="39"/>
      <c r="AO6496" s="39"/>
      <c r="AP6496" s="39"/>
      <c r="AQ6496" s="39"/>
      <c r="AR6496" s="39"/>
      <c r="AS6496" s="39"/>
      <c r="AT6496" s="39"/>
      <c r="AU6496" s="39"/>
      <c r="AV6496" s="39"/>
      <c r="AW6496" s="39"/>
    </row>
    <row r="6497" spans="15:49" x14ac:dyDescent="0.2">
      <c r="O6497" s="39"/>
      <c r="P6497" s="39"/>
      <c r="Q6497" s="39"/>
      <c r="R6497" s="39"/>
      <c r="S6497" s="39"/>
      <c r="T6497" s="39"/>
      <c r="U6497" s="39"/>
      <c r="V6497" s="39"/>
      <c r="W6497" s="39"/>
      <c r="X6497" s="39"/>
      <c r="Y6497" s="39"/>
      <c r="Z6497" s="39"/>
      <c r="AA6497" s="39"/>
      <c r="AB6497" s="39"/>
      <c r="AC6497" s="39"/>
      <c r="AD6497" s="39"/>
      <c r="AE6497" s="39"/>
      <c r="AF6497" s="39"/>
      <c r="AG6497" s="39"/>
      <c r="AH6497" s="39"/>
      <c r="AI6497" s="39"/>
      <c r="AJ6497" s="39"/>
      <c r="AK6497" s="39"/>
      <c r="AL6497" s="39"/>
      <c r="AM6497" s="39"/>
      <c r="AN6497" s="39"/>
      <c r="AO6497" s="39"/>
      <c r="AP6497" s="39"/>
      <c r="AQ6497" s="39"/>
      <c r="AR6497" s="39"/>
      <c r="AS6497" s="39"/>
      <c r="AT6497" s="39"/>
      <c r="AU6497" s="39"/>
      <c r="AV6497" s="39"/>
      <c r="AW6497" s="39"/>
    </row>
    <row r="6498" spans="15:49" x14ac:dyDescent="0.2">
      <c r="O6498" s="39"/>
      <c r="P6498" s="39"/>
      <c r="Q6498" s="39"/>
      <c r="R6498" s="39"/>
      <c r="S6498" s="39"/>
      <c r="T6498" s="39"/>
      <c r="U6498" s="39"/>
      <c r="V6498" s="39"/>
      <c r="W6498" s="39"/>
      <c r="X6498" s="39"/>
      <c r="Y6498" s="39"/>
      <c r="Z6498" s="39"/>
      <c r="AA6498" s="39"/>
      <c r="AB6498" s="39"/>
      <c r="AC6498" s="39"/>
      <c r="AD6498" s="39"/>
      <c r="AE6498" s="39"/>
      <c r="AF6498" s="39"/>
      <c r="AG6498" s="39"/>
      <c r="AH6498" s="39"/>
      <c r="AI6498" s="39"/>
      <c r="AJ6498" s="39"/>
      <c r="AK6498" s="39"/>
      <c r="AL6498" s="39"/>
      <c r="AM6498" s="39"/>
      <c r="AN6498" s="39"/>
      <c r="AO6498" s="39"/>
      <c r="AP6498" s="39"/>
      <c r="AQ6498" s="39"/>
      <c r="AR6498" s="39"/>
      <c r="AS6498" s="39"/>
      <c r="AT6498" s="39"/>
      <c r="AU6498" s="39"/>
      <c r="AV6498" s="39"/>
      <c r="AW6498" s="39"/>
    </row>
    <row r="6499" spans="15:49" x14ac:dyDescent="0.2">
      <c r="O6499" s="39"/>
      <c r="P6499" s="39"/>
      <c r="Q6499" s="39"/>
      <c r="R6499" s="39"/>
      <c r="S6499" s="39"/>
      <c r="T6499" s="39"/>
      <c r="U6499" s="39"/>
      <c r="V6499" s="39"/>
      <c r="W6499" s="39"/>
      <c r="X6499" s="39"/>
      <c r="Y6499" s="39"/>
      <c r="Z6499" s="39"/>
      <c r="AA6499" s="39"/>
      <c r="AB6499" s="39"/>
      <c r="AC6499" s="39"/>
      <c r="AD6499" s="39"/>
      <c r="AE6499" s="39"/>
      <c r="AF6499" s="39"/>
      <c r="AG6499" s="39"/>
      <c r="AH6499" s="39"/>
      <c r="AI6499" s="39"/>
      <c r="AJ6499" s="39"/>
      <c r="AK6499" s="39"/>
      <c r="AL6499" s="39"/>
      <c r="AM6499" s="39"/>
      <c r="AN6499" s="39"/>
      <c r="AO6499" s="39"/>
      <c r="AP6499" s="39"/>
      <c r="AQ6499" s="39"/>
      <c r="AR6499" s="39"/>
      <c r="AS6499" s="39"/>
      <c r="AT6499" s="39"/>
      <c r="AU6499" s="39"/>
      <c r="AV6499" s="39"/>
      <c r="AW6499" s="39"/>
    </row>
    <row r="6500" spans="15:49" x14ac:dyDescent="0.2">
      <c r="O6500" s="39"/>
      <c r="P6500" s="39"/>
      <c r="Q6500" s="39"/>
      <c r="R6500" s="39"/>
      <c r="S6500" s="39"/>
      <c r="T6500" s="39"/>
      <c r="U6500" s="39"/>
      <c r="V6500" s="39"/>
      <c r="W6500" s="39"/>
      <c r="X6500" s="39"/>
      <c r="Y6500" s="39"/>
      <c r="Z6500" s="39"/>
      <c r="AA6500" s="39"/>
      <c r="AB6500" s="39"/>
      <c r="AC6500" s="39"/>
      <c r="AD6500" s="39"/>
      <c r="AE6500" s="39"/>
      <c r="AF6500" s="39"/>
      <c r="AG6500" s="39"/>
      <c r="AH6500" s="39"/>
      <c r="AI6500" s="39"/>
      <c r="AJ6500" s="39"/>
      <c r="AK6500" s="39"/>
      <c r="AL6500" s="39"/>
      <c r="AM6500" s="39"/>
      <c r="AN6500" s="39"/>
      <c r="AO6500" s="39"/>
      <c r="AP6500" s="39"/>
      <c r="AQ6500" s="39"/>
      <c r="AR6500" s="39"/>
      <c r="AS6500" s="39"/>
      <c r="AT6500" s="39"/>
      <c r="AU6500" s="39"/>
      <c r="AV6500" s="39"/>
      <c r="AW6500" s="39"/>
    </row>
    <row r="6501" spans="15:49" x14ac:dyDescent="0.2">
      <c r="O6501" s="39"/>
      <c r="P6501" s="39"/>
      <c r="Q6501" s="39"/>
      <c r="R6501" s="39"/>
      <c r="S6501" s="39"/>
      <c r="T6501" s="39"/>
      <c r="U6501" s="39"/>
      <c r="V6501" s="39"/>
      <c r="W6501" s="39"/>
      <c r="X6501" s="39"/>
      <c r="Y6501" s="39"/>
      <c r="Z6501" s="39"/>
      <c r="AA6501" s="39"/>
      <c r="AB6501" s="39"/>
      <c r="AC6501" s="39"/>
      <c r="AD6501" s="39"/>
      <c r="AE6501" s="39"/>
      <c r="AF6501" s="39"/>
      <c r="AG6501" s="39"/>
      <c r="AH6501" s="39"/>
      <c r="AI6501" s="39"/>
      <c r="AJ6501" s="39"/>
      <c r="AK6501" s="39"/>
      <c r="AL6501" s="39"/>
      <c r="AM6501" s="39"/>
      <c r="AN6501" s="39"/>
      <c r="AO6501" s="39"/>
      <c r="AP6501" s="39"/>
      <c r="AQ6501" s="39"/>
      <c r="AR6501" s="39"/>
      <c r="AS6501" s="39"/>
      <c r="AT6501" s="39"/>
      <c r="AU6501" s="39"/>
      <c r="AV6501" s="39"/>
      <c r="AW6501" s="39"/>
    </row>
    <row r="6502" spans="15:49" x14ac:dyDescent="0.2">
      <c r="O6502" s="39"/>
      <c r="P6502" s="39"/>
      <c r="Q6502" s="39"/>
      <c r="R6502" s="39"/>
      <c r="S6502" s="39"/>
      <c r="T6502" s="39"/>
      <c r="U6502" s="39"/>
      <c r="V6502" s="39"/>
      <c r="W6502" s="39"/>
      <c r="X6502" s="39"/>
      <c r="Y6502" s="39"/>
      <c r="Z6502" s="39"/>
      <c r="AA6502" s="39"/>
      <c r="AB6502" s="39"/>
      <c r="AC6502" s="39"/>
      <c r="AD6502" s="39"/>
      <c r="AE6502" s="39"/>
      <c r="AF6502" s="39"/>
      <c r="AG6502" s="39"/>
      <c r="AH6502" s="39"/>
      <c r="AI6502" s="39"/>
      <c r="AJ6502" s="39"/>
      <c r="AK6502" s="39"/>
      <c r="AL6502" s="39"/>
      <c r="AM6502" s="39"/>
      <c r="AN6502" s="39"/>
      <c r="AO6502" s="39"/>
      <c r="AP6502" s="39"/>
      <c r="AQ6502" s="39"/>
      <c r="AR6502" s="39"/>
      <c r="AS6502" s="39"/>
      <c r="AT6502" s="39"/>
      <c r="AU6502" s="39"/>
      <c r="AV6502" s="39"/>
      <c r="AW6502" s="39"/>
    </row>
    <row r="6503" spans="15:49" x14ac:dyDescent="0.2">
      <c r="O6503" s="39"/>
      <c r="P6503" s="39"/>
      <c r="Q6503" s="39"/>
      <c r="R6503" s="39"/>
      <c r="S6503" s="39"/>
      <c r="T6503" s="39"/>
      <c r="U6503" s="39"/>
      <c r="V6503" s="39"/>
      <c r="W6503" s="39"/>
      <c r="X6503" s="39"/>
      <c r="Y6503" s="39"/>
      <c r="Z6503" s="39"/>
      <c r="AA6503" s="39"/>
      <c r="AB6503" s="39"/>
      <c r="AC6503" s="39"/>
      <c r="AD6503" s="39"/>
      <c r="AE6503" s="39"/>
      <c r="AF6503" s="39"/>
      <c r="AG6503" s="39"/>
      <c r="AH6503" s="39"/>
      <c r="AI6503" s="39"/>
      <c r="AJ6503" s="39"/>
      <c r="AK6503" s="39"/>
      <c r="AL6503" s="39"/>
      <c r="AM6503" s="39"/>
      <c r="AN6503" s="39"/>
      <c r="AO6503" s="39"/>
      <c r="AP6503" s="39"/>
      <c r="AQ6503" s="39"/>
      <c r="AR6503" s="39"/>
      <c r="AS6503" s="39"/>
      <c r="AT6503" s="39"/>
      <c r="AU6503" s="39"/>
      <c r="AV6503" s="39"/>
      <c r="AW6503" s="39"/>
    </row>
    <row r="6504" spans="15:49" x14ac:dyDescent="0.2">
      <c r="O6504" s="39"/>
      <c r="P6504" s="39"/>
      <c r="Q6504" s="39"/>
      <c r="R6504" s="39"/>
      <c r="S6504" s="39"/>
      <c r="T6504" s="39"/>
      <c r="U6504" s="39"/>
      <c r="V6504" s="39"/>
      <c r="W6504" s="39"/>
      <c r="X6504" s="39"/>
      <c r="Y6504" s="39"/>
      <c r="Z6504" s="39"/>
      <c r="AA6504" s="39"/>
      <c r="AB6504" s="39"/>
      <c r="AC6504" s="39"/>
      <c r="AD6504" s="39"/>
      <c r="AE6504" s="39"/>
      <c r="AF6504" s="39"/>
      <c r="AG6504" s="39"/>
      <c r="AH6504" s="39"/>
      <c r="AI6504" s="39"/>
      <c r="AJ6504" s="39"/>
      <c r="AK6504" s="39"/>
      <c r="AL6504" s="39"/>
      <c r="AM6504" s="39"/>
      <c r="AN6504" s="39"/>
      <c r="AO6504" s="39"/>
      <c r="AP6504" s="39"/>
      <c r="AQ6504" s="39"/>
      <c r="AR6504" s="39"/>
      <c r="AS6504" s="39"/>
      <c r="AT6504" s="39"/>
      <c r="AU6504" s="39"/>
      <c r="AV6504" s="39"/>
      <c r="AW6504" s="39"/>
    </row>
    <row r="6505" spans="15:49" x14ac:dyDescent="0.2">
      <c r="O6505" s="39"/>
      <c r="P6505" s="39"/>
      <c r="Q6505" s="39"/>
      <c r="R6505" s="39"/>
      <c r="S6505" s="39"/>
      <c r="T6505" s="39"/>
      <c r="U6505" s="39"/>
      <c r="V6505" s="39"/>
      <c r="W6505" s="39"/>
      <c r="X6505" s="39"/>
      <c r="Y6505" s="39"/>
      <c r="Z6505" s="39"/>
      <c r="AA6505" s="39"/>
      <c r="AB6505" s="39"/>
      <c r="AC6505" s="39"/>
      <c r="AD6505" s="39"/>
      <c r="AE6505" s="39"/>
      <c r="AF6505" s="39"/>
      <c r="AG6505" s="39"/>
      <c r="AH6505" s="39"/>
      <c r="AI6505" s="39"/>
      <c r="AJ6505" s="39"/>
      <c r="AK6505" s="39"/>
      <c r="AL6505" s="39"/>
      <c r="AM6505" s="39"/>
      <c r="AN6505" s="39"/>
      <c r="AO6505" s="39"/>
      <c r="AP6505" s="39"/>
      <c r="AQ6505" s="39"/>
      <c r="AR6505" s="39"/>
      <c r="AS6505" s="39"/>
      <c r="AT6505" s="39"/>
      <c r="AU6505" s="39"/>
      <c r="AV6505" s="39"/>
      <c r="AW6505" s="39"/>
    </row>
    <row r="6506" spans="15:49" x14ac:dyDescent="0.2">
      <c r="O6506" s="39"/>
      <c r="P6506" s="39"/>
      <c r="Q6506" s="39"/>
      <c r="R6506" s="39"/>
      <c r="S6506" s="39"/>
      <c r="T6506" s="39"/>
      <c r="U6506" s="39"/>
      <c r="V6506" s="39"/>
      <c r="W6506" s="39"/>
      <c r="X6506" s="39"/>
      <c r="Y6506" s="39"/>
      <c r="Z6506" s="39"/>
      <c r="AA6506" s="39"/>
      <c r="AB6506" s="39"/>
      <c r="AC6506" s="39"/>
      <c r="AD6506" s="39"/>
      <c r="AE6506" s="39"/>
      <c r="AF6506" s="39"/>
      <c r="AG6506" s="39"/>
      <c r="AH6506" s="39"/>
      <c r="AI6506" s="39"/>
      <c r="AJ6506" s="39"/>
      <c r="AK6506" s="39"/>
      <c r="AL6506" s="39"/>
      <c r="AM6506" s="39"/>
      <c r="AN6506" s="39"/>
      <c r="AO6506" s="39"/>
      <c r="AP6506" s="39"/>
      <c r="AQ6506" s="39"/>
      <c r="AR6506" s="39"/>
      <c r="AS6506" s="39"/>
      <c r="AT6506" s="39"/>
      <c r="AU6506" s="39"/>
      <c r="AV6506" s="39"/>
      <c r="AW6506" s="39"/>
    </row>
    <row r="6507" spans="15:49" x14ac:dyDescent="0.2">
      <c r="O6507" s="39"/>
      <c r="P6507" s="39"/>
      <c r="Q6507" s="39"/>
      <c r="R6507" s="39"/>
      <c r="S6507" s="39"/>
      <c r="T6507" s="39"/>
      <c r="U6507" s="39"/>
      <c r="V6507" s="39"/>
      <c r="W6507" s="39"/>
      <c r="X6507" s="39"/>
      <c r="Y6507" s="39"/>
      <c r="Z6507" s="39"/>
      <c r="AA6507" s="39"/>
      <c r="AB6507" s="39"/>
      <c r="AC6507" s="39"/>
      <c r="AD6507" s="39"/>
      <c r="AE6507" s="39"/>
      <c r="AF6507" s="39"/>
      <c r="AG6507" s="39"/>
      <c r="AH6507" s="39"/>
      <c r="AI6507" s="39"/>
      <c r="AJ6507" s="39"/>
      <c r="AK6507" s="39"/>
      <c r="AL6507" s="39"/>
      <c r="AM6507" s="39"/>
      <c r="AN6507" s="39"/>
      <c r="AO6507" s="39"/>
      <c r="AP6507" s="39"/>
      <c r="AQ6507" s="39"/>
      <c r="AR6507" s="39"/>
      <c r="AS6507" s="39"/>
      <c r="AT6507" s="39"/>
      <c r="AU6507" s="39"/>
      <c r="AV6507" s="39"/>
      <c r="AW6507" s="39"/>
    </row>
    <row r="6508" spans="15:49" x14ac:dyDescent="0.2">
      <c r="O6508" s="39"/>
      <c r="P6508" s="39"/>
      <c r="Q6508" s="39"/>
      <c r="R6508" s="39"/>
      <c r="S6508" s="39"/>
      <c r="T6508" s="39"/>
      <c r="U6508" s="39"/>
      <c r="V6508" s="39"/>
      <c r="W6508" s="39"/>
      <c r="X6508" s="39"/>
      <c r="Y6508" s="39"/>
      <c r="Z6508" s="39"/>
      <c r="AA6508" s="39"/>
      <c r="AB6508" s="39"/>
      <c r="AC6508" s="39"/>
      <c r="AD6508" s="39"/>
      <c r="AE6508" s="39"/>
      <c r="AF6508" s="39"/>
      <c r="AG6508" s="39"/>
      <c r="AH6508" s="39"/>
      <c r="AI6508" s="39"/>
      <c r="AJ6508" s="39"/>
      <c r="AK6508" s="39"/>
      <c r="AL6508" s="39"/>
      <c r="AM6508" s="39"/>
      <c r="AN6508" s="39"/>
      <c r="AO6508" s="39"/>
      <c r="AP6508" s="39"/>
      <c r="AQ6508" s="39"/>
      <c r="AR6508" s="39"/>
      <c r="AS6508" s="39"/>
      <c r="AT6508" s="39"/>
      <c r="AU6508" s="39"/>
      <c r="AV6508" s="39"/>
      <c r="AW6508" s="39"/>
    </row>
    <row r="6509" spans="15:49" x14ac:dyDescent="0.2">
      <c r="O6509" s="39"/>
      <c r="P6509" s="39"/>
      <c r="Q6509" s="39"/>
      <c r="R6509" s="39"/>
      <c r="S6509" s="39"/>
      <c r="T6509" s="39"/>
      <c r="U6509" s="39"/>
      <c r="V6509" s="39"/>
      <c r="W6509" s="39"/>
      <c r="X6509" s="39"/>
      <c r="Y6509" s="39"/>
      <c r="Z6509" s="39"/>
      <c r="AA6509" s="39"/>
      <c r="AB6509" s="39"/>
      <c r="AC6509" s="39"/>
      <c r="AD6509" s="39"/>
      <c r="AE6509" s="39"/>
      <c r="AF6509" s="39"/>
      <c r="AG6509" s="39"/>
      <c r="AH6509" s="39"/>
      <c r="AI6509" s="39"/>
      <c r="AJ6509" s="39"/>
      <c r="AK6509" s="39"/>
      <c r="AL6509" s="39"/>
      <c r="AM6509" s="39"/>
      <c r="AN6509" s="39"/>
      <c r="AO6509" s="39"/>
      <c r="AP6509" s="39"/>
      <c r="AQ6509" s="39"/>
      <c r="AR6509" s="39"/>
      <c r="AS6509" s="39"/>
      <c r="AT6509" s="39"/>
      <c r="AU6509" s="39"/>
      <c r="AV6509" s="39"/>
      <c r="AW6509" s="39"/>
    </row>
    <row r="6510" spans="15:49" x14ac:dyDescent="0.2">
      <c r="O6510" s="39"/>
      <c r="P6510" s="39"/>
      <c r="Q6510" s="39"/>
      <c r="R6510" s="39"/>
      <c r="S6510" s="39"/>
      <c r="T6510" s="39"/>
      <c r="U6510" s="39"/>
      <c r="V6510" s="39"/>
      <c r="W6510" s="39"/>
      <c r="X6510" s="39"/>
      <c r="Y6510" s="39"/>
      <c r="Z6510" s="39"/>
      <c r="AA6510" s="39"/>
      <c r="AB6510" s="39"/>
      <c r="AC6510" s="39"/>
      <c r="AD6510" s="39"/>
      <c r="AE6510" s="39"/>
      <c r="AF6510" s="39"/>
      <c r="AG6510" s="39"/>
      <c r="AH6510" s="39"/>
      <c r="AI6510" s="39"/>
      <c r="AJ6510" s="39"/>
      <c r="AK6510" s="39"/>
      <c r="AL6510" s="39"/>
      <c r="AM6510" s="39"/>
      <c r="AN6510" s="39"/>
      <c r="AO6510" s="39"/>
      <c r="AP6510" s="39"/>
      <c r="AQ6510" s="39"/>
      <c r="AR6510" s="39"/>
      <c r="AS6510" s="39"/>
      <c r="AT6510" s="39"/>
      <c r="AU6510" s="39"/>
      <c r="AV6510" s="39"/>
      <c r="AW6510" s="39"/>
    </row>
    <row r="6511" spans="15:49" x14ac:dyDescent="0.2">
      <c r="O6511" s="39"/>
      <c r="P6511" s="39"/>
      <c r="Q6511" s="39"/>
      <c r="R6511" s="39"/>
      <c r="S6511" s="39"/>
      <c r="T6511" s="39"/>
      <c r="U6511" s="39"/>
      <c r="V6511" s="39"/>
      <c r="W6511" s="39"/>
      <c r="X6511" s="39"/>
      <c r="Y6511" s="39"/>
      <c r="Z6511" s="39"/>
      <c r="AA6511" s="39"/>
      <c r="AB6511" s="39"/>
      <c r="AC6511" s="39"/>
      <c r="AD6511" s="39"/>
      <c r="AE6511" s="39"/>
      <c r="AF6511" s="39"/>
      <c r="AG6511" s="39"/>
      <c r="AH6511" s="39"/>
      <c r="AI6511" s="39"/>
      <c r="AJ6511" s="39"/>
      <c r="AK6511" s="39"/>
      <c r="AL6511" s="39"/>
      <c r="AM6511" s="39"/>
      <c r="AN6511" s="39"/>
      <c r="AO6511" s="39"/>
      <c r="AP6511" s="39"/>
      <c r="AQ6511" s="39"/>
      <c r="AR6511" s="39"/>
      <c r="AS6511" s="39"/>
      <c r="AT6511" s="39"/>
      <c r="AU6511" s="39"/>
      <c r="AV6511" s="39"/>
      <c r="AW6511" s="39"/>
    </row>
    <row r="6512" spans="15:49" x14ac:dyDescent="0.2">
      <c r="O6512" s="39"/>
      <c r="P6512" s="39"/>
      <c r="Q6512" s="39"/>
      <c r="R6512" s="39"/>
      <c r="S6512" s="39"/>
      <c r="T6512" s="39"/>
      <c r="U6512" s="39"/>
      <c r="V6512" s="39"/>
      <c r="W6512" s="39"/>
      <c r="X6512" s="39"/>
      <c r="Y6512" s="39"/>
      <c r="Z6512" s="39"/>
      <c r="AA6512" s="39"/>
      <c r="AB6512" s="39"/>
      <c r="AC6512" s="39"/>
      <c r="AD6512" s="39"/>
      <c r="AE6512" s="39"/>
      <c r="AF6512" s="39"/>
      <c r="AG6512" s="39"/>
      <c r="AH6512" s="39"/>
      <c r="AI6512" s="39"/>
      <c r="AJ6512" s="39"/>
      <c r="AK6512" s="39"/>
      <c r="AL6512" s="39"/>
      <c r="AM6512" s="39"/>
      <c r="AN6512" s="39"/>
      <c r="AO6512" s="39"/>
      <c r="AP6512" s="39"/>
      <c r="AQ6512" s="39"/>
      <c r="AR6512" s="39"/>
      <c r="AS6512" s="39"/>
      <c r="AT6512" s="39"/>
      <c r="AU6512" s="39"/>
      <c r="AV6512" s="39"/>
      <c r="AW6512" s="39"/>
    </row>
    <row r="6513" spans="15:49" x14ac:dyDescent="0.2">
      <c r="O6513" s="39"/>
      <c r="P6513" s="39"/>
      <c r="Q6513" s="39"/>
      <c r="R6513" s="39"/>
      <c r="S6513" s="39"/>
      <c r="T6513" s="39"/>
      <c r="U6513" s="39"/>
      <c r="V6513" s="39"/>
      <c r="W6513" s="39"/>
      <c r="X6513" s="39"/>
      <c r="Y6513" s="39"/>
      <c r="Z6513" s="39"/>
      <c r="AA6513" s="39"/>
      <c r="AB6513" s="39"/>
      <c r="AC6513" s="39"/>
      <c r="AD6513" s="39"/>
      <c r="AE6513" s="39"/>
      <c r="AF6513" s="39"/>
      <c r="AG6513" s="39"/>
      <c r="AH6513" s="39"/>
      <c r="AI6513" s="39"/>
      <c r="AJ6513" s="39"/>
      <c r="AK6513" s="39"/>
      <c r="AL6513" s="39"/>
      <c r="AM6513" s="39"/>
      <c r="AN6513" s="39"/>
      <c r="AO6513" s="39"/>
      <c r="AP6513" s="39"/>
      <c r="AQ6513" s="39"/>
      <c r="AR6513" s="39"/>
      <c r="AS6513" s="39"/>
      <c r="AT6513" s="39"/>
      <c r="AU6513" s="39"/>
      <c r="AV6513" s="39"/>
      <c r="AW6513" s="39"/>
    </row>
    <row r="6514" spans="15:49" x14ac:dyDescent="0.2">
      <c r="O6514" s="39"/>
      <c r="P6514" s="39"/>
      <c r="Q6514" s="39"/>
      <c r="R6514" s="39"/>
      <c r="S6514" s="39"/>
      <c r="T6514" s="39"/>
      <c r="U6514" s="39"/>
      <c r="V6514" s="39"/>
      <c r="W6514" s="39"/>
      <c r="X6514" s="39"/>
      <c r="Y6514" s="39"/>
      <c r="Z6514" s="39"/>
      <c r="AA6514" s="39"/>
      <c r="AB6514" s="39"/>
      <c r="AC6514" s="39"/>
      <c r="AD6514" s="39"/>
      <c r="AE6514" s="39"/>
      <c r="AF6514" s="39"/>
      <c r="AG6514" s="39"/>
      <c r="AH6514" s="39"/>
      <c r="AI6514" s="39"/>
      <c r="AJ6514" s="39"/>
      <c r="AK6514" s="39"/>
      <c r="AL6514" s="39"/>
      <c r="AM6514" s="39"/>
      <c r="AN6514" s="39"/>
      <c r="AO6514" s="39"/>
      <c r="AP6514" s="39"/>
      <c r="AQ6514" s="39"/>
      <c r="AR6514" s="39"/>
      <c r="AS6514" s="39"/>
      <c r="AT6514" s="39"/>
      <c r="AU6514" s="39"/>
      <c r="AV6514" s="39"/>
      <c r="AW6514" s="39"/>
    </row>
    <row r="6515" spans="15:49" x14ac:dyDescent="0.2">
      <c r="O6515" s="39"/>
      <c r="P6515" s="39"/>
      <c r="Q6515" s="39"/>
      <c r="R6515" s="39"/>
      <c r="S6515" s="39"/>
      <c r="T6515" s="39"/>
      <c r="U6515" s="39"/>
      <c r="V6515" s="39"/>
      <c r="W6515" s="39"/>
      <c r="X6515" s="39"/>
      <c r="Y6515" s="39"/>
      <c r="Z6515" s="39"/>
      <c r="AA6515" s="39"/>
      <c r="AB6515" s="39"/>
      <c r="AC6515" s="39"/>
      <c r="AD6515" s="39"/>
      <c r="AE6515" s="39"/>
      <c r="AF6515" s="39"/>
      <c r="AG6515" s="39"/>
      <c r="AH6515" s="39"/>
      <c r="AI6515" s="39"/>
      <c r="AJ6515" s="39"/>
      <c r="AK6515" s="39"/>
      <c r="AL6515" s="39"/>
      <c r="AM6515" s="39"/>
      <c r="AN6515" s="39"/>
      <c r="AO6515" s="39"/>
      <c r="AP6515" s="39"/>
      <c r="AQ6515" s="39"/>
      <c r="AR6515" s="39"/>
      <c r="AS6515" s="39"/>
      <c r="AT6515" s="39"/>
      <c r="AU6515" s="39"/>
      <c r="AV6515" s="39"/>
      <c r="AW6515" s="39"/>
    </row>
    <row r="6516" spans="15:49" x14ac:dyDescent="0.2">
      <c r="O6516" s="39"/>
      <c r="P6516" s="39"/>
      <c r="Q6516" s="39"/>
      <c r="R6516" s="39"/>
      <c r="S6516" s="39"/>
      <c r="T6516" s="39"/>
      <c r="U6516" s="39"/>
      <c r="V6516" s="39"/>
      <c r="W6516" s="39"/>
      <c r="X6516" s="39"/>
      <c r="Y6516" s="39"/>
      <c r="Z6516" s="39"/>
      <c r="AA6516" s="39"/>
      <c r="AB6516" s="39"/>
      <c r="AC6516" s="39"/>
      <c r="AD6516" s="39"/>
      <c r="AE6516" s="39"/>
      <c r="AF6516" s="39"/>
      <c r="AG6516" s="39"/>
      <c r="AH6516" s="39"/>
      <c r="AI6516" s="39"/>
      <c r="AJ6516" s="39"/>
      <c r="AK6516" s="39"/>
      <c r="AL6516" s="39"/>
      <c r="AM6516" s="39"/>
      <c r="AN6516" s="39"/>
      <c r="AO6516" s="39"/>
      <c r="AP6516" s="39"/>
      <c r="AQ6516" s="39"/>
      <c r="AR6516" s="39"/>
      <c r="AS6516" s="39"/>
      <c r="AT6516" s="39"/>
      <c r="AU6516" s="39"/>
      <c r="AV6516" s="39"/>
      <c r="AW6516" s="39"/>
    </row>
    <row r="6517" spans="15:49" x14ac:dyDescent="0.2">
      <c r="O6517" s="39"/>
      <c r="P6517" s="39"/>
      <c r="Q6517" s="39"/>
      <c r="R6517" s="39"/>
      <c r="S6517" s="39"/>
      <c r="T6517" s="39"/>
      <c r="U6517" s="39"/>
      <c r="V6517" s="39"/>
      <c r="W6517" s="39"/>
      <c r="X6517" s="39"/>
      <c r="Y6517" s="39"/>
      <c r="Z6517" s="39"/>
      <c r="AA6517" s="39"/>
      <c r="AB6517" s="39"/>
      <c r="AC6517" s="39"/>
      <c r="AD6517" s="39"/>
      <c r="AE6517" s="39"/>
      <c r="AF6517" s="39"/>
      <c r="AG6517" s="39"/>
      <c r="AH6517" s="39"/>
      <c r="AI6517" s="39"/>
      <c r="AJ6517" s="39"/>
      <c r="AK6517" s="39"/>
      <c r="AL6517" s="39"/>
      <c r="AM6517" s="39"/>
      <c r="AN6517" s="39"/>
      <c r="AO6517" s="39"/>
      <c r="AP6517" s="39"/>
      <c r="AQ6517" s="39"/>
      <c r="AR6517" s="39"/>
      <c r="AS6517" s="39"/>
      <c r="AT6517" s="39"/>
      <c r="AU6517" s="39"/>
      <c r="AV6517" s="39"/>
      <c r="AW6517" s="39"/>
    </row>
    <row r="6518" spans="15:49" x14ac:dyDescent="0.2">
      <c r="O6518" s="39"/>
      <c r="P6518" s="39"/>
      <c r="Q6518" s="39"/>
      <c r="R6518" s="39"/>
      <c r="S6518" s="39"/>
      <c r="T6518" s="39"/>
      <c r="U6518" s="39"/>
      <c r="V6518" s="39"/>
      <c r="W6518" s="39"/>
      <c r="X6518" s="39"/>
      <c r="Y6518" s="39"/>
      <c r="Z6518" s="39"/>
      <c r="AA6518" s="39"/>
      <c r="AB6518" s="39"/>
      <c r="AC6518" s="39"/>
      <c r="AD6518" s="39"/>
      <c r="AE6518" s="39"/>
      <c r="AF6518" s="39"/>
      <c r="AG6518" s="39"/>
      <c r="AH6518" s="39"/>
      <c r="AI6518" s="39"/>
      <c r="AJ6518" s="39"/>
      <c r="AK6518" s="39"/>
      <c r="AL6518" s="39"/>
      <c r="AM6518" s="39"/>
      <c r="AN6518" s="39"/>
      <c r="AO6518" s="39"/>
      <c r="AP6518" s="39"/>
      <c r="AQ6518" s="39"/>
      <c r="AR6518" s="39"/>
      <c r="AS6518" s="39"/>
      <c r="AT6518" s="39"/>
      <c r="AU6518" s="39"/>
      <c r="AV6518" s="39"/>
      <c r="AW6518" s="39"/>
    </row>
    <row r="6519" spans="15:49" x14ac:dyDescent="0.2">
      <c r="O6519" s="39"/>
      <c r="P6519" s="39"/>
      <c r="Q6519" s="39"/>
      <c r="R6519" s="39"/>
      <c r="S6519" s="39"/>
      <c r="T6519" s="39"/>
      <c r="U6519" s="39"/>
      <c r="V6519" s="39"/>
      <c r="W6519" s="39"/>
      <c r="X6519" s="39"/>
      <c r="Y6519" s="39"/>
      <c r="Z6519" s="39"/>
      <c r="AA6519" s="39"/>
      <c r="AB6519" s="39"/>
      <c r="AC6519" s="39"/>
      <c r="AD6519" s="39"/>
      <c r="AE6519" s="39"/>
      <c r="AF6519" s="39"/>
      <c r="AG6519" s="39"/>
      <c r="AH6519" s="39"/>
      <c r="AI6519" s="39"/>
      <c r="AJ6519" s="39"/>
      <c r="AK6519" s="39"/>
      <c r="AL6519" s="39"/>
      <c r="AM6519" s="39"/>
      <c r="AN6519" s="39"/>
      <c r="AO6519" s="39"/>
      <c r="AP6519" s="39"/>
      <c r="AQ6519" s="39"/>
      <c r="AR6519" s="39"/>
      <c r="AS6519" s="39"/>
      <c r="AT6519" s="39"/>
      <c r="AU6519" s="39"/>
      <c r="AV6519" s="39"/>
      <c r="AW6519" s="39"/>
    </row>
    <row r="6520" spans="15:49" x14ac:dyDescent="0.2">
      <c r="O6520" s="39"/>
      <c r="P6520" s="39"/>
      <c r="Q6520" s="39"/>
      <c r="R6520" s="39"/>
      <c r="S6520" s="39"/>
      <c r="T6520" s="39"/>
      <c r="U6520" s="39"/>
      <c r="V6520" s="39"/>
      <c r="W6520" s="39"/>
      <c r="X6520" s="39"/>
      <c r="Y6520" s="39"/>
      <c r="Z6520" s="39"/>
      <c r="AA6520" s="39"/>
      <c r="AB6520" s="39"/>
      <c r="AC6520" s="39"/>
      <c r="AD6520" s="39"/>
      <c r="AE6520" s="39"/>
      <c r="AF6520" s="39"/>
      <c r="AG6520" s="39"/>
      <c r="AH6520" s="39"/>
      <c r="AI6520" s="39"/>
      <c r="AJ6520" s="39"/>
      <c r="AK6520" s="39"/>
      <c r="AL6520" s="39"/>
      <c r="AM6520" s="39"/>
      <c r="AN6520" s="39"/>
      <c r="AO6520" s="39"/>
      <c r="AP6520" s="39"/>
      <c r="AQ6520" s="39"/>
      <c r="AR6520" s="39"/>
      <c r="AS6520" s="39"/>
      <c r="AT6520" s="39"/>
      <c r="AU6520" s="39"/>
      <c r="AV6520" s="39"/>
      <c r="AW6520" s="39"/>
    </row>
    <row r="6521" spans="15:49" x14ac:dyDescent="0.2">
      <c r="O6521" s="39"/>
      <c r="P6521" s="39"/>
      <c r="Q6521" s="39"/>
      <c r="R6521" s="39"/>
      <c r="S6521" s="39"/>
      <c r="T6521" s="39"/>
      <c r="U6521" s="39"/>
      <c r="V6521" s="39"/>
      <c r="W6521" s="39"/>
      <c r="X6521" s="39"/>
      <c r="Y6521" s="39"/>
      <c r="Z6521" s="39"/>
      <c r="AA6521" s="39"/>
      <c r="AB6521" s="39"/>
      <c r="AC6521" s="39"/>
      <c r="AD6521" s="39"/>
      <c r="AE6521" s="39"/>
      <c r="AF6521" s="39"/>
      <c r="AG6521" s="39"/>
      <c r="AH6521" s="39"/>
      <c r="AI6521" s="39"/>
      <c r="AJ6521" s="39"/>
      <c r="AK6521" s="39"/>
      <c r="AL6521" s="39"/>
      <c r="AM6521" s="39"/>
      <c r="AN6521" s="39"/>
      <c r="AO6521" s="39"/>
      <c r="AP6521" s="39"/>
      <c r="AQ6521" s="39"/>
      <c r="AR6521" s="39"/>
      <c r="AS6521" s="39"/>
      <c r="AT6521" s="39"/>
      <c r="AU6521" s="39"/>
      <c r="AV6521" s="39"/>
      <c r="AW6521" s="39"/>
    </row>
    <row r="6522" spans="15:49" x14ac:dyDescent="0.2">
      <c r="O6522" s="39"/>
      <c r="P6522" s="39"/>
      <c r="Q6522" s="39"/>
      <c r="R6522" s="39"/>
      <c r="S6522" s="39"/>
      <c r="T6522" s="39"/>
      <c r="U6522" s="39"/>
      <c r="V6522" s="39"/>
      <c r="W6522" s="39"/>
      <c r="X6522" s="39"/>
      <c r="Y6522" s="39"/>
      <c r="Z6522" s="39"/>
      <c r="AA6522" s="39"/>
      <c r="AB6522" s="39"/>
      <c r="AC6522" s="39"/>
      <c r="AD6522" s="39"/>
      <c r="AE6522" s="39"/>
      <c r="AF6522" s="39"/>
      <c r="AG6522" s="39"/>
      <c r="AH6522" s="39"/>
      <c r="AI6522" s="39"/>
      <c r="AJ6522" s="39"/>
      <c r="AK6522" s="39"/>
      <c r="AL6522" s="39"/>
      <c r="AM6522" s="39"/>
      <c r="AN6522" s="39"/>
      <c r="AO6522" s="39"/>
      <c r="AP6522" s="39"/>
      <c r="AQ6522" s="39"/>
      <c r="AR6522" s="39"/>
      <c r="AS6522" s="39"/>
      <c r="AT6522" s="39"/>
      <c r="AU6522" s="39"/>
      <c r="AV6522" s="39"/>
      <c r="AW6522" s="39"/>
    </row>
    <row r="6523" spans="15:49" x14ac:dyDescent="0.2">
      <c r="O6523" s="39"/>
      <c r="P6523" s="39"/>
      <c r="Q6523" s="39"/>
      <c r="R6523" s="39"/>
      <c r="S6523" s="39"/>
      <c r="T6523" s="39"/>
      <c r="U6523" s="39"/>
      <c r="V6523" s="39"/>
      <c r="W6523" s="39"/>
      <c r="X6523" s="39"/>
      <c r="Y6523" s="39"/>
      <c r="Z6523" s="39"/>
      <c r="AA6523" s="39"/>
      <c r="AB6523" s="39"/>
      <c r="AC6523" s="39"/>
      <c r="AD6523" s="39"/>
      <c r="AE6523" s="39"/>
      <c r="AF6523" s="39"/>
      <c r="AG6523" s="39"/>
      <c r="AH6523" s="39"/>
      <c r="AI6523" s="39"/>
      <c r="AJ6523" s="39"/>
      <c r="AK6523" s="39"/>
      <c r="AL6523" s="39"/>
      <c r="AM6523" s="39"/>
      <c r="AN6523" s="39"/>
      <c r="AO6523" s="39"/>
      <c r="AP6523" s="39"/>
      <c r="AQ6523" s="39"/>
      <c r="AR6523" s="39"/>
      <c r="AS6523" s="39"/>
      <c r="AT6523" s="39"/>
      <c r="AU6523" s="39"/>
      <c r="AV6523" s="39"/>
      <c r="AW6523" s="39"/>
    </row>
    <row r="6524" spans="15:49" x14ac:dyDescent="0.2">
      <c r="O6524" s="39"/>
      <c r="P6524" s="39"/>
      <c r="Q6524" s="39"/>
      <c r="R6524" s="39"/>
      <c r="S6524" s="39"/>
      <c r="T6524" s="39"/>
      <c r="U6524" s="39"/>
      <c r="V6524" s="39"/>
      <c r="W6524" s="39"/>
      <c r="X6524" s="39"/>
      <c r="Y6524" s="39"/>
      <c r="Z6524" s="39"/>
      <c r="AA6524" s="39"/>
      <c r="AB6524" s="39"/>
      <c r="AC6524" s="39"/>
      <c r="AD6524" s="39"/>
      <c r="AE6524" s="39"/>
      <c r="AF6524" s="39"/>
      <c r="AG6524" s="39"/>
      <c r="AH6524" s="39"/>
      <c r="AI6524" s="39"/>
      <c r="AJ6524" s="39"/>
      <c r="AK6524" s="39"/>
      <c r="AL6524" s="39"/>
      <c r="AM6524" s="39"/>
      <c r="AN6524" s="39"/>
      <c r="AO6524" s="39"/>
      <c r="AP6524" s="39"/>
      <c r="AQ6524" s="39"/>
      <c r="AR6524" s="39"/>
      <c r="AS6524" s="39"/>
      <c r="AT6524" s="39"/>
      <c r="AU6524" s="39"/>
      <c r="AV6524" s="39"/>
      <c r="AW6524" s="39"/>
    </row>
    <row r="6525" spans="15:49" x14ac:dyDescent="0.2">
      <c r="O6525" s="39"/>
      <c r="P6525" s="39"/>
      <c r="Q6525" s="39"/>
      <c r="R6525" s="39"/>
      <c r="S6525" s="39"/>
      <c r="T6525" s="39"/>
      <c r="U6525" s="39"/>
      <c r="V6525" s="39"/>
      <c r="W6525" s="39"/>
      <c r="X6525" s="39"/>
      <c r="Y6525" s="39"/>
      <c r="Z6525" s="39"/>
      <c r="AA6525" s="39"/>
      <c r="AB6525" s="39"/>
      <c r="AC6525" s="39"/>
      <c r="AD6525" s="39"/>
      <c r="AE6525" s="39"/>
      <c r="AF6525" s="39"/>
      <c r="AG6525" s="39"/>
      <c r="AH6525" s="39"/>
      <c r="AI6525" s="39"/>
      <c r="AJ6525" s="39"/>
      <c r="AK6525" s="39"/>
      <c r="AL6525" s="39"/>
      <c r="AM6525" s="39"/>
      <c r="AN6525" s="39"/>
      <c r="AO6525" s="39"/>
      <c r="AP6525" s="39"/>
      <c r="AQ6525" s="39"/>
      <c r="AR6525" s="39"/>
      <c r="AS6525" s="39"/>
      <c r="AT6525" s="39"/>
      <c r="AU6525" s="39"/>
      <c r="AV6525" s="39"/>
      <c r="AW6525" s="39"/>
    </row>
    <row r="6526" spans="15:49" x14ac:dyDescent="0.2">
      <c r="O6526" s="39"/>
      <c r="P6526" s="39"/>
      <c r="Q6526" s="39"/>
      <c r="R6526" s="39"/>
      <c r="S6526" s="39"/>
      <c r="T6526" s="39"/>
      <c r="U6526" s="39"/>
      <c r="V6526" s="39"/>
      <c r="W6526" s="39"/>
      <c r="X6526" s="39"/>
      <c r="Y6526" s="39"/>
      <c r="Z6526" s="39"/>
      <c r="AA6526" s="39"/>
      <c r="AB6526" s="39"/>
      <c r="AC6526" s="39"/>
      <c r="AD6526" s="39"/>
      <c r="AE6526" s="39"/>
      <c r="AF6526" s="39"/>
      <c r="AG6526" s="39"/>
      <c r="AH6526" s="39"/>
      <c r="AI6526" s="39"/>
      <c r="AJ6526" s="39"/>
      <c r="AK6526" s="39"/>
      <c r="AL6526" s="39"/>
      <c r="AM6526" s="39"/>
      <c r="AN6526" s="39"/>
      <c r="AO6526" s="39"/>
      <c r="AP6526" s="39"/>
      <c r="AQ6526" s="39"/>
      <c r="AR6526" s="39"/>
      <c r="AS6526" s="39"/>
      <c r="AT6526" s="39"/>
      <c r="AU6526" s="39"/>
      <c r="AV6526" s="39"/>
      <c r="AW6526" s="39"/>
    </row>
    <row r="6527" spans="15:49" x14ac:dyDescent="0.2">
      <c r="O6527" s="39"/>
      <c r="P6527" s="39"/>
      <c r="Q6527" s="39"/>
      <c r="R6527" s="39"/>
      <c r="S6527" s="39"/>
      <c r="T6527" s="39"/>
      <c r="U6527" s="39"/>
      <c r="V6527" s="39"/>
      <c r="W6527" s="39"/>
      <c r="X6527" s="39"/>
      <c r="Y6527" s="39"/>
      <c r="Z6527" s="39"/>
      <c r="AA6527" s="39"/>
      <c r="AB6527" s="39"/>
      <c r="AC6527" s="39"/>
      <c r="AD6527" s="39"/>
      <c r="AE6527" s="39"/>
      <c r="AF6527" s="39"/>
      <c r="AG6527" s="39"/>
      <c r="AH6527" s="39"/>
      <c r="AI6527" s="39"/>
      <c r="AJ6527" s="39"/>
      <c r="AK6527" s="39"/>
      <c r="AL6527" s="39"/>
      <c r="AM6527" s="39"/>
      <c r="AN6527" s="39"/>
      <c r="AO6527" s="39"/>
      <c r="AP6527" s="39"/>
      <c r="AQ6527" s="39"/>
      <c r="AR6527" s="39"/>
      <c r="AS6527" s="39"/>
      <c r="AT6527" s="39"/>
      <c r="AU6527" s="39"/>
      <c r="AV6527" s="39"/>
      <c r="AW6527" s="39"/>
    </row>
    <row r="6528" spans="15:49" x14ac:dyDescent="0.2">
      <c r="O6528" s="39"/>
      <c r="P6528" s="39"/>
      <c r="Q6528" s="39"/>
      <c r="R6528" s="39"/>
      <c r="S6528" s="39"/>
      <c r="T6528" s="39"/>
      <c r="U6528" s="39"/>
      <c r="V6528" s="39"/>
      <c r="W6528" s="39"/>
      <c r="X6528" s="39"/>
      <c r="Y6528" s="39"/>
      <c r="Z6528" s="39"/>
      <c r="AA6528" s="39"/>
      <c r="AB6528" s="39"/>
      <c r="AC6528" s="39"/>
      <c r="AD6528" s="39"/>
      <c r="AE6528" s="39"/>
      <c r="AF6528" s="39"/>
      <c r="AG6528" s="39"/>
      <c r="AH6528" s="39"/>
      <c r="AI6528" s="39"/>
      <c r="AJ6528" s="39"/>
      <c r="AK6528" s="39"/>
      <c r="AL6528" s="39"/>
      <c r="AM6528" s="39"/>
      <c r="AN6528" s="39"/>
      <c r="AO6528" s="39"/>
      <c r="AP6528" s="39"/>
      <c r="AQ6528" s="39"/>
      <c r="AR6528" s="39"/>
      <c r="AS6528" s="39"/>
      <c r="AT6528" s="39"/>
      <c r="AU6528" s="39"/>
      <c r="AV6528" s="39"/>
      <c r="AW6528" s="39"/>
    </row>
    <row r="6529" spans="15:49" x14ac:dyDescent="0.2">
      <c r="O6529" s="39"/>
      <c r="P6529" s="39"/>
      <c r="Q6529" s="39"/>
      <c r="R6529" s="39"/>
      <c r="S6529" s="39"/>
      <c r="T6529" s="39"/>
      <c r="U6529" s="39"/>
      <c r="V6529" s="39"/>
      <c r="W6529" s="39"/>
      <c r="X6529" s="39"/>
      <c r="Y6529" s="39"/>
      <c r="Z6529" s="39"/>
      <c r="AA6529" s="39"/>
      <c r="AB6529" s="39"/>
      <c r="AC6529" s="39"/>
      <c r="AD6529" s="39"/>
      <c r="AE6529" s="39"/>
      <c r="AF6529" s="39"/>
      <c r="AG6529" s="39"/>
      <c r="AH6529" s="39"/>
      <c r="AI6529" s="39"/>
      <c r="AJ6529" s="39"/>
      <c r="AK6529" s="39"/>
      <c r="AL6529" s="39"/>
      <c r="AM6529" s="39"/>
      <c r="AN6529" s="39"/>
      <c r="AO6529" s="39"/>
      <c r="AP6529" s="39"/>
      <c r="AQ6529" s="39"/>
      <c r="AR6529" s="39"/>
      <c r="AS6529" s="39"/>
      <c r="AT6529" s="39"/>
      <c r="AU6529" s="39"/>
      <c r="AV6529" s="39"/>
      <c r="AW6529" s="39"/>
    </row>
    <row r="6530" spans="15:49" x14ac:dyDescent="0.2">
      <c r="O6530" s="39"/>
      <c r="P6530" s="39"/>
      <c r="Q6530" s="39"/>
      <c r="R6530" s="39"/>
      <c r="S6530" s="39"/>
      <c r="T6530" s="39"/>
      <c r="U6530" s="39"/>
      <c r="V6530" s="39"/>
      <c r="W6530" s="39"/>
      <c r="X6530" s="39"/>
      <c r="Y6530" s="39"/>
      <c r="Z6530" s="39"/>
      <c r="AA6530" s="39"/>
      <c r="AB6530" s="39"/>
      <c r="AC6530" s="39"/>
      <c r="AD6530" s="39"/>
      <c r="AE6530" s="39"/>
      <c r="AF6530" s="39"/>
      <c r="AG6530" s="39"/>
      <c r="AH6530" s="39"/>
      <c r="AI6530" s="39"/>
      <c r="AJ6530" s="39"/>
      <c r="AK6530" s="39"/>
      <c r="AL6530" s="39"/>
      <c r="AM6530" s="39"/>
      <c r="AN6530" s="39"/>
      <c r="AO6530" s="39"/>
      <c r="AP6530" s="39"/>
      <c r="AQ6530" s="39"/>
      <c r="AR6530" s="39"/>
      <c r="AS6530" s="39"/>
      <c r="AT6530" s="39"/>
      <c r="AU6530" s="39"/>
      <c r="AV6530" s="39"/>
      <c r="AW6530" s="39"/>
    </row>
    <row r="6531" spans="15:49" x14ac:dyDescent="0.2">
      <c r="O6531" s="39"/>
      <c r="P6531" s="39"/>
      <c r="Q6531" s="39"/>
      <c r="R6531" s="39"/>
      <c r="S6531" s="39"/>
      <c r="T6531" s="39"/>
      <c r="U6531" s="39"/>
      <c r="V6531" s="39"/>
      <c r="W6531" s="39"/>
      <c r="X6531" s="39"/>
      <c r="Y6531" s="39"/>
      <c r="Z6531" s="39"/>
      <c r="AA6531" s="39"/>
      <c r="AB6531" s="39"/>
      <c r="AC6531" s="39"/>
      <c r="AD6531" s="39"/>
      <c r="AE6531" s="39"/>
      <c r="AF6531" s="39"/>
      <c r="AG6531" s="39"/>
      <c r="AH6531" s="39"/>
      <c r="AI6531" s="39"/>
      <c r="AJ6531" s="39"/>
      <c r="AK6531" s="39"/>
      <c r="AL6531" s="39"/>
      <c r="AM6531" s="39"/>
      <c r="AN6531" s="39"/>
      <c r="AO6531" s="39"/>
      <c r="AP6531" s="39"/>
      <c r="AQ6531" s="39"/>
      <c r="AR6531" s="39"/>
      <c r="AS6531" s="39"/>
      <c r="AT6531" s="39"/>
      <c r="AU6531" s="39"/>
      <c r="AV6531" s="39"/>
      <c r="AW6531" s="39"/>
    </row>
    <row r="6532" spans="15:49" x14ac:dyDescent="0.2">
      <c r="O6532" s="39"/>
      <c r="P6532" s="39"/>
      <c r="Q6532" s="39"/>
      <c r="R6532" s="39"/>
      <c r="S6532" s="39"/>
      <c r="T6532" s="39"/>
      <c r="U6532" s="39"/>
      <c r="V6532" s="39"/>
      <c r="W6532" s="39"/>
      <c r="X6532" s="39"/>
      <c r="Y6532" s="39"/>
      <c r="Z6532" s="39"/>
      <c r="AA6532" s="39"/>
      <c r="AB6532" s="39"/>
      <c r="AC6532" s="39"/>
      <c r="AD6532" s="39"/>
      <c r="AE6532" s="39"/>
      <c r="AF6532" s="39"/>
      <c r="AG6532" s="39"/>
      <c r="AH6532" s="39"/>
      <c r="AI6532" s="39"/>
      <c r="AJ6532" s="39"/>
      <c r="AK6532" s="39"/>
      <c r="AL6532" s="39"/>
      <c r="AM6532" s="39"/>
      <c r="AN6532" s="39"/>
      <c r="AO6532" s="39"/>
      <c r="AP6532" s="39"/>
      <c r="AQ6532" s="39"/>
      <c r="AR6532" s="39"/>
      <c r="AS6532" s="39"/>
      <c r="AT6532" s="39"/>
      <c r="AU6532" s="39"/>
      <c r="AV6532" s="39"/>
      <c r="AW6532" s="39"/>
    </row>
    <row r="6533" spans="15:49" x14ac:dyDescent="0.2">
      <c r="O6533" s="39"/>
      <c r="P6533" s="39"/>
      <c r="Q6533" s="39"/>
      <c r="R6533" s="39"/>
      <c r="S6533" s="39"/>
      <c r="T6533" s="39"/>
      <c r="U6533" s="39"/>
      <c r="V6533" s="39"/>
      <c r="W6533" s="39"/>
      <c r="X6533" s="39"/>
      <c r="Y6533" s="39"/>
      <c r="Z6533" s="39"/>
      <c r="AA6533" s="39"/>
      <c r="AB6533" s="39"/>
      <c r="AC6533" s="39"/>
      <c r="AD6533" s="39"/>
      <c r="AE6533" s="39"/>
      <c r="AF6533" s="39"/>
      <c r="AG6533" s="39"/>
      <c r="AH6533" s="39"/>
      <c r="AI6533" s="39"/>
      <c r="AJ6533" s="39"/>
      <c r="AK6533" s="39"/>
      <c r="AL6533" s="39"/>
      <c r="AM6533" s="39"/>
      <c r="AN6533" s="39"/>
      <c r="AO6533" s="39"/>
      <c r="AP6533" s="39"/>
      <c r="AQ6533" s="39"/>
      <c r="AR6533" s="39"/>
      <c r="AS6533" s="39"/>
      <c r="AT6533" s="39"/>
      <c r="AU6533" s="39"/>
      <c r="AV6533" s="39"/>
      <c r="AW6533" s="39"/>
    </row>
    <row r="6534" spans="15:49" x14ac:dyDescent="0.2">
      <c r="O6534" s="39"/>
      <c r="P6534" s="39"/>
      <c r="Q6534" s="39"/>
      <c r="R6534" s="39"/>
      <c r="S6534" s="39"/>
      <c r="T6534" s="39"/>
      <c r="U6534" s="39"/>
      <c r="V6534" s="39"/>
      <c r="W6534" s="39"/>
      <c r="X6534" s="39"/>
      <c r="Y6534" s="39"/>
      <c r="Z6534" s="39"/>
      <c r="AA6534" s="39"/>
      <c r="AB6534" s="39"/>
      <c r="AC6534" s="39"/>
      <c r="AD6534" s="39"/>
      <c r="AE6534" s="39"/>
      <c r="AF6534" s="39"/>
      <c r="AG6534" s="39"/>
      <c r="AH6534" s="39"/>
      <c r="AI6534" s="39"/>
      <c r="AJ6534" s="39"/>
      <c r="AK6534" s="39"/>
      <c r="AL6534" s="39"/>
      <c r="AM6534" s="39"/>
      <c r="AN6534" s="39"/>
      <c r="AO6534" s="39"/>
      <c r="AP6534" s="39"/>
      <c r="AQ6534" s="39"/>
      <c r="AR6534" s="39"/>
      <c r="AS6534" s="39"/>
      <c r="AT6534" s="39"/>
      <c r="AU6534" s="39"/>
      <c r="AV6534" s="39"/>
      <c r="AW6534" s="39"/>
    </row>
    <row r="6535" spans="15:49" x14ac:dyDescent="0.2">
      <c r="O6535" s="39"/>
      <c r="P6535" s="39"/>
      <c r="Q6535" s="39"/>
      <c r="R6535" s="39"/>
      <c r="S6535" s="39"/>
      <c r="T6535" s="39"/>
      <c r="U6535" s="39"/>
      <c r="V6535" s="39"/>
      <c r="W6535" s="39"/>
      <c r="X6535" s="39"/>
      <c r="Y6535" s="39"/>
      <c r="Z6535" s="39"/>
      <c r="AA6535" s="39"/>
      <c r="AB6535" s="39"/>
      <c r="AC6535" s="39"/>
      <c r="AD6535" s="39"/>
      <c r="AE6535" s="39"/>
      <c r="AF6535" s="39"/>
      <c r="AG6535" s="39"/>
      <c r="AH6535" s="39"/>
      <c r="AI6535" s="39"/>
      <c r="AJ6535" s="39"/>
      <c r="AK6535" s="39"/>
      <c r="AL6535" s="39"/>
      <c r="AM6535" s="39"/>
      <c r="AN6535" s="39"/>
      <c r="AO6535" s="39"/>
      <c r="AP6535" s="39"/>
      <c r="AQ6535" s="39"/>
      <c r="AR6535" s="39"/>
      <c r="AS6535" s="39"/>
      <c r="AT6535" s="39"/>
      <c r="AU6535" s="39"/>
      <c r="AV6535" s="39"/>
      <c r="AW6535" s="39"/>
    </row>
    <row r="6536" spans="15:49" x14ac:dyDescent="0.2">
      <c r="O6536" s="39"/>
      <c r="P6536" s="39"/>
      <c r="Q6536" s="39"/>
      <c r="R6536" s="39"/>
      <c r="S6536" s="39"/>
      <c r="T6536" s="39"/>
      <c r="U6536" s="39"/>
      <c r="V6536" s="39"/>
      <c r="W6536" s="39"/>
      <c r="X6536" s="39"/>
      <c r="Y6536" s="39"/>
      <c r="Z6536" s="39"/>
      <c r="AA6536" s="39"/>
      <c r="AB6536" s="39"/>
      <c r="AC6536" s="39"/>
      <c r="AD6536" s="39"/>
      <c r="AE6536" s="39"/>
      <c r="AF6536" s="39"/>
      <c r="AG6536" s="39"/>
      <c r="AH6536" s="39"/>
      <c r="AI6536" s="39"/>
      <c r="AJ6536" s="39"/>
      <c r="AK6536" s="39"/>
      <c r="AL6536" s="39"/>
      <c r="AM6536" s="39"/>
      <c r="AN6536" s="39"/>
      <c r="AO6536" s="39"/>
      <c r="AP6536" s="39"/>
      <c r="AQ6536" s="39"/>
      <c r="AR6536" s="39"/>
      <c r="AS6536" s="39"/>
      <c r="AT6536" s="39"/>
      <c r="AU6536" s="39"/>
      <c r="AV6536" s="39"/>
      <c r="AW6536" s="39"/>
    </row>
    <row r="6537" spans="15:49" x14ac:dyDescent="0.2">
      <c r="O6537" s="39"/>
      <c r="P6537" s="39"/>
      <c r="Q6537" s="39"/>
      <c r="R6537" s="39"/>
      <c r="S6537" s="39"/>
      <c r="T6537" s="39"/>
      <c r="U6537" s="39"/>
      <c r="V6537" s="39"/>
      <c r="W6537" s="39"/>
      <c r="X6537" s="39"/>
      <c r="Y6537" s="39"/>
      <c r="Z6537" s="39"/>
      <c r="AA6537" s="39"/>
      <c r="AB6537" s="39"/>
      <c r="AC6537" s="39"/>
      <c r="AD6537" s="39"/>
      <c r="AE6537" s="39"/>
      <c r="AF6537" s="39"/>
      <c r="AG6537" s="39"/>
      <c r="AH6537" s="39"/>
      <c r="AI6537" s="39"/>
      <c r="AJ6537" s="39"/>
      <c r="AK6537" s="39"/>
      <c r="AL6537" s="39"/>
      <c r="AM6537" s="39"/>
      <c r="AN6537" s="39"/>
      <c r="AO6537" s="39"/>
      <c r="AP6537" s="39"/>
      <c r="AQ6537" s="39"/>
      <c r="AR6537" s="39"/>
      <c r="AS6537" s="39"/>
      <c r="AT6537" s="39"/>
      <c r="AU6537" s="39"/>
      <c r="AV6537" s="39"/>
      <c r="AW6537" s="39"/>
    </row>
    <row r="6538" spans="15:49" x14ac:dyDescent="0.2">
      <c r="O6538" s="39"/>
      <c r="P6538" s="39"/>
      <c r="Q6538" s="39"/>
      <c r="R6538" s="39"/>
      <c r="S6538" s="39"/>
      <c r="T6538" s="39"/>
      <c r="U6538" s="39"/>
      <c r="V6538" s="39"/>
      <c r="W6538" s="39"/>
      <c r="X6538" s="39"/>
      <c r="Y6538" s="39"/>
      <c r="Z6538" s="39"/>
      <c r="AA6538" s="39"/>
      <c r="AB6538" s="39"/>
      <c r="AC6538" s="39"/>
      <c r="AD6538" s="39"/>
      <c r="AE6538" s="39"/>
      <c r="AF6538" s="39"/>
      <c r="AG6538" s="39"/>
      <c r="AH6538" s="39"/>
      <c r="AI6538" s="39"/>
      <c r="AJ6538" s="39"/>
      <c r="AK6538" s="39"/>
      <c r="AL6538" s="39"/>
      <c r="AM6538" s="39"/>
      <c r="AN6538" s="39"/>
      <c r="AO6538" s="39"/>
      <c r="AP6538" s="39"/>
      <c r="AQ6538" s="39"/>
      <c r="AR6538" s="39"/>
      <c r="AS6538" s="39"/>
      <c r="AT6538" s="39"/>
      <c r="AU6538" s="39"/>
      <c r="AV6538" s="39"/>
      <c r="AW6538" s="39"/>
    </row>
    <row r="6539" spans="15:49" x14ac:dyDescent="0.2">
      <c r="O6539" s="39"/>
      <c r="P6539" s="39"/>
      <c r="Q6539" s="39"/>
      <c r="R6539" s="39"/>
      <c r="S6539" s="39"/>
      <c r="T6539" s="39"/>
      <c r="U6539" s="39"/>
      <c r="V6539" s="39"/>
      <c r="W6539" s="39"/>
      <c r="X6539" s="39"/>
      <c r="Y6539" s="39"/>
      <c r="Z6539" s="39"/>
      <c r="AA6539" s="39"/>
      <c r="AB6539" s="39"/>
      <c r="AC6539" s="39"/>
      <c r="AD6539" s="39"/>
      <c r="AE6539" s="39"/>
      <c r="AF6539" s="39"/>
      <c r="AG6539" s="39"/>
      <c r="AH6539" s="39"/>
      <c r="AI6539" s="39"/>
      <c r="AJ6539" s="39"/>
      <c r="AK6539" s="39"/>
      <c r="AL6539" s="39"/>
      <c r="AM6539" s="39"/>
      <c r="AN6539" s="39"/>
      <c r="AO6539" s="39"/>
      <c r="AP6539" s="39"/>
      <c r="AQ6539" s="39"/>
      <c r="AR6539" s="39"/>
      <c r="AS6539" s="39"/>
      <c r="AT6539" s="39"/>
      <c r="AU6539" s="39"/>
      <c r="AV6539" s="39"/>
      <c r="AW6539" s="39"/>
    </row>
    <row r="6540" spans="15:49" x14ac:dyDescent="0.2">
      <c r="O6540" s="39"/>
      <c r="P6540" s="39"/>
      <c r="Q6540" s="39"/>
      <c r="R6540" s="39"/>
      <c r="S6540" s="39"/>
      <c r="T6540" s="39"/>
      <c r="U6540" s="39"/>
      <c r="V6540" s="39"/>
      <c r="W6540" s="39"/>
      <c r="X6540" s="39"/>
      <c r="Y6540" s="39"/>
      <c r="Z6540" s="39"/>
      <c r="AA6540" s="39"/>
      <c r="AB6540" s="39"/>
      <c r="AC6540" s="39"/>
      <c r="AD6540" s="39"/>
      <c r="AE6540" s="39"/>
      <c r="AF6540" s="39"/>
      <c r="AG6540" s="39"/>
      <c r="AH6540" s="39"/>
      <c r="AI6540" s="39"/>
      <c r="AJ6540" s="39"/>
      <c r="AK6540" s="39"/>
      <c r="AL6540" s="39"/>
      <c r="AM6540" s="39"/>
      <c r="AN6540" s="39"/>
      <c r="AO6540" s="39"/>
      <c r="AP6540" s="39"/>
      <c r="AQ6540" s="39"/>
      <c r="AR6540" s="39"/>
      <c r="AS6540" s="39"/>
      <c r="AT6540" s="39"/>
      <c r="AU6540" s="39"/>
      <c r="AV6540" s="39"/>
      <c r="AW6540" s="39"/>
    </row>
    <row r="6541" spans="15:49" x14ac:dyDescent="0.2">
      <c r="O6541" s="39"/>
      <c r="P6541" s="39"/>
      <c r="Q6541" s="39"/>
      <c r="R6541" s="39"/>
      <c r="S6541" s="39"/>
      <c r="T6541" s="39"/>
      <c r="U6541" s="39"/>
      <c r="V6541" s="39"/>
      <c r="W6541" s="39"/>
      <c r="X6541" s="39"/>
      <c r="Y6541" s="39"/>
      <c r="Z6541" s="39"/>
      <c r="AA6541" s="39"/>
      <c r="AB6541" s="39"/>
      <c r="AC6541" s="39"/>
      <c r="AD6541" s="39"/>
      <c r="AE6541" s="39"/>
      <c r="AF6541" s="39"/>
      <c r="AG6541" s="39"/>
      <c r="AH6541" s="39"/>
      <c r="AI6541" s="39"/>
      <c r="AJ6541" s="39"/>
      <c r="AK6541" s="39"/>
      <c r="AL6541" s="39"/>
      <c r="AM6541" s="39"/>
      <c r="AN6541" s="39"/>
      <c r="AO6541" s="39"/>
      <c r="AP6541" s="39"/>
      <c r="AQ6541" s="39"/>
      <c r="AR6541" s="39"/>
      <c r="AS6541" s="39"/>
      <c r="AT6541" s="39"/>
      <c r="AU6541" s="39"/>
      <c r="AV6541" s="39"/>
      <c r="AW6541" s="39"/>
    </row>
    <row r="6542" spans="15:49" x14ac:dyDescent="0.2">
      <c r="O6542" s="39"/>
      <c r="P6542" s="39"/>
      <c r="Q6542" s="39"/>
      <c r="R6542" s="39"/>
      <c r="S6542" s="39"/>
      <c r="T6542" s="39"/>
      <c r="U6542" s="39"/>
      <c r="V6542" s="39"/>
      <c r="W6542" s="39"/>
      <c r="X6542" s="39"/>
      <c r="Y6542" s="39"/>
      <c r="Z6542" s="39"/>
      <c r="AA6542" s="39"/>
      <c r="AB6542" s="39"/>
      <c r="AC6542" s="39"/>
      <c r="AD6542" s="39"/>
      <c r="AE6542" s="39"/>
      <c r="AF6542" s="39"/>
      <c r="AG6542" s="39"/>
      <c r="AH6542" s="39"/>
      <c r="AI6542" s="39"/>
      <c r="AJ6542" s="39"/>
      <c r="AK6542" s="39"/>
      <c r="AL6542" s="39"/>
      <c r="AM6542" s="39"/>
      <c r="AN6542" s="39"/>
      <c r="AO6542" s="39"/>
      <c r="AP6542" s="39"/>
      <c r="AQ6542" s="39"/>
      <c r="AR6542" s="39"/>
      <c r="AS6542" s="39"/>
      <c r="AT6542" s="39"/>
      <c r="AU6542" s="39"/>
      <c r="AV6542" s="39"/>
      <c r="AW6542" s="39"/>
    </row>
    <row r="6543" spans="15:49" x14ac:dyDescent="0.2">
      <c r="O6543" s="39"/>
      <c r="P6543" s="39"/>
      <c r="Q6543" s="39"/>
      <c r="R6543" s="39"/>
      <c r="S6543" s="39"/>
      <c r="T6543" s="39"/>
      <c r="U6543" s="39"/>
      <c r="V6543" s="39"/>
      <c r="W6543" s="39"/>
      <c r="X6543" s="39"/>
      <c r="Y6543" s="39"/>
      <c r="Z6543" s="39"/>
      <c r="AA6543" s="39"/>
      <c r="AB6543" s="39"/>
      <c r="AC6543" s="39"/>
      <c r="AD6543" s="39"/>
      <c r="AE6543" s="39"/>
      <c r="AF6543" s="39"/>
      <c r="AG6543" s="39"/>
      <c r="AH6543" s="39"/>
      <c r="AI6543" s="39"/>
      <c r="AJ6543" s="39"/>
      <c r="AK6543" s="39"/>
      <c r="AL6543" s="39"/>
      <c r="AM6543" s="39"/>
      <c r="AN6543" s="39"/>
      <c r="AO6543" s="39"/>
      <c r="AP6543" s="39"/>
      <c r="AQ6543" s="39"/>
      <c r="AR6543" s="39"/>
      <c r="AS6543" s="39"/>
      <c r="AT6543" s="39"/>
      <c r="AU6543" s="39"/>
      <c r="AV6543" s="39"/>
      <c r="AW6543" s="39"/>
    </row>
    <row r="6544" spans="15:49" x14ac:dyDescent="0.2">
      <c r="O6544" s="39"/>
      <c r="P6544" s="39"/>
      <c r="Q6544" s="39"/>
      <c r="R6544" s="39"/>
      <c r="S6544" s="39"/>
      <c r="T6544" s="39"/>
      <c r="U6544" s="39"/>
      <c r="V6544" s="39"/>
      <c r="W6544" s="39"/>
      <c r="X6544" s="39"/>
      <c r="Y6544" s="39"/>
      <c r="Z6544" s="39"/>
      <c r="AA6544" s="39"/>
      <c r="AB6544" s="39"/>
      <c r="AC6544" s="39"/>
      <c r="AD6544" s="39"/>
      <c r="AE6544" s="39"/>
      <c r="AF6544" s="39"/>
      <c r="AG6544" s="39"/>
      <c r="AH6544" s="39"/>
      <c r="AI6544" s="39"/>
      <c r="AJ6544" s="39"/>
      <c r="AK6544" s="39"/>
      <c r="AL6544" s="39"/>
      <c r="AM6544" s="39"/>
      <c r="AN6544" s="39"/>
      <c r="AO6544" s="39"/>
      <c r="AP6544" s="39"/>
      <c r="AQ6544" s="39"/>
      <c r="AR6544" s="39"/>
      <c r="AS6544" s="39"/>
      <c r="AT6544" s="39"/>
      <c r="AU6544" s="39"/>
      <c r="AV6544" s="39"/>
      <c r="AW6544" s="39"/>
    </row>
    <row r="6545" spans="15:49" x14ac:dyDescent="0.2">
      <c r="O6545" s="39"/>
      <c r="P6545" s="39"/>
      <c r="Q6545" s="39"/>
      <c r="R6545" s="39"/>
      <c r="S6545" s="39"/>
      <c r="T6545" s="39"/>
      <c r="U6545" s="39"/>
      <c r="V6545" s="39"/>
      <c r="W6545" s="39"/>
      <c r="X6545" s="39"/>
      <c r="Y6545" s="39"/>
      <c r="Z6545" s="39"/>
      <c r="AA6545" s="39"/>
      <c r="AB6545" s="39"/>
      <c r="AC6545" s="39"/>
      <c r="AD6545" s="39"/>
      <c r="AE6545" s="39"/>
      <c r="AF6545" s="39"/>
      <c r="AG6545" s="39"/>
      <c r="AH6545" s="39"/>
      <c r="AI6545" s="39"/>
      <c r="AJ6545" s="39"/>
      <c r="AK6545" s="39"/>
      <c r="AL6545" s="39"/>
      <c r="AM6545" s="39"/>
      <c r="AN6545" s="39"/>
      <c r="AO6545" s="39"/>
      <c r="AP6545" s="39"/>
      <c r="AQ6545" s="39"/>
      <c r="AR6545" s="39"/>
      <c r="AS6545" s="39"/>
      <c r="AT6545" s="39"/>
      <c r="AU6545" s="39"/>
      <c r="AV6545" s="39"/>
      <c r="AW6545" s="39"/>
    </row>
    <row r="6546" spans="15:49" x14ac:dyDescent="0.2">
      <c r="O6546" s="39"/>
      <c r="P6546" s="39"/>
      <c r="Q6546" s="39"/>
      <c r="R6546" s="39"/>
      <c r="S6546" s="39"/>
      <c r="T6546" s="39"/>
      <c r="U6546" s="39"/>
      <c r="V6546" s="39"/>
      <c r="W6546" s="39"/>
      <c r="X6546" s="39"/>
      <c r="Y6546" s="39"/>
      <c r="Z6546" s="39"/>
      <c r="AA6546" s="39"/>
      <c r="AB6546" s="39"/>
      <c r="AC6546" s="39"/>
      <c r="AD6546" s="39"/>
      <c r="AE6546" s="39"/>
      <c r="AF6546" s="39"/>
      <c r="AG6546" s="39"/>
      <c r="AH6546" s="39"/>
      <c r="AI6546" s="39"/>
      <c r="AJ6546" s="39"/>
      <c r="AK6546" s="39"/>
      <c r="AL6546" s="39"/>
      <c r="AM6546" s="39"/>
      <c r="AN6546" s="39"/>
      <c r="AO6546" s="39"/>
      <c r="AP6546" s="39"/>
      <c r="AQ6546" s="39"/>
      <c r="AR6546" s="39"/>
      <c r="AS6546" s="39"/>
      <c r="AT6546" s="39"/>
      <c r="AU6546" s="39"/>
      <c r="AV6546" s="39"/>
      <c r="AW6546" s="39"/>
    </row>
    <row r="6547" spans="15:49" x14ac:dyDescent="0.2">
      <c r="O6547" s="39"/>
      <c r="P6547" s="39"/>
      <c r="Q6547" s="39"/>
      <c r="R6547" s="39"/>
      <c r="S6547" s="39"/>
      <c r="T6547" s="39"/>
      <c r="U6547" s="39"/>
      <c r="V6547" s="39"/>
      <c r="W6547" s="39"/>
      <c r="X6547" s="39"/>
      <c r="Y6547" s="39"/>
      <c r="Z6547" s="39"/>
      <c r="AA6547" s="39"/>
      <c r="AB6547" s="39"/>
      <c r="AC6547" s="39"/>
      <c r="AD6547" s="39"/>
      <c r="AE6547" s="39"/>
      <c r="AF6547" s="39"/>
      <c r="AG6547" s="39"/>
      <c r="AH6547" s="39"/>
      <c r="AI6547" s="39"/>
      <c r="AJ6547" s="39"/>
      <c r="AK6547" s="39"/>
      <c r="AL6547" s="39"/>
      <c r="AM6547" s="39"/>
      <c r="AN6547" s="39"/>
      <c r="AO6547" s="39"/>
      <c r="AP6547" s="39"/>
      <c r="AQ6547" s="39"/>
      <c r="AR6547" s="39"/>
      <c r="AS6547" s="39"/>
      <c r="AT6547" s="39"/>
      <c r="AU6547" s="39"/>
      <c r="AV6547" s="39"/>
      <c r="AW6547" s="39"/>
    </row>
    <row r="6548" spans="15:49" x14ac:dyDescent="0.2">
      <c r="O6548" s="39"/>
      <c r="P6548" s="39"/>
      <c r="Q6548" s="39"/>
      <c r="R6548" s="39"/>
      <c r="S6548" s="39"/>
      <c r="T6548" s="39"/>
      <c r="U6548" s="39"/>
      <c r="V6548" s="39"/>
      <c r="W6548" s="39"/>
      <c r="X6548" s="39"/>
      <c r="Y6548" s="39"/>
      <c r="Z6548" s="39"/>
      <c r="AA6548" s="39"/>
      <c r="AB6548" s="39"/>
      <c r="AC6548" s="39"/>
      <c r="AD6548" s="39"/>
      <c r="AE6548" s="39"/>
      <c r="AF6548" s="39"/>
      <c r="AG6548" s="39"/>
      <c r="AH6548" s="39"/>
      <c r="AI6548" s="39"/>
      <c r="AJ6548" s="39"/>
      <c r="AK6548" s="39"/>
      <c r="AL6548" s="39"/>
      <c r="AM6548" s="39"/>
      <c r="AN6548" s="39"/>
      <c r="AO6548" s="39"/>
      <c r="AP6548" s="39"/>
      <c r="AQ6548" s="39"/>
      <c r="AR6548" s="39"/>
      <c r="AS6548" s="39"/>
      <c r="AT6548" s="39"/>
      <c r="AU6548" s="39"/>
      <c r="AV6548" s="39"/>
      <c r="AW6548" s="39"/>
    </row>
    <row r="6549" spans="15:49" x14ac:dyDescent="0.2">
      <c r="O6549" s="39"/>
      <c r="P6549" s="39"/>
      <c r="Q6549" s="39"/>
      <c r="R6549" s="39"/>
      <c r="S6549" s="39"/>
      <c r="T6549" s="39"/>
      <c r="U6549" s="39"/>
      <c r="V6549" s="39"/>
      <c r="W6549" s="39"/>
      <c r="X6549" s="39"/>
      <c r="Y6549" s="39"/>
      <c r="Z6549" s="39"/>
      <c r="AA6549" s="39"/>
      <c r="AB6549" s="39"/>
      <c r="AC6549" s="39"/>
      <c r="AD6549" s="39"/>
      <c r="AE6549" s="39"/>
      <c r="AF6549" s="39"/>
      <c r="AG6549" s="39"/>
      <c r="AH6549" s="39"/>
      <c r="AI6549" s="39"/>
      <c r="AJ6549" s="39"/>
      <c r="AK6549" s="39"/>
      <c r="AL6549" s="39"/>
      <c r="AM6549" s="39"/>
      <c r="AN6549" s="39"/>
      <c r="AO6549" s="39"/>
      <c r="AP6549" s="39"/>
      <c r="AQ6549" s="39"/>
      <c r="AR6549" s="39"/>
      <c r="AS6549" s="39"/>
      <c r="AT6549" s="39"/>
      <c r="AU6549" s="39"/>
      <c r="AV6549" s="39"/>
      <c r="AW6549" s="39"/>
    </row>
    <row r="6550" spans="15:49" x14ac:dyDescent="0.2">
      <c r="O6550" s="39"/>
      <c r="P6550" s="39"/>
      <c r="Q6550" s="39"/>
      <c r="R6550" s="39"/>
      <c r="S6550" s="39"/>
      <c r="T6550" s="39"/>
      <c r="U6550" s="39"/>
      <c r="V6550" s="39"/>
      <c r="W6550" s="39"/>
      <c r="X6550" s="39"/>
      <c r="Y6550" s="39"/>
      <c r="Z6550" s="39"/>
      <c r="AA6550" s="39"/>
      <c r="AB6550" s="39"/>
      <c r="AC6550" s="39"/>
      <c r="AD6550" s="39"/>
      <c r="AE6550" s="39"/>
      <c r="AF6550" s="39"/>
      <c r="AG6550" s="39"/>
      <c r="AH6550" s="39"/>
      <c r="AI6550" s="39"/>
      <c r="AJ6550" s="39"/>
      <c r="AK6550" s="39"/>
      <c r="AL6550" s="39"/>
      <c r="AM6550" s="39"/>
      <c r="AN6550" s="39"/>
      <c r="AO6550" s="39"/>
      <c r="AP6550" s="39"/>
      <c r="AQ6550" s="39"/>
      <c r="AR6550" s="39"/>
      <c r="AS6550" s="39"/>
      <c r="AT6550" s="39"/>
      <c r="AU6550" s="39"/>
      <c r="AV6550" s="39"/>
      <c r="AW6550" s="39"/>
    </row>
    <row r="6551" spans="15:49" x14ac:dyDescent="0.2">
      <c r="O6551" s="39"/>
      <c r="P6551" s="39"/>
      <c r="Q6551" s="39"/>
      <c r="R6551" s="39"/>
      <c r="S6551" s="39"/>
      <c r="T6551" s="39"/>
      <c r="U6551" s="39"/>
      <c r="V6551" s="39"/>
      <c r="W6551" s="39"/>
      <c r="X6551" s="39"/>
      <c r="Y6551" s="39"/>
      <c r="Z6551" s="39"/>
      <c r="AA6551" s="39"/>
      <c r="AB6551" s="39"/>
      <c r="AC6551" s="39"/>
      <c r="AD6551" s="39"/>
      <c r="AE6551" s="39"/>
      <c r="AF6551" s="39"/>
      <c r="AG6551" s="39"/>
      <c r="AH6551" s="39"/>
      <c r="AI6551" s="39"/>
      <c r="AJ6551" s="39"/>
      <c r="AK6551" s="39"/>
      <c r="AL6551" s="39"/>
      <c r="AM6551" s="39"/>
      <c r="AN6551" s="39"/>
      <c r="AO6551" s="39"/>
      <c r="AP6551" s="39"/>
      <c r="AQ6551" s="39"/>
      <c r="AR6551" s="39"/>
      <c r="AS6551" s="39"/>
      <c r="AT6551" s="39"/>
      <c r="AU6551" s="39"/>
      <c r="AV6551" s="39"/>
      <c r="AW6551" s="39"/>
    </row>
    <row r="6552" spans="15:49" x14ac:dyDescent="0.2">
      <c r="O6552" s="39"/>
      <c r="P6552" s="39"/>
      <c r="Q6552" s="39"/>
      <c r="R6552" s="39"/>
      <c r="S6552" s="39"/>
      <c r="T6552" s="39"/>
      <c r="U6552" s="39"/>
      <c r="V6552" s="39"/>
      <c r="W6552" s="39"/>
      <c r="X6552" s="39"/>
      <c r="Y6552" s="39"/>
      <c r="Z6552" s="39"/>
      <c r="AA6552" s="39"/>
      <c r="AB6552" s="39"/>
      <c r="AC6552" s="39"/>
      <c r="AD6552" s="39"/>
      <c r="AE6552" s="39"/>
      <c r="AF6552" s="39"/>
      <c r="AG6552" s="39"/>
      <c r="AH6552" s="39"/>
      <c r="AI6552" s="39"/>
      <c r="AJ6552" s="39"/>
      <c r="AK6552" s="39"/>
      <c r="AL6552" s="39"/>
      <c r="AM6552" s="39"/>
      <c r="AN6552" s="39"/>
      <c r="AO6552" s="39"/>
      <c r="AP6552" s="39"/>
      <c r="AQ6552" s="39"/>
      <c r="AR6552" s="39"/>
      <c r="AS6552" s="39"/>
      <c r="AT6552" s="39"/>
      <c r="AU6552" s="39"/>
      <c r="AV6552" s="39"/>
      <c r="AW6552" s="39"/>
    </row>
    <row r="6553" spans="15:49" x14ac:dyDescent="0.2">
      <c r="O6553" s="39"/>
      <c r="P6553" s="39"/>
      <c r="Q6553" s="39"/>
      <c r="R6553" s="39"/>
      <c r="S6553" s="39"/>
      <c r="T6553" s="39"/>
      <c r="U6553" s="39"/>
      <c r="V6553" s="39"/>
      <c r="W6553" s="39"/>
      <c r="X6553" s="39"/>
      <c r="Y6553" s="39"/>
      <c r="Z6553" s="39"/>
      <c r="AA6553" s="39"/>
      <c r="AB6553" s="39"/>
      <c r="AC6553" s="39"/>
      <c r="AD6553" s="39"/>
      <c r="AE6553" s="39"/>
      <c r="AF6553" s="39"/>
      <c r="AG6553" s="39"/>
      <c r="AH6553" s="39"/>
      <c r="AI6553" s="39"/>
      <c r="AJ6553" s="39"/>
      <c r="AK6553" s="39"/>
      <c r="AL6553" s="39"/>
      <c r="AM6553" s="39"/>
      <c r="AN6553" s="39"/>
      <c r="AO6553" s="39"/>
      <c r="AP6553" s="39"/>
      <c r="AQ6553" s="39"/>
      <c r="AR6553" s="39"/>
      <c r="AS6553" s="39"/>
      <c r="AT6553" s="39"/>
      <c r="AU6553" s="39"/>
      <c r="AV6553" s="39"/>
      <c r="AW6553" s="39"/>
    </row>
    <row r="6554" spans="15:49" x14ac:dyDescent="0.2">
      <c r="O6554" s="39"/>
      <c r="P6554" s="39"/>
      <c r="Q6554" s="39"/>
      <c r="R6554" s="39"/>
      <c r="S6554" s="39"/>
      <c r="T6554" s="39"/>
      <c r="U6554" s="39"/>
      <c r="V6554" s="39"/>
      <c r="W6554" s="39"/>
      <c r="X6554" s="39"/>
      <c r="Y6554" s="39"/>
      <c r="Z6554" s="39"/>
      <c r="AA6554" s="39"/>
      <c r="AB6554" s="39"/>
      <c r="AC6554" s="39"/>
      <c r="AD6554" s="39"/>
      <c r="AE6554" s="39"/>
      <c r="AF6554" s="39"/>
      <c r="AG6554" s="39"/>
      <c r="AH6554" s="39"/>
      <c r="AI6554" s="39"/>
      <c r="AJ6554" s="39"/>
      <c r="AK6554" s="39"/>
      <c r="AL6554" s="39"/>
      <c r="AM6554" s="39"/>
      <c r="AN6554" s="39"/>
      <c r="AO6554" s="39"/>
      <c r="AP6554" s="39"/>
      <c r="AQ6554" s="39"/>
      <c r="AR6554" s="39"/>
      <c r="AS6554" s="39"/>
      <c r="AT6554" s="39"/>
      <c r="AU6554" s="39"/>
      <c r="AV6554" s="39"/>
      <c r="AW6554" s="39"/>
    </row>
    <row r="6555" spans="15:49" x14ac:dyDescent="0.2">
      <c r="O6555" s="39"/>
      <c r="P6555" s="39"/>
      <c r="Q6555" s="39"/>
      <c r="R6555" s="39"/>
      <c r="S6555" s="39"/>
      <c r="T6555" s="39"/>
      <c r="U6555" s="39"/>
      <c r="V6555" s="39"/>
      <c r="W6555" s="39"/>
      <c r="X6555" s="39"/>
      <c r="Y6555" s="39"/>
      <c r="Z6555" s="39"/>
      <c r="AA6555" s="39"/>
      <c r="AB6555" s="39"/>
      <c r="AC6555" s="39"/>
      <c r="AD6555" s="39"/>
      <c r="AE6555" s="39"/>
      <c r="AF6555" s="39"/>
      <c r="AG6555" s="39"/>
      <c r="AH6555" s="39"/>
      <c r="AI6555" s="39"/>
      <c r="AJ6555" s="39"/>
      <c r="AK6555" s="39"/>
      <c r="AL6555" s="39"/>
      <c r="AM6555" s="39"/>
      <c r="AN6555" s="39"/>
      <c r="AO6555" s="39"/>
      <c r="AP6555" s="39"/>
      <c r="AQ6555" s="39"/>
      <c r="AR6555" s="39"/>
      <c r="AS6555" s="39"/>
      <c r="AT6555" s="39"/>
      <c r="AU6555" s="39"/>
      <c r="AV6555" s="39"/>
      <c r="AW6555" s="39"/>
    </row>
    <row r="6556" spans="15:49" x14ac:dyDescent="0.2">
      <c r="O6556" s="39"/>
      <c r="P6556" s="39"/>
      <c r="Q6556" s="39"/>
      <c r="R6556" s="39"/>
      <c r="S6556" s="39"/>
      <c r="T6556" s="39"/>
      <c r="U6556" s="39"/>
      <c r="V6556" s="39"/>
      <c r="W6556" s="39"/>
      <c r="X6556" s="39"/>
      <c r="Y6556" s="39"/>
      <c r="Z6556" s="39"/>
      <c r="AA6556" s="39"/>
      <c r="AB6556" s="39"/>
      <c r="AC6556" s="39"/>
      <c r="AD6556" s="39"/>
      <c r="AE6556" s="39"/>
      <c r="AF6556" s="39"/>
      <c r="AG6556" s="39"/>
      <c r="AH6556" s="39"/>
      <c r="AI6556" s="39"/>
      <c r="AJ6556" s="39"/>
      <c r="AK6556" s="39"/>
      <c r="AL6556" s="39"/>
      <c r="AM6556" s="39"/>
      <c r="AN6556" s="39"/>
      <c r="AO6556" s="39"/>
      <c r="AP6556" s="39"/>
      <c r="AQ6556" s="39"/>
      <c r="AR6556" s="39"/>
      <c r="AS6556" s="39"/>
      <c r="AT6556" s="39"/>
      <c r="AU6556" s="39"/>
      <c r="AV6556" s="39"/>
      <c r="AW6556" s="39"/>
    </row>
    <row r="6557" spans="15:49" x14ac:dyDescent="0.2">
      <c r="O6557" s="39"/>
      <c r="P6557" s="39"/>
      <c r="Q6557" s="39"/>
      <c r="R6557" s="39"/>
      <c r="S6557" s="39"/>
      <c r="T6557" s="39"/>
      <c r="U6557" s="39"/>
      <c r="V6557" s="39"/>
      <c r="W6557" s="39"/>
      <c r="X6557" s="39"/>
      <c r="Y6557" s="39"/>
      <c r="Z6557" s="39"/>
      <c r="AA6557" s="39"/>
      <c r="AB6557" s="39"/>
      <c r="AC6557" s="39"/>
      <c r="AD6557" s="39"/>
      <c r="AE6557" s="39"/>
      <c r="AF6557" s="39"/>
      <c r="AG6557" s="39"/>
      <c r="AH6557" s="39"/>
      <c r="AI6557" s="39"/>
      <c r="AJ6557" s="39"/>
      <c r="AK6557" s="39"/>
      <c r="AL6557" s="39"/>
      <c r="AM6557" s="39"/>
      <c r="AN6557" s="39"/>
      <c r="AO6557" s="39"/>
      <c r="AP6557" s="39"/>
      <c r="AQ6557" s="39"/>
      <c r="AR6557" s="39"/>
      <c r="AS6557" s="39"/>
      <c r="AT6557" s="39"/>
      <c r="AU6557" s="39"/>
      <c r="AV6557" s="39"/>
      <c r="AW6557" s="39"/>
    </row>
    <row r="6558" spans="15:49" x14ac:dyDescent="0.2">
      <c r="O6558" s="39"/>
      <c r="P6558" s="39"/>
      <c r="Q6558" s="39"/>
      <c r="R6558" s="39"/>
      <c r="S6558" s="39"/>
      <c r="T6558" s="39"/>
      <c r="U6558" s="39"/>
      <c r="V6558" s="39"/>
      <c r="W6558" s="39"/>
      <c r="X6558" s="39"/>
      <c r="Y6558" s="39"/>
      <c r="Z6558" s="39"/>
      <c r="AA6558" s="39"/>
      <c r="AB6558" s="39"/>
      <c r="AC6558" s="39"/>
      <c r="AD6558" s="39"/>
      <c r="AE6558" s="39"/>
      <c r="AF6558" s="39"/>
      <c r="AG6558" s="39"/>
      <c r="AH6558" s="39"/>
      <c r="AI6558" s="39"/>
      <c r="AJ6558" s="39"/>
      <c r="AK6558" s="39"/>
      <c r="AL6558" s="39"/>
      <c r="AM6558" s="39"/>
      <c r="AN6558" s="39"/>
      <c r="AO6558" s="39"/>
      <c r="AP6558" s="39"/>
      <c r="AQ6558" s="39"/>
      <c r="AR6558" s="39"/>
      <c r="AS6558" s="39"/>
      <c r="AT6558" s="39"/>
      <c r="AU6558" s="39"/>
      <c r="AV6558" s="39"/>
      <c r="AW6558" s="39"/>
    </row>
    <row r="6559" spans="15:49" x14ac:dyDescent="0.2">
      <c r="O6559" s="39"/>
      <c r="P6559" s="39"/>
      <c r="Q6559" s="39"/>
      <c r="R6559" s="39"/>
      <c r="S6559" s="39"/>
      <c r="T6559" s="39"/>
      <c r="U6559" s="39"/>
      <c r="V6559" s="39"/>
      <c r="W6559" s="39"/>
      <c r="X6559" s="39"/>
      <c r="Y6559" s="39"/>
      <c r="Z6559" s="39"/>
      <c r="AA6559" s="39"/>
      <c r="AB6559" s="39"/>
      <c r="AC6559" s="39"/>
      <c r="AD6559" s="39"/>
      <c r="AE6559" s="39"/>
      <c r="AF6559" s="39"/>
      <c r="AG6559" s="39"/>
      <c r="AH6559" s="39"/>
      <c r="AI6559" s="39"/>
      <c r="AJ6559" s="39"/>
      <c r="AK6559" s="39"/>
      <c r="AL6559" s="39"/>
      <c r="AM6559" s="39"/>
      <c r="AN6559" s="39"/>
      <c r="AO6559" s="39"/>
      <c r="AP6559" s="39"/>
      <c r="AQ6559" s="39"/>
      <c r="AR6559" s="39"/>
      <c r="AS6559" s="39"/>
      <c r="AT6559" s="39"/>
      <c r="AU6559" s="39"/>
      <c r="AV6559" s="39"/>
      <c r="AW6559" s="39"/>
    </row>
    <row r="6560" spans="15:49" x14ac:dyDescent="0.2">
      <c r="O6560" s="39"/>
      <c r="P6560" s="39"/>
      <c r="Q6560" s="39"/>
      <c r="R6560" s="39"/>
      <c r="S6560" s="39"/>
      <c r="T6560" s="39"/>
      <c r="U6560" s="39"/>
      <c r="V6560" s="39"/>
      <c r="W6560" s="39"/>
      <c r="X6560" s="39"/>
      <c r="Y6560" s="39"/>
      <c r="Z6560" s="39"/>
      <c r="AA6560" s="39"/>
      <c r="AB6560" s="39"/>
      <c r="AC6560" s="39"/>
      <c r="AD6560" s="39"/>
      <c r="AE6560" s="39"/>
      <c r="AF6560" s="39"/>
      <c r="AG6560" s="39"/>
      <c r="AH6560" s="39"/>
      <c r="AI6560" s="39"/>
      <c r="AJ6560" s="39"/>
      <c r="AK6560" s="39"/>
      <c r="AL6560" s="39"/>
      <c r="AM6560" s="39"/>
      <c r="AN6560" s="39"/>
      <c r="AO6560" s="39"/>
      <c r="AP6560" s="39"/>
      <c r="AQ6560" s="39"/>
      <c r="AR6560" s="39"/>
      <c r="AS6560" s="39"/>
      <c r="AT6560" s="39"/>
      <c r="AU6560" s="39"/>
      <c r="AV6560" s="39"/>
      <c r="AW6560" s="39"/>
    </row>
    <row r="6561" spans="15:49" x14ac:dyDescent="0.2">
      <c r="O6561" s="39"/>
      <c r="P6561" s="39"/>
      <c r="Q6561" s="39"/>
      <c r="R6561" s="39"/>
      <c r="S6561" s="39"/>
      <c r="T6561" s="39"/>
      <c r="U6561" s="39"/>
      <c r="V6561" s="39"/>
      <c r="W6561" s="39"/>
      <c r="X6561" s="39"/>
      <c r="Y6561" s="39"/>
      <c r="Z6561" s="39"/>
      <c r="AA6561" s="39"/>
      <c r="AB6561" s="39"/>
      <c r="AC6561" s="39"/>
      <c r="AD6561" s="39"/>
      <c r="AE6561" s="39"/>
      <c r="AF6561" s="39"/>
      <c r="AG6561" s="39"/>
      <c r="AH6561" s="39"/>
      <c r="AI6561" s="39"/>
      <c r="AJ6561" s="39"/>
      <c r="AK6561" s="39"/>
      <c r="AL6561" s="39"/>
      <c r="AM6561" s="39"/>
      <c r="AN6561" s="39"/>
      <c r="AO6561" s="39"/>
      <c r="AP6561" s="39"/>
      <c r="AQ6561" s="39"/>
      <c r="AR6561" s="39"/>
      <c r="AS6561" s="39"/>
      <c r="AT6561" s="39"/>
      <c r="AU6561" s="39"/>
      <c r="AV6561" s="39"/>
      <c r="AW6561" s="39"/>
    </row>
    <row r="6562" spans="15:49" x14ac:dyDescent="0.2">
      <c r="O6562" s="39"/>
      <c r="P6562" s="39"/>
      <c r="Q6562" s="39"/>
      <c r="R6562" s="39"/>
      <c r="S6562" s="39"/>
      <c r="T6562" s="39"/>
      <c r="U6562" s="39"/>
      <c r="V6562" s="39"/>
      <c r="W6562" s="39"/>
      <c r="X6562" s="39"/>
      <c r="Y6562" s="39"/>
      <c r="Z6562" s="39"/>
      <c r="AA6562" s="39"/>
      <c r="AB6562" s="39"/>
      <c r="AC6562" s="39"/>
      <c r="AD6562" s="39"/>
      <c r="AE6562" s="39"/>
      <c r="AF6562" s="39"/>
      <c r="AG6562" s="39"/>
      <c r="AH6562" s="39"/>
      <c r="AI6562" s="39"/>
      <c r="AJ6562" s="39"/>
      <c r="AK6562" s="39"/>
      <c r="AL6562" s="39"/>
      <c r="AM6562" s="39"/>
      <c r="AN6562" s="39"/>
      <c r="AO6562" s="39"/>
      <c r="AP6562" s="39"/>
      <c r="AQ6562" s="39"/>
      <c r="AR6562" s="39"/>
      <c r="AS6562" s="39"/>
      <c r="AT6562" s="39"/>
      <c r="AU6562" s="39"/>
      <c r="AV6562" s="39"/>
      <c r="AW6562" s="39"/>
    </row>
    <row r="6563" spans="15:49" x14ac:dyDescent="0.2">
      <c r="O6563" s="39"/>
      <c r="P6563" s="39"/>
      <c r="Q6563" s="39"/>
      <c r="R6563" s="39"/>
      <c r="S6563" s="39"/>
      <c r="T6563" s="39"/>
      <c r="U6563" s="39"/>
      <c r="V6563" s="39"/>
      <c r="W6563" s="39"/>
      <c r="X6563" s="39"/>
      <c r="Y6563" s="39"/>
      <c r="Z6563" s="39"/>
      <c r="AA6563" s="39"/>
      <c r="AB6563" s="39"/>
      <c r="AC6563" s="39"/>
      <c r="AD6563" s="39"/>
      <c r="AE6563" s="39"/>
      <c r="AF6563" s="39"/>
      <c r="AG6563" s="39"/>
      <c r="AH6563" s="39"/>
      <c r="AI6563" s="39"/>
      <c r="AJ6563" s="39"/>
      <c r="AK6563" s="39"/>
      <c r="AL6563" s="39"/>
      <c r="AM6563" s="39"/>
      <c r="AN6563" s="39"/>
      <c r="AO6563" s="39"/>
      <c r="AP6563" s="39"/>
      <c r="AQ6563" s="39"/>
      <c r="AR6563" s="39"/>
      <c r="AS6563" s="39"/>
      <c r="AT6563" s="39"/>
      <c r="AU6563" s="39"/>
      <c r="AV6563" s="39"/>
      <c r="AW6563" s="39"/>
    </row>
    <row r="6564" spans="15:49" x14ac:dyDescent="0.2">
      <c r="O6564" s="39"/>
      <c r="P6564" s="39"/>
      <c r="Q6564" s="39"/>
      <c r="R6564" s="39"/>
      <c r="S6564" s="39"/>
      <c r="T6564" s="39"/>
      <c r="U6564" s="39"/>
      <c r="V6564" s="39"/>
      <c r="W6564" s="39"/>
      <c r="X6564" s="39"/>
      <c r="Y6564" s="39"/>
      <c r="Z6564" s="39"/>
      <c r="AA6564" s="39"/>
      <c r="AB6564" s="39"/>
      <c r="AC6564" s="39"/>
      <c r="AD6564" s="39"/>
      <c r="AE6564" s="39"/>
      <c r="AF6564" s="39"/>
      <c r="AG6564" s="39"/>
      <c r="AH6564" s="39"/>
      <c r="AI6564" s="39"/>
      <c r="AJ6564" s="39"/>
      <c r="AK6564" s="39"/>
      <c r="AL6564" s="39"/>
      <c r="AM6564" s="39"/>
      <c r="AN6564" s="39"/>
      <c r="AO6564" s="39"/>
      <c r="AP6564" s="39"/>
      <c r="AQ6564" s="39"/>
      <c r="AR6564" s="39"/>
      <c r="AS6564" s="39"/>
      <c r="AT6564" s="39"/>
      <c r="AU6564" s="39"/>
      <c r="AV6564" s="39"/>
      <c r="AW6564" s="39"/>
    </row>
    <row r="6565" spans="15:49" x14ac:dyDescent="0.2">
      <c r="O6565" s="39"/>
      <c r="P6565" s="39"/>
      <c r="Q6565" s="39"/>
      <c r="R6565" s="39"/>
      <c r="S6565" s="39"/>
      <c r="T6565" s="39"/>
      <c r="U6565" s="39"/>
      <c r="V6565" s="39"/>
      <c r="W6565" s="39"/>
      <c r="X6565" s="39"/>
      <c r="Y6565" s="39"/>
      <c r="Z6565" s="39"/>
      <c r="AA6565" s="39"/>
      <c r="AB6565" s="39"/>
      <c r="AC6565" s="39"/>
      <c r="AD6565" s="39"/>
      <c r="AE6565" s="39"/>
      <c r="AF6565" s="39"/>
      <c r="AG6565" s="39"/>
      <c r="AH6565" s="39"/>
      <c r="AI6565" s="39"/>
      <c r="AJ6565" s="39"/>
      <c r="AK6565" s="39"/>
      <c r="AL6565" s="39"/>
      <c r="AM6565" s="39"/>
      <c r="AN6565" s="39"/>
      <c r="AO6565" s="39"/>
      <c r="AP6565" s="39"/>
      <c r="AQ6565" s="39"/>
      <c r="AR6565" s="39"/>
      <c r="AS6565" s="39"/>
      <c r="AT6565" s="39"/>
      <c r="AU6565" s="39"/>
      <c r="AV6565" s="39"/>
      <c r="AW6565" s="39"/>
    </row>
    <row r="6566" spans="15:49" x14ac:dyDescent="0.2">
      <c r="O6566" s="39"/>
      <c r="P6566" s="39"/>
      <c r="Q6566" s="39"/>
      <c r="R6566" s="39"/>
      <c r="S6566" s="39"/>
      <c r="T6566" s="39"/>
      <c r="U6566" s="39"/>
      <c r="V6566" s="39"/>
      <c r="W6566" s="39"/>
      <c r="X6566" s="39"/>
      <c r="Y6566" s="39"/>
      <c r="Z6566" s="39"/>
      <c r="AA6566" s="39"/>
      <c r="AB6566" s="39"/>
      <c r="AC6566" s="39"/>
      <c r="AD6566" s="39"/>
      <c r="AE6566" s="39"/>
      <c r="AF6566" s="39"/>
      <c r="AG6566" s="39"/>
      <c r="AH6566" s="39"/>
      <c r="AI6566" s="39"/>
      <c r="AJ6566" s="39"/>
      <c r="AK6566" s="39"/>
      <c r="AL6566" s="39"/>
      <c r="AM6566" s="39"/>
      <c r="AN6566" s="39"/>
      <c r="AO6566" s="39"/>
      <c r="AP6566" s="39"/>
      <c r="AQ6566" s="39"/>
      <c r="AR6566" s="39"/>
      <c r="AS6566" s="39"/>
      <c r="AT6566" s="39"/>
      <c r="AU6566" s="39"/>
      <c r="AV6566" s="39"/>
      <c r="AW6566" s="39"/>
    </row>
    <row r="6567" spans="15:49" x14ac:dyDescent="0.2">
      <c r="O6567" s="39"/>
      <c r="P6567" s="39"/>
      <c r="Q6567" s="39"/>
      <c r="R6567" s="39"/>
      <c r="S6567" s="39"/>
      <c r="T6567" s="39"/>
      <c r="U6567" s="39"/>
      <c r="V6567" s="39"/>
      <c r="W6567" s="39"/>
      <c r="X6567" s="39"/>
      <c r="Y6567" s="39"/>
      <c r="Z6567" s="39"/>
      <c r="AA6567" s="39"/>
      <c r="AB6567" s="39"/>
      <c r="AC6567" s="39"/>
      <c r="AD6567" s="39"/>
      <c r="AE6567" s="39"/>
      <c r="AF6567" s="39"/>
      <c r="AG6567" s="39"/>
      <c r="AH6567" s="39"/>
      <c r="AI6567" s="39"/>
      <c r="AJ6567" s="39"/>
      <c r="AK6567" s="39"/>
      <c r="AL6567" s="39"/>
      <c r="AM6567" s="39"/>
      <c r="AN6567" s="39"/>
      <c r="AO6567" s="39"/>
      <c r="AP6567" s="39"/>
      <c r="AQ6567" s="39"/>
      <c r="AR6567" s="39"/>
      <c r="AS6567" s="39"/>
      <c r="AT6567" s="39"/>
      <c r="AU6567" s="39"/>
      <c r="AV6567" s="39"/>
      <c r="AW6567" s="39"/>
    </row>
    <row r="6568" spans="15:49" x14ac:dyDescent="0.2">
      <c r="O6568" s="39"/>
      <c r="P6568" s="39"/>
      <c r="Q6568" s="39"/>
      <c r="R6568" s="39"/>
      <c r="S6568" s="39"/>
      <c r="T6568" s="39"/>
      <c r="U6568" s="39"/>
      <c r="V6568" s="39"/>
      <c r="W6568" s="39"/>
      <c r="X6568" s="39"/>
      <c r="Y6568" s="39"/>
      <c r="Z6568" s="39"/>
      <c r="AA6568" s="39"/>
      <c r="AB6568" s="39"/>
      <c r="AC6568" s="39"/>
      <c r="AD6568" s="39"/>
      <c r="AE6568" s="39"/>
      <c r="AF6568" s="39"/>
      <c r="AG6568" s="39"/>
      <c r="AH6568" s="39"/>
      <c r="AI6568" s="39"/>
      <c r="AJ6568" s="39"/>
      <c r="AK6568" s="39"/>
      <c r="AL6568" s="39"/>
      <c r="AM6568" s="39"/>
      <c r="AN6568" s="39"/>
      <c r="AO6568" s="39"/>
      <c r="AP6568" s="39"/>
      <c r="AQ6568" s="39"/>
      <c r="AR6568" s="39"/>
      <c r="AS6568" s="39"/>
      <c r="AT6568" s="39"/>
      <c r="AU6568" s="39"/>
      <c r="AV6568" s="39"/>
      <c r="AW6568" s="39"/>
    </row>
    <row r="6569" spans="15:49" x14ac:dyDescent="0.2">
      <c r="O6569" s="39"/>
      <c r="P6569" s="39"/>
      <c r="Q6569" s="39"/>
      <c r="R6569" s="39"/>
      <c r="S6569" s="39"/>
      <c r="T6569" s="39"/>
      <c r="U6569" s="39"/>
      <c r="V6569" s="39"/>
      <c r="W6569" s="39"/>
      <c r="X6569" s="39"/>
      <c r="Y6569" s="39"/>
      <c r="Z6569" s="39"/>
      <c r="AA6569" s="39"/>
      <c r="AB6569" s="39"/>
      <c r="AC6569" s="39"/>
      <c r="AD6569" s="39"/>
      <c r="AE6569" s="39"/>
      <c r="AF6569" s="39"/>
      <c r="AG6569" s="39"/>
      <c r="AH6569" s="39"/>
      <c r="AI6569" s="39"/>
      <c r="AJ6569" s="39"/>
      <c r="AK6569" s="39"/>
      <c r="AL6569" s="39"/>
      <c r="AM6569" s="39"/>
      <c r="AN6569" s="39"/>
      <c r="AO6569" s="39"/>
      <c r="AP6569" s="39"/>
      <c r="AQ6569" s="39"/>
      <c r="AR6569" s="39"/>
      <c r="AS6569" s="39"/>
      <c r="AT6569" s="39"/>
      <c r="AU6569" s="39"/>
      <c r="AV6569" s="39"/>
      <c r="AW6569" s="39"/>
    </row>
    <row r="6570" spans="15:49" x14ac:dyDescent="0.2">
      <c r="O6570" s="39"/>
      <c r="P6570" s="39"/>
      <c r="Q6570" s="39"/>
      <c r="R6570" s="39"/>
      <c r="S6570" s="39"/>
      <c r="T6570" s="39"/>
      <c r="U6570" s="39"/>
      <c r="V6570" s="39"/>
      <c r="W6570" s="39"/>
      <c r="X6570" s="39"/>
      <c r="Y6570" s="39"/>
      <c r="Z6570" s="39"/>
      <c r="AA6570" s="39"/>
      <c r="AB6570" s="39"/>
      <c r="AC6570" s="39"/>
      <c r="AD6570" s="39"/>
      <c r="AE6570" s="39"/>
      <c r="AF6570" s="39"/>
      <c r="AG6570" s="39"/>
      <c r="AH6570" s="39"/>
      <c r="AI6570" s="39"/>
      <c r="AJ6570" s="39"/>
      <c r="AK6570" s="39"/>
      <c r="AL6570" s="39"/>
      <c r="AM6570" s="39"/>
      <c r="AN6570" s="39"/>
      <c r="AO6570" s="39"/>
      <c r="AP6570" s="39"/>
      <c r="AQ6570" s="39"/>
      <c r="AR6570" s="39"/>
      <c r="AS6570" s="39"/>
      <c r="AT6570" s="39"/>
      <c r="AU6570" s="39"/>
      <c r="AV6570" s="39"/>
      <c r="AW6570" s="39"/>
    </row>
    <row r="6571" spans="15:49" x14ac:dyDescent="0.2">
      <c r="O6571" s="39"/>
      <c r="P6571" s="39"/>
      <c r="Q6571" s="39"/>
      <c r="R6571" s="39"/>
      <c r="S6571" s="39"/>
      <c r="T6571" s="39"/>
      <c r="U6571" s="39"/>
      <c r="V6571" s="39"/>
      <c r="W6571" s="39"/>
      <c r="X6571" s="39"/>
      <c r="Y6571" s="39"/>
      <c r="Z6571" s="39"/>
      <c r="AA6571" s="39"/>
      <c r="AB6571" s="39"/>
      <c r="AC6571" s="39"/>
      <c r="AD6571" s="39"/>
      <c r="AE6571" s="39"/>
      <c r="AF6571" s="39"/>
      <c r="AG6571" s="39"/>
      <c r="AH6571" s="39"/>
      <c r="AI6571" s="39"/>
      <c r="AJ6571" s="39"/>
      <c r="AK6571" s="39"/>
      <c r="AL6571" s="39"/>
      <c r="AM6571" s="39"/>
      <c r="AN6571" s="39"/>
      <c r="AO6571" s="39"/>
      <c r="AP6571" s="39"/>
      <c r="AQ6571" s="39"/>
      <c r="AR6571" s="39"/>
      <c r="AS6571" s="39"/>
      <c r="AT6571" s="39"/>
      <c r="AU6571" s="39"/>
      <c r="AV6571" s="39"/>
      <c r="AW6571" s="39"/>
    </row>
    <row r="6572" spans="15:49" x14ac:dyDescent="0.2">
      <c r="O6572" s="39"/>
      <c r="P6572" s="39"/>
      <c r="Q6572" s="39"/>
      <c r="R6572" s="39"/>
      <c r="S6572" s="39"/>
      <c r="T6572" s="39"/>
      <c r="U6572" s="39"/>
      <c r="V6572" s="39"/>
      <c r="W6572" s="39"/>
      <c r="X6572" s="39"/>
      <c r="Y6572" s="39"/>
      <c r="Z6572" s="39"/>
      <c r="AA6572" s="39"/>
      <c r="AB6572" s="39"/>
      <c r="AC6572" s="39"/>
      <c r="AD6572" s="39"/>
      <c r="AE6572" s="39"/>
      <c r="AF6572" s="39"/>
      <c r="AG6572" s="39"/>
      <c r="AH6572" s="39"/>
      <c r="AI6572" s="39"/>
      <c r="AJ6572" s="39"/>
      <c r="AK6572" s="39"/>
      <c r="AL6572" s="39"/>
      <c r="AM6572" s="39"/>
      <c r="AN6572" s="39"/>
      <c r="AO6572" s="39"/>
      <c r="AP6572" s="39"/>
      <c r="AQ6572" s="39"/>
      <c r="AR6572" s="39"/>
      <c r="AS6572" s="39"/>
      <c r="AT6572" s="39"/>
      <c r="AU6572" s="39"/>
      <c r="AV6572" s="39"/>
      <c r="AW6572" s="39"/>
    </row>
    <row r="6573" spans="15:49" x14ac:dyDescent="0.2">
      <c r="O6573" s="39"/>
      <c r="P6573" s="39"/>
      <c r="Q6573" s="39"/>
      <c r="R6573" s="39"/>
      <c r="S6573" s="39"/>
      <c r="T6573" s="39"/>
      <c r="U6573" s="39"/>
      <c r="V6573" s="39"/>
      <c r="W6573" s="39"/>
      <c r="X6573" s="39"/>
      <c r="Y6573" s="39"/>
      <c r="Z6573" s="39"/>
      <c r="AA6573" s="39"/>
      <c r="AB6573" s="39"/>
      <c r="AC6573" s="39"/>
      <c r="AD6573" s="39"/>
      <c r="AE6573" s="39"/>
      <c r="AF6573" s="39"/>
      <c r="AG6573" s="39"/>
      <c r="AH6573" s="39"/>
      <c r="AI6573" s="39"/>
      <c r="AJ6573" s="39"/>
      <c r="AK6573" s="39"/>
      <c r="AL6573" s="39"/>
      <c r="AM6573" s="39"/>
      <c r="AN6573" s="39"/>
      <c r="AO6573" s="39"/>
      <c r="AP6573" s="39"/>
      <c r="AQ6573" s="39"/>
      <c r="AR6573" s="39"/>
      <c r="AS6573" s="39"/>
      <c r="AT6573" s="39"/>
      <c r="AU6573" s="39"/>
      <c r="AV6573" s="39"/>
      <c r="AW6573" s="39"/>
    </row>
    <row r="6574" spans="15:49" x14ac:dyDescent="0.2">
      <c r="O6574" s="39"/>
      <c r="P6574" s="39"/>
      <c r="Q6574" s="39"/>
      <c r="R6574" s="39"/>
      <c r="S6574" s="39"/>
      <c r="T6574" s="39"/>
      <c r="U6574" s="39"/>
      <c r="V6574" s="39"/>
      <c r="W6574" s="39"/>
      <c r="X6574" s="39"/>
      <c r="Y6574" s="39"/>
      <c r="Z6574" s="39"/>
      <c r="AA6574" s="39"/>
      <c r="AB6574" s="39"/>
      <c r="AC6574" s="39"/>
      <c r="AD6574" s="39"/>
      <c r="AE6574" s="39"/>
      <c r="AF6574" s="39"/>
      <c r="AG6574" s="39"/>
      <c r="AH6574" s="39"/>
      <c r="AI6574" s="39"/>
      <c r="AJ6574" s="39"/>
      <c r="AK6574" s="39"/>
      <c r="AL6574" s="39"/>
      <c r="AM6574" s="39"/>
      <c r="AN6574" s="39"/>
      <c r="AO6574" s="39"/>
      <c r="AP6574" s="39"/>
      <c r="AQ6574" s="39"/>
      <c r="AR6574" s="39"/>
      <c r="AS6574" s="39"/>
      <c r="AT6574" s="39"/>
      <c r="AU6574" s="39"/>
      <c r="AV6574" s="39"/>
      <c r="AW6574" s="39"/>
    </row>
    <row r="6575" spans="15:49" x14ac:dyDescent="0.2">
      <c r="O6575" s="39"/>
      <c r="P6575" s="39"/>
      <c r="Q6575" s="39"/>
      <c r="R6575" s="39"/>
      <c r="S6575" s="39"/>
      <c r="T6575" s="39"/>
      <c r="U6575" s="39"/>
      <c r="V6575" s="39"/>
      <c r="W6575" s="39"/>
      <c r="X6575" s="39"/>
      <c r="Y6575" s="39"/>
      <c r="Z6575" s="39"/>
      <c r="AA6575" s="39"/>
      <c r="AB6575" s="39"/>
      <c r="AC6575" s="39"/>
      <c r="AD6575" s="39"/>
      <c r="AE6575" s="39"/>
      <c r="AF6575" s="39"/>
      <c r="AG6575" s="39"/>
      <c r="AH6575" s="39"/>
      <c r="AI6575" s="39"/>
      <c r="AJ6575" s="39"/>
      <c r="AK6575" s="39"/>
      <c r="AL6575" s="39"/>
      <c r="AM6575" s="39"/>
      <c r="AN6575" s="39"/>
      <c r="AO6575" s="39"/>
      <c r="AP6575" s="39"/>
      <c r="AQ6575" s="39"/>
      <c r="AR6575" s="39"/>
      <c r="AS6575" s="39"/>
      <c r="AT6575" s="39"/>
      <c r="AU6575" s="39"/>
      <c r="AV6575" s="39"/>
      <c r="AW6575" s="39"/>
    </row>
    <row r="6576" spans="15:49" x14ac:dyDescent="0.2">
      <c r="O6576" s="39"/>
      <c r="P6576" s="39"/>
      <c r="Q6576" s="39"/>
      <c r="R6576" s="39"/>
      <c r="S6576" s="39"/>
      <c r="T6576" s="39"/>
      <c r="U6576" s="39"/>
      <c r="V6576" s="39"/>
      <c r="W6576" s="39"/>
      <c r="X6576" s="39"/>
      <c r="Y6576" s="39"/>
      <c r="Z6576" s="39"/>
      <c r="AA6576" s="39"/>
      <c r="AB6576" s="39"/>
      <c r="AC6576" s="39"/>
      <c r="AD6576" s="39"/>
      <c r="AE6576" s="39"/>
      <c r="AF6576" s="39"/>
      <c r="AG6576" s="39"/>
      <c r="AH6576" s="39"/>
      <c r="AI6576" s="39"/>
      <c r="AJ6576" s="39"/>
      <c r="AK6576" s="39"/>
      <c r="AL6576" s="39"/>
      <c r="AM6576" s="39"/>
      <c r="AN6576" s="39"/>
      <c r="AO6576" s="39"/>
      <c r="AP6576" s="39"/>
      <c r="AQ6576" s="39"/>
      <c r="AR6576" s="39"/>
      <c r="AS6576" s="39"/>
      <c r="AT6576" s="39"/>
      <c r="AU6576" s="39"/>
      <c r="AV6576" s="39"/>
      <c r="AW6576" s="39"/>
    </row>
    <row r="6577" spans="15:49" x14ac:dyDescent="0.2">
      <c r="O6577" s="39"/>
      <c r="P6577" s="39"/>
      <c r="Q6577" s="39"/>
      <c r="R6577" s="39"/>
      <c r="S6577" s="39"/>
      <c r="T6577" s="39"/>
      <c r="U6577" s="39"/>
      <c r="V6577" s="39"/>
      <c r="W6577" s="39"/>
      <c r="X6577" s="39"/>
      <c r="Y6577" s="39"/>
      <c r="Z6577" s="39"/>
      <c r="AA6577" s="39"/>
      <c r="AB6577" s="39"/>
      <c r="AC6577" s="39"/>
      <c r="AD6577" s="39"/>
      <c r="AE6577" s="39"/>
      <c r="AF6577" s="39"/>
      <c r="AG6577" s="39"/>
      <c r="AH6577" s="39"/>
      <c r="AI6577" s="39"/>
      <c r="AJ6577" s="39"/>
      <c r="AK6577" s="39"/>
      <c r="AL6577" s="39"/>
      <c r="AM6577" s="39"/>
      <c r="AN6577" s="39"/>
      <c r="AO6577" s="39"/>
      <c r="AP6577" s="39"/>
      <c r="AQ6577" s="39"/>
      <c r="AR6577" s="39"/>
      <c r="AS6577" s="39"/>
      <c r="AT6577" s="39"/>
      <c r="AU6577" s="39"/>
      <c r="AV6577" s="39"/>
      <c r="AW6577" s="39"/>
    </row>
    <row r="6578" spans="15:49" x14ac:dyDescent="0.2">
      <c r="O6578" s="39"/>
      <c r="P6578" s="39"/>
      <c r="Q6578" s="39"/>
      <c r="R6578" s="39"/>
      <c r="S6578" s="39"/>
      <c r="T6578" s="39"/>
      <c r="U6578" s="39"/>
      <c r="V6578" s="39"/>
      <c r="W6578" s="39"/>
      <c r="X6578" s="39"/>
      <c r="Y6578" s="39"/>
      <c r="Z6578" s="39"/>
      <c r="AA6578" s="39"/>
      <c r="AB6578" s="39"/>
      <c r="AC6578" s="39"/>
      <c r="AD6578" s="39"/>
      <c r="AE6578" s="39"/>
      <c r="AF6578" s="39"/>
      <c r="AG6578" s="39"/>
      <c r="AH6578" s="39"/>
      <c r="AI6578" s="39"/>
      <c r="AJ6578" s="39"/>
      <c r="AK6578" s="39"/>
      <c r="AL6578" s="39"/>
      <c r="AM6578" s="39"/>
      <c r="AN6578" s="39"/>
      <c r="AO6578" s="39"/>
      <c r="AP6578" s="39"/>
      <c r="AQ6578" s="39"/>
      <c r="AR6578" s="39"/>
      <c r="AS6578" s="39"/>
      <c r="AT6578" s="39"/>
      <c r="AU6578" s="39"/>
      <c r="AV6578" s="39"/>
      <c r="AW6578" s="39"/>
    </row>
    <row r="6579" spans="15:49" x14ac:dyDescent="0.2">
      <c r="O6579" s="39"/>
      <c r="P6579" s="39"/>
      <c r="Q6579" s="39"/>
      <c r="R6579" s="39"/>
      <c r="S6579" s="39"/>
      <c r="T6579" s="39"/>
      <c r="U6579" s="39"/>
      <c r="V6579" s="39"/>
      <c r="W6579" s="39"/>
      <c r="X6579" s="39"/>
      <c r="Y6579" s="39"/>
      <c r="Z6579" s="39"/>
      <c r="AA6579" s="39"/>
      <c r="AB6579" s="39"/>
      <c r="AC6579" s="39"/>
      <c r="AD6579" s="39"/>
      <c r="AE6579" s="39"/>
      <c r="AF6579" s="39"/>
      <c r="AG6579" s="39"/>
      <c r="AH6579" s="39"/>
      <c r="AI6579" s="39"/>
      <c r="AJ6579" s="39"/>
      <c r="AK6579" s="39"/>
      <c r="AL6579" s="39"/>
      <c r="AM6579" s="39"/>
      <c r="AN6579" s="39"/>
      <c r="AO6579" s="39"/>
      <c r="AP6579" s="39"/>
      <c r="AQ6579" s="39"/>
      <c r="AR6579" s="39"/>
      <c r="AS6579" s="39"/>
      <c r="AT6579" s="39"/>
      <c r="AU6579" s="39"/>
      <c r="AV6579" s="39"/>
      <c r="AW6579" s="39"/>
    </row>
    <row r="6580" spans="15:49" x14ac:dyDescent="0.2">
      <c r="O6580" s="39"/>
      <c r="P6580" s="39"/>
      <c r="Q6580" s="39"/>
      <c r="R6580" s="39"/>
      <c r="S6580" s="39"/>
      <c r="T6580" s="39"/>
      <c r="U6580" s="39"/>
      <c r="V6580" s="39"/>
      <c r="W6580" s="39"/>
      <c r="X6580" s="39"/>
      <c r="Y6580" s="39"/>
      <c r="Z6580" s="39"/>
      <c r="AA6580" s="39"/>
      <c r="AB6580" s="39"/>
      <c r="AC6580" s="39"/>
      <c r="AD6580" s="39"/>
      <c r="AE6580" s="39"/>
      <c r="AF6580" s="39"/>
      <c r="AG6580" s="39"/>
      <c r="AH6580" s="39"/>
      <c r="AI6580" s="39"/>
      <c r="AJ6580" s="39"/>
      <c r="AK6580" s="39"/>
      <c r="AL6580" s="39"/>
      <c r="AM6580" s="39"/>
      <c r="AN6580" s="39"/>
      <c r="AO6580" s="39"/>
      <c r="AP6580" s="39"/>
      <c r="AQ6580" s="39"/>
      <c r="AR6580" s="39"/>
      <c r="AS6580" s="39"/>
      <c r="AT6580" s="39"/>
      <c r="AU6580" s="39"/>
      <c r="AV6580" s="39"/>
      <c r="AW6580" s="39"/>
    </row>
    <row r="6581" spans="15:49" x14ac:dyDescent="0.2">
      <c r="O6581" s="39"/>
      <c r="P6581" s="39"/>
      <c r="Q6581" s="39"/>
      <c r="R6581" s="39"/>
      <c r="S6581" s="39"/>
      <c r="T6581" s="39"/>
      <c r="U6581" s="39"/>
      <c r="V6581" s="39"/>
      <c r="W6581" s="39"/>
      <c r="X6581" s="39"/>
      <c r="Y6581" s="39"/>
      <c r="Z6581" s="39"/>
      <c r="AA6581" s="39"/>
      <c r="AB6581" s="39"/>
      <c r="AC6581" s="39"/>
      <c r="AD6581" s="39"/>
      <c r="AE6581" s="39"/>
      <c r="AF6581" s="39"/>
      <c r="AG6581" s="39"/>
      <c r="AH6581" s="39"/>
      <c r="AI6581" s="39"/>
      <c r="AJ6581" s="39"/>
      <c r="AK6581" s="39"/>
      <c r="AL6581" s="39"/>
      <c r="AM6581" s="39"/>
      <c r="AN6581" s="39"/>
      <c r="AO6581" s="39"/>
      <c r="AP6581" s="39"/>
      <c r="AQ6581" s="39"/>
      <c r="AR6581" s="39"/>
      <c r="AS6581" s="39"/>
      <c r="AT6581" s="39"/>
      <c r="AU6581" s="39"/>
      <c r="AV6581" s="39"/>
      <c r="AW6581" s="39"/>
    </row>
    <row r="6582" spans="15:49" x14ac:dyDescent="0.2">
      <c r="O6582" s="39"/>
      <c r="P6582" s="39"/>
      <c r="Q6582" s="39"/>
      <c r="R6582" s="39"/>
      <c r="S6582" s="39"/>
      <c r="T6582" s="39"/>
      <c r="U6582" s="39"/>
      <c r="V6582" s="39"/>
      <c r="W6582" s="39"/>
      <c r="X6582" s="39"/>
      <c r="Y6582" s="39"/>
      <c r="Z6582" s="39"/>
      <c r="AA6582" s="39"/>
      <c r="AB6582" s="39"/>
      <c r="AC6582" s="39"/>
      <c r="AD6582" s="39"/>
      <c r="AE6582" s="39"/>
      <c r="AF6582" s="39"/>
      <c r="AG6582" s="39"/>
      <c r="AH6582" s="39"/>
      <c r="AI6582" s="39"/>
      <c r="AJ6582" s="39"/>
      <c r="AK6582" s="39"/>
      <c r="AL6582" s="39"/>
      <c r="AM6582" s="39"/>
      <c r="AN6582" s="39"/>
      <c r="AO6582" s="39"/>
      <c r="AP6582" s="39"/>
      <c r="AQ6582" s="39"/>
      <c r="AR6582" s="39"/>
      <c r="AS6582" s="39"/>
      <c r="AT6582" s="39"/>
      <c r="AU6582" s="39"/>
      <c r="AV6582" s="39"/>
      <c r="AW6582" s="39"/>
    </row>
    <row r="6583" spans="15:49" x14ac:dyDescent="0.2">
      <c r="O6583" s="39"/>
      <c r="P6583" s="39"/>
      <c r="Q6583" s="39"/>
      <c r="R6583" s="39"/>
      <c r="S6583" s="39"/>
      <c r="T6583" s="39"/>
      <c r="U6583" s="39"/>
      <c r="V6583" s="39"/>
      <c r="W6583" s="39"/>
      <c r="X6583" s="39"/>
      <c r="Y6583" s="39"/>
      <c r="Z6583" s="39"/>
      <c r="AA6583" s="39"/>
      <c r="AB6583" s="39"/>
      <c r="AC6583" s="39"/>
      <c r="AD6583" s="39"/>
      <c r="AE6583" s="39"/>
      <c r="AF6583" s="39"/>
      <c r="AG6583" s="39"/>
      <c r="AH6583" s="39"/>
      <c r="AI6583" s="39"/>
      <c r="AJ6583" s="39"/>
      <c r="AK6583" s="39"/>
      <c r="AL6583" s="39"/>
      <c r="AM6583" s="39"/>
      <c r="AN6583" s="39"/>
      <c r="AO6583" s="39"/>
      <c r="AP6583" s="39"/>
      <c r="AQ6583" s="39"/>
      <c r="AR6583" s="39"/>
      <c r="AS6583" s="39"/>
      <c r="AT6583" s="39"/>
      <c r="AU6583" s="39"/>
      <c r="AV6583" s="39"/>
      <c r="AW6583" s="39"/>
    </row>
    <row r="6584" spans="15:49" x14ac:dyDescent="0.2">
      <c r="O6584" s="39"/>
      <c r="P6584" s="39"/>
      <c r="Q6584" s="39"/>
      <c r="R6584" s="39"/>
      <c r="S6584" s="39"/>
      <c r="T6584" s="39"/>
      <c r="U6584" s="39"/>
      <c r="V6584" s="39"/>
      <c r="W6584" s="39"/>
      <c r="X6584" s="39"/>
      <c r="Y6584" s="39"/>
      <c r="Z6584" s="39"/>
      <c r="AA6584" s="39"/>
      <c r="AB6584" s="39"/>
      <c r="AC6584" s="39"/>
      <c r="AD6584" s="39"/>
      <c r="AE6584" s="39"/>
      <c r="AF6584" s="39"/>
      <c r="AG6584" s="39"/>
      <c r="AH6584" s="39"/>
      <c r="AI6584" s="39"/>
      <c r="AJ6584" s="39"/>
      <c r="AK6584" s="39"/>
      <c r="AL6584" s="39"/>
      <c r="AM6584" s="39"/>
      <c r="AN6584" s="39"/>
      <c r="AO6584" s="39"/>
      <c r="AP6584" s="39"/>
      <c r="AQ6584" s="39"/>
      <c r="AR6584" s="39"/>
      <c r="AS6584" s="39"/>
      <c r="AT6584" s="39"/>
      <c r="AU6584" s="39"/>
      <c r="AV6584" s="39"/>
      <c r="AW6584" s="39"/>
    </row>
    <row r="6585" spans="15:49" x14ac:dyDescent="0.2">
      <c r="O6585" s="39"/>
      <c r="P6585" s="39"/>
      <c r="Q6585" s="39"/>
      <c r="R6585" s="39"/>
      <c r="S6585" s="39"/>
      <c r="T6585" s="39"/>
      <c r="U6585" s="39"/>
      <c r="V6585" s="39"/>
      <c r="W6585" s="39"/>
      <c r="X6585" s="39"/>
      <c r="Y6585" s="39"/>
      <c r="Z6585" s="39"/>
      <c r="AA6585" s="39"/>
      <c r="AB6585" s="39"/>
      <c r="AC6585" s="39"/>
      <c r="AD6585" s="39"/>
      <c r="AE6585" s="39"/>
      <c r="AF6585" s="39"/>
      <c r="AG6585" s="39"/>
      <c r="AH6585" s="39"/>
      <c r="AI6585" s="39"/>
      <c r="AJ6585" s="39"/>
      <c r="AK6585" s="39"/>
      <c r="AL6585" s="39"/>
      <c r="AM6585" s="39"/>
      <c r="AN6585" s="39"/>
      <c r="AO6585" s="39"/>
      <c r="AP6585" s="39"/>
      <c r="AQ6585" s="39"/>
      <c r="AR6585" s="39"/>
      <c r="AS6585" s="39"/>
      <c r="AT6585" s="39"/>
      <c r="AU6585" s="39"/>
      <c r="AV6585" s="39"/>
      <c r="AW6585" s="39"/>
    </row>
    <row r="6586" spans="15:49" x14ac:dyDescent="0.2">
      <c r="O6586" s="39"/>
      <c r="P6586" s="39"/>
      <c r="Q6586" s="39"/>
      <c r="R6586" s="39"/>
      <c r="S6586" s="39"/>
      <c r="T6586" s="39"/>
      <c r="U6586" s="39"/>
      <c r="V6586" s="39"/>
      <c r="W6586" s="39"/>
      <c r="X6586" s="39"/>
      <c r="Y6586" s="39"/>
      <c r="Z6586" s="39"/>
      <c r="AA6586" s="39"/>
      <c r="AB6586" s="39"/>
      <c r="AC6586" s="39"/>
      <c r="AD6586" s="39"/>
      <c r="AE6586" s="39"/>
      <c r="AF6586" s="39"/>
      <c r="AG6586" s="39"/>
      <c r="AH6586" s="39"/>
      <c r="AI6586" s="39"/>
      <c r="AJ6586" s="39"/>
      <c r="AK6586" s="39"/>
      <c r="AL6586" s="39"/>
      <c r="AM6586" s="39"/>
      <c r="AN6586" s="39"/>
      <c r="AO6586" s="39"/>
      <c r="AP6586" s="39"/>
      <c r="AQ6586" s="39"/>
      <c r="AR6586" s="39"/>
      <c r="AS6586" s="39"/>
      <c r="AT6586" s="39"/>
      <c r="AU6586" s="39"/>
      <c r="AV6586" s="39"/>
      <c r="AW6586" s="39"/>
    </row>
    <row r="6587" spans="15:49" x14ac:dyDescent="0.2">
      <c r="O6587" s="39"/>
      <c r="P6587" s="39"/>
      <c r="Q6587" s="39"/>
      <c r="R6587" s="39"/>
      <c r="S6587" s="39"/>
      <c r="T6587" s="39"/>
      <c r="U6587" s="39"/>
      <c r="V6587" s="39"/>
      <c r="W6587" s="39"/>
      <c r="X6587" s="39"/>
      <c r="Y6587" s="39"/>
      <c r="Z6587" s="39"/>
      <c r="AA6587" s="39"/>
      <c r="AB6587" s="39"/>
      <c r="AC6587" s="39"/>
      <c r="AD6587" s="39"/>
      <c r="AE6587" s="39"/>
      <c r="AF6587" s="39"/>
      <c r="AG6587" s="39"/>
      <c r="AH6587" s="39"/>
      <c r="AI6587" s="39"/>
      <c r="AJ6587" s="39"/>
      <c r="AK6587" s="39"/>
      <c r="AL6587" s="39"/>
      <c r="AM6587" s="39"/>
      <c r="AN6587" s="39"/>
      <c r="AO6587" s="39"/>
      <c r="AP6587" s="39"/>
      <c r="AQ6587" s="39"/>
      <c r="AR6587" s="39"/>
      <c r="AS6587" s="39"/>
      <c r="AT6587" s="39"/>
      <c r="AU6587" s="39"/>
      <c r="AV6587" s="39"/>
      <c r="AW6587" s="39"/>
    </row>
    <row r="6588" spans="15:49" x14ac:dyDescent="0.2">
      <c r="O6588" s="39"/>
      <c r="P6588" s="39"/>
      <c r="Q6588" s="39"/>
      <c r="R6588" s="39"/>
      <c r="S6588" s="39"/>
      <c r="T6588" s="39"/>
      <c r="U6588" s="39"/>
      <c r="V6588" s="39"/>
      <c r="W6588" s="39"/>
      <c r="X6588" s="39"/>
      <c r="Y6588" s="39"/>
      <c r="Z6588" s="39"/>
      <c r="AA6588" s="39"/>
      <c r="AB6588" s="39"/>
      <c r="AC6588" s="39"/>
      <c r="AD6588" s="39"/>
      <c r="AE6588" s="39"/>
      <c r="AF6588" s="39"/>
      <c r="AG6588" s="39"/>
      <c r="AH6588" s="39"/>
      <c r="AI6588" s="39"/>
      <c r="AJ6588" s="39"/>
      <c r="AK6588" s="39"/>
      <c r="AL6588" s="39"/>
      <c r="AM6588" s="39"/>
      <c r="AN6588" s="39"/>
      <c r="AO6588" s="39"/>
      <c r="AP6588" s="39"/>
      <c r="AQ6588" s="39"/>
      <c r="AR6588" s="39"/>
      <c r="AS6588" s="39"/>
      <c r="AT6588" s="39"/>
      <c r="AU6588" s="39"/>
      <c r="AV6588" s="39"/>
      <c r="AW6588" s="39"/>
    </row>
    <row r="6589" spans="15:49" x14ac:dyDescent="0.2">
      <c r="O6589" s="39"/>
      <c r="P6589" s="39"/>
      <c r="Q6589" s="39"/>
      <c r="R6589" s="39"/>
      <c r="S6589" s="39"/>
      <c r="T6589" s="39"/>
      <c r="U6589" s="39"/>
      <c r="V6589" s="39"/>
      <c r="W6589" s="39"/>
      <c r="X6589" s="39"/>
      <c r="Y6589" s="39"/>
      <c r="Z6589" s="39"/>
      <c r="AA6589" s="39"/>
      <c r="AB6589" s="39"/>
      <c r="AC6589" s="39"/>
      <c r="AD6589" s="39"/>
      <c r="AE6589" s="39"/>
      <c r="AF6589" s="39"/>
      <c r="AG6589" s="39"/>
      <c r="AH6589" s="39"/>
      <c r="AI6589" s="39"/>
      <c r="AJ6589" s="39"/>
      <c r="AK6589" s="39"/>
      <c r="AL6589" s="39"/>
      <c r="AM6589" s="39"/>
      <c r="AN6589" s="39"/>
      <c r="AO6589" s="39"/>
      <c r="AP6589" s="39"/>
      <c r="AQ6589" s="39"/>
      <c r="AR6589" s="39"/>
      <c r="AS6589" s="39"/>
      <c r="AT6589" s="39"/>
      <c r="AU6589" s="39"/>
      <c r="AV6589" s="39"/>
      <c r="AW6589" s="39"/>
    </row>
    <row r="6590" spans="15:49" x14ac:dyDescent="0.2">
      <c r="O6590" s="39"/>
      <c r="P6590" s="39"/>
      <c r="Q6590" s="39"/>
      <c r="R6590" s="39"/>
      <c r="S6590" s="39"/>
      <c r="T6590" s="39"/>
      <c r="U6590" s="39"/>
      <c r="V6590" s="39"/>
      <c r="W6590" s="39"/>
      <c r="X6590" s="39"/>
      <c r="Y6590" s="39"/>
      <c r="Z6590" s="39"/>
      <c r="AA6590" s="39"/>
      <c r="AB6590" s="39"/>
      <c r="AC6590" s="39"/>
      <c r="AD6590" s="39"/>
      <c r="AE6590" s="39"/>
      <c r="AF6590" s="39"/>
      <c r="AG6590" s="39"/>
      <c r="AH6590" s="39"/>
      <c r="AI6590" s="39"/>
      <c r="AJ6590" s="39"/>
      <c r="AK6590" s="39"/>
      <c r="AL6590" s="39"/>
      <c r="AM6590" s="39"/>
      <c r="AN6590" s="39"/>
      <c r="AO6590" s="39"/>
      <c r="AP6590" s="39"/>
      <c r="AQ6590" s="39"/>
      <c r="AR6590" s="39"/>
      <c r="AS6590" s="39"/>
      <c r="AT6590" s="39"/>
      <c r="AU6590" s="39"/>
      <c r="AV6590" s="39"/>
      <c r="AW6590" s="39"/>
    </row>
    <row r="6591" spans="15:49" x14ac:dyDescent="0.2">
      <c r="O6591" s="39"/>
      <c r="P6591" s="39"/>
      <c r="Q6591" s="39"/>
      <c r="R6591" s="39"/>
      <c r="S6591" s="39"/>
      <c r="T6591" s="39"/>
      <c r="U6591" s="39"/>
      <c r="V6591" s="39"/>
      <c r="W6591" s="39"/>
      <c r="X6591" s="39"/>
      <c r="Y6591" s="39"/>
      <c r="Z6591" s="39"/>
      <c r="AA6591" s="39"/>
      <c r="AB6591" s="39"/>
      <c r="AC6591" s="39"/>
      <c r="AD6591" s="39"/>
      <c r="AE6591" s="39"/>
      <c r="AF6591" s="39"/>
      <c r="AG6591" s="39"/>
      <c r="AH6591" s="39"/>
      <c r="AI6591" s="39"/>
      <c r="AJ6591" s="39"/>
      <c r="AK6591" s="39"/>
      <c r="AL6591" s="39"/>
      <c r="AM6591" s="39"/>
      <c r="AN6591" s="39"/>
      <c r="AO6591" s="39"/>
      <c r="AP6591" s="39"/>
      <c r="AQ6591" s="39"/>
      <c r="AR6591" s="39"/>
      <c r="AS6591" s="39"/>
      <c r="AT6591" s="39"/>
      <c r="AU6591" s="39"/>
      <c r="AV6591" s="39"/>
      <c r="AW6591" s="39"/>
    </row>
    <row r="6592" spans="15:49" x14ac:dyDescent="0.2">
      <c r="O6592" s="39"/>
      <c r="P6592" s="39"/>
      <c r="Q6592" s="39"/>
      <c r="R6592" s="39"/>
      <c r="S6592" s="39"/>
      <c r="T6592" s="39"/>
      <c r="U6592" s="39"/>
      <c r="V6592" s="39"/>
      <c r="W6592" s="39"/>
      <c r="X6592" s="39"/>
      <c r="Y6592" s="39"/>
      <c r="Z6592" s="39"/>
      <c r="AA6592" s="39"/>
      <c r="AB6592" s="39"/>
      <c r="AC6592" s="39"/>
      <c r="AD6592" s="39"/>
      <c r="AE6592" s="39"/>
      <c r="AF6592" s="39"/>
      <c r="AG6592" s="39"/>
      <c r="AH6592" s="39"/>
      <c r="AI6592" s="39"/>
      <c r="AJ6592" s="39"/>
      <c r="AK6592" s="39"/>
      <c r="AL6592" s="39"/>
      <c r="AM6592" s="39"/>
      <c r="AN6592" s="39"/>
      <c r="AO6592" s="39"/>
      <c r="AP6592" s="39"/>
      <c r="AQ6592" s="39"/>
      <c r="AR6592" s="39"/>
      <c r="AS6592" s="39"/>
      <c r="AT6592" s="39"/>
      <c r="AU6592" s="39"/>
      <c r="AV6592" s="39"/>
      <c r="AW6592" s="39"/>
    </row>
    <row r="6593" spans="15:49" x14ac:dyDescent="0.2">
      <c r="O6593" s="39"/>
      <c r="P6593" s="39"/>
      <c r="Q6593" s="39"/>
      <c r="R6593" s="39"/>
      <c r="S6593" s="39"/>
      <c r="T6593" s="39"/>
      <c r="U6593" s="39"/>
      <c r="V6593" s="39"/>
      <c r="W6593" s="39"/>
      <c r="X6593" s="39"/>
      <c r="Y6593" s="39"/>
      <c r="Z6593" s="39"/>
      <c r="AA6593" s="39"/>
      <c r="AB6593" s="39"/>
      <c r="AC6593" s="39"/>
      <c r="AD6593" s="39"/>
      <c r="AE6593" s="39"/>
      <c r="AF6593" s="39"/>
      <c r="AG6593" s="39"/>
      <c r="AH6593" s="39"/>
      <c r="AI6593" s="39"/>
      <c r="AJ6593" s="39"/>
      <c r="AK6593" s="39"/>
      <c r="AL6593" s="39"/>
      <c r="AM6593" s="39"/>
      <c r="AN6593" s="39"/>
      <c r="AO6593" s="39"/>
      <c r="AP6593" s="39"/>
      <c r="AQ6593" s="39"/>
      <c r="AR6593" s="39"/>
      <c r="AS6593" s="39"/>
      <c r="AT6593" s="39"/>
      <c r="AU6593" s="39"/>
      <c r="AV6593" s="39"/>
      <c r="AW6593" s="39"/>
    </row>
    <row r="6594" spans="15:49" x14ac:dyDescent="0.2">
      <c r="O6594" s="39"/>
      <c r="P6594" s="39"/>
      <c r="Q6594" s="39"/>
      <c r="R6594" s="39"/>
      <c r="S6594" s="39"/>
      <c r="T6594" s="39"/>
      <c r="U6594" s="39"/>
      <c r="V6594" s="39"/>
      <c r="W6594" s="39"/>
      <c r="X6594" s="39"/>
      <c r="Y6594" s="39"/>
      <c r="Z6594" s="39"/>
      <c r="AA6594" s="39"/>
      <c r="AB6594" s="39"/>
      <c r="AC6594" s="39"/>
      <c r="AD6594" s="39"/>
      <c r="AE6594" s="39"/>
      <c r="AF6594" s="39"/>
      <c r="AG6594" s="39"/>
      <c r="AH6594" s="39"/>
      <c r="AI6594" s="39"/>
      <c r="AJ6594" s="39"/>
      <c r="AK6594" s="39"/>
      <c r="AL6594" s="39"/>
      <c r="AM6594" s="39"/>
      <c r="AN6594" s="39"/>
      <c r="AO6594" s="39"/>
      <c r="AP6594" s="39"/>
      <c r="AQ6594" s="39"/>
      <c r="AR6594" s="39"/>
      <c r="AS6594" s="39"/>
      <c r="AT6594" s="39"/>
      <c r="AU6594" s="39"/>
      <c r="AV6594" s="39"/>
      <c r="AW6594" s="39"/>
    </row>
    <row r="6595" spans="15:49" x14ac:dyDescent="0.2">
      <c r="O6595" s="39"/>
      <c r="P6595" s="39"/>
      <c r="Q6595" s="39"/>
      <c r="R6595" s="39"/>
      <c r="S6595" s="39"/>
      <c r="T6595" s="39"/>
      <c r="U6595" s="39"/>
      <c r="V6595" s="39"/>
      <c r="W6595" s="39"/>
      <c r="X6595" s="39"/>
      <c r="Y6595" s="39"/>
      <c r="Z6595" s="39"/>
      <c r="AA6595" s="39"/>
      <c r="AB6595" s="39"/>
      <c r="AC6595" s="39"/>
      <c r="AD6595" s="39"/>
      <c r="AE6595" s="39"/>
      <c r="AF6595" s="39"/>
      <c r="AG6595" s="39"/>
      <c r="AH6595" s="39"/>
      <c r="AI6595" s="39"/>
      <c r="AJ6595" s="39"/>
      <c r="AK6595" s="39"/>
      <c r="AL6595" s="39"/>
      <c r="AM6595" s="39"/>
      <c r="AN6595" s="39"/>
      <c r="AO6595" s="39"/>
      <c r="AP6595" s="39"/>
      <c r="AQ6595" s="39"/>
      <c r="AR6595" s="39"/>
      <c r="AS6595" s="39"/>
      <c r="AT6595" s="39"/>
      <c r="AU6595" s="39"/>
      <c r="AV6595" s="39"/>
      <c r="AW6595" s="39"/>
    </row>
    <row r="6596" spans="15:49" x14ac:dyDescent="0.2">
      <c r="O6596" s="39"/>
      <c r="P6596" s="39"/>
      <c r="Q6596" s="39"/>
      <c r="R6596" s="39"/>
      <c r="S6596" s="39"/>
      <c r="T6596" s="39"/>
      <c r="U6596" s="39"/>
      <c r="V6596" s="39"/>
      <c r="W6596" s="39"/>
      <c r="X6596" s="39"/>
      <c r="Y6596" s="39"/>
      <c r="Z6596" s="39"/>
      <c r="AA6596" s="39"/>
      <c r="AB6596" s="39"/>
      <c r="AC6596" s="39"/>
      <c r="AD6596" s="39"/>
      <c r="AE6596" s="39"/>
      <c r="AF6596" s="39"/>
      <c r="AG6596" s="39"/>
      <c r="AH6596" s="39"/>
      <c r="AI6596" s="39"/>
      <c r="AJ6596" s="39"/>
      <c r="AK6596" s="39"/>
      <c r="AL6596" s="39"/>
      <c r="AM6596" s="39"/>
      <c r="AN6596" s="39"/>
      <c r="AO6596" s="39"/>
      <c r="AP6596" s="39"/>
      <c r="AQ6596" s="39"/>
      <c r="AR6596" s="39"/>
      <c r="AS6596" s="39"/>
      <c r="AT6596" s="39"/>
      <c r="AU6596" s="39"/>
      <c r="AV6596" s="39"/>
      <c r="AW6596" s="39"/>
    </row>
    <row r="6597" spans="15:49" x14ac:dyDescent="0.2">
      <c r="O6597" s="39"/>
      <c r="P6597" s="39"/>
      <c r="Q6597" s="39"/>
      <c r="R6597" s="39"/>
      <c r="S6597" s="39"/>
      <c r="T6597" s="39"/>
      <c r="U6597" s="39"/>
      <c r="V6597" s="39"/>
      <c r="W6597" s="39"/>
      <c r="X6597" s="39"/>
      <c r="Y6597" s="39"/>
      <c r="Z6597" s="39"/>
      <c r="AA6597" s="39"/>
      <c r="AB6597" s="39"/>
      <c r="AC6597" s="39"/>
      <c r="AD6597" s="39"/>
      <c r="AE6597" s="39"/>
      <c r="AF6597" s="39"/>
      <c r="AG6597" s="39"/>
      <c r="AH6597" s="39"/>
      <c r="AI6597" s="39"/>
      <c r="AJ6597" s="39"/>
      <c r="AK6597" s="39"/>
      <c r="AL6597" s="39"/>
      <c r="AM6597" s="39"/>
      <c r="AN6597" s="39"/>
      <c r="AO6597" s="39"/>
      <c r="AP6597" s="39"/>
      <c r="AQ6597" s="39"/>
      <c r="AR6597" s="39"/>
      <c r="AS6597" s="39"/>
      <c r="AT6597" s="39"/>
      <c r="AU6597" s="39"/>
      <c r="AV6597" s="39"/>
      <c r="AW6597" s="39"/>
    </row>
    <row r="6598" spans="15:49" x14ac:dyDescent="0.2">
      <c r="O6598" s="39"/>
      <c r="P6598" s="39"/>
      <c r="Q6598" s="39"/>
      <c r="R6598" s="39"/>
      <c r="S6598" s="39"/>
      <c r="T6598" s="39"/>
      <c r="U6598" s="39"/>
      <c r="V6598" s="39"/>
      <c r="W6598" s="39"/>
      <c r="X6598" s="39"/>
      <c r="Y6598" s="39"/>
      <c r="Z6598" s="39"/>
      <c r="AA6598" s="39"/>
      <c r="AB6598" s="39"/>
      <c r="AC6598" s="39"/>
      <c r="AD6598" s="39"/>
      <c r="AE6598" s="39"/>
      <c r="AF6598" s="39"/>
      <c r="AG6598" s="39"/>
      <c r="AH6598" s="39"/>
      <c r="AI6598" s="39"/>
      <c r="AJ6598" s="39"/>
      <c r="AK6598" s="39"/>
      <c r="AL6598" s="39"/>
      <c r="AM6598" s="39"/>
      <c r="AN6598" s="39"/>
      <c r="AO6598" s="39"/>
      <c r="AP6598" s="39"/>
      <c r="AQ6598" s="39"/>
      <c r="AR6598" s="39"/>
      <c r="AS6598" s="39"/>
      <c r="AT6598" s="39"/>
      <c r="AU6598" s="39"/>
      <c r="AV6598" s="39"/>
      <c r="AW6598" s="39"/>
    </row>
    <row r="6599" spans="15:49" x14ac:dyDescent="0.2">
      <c r="O6599" s="39"/>
      <c r="P6599" s="39"/>
      <c r="Q6599" s="39"/>
      <c r="R6599" s="39"/>
      <c r="S6599" s="39"/>
      <c r="T6599" s="39"/>
      <c r="U6599" s="39"/>
      <c r="V6599" s="39"/>
      <c r="W6599" s="39"/>
      <c r="X6599" s="39"/>
      <c r="Y6599" s="39"/>
      <c r="Z6599" s="39"/>
      <c r="AA6599" s="39"/>
      <c r="AB6599" s="39"/>
      <c r="AC6599" s="39"/>
      <c r="AD6599" s="39"/>
      <c r="AE6599" s="39"/>
      <c r="AF6599" s="39"/>
      <c r="AG6599" s="39"/>
      <c r="AH6599" s="39"/>
      <c r="AI6599" s="39"/>
      <c r="AJ6599" s="39"/>
      <c r="AK6599" s="39"/>
      <c r="AL6599" s="39"/>
      <c r="AM6599" s="39"/>
      <c r="AN6599" s="39"/>
      <c r="AO6599" s="39"/>
      <c r="AP6599" s="39"/>
      <c r="AQ6599" s="39"/>
      <c r="AR6599" s="39"/>
      <c r="AS6599" s="39"/>
      <c r="AT6599" s="39"/>
      <c r="AU6599" s="39"/>
      <c r="AV6599" s="39"/>
      <c r="AW6599" s="39"/>
    </row>
    <row r="6600" spans="15:49" x14ac:dyDescent="0.2">
      <c r="O6600" s="39"/>
      <c r="P6600" s="39"/>
      <c r="Q6600" s="39"/>
      <c r="R6600" s="39"/>
      <c r="S6600" s="39"/>
      <c r="T6600" s="39"/>
      <c r="U6600" s="39"/>
      <c r="V6600" s="39"/>
      <c r="W6600" s="39"/>
      <c r="X6600" s="39"/>
      <c r="Y6600" s="39"/>
      <c r="Z6600" s="39"/>
      <c r="AA6600" s="39"/>
      <c r="AB6600" s="39"/>
      <c r="AC6600" s="39"/>
      <c r="AD6600" s="39"/>
      <c r="AE6600" s="39"/>
      <c r="AF6600" s="39"/>
      <c r="AG6600" s="39"/>
      <c r="AH6600" s="39"/>
      <c r="AI6600" s="39"/>
      <c r="AJ6600" s="39"/>
      <c r="AK6600" s="39"/>
      <c r="AL6600" s="39"/>
      <c r="AM6600" s="39"/>
      <c r="AN6600" s="39"/>
      <c r="AO6600" s="39"/>
      <c r="AP6600" s="39"/>
      <c r="AQ6600" s="39"/>
      <c r="AR6600" s="39"/>
      <c r="AS6600" s="39"/>
      <c r="AT6600" s="39"/>
      <c r="AU6600" s="39"/>
      <c r="AV6600" s="39"/>
      <c r="AW6600" s="39"/>
    </row>
    <row r="6601" spans="15:49" x14ac:dyDescent="0.2">
      <c r="O6601" s="39"/>
      <c r="P6601" s="39"/>
      <c r="Q6601" s="39"/>
      <c r="R6601" s="39"/>
      <c r="S6601" s="39"/>
      <c r="T6601" s="39"/>
      <c r="U6601" s="39"/>
      <c r="V6601" s="39"/>
      <c r="W6601" s="39"/>
      <c r="X6601" s="39"/>
      <c r="Y6601" s="39"/>
      <c r="Z6601" s="39"/>
      <c r="AA6601" s="39"/>
      <c r="AB6601" s="39"/>
      <c r="AC6601" s="39"/>
      <c r="AD6601" s="39"/>
      <c r="AE6601" s="39"/>
      <c r="AF6601" s="39"/>
      <c r="AG6601" s="39"/>
      <c r="AH6601" s="39"/>
      <c r="AI6601" s="39"/>
      <c r="AJ6601" s="39"/>
      <c r="AK6601" s="39"/>
      <c r="AL6601" s="39"/>
      <c r="AM6601" s="39"/>
      <c r="AN6601" s="39"/>
      <c r="AO6601" s="39"/>
      <c r="AP6601" s="39"/>
      <c r="AQ6601" s="39"/>
      <c r="AR6601" s="39"/>
      <c r="AS6601" s="39"/>
      <c r="AT6601" s="39"/>
      <c r="AU6601" s="39"/>
      <c r="AV6601" s="39"/>
      <c r="AW6601" s="39"/>
    </row>
    <row r="6602" spans="15:49" x14ac:dyDescent="0.2">
      <c r="O6602" s="39"/>
      <c r="P6602" s="39"/>
      <c r="Q6602" s="39"/>
      <c r="R6602" s="39"/>
      <c r="S6602" s="39"/>
      <c r="T6602" s="39"/>
      <c r="U6602" s="39"/>
      <c r="V6602" s="39"/>
      <c r="W6602" s="39"/>
      <c r="X6602" s="39"/>
      <c r="Y6602" s="39"/>
      <c r="Z6602" s="39"/>
      <c r="AA6602" s="39"/>
      <c r="AB6602" s="39"/>
      <c r="AC6602" s="39"/>
      <c r="AD6602" s="39"/>
      <c r="AE6602" s="39"/>
      <c r="AF6602" s="39"/>
      <c r="AG6602" s="39"/>
      <c r="AH6602" s="39"/>
      <c r="AI6602" s="39"/>
      <c r="AJ6602" s="39"/>
      <c r="AK6602" s="39"/>
      <c r="AL6602" s="39"/>
      <c r="AM6602" s="39"/>
      <c r="AN6602" s="39"/>
      <c r="AO6602" s="39"/>
      <c r="AP6602" s="39"/>
      <c r="AQ6602" s="39"/>
      <c r="AR6602" s="39"/>
      <c r="AS6602" s="39"/>
      <c r="AT6602" s="39"/>
      <c r="AU6602" s="39"/>
      <c r="AV6602" s="39"/>
      <c r="AW6602" s="39"/>
    </row>
    <row r="6603" spans="15:49" x14ac:dyDescent="0.2">
      <c r="O6603" s="39"/>
      <c r="P6603" s="39"/>
      <c r="Q6603" s="39"/>
      <c r="R6603" s="39"/>
      <c r="S6603" s="39"/>
      <c r="T6603" s="39"/>
      <c r="U6603" s="39"/>
      <c r="V6603" s="39"/>
      <c r="W6603" s="39"/>
      <c r="X6603" s="39"/>
      <c r="Y6603" s="39"/>
      <c r="Z6603" s="39"/>
      <c r="AA6603" s="39"/>
      <c r="AB6603" s="39"/>
      <c r="AC6603" s="39"/>
      <c r="AD6603" s="39"/>
      <c r="AE6603" s="39"/>
      <c r="AF6603" s="39"/>
      <c r="AG6603" s="39"/>
      <c r="AH6603" s="39"/>
      <c r="AI6603" s="39"/>
      <c r="AJ6603" s="39"/>
      <c r="AK6603" s="39"/>
      <c r="AL6603" s="39"/>
      <c r="AM6603" s="39"/>
      <c r="AN6603" s="39"/>
      <c r="AO6603" s="39"/>
      <c r="AP6603" s="39"/>
      <c r="AQ6603" s="39"/>
      <c r="AR6603" s="39"/>
      <c r="AS6603" s="39"/>
      <c r="AT6603" s="39"/>
      <c r="AU6603" s="39"/>
      <c r="AV6603" s="39"/>
      <c r="AW6603" s="39"/>
    </row>
    <row r="6604" spans="15:49" x14ac:dyDescent="0.2">
      <c r="O6604" s="39"/>
      <c r="P6604" s="39"/>
      <c r="Q6604" s="39"/>
      <c r="R6604" s="39"/>
      <c r="S6604" s="39"/>
      <c r="T6604" s="39"/>
      <c r="U6604" s="39"/>
      <c r="V6604" s="39"/>
      <c r="W6604" s="39"/>
      <c r="X6604" s="39"/>
      <c r="Y6604" s="39"/>
      <c r="Z6604" s="39"/>
      <c r="AA6604" s="39"/>
      <c r="AB6604" s="39"/>
      <c r="AC6604" s="39"/>
      <c r="AD6604" s="39"/>
      <c r="AE6604" s="39"/>
      <c r="AF6604" s="39"/>
      <c r="AG6604" s="39"/>
      <c r="AH6604" s="39"/>
      <c r="AI6604" s="39"/>
      <c r="AJ6604" s="39"/>
      <c r="AK6604" s="39"/>
      <c r="AL6604" s="39"/>
      <c r="AM6604" s="39"/>
      <c r="AN6604" s="39"/>
      <c r="AO6604" s="39"/>
      <c r="AP6604" s="39"/>
      <c r="AQ6604" s="39"/>
      <c r="AR6604" s="39"/>
      <c r="AS6604" s="39"/>
      <c r="AT6604" s="39"/>
      <c r="AU6604" s="39"/>
      <c r="AV6604" s="39"/>
      <c r="AW6604" s="39"/>
    </row>
    <row r="6605" spans="15:49" x14ac:dyDescent="0.2">
      <c r="O6605" s="39"/>
      <c r="P6605" s="39"/>
      <c r="Q6605" s="39"/>
      <c r="R6605" s="39"/>
      <c r="S6605" s="39"/>
      <c r="T6605" s="39"/>
      <c r="U6605" s="39"/>
      <c r="V6605" s="39"/>
      <c r="W6605" s="39"/>
      <c r="X6605" s="39"/>
      <c r="Y6605" s="39"/>
      <c r="Z6605" s="39"/>
      <c r="AA6605" s="39"/>
      <c r="AB6605" s="39"/>
      <c r="AC6605" s="39"/>
      <c r="AD6605" s="39"/>
      <c r="AE6605" s="39"/>
      <c r="AF6605" s="39"/>
      <c r="AG6605" s="39"/>
      <c r="AH6605" s="39"/>
      <c r="AI6605" s="39"/>
      <c r="AJ6605" s="39"/>
      <c r="AK6605" s="39"/>
      <c r="AL6605" s="39"/>
      <c r="AM6605" s="39"/>
      <c r="AN6605" s="39"/>
      <c r="AO6605" s="39"/>
      <c r="AP6605" s="39"/>
      <c r="AQ6605" s="39"/>
      <c r="AR6605" s="39"/>
      <c r="AS6605" s="39"/>
      <c r="AT6605" s="39"/>
      <c r="AU6605" s="39"/>
      <c r="AV6605" s="39"/>
      <c r="AW6605" s="39"/>
    </row>
    <row r="6606" spans="15:49" x14ac:dyDescent="0.2">
      <c r="O6606" s="39"/>
      <c r="P6606" s="39"/>
      <c r="Q6606" s="39"/>
      <c r="R6606" s="39"/>
      <c r="S6606" s="39"/>
      <c r="T6606" s="39"/>
      <c r="U6606" s="39"/>
      <c r="V6606" s="39"/>
      <c r="W6606" s="39"/>
      <c r="X6606" s="39"/>
      <c r="Y6606" s="39"/>
      <c r="Z6606" s="39"/>
      <c r="AA6606" s="39"/>
      <c r="AB6606" s="39"/>
      <c r="AC6606" s="39"/>
      <c r="AD6606" s="39"/>
      <c r="AE6606" s="39"/>
      <c r="AF6606" s="39"/>
      <c r="AG6606" s="39"/>
      <c r="AH6606" s="39"/>
      <c r="AI6606" s="39"/>
      <c r="AJ6606" s="39"/>
      <c r="AK6606" s="39"/>
      <c r="AL6606" s="39"/>
      <c r="AM6606" s="39"/>
      <c r="AN6606" s="39"/>
      <c r="AO6606" s="39"/>
      <c r="AP6606" s="39"/>
      <c r="AQ6606" s="39"/>
      <c r="AR6606" s="39"/>
      <c r="AS6606" s="39"/>
      <c r="AT6606" s="39"/>
      <c r="AU6606" s="39"/>
      <c r="AV6606" s="39"/>
      <c r="AW6606" s="39"/>
    </row>
    <row r="6607" spans="15:49" x14ac:dyDescent="0.2">
      <c r="O6607" s="39"/>
      <c r="P6607" s="39"/>
      <c r="Q6607" s="39"/>
      <c r="R6607" s="39"/>
      <c r="S6607" s="39"/>
      <c r="T6607" s="39"/>
      <c r="U6607" s="39"/>
      <c r="V6607" s="39"/>
      <c r="W6607" s="39"/>
      <c r="X6607" s="39"/>
      <c r="Y6607" s="39"/>
      <c r="Z6607" s="39"/>
      <c r="AA6607" s="39"/>
      <c r="AB6607" s="39"/>
      <c r="AC6607" s="39"/>
      <c r="AD6607" s="39"/>
      <c r="AE6607" s="39"/>
      <c r="AF6607" s="39"/>
      <c r="AG6607" s="39"/>
      <c r="AH6607" s="39"/>
      <c r="AI6607" s="39"/>
      <c r="AJ6607" s="39"/>
      <c r="AK6607" s="39"/>
      <c r="AL6607" s="39"/>
      <c r="AM6607" s="39"/>
      <c r="AN6607" s="39"/>
      <c r="AO6607" s="39"/>
      <c r="AP6607" s="39"/>
      <c r="AQ6607" s="39"/>
      <c r="AR6607" s="39"/>
      <c r="AS6607" s="39"/>
      <c r="AT6607" s="39"/>
      <c r="AU6607" s="39"/>
      <c r="AV6607" s="39"/>
      <c r="AW6607" s="39"/>
    </row>
    <row r="6608" spans="15:49" x14ac:dyDescent="0.2">
      <c r="O6608" s="39"/>
      <c r="P6608" s="39"/>
      <c r="Q6608" s="39"/>
      <c r="R6608" s="39"/>
      <c r="S6608" s="39"/>
      <c r="T6608" s="39"/>
      <c r="U6608" s="39"/>
      <c r="V6608" s="39"/>
      <c r="W6608" s="39"/>
      <c r="X6608" s="39"/>
      <c r="Y6608" s="39"/>
      <c r="Z6608" s="39"/>
      <c r="AA6608" s="39"/>
      <c r="AB6608" s="39"/>
      <c r="AC6608" s="39"/>
      <c r="AD6608" s="39"/>
      <c r="AE6608" s="39"/>
      <c r="AF6608" s="39"/>
      <c r="AG6608" s="39"/>
      <c r="AH6608" s="39"/>
      <c r="AI6608" s="39"/>
      <c r="AJ6608" s="39"/>
      <c r="AK6608" s="39"/>
      <c r="AL6608" s="39"/>
      <c r="AM6608" s="39"/>
      <c r="AN6608" s="39"/>
      <c r="AO6608" s="39"/>
      <c r="AP6608" s="39"/>
      <c r="AQ6608" s="39"/>
      <c r="AR6608" s="39"/>
      <c r="AS6608" s="39"/>
      <c r="AT6608" s="39"/>
      <c r="AU6608" s="39"/>
      <c r="AV6608" s="39"/>
      <c r="AW6608" s="39"/>
    </row>
    <row r="6609" spans="15:49" x14ac:dyDescent="0.2">
      <c r="O6609" s="39"/>
      <c r="P6609" s="39"/>
      <c r="Q6609" s="39"/>
      <c r="R6609" s="39"/>
      <c r="S6609" s="39"/>
      <c r="T6609" s="39"/>
      <c r="U6609" s="39"/>
      <c r="V6609" s="39"/>
      <c r="W6609" s="39"/>
      <c r="X6609" s="39"/>
      <c r="Y6609" s="39"/>
      <c r="Z6609" s="39"/>
      <c r="AA6609" s="39"/>
      <c r="AB6609" s="39"/>
      <c r="AC6609" s="39"/>
      <c r="AD6609" s="39"/>
      <c r="AE6609" s="39"/>
      <c r="AF6609" s="39"/>
      <c r="AG6609" s="39"/>
      <c r="AH6609" s="39"/>
      <c r="AI6609" s="39"/>
      <c r="AJ6609" s="39"/>
      <c r="AK6609" s="39"/>
      <c r="AL6609" s="39"/>
      <c r="AM6609" s="39"/>
      <c r="AN6609" s="39"/>
      <c r="AO6609" s="39"/>
      <c r="AP6609" s="39"/>
      <c r="AQ6609" s="39"/>
      <c r="AR6609" s="39"/>
      <c r="AS6609" s="39"/>
      <c r="AT6609" s="39"/>
      <c r="AU6609" s="39"/>
      <c r="AV6609" s="39"/>
      <c r="AW6609" s="39"/>
    </row>
    <row r="6610" spans="15:49" x14ac:dyDescent="0.2">
      <c r="O6610" s="39"/>
      <c r="P6610" s="39"/>
      <c r="Q6610" s="39"/>
      <c r="R6610" s="39"/>
      <c r="S6610" s="39"/>
      <c r="T6610" s="39"/>
      <c r="U6610" s="39"/>
      <c r="V6610" s="39"/>
      <c r="W6610" s="39"/>
      <c r="X6610" s="39"/>
      <c r="Y6610" s="39"/>
      <c r="Z6610" s="39"/>
      <c r="AA6610" s="39"/>
      <c r="AB6610" s="39"/>
      <c r="AC6610" s="39"/>
      <c r="AD6610" s="39"/>
      <c r="AE6610" s="39"/>
      <c r="AF6610" s="39"/>
      <c r="AG6610" s="39"/>
      <c r="AH6610" s="39"/>
      <c r="AI6610" s="39"/>
      <c r="AJ6610" s="39"/>
      <c r="AK6610" s="39"/>
      <c r="AL6610" s="39"/>
      <c r="AM6610" s="39"/>
      <c r="AN6610" s="39"/>
      <c r="AO6610" s="39"/>
      <c r="AP6610" s="39"/>
      <c r="AQ6610" s="39"/>
      <c r="AR6610" s="39"/>
      <c r="AS6610" s="39"/>
      <c r="AT6610" s="39"/>
      <c r="AU6610" s="39"/>
      <c r="AV6610" s="39"/>
      <c r="AW6610" s="39"/>
    </row>
    <row r="6611" spans="15:49" x14ac:dyDescent="0.2">
      <c r="O6611" s="39"/>
      <c r="P6611" s="39"/>
      <c r="Q6611" s="39"/>
      <c r="R6611" s="39"/>
      <c r="S6611" s="39"/>
      <c r="T6611" s="39"/>
      <c r="U6611" s="39"/>
      <c r="V6611" s="39"/>
      <c r="W6611" s="39"/>
      <c r="X6611" s="39"/>
      <c r="Y6611" s="39"/>
      <c r="Z6611" s="39"/>
      <c r="AA6611" s="39"/>
      <c r="AB6611" s="39"/>
      <c r="AC6611" s="39"/>
      <c r="AD6611" s="39"/>
      <c r="AE6611" s="39"/>
      <c r="AF6611" s="39"/>
      <c r="AG6611" s="39"/>
      <c r="AH6611" s="39"/>
      <c r="AI6611" s="39"/>
      <c r="AJ6611" s="39"/>
      <c r="AK6611" s="39"/>
      <c r="AL6611" s="39"/>
      <c r="AM6611" s="39"/>
      <c r="AN6611" s="39"/>
      <c r="AO6611" s="39"/>
      <c r="AP6611" s="39"/>
      <c r="AQ6611" s="39"/>
      <c r="AR6611" s="39"/>
      <c r="AS6611" s="39"/>
      <c r="AT6611" s="39"/>
      <c r="AU6611" s="39"/>
      <c r="AV6611" s="39"/>
      <c r="AW6611" s="39"/>
    </row>
    <row r="6612" spans="15:49" x14ac:dyDescent="0.2">
      <c r="O6612" s="39"/>
      <c r="P6612" s="39"/>
      <c r="Q6612" s="39"/>
      <c r="R6612" s="39"/>
      <c r="S6612" s="39"/>
      <c r="T6612" s="39"/>
      <c r="U6612" s="39"/>
      <c r="V6612" s="39"/>
      <c r="W6612" s="39"/>
      <c r="X6612" s="39"/>
      <c r="Y6612" s="39"/>
      <c r="Z6612" s="39"/>
      <c r="AA6612" s="39"/>
      <c r="AB6612" s="39"/>
      <c r="AC6612" s="39"/>
      <c r="AD6612" s="39"/>
      <c r="AE6612" s="39"/>
      <c r="AF6612" s="39"/>
      <c r="AG6612" s="39"/>
      <c r="AH6612" s="39"/>
      <c r="AI6612" s="39"/>
      <c r="AJ6612" s="39"/>
      <c r="AK6612" s="39"/>
      <c r="AL6612" s="39"/>
      <c r="AM6612" s="39"/>
      <c r="AN6612" s="39"/>
      <c r="AO6612" s="39"/>
      <c r="AP6612" s="39"/>
      <c r="AQ6612" s="39"/>
      <c r="AR6612" s="39"/>
      <c r="AS6612" s="39"/>
      <c r="AT6612" s="39"/>
      <c r="AU6612" s="39"/>
      <c r="AV6612" s="39"/>
      <c r="AW6612" s="39"/>
    </row>
    <row r="6613" spans="15:49" x14ac:dyDescent="0.2">
      <c r="O6613" s="39"/>
      <c r="P6613" s="39"/>
      <c r="Q6613" s="39"/>
      <c r="R6613" s="39"/>
      <c r="S6613" s="39"/>
      <c r="T6613" s="39"/>
      <c r="U6613" s="39"/>
      <c r="V6613" s="39"/>
      <c r="W6613" s="39"/>
      <c r="X6613" s="39"/>
      <c r="Y6613" s="39"/>
      <c r="Z6613" s="39"/>
      <c r="AA6613" s="39"/>
      <c r="AB6613" s="39"/>
      <c r="AC6613" s="39"/>
      <c r="AD6613" s="39"/>
      <c r="AE6613" s="39"/>
      <c r="AF6613" s="39"/>
      <c r="AG6613" s="39"/>
      <c r="AH6613" s="39"/>
      <c r="AI6613" s="39"/>
      <c r="AJ6613" s="39"/>
      <c r="AK6613" s="39"/>
      <c r="AL6613" s="39"/>
      <c r="AM6613" s="39"/>
      <c r="AN6613" s="39"/>
      <c r="AO6613" s="39"/>
      <c r="AP6613" s="39"/>
      <c r="AQ6613" s="39"/>
      <c r="AR6613" s="39"/>
      <c r="AS6613" s="39"/>
      <c r="AT6613" s="39"/>
      <c r="AU6613" s="39"/>
      <c r="AV6613" s="39"/>
      <c r="AW6613" s="39"/>
    </row>
    <row r="6614" spans="15:49" x14ac:dyDescent="0.2">
      <c r="O6614" s="39"/>
      <c r="P6614" s="39"/>
      <c r="Q6614" s="39"/>
      <c r="R6614" s="39"/>
      <c r="S6614" s="39"/>
      <c r="T6614" s="39"/>
      <c r="U6614" s="39"/>
      <c r="V6614" s="39"/>
      <c r="W6614" s="39"/>
      <c r="X6614" s="39"/>
      <c r="Y6614" s="39"/>
      <c r="Z6614" s="39"/>
      <c r="AA6614" s="39"/>
      <c r="AB6614" s="39"/>
      <c r="AC6614" s="39"/>
      <c r="AD6614" s="39"/>
      <c r="AE6614" s="39"/>
      <c r="AF6614" s="39"/>
      <c r="AG6614" s="39"/>
      <c r="AH6614" s="39"/>
      <c r="AI6614" s="39"/>
      <c r="AJ6614" s="39"/>
      <c r="AK6614" s="39"/>
      <c r="AL6614" s="39"/>
      <c r="AM6614" s="39"/>
      <c r="AN6614" s="39"/>
      <c r="AO6614" s="39"/>
      <c r="AP6614" s="39"/>
      <c r="AQ6614" s="39"/>
      <c r="AR6614" s="39"/>
      <c r="AS6614" s="39"/>
      <c r="AT6614" s="39"/>
      <c r="AU6614" s="39"/>
      <c r="AV6614" s="39"/>
      <c r="AW6614" s="39"/>
    </row>
    <row r="6615" spans="15:49" x14ac:dyDescent="0.2">
      <c r="O6615" s="39"/>
      <c r="P6615" s="39"/>
      <c r="Q6615" s="39"/>
      <c r="R6615" s="39"/>
      <c r="S6615" s="39"/>
      <c r="T6615" s="39"/>
      <c r="U6615" s="39"/>
      <c r="V6615" s="39"/>
      <c r="W6615" s="39"/>
      <c r="X6615" s="39"/>
      <c r="Y6615" s="39"/>
      <c r="Z6615" s="39"/>
      <c r="AA6615" s="39"/>
      <c r="AB6615" s="39"/>
      <c r="AC6615" s="39"/>
      <c r="AD6615" s="39"/>
      <c r="AE6615" s="39"/>
      <c r="AF6615" s="39"/>
      <c r="AG6615" s="39"/>
      <c r="AH6615" s="39"/>
      <c r="AI6615" s="39"/>
      <c r="AJ6615" s="39"/>
      <c r="AK6615" s="39"/>
      <c r="AL6615" s="39"/>
      <c r="AM6615" s="39"/>
      <c r="AN6615" s="39"/>
      <c r="AO6615" s="39"/>
      <c r="AP6615" s="39"/>
      <c r="AQ6615" s="39"/>
      <c r="AR6615" s="39"/>
      <c r="AS6615" s="39"/>
      <c r="AT6615" s="39"/>
      <c r="AU6615" s="39"/>
      <c r="AV6615" s="39"/>
      <c r="AW6615" s="39"/>
    </row>
    <row r="6616" spans="15:49" x14ac:dyDescent="0.2">
      <c r="O6616" s="39"/>
      <c r="P6616" s="39"/>
      <c r="Q6616" s="39"/>
      <c r="R6616" s="39"/>
      <c r="S6616" s="39"/>
      <c r="T6616" s="39"/>
      <c r="U6616" s="39"/>
      <c r="V6616" s="39"/>
      <c r="W6616" s="39"/>
      <c r="X6616" s="39"/>
      <c r="Y6616" s="39"/>
      <c r="Z6616" s="39"/>
      <c r="AA6616" s="39"/>
      <c r="AB6616" s="39"/>
      <c r="AC6616" s="39"/>
      <c r="AD6616" s="39"/>
      <c r="AE6616" s="39"/>
      <c r="AF6616" s="39"/>
      <c r="AG6616" s="39"/>
      <c r="AH6616" s="39"/>
      <c r="AI6616" s="39"/>
      <c r="AJ6616" s="39"/>
      <c r="AK6616" s="39"/>
      <c r="AL6616" s="39"/>
      <c r="AM6616" s="39"/>
      <c r="AN6616" s="39"/>
      <c r="AO6616" s="39"/>
      <c r="AP6616" s="39"/>
      <c r="AQ6616" s="39"/>
      <c r="AR6616" s="39"/>
      <c r="AS6616" s="39"/>
      <c r="AT6616" s="39"/>
      <c r="AU6616" s="39"/>
      <c r="AV6616" s="39"/>
      <c r="AW6616" s="39"/>
    </row>
    <row r="6617" spans="15:49" x14ac:dyDescent="0.2">
      <c r="O6617" s="39"/>
      <c r="P6617" s="39"/>
      <c r="Q6617" s="39"/>
      <c r="R6617" s="39"/>
      <c r="S6617" s="39"/>
      <c r="T6617" s="39"/>
      <c r="U6617" s="39"/>
      <c r="V6617" s="39"/>
      <c r="W6617" s="39"/>
      <c r="X6617" s="39"/>
      <c r="Y6617" s="39"/>
      <c r="Z6617" s="39"/>
      <c r="AA6617" s="39"/>
      <c r="AB6617" s="39"/>
      <c r="AC6617" s="39"/>
      <c r="AD6617" s="39"/>
      <c r="AE6617" s="39"/>
      <c r="AF6617" s="39"/>
      <c r="AG6617" s="39"/>
      <c r="AH6617" s="39"/>
      <c r="AI6617" s="39"/>
      <c r="AJ6617" s="39"/>
      <c r="AK6617" s="39"/>
      <c r="AL6617" s="39"/>
      <c r="AM6617" s="39"/>
      <c r="AN6617" s="39"/>
      <c r="AO6617" s="39"/>
      <c r="AP6617" s="39"/>
      <c r="AQ6617" s="39"/>
      <c r="AR6617" s="39"/>
      <c r="AS6617" s="39"/>
      <c r="AT6617" s="39"/>
      <c r="AU6617" s="39"/>
      <c r="AV6617" s="39"/>
      <c r="AW6617" s="39"/>
    </row>
    <row r="6618" spans="15:49" x14ac:dyDescent="0.2">
      <c r="O6618" s="39"/>
      <c r="P6618" s="39"/>
      <c r="Q6618" s="39"/>
      <c r="R6618" s="39"/>
      <c r="S6618" s="39"/>
      <c r="T6618" s="39"/>
      <c r="U6618" s="39"/>
      <c r="V6618" s="39"/>
      <c r="W6618" s="39"/>
      <c r="X6618" s="39"/>
      <c r="Y6618" s="39"/>
      <c r="Z6618" s="39"/>
      <c r="AA6618" s="39"/>
      <c r="AB6618" s="39"/>
      <c r="AC6618" s="39"/>
      <c r="AD6618" s="39"/>
      <c r="AE6618" s="39"/>
      <c r="AF6618" s="39"/>
      <c r="AG6618" s="39"/>
      <c r="AH6618" s="39"/>
      <c r="AI6618" s="39"/>
      <c r="AJ6618" s="39"/>
      <c r="AK6618" s="39"/>
      <c r="AL6618" s="39"/>
      <c r="AM6618" s="39"/>
      <c r="AN6618" s="39"/>
      <c r="AO6618" s="39"/>
      <c r="AP6618" s="39"/>
      <c r="AQ6618" s="39"/>
      <c r="AR6618" s="39"/>
      <c r="AS6618" s="39"/>
      <c r="AT6618" s="39"/>
      <c r="AU6618" s="39"/>
      <c r="AV6618" s="39"/>
      <c r="AW6618" s="39"/>
    </row>
    <row r="6619" spans="15:49" x14ac:dyDescent="0.2">
      <c r="O6619" s="39"/>
      <c r="P6619" s="39"/>
      <c r="Q6619" s="39"/>
      <c r="R6619" s="39"/>
      <c r="S6619" s="39"/>
      <c r="T6619" s="39"/>
      <c r="U6619" s="39"/>
      <c r="V6619" s="39"/>
      <c r="W6619" s="39"/>
      <c r="X6619" s="39"/>
      <c r="Y6619" s="39"/>
      <c r="Z6619" s="39"/>
      <c r="AA6619" s="39"/>
      <c r="AB6619" s="39"/>
      <c r="AC6619" s="39"/>
      <c r="AD6619" s="39"/>
      <c r="AE6619" s="39"/>
      <c r="AF6619" s="39"/>
      <c r="AG6619" s="39"/>
      <c r="AH6619" s="39"/>
      <c r="AI6619" s="39"/>
      <c r="AJ6619" s="39"/>
      <c r="AK6619" s="39"/>
      <c r="AL6619" s="39"/>
      <c r="AM6619" s="39"/>
      <c r="AN6619" s="39"/>
      <c r="AO6619" s="39"/>
      <c r="AP6619" s="39"/>
      <c r="AQ6619" s="39"/>
      <c r="AR6619" s="39"/>
      <c r="AS6619" s="39"/>
      <c r="AT6619" s="39"/>
      <c r="AU6619" s="39"/>
      <c r="AV6619" s="39"/>
      <c r="AW6619" s="39"/>
    </row>
    <row r="6620" spans="15:49" x14ac:dyDescent="0.2">
      <c r="O6620" s="39"/>
      <c r="P6620" s="39"/>
      <c r="Q6620" s="39"/>
      <c r="R6620" s="39"/>
      <c r="S6620" s="39"/>
      <c r="T6620" s="39"/>
      <c r="U6620" s="39"/>
      <c r="V6620" s="39"/>
      <c r="W6620" s="39"/>
      <c r="X6620" s="39"/>
      <c r="Y6620" s="39"/>
      <c r="Z6620" s="39"/>
      <c r="AA6620" s="39"/>
      <c r="AB6620" s="39"/>
      <c r="AC6620" s="39"/>
      <c r="AD6620" s="39"/>
      <c r="AE6620" s="39"/>
      <c r="AF6620" s="39"/>
      <c r="AG6620" s="39"/>
      <c r="AH6620" s="39"/>
      <c r="AI6620" s="39"/>
      <c r="AJ6620" s="39"/>
      <c r="AK6620" s="39"/>
      <c r="AL6620" s="39"/>
      <c r="AM6620" s="39"/>
      <c r="AN6620" s="39"/>
      <c r="AO6620" s="39"/>
      <c r="AP6620" s="39"/>
      <c r="AQ6620" s="39"/>
      <c r="AR6620" s="39"/>
      <c r="AS6620" s="39"/>
      <c r="AT6620" s="39"/>
      <c r="AU6620" s="39"/>
      <c r="AV6620" s="39"/>
      <c r="AW6620" s="39"/>
    </row>
    <row r="6621" spans="15:49" x14ac:dyDescent="0.2">
      <c r="O6621" s="39"/>
      <c r="P6621" s="39"/>
      <c r="Q6621" s="39"/>
      <c r="R6621" s="39"/>
      <c r="S6621" s="39"/>
      <c r="T6621" s="39"/>
      <c r="U6621" s="39"/>
      <c r="V6621" s="39"/>
      <c r="W6621" s="39"/>
      <c r="X6621" s="39"/>
      <c r="Y6621" s="39"/>
      <c r="Z6621" s="39"/>
      <c r="AA6621" s="39"/>
      <c r="AB6621" s="39"/>
      <c r="AC6621" s="39"/>
      <c r="AD6621" s="39"/>
      <c r="AE6621" s="39"/>
      <c r="AF6621" s="39"/>
      <c r="AG6621" s="39"/>
      <c r="AH6621" s="39"/>
      <c r="AI6621" s="39"/>
      <c r="AJ6621" s="39"/>
      <c r="AK6621" s="39"/>
      <c r="AL6621" s="39"/>
      <c r="AM6621" s="39"/>
      <c r="AN6621" s="39"/>
      <c r="AO6621" s="39"/>
      <c r="AP6621" s="39"/>
      <c r="AQ6621" s="39"/>
      <c r="AR6621" s="39"/>
      <c r="AS6621" s="39"/>
      <c r="AT6621" s="39"/>
      <c r="AU6621" s="39"/>
      <c r="AV6621" s="39"/>
      <c r="AW6621" s="39"/>
    </row>
    <row r="6622" spans="15:49" x14ac:dyDescent="0.2">
      <c r="O6622" s="39"/>
      <c r="P6622" s="39"/>
      <c r="Q6622" s="39"/>
      <c r="R6622" s="39"/>
      <c r="S6622" s="39"/>
      <c r="T6622" s="39"/>
      <c r="U6622" s="39"/>
      <c r="V6622" s="39"/>
      <c r="W6622" s="39"/>
      <c r="X6622" s="39"/>
      <c r="Y6622" s="39"/>
      <c r="Z6622" s="39"/>
      <c r="AA6622" s="39"/>
      <c r="AB6622" s="39"/>
      <c r="AC6622" s="39"/>
      <c r="AD6622" s="39"/>
      <c r="AE6622" s="39"/>
      <c r="AF6622" s="39"/>
      <c r="AG6622" s="39"/>
      <c r="AH6622" s="39"/>
      <c r="AI6622" s="39"/>
      <c r="AJ6622" s="39"/>
      <c r="AK6622" s="39"/>
      <c r="AL6622" s="39"/>
      <c r="AM6622" s="39"/>
      <c r="AN6622" s="39"/>
      <c r="AO6622" s="39"/>
      <c r="AP6622" s="39"/>
      <c r="AQ6622" s="39"/>
      <c r="AR6622" s="39"/>
      <c r="AS6622" s="39"/>
      <c r="AT6622" s="39"/>
      <c r="AU6622" s="39"/>
      <c r="AV6622" s="39"/>
      <c r="AW6622" s="39"/>
    </row>
    <row r="6623" spans="15:49" x14ac:dyDescent="0.2">
      <c r="O6623" s="39"/>
      <c r="P6623" s="39"/>
      <c r="Q6623" s="39"/>
      <c r="R6623" s="39"/>
      <c r="S6623" s="39"/>
      <c r="T6623" s="39"/>
      <c r="U6623" s="39"/>
      <c r="V6623" s="39"/>
      <c r="W6623" s="39"/>
      <c r="X6623" s="39"/>
      <c r="Y6623" s="39"/>
      <c r="Z6623" s="39"/>
      <c r="AA6623" s="39"/>
      <c r="AB6623" s="39"/>
      <c r="AC6623" s="39"/>
      <c r="AD6623" s="39"/>
      <c r="AE6623" s="39"/>
      <c r="AF6623" s="39"/>
      <c r="AG6623" s="39"/>
      <c r="AH6623" s="39"/>
      <c r="AI6623" s="39"/>
      <c r="AJ6623" s="39"/>
      <c r="AK6623" s="39"/>
      <c r="AL6623" s="39"/>
      <c r="AM6623" s="39"/>
      <c r="AN6623" s="39"/>
      <c r="AO6623" s="39"/>
      <c r="AP6623" s="39"/>
      <c r="AQ6623" s="39"/>
      <c r="AR6623" s="39"/>
      <c r="AS6623" s="39"/>
      <c r="AT6623" s="39"/>
      <c r="AU6623" s="39"/>
      <c r="AV6623" s="39"/>
      <c r="AW6623" s="39"/>
    </row>
    <row r="6624" spans="15:49" x14ac:dyDescent="0.2">
      <c r="O6624" s="39"/>
      <c r="P6624" s="39"/>
      <c r="Q6624" s="39"/>
      <c r="R6624" s="39"/>
      <c r="S6624" s="39"/>
      <c r="T6624" s="39"/>
      <c r="U6624" s="39"/>
      <c r="V6624" s="39"/>
      <c r="W6624" s="39"/>
      <c r="X6624" s="39"/>
      <c r="Y6624" s="39"/>
      <c r="Z6624" s="39"/>
      <c r="AA6624" s="39"/>
      <c r="AB6624" s="39"/>
      <c r="AC6624" s="39"/>
      <c r="AD6624" s="39"/>
      <c r="AE6624" s="39"/>
      <c r="AF6624" s="39"/>
      <c r="AG6624" s="39"/>
      <c r="AH6624" s="39"/>
      <c r="AI6624" s="39"/>
      <c r="AJ6624" s="39"/>
      <c r="AK6624" s="39"/>
      <c r="AL6624" s="39"/>
      <c r="AM6624" s="39"/>
      <c r="AN6624" s="39"/>
      <c r="AO6624" s="39"/>
      <c r="AP6624" s="39"/>
      <c r="AQ6624" s="39"/>
      <c r="AR6624" s="39"/>
      <c r="AS6624" s="39"/>
      <c r="AT6624" s="39"/>
      <c r="AU6624" s="39"/>
      <c r="AV6624" s="39"/>
      <c r="AW6624" s="39"/>
    </row>
    <row r="6625" spans="15:49" x14ac:dyDescent="0.2">
      <c r="O6625" s="39"/>
      <c r="P6625" s="39"/>
      <c r="Q6625" s="39"/>
      <c r="R6625" s="39"/>
      <c r="S6625" s="39"/>
      <c r="T6625" s="39"/>
      <c r="U6625" s="39"/>
      <c r="V6625" s="39"/>
      <c r="W6625" s="39"/>
      <c r="X6625" s="39"/>
      <c r="Y6625" s="39"/>
      <c r="Z6625" s="39"/>
      <c r="AA6625" s="39"/>
      <c r="AB6625" s="39"/>
      <c r="AC6625" s="39"/>
      <c r="AD6625" s="39"/>
      <c r="AE6625" s="39"/>
      <c r="AF6625" s="39"/>
      <c r="AG6625" s="39"/>
      <c r="AH6625" s="39"/>
      <c r="AI6625" s="39"/>
      <c r="AJ6625" s="39"/>
      <c r="AK6625" s="39"/>
      <c r="AL6625" s="39"/>
      <c r="AM6625" s="39"/>
      <c r="AN6625" s="39"/>
      <c r="AO6625" s="39"/>
      <c r="AP6625" s="39"/>
      <c r="AQ6625" s="39"/>
      <c r="AR6625" s="39"/>
      <c r="AS6625" s="39"/>
      <c r="AT6625" s="39"/>
      <c r="AU6625" s="39"/>
      <c r="AV6625" s="39"/>
      <c r="AW6625" s="39"/>
    </row>
    <row r="6626" spans="15:49" x14ac:dyDescent="0.2">
      <c r="O6626" s="39"/>
      <c r="P6626" s="39"/>
      <c r="Q6626" s="39"/>
      <c r="R6626" s="39"/>
      <c r="S6626" s="39"/>
      <c r="T6626" s="39"/>
      <c r="U6626" s="39"/>
      <c r="V6626" s="39"/>
      <c r="W6626" s="39"/>
      <c r="X6626" s="39"/>
      <c r="Y6626" s="39"/>
      <c r="Z6626" s="39"/>
      <c r="AA6626" s="39"/>
      <c r="AB6626" s="39"/>
      <c r="AC6626" s="39"/>
      <c r="AD6626" s="39"/>
      <c r="AE6626" s="39"/>
      <c r="AF6626" s="39"/>
      <c r="AG6626" s="39"/>
      <c r="AH6626" s="39"/>
      <c r="AI6626" s="39"/>
      <c r="AJ6626" s="39"/>
      <c r="AK6626" s="39"/>
      <c r="AL6626" s="39"/>
      <c r="AM6626" s="39"/>
      <c r="AN6626" s="39"/>
      <c r="AO6626" s="39"/>
      <c r="AP6626" s="39"/>
      <c r="AQ6626" s="39"/>
      <c r="AR6626" s="39"/>
      <c r="AS6626" s="39"/>
      <c r="AT6626" s="39"/>
      <c r="AU6626" s="39"/>
      <c r="AV6626" s="39"/>
      <c r="AW6626" s="39"/>
    </row>
    <row r="6627" spans="15:49" x14ac:dyDescent="0.2">
      <c r="O6627" s="39"/>
      <c r="P6627" s="39"/>
      <c r="Q6627" s="39"/>
      <c r="R6627" s="39"/>
      <c r="S6627" s="39"/>
      <c r="T6627" s="39"/>
      <c r="U6627" s="39"/>
      <c r="V6627" s="39"/>
      <c r="W6627" s="39"/>
      <c r="X6627" s="39"/>
      <c r="Y6627" s="39"/>
      <c r="Z6627" s="39"/>
      <c r="AA6627" s="39"/>
      <c r="AB6627" s="39"/>
      <c r="AC6627" s="39"/>
      <c r="AD6627" s="39"/>
      <c r="AE6627" s="39"/>
      <c r="AF6627" s="39"/>
      <c r="AG6627" s="39"/>
      <c r="AH6627" s="39"/>
      <c r="AI6627" s="39"/>
      <c r="AJ6627" s="39"/>
      <c r="AK6627" s="39"/>
      <c r="AL6627" s="39"/>
      <c r="AM6627" s="39"/>
      <c r="AN6627" s="39"/>
      <c r="AO6627" s="39"/>
      <c r="AP6627" s="39"/>
      <c r="AQ6627" s="39"/>
      <c r="AR6627" s="39"/>
      <c r="AS6627" s="39"/>
      <c r="AT6627" s="39"/>
      <c r="AU6627" s="39"/>
      <c r="AV6627" s="39"/>
      <c r="AW6627" s="39"/>
    </row>
    <row r="6628" spans="15:49" x14ac:dyDescent="0.2">
      <c r="O6628" s="39"/>
      <c r="P6628" s="39"/>
      <c r="Q6628" s="39"/>
      <c r="R6628" s="39"/>
      <c r="S6628" s="39"/>
      <c r="T6628" s="39"/>
      <c r="U6628" s="39"/>
      <c r="V6628" s="39"/>
      <c r="W6628" s="39"/>
      <c r="X6628" s="39"/>
      <c r="Y6628" s="39"/>
      <c r="Z6628" s="39"/>
      <c r="AA6628" s="39"/>
      <c r="AB6628" s="39"/>
      <c r="AC6628" s="39"/>
      <c r="AD6628" s="39"/>
      <c r="AE6628" s="39"/>
      <c r="AF6628" s="39"/>
      <c r="AG6628" s="39"/>
      <c r="AH6628" s="39"/>
      <c r="AI6628" s="39"/>
      <c r="AJ6628" s="39"/>
      <c r="AK6628" s="39"/>
      <c r="AL6628" s="39"/>
      <c r="AM6628" s="39"/>
      <c r="AN6628" s="39"/>
      <c r="AO6628" s="39"/>
      <c r="AP6628" s="39"/>
      <c r="AQ6628" s="39"/>
      <c r="AR6628" s="39"/>
      <c r="AS6628" s="39"/>
      <c r="AT6628" s="39"/>
      <c r="AU6628" s="39"/>
      <c r="AV6628" s="39"/>
      <c r="AW6628" s="39"/>
    </row>
    <row r="6629" spans="15:49" x14ac:dyDescent="0.2">
      <c r="O6629" s="39"/>
      <c r="P6629" s="39"/>
      <c r="Q6629" s="39"/>
      <c r="R6629" s="39"/>
      <c r="S6629" s="39"/>
      <c r="T6629" s="39"/>
      <c r="U6629" s="39"/>
      <c r="V6629" s="39"/>
      <c r="W6629" s="39"/>
      <c r="X6629" s="39"/>
      <c r="Y6629" s="39"/>
      <c r="Z6629" s="39"/>
      <c r="AA6629" s="39"/>
      <c r="AB6629" s="39"/>
      <c r="AC6629" s="39"/>
      <c r="AD6629" s="39"/>
      <c r="AE6629" s="39"/>
      <c r="AF6629" s="39"/>
      <c r="AG6629" s="39"/>
      <c r="AH6629" s="39"/>
      <c r="AI6629" s="39"/>
      <c r="AJ6629" s="39"/>
      <c r="AK6629" s="39"/>
      <c r="AL6629" s="39"/>
      <c r="AM6629" s="39"/>
      <c r="AN6629" s="39"/>
      <c r="AO6629" s="39"/>
      <c r="AP6629" s="39"/>
      <c r="AQ6629" s="39"/>
      <c r="AR6629" s="39"/>
      <c r="AS6629" s="39"/>
      <c r="AT6629" s="39"/>
      <c r="AU6629" s="39"/>
      <c r="AV6629" s="39"/>
      <c r="AW6629" s="39"/>
    </row>
    <row r="6630" spans="15:49" x14ac:dyDescent="0.2">
      <c r="O6630" s="39"/>
      <c r="P6630" s="39"/>
      <c r="Q6630" s="39"/>
      <c r="R6630" s="39"/>
      <c r="S6630" s="39"/>
      <c r="T6630" s="39"/>
      <c r="U6630" s="39"/>
      <c r="V6630" s="39"/>
      <c r="W6630" s="39"/>
      <c r="X6630" s="39"/>
      <c r="Y6630" s="39"/>
      <c r="Z6630" s="39"/>
      <c r="AA6630" s="39"/>
      <c r="AB6630" s="39"/>
      <c r="AC6630" s="39"/>
      <c r="AD6630" s="39"/>
      <c r="AE6630" s="39"/>
      <c r="AF6630" s="39"/>
      <c r="AG6630" s="39"/>
      <c r="AH6630" s="39"/>
      <c r="AI6630" s="39"/>
      <c r="AJ6630" s="39"/>
      <c r="AK6630" s="39"/>
      <c r="AL6630" s="39"/>
      <c r="AM6630" s="39"/>
      <c r="AN6630" s="39"/>
      <c r="AO6630" s="39"/>
      <c r="AP6630" s="39"/>
      <c r="AQ6630" s="39"/>
      <c r="AR6630" s="39"/>
      <c r="AS6630" s="39"/>
      <c r="AT6630" s="39"/>
      <c r="AU6630" s="39"/>
      <c r="AV6630" s="39"/>
      <c r="AW6630" s="39"/>
    </row>
    <row r="6631" spans="15:49" x14ac:dyDescent="0.2">
      <c r="O6631" s="39"/>
      <c r="P6631" s="39"/>
      <c r="Q6631" s="39"/>
      <c r="R6631" s="39"/>
      <c r="S6631" s="39"/>
      <c r="T6631" s="39"/>
      <c r="U6631" s="39"/>
      <c r="V6631" s="39"/>
      <c r="W6631" s="39"/>
      <c r="X6631" s="39"/>
      <c r="Y6631" s="39"/>
      <c r="Z6631" s="39"/>
      <c r="AA6631" s="39"/>
      <c r="AB6631" s="39"/>
      <c r="AC6631" s="39"/>
      <c r="AD6631" s="39"/>
      <c r="AE6631" s="39"/>
      <c r="AF6631" s="39"/>
      <c r="AG6631" s="39"/>
      <c r="AH6631" s="39"/>
      <c r="AI6631" s="39"/>
      <c r="AJ6631" s="39"/>
      <c r="AK6631" s="39"/>
      <c r="AL6631" s="39"/>
      <c r="AM6631" s="39"/>
      <c r="AN6631" s="39"/>
      <c r="AO6631" s="39"/>
      <c r="AP6631" s="39"/>
      <c r="AQ6631" s="39"/>
      <c r="AR6631" s="39"/>
      <c r="AS6631" s="39"/>
      <c r="AT6631" s="39"/>
      <c r="AU6631" s="39"/>
      <c r="AV6631" s="39"/>
      <c r="AW6631" s="39"/>
    </row>
    <row r="6632" spans="15:49" x14ac:dyDescent="0.2">
      <c r="O6632" s="39"/>
      <c r="P6632" s="39"/>
      <c r="Q6632" s="39"/>
      <c r="R6632" s="39"/>
      <c r="S6632" s="39"/>
      <c r="T6632" s="39"/>
      <c r="U6632" s="39"/>
      <c r="V6632" s="39"/>
      <c r="W6632" s="39"/>
      <c r="X6632" s="39"/>
      <c r="Y6632" s="39"/>
      <c r="Z6632" s="39"/>
      <c r="AA6632" s="39"/>
      <c r="AB6632" s="39"/>
      <c r="AC6632" s="39"/>
      <c r="AD6632" s="39"/>
      <c r="AE6632" s="39"/>
      <c r="AF6632" s="39"/>
      <c r="AG6632" s="39"/>
      <c r="AH6632" s="39"/>
      <c r="AI6632" s="39"/>
      <c r="AJ6632" s="39"/>
      <c r="AK6632" s="39"/>
      <c r="AL6632" s="39"/>
      <c r="AM6632" s="39"/>
      <c r="AN6632" s="39"/>
      <c r="AO6632" s="39"/>
      <c r="AP6632" s="39"/>
      <c r="AQ6632" s="39"/>
      <c r="AR6632" s="39"/>
      <c r="AS6632" s="39"/>
      <c r="AT6632" s="39"/>
      <c r="AU6632" s="39"/>
      <c r="AV6632" s="39"/>
      <c r="AW6632" s="39"/>
    </row>
    <row r="6633" spans="15:49" x14ac:dyDescent="0.2">
      <c r="O6633" s="39"/>
      <c r="P6633" s="39"/>
      <c r="Q6633" s="39"/>
      <c r="R6633" s="39"/>
      <c r="S6633" s="39"/>
      <c r="T6633" s="39"/>
      <c r="U6633" s="39"/>
      <c r="V6633" s="39"/>
      <c r="W6633" s="39"/>
      <c r="X6633" s="39"/>
      <c r="Y6633" s="39"/>
      <c r="Z6633" s="39"/>
      <c r="AA6633" s="39"/>
      <c r="AB6633" s="39"/>
      <c r="AC6633" s="39"/>
      <c r="AD6633" s="39"/>
      <c r="AE6633" s="39"/>
      <c r="AF6633" s="39"/>
      <c r="AG6633" s="39"/>
      <c r="AH6633" s="39"/>
      <c r="AI6633" s="39"/>
      <c r="AJ6633" s="39"/>
      <c r="AK6633" s="39"/>
      <c r="AL6633" s="39"/>
      <c r="AM6633" s="39"/>
      <c r="AN6633" s="39"/>
      <c r="AO6633" s="39"/>
      <c r="AP6633" s="39"/>
      <c r="AQ6633" s="39"/>
      <c r="AR6633" s="39"/>
      <c r="AS6633" s="39"/>
      <c r="AT6633" s="39"/>
      <c r="AU6633" s="39"/>
      <c r="AV6633" s="39"/>
      <c r="AW6633" s="39"/>
    </row>
    <row r="6634" spans="15:49" x14ac:dyDescent="0.2">
      <c r="O6634" s="39"/>
      <c r="P6634" s="39"/>
      <c r="Q6634" s="39"/>
      <c r="R6634" s="39"/>
      <c r="S6634" s="39"/>
      <c r="T6634" s="39"/>
      <c r="U6634" s="39"/>
      <c r="V6634" s="39"/>
      <c r="W6634" s="39"/>
      <c r="X6634" s="39"/>
      <c r="Y6634" s="39"/>
      <c r="Z6634" s="39"/>
      <c r="AA6634" s="39"/>
      <c r="AB6634" s="39"/>
      <c r="AC6634" s="39"/>
      <c r="AD6634" s="39"/>
      <c r="AE6634" s="39"/>
      <c r="AF6634" s="39"/>
      <c r="AG6634" s="39"/>
      <c r="AH6634" s="39"/>
      <c r="AI6634" s="39"/>
      <c r="AJ6634" s="39"/>
      <c r="AK6634" s="39"/>
      <c r="AL6634" s="39"/>
      <c r="AM6634" s="39"/>
      <c r="AN6634" s="39"/>
      <c r="AO6634" s="39"/>
      <c r="AP6634" s="39"/>
      <c r="AQ6634" s="39"/>
      <c r="AR6634" s="39"/>
      <c r="AS6634" s="39"/>
      <c r="AT6634" s="39"/>
      <c r="AU6634" s="39"/>
      <c r="AV6634" s="39"/>
      <c r="AW6634" s="39"/>
    </row>
    <row r="6635" spans="15:49" x14ac:dyDescent="0.2">
      <c r="O6635" s="39"/>
      <c r="P6635" s="39"/>
      <c r="Q6635" s="39"/>
      <c r="R6635" s="39"/>
      <c r="S6635" s="39"/>
      <c r="T6635" s="39"/>
      <c r="U6635" s="39"/>
      <c r="V6635" s="39"/>
      <c r="W6635" s="39"/>
      <c r="X6635" s="39"/>
      <c r="Y6635" s="39"/>
      <c r="Z6635" s="39"/>
      <c r="AA6635" s="39"/>
      <c r="AB6635" s="39"/>
      <c r="AC6635" s="39"/>
      <c r="AD6635" s="39"/>
      <c r="AE6635" s="39"/>
      <c r="AF6635" s="39"/>
      <c r="AG6635" s="39"/>
      <c r="AH6635" s="39"/>
      <c r="AI6635" s="39"/>
      <c r="AJ6635" s="39"/>
      <c r="AK6635" s="39"/>
      <c r="AL6635" s="39"/>
      <c r="AM6635" s="39"/>
      <c r="AN6635" s="39"/>
      <c r="AO6635" s="39"/>
      <c r="AP6635" s="39"/>
      <c r="AQ6635" s="39"/>
      <c r="AR6635" s="39"/>
      <c r="AS6635" s="39"/>
      <c r="AT6635" s="39"/>
      <c r="AU6635" s="39"/>
      <c r="AV6635" s="39"/>
      <c r="AW6635" s="39"/>
    </row>
    <row r="6636" spans="15:49" x14ac:dyDescent="0.2">
      <c r="O6636" s="39"/>
      <c r="P6636" s="39"/>
      <c r="Q6636" s="39"/>
      <c r="R6636" s="39"/>
      <c r="S6636" s="39"/>
      <c r="T6636" s="39"/>
      <c r="U6636" s="39"/>
      <c r="V6636" s="39"/>
      <c r="W6636" s="39"/>
      <c r="X6636" s="39"/>
      <c r="Y6636" s="39"/>
      <c r="Z6636" s="39"/>
      <c r="AA6636" s="39"/>
      <c r="AB6636" s="39"/>
      <c r="AC6636" s="39"/>
      <c r="AD6636" s="39"/>
      <c r="AE6636" s="39"/>
      <c r="AF6636" s="39"/>
      <c r="AG6636" s="39"/>
      <c r="AH6636" s="39"/>
      <c r="AI6636" s="39"/>
      <c r="AJ6636" s="39"/>
      <c r="AK6636" s="39"/>
      <c r="AL6636" s="39"/>
      <c r="AM6636" s="39"/>
      <c r="AN6636" s="39"/>
      <c r="AO6636" s="39"/>
      <c r="AP6636" s="39"/>
      <c r="AQ6636" s="39"/>
      <c r="AR6636" s="39"/>
      <c r="AS6636" s="39"/>
      <c r="AT6636" s="39"/>
      <c r="AU6636" s="39"/>
      <c r="AV6636" s="39"/>
      <c r="AW6636" s="39"/>
    </row>
    <row r="6637" spans="15:49" x14ac:dyDescent="0.2">
      <c r="O6637" s="39"/>
      <c r="P6637" s="39"/>
      <c r="Q6637" s="39"/>
      <c r="R6637" s="39"/>
      <c r="S6637" s="39"/>
      <c r="T6637" s="39"/>
      <c r="U6637" s="39"/>
      <c r="V6637" s="39"/>
      <c r="W6637" s="39"/>
      <c r="X6637" s="39"/>
      <c r="Y6637" s="39"/>
      <c r="Z6637" s="39"/>
      <c r="AA6637" s="39"/>
      <c r="AB6637" s="39"/>
      <c r="AC6637" s="39"/>
      <c r="AD6637" s="39"/>
      <c r="AE6637" s="39"/>
      <c r="AF6637" s="39"/>
      <c r="AG6637" s="39"/>
      <c r="AH6637" s="39"/>
      <c r="AI6637" s="39"/>
      <c r="AJ6637" s="39"/>
      <c r="AK6637" s="39"/>
      <c r="AL6637" s="39"/>
      <c r="AM6637" s="39"/>
      <c r="AN6637" s="39"/>
      <c r="AO6637" s="39"/>
      <c r="AP6637" s="39"/>
      <c r="AQ6637" s="39"/>
      <c r="AR6637" s="39"/>
      <c r="AS6637" s="39"/>
      <c r="AT6637" s="39"/>
      <c r="AU6637" s="39"/>
      <c r="AV6637" s="39"/>
      <c r="AW6637" s="39"/>
    </row>
    <row r="6638" spans="15:49" x14ac:dyDescent="0.2">
      <c r="O6638" s="39"/>
      <c r="P6638" s="39"/>
      <c r="Q6638" s="39"/>
      <c r="R6638" s="39"/>
      <c r="S6638" s="39"/>
      <c r="T6638" s="39"/>
      <c r="U6638" s="39"/>
      <c r="V6638" s="39"/>
      <c r="W6638" s="39"/>
      <c r="X6638" s="39"/>
      <c r="Y6638" s="39"/>
      <c r="Z6638" s="39"/>
      <c r="AA6638" s="39"/>
      <c r="AB6638" s="39"/>
      <c r="AC6638" s="39"/>
      <c r="AD6638" s="39"/>
      <c r="AE6638" s="39"/>
      <c r="AF6638" s="39"/>
      <c r="AG6638" s="39"/>
      <c r="AH6638" s="39"/>
      <c r="AI6638" s="39"/>
      <c r="AJ6638" s="39"/>
      <c r="AK6638" s="39"/>
      <c r="AL6638" s="39"/>
      <c r="AM6638" s="39"/>
      <c r="AN6638" s="39"/>
      <c r="AO6638" s="39"/>
      <c r="AP6638" s="39"/>
      <c r="AQ6638" s="39"/>
      <c r="AR6638" s="39"/>
      <c r="AS6638" s="39"/>
      <c r="AT6638" s="39"/>
      <c r="AU6638" s="39"/>
      <c r="AV6638" s="39"/>
      <c r="AW6638" s="39"/>
    </row>
    <row r="6639" spans="15:49" x14ac:dyDescent="0.2">
      <c r="O6639" s="39"/>
      <c r="P6639" s="39"/>
      <c r="Q6639" s="39"/>
      <c r="R6639" s="39"/>
      <c r="S6639" s="39"/>
      <c r="T6639" s="39"/>
      <c r="U6639" s="39"/>
      <c r="V6639" s="39"/>
      <c r="W6639" s="39"/>
      <c r="X6639" s="39"/>
      <c r="Y6639" s="39"/>
      <c r="Z6639" s="39"/>
      <c r="AA6639" s="39"/>
      <c r="AB6639" s="39"/>
      <c r="AC6639" s="39"/>
      <c r="AD6639" s="39"/>
      <c r="AE6639" s="39"/>
      <c r="AF6639" s="39"/>
      <c r="AG6639" s="39"/>
      <c r="AH6639" s="39"/>
      <c r="AI6639" s="39"/>
      <c r="AJ6639" s="39"/>
      <c r="AK6639" s="39"/>
      <c r="AL6639" s="39"/>
      <c r="AM6639" s="39"/>
      <c r="AN6639" s="39"/>
      <c r="AO6639" s="39"/>
      <c r="AP6639" s="39"/>
      <c r="AQ6639" s="39"/>
      <c r="AR6639" s="39"/>
      <c r="AS6639" s="39"/>
      <c r="AT6639" s="39"/>
      <c r="AU6639" s="39"/>
      <c r="AV6639" s="39"/>
      <c r="AW6639" s="39"/>
    </row>
    <row r="6640" spans="15:49" x14ac:dyDescent="0.2">
      <c r="O6640" s="39"/>
      <c r="P6640" s="39"/>
      <c r="Q6640" s="39"/>
      <c r="R6640" s="39"/>
      <c r="S6640" s="39"/>
      <c r="T6640" s="39"/>
      <c r="U6640" s="39"/>
      <c r="V6640" s="39"/>
      <c r="W6640" s="39"/>
      <c r="X6640" s="39"/>
      <c r="Y6640" s="39"/>
      <c r="Z6640" s="39"/>
      <c r="AA6640" s="39"/>
      <c r="AB6640" s="39"/>
      <c r="AC6640" s="39"/>
      <c r="AD6640" s="39"/>
      <c r="AE6640" s="39"/>
      <c r="AF6640" s="39"/>
      <c r="AG6640" s="39"/>
      <c r="AH6640" s="39"/>
      <c r="AI6640" s="39"/>
      <c r="AJ6640" s="39"/>
      <c r="AK6640" s="39"/>
      <c r="AL6640" s="39"/>
      <c r="AM6640" s="39"/>
      <c r="AN6640" s="39"/>
      <c r="AO6640" s="39"/>
      <c r="AP6640" s="39"/>
      <c r="AQ6640" s="39"/>
      <c r="AR6640" s="39"/>
      <c r="AS6640" s="39"/>
      <c r="AT6640" s="39"/>
      <c r="AU6640" s="39"/>
      <c r="AV6640" s="39"/>
      <c r="AW6640" s="39"/>
    </row>
    <row r="6641" spans="15:49" x14ac:dyDescent="0.2">
      <c r="O6641" s="39"/>
      <c r="P6641" s="39"/>
      <c r="Q6641" s="39"/>
      <c r="R6641" s="39"/>
      <c r="S6641" s="39"/>
      <c r="T6641" s="39"/>
      <c r="U6641" s="39"/>
      <c r="V6641" s="39"/>
      <c r="W6641" s="39"/>
      <c r="X6641" s="39"/>
      <c r="Y6641" s="39"/>
      <c r="Z6641" s="39"/>
      <c r="AA6641" s="39"/>
      <c r="AB6641" s="39"/>
      <c r="AC6641" s="39"/>
      <c r="AD6641" s="39"/>
      <c r="AE6641" s="39"/>
      <c r="AF6641" s="39"/>
      <c r="AG6641" s="39"/>
      <c r="AH6641" s="39"/>
      <c r="AI6641" s="39"/>
      <c r="AJ6641" s="39"/>
      <c r="AK6641" s="39"/>
      <c r="AL6641" s="39"/>
      <c r="AM6641" s="39"/>
      <c r="AN6641" s="39"/>
      <c r="AO6641" s="39"/>
      <c r="AP6641" s="39"/>
      <c r="AQ6641" s="39"/>
      <c r="AR6641" s="39"/>
      <c r="AS6641" s="39"/>
      <c r="AT6641" s="39"/>
      <c r="AU6641" s="39"/>
      <c r="AV6641" s="39"/>
      <c r="AW6641" s="39"/>
    </row>
    <row r="6642" spans="15:49" x14ac:dyDescent="0.2">
      <c r="O6642" s="39"/>
      <c r="P6642" s="39"/>
      <c r="Q6642" s="39"/>
      <c r="R6642" s="39"/>
      <c r="S6642" s="39"/>
      <c r="T6642" s="39"/>
      <c r="U6642" s="39"/>
      <c r="V6642" s="39"/>
      <c r="W6642" s="39"/>
      <c r="X6642" s="39"/>
      <c r="Y6642" s="39"/>
      <c r="Z6642" s="39"/>
      <c r="AA6642" s="39"/>
      <c r="AB6642" s="39"/>
      <c r="AC6642" s="39"/>
      <c r="AD6642" s="39"/>
      <c r="AE6642" s="39"/>
      <c r="AF6642" s="39"/>
      <c r="AG6642" s="39"/>
      <c r="AH6642" s="39"/>
      <c r="AI6642" s="39"/>
      <c r="AJ6642" s="39"/>
      <c r="AK6642" s="39"/>
      <c r="AL6642" s="39"/>
      <c r="AM6642" s="39"/>
      <c r="AN6642" s="39"/>
      <c r="AO6642" s="39"/>
      <c r="AP6642" s="39"/>
      <c r="AQ6642" s="39"/>
      <c r="AR6642" s="39"/>
      <c r="AS6642" s="39"/>
      <c r="AT6642" s="39"/>
      <c r="AU6642" s="39"/>
      <c r="AV6642" s="39"/>
      <c r="AW6642" s="39"/>
    </row>
    <row r="6643" spans="15:49" x14ac:dyDescent="0.2">
      <c r="O6643" s="39"/>
      <c r="P6643" s="39"/>
      <c r="Q6643" s="39"/>
      <c r="R6643" s="39"/>
      <c r="S6643" s="39"/>
      <c r="T6643" s="39"/>
      <c r="U6643" s="39"/>
      <c r="V6643" s="39"/>
      <c r="W6643" s="39"/>
      <c r="X6643" s="39"/>
      <c r="Y6643" s="39"/>
      <c r="Z6643" s="39"/>
      <c r="AA6643" s="39"/>
      <c r="AB6643" s="39"/>
      <c r="AC6643" s="39"/>
      <c r="AD6643" s="39"/>
      <c r="AE6643" s="39"/>
      <c r="AF6643" s="39"/>
      <c r="AG6643" s="39"/>
      <c r="AH6643" s="39"/>
      <c r="AI6643" s="39"/>
      <c r="AJ6643" s="39"/>
      <c r="AK6643" s="39"/>
      <c r="AL6643" s="39"/>
      <c r="AM6643" s="39"/>
      <c r="AN6643" s="39"/>
      <c r="AO6643" s="39"/>
      <c r="AP6643" s="39"/>
      <c r="AQ6643" s="39"/>
      <c r="AR6643" s="39"/>
      <c r="AS6643" s="39"/>
      <c r="AT6643" s="39"/>
      <c r="AU6643" s="39"/>
      <c r="AV6643" s="39"/>
      <c r="AW6643" s="39"/>
    </row>
    <row r="6644" spans="15:49" x14ac:dyDescent="0.2">
      <c r="O6644" s="39"/>
      <c r="P6644" s="39"/>
      <c r="Q6644" s="39"/>
      <c r="R6644" s="39"/>
      <c r="S6644" s="39"/>
      <c r="T6644" s="39"/>
      <c r="U6644" s="39"/>
      <c r="V6644" s="39"/>
      <c r="W6644" s="39"/>
      <c r="X6644" s="39"/>
      <c r="Y6644" s="39"/>
      <c r="Z6644" s="39"/>
      <c r="AA6644" s="39"/>
      <c r="AB6644" s="39"/>
      <c r="AC6644" s="39"/>
      <c r="AD6644" s="39"/>
      <c r="AE6644" s="39"/>
      <c r="AF6644" s="39"/>
      <c r="AG6644" s="39"/>
      <c r="AH6644" s="39"/>
      <c r="AI6644" s="39"/>
      <c r="AJ6644" s="39"/>
      <c r="AK6644" s="39"/>
      <c r="AL6644" s="39"/>
      <c r="AM6644" s="39"/>
      <c r="AN6644" s="39"/>
      <c r="AO6644" s="39"/>
      <c r="AP6644" s="39"/>
      <c r="AQ6644" s="39"/>
      <c r="AR6644" s="39"/>
      <c r="AS6644" s="39"/>
      <c r="AT6644" s="39"/>
      <c r="AU6644" s="39"/>
      <c r="AV6644" s="39"/>
      <c r="AW6644" s="39"/>
    </row>
    <row r="6645" spans="15:49" x14ac:dyDescent="0.2">
      <c r="O6645" s="39"/>
      <c r="P6645" s="39"/>
      <c r="Q6645" s="39"/>
      <c r="R6645" s="39"/>
      <c r="S6645" s="39"/>
      <c r="T6645" s="39"/>
      <c r="U6645" s="39"/>
      <c r="V6645" s="39"/>
      <c r="W6645" s="39"/>
      <c r="X6645" s="39"/>
      <c r="Y6645" s="39"/>
      <c r="Z6645" s="39"/>
      <c r="AA6645" s="39"/>
      <c r="AB6645" s="39"/>
      <c r="AC6645" s="39"/>
      <c r="AD6645" s="39"/>
      <c r="AE6645" s="39"/>
      <c r="AF6645" s="39"/>
      <c r="AG6645" s="39"/>
      <c r="AH6645" s="39"/>
      <c r="AI6645" s="39"/>
      <c r="AJ6645" s="39"/>
      <c r="AK6645" s="39"/>
      <c r="AL6645" s="39"/>
      <c r="AM6645" s="39"/>
      <c r="AN6645" s="39"/>
      <c r="AO6645" s="39"/>
      <c r="AP6645" s="39"/>
      <c r="AQ6645" s="39"/>
      <c r="AR6645" s="39"/>
      <c r="AS6645" s="39"/>
      <c r="AT6645" s="39"/>
      <c r="AU6645" s="39"/>
      <c r="AV6645" s="39"/>
      <c r="AW6645" s="39"/>
    </row>
    <row r="6646" spans="15:49" x14ac:dyDescent="0.2">
      <c r="O6646" s="39"/>
      <c r="P6646" s="39"/>
      <c r="Q6646" s="39"/>
      <c r="R6646" s="39"/>
      <c r="S6646" s="39"/>
      <c r="T6646" s="39"/>
      <c r="U6646" s="39"/>
      <c r="V6646" s="39"/>
      <c r="W6646" s="39"/>
      <c r="X6646" s="39"/>
      <c r="Y6646" s="39"/>
      <c r="Z6646" s="39"/>
      <c r="AA6646" s="39"/>
      <c r="AB6646" s="39"/>
      <c r="AC6646" s="39"/>
      <c r="AD6646" s="39"/>
      <c r="AE6646" s="39"/>
      <c r="AF6646" s="39"/>
      <c r="AG6646" s="39"/>
      <c r="AH6646" s="39"/>
      <c r="AI6646" s="39"/>
      <c r="AJ6646" s="39"/>
      <c r="AK6646" s="39"/>
      <c r="AL6646" s="39"/>
      <c r="AM6646" s="39"/>
      <c r="AN6646" s="39"/>
      <c r="AO6646" s="39"/>
      <c r="AP6646" s="39"/>
      <c r="AQ6646" s="39"/>
      <c r="AR6646" s="39"/>
      <c r="AS6646" s="39"/>
      <c r="AT6646" s="39"/>
      <c r="AU6646" s="39"/>
      <c r="AV6646" s="39"/>
      <c r="AW6646" s="39"/>
    </row>
    <row r="6647" spans="15:49" x14ac:dyDescent="0.2">
      <c r="O6647" s="39"/>
      <c r="P6647" s="39"/>
      <c r="Q6647" s="39"/>
      <c r="R6647" s="39"/>
      <c r="S6647" s="39"/>
      <c r="T6647" s="39"/>
      <c r="U6647" s="39"/>
      <c r="V6647" s="39"/>
      <c r="W6647" s="39"/>
      <c r="X6647" s="39"/>
      <c r="Y6647" s="39"/>
      <c r="Z6647" s="39"/>
      <c r="AA6647" s="39"/>
      <c r="AB6647" s="39"/>
      <c r="AC6647" s="39"/>
      <c r="AD6647" s="39"/>
      <c r="AE6647" s="39"/>
      <c r="AF6647" s="39"/>
      <c r="AG6647" s="39"/>
      <c r="AH6647" s="39"/>
      <c r="AI6647" s="39"/>
      <c r="AJ6647" s="39"/>
      <c r="AK6647" s="39"/>
      <c r="AL6647" s="39"/>
      <c r="AM6647" s="39"/>
      <c r="AN6647" s="39"/>
      <c r="AO6647" s="39"/>
      <c r="AP6647" s="39"/>
      <c r="AQ6647" s="39"/>
      <c r="AR6647" s="39"/>
      <c r="AS6647" s="39"/>
      <c r="AT6647" s="39"/>
      <c r="AU6647" s="39"/>
      <c r="AV6647" s="39"/>
      <c r="AW6647" s="39"/>
    </row>
    <row r="6648" spans="15:49" x14ac:dyDescent="0.2">
      <c r="O6648" s="39"/>
      <c r="P6648" s="39"/>
      <c r="Q6648" s="39"/>
      <c r="R6648" s="39"/>
      <c r="S6648" s="39"/>
      <c r="T6648" s="39"/>
      <c r="U6648" s="39"/>
      <c r="V6648" s="39"/>
      <c r="W6648" s="39"/>
      <c r="X6648" s="39"/>
      <c r="Y6648" s="39"/>
      <c r="Z6648" s="39"/>
      <c r="AA6648" s="39"/>
      <c r="AB6648" s="39"/>
      <c r="AC6648" s="39"/>
      <c r="AD6648" s="39"/>
      <c r="AE6648" s="39"/>
      <c r="AF6648" s="39"/>
      <c r="AG6648" s="39"/>
      <c r="AH6648" s="39"/>
      <c r="AI6648" s="39"/>
      <c r="AJ6648" s="39"/>
      <c r="AK6648" s="39"/>
      <c r="AL6648" s="39"/>
      <c r="AM6648" s="39"/>
      <c r="AN6648" s="39"/>
      <c r="AO6648" s="39"/>
      <c r="AP6648" s="39"/>
      <c r="AQ6648" s="39"/>
      <c r="AR6648" s="39"/>
      <c r="AS6648" s="39"/>
      <c r="AT6648" s="39"/>
      <c r="AU6648" s="39"/>
      <c r="AV6648" s="39"/>
      <c r="AW6648" s="39"/>
    </row>
    <row r="6649" spans="15:49" x14ac:dyDescent="0.2">
      <c r="O6649" s="39"/>
      <c r="P6649" s="39"/>
      <c r="Q6649" s="39"/>
      <c r="R6649" s="39"/>
      <c r="S6649" s="39"/>
      <c r="T6649" s="39"/>
      <c r="U6649" s="39"/>
      <c r="V6649" s="39"/>
      <c r="W6649" s="39"/>
      <c r="X6649" s="39"/>
      <c r="Y6649" s="39"/>
      <c r="Z6649" s="39"/>
      <c r="AA6649" s="39"/>
      <c r="AB6649" s="39"/>
      <c r="AC6649" s="39"/>
      <c r="AD6649" s="39"/>
      <c r="AE6649" s="39"/>
      <c r="AF6649" s="39"/>
      <c r="AG6649" s="39"/>
      <c r="AH6649" s="39"/>
      <c r="AI6649" s="39"/>
      <c r="AJ6649" s="39"/>
      <c r="AK6649" s="39"/>
      <c r="AL6649" s="39"/>
      <c r="AM6649" s="39"/>
      <c r="AN6649" s="39"/>
      <c r="AO6649" s="39"/>
      <c r="AP6649" s="39"/>
      <c r="AQ6649" s="39"/>
      <c r="AR6649" s="39"/>
      <c r="AS6649" s="39"/>
      <c r="AT6649" s="39"/>
      <c r="AU6649" s="39"/>
      <c r="AV6649" s="39"/>
      <c r="AW6649" s="39"/>
    </row>
    <row r="6650" spans="15:49" x14ac:dyDescent="0.2">
      <c r="O6650" s="39"/>
      <c r="P6650" s="39"/>
      <c r="Q6650" s="39"/>
      <c r="R6650" s="39"/>
      <c r="S6650" s="39"/>
      <c r="T6650" s="39"/>
      <c r="U6650" s="39"/>
      <c r="V6650" s="39"/>
      <c r="W6650" s="39"/>
      <c r="X6650" s="39"/>
      <c r="Y6650" s="39"/>
      <c r="Z6650" s="39"/>
      <c r="AA6650" s="39"/>
      <c r="AB6650" s="39"/>
      <c r="AC6650" s="39"/>
      <c r="AD6650" s="39"/>
      <c r="AE6650" s="39"/>
      <c r="AF6650" s="39"/>
      <c r="AG6650" s="39"/>
      <c r="AH6650" s="39"/>
      <c r="AI6650" s="39"/>
      <c r="AJ6650" s="39"/>
      <c r="AK6650" s="39"/>
      <c r="AL6650" s="39"/>
      <c r="AM6650" s="39"/>
      <c r="AN6650" s="39"/>
      <c r="AO6650" s="39"/>
      <c r="AP6650" s="39"/>
      <c r="AQ6650" s="39"/>
      <c r="AR6650" s="39"/>
      <c r="AS6650" s="39"/>
      <c r="AT6650" s="39"/>
      <c r="AU6650" s="39"/>
      <c r="AV6650" s="39"/>
      <c r="AW6650" s="39"/>
    </row>
    <row r="6651" spans="15:49" x14ac:dyDescent="0.2">
      <c r="O6651" s="39"/>
      <c r="P6651" s="39"/>
      <c r="Q6651" s="39"/>
      <c r="R6651" s="39"/>
      <c r="S6651" s="39"/>
      <c r="T6651" s="39"/>
      <c r="U6651" s="39"/>
      <c r="V6651" s="39"/>
      <c r="W6651" s="39"/>
      <c r="X6651" s="39"/>
      <c r="Y6651" s="39"/>
      <c r="Z6651" s="39"/>
      <c r="AA6651" s="39"/>
      <c r="AB6651" s="39"/>
      <c r="AC6651" s="39"/>
      <c r="AD6651" s="39"/>
      <c r="AE6651" s="39"/>
      <c r="AF6651" s="39"/>
      <c r="AG6651" s="39"/>
      <c r="AH6651" s="39"/>
      <c r="AI6651" s="39"/>
      <c r="AJ6651" s="39"/>
      <c r="AK6651" s="39"/>
      <c r="AL6651" s="39"/>
      <c r="AM6651" s="39"/>
      <c r="AN6651" s="39"/>
      <c r="AO6651" s="39"/>
      <c r="AP6651" s="39"/>
      <c r="AQ6651" s="39"/>
      <c r="AR6651" s="39"/>
      <c r="AS6651" s="39"/>
      <c r="AT6651" s="39"/>
      <c r="AU6651" s="39"/>
      <c r="AV6651" s="39"/>
      <c r="AW6651" s="39"/>
    </row>
    <row r="6652" spans="15:49" x14ac:dyDescent="0.2">
      <c r="O6652" s="39"/>
      <c r="P6652" s="39"/>
      <c r="Q6652" s="39"/>
      <c r="R6652" s="39"/>
      <c r="S6652" s="39"/>
      <c r="T6652" s="39"/>
      <c r="U6652" s="39"/>
      <c r="V6652" s="39"/>
      <c r="W6652" s="39"/>
      <c r="X6652" s="39"/>
      <c r="Y6652" s="39"/>
      <c r="Z6652" s="39"/>
      <c r="AA6652" s="39"/>
      <c r="AB6652" s="39"/>
      <c r="AC6652" s="39"/>
      <c r="AD6652" s="39"/>
      <c r="AE6652" s="39"/>
      <c r="AF6652" s="39"/>
      <c r="AG6652" s="39"/>
      <c r="AH6652" s="39"/>
      <c r="AI6652" s="39"/>
      <c r="AJ6652" s="39"/>
      <c r="AK6652" s="39"/>
      <c r="AL6652" s="39"/>
      <c r="AM6652" s="39"/>
      <c r="AN6652" s="39"/>
      <c r="AO6652" s="39"/>
      <c r="AP6652" s="39"/>
      <c r="AQ6652" s="39"/>
      <c r="AR6652" s="39"/>
      <c r="AS6652" s="39"/>
      <c r="AT6652" s="39"/>
      <c r="AU6652" s="39"/>
      <c r="AV6652" s="39"/>
      <c r="AW6652" s="39"/>
    </row>
    <row r="6653" spans="15:49" x14ac:dyDescent="0.2">
      <c r="O6653" s="39"/>
      <c r="P6653" s="39"/>
      <c r="Q6653" s="39"/>
      <c r="R6653" s="39"/>
      <c r="S6653" s="39"/>
      <c r="T6653" s="39"/>
      <c r="U6653" s="39"/>
      <c r="V6653" s="39"/>
      <c r="W6653" s="39"/>
      <c r="X6653" s="39"/>
      <c r="Y6653" s="39"/>
      <c r="Z6653" s="39"/>
      <c r="AA6653" s="39"/>
      <c r="AB6653" s="39"/>
      <c r="AC6653" s="39"/>
      <c r="AD6653" s="39"/>
      <c r="AE6653" s="39"/>
      <c r="AF6653" s="39"/>
      <c r="AG6653" s="39"/>
      <c r="AH6653" s="39"/>
      <c r="AI6653" s="39"/>
      <c r="AJ6653" s="39"/>
      <c r="AK6653" s="39"/>
      <c r="AL6653" s="39"/>
      <c r="AM6653" s="39"/>
      <c r="AN6653" s="39"/>
      <c r="AO6653" s="39"/>
      <c r="AP6653" s="39"/>
      <c r="AQ6653" s="39"/>
      <c r="AR6653" s="39"/>
      <c r="AS6653" s="39"/>
      <c r="AT6653" s="39"/>
      <c r="AU6653" s="39"/>
      <c r="AV6653" s="39"/>
      <c r="AW6653" s="39"/>
    </row>
    <row r="6654" spans="15:49" x14ac:dyDescent="0.2">
      <c r="O6654" s="39"/>
      <c r="P6654" s="39"/>
      <c r="Q6654" s="39"/>
      <c r="R6654" s="39"/>
      <c r="S6654" s="39"/>
      <c r="T6654" s="39"/>
      <c r="U6654" s="39"/>
      <c r="V6654" s="39"/>
      <c r="W6654" s="39"/>
      <c r="X6654" s="39"/>
      <c r="Y6654" s="39"/>
      <c r="Z6654" s="39"/>
      <c r="AA6654" s="39"/>
      <c r="AB6654" s="39"/>
      <c r="AC6654" s="39"/>
      <c r="AD6654" s="39"/>
      <c r="AE6654" s="39"/>
      <c r="AF6654" s="39"/>
      <c r="AG6654" s="39"/>
      <c r="AH6654" s="39"/>
      <c r="AI6654" s="39"/>
      <c r="AJ6654" s="39"/>
      <c r="AK6654" s="39"/>
      <c r="AL6654" s="39"/>
      <c r="AM6654" s="39"/>
      <c r="AN6654" s="39"/>
      <c r="AO6654" s="39"/>
      <c r="AP6654" s="39"/>
      <c r="AQ6654" s="39"/>
      <c r="AR6654" s="39"/>
      <c r="AS6654" s="39"/>
      <c r="AT6654" s="39"/>
      <c r="AU6654" s="39"/>
      <c r="AV6654" s="39"/>
      <c r="AW6654" s="39"/>
    </row>
    <row r="6655" spans="15:49" x14ac:dyDescent="0.2">
      <c r="O6655" s="39"/>
      <c r="P6655" s="39"/>
      <c r="Q6655" s="39"/>
      <c r="R6655" s="39"/>
      <c r="S6655" s="39"/>
      <c r="T6655" s="39"/>
      <c r="U6655" s="39"/>
      <c r="V6655" s="39"/>
      <c r="W6655" s="39"/>
      <c r="X6655" s="39"/>
      <c r="Y6655" s="39"/>
      <c r="Z6655" s="39"/>
      <c r="AA6655" s="39"/>
      <c r="AB6655" s="39"/>
      <c r="AC6655" s="39"/>
      <c r="AD6655" s="39"/>
      <c r="AE6655" s="39"/>
      <c r="AF6655" s="39"/>
      <c r="AG6655" s="39"/>
      <c r="AH6655" s="39"/>
      <c r="AI6655" s="39"/>
      <c r="AJ6655" s="39"/>
      <c r="AK6655" s="39"/>
      <c r="AL6655" s="39"/>
      <c r="AM6655" s="39"/>
      <c r="AN6655" s="39"/>
      <c r="AO6655" s="39"/>
      <c r="AP6655" s="39"/>
      <c r="AQ6655" s="39"/>
      <c r="AR6655" s="39"/>
      <c r="AS6655" s="39"/>
      <c r="AT6655" s="39"/>
      <c r="AU6655" s="39"/>
      <c r="AV6655" s="39"/>
      <c r="AW6655" s="39"/>
    </row>
    <row r="6656" spans="15:49" x14ac:dyDescent="0.2">
      <c r="O6656" s="39"/>
      <c r="P6656" s="39"/>
      <c r="Q6656" s="39"/>
      <c r="R6656" s="39"/>
      <c r="S6656" s="39"/>
      <c r="T6656" s="39"/>
      <c r="U6656" s="39"/>
      <c r="V6656" s="39"/>
      <c r="W6656" s="39"/>
      <c r="X6656" s="39"/>
      <c r="Y6656" s="39"/>
      <c r="Z6656" s="39"/>
      <c r="AA6656" s="39"/>
      <c r="AB6656" s="39"/>
      <c r="AC6656" s="39"/>
      <c r="AD6656" s="39"/>
      <c r="AE6656" s="39"/>
      <c r="AF6656" s="39"/>
      <c r="AG6656" s="39"/>
      <c r="AH6656" s="39"/>
      <c r="AI6656" s="39"/>
      <c r="AJ6656" s="39"/>
      <c r="AK6656" s="39"/>
      <c r="AL6656" s="39"/>
      <c r="AM6656" s="39"/>
      <c r="AN6656" s="39"/>
      <c r="AO6656" s="39"/>
      <c r="AP6656" s="39"/>
      <c r="AQ6656" s="39"/>
      <c r="AR6656" s="39"/>
      <c r="AS6656" s="39"/>
      <c r="AT6656" s="39"/>
      <c r="AU6656" s="39"/>
      <c r="AV6656" s="39"/>
      <c r="AW6656" s="39"/>
    </row>
    <row r="6657" spans="15:49" x14ac:dyDescent="0.2">
      <c r="O6657" s="39"/>
      <c r="P6657" s="39"/>
      <c r="Q6657" s="39"/>
      <c r="R6657" s="39"/>
      <c r="S6657" s="39"/>
      <c r="T6657" s="39"/>
      <c r="U6657" s="39"/>
      <c r="V6657" s="39"/>
      <c r="W6657" s="39"/>
      <c r="X6657" s="39"/>
      <c r="Y6657" s="39"/>
      <c r="Z6657" s="39"/>
      <c r="AA6657" s="39"/>
      <c r="AB6657" s="39"/>
      <c r="AC6657" s="39"/>
      <c r="AD6657" s="39"/>
      <c r="AE6657" s="39"/>
      <c r="AF6657" s="39"/>
      <c r="AG6657" s="39"/>
      <c r="AH6657" s="39"/>
      <c r="AI6657" s="39"/>
      <c r="AJ6657" s="39"/>
      <c r="AK6657" s="39"/>
      <c r="AL6657" s="39"/>
      <c r="AM6657" s="39"/>
      <c r="AN6657" s="39"/>
      <c r="AO6657" s="39"/>
      <c r="AP6657" s="39"/>
      <c r="AQ6657" s="39"/>
      <c r="AR6657" s="39"/>
      <c r="AS6657" s="39"/>
      <c r="AT6657" s="39"/>
      <c r="AU6657" s="39"/>
      <c r="AV6657" s="39"/>
      <c r="AW6657" s="39"/>
    </row>
    <row r="6658" spans="15:49" x14ac:dyDescent="0.2">
      <c r="O6658" s="39"/>
      <c r="P6658" s="39"/>
      <c r="Q6658" s="39"/>
      <c r="R6658" s="39"/>
      <c r="S6658" s="39"/>
      <c r="T6658" s="39"/>
      <c r="U6658" s="39"/>
      <c r="V6658" s="39"/>
      <c r="W6658" s="39"/>
      <c r="X6658" s="39"/>
      <c r="Y6658" s="39"/>
      <c r="Z6658" s="39"/>
      <c r="AA6658" s="39"/>
      <c r="AB6658" s="39"/>
      <c r="AC6658" s="39"/>
      <c r="AD6658" s="39"/>
      <c r="AE6658" s="39"/>
      <c r="AF6658" s="39"/>
      <c r="AG6658" s="39"/>
      <c r="AH6658" s="39"/>
      <c r="AI6658" s="39"/>
      <c r="AJ6658" s="39"/>
      <c r="AK6658" s="39"/>
      <c r="AL6658" s="39"/>
      <c r="AM6658" s="39"/>
      <c r="AN6658" s="39"/>
      <c r="AO6658" s="39"/>
      <c r="AP6658" s="39"/>
      <c r="AQ6658" s="39"/>
      <c r="AR6658" s="39"/>
      <c r="AS6658" s="39"/>
      <c r="AT6658" s="39"/>
      <c r="AU6658" s="39"/>
      <c r="AV6658" s="39"/>
      <c r="AW6658" s="39"/>
    </row>
    <row r="6659" spans="15:49" x14ac:dyDescent="0.2">
      <c r="O6659" s="39"/>
      <c r="P6659" s="39"/>
      <c r="Q6659" s="39"/>
      <c r="R6659" s="39"/>
      <c r="S6659" s="39"/>
      <c r="T6659" s="39"/>
      <c r="U6659" s="39"/>
      <c r="V6659" s="39"/>
      <c r="W6659" s="39"/>
      <c r="X6659" s="39"/>
      <c r="Y6659" s="39"/>
      <c r="Z6659" s="39"/>
      <c r="AA6659" s="39"/>
      <c r="AB6659" s="39"/>
      <c r="AC6659" s="39"/>
      <c r="AD6659" s="39"/>
      <c r="AE6659" s="39"/>
      <c r="AF6659" s="39"/>
      <c r="AG6659" s="39"/>
      <c r="AH6659" s="39"/>
      <c r="AI6659" s="39"/>
      <c r="AJ6659" s="39"/>
      <c r="AK6659" s="39"/>
      <c r="AL6659" s="39"/>
      <c r="AM6659" s="39"/>
      <c r="AN6659" s="39"/>
      <c r="AO6659" s="39"/>
      <c r="AP6659" s="39"/>
      <c r="AQ6659" s="39"/>
      <c r="AR6659" s="39"/>
      <c r="AS6659" s="39"/>
      <c r="AT6659" s="39"/>
      <c r="AU6659" s="39"/>
      <c r="AV6659" s="39"/>
      <c r="AW6659" s="39"/>
    </row>
    <row r="6660" spans="15:49" x14ac:dyDescent="0.2">
      <c r="O6660" s="39"/>
      <c r="P6660" s="39"/>
      <c r="Q6660" s="39"/>
      <c r="R6660" s="39"/>
      <c r="S6660" s="39"/>
      <c r="T6660" s="39"/>
      <c r="U6660" s="39"/>
      <c r="V6660" s="39"/>
      <c r="W6660" s="39"/>
      <c r="X6660" s="39"/>
      <c r="Y6660" s="39"/>
      <c r="Z6660" s="39"/>
      <c r="AA6660" s="39"/>
      <c r="AB6660" s="39"/>
      <c r="AC6660" s="39"/>
      <c r="AD6660" s="39"/>
      <c r="AE6660" s="39"/>
      <c r="AF6660" s="39"/>
      <c r="AG6660" s="39"/>
      <c r="AH6660" s="39"/>
      <c r="AI6660" s="39"/>
      <c r="AJ6660" s="39"/>
      <c r="AK6660" s="39"/>
      <c r="AL6660" s="39"/>
      <c r="AM6660" s="39"/>
      <c r="AN6660" s="39"/>
      <c r="AO6660" s="39"/>
      <c r="AP6660" s="39"/>
      <c r="AQ6660" s="39"/>
      <c r="AR6660" s="39"/>
      <c r="AS6660" s="39"/>
      <c r="AT6660" s="39"/>
      <c r="AU6660" s="39"/>
      <c r="AV6660" s="39"/>
      <c r="AW6660" s="39"/>
    </row>
    <row r="6661" spans="15:49" x14ac:dyDescent="0.2">
      <c r="O6661" s="39"/>
      <c r="P6661" s="39"/>
      <c r="Q6661" s="39"/>
      <c r="R6661" s="39"/>
      <c r="S6661" s="39"/>
      <c r="T6661" s="39"/>
      <c r="U6661" s="39"/>
      <c r="V6661" s="39"/>
      <c r="W6661" s="39"/>
      <c r="X6661" s="39"/>
      <c r="Y6661" s="39"/>
      <c r="Z6661" s="39"/>
      <c r="AA6661" s="39"/>
      <c r="AB6661" s="39"/>
      <c r="AC6661" s="39"/>
      <c r="AD6661" s="39"/>
      <c r="AE6661" s="39"/>
      <c r="AF6661" s="39"/>
      <c r="AG6661" s="39"/>
      <c r="AH6661" s="39"/>
      <c r="AI6661" s="39"/>
      <c r="AJ6661" s="39"/>
      <c r="AK6661" s="39"/>
      <c r="AL6661" s="39"/>
      <c r="AM6661" s="39"/>
      <c r="AN6661" s="39"/>
      <c r="AO6661" s="39"/>
      <c r="AP6661" s="39"/>
      <c r="AQ6661" s="39"/>
      <c r="AR6661" s="39"/>
      <c r="AS6661" s="39"/>
      <c r="AT6661" s="39"/>
      <c r="AU6661" s="39"/>
      <c r="AV6661" s="39"/>
      <c r="AW6661" s="39"/>
    </row>
    <row r="6662" spans="15:49" x14ac:dyDescent="0.2">
      <c r="O6662" s="39"/>
      <c r="P6662" s="39"/>
      <c r="Q6662" s="39"/>
      <c r="R6662" s="39"/>
      <c r="S6662" s="39"/>
      <c r="T6662" s="39"/>
      <c r="U6662" s="39"/>
      <c r="V6662" s="39"/>
      <c r="W6662" s="39"/>
      <c r="X6662" s="39"/>
      <c r="Y6662" s="39"/>
      <c r="Z6662" s="39"/>
      <c r="AA6662" s="39"/>
      <c r="AB6662" s="39"/>
      <c r="AC6662" s="39"/>
      <c r="AD6662" s="39"/>
      <c r="AE6662" s="39"/>
      <c r="AF6662" s="39"/>
      <c r="AG6662" s="39"/>
      <c r="AH6662" s="39"/>
      <c r="AI6662" s="39"/>
      <c r="AJ6662" s="39"/>
      <c r="AK6662" s="39"/>
      <c r="AL6662" s="39"/>
      <c r="AM6662" s="39"/>
      <c r="AN6662" s="39"/>
      <c r="AO6662" s="39"/>
      <c r="AP6662" s="39"/>
      <c r="AQ6662" s="39"/>
      <c r="AR6662" s="39"/>
      <c r="AS6662" s="39"/>
      <c r="AT6662" s="39"/>
      <c r="AU6662" s="39"/>
      <c r="AV6662" s="39"/>
      <c r="AW6662" s="39"/>
    </row>
    <row r="6663" spans="15:49" x14ac:dyDescent="0.2">
      <c r="O6663" s="39"/>
      <c r="P6663" s="39"/>
      <c r="Q6663" s="39"/>
      <c r="R6663" s="39"/>
      <c r="S6663" s="39"/>
      <c r="T6663" s="39"/>
      <c r="U6663" s="39"/>
      <c r="V6663" s="39"/>
      <c r="W6663" s="39"/>
      <c r="X6663" s="39"/>
      <c r="Y6663" s="39"/>
      <c r="Z6663" s="39"/>
      <c r="AA6663" s="39"/>
      <c r="AB6663" s="39"/>
      <c r="AC6663" s="39"/>
      <c r="AD6663" s="39"/>
      <c r="AE6663" s="39"/>
      <c r="AF6663" s="39"/>
      <c r="AG6663" s="39"/>
      <c r="AH6663" s="39"/>
      <c r="AI6663" s="39"/>
      <c r="AJ6663" s="39"/>
      <c r="AK6663" s="39"/>
      <c r="AL6663" s="39"/>
      <c r="AM6663" s="39"/>
      <c r="AN6663" s="39"/>
      <c r="AO6663" s="39"/>
      <c r="AP6663" s="39"/>
      <c r="AQ6663" s="39"/>
      <c r="AR6663" s="39"/>
      <c r="AS6663" s="39"/>
      <c r="AT6663" s="39"/>
      <c r="AU6663" s="39"/>
      <c r="AV6663" s="39"/>
      <c r="AW6663" s="39"/>
    </row>
    <row r="6664" spans="15:49" x14ac:dyDescent="0.2">
      <c r="O6664" s="39"/>
      <c r="P6664" s="39"/>
      <c r="Q6664" s="39"/>
      <c r="R6664" s="39"/>
      <c r="S6664" s="39"/>
      <c r="T6664" s="39"/>
      <c r="U6664" s="39"/>
      <c r="V6664" s="39"/>
      <c r="W6664" s="39"/>
      <c r="X6664" s="39"/>
      <c r="Y6664" s="39"/>
      <c r="Z6664" s="39"/>
      <c r="AA6664" s="39"/>
      <c r="AB6664" s="39"/>
      <c r="AC6664" s="39"/>
      <c r="AD6664" s="39"/>
      <c r="AE6664" s="39"/>
      <c r="AF6664" s="39"/>
      <c r="AG6664" s="39"/>
      <c r="AH6664" s="39"/>
      <c r="AI6664" s="39"/>
      <c r="AJ6664" s="39"/>
      <c r="AK6664" s="39"/>
      <c r="AL6664" s="39"/>
      <c r="AM6664" s="39"/>
      <c r="AN6664" s="39"/>
      <c r="AO6664" s="39"/>
      <c r="AP6664" s="39"/>
      <c r="AQ6664" s="39"/>
      <c r="AR6664" s="39"/>
      <c r="AS6664" s="39"/>
      <c r="AT6664" s="39"/>
      <c r="AU6664" s="39"/>
      <c r="AV6664" s="39"/>
      <c r="AW6664" s="39"/>
    </row>
    <row r="6665" spans="15:49" x14ac:dyDescent="0.2">
      <c r="O6665" s="39"/>
      <c r="P6665" s="39"/>
      <c r="Q6665" s="39"/>
      <c r="R6665" s="39"/>
      <c r="S6665" s="39"/>
      <c r="T6665" s="39"/>
      <c r="U6665" s="39"/>
      <c r="V6665" s="39"/>
      <c r="W6665" s="39"/>
      <c r="X6665" s="39"/>
      <c r="Y6665" s="39"/>
      <c r="Z6665" s="39"/>
      <c r="AA6665" s="39"/>
      <c r="AB6665" s="39"/>
      <c r="AC6665" s="39"/>
      <c r="AD6665" s="39"/>
      <c r="AE6665" s="39"/>
      <c r="AF6665" s="39"/>
      <c r="AG6665" s="39"/>
      <c r="AH6665" s="39"/>
      <c r="AI6665" s="39"/>
      <c r="AJ6665" s="39"/>
      <c r="AK6665" s="39"/>
      <c r="AL6665" s="39"/>
      <c r="AM6665" s="39"/>
      <c r="AN6665" s="39"/>
      <c r="AO6665" s="39"/>
      <c r="AP6665" s="39"/>
      <c r="AQ6665" s="39"/>
      <c r="AR6665" s="39"/>
      <c r="AS6665" s="39"/>
      <c r="AT6665" s="39"/>
      <c r="AU6665" s="39"/>
      <c r="AV6665" s="39"/>
      <c r="AW6665" s="39"/>
    </row>
    <row r="6666" spans="15:49" x14ac:dyDescent="0.2">
      <c r="O6666" s="39"/>
      <c r="P6666" s="39"/>
      <c r="Q6666" s="39"/>
      <c r="R6666" s="39"/>
      <c r="S6666" s="39"/>
      <c r="T6666" s="39"/>
      <c r="U6666" s="39"/>
      <c r="V6666" s="39"/>
      <c r="W6666" s="39"/>
      <c r="X6666" s="39"/>
      <c r="Y6666" s="39"/>
      <c r="Z6666" s="39"/>
      <c r="AA6666" s="39"/>
      <c r="AB6666" s="39"/>
      <c r="AC6666" s="39"/>
      <c r="AD6666" s="39"/>
      <c r="AE6666" s="39"/>
      <c r="AF6666" s="39"/>
      <c r="AG6666" s="39"/>
      <c r="AH6666" s="39"/>
      <c r="AI6666" s="39"/>
      <c r="AJ6666" s="39"/>
      <c r="AK6666" s="39"/>
      <c r="AL6666" s="39"/>
      <c r="AM6666" s="39"/>
      <c r="AN6666" s="39"/>
      <c r="AO6666" s="39"/>
      <c r="AP6666" s="39"/>
      <c r="AQ6666" s="39"/>
      <c r="AR6666" s="39"/>
      <c r="AS6666" s="39"/>
      <c r="AT6666" s="39"/>
      <c r="AU6666" s="39"/>
      <c r="AV6666" s="39"/>
      <c r="AW6666" s="39"/>
    </row>
    <row r="6667" spans="15:49" x14ac:dyDescent="0.2">
      <c r="O6667" s="39"/>
      <c r="P6667" s="39"/>
      <c r="Q6667" s="39"/>
      <c r="R6667" s="39"/>
      <c r="S6667" s="39"/>
      <c r="T6667" s="39"/>
      <c r="U6667" s="39"/>
      <c r="V6667" s="39"/>
      <c r="W6667" s="39"/>
      <c r="X6667" s="39"/>
      <c r="Y6667" s="39"/>
      <c r="Z6667" s="39"/>
      <c r="AA6667" s="39"/>
      <c r="AB6667" s="39"/>
      <c r="AC6667" s="39"/>
      <c r="AD6667" s="39"/>
      <c r="AE6667" s="39"/>
      <c r="AF6667" s="39"/>
      <c r="AG6667" s="39"/>
      <c r="AH6667" s="39"/>
      <c r="AI6667" s="39"/>
      <c r="AJ6667" s="39"/>
      <c r="AK6667" s="39"/>
      <c r="AL6667" s="39"/>
      <c r="AM6667" s="39"/>
      <c r="AN6667" s="39"/>
      <c r="AO6667" s="39"/>
      <c r="AP6667" s="39"/>
      <c r="AQ6667" s="39"/>
      <c r="AR6667" s="39"/>
      <c r="AS6667" s="39"/>
      <c r="AT6667" s="39"/>
      <c r="AU6667" s="39"/>
      <c r="AV6667" s="39"/>
      <c r="AW6667" s="39"/>
    </row>
    <row r="6668" spans="15:49" x14ac:dyDescent="0.2">
      <c r="O6668" s="39"/>
      <c r="P6668" s="39"/>
      <c r="Q6668" s="39"/>
      <c r="R6668" s="39"/>
      <c r="S6668" s="39"/>
      <c r="T6668" s="39"/>
      <c r="U6668" s="39"/>
      <c r="V6668" s="39"/>
      <c r="W6668" s="39"/>
      <c r="X6668" s="39"/>
      <c r="Y6668" s="39"/>
      <c r="Z6668" s="39"/>
      <c r="AA6668" s="39"/>
      <c r="AB6668" s="39"/>
      <c r="AC6668" s="39"/>
      <c r="AD6668" s="39"/>
      <c r="AE6668" s="39"/>
      <c r="AF6668" s="39"/>
      <c r="AG6668" s="39"/>
      <c r="AH6668" s="39"/>
      <c r="AI6668" s="39"/>
      <c r="AJ6668" s="39"/>
      <c r="AK6668" s="39"/>
      <c r="AL6668" s="39"/>
      <c r="AM6668" s="39"/>
      <c r="AN6668" s="39"/>
      <c r="AO6668" s="39"/>
      <c r="AP6668" s="39"/>
      <c r="AQ6668" s="39"/>
      <c r="AR6668" s="39"/>
      <c r="AS6668" s="39"/>
      <c r="AT6668" s="39"/>
      <c r="AU6668" s="39"/>
      <c r="AV6668" s="39"/>
      <c r="AW6668" s="39"/>
    </row>
    <row r="6669" spans="15:49" x14ac:dyDescent="0.2">
      <c r="O6669" s="39"/>
      <c r="P6669" s="39"/>
      <c r="Q6669" s="39"/>
      <c r="R6669" s="39"/>
      <c r="S6669" s="39"/>
      <c r="T6669" s="39"/>
      <c r="U6669" s="39"/>
      <c r="V6669" s="39"/>
      <c r="W6669" s="39"/>
      <c r="X6669" s="39"/>
      <c r="Y6669" s="39"/>
      <c r="Z6669" s="39"/>
      <c r="AA6669" s="39"/>
      <c r="AB6669" s="39"/>
      <c r="AC6669" s="39"/>
      <c r="AD6669" s="39"/>
      <c r="AE6669" s="39"/>
      <c r="AF6669" s="39"/>
      <c r="AG6669" s="39"/>
      <c r="AH6669" s="39"/>
      <c r="AI6669" s="39"/>
      <c r="AJ6669" s="39"/>
      <c r="AK6669" s="39"/>
      <c r="AL6669" s="39"/>
      <c r="AM6669" s="39"/>
      <c r="AN6669" s="39"/>
      <c r="AO6669" s="39"/>
      <c r="AP6669" s="39"/>
      <c r="AQ6669" s="39"/>
      <c r="AR6669" s="39"/>
      <c r="AS6669" s="39"/>
      <c r="AT6669" s="39"/>
      <c r="AU6669" s="39"/>
      <c r="AV6669" s="39"/>
      <c r="AW6669" s="39"/>
    </row>
    <row r="6670" spans="15:49" x14ac:dyDescent="0.2">
      <c r="O6670" s="39"/>
      <c r="P6670" s="39"/>
      <c r="Q6670" s="39"/>
      <c r="R6670" s="39"/>
      <c r="S6670" s="39"/>
      <c r="T6670" s="39"/>
      <c r="U6670" s="39"/>
      <c r="V6670" s="39"/>
      <c r="W6670" s="39"/>
      <c r="X6670" s="39"/>
      <c r="Y6670" s="39"/>
      <c r="Z6670" s="39"/>
      <c r="AA6670" s="39"/>
      <c r="AB6670" s="39"/>
      <c r="AC6670" s="39"/>
      <c r="AD6670" s="39"/>
      <c r="AE6670" s="39"/>
      <c r="AF6670" s="39"/>
      <c r="AG6670" s="39"/>
      <c r="AH6670" s="39"/>
      <c r="AI6670" s="39"/>
      <c r="AJ6670" s="39"/>
      <c r="AK6670" s="39"/>
      <c r="AL6670" s="39"/>
      <c r="AM6670" s="39"/>
      <c r="AN6670" s="39"/>
      <c r="AO6670" s="39"/>
      <c r="AP6670" s="39"/>
      <c r="AQ6670" s="39"/>
      <c r="AR6670" s="39"/>
      <c r="AS6670" s="39"/>
      <c r="AT6670" s="39"/>
      <c r="AU6670" s="39"/>
      <c r="AV6670" s="39"/>
      <c r="AW6670" s="39"/>
    </row>
    <row r="6671" spans="15:49" x14ac:dyDescent="0.2">
      <c r="O6671" s="39"/>
      <c r="P6671" s="39"/>
      <c r="Q6671" s="39"/>
      <c r="R6671" s="39"/>
      <c r="S6671" s="39"/>
      <c r="T6671" s="39"/>
      <c r="U6671" s="39"/>
      <c r="V6671" s="39"/>
      <c r="W6671" s="39"/>
      <c r="X6671" s="39"/>
      <c r="Y6671" s="39"/>
      <c r="Z6671" s="39"/>
      <c r="AA6671" s="39"/>
      <c r="AB6671" s="39"/>
      <c r="AC6671" s="39"/>
      <c r="AD6671" s="39"/>
      <c r="AE6671" s="39"/>
      <c r="AF6671" s="39"/>
      <c r="AG6671" s="39"/>
      <c r="AH6671" s="39"/>
      <c r="AI6671" s="39"/>
      <c r="AJ6671" s="39"/>
      <c r="AK6671" s="39"/>
      <c r="AL6671" s="39"/>
      <c r="AM6671" s="39"/>
      <c r="AN6671" s="39"/>
      <c r="AO6671" s="39"/>
      <c r="AP6671" s="39"/>
      <c r="AQ6671" s="39"/>
      <c r="AR6671" s="39"/>
      <c r="AS6671" s="39"/>
      <c r="AT6671" s="39"/>
      <c r="AU6671" s="39"/>
      <c r="AV6671" s="39"/>
      <c r="AW6671" s="39"/>
    </row>
    <row r="6672" spans="15:49" x14ac:dyDescent="0.2">
      <c r="O6672" s="39"/>
      <c r="P6672" s="39"/>
      <c r="Q6672" s="39"/>
      <c r="R6672" s="39"/>
      <c r="S6672" s="39"/>
      <c r="T6672" s="39"/>
      <c r="U6672" s="39"/>
      <c r="V6672" s="39"/>
      <c r="W6672" s="39"/>
      <c r="X6672" s="39"/>
      <c r="Y6672" s="39"/>
      <c r="Z6672" s="39"/>
      <c r="AA6672" s="39"/>
      <c r="AB6672" s="39"/>
      <c r="AC6672" s="39"/>
      <c r="AD6672" s="39"/>
      <c r="AE6672" s="39"/>
      <c r="AF6672" s="39"/>
      <c r="AG6672" s="39"/>
      <c r="AH6672" s="39"/>
      <c r="AI6672" s="39"/>
      <c r="AJ6672" s="39"/>
      <c r="AK6672" s="39"/>
      <c r="AL6672" s="39"/>
      <c r="AM6672" s="39"/>
      <c r="AN6672" s="39"/>
      <c r="AO6672" s="39"/>
      <c r="AP6672" s="39"/>
      <c r="AQ6672" s="39"/>
      <c r="AR6672" s="39"/>
      <c r="AS6672" s="39"/>
      <c r="AT6672" s="39"/>
      <c r="AU6672" s="39"/>
      <c r="AV6672" s="39"/>
      <c r="AW6672" s="39"/>
    </row>
    <row r="6673" spans="15:49" x14ac:dyDescent="0.2">
      <c r="O6673" s="39"/>
      <c r="P6673" s="39"/>
      <c r="Q6673" s="39"/>
      <c r="R6673" s="39"/>
      <c r="S6673" s="39"/>
      <c r="T6673" s="39"/>
      <c r="U6673" s="39"/>
      <c r="V6673" s="39"/>
      <c r="W6673" s="39"/>
      <c r="X6673" s="39"/>
      <c r="Y6673" s="39"/>
      <c r="Z6673" s="39"/>
      <c r="AA6673" s="39"/>
      <c r="AB6673" s="39"/>
      <c r="AC6673" s="39"/>
      <c r="AD6673" s="39"/>
      <c r="AE6673" s="39"/>
      <c r="AF6673" s="39"/>
      <c r="AG6673" s="39"/>
      <c r="AH6673" s="39"/>
      <c r="AI6673" s="39"/>
      <c r="AJ6673" s="39"/>
      <c r="AK6673" s="39"/>
      <c r="AL6673" s="39"/>
      <c r="AM6673" s="39"/>
      <c r="AN6673" s="39"/>
      <c r="AO6673" s="39"/>
      <c r="AP6673" s="39"/>
      <c r="AQ6673" s="39"/>
      <c r="AR6673" s="39"/>
      <c r="AS6673" s="39"/>
      <c r="AT6673" s="39"/>
      <c r="AU6673" s="39"/>
      <c r="AV6673" s="39"/>
      <c r="AW6673" s="39"/>
    </row>
    <row r="6674" spans="15:49" x14ac:dyDescent="0.2">
      <c r="O6674" s="39"/>
      <c r="P6674" s="39"/>
      <c r="Q6674" s="39"/>
      <c r="R6674" s="39"/>
      <c r="S6674" s="39"/>
      <c r="T6674" s="39"/>
      <c r="U6674" s="39"/>
      <c r="V6674" s="39"/>
      <c r="W6674" s="39"/>
      <c r="X6674" s="39"/>
      <c r="Y6674" s="39"/>
      <c r="Z6674" s="39"/>
      <c r="AA6674" s="39"/>
      <c r="AB6674" s="39"/>
      <c r="AC6674" s="39"/>
      <c r="AD6674" s="39"/>
      <c r="AE6674" s="39"/>
      <c r="AF6674" s="39"/>
      <c r="AG6674" s="39"/>
      <c r="AH6674" s="39"/>
      <c r="AI6674" s="39"/>
      <c r="AJ6674" s="39"/>
      <c r="AK6674" s="39"/>
      <c r="AL6674" s="39"/>
      <c r="AM6674" s="39"/>
      <c r="AN6674" s="39"/>
      <c r="AO6674" s="39"/>
      <c r="AP6674" s="39"/>
      <c r="AQ6674" s="39"/>
      <c r="AR6674" s="39"/>
      <c r="AS6674" s="39"/>
      <c r="AT6674" s="39"/>
      <c r="AU6674" s="39"/>
      <c r="AV6674" s="39"/>
      <c r="AW6674" s="39"/>
    </row>
    <row r="6675" spans="15:49" x14ac:dyDescent="0.2">
      <c r="O6675" s="39"/>
      <c r="P6675" s="39"/>
      <c r="Q6675" s="39"/>
      <c r="R6675" s="39"/>
      <c r="S6675" s="39"/>
      <c r="T6675" s="39"/>
      <c r="U6675" s="39"/>
      <c r="V6675" s="39"/>
      <c r="W6675" s="39"/>
      <c r="X6675" s="39"/>
      <c r="Y6675" s="39"/>
      <c r="Z6675" s="39"/>
      <c r="AA6675" s="39"/>
      <c r="AB6675" s="39"/>
      <c r="AC6675" s="39"/>
      <c r="AD6675" s="39"/>
      <c r="AE6675" s="39"/>
      <c r="AF6675" s="39"/>
      <c r="AG6675" s="39"/>
      <c r="AH6675" s="39"/>
      <c r="AI6675" s="39"/>
      <c r="AJ6675" s="39"/>
      <c r="AK6675" s="39"/>
      <c r="AL6675" s="39"/>
      <c r="AM6675" s="39"/>
      <c r="AN6675" s="39"/>
      <c r="AO6675" s="39"/>
      <c r="AP6675" s="39"/>
      <c r="AQ6675" s="39"/>
      <c r="AR6675" s="39"/>
      <c r="AS6675" s="39"/>
      <c r="AT6675" s="39"/>
      <c r="AU6675" s="39"/>
      <c r="AV6675" s="39"/>
      <c r="AW6675" s="39"/>
    </row>
    <row r="6676" spans="15:49" x14ac:dyDescent="0.2">
      <c r="O6676" s="39"/>
      <c r="P6676" s="39"/>
      <c r="Q6676" s="39"/>
      <c r="R6676" s="39"/>
      <c r="S6676" s="39"/>
      <c r="T6676" s="39"/>
      <c r="U6676" s="39"/>
      <c r="V6676" s="39"/>
      <c r="W6676" s="39"/>
      <c r="X6676" s="39"/>
      <c r="Y6676" s="39"/>
      <c r="Z6676" s="39"/>
      <c r="AA6676" s="39"/>
      <c r="AB6676" s="39"/>
      <c r="AC6676" s="39"/>
      <c r="AD6676" s="39"/>
      <c r="AE6676" s="39"/>
      <c r="AF6676" s="39"/>
      <c r="AG6676" s="39"/>
      <c r="AH6676" s="39"/>
      <c r="AI6676" s="39"/>
      <c r="AJ6676" s="39"/>
      <c r="AK6676" s="39"/>
      <c r="AL6676" s="39"/>
      <c r="AM6676" s="39"/>
      <c r="AN6676" s="39"/>
      <c r="AO6676" s="39"/>
      <c r="AP6676" s="39"/>
      <c r="AQ6676" s="39"/>
      <c r="AR6676" s="39"/>
      <c r="AS6676" s="39"/>
      <c r="AT6676" s="39"/>
      <c r="AU6676" s="39"/>
      <c r="AV6676" s="39"/>
      <c r="AW6676" s="39"/>
    </row>
    <row r="6677" spans="15:49" x14ac:dyDescent="0.2">
      <c r="O6677" s="39"/>
      <c r="P6677" s="39"/>
      <c r="Q6677" s="39"/>
      <c r="R6677" s="39"/>
      <c r="S6677" s="39"/>
      <c r="T6677" s="39"/>
      <c r="U6677" s="39"/>
      <c r="V6677" s="39"/>
      <c r="W6677" s="39"/>
      <c r="X6677" s="39"/>
      <c r="Y6677" s="39"/>
      <c r="Z6677" s="39"/>
      <c r="AA6677" s="39"/>
      <c r="AB6677" s="39"/>
      <c r="AC6677" s="39"/>
      <c r="AD6677" s="39"/>
      <c r="AE6677" s="39"/>
      <c r="AF6677" s="39"/>
      <c r="AG6677" s="39"/>
      <c r="AH6677" s="39"/>
      <c r="AI6677" s="39"/>
      <c r="AJ6677" s="39"/>
      <c r="AK6677" s="39"/>
      <c r="AL6677" s="39"/>
      <c r="AM6677" s="39"/>
      <c r="AN6677" s="39"/>
      <c r="AO6677" s="39"/>
      <c r="AP6677" s="39"/>
      <c r="AQ6677" s="39"/>
      <c r="AR6677" s="39"/>
      <c r="AS6677" s="39"/>
      <c r="AT6677" s="39"/>
      <c r="AU6677" s="39"/>
      <c r="AV6677" s="39"/>
      <c r="AW6677" s="39"/>
    </row>
    <row r="6678" spans="15:49" x14ac:dyDescent="0.2">
      <c r="O6678" s="39"/>
      <c r="P6678" s="39"/>
      <c r="Q6678" s="39"/>
      <c r="R6678" s="39"/>
      <c r="S6678" s="39"/>
      <c r="T6678" s="39"/>
      <c r="U6678" s="39"/>
      <c r="V6678" s="39"/>
      <c r="W6678" s="39"/>
      <c r="X6678" s="39"/>
      <c r="Y6678" s="39"/>
      <c r="Z6678" s="39"/>
      <c r="AA6678" s="39"/>
      <c r="AB6678" s="39"/>
      <c r="AC6678" s="39"/>
      <c r="AD6678" s="39"/>
      <c r="AE6678" s="39"/>
      <c r="AF6678" s="39"/>
      <c r="AG6678" s="39"/>
      <c r="AH6678" s="39"/>
      <c r="AI6678" s="39"/>
      <c r="AJ6678" s="39"/>
      <c r="AK6678" s="39"/>
      <c r="AL6678" s="39"/>
      <c r="AM6678" s="39"/>
      <c r="AN6678" s="39"/>
      <c r="AO6678" s="39"/>
      <c r="AP6678" s="39"/>
      <c r="AQ6678" s="39"/>
      <c r="AR6678" s="39"/>
      <c r="AS6678" s="39"/>
      <c r="AT6678" s="39"/>
      <c r="AU6678" s="39"/>
      <c r="AV6678" s="39"/>
      <c r="AW6678" s="39"/>
    </row>
    <row r="6679" spans="15:49" x14ac:dyDescent="0.2">
      <c r="O6679" s="39"/>
      <c r="P6679" s="39"/>
      <c r="Q6679" s="39"/>
      <c r="R6679" s="39"/>
      <c r="S6679" s="39"/>
      <c r="T6679" s="39"/>
      <c r="U6679" s="39"/>
      <c r="V6679" s="39"/>
      <c r="W6679" s="39"/>
      <c r="X6679" s="39"/>
      <c r="Y6679" s="39"/>
      <c r="Z6679" s="39"/>
      <c r="AA6679" s="39"/>
      <c r="AB6679" s="39"/>
      <c r="AC6679" s="39"/>
      <c r="AD6679" s="39"/>
      <c r="AE6679" s="39"/>
      <c r="AF6679" s="39"/>
      <c r="AG6679" s="39"/>
      <c r="AH6679" s="39"/>
      <c r="AI6679" s="39"/>
      <c r="AJ6679" s="39"/>
      <c r="AK6679" s="39"/>
      <c r="AL6679" s="39"/>
      <c r="AM6679" s="39"/>
      <c r="AN6679" s="39"/>
      <c r="AO6679" s="39"/>
      <c r="AP6679" s="39"/>
      <c r="AQ6679" s="39"/>
      <c r="AR6679" s="39"/>
      <c r="AS6679" s="39"/>
      <c r="AT6679" s="39"/>
      <c r="AU6679" s="39"/>
      <c r="AV6679" s="39"/>
      <c r="AW6679" s="39"/>
    </row>
    <row r="6680" spans="15:49" x14ac:dyDescent="0.2">
      <c r="O6680" s="39"/>
      <c r="P6680" s="39"/>
      <c r="Q6680" s="39"/>
      <c r="R6680" s="39"/>
      <c r="S6680" s="39"/>
      <c r="T6680" s="39"/>
      <c r="U6680" s="39"/>
      <c r="V6680" s="39"/>
      <c r="W6680" s="39"/>
      <c r="X6680" s="39"/>
      <c r="Y6680" s="39"/>
      <c r="Z6680" s="39"/>
      <c r="AA6680" s="39"/>
      <c r="AB6680" s="39"/>
      <c r="AC6680" s="39"/>
      <c r="AD6680" s="39"/>
      <c r="AE6680" s="39"/>
      <c r="AF6680" s="39"/>
      <c r="AG6680" s="39"/>
      <c r="AH6680" s="39"/>
      <c r="AI6680" s="39"/>
      <c r="AJ6680" s="39"/>
      <c r="AK6680" s="39"/>
      <c r="AL6680" s="39"/>
      <c r="AM6680" s="39"/>
      <c r="AN6680" s="39"/>
      <c r="AO6680" s="39"/>
      <c r="AP6680" s="39"/>
      <c r="AQ6680" s="39"/>
      <c r="AR6680" s="39"/>
      <c r="AS6680" s="39"/>
      <c r="AT6680" s="39"/>
      <c r="AU6680" s="39"/>
      <c r="AV6680" s="39"/>
      <c r="AW6680" s="39"/>
    </row>
    <row r="6681" spans="15:49" x14ac:dyDescent="0.2">
      <c r="O6681" s="39"/>
      <c r="P6681" s="39"/>
      <c r="Q6681" s="39"/>
      <c r="R6681" s="39"/>
      <c r="S6681" s="39"/>
      <c r="T6681" s="39"/>
      <c r="U6681" s="39"/>
      <c r="V6681" s="39"/>
      <c r="W6681" s="39"/>
      <c r="X6681" s="39"/>
      <c r="Y6681" s="39"/>
      <c r="Z6681" s="39"/>
      <c r="AA6681" s="39"/>
      <c r="AB6681" s="39"/>
      <c r="AC6681" s="39"/>
      <c r="AD6681" s="39"/>
      <c r="AE6681" s="39"/>
      <c r="AF6681" s="39"/>
      <c r="AG6681" s="39"/>
      <c r="AH6681" s="39"/>
      <c r="AI6681" s="39"/>
      <c r="AJ6681" s="39"/>
      <c r="AK6681" s="39"/>
      <c r="AL6681" s="39"/>
      <c r="AM6681" s="39"/>
      <c r="AN6681" s="39"/>
      <c r="AO6681" s="39"/>
      <c r="AP6681" s="39"/>
      <c r="AQ6681" s="39"/>
      <c r="AR6681" s="39"/>
      <c r="AS6681" s="39"/>
      <c r="AT6681" s="39"/>
      <c r="AU6681" s="39"/>
      <c r="AV6681" s="39"/>
      <c r="AW6681" s="39"/>
    </row>
    <row r="6682" spans="15:49" x14ac:dyDescent="0.2">
      <c r="O6682" s="39"/>
      <c r="P6682" s="39"/>
      <c r="Q6682" s="39"/>
      <c r="R6682" s="39"/>
      <c r="S6682" s="39"/>
      <c r="T6682" s="39"/>
      <c r="U6682" s="39"/>
      <c r="V6682" s="39"/>
      <c r="W6682" s="39"/>
      <c r="X6682" s="39"/>
      <c r="Y6682" s="39"/>
      <c r="Z6682" s="39"/>
      <c r="AA6682" s="39"/>
      <c r="AB6682" s="39"/>
      <c r="AC6682" s="39"/>
      <c r="AD6682" s="39"/>
      <c r="AE6682" s="39"/>
      <c r="AF6682" s="39"/>
      <c r="AG6682" s="39"/>
      <c r="AH6682" s="39"/>
      <c r="AI6682" s="39"/>
      <c r="AJ6682" s="39"/>
      <c r="AK6682" s="39"/>
      <c r="AL6682" s="39"/>
      <c r="AM6682" s="39"/>
      <c r="AN6682" s="39"/>
      <c r="AO6682" s="39"/>
      <c r="AP6682" s="39"/>
      <c r="AQ6682" s="39"/>
      <c r="AR6682" s="39"/>
      <c r="AS6682" s="39"/>
      <c r="AT6682" s="39"/>
      <c r="AU6682" s="39"/>
      <c r="AV6682" s="39"/>
      <c r="AW6682" s="39"/>
    </row>
    <row r="6683" spans="15:49" x14ac:dyDescent="0.2">
      <c r="O6683" s="39"/>
      <c r="P6683" s="39"/>
      <c r="Q6683" s="39"/>
      <c r="R6683" s="39"/>
      <c r="S6683" s="39"/>
      <c r="T6683" s="39"/>
      <c r="U6683" s="39"/>
      <c r="V6683" s="39"/>
      <c r="W6683" s="39"/>
      <c r="X6683" s="39"/>
      <c r="Y6683" s="39"/>
      <c r="Z6683" s="39"/>
      <c r="AA6683" s="39"/>
      <c r="AB6683" s="39"/>
      <c r="AC6683" s="39"/>
      <c r="AD6683" s="39"/>
      <c r="AE6683" s="39"/>
      <c r="AF6683" s="39"/>
      <c r="AG6683" s="39"/>
      <c r="AH6683" s="39"/>
      <c r="AI6683" s="39"/>
      <c r="AJ6683" s="39"/>
      <c r="AK6683" s="39"/>
      <c r="AL6683" s="39"/>
      <c r="AM6683" s="39"/>
      <c r="AN6683" s="39"/>
      <c r="AO6683" s="39"/>
      <c r="AP6683" s="39"/>
      <c r="AQ6683" s="39"/>
      <c r="AR6683" s="39"/>
      <c r="AS6683" s="39"/>
      <c r="AT6683" s="39"/>
      <c r="AU6683" s="39"/>
      <c r="AV6683" s="39"/>
      <c r="AW6683" s="39"/>
    </row>
    <row r="6684" spans="15:49" x14ac:dyDescent="0.2">
      <c r="O6684" s="39"/>
      <c r="P6684" s="39"/>
      <c r="Q6684" s="39"/>
      <c r="R6684" s="39"/>
      <c r="S6684" s="39"/>
      <c r="T6684" s="39"/>
      <c r="U6684" s="39"/>
      <c r="V6684" s="39"/>
      <c r="W6684" s="39"/>
      <c r="X6684" s="39"/>
      <c r="Y6684" s="39"/>
      <c r="Z6684" s="39"/>
      <c r="AA6684" s="39"/>
      <c r="AB6684" s="39"/>
      <c r="AC6684" s="39"/>
      <c r="AD6684" s="39"/>
      <c r="AE6684" s="39"/>
      <c r="AF6684" s="39"/>
      <c r="AG6684" s="39"/>
      <c r="AH6684" s="39"/>
      <c r="AI6684" s="39"/>
      <c r="AJ6684" s="39"/>
      <c r="AK6684" s="39"/>
      <c r="AL6684" s="39"/>
      <c r="AM6684" s="39"/>
      <c r="AN6684" s="39"/>
      <c r="AO6684" s="39"/>
      <c r="AP6684" s="39"/>
      <c r="AQ6684" s="39"/>
      <c r="AR6684" s="39"/>
      <c r="AS6684" s="39"/>
      <c r="AT6684" s="39"/>
      <c r="AU6684" s="39"/>
      <c r="AV6684" s="39"/>
      <c r="AW6684" s="39"/>
    </row>
    <row r="6685" spans="15:49" x14ac:dyDescent="0.2">
      <c r="O6685" s="39"/>
      <c r="P6685" s="39"/>
      <c r="Q6685" s="39"/>
      <c r="R6685" s="39"/>
      <c r="S6685" s="39"/>
      <c r="T6685" s="39"/>
      <c r="U6685" s="39"/>
      <c r="V6685" s="39"/>
      <c r="W6685" s="39"/>
      <c r="X6685" s="39"/>
      <c r="Y6685" s="39"/>
      <c r="Z6685" s="39"/>
      <c r="AA6685" s="39"/>
      <c r="AB6685" s="39"/>
      <c r="AC6685" s="39"/>
      <c r="AD6685" s="39"/>
      <c r="AE6685" s="39"/>
      <c r="AF6685" s="39"/>
      <c r="AG6685" s="39"/>
      <c r="AH6685" s="39"/>
      <c r="AI6685" s="39"/>
      <c r="AJ6685" s="39"/>
      <c r="AK6685" s="39"/>
      <c r="AL6685" s="39"/>
      <c r="AM6685" s="39"/>
      <c r="AN6685" s="39"/>
      <c r="AO6685" s="39"/>
      <c r="AP6685" s="39"/>
      <c r="AQ6685" s="39"/>
      <c r="AR6685" s="39"/>
      <c r="AS6685" s="39"/>
      <c r="AT6685" s="39"/>
      <c r="AU6685" s="39"/>
      <c r="AV6685" s="39"/>
      <c r="AW6685" s="39"/>
    </row>
    <row r="6686" spans="15:49" x14ac:dyDescent="0.2">
      <c r="O6686" s="39"/>
      <c r="P6686" s="39"/>
      <c r="Q6686" s="39"/>
      <c r="R6686" s="39"/>
      <c r="S6686" s="39"/>
      <c r="T6686" s="39"/>
      <c r="U6686" s="39"/>
      <c r="V6686" s="39"/>
      <c r="W6686" s="39"/>
      <c r="X6686" s="39"/>
      <c r="Y6686" s="39"/>
      <c r="Z6686" s="39"/>
      <c r="AA6686" s="39"/>
      <c r="AB6686" s="39"/>
      <c r="AC6686" s="39"/>
      <c r="AD6686" s="39"/>
      <c r="AE6686" s="39"/>
      <c r="AF6686" s="39"/>
      <c r="AG6686" s="39"/>
      <c r="AH6686" s="39"/>
      <c r="AI6686" s="39"/>
      <c r="AJ6686" s="39"/>
      <c r="AK6686" s="39"/>
      <c r="AL6686" s="39"/>
      <c r="AM6686" s="39"/>
      <c r="AN6686" s="39"/>
      <c r="AO6686" s="39"/>
      <c r="AP6686" s="39"/>
      <c r="AQ6686" s="39"/>
      <c r="AR6686" s="39"/>
      <c r="AS6686" s="39"/>
      <c r="AT6686" s="39"/>
      <c r="AU6686" s="39"/>
      <c r="AV6686" s="39"/>
      <c r="AW6686" s="39"/>
    </row>
    <row r="6687" spans="15:49" x14ac:dyDescent="0.2">
      <c r="O6687" s="39"/>
      <c r="P6687" s="39"/>
      <c r="Q6687" s="39"/>
      <c r="R6687" s="39"/>
      <c r="S6687" s="39"/>
      <c r="T6687" s="39"/>
      <c r="U6687" s="39"/>
      <c r="V6687" s="39"/>
      <c r="W6687" s="39"/>
      <c r="X6687" s="39"/>
      <c r="Y6687" s="39"/>
      <c r="Z6687" s="39"/>
      <c r="AA6687" s="39"/>
      <c r="AB6687" s="39"/>
      <c r="AC6687" s="39"/>
      <c r="AD6687" s="39"/>
      <c r="AE6687" s="39"/>
      <c r="AF6687" s="39"/>
      <c r="AG6687" s="39"/>
      <c r="AH6687" s="39"/>
      <c r="AI6687" s="39"/>
      <c r="AJ6687" s="39"/>
      <c r="AK6687" s="39"/>
      <c r="AL6687" s="39"/>
      <c r="AM6687" s="39"/>
      <c r="AN6687" s="39"/>
      <c r="AO6687" s="39"/>
      <c r="AP6687" s="39"/>
      <c r="AQ6687" s="39"/>
      <c r="AR6687" s="39"/>
      <c r="AS6687" s="39"/>
      <c r="AT6687" s="39"/>
      <c r="AU6687" s="39"/>
      <c r="AV6687" s="39"/>
      <c r="AW6687" s="39"/>
    </row>
    <row r="6688" spans="15:49" x14ac:dyDescent="0.2">
      <c r="O6688" s="39"/>
      <c r="P6688" s="39"/>
      <c r="Q6688" s="39"/>
      <c r="R6688" s="39"/>
      <c r="S6688" s="39"/>
      <c r="T6688" s="39"/>
      <c r="U6688" s="39"/>
      <c r="V6688" s="39"/>
      <c r="W6688" s="39"/>
      <c r="X6688" s="39"/>
      <c r="Y6688" s="39"/>
      <c r="Z6688" s="39"/>
      <c r="AA6688" s="39"/>
      <c r="AB6688" s="39"/>
      <c r="AC6688" s="39"/>
      <c r="AD6688" s="39"/>
      <c r="AE6688" s="39"/>
      <c r="AF6688" s="39"/>
      <c r="AG6688" s="39"/>
      <c r="AH6688" s="39"/>
      <c r="AI6688" s="39"/>
      <c r="AJ6688" s="39"/>
      <c r="AK6688" s="39"/>
      <c r="AL6688" s="39"/>
      <c r="AM6688" s="39"/>
      <c r="AN6688" s="39"/>
      <c r="AO6688" s="39"/>
      <c r="AP6688" s="39"/>
      <c r="AQ6688" s="39"/>
      <c r="AR6688" s="39"/>
      <c r="AS6688" s="39"/>
      <c r="AT6688" s="39"/>
      <c r="AU6688" s="39"/>
      <c r="AV6688" s="39"/>
      <c r="AW6688" s="39"/>
    </row>
    <row r="6689" spans="15:49" x14ac:dyDescent="0.2">
      <c r="O6689" s="39"/>
      <c r="P6689" s="39"/>
      <c r="Q6689" s="39"/>
      <c r="R6689" s="39"/>
      <c r="S6689" s="39"/>
      <c r="T6689" s="39"/>
      <c r="U6689" s="39"/>
      <c r="V6689" s="39"/>
      <c r="W6689" s="39"/>
      <c r="X6689" s="39"/>
      <c r="Y6689" s="39"/>
      <c r="Z6689" s="39"/>
      <c r="AA6689" s="39"/>
      <c r="AB6689" s="39"/>
      <c r="AC6689" s="39"/>
      <c r="AD6689" s="39"/>
      <c r="AE6689" s="39"/>
      <c r="AF6689" s="39"/>
      <c r="AG6689" s="39"/>
      <c r="AH6689" s="39"/>
      <c r="AI6689" s="39"/>
      <c r="AJ6689" s="39"/>
      <c r="AK6689" s="39"/>
      <c r="AL6689" s="39"/>
      <c r="AM6689" s="39"/>
      <c r="AN6689" s="39"/>
      <c r="AO6689" s="39"/>
      <c r="AP6689" s="39"/>
      <c r="AQ6689" s="39"/>
      <c r="AR6689" s="39"/>
      <c r="AS6689" s="39"/>
      <c r="AT6689" s="39"/>
      <c r="AU6689" s="39"/>
      <c r="AV6689" s="39"/>
      <c r="AW6689" s="39"/>
    </row>
    <row r="6690" spans="15:49" x14ac:dyDescent="0.2">
      <c r="O6690" s="39"/>
      <c r="P6690" s="39"/>
      <c r="Q6690" s="39"/>
      <c r="R6690" s="39"/>
      <c r="S6690" s="39"/>
      <c r="T6690" s="39"/>
      <c r="U6690" s="39"/>
      <c r="V6690" s="39"/>
      <c r="W6690" s="39"/>
      <c r="X6690" s="39"/>
      <c r="Y6690" s="39"/>
      <c r="Z6690" s="39"/>
      <c r="AA6690" s="39"/>
      <c r="AB6690" s="39"/>
      <c r="AC6690" s="39"/>
      <c r="AD6690" s="39"/>
      <c r="AE6690" s="39"/>
      <c r="AF6690" s="39"/>
      <c r="AG6690" s="39"/>
      <c r="AH6690" s="39"/>
      <c r="AI6690" s="39"/>
      <c r="AJ6690" s="39"/>
      <c r="AK6690" s="39"/>
      <c r="AL6690" s="39"/>
      <c r="AM6690" s="39"/>
      <c r="AN6690" s="39"/>
      <c r="AO6690" s="39"/>
      <c r="AP6690" s="39"/>
      <c r="AQ6690" s="39"/>
      <c r="AR6690" s="39"/>
      <c r="AS6690" s="39"/>
      <c r="AT6690" s="39"/>
      <c r="AU6690" s="39"/>
      <c r="AV6690" s="39"/>
      <c r="AW6690" s="39"/>
    </row>
    <row r="6691" spans="15:49" x14ac:dyDescent="0.2">
      <c r="O6691" s="39"/>
      <c r="P6691" s="39"/>
      <c r="Q6691" s="39"/>
      <c r="R6691" s="39"/>
      <c r="S6691" s="39"/>
      <c r="T6691" s="39"/>
      <c r="U6691" s="39"/>
      <c r="V6691" s="39"/>
      <c r="W6691" s="39"/>
      <c r="X6691" s="39"/>
      <c r="Y6691" s="39"/>
      <c r="Z6691" s="39"/>
      <c r="AA6691" s="39"/>
      <c r="AB6691" s="39"/>
      <c r="AC6691" s="39"/>
      <c r="AD6691" s="39"/>
      <c r="AE6691" s="39"/>
      <c r="AF6691" s="39"/>
      <c r="AG6691" s="39"/>
      <c r="AH6691" s="39"/>
      <c r="AI6691" s="39"/>
      <c r="AJ6691" s="39"/>
      <c r="AK6691" s="39"/>
      <c r="AL6691" s="39"/>
      <c r="AM6691" s="39"/>
      <c r="AN6691" s="39"/>
      <c r="AO6691" s="39"/>
      <c r="AP6691" s="39"/>
      <c r="AQ6691" s="39"/>
      <c r="AR6691" s="39"/>
      <c r="AS6691" s="39"/>
      <c r="AT6691" s="39"/>
      <c r="AU6691" s="39"/>
      <c r="AV6691" s="39"/>
      <c r="AW6691" s="39"/>
    </row>
    <row r="6692" spans="15:49" x14ac:dyDescent="0.2">
      <c r="O6692" s="39"/>
      <c r="P6692" s="39"/>
      <c r="Q6692" s="39"/>
      <c r="R6692" s="39"/>
      <c r="S6692" s="39"/>
      <c r="T6692" s="39"/>
      <c r="U6692" s="39"/>
      <c r="V6692" s="39"/>
      <c r="W6692" s="39"/>
      <c r="X6692" s="39"/>
      <c r="Y6692" s="39"/>
      <c r="Z6692" s="39"/>
      <c r="AA6692" s="39"/>
      <c r="AB6692" s="39"/>
      <c r="AC6692" s="39"/>
      <c r="AD6692" s="39"/>
      <c r="AE6692" s="39"/>
      <c r="AF6692" s="39"/>
      <c r="AG6692" s="39"/>
      <c r="AH6692" s="39"/>
      <c r="AI6692" s="39"/>
      <c r="AJ6692" s="39"/>
      <c r="AK6692" s="39"/>
      <c r="AL6692" s="39"/>
      <c r="AM6692" s="39"/>
      <c r="AN6692" s="39"/>
      <c r="AO6692" s="39"/>
      <c r="AP6692" s="39"/>
      <c r="AQ6692" s="39"/>
      <c r="AR6692" s="39"/>
      <c r="AS6692" s="39"/>
      <c r="AT6692" s="39"/>
      <c r="AU6692" s="39"/>
      <c r="AV6692" s="39"/>
      <c r="AW6692" s="39"/>
    </row>
    <row r="6693" spans="15:49" x14ac:dyDescent="0.2">
      <c r="O6693" s="39"/>
      <c r="P6693" s="39"/>
      <c r="Q6693" s="39"/>
      <c r="R6693" s="39"/>
      <c r="S6693" s="39"/>
      <c r="T6693" s="39"/>
      <c r="U6693" s="39"/>
      <c r="V6693" s="39"/>
      <c r="W6693" s="39"/>
      <c r="X6693" s="39"/>
      <c r="Y6693" s="39"/>
      <c r="Z6693" s="39"/>
      <c r="AA6693" s="39"/>
      <c r="AB6693" s="39"/>
      <c r="AC6693" s="39"/>
      <c r="AD6693" s="39"/>
      <c r="AE6693" s="39"/>
      <c r="AF6693" s="39"/>
      <c r="AG6693" s="39"/>
      <c r="AH6693" s="39"/>
      <c r="AI6693" s="39"/>
      <c r="AJ6693" s="39"/>
      <c r="AK6693" s="39"/>
      <c r="AL6693" s="39"/>
      <c r="AM6693" s="39"/>
      <c r="AN6693" s="39"/>
      <c r="AO6693" s="39"/>
      <c r="AP6693" s="39"/>
      <c r="AQ6693" s="39"/>
      <c r="AR6693" s="39"/>
      <c r="AS6693" s="39"/>
      <c r="AT6693" s="39"/>
      <c r="AU6693" s="39"/>
      <c r="AV6693" s="39"/>
      <c r="AW6693" s="39"/>
    </row>
    <row r="6694" spans="15:49" x14ac:dyDescent="0.2">
      <c r="O6694" s="39"/>
      <c r="P6694" s="39"/>
      <c r="Q6694" s="39"/>
      <c r="R6694" s="39"/>
      <c r="S6694" s="39"/>
      <c r="T6694" s="39"/>
      <c r="U6694" s="39"/>
      <c r="V6694" s="39"/>
      <c r="W6694" s="39"/>
      <c r="X6694" s="39"/>
      <c r="Y6694" s="39"/>
      <c r="Z6694" s="39"/>
      <c r="AA6694" s="39"/>
      <c r="AB6694" s="39"/>
      <c r="AC6694" s="39"/>
      <c r="AD6694" s="39"/>
      <c r="AE6694" s="39"/>
      <c r="AF6694" s="39"/>
      <c r="AG6694" s="39"/>
      <c r="AH6694" s="39"/>
      <c r="AI6694" s="39"/>
      <c r="AJ6694" s="39"/>
      <c r="AK6694" s="39"/>
      <c r="AL6694" s="39"/>
      <c r="AM6694" s="39"/>
      <c r="AN6694" s="39"/>
      <c r="AO6694" s="39"/>
      <c r="AP6694" s="39"/>
      <c r="AQ6694" s="39"/>
      <c r="AR6694" s="39"/>
      <c r="AS6694" s="39"/>
      <c r="AT6694" s="39"/>
      <c r="AU6694" s="39"/>
      <c r="AV6694" s="39"/>
      <c r="AW6694" s="39"/>
    </row>
    <row r="6695" spans="15:49" x14ac:dyDescent="0.2">
      <c r="O6695" s="39"/>
      <c r="P6695" s="39"/>
      <c r="Q6695" s="39"/>
      <c r="R6695" s="39"/>
      <c r="S6695" s="39"/>
      <c r="T6695" s="39"/>
      <c r="U6695" s="39"/>
      <c r="V6695" s="39"/>
      <c r="W6695" s="39"/>
      <c r="X6695" s="39"/>
      <c r="Y6695" s="39"/>
      <c r="Z6695" s="39"/>
      <c r="AA6695" s="39"/>
      <c r="AB6695" s="39"/>
      <c r="AC6695" s="39"/>
      <c r="AD6695" s="39"/>
      <c r="AE6695" s="39"/>
      <c r="AF6695" s="39"/>
      <c r="AG6695" s="39"/>
      <c r="AH6695" s="39"/>
      <c r="AI6695" s="39"/>
      <c r="AJ6695" s="39"/>
      <c r="AK6695" s="39"/>
      <c r="AL6695" s="39"/>
      <c r="AM6695" s="39"/>
      <c r="AN6695" s="39"/>
      <c r="AO6695" s="39"/>
      <c r="AP6695" s="39"/>
      <c r="AQ6695" s="39"/>
      <c r="AR6695" s="39"/>
      <c r="AS6695" s="39"/>
      <c r="AT6695" s="39"/>
      <c r="AU6695" s="39"/>
      <c r="AV6695" s="39"/>
      <c r="AW6695" s="39"/>
    </row>
    <row r="6696" spans="15:49" x14ac:dyDescent="0.2">
      <c r="O6696" s="39"/>
      <c r="P6696" s="39"/>
      <c r="Q6696" s="39"/>
      <c r="R6696" s="39"/>
      <c r="S6696" s="39"/>
      <c r="T6696" s="39"/>
      <c r="U6696" s="39"/>
      <c r="V6696" s="39"/>
      <c r="W6696" s="39"/>
      <c r="X6696" s="39"/>
      <c r="Y6696" s="39"/>
      <c r="Z6696" s="39"/>
      <c r="AA6696" s="39"/>
      <c r="AB6696" s="39"/>
      <c r="AC6696" s="39"/>
      <c r="AD6696" s="39"/>
      <c r="AE6696" s="39"/>
      <c r="AF6696" s="39"/>
      <c r="AG6696" s="39"/>
      <c r="AH6696" s="39"/>
      <c r="AI6696" s="39"/>
      <c r="AJ6696" s="39"/>
      <c r="AK6696" s="39"/>
      <c r="AL6696" s="39"/>
      <c r="AM6696" s="39"/>
      <c r="AN6696" s="39"/>
      <c r="AO6696" s="39"/>
      <c r="AP6696" s="39"/>
      <c r="AQ6696" s="39"/>
      <c r="AR6696" s="39"/>
      <c r="AS6696" s="39"/>
      <c r="AT6696" s="39"/>
      <c r="AU6696" s="39"/>
      <c r="AV6696" s="39"/>
      <c r="AW6696" s="39"/>
    </row>
    <row r="6697" spans="15:49" x14ac:dyDescent="0.2">
      <c r="O6697" s="39"/>
      <c r="P6697" s="39"/>
      <c r="Q6697" s="39"/>
      <c r="R6697" s="39"/>
      <c r="S6697" s="39"/>
      <c r="T6697" s="39"/>
      <c r="U6697" s="39"/>
      <c r="V6697" s="39"/>
      <c r="W6697" s="39"/>
      <c r="X6697" s="39"/>
      <c r="Y6697" s="39"/>
      <c r="Z6697" s="39"/>
      <c r="AA6697" s="39"/>
      <c r="AB6697" s="39"/>
      <c r="AC6697" s="39"/>
      <c r="AD6697" s="39"/>
      <c r="AE6697" s="39"/>
      <c r="AF6697" s="39"/>
      <c r="AG6697" s="39"/>
      <c r="AH6697" s="39"/>
      <c r="AI6697" s="39"/>
      <c r="AJ6697" s="39"/>
      <c r="AK6697" s="39"/>
      <c r="AL6697" s="39"/>
      <c r="AM6697" s="39"/>
      <c r="AN6697" s="39"/>
      <c r="AO6697" s="39"/>
      <c r="AP6697" s="39"/>
      <c r="AQ6697" s="39"/>
      <c r="AR6697" s="39"/>
      <c r="AS6697" s="39"/>
      <c r="AT6697" s="39"/>
      <c r="AU6697" s="39"/>
      <c r="AV6697" s="39"/>
      <c r="AW6697" s="39"/>
    </row>
    <row r="6698" spans="15:49" x14ac:dyDescent="0.2">
      <c r="O6698" s="39"/>
      <c r="P6698" s="39"/>
      <c r="Q6698" s="39"/>
      <c r="R6698" s="39"/>
      <c r="S6698" s="39"/>
      <c r="T6698" s="39"/>
      <c r="U6698" s="39"/>
      <c r="V6698" s="39"/>
      <c r="W6698" s="39"/>
      <c r="X6698" s="39"/>
      <c r="Y6698" s="39"/>
      <c r="Z6698" s="39"/>
      <c r="AA6698" s="39"/>
      <c r="AB6698" s="39"/>
      <c r="AC6698" s="39"/>
      <c r="AD6698" s="39"/>
      <c r="AE6698" s="39"/>
      <c r="AF6698" s="39"/>
      <c r="AG6698" s="39"/>
      <c r="AH6698" s="39"/>
      <c r="AI6698" s="39"/>
      <c r="AJ6698" s="39"/>
      <c r="AK6698" s="39"/>
      <c r="AL6698" s="39"/>
      <c r="AM6698" s="39"/>
      <c r="AN6698" s="39"/>
      <c r="AO6698" s="39"/>
      <c r="AP6698" s="39"/>
      <c r="AQ6698" s="39"/>
      <c r="AR6698" s="39"/>
      <c r="AS6698" s="39"/>
      <c r="AT6698" s="39"/>
      <c r="AU6698" s="39"/>
      <c r="AV6698" s="39"/>
      <c r="AW6698" s="39"/>
    </row>
    <row r="6699" spans="15:49" x14ac:dyDescent="0.2">
      <c r="O6699" s="39"/>
      <c r="P6699" s="39"/>
      <c r="Q6699" s="39"/>
      <c r="R6699" s="39"/>
      <c r="S6699" s="39"/>
      <c r="T6699" s="39"/>
      <c r="U6699" s="39"/>
      <c r="V6699" s="39"/>
      <c r="W6699" s="39"/>
      <c r="X6699" s="39"/>
      <c r="Y6699" s="39"/>
      <c r="Z6699" s="39"/>
      <c r="AA6699" s="39"/>
      <c r="AB6699" s="39"/>
      <c r="AC6699" s="39"/>
      <c r="AD6699" s="39"/>
      <c r="AE6699" s="39"/>
      <c r="AF6699" s="39"/>
      <c r="AG6699" s="39"/>
      <c r="AH6699" s="39"/>
      <c r="AI6699" s="39"/>
      <c r="AJ6699" s="39"/>
      <c r="AK6699" s="39"/>
      <c r="AL6699" s="39"/>
      <c r="AM6699" s="39"/>
      <c r="AN6699" s="39"/>
      <c r="AO6699" s="39"/>
      <c r="AP6699" s="39"/>
      <c r="AQ6699" s="39"/>
      <c r="AR6699" s="39"/>
      <c r="AS6699" s="39"/>
      <c r="AT6699" s="39"/>
      <c r="AU6699" s="39"/>
      <c r="AV6699" s="39"/>
      <c r="AW6699" s="39"/>
    </row>
    <row r="6700" spans="15:49" x14ac:dyDescent="0.2">
      <c r="O6700" s="39"/>
      <c r="P6700" s="39"/>
      <c r="Q6700" s="39"/>
      <c r="R6700" s="39"/>
      <c r="S6700" s="39"/>
      <c r="T6700" s="39"/>
      <c r="U6700" s="39"/>
      <c r="V6700" s="39"/>
      <c r="W6700" s="39"/>
      <c r="X6700" s="39"/>
      <c r="Y6700" s="39"/>
      <c r="Z6700" s="39"/>
      <c r="AA6700" s="39"/>
      <c r="AB6700" s="39"/>
      <c r="AC6700" s="39"/>
      <c r="AD6700" s="39"/>
      <c r="AE6700" s="39"/>
      <c r="AF6700" s="39"/>
      <c r="AG6700" s="39"/>
      <c r="AH6700" s="39"/>
      <c r="AI6700" s="39"/>
      <c r="AJ6700" s="39"/>
      <c r="AK6700" s="39"/>
      <c r="AL6700" s="39"/>
      <c r="AM6700" s="39"/>
      <c r="AN6700" s="39"/>
      <c r="AO6700" s="39"/>
      <c r="AP6700" s="39"/>
      <c r="AQ6700" s="39"/>
      <c r="AR6700" s="39"/>
      <c r="AS6700" s="39"/>
      <c r="AT6700" s="39"/>
      <c r="AU6700" s="39"/>
      <c r="AV6700" s="39"/>
      <c r="AW6700" s="39"/>
    </row>
    <row r="6701" spans="15:49" x14ac:dyDescent="0.2">
      <c r="O6701" s="39"/>
      <c r="P6701" s="39"/>
      <c r="Q6701" s="39"/>
      <c r="R6701" s="39"/>
      <c r="S6701" s="39"/>
      <c r="T6701" s="39"/>
      <c r="U6701" s="39"/>
      <c r="V6701" s="39"/>
      <c r="W6701" s="39"/>
      <c r="X6701" s="39"/>
      <c r="Y6701" s="39"/>
      <c r="Z6701" s="39"/>
      <c r="AA6701" s="39"/>
      <c r="AB6701" s="39"/>
      <c r="AC6701" s="39"/>
      <c r="AD6701" s="39"/>
      <c r="AE6701" s="39"/>
      <c r="AF6701" s="39"/>
      <c r="AG6701" s="39"/>
      <c r="AH6701" s="39"/>
      <c r="AI6701" s="39"/>
      <c r="AJ6701" s="39"/>
      <c r="AK6701" s="39"/>
      <c r="AL6701" s="39"/>
      <c r="AM6701" s="39"/>
      <c r="AN6701" s="39"/>
      <c r="AO6701" s="39"/>
      <c r="AP6701" s="39"/>
      <c r="AQ6701" s="39"/>
      <c r="AR6701" s="39"/>
      <c r="AS6701" s="39"/>
      <c r="AT6701" s="39"/>
      <c r="AU6701" s="39"/>
      <c r="AV6701" s="39"/>
      <c r="AW6701" s="39"/>
    </row>
    <row r="6702" spans="15:49" x14ac:dyDescent="0.2">
      <c r="O6702" s="39"/>
      <c r="P6702" s="39"/>
      <c r="Q6702" s="39"/>
      <c r="R6702" s="39"/>
      <c r="S6702" s="39"/>
      <c r="T6702" s="39"/>
      <c r="U6702" s="39"/>
      <c r="V6702" s="39"/>
      <c r="W6702" s="39"/>
      <c r="X6702" s="39"/>
      <c r="Y6702" s="39"/>
      <c r="Z6702" s="39"/>
      <c r="AA6702" s="39"/>
      <c r="AB6702" s="39"/>
      <c r="AC6702" s="39"/>
      <c r="AD6702" s="39"/>
      <c r="AE6702" s="39"/>
      <c r="AF6702" s="39"/>
      <c r="AG6702" s="39"/>
      <c r="AH6702" s="39"/>
      <c r="AI6702" s="39"/>
      <c r="AJ6702" s="39"/>
      <c r="AK6702" s="39"/>
      <c r="AL6702" s="39"/>
      <c r="AM6702" s="39"/>
      <c r="AN6702" s="39"/>
      <c r="AO6702" s="39"/>
      <c r="AP6702" s="39"/>
      <c r="AQ6702" s="39"/>
      <c r="AR6702" s="39"/>
      <c r="AS6702" s="39"/>
      <c r="AT6702" s="39"/>
      <c r="AU6702" s="39"/>
      <c r="AV6702" s="39"/>
      <c r="AW6702" s="39"/>
    </row>
    <row r="6703" spans="15:49" x14ac:dyDescent="0.2">
      <c r="O6703" s="39"/>
      <c r="P6703" s="39"/>
      <c r="Q6703" s="39"/>
      <c r="R6703" s="39"/>
      <c r="S6703" s="39"/>
      <c r="T6703" s="39"/>
      <c r="U6703" s="39"/>
      <c r="V6703" s="39"/>
      <c r="W6703" s="39"/>
      <c r="X6703" s="39"/>
      <c r="Y6703" s="39"/>
      <c r="Z6703" s="39"/>
      <c r="AA6703" s="39"/>
      <c r="AB6703" s="39"/>
      <c r="AC6703" s="39"/>
      <c r="AD6703" s="39"/>
      <c r="AE6703" s="39"/>
      <c r="AF6703" s="39"/>
      <c r="AG6703" s="39"/>
      <c r="AH6703" s="39"/>
      <c r="AI6703" s="39"/>
      <c r="AJ6703" s="39"/>
      <c r="AK6703" s="39"/>
      <c r="AL6703" s="39"/>
      <c r="AM6703" s="39"/>
      <c r="AN6703" s="39"/>
      <c r="AO6703" s="39"/>
      <c r="AP6703" s="39"/>
      <c r="AQ6703" s="39"/>
      <c r="AR6703" s="39"/>
      <c r="AS6703" s="39"/>
      <c r="AT6703" s="39"/>
      <c r="AU6703" s="39"/>
      <c r="AV6703" s="39"/>
      <c r="AW6703" s="39"/>
    </row>
    <row r="6704" spans="15:49" x14ac:dyDescent="0.2">
      <c r="O6704" s="39"/>
      <c r="P6704" s="39"/>
      <c r="Q6704" s="39"/>
      <c r="R6704" s="39"/>
      <c r="S6704" s="39"/>
      <c r="T6704" s="39"/>
      <c r="U6704" s="39"/>
      <c r="V6704" s="39"/>
      <c r="W6704" s="39"/>
      <c r="X6704" s="39"/>
      <c r="Y6704" s="39"/>
      <c r="Z6704" s="39"/>
      <c r="AA6704" s="39"/>
      <c r="AB6704" s="39"/>
      <c r="AC6704" s="39"/>
      <c r="AD6704" s="39"/>
      <c r="AE6704" s="39"/>
      <c r="AF6704" s="39"/>
      <c r="AG6704" s="39"/>
      <c r="AH6704" s="39"/>
      <c r="AI6704" s="39"/>
      <c r="AJ6704" s="39"/>
      <c r="AK6704" s="39"/>
      <c r="AL6704" s="39"/>
      <c r="AM6704" s="39"/>
      <c r="AN6704" s="39"/>
      <c r="AO6704" s="39"/>
      <c r="AP6704" s="39"/>
      <c r="AQ6704" s="39"/>
      <c r="AR6704" s="39"/>
      <c r="AS6704" s="39"/>
      <c r="AT6704" s="39"/>
      <c r="AU6704" s="39"/>
      <c r="AV6704" s="39"/>
      <c r="AW6704" s="39"/>
    </row>
    <row r="6705" spans="15:49" x14ac:dyDescent="0.2">
      <c r="O6705" s="39"/>
      <c r="P6705" s="39"/>
      <c r="Q6705" s="39"/>
      <c r="R6705" s="39"/>
      <c r="S6705" s="39"/>
      <c r="T6705" s="39"/>
      <c r="U6705" s="39"/>
      <c r="V6705" s="39"/>
      <c r="W6705" s="39"/>
      <c r="X6705" s="39"/>
      <c r="Y6705" s="39"/>
      <c r="Z6705" s="39"/>
      <c r="AA6705" s="39"/>
      <c r="AB6705" s="39"/>
      <c r="AC6705" s="39"/>
      <c r="AD6705" s="39"/>
      <c r="AE6705" s="39"/>
      <c r="AF6705" s="39"/>
      <c r="AG6705" s="39"/>
      <c r="AH6705" s="39"/>
      <c r="AI6705" s="39"/>
      <c r="AJ6705" s="39"/>
      <c r="AK6705" s="39"/>
      <c r="AL6705" s="39"/>
      <c r="AM6705" s="39"/>
      <c r="AN6705" s="39"/>
      <c r="AO6705" s="39"/>
      <c r="AP6705" s="39"/>
      <c r="AQ6705" s="39"/>
      <c r="AR6705" s="39"/>
      <c r="AS6705" s="39"/>
      <c r="AT6705" s="39"/>
      <c r="AU6705" s="39"/>
      <c r="AV6705" s="39"/>
      <c r="AW6705" s="39"/>
    </row>
    <row r="6706" spans="15:49" x14ac:dyDescent="0.2">
      <c r="O6706" s="39"/>
      <c r="P6706" s="39"/>
      <c r="Q6706" s="39"/>
      <c r="R6706" s="39"/>
      <c r="S6706" s="39"/>
      <c r="T6706" s="39"/>
      <c r="U6706" s="39"/>
      <c r="V6706" s="39"/>
      <c r="W6706" s="39"/>
      <c r="X6706" s="39"/>
      <c r="Y6706" s="39"/>
      <c r="Z6706" s="39"/>
      <c r="AA6706" s="39"/>
      <c r="AB6706" s="39"/>
      <c r="AC6706" s="39"/>
      <c r="AD6706" s="39"/>
      <c r="AE6706" s="39"/>
      <c r="AF6706" s="39"/>
      <c r="AG6706" s="39"/>
      <c r="AH6706" s="39"/>
      <c r="AI6706" s="39"/>
      <c r="AJ6706" s="39"/>
      <c r="AK6706" s="39"/>
      <c r="AL6706" s="39"/>
      <c r="AM6706" s="39"/>
      <c r="AN6706" s="39"/>
      <c r="AO6706" s="39"/>
      <c r="AP6706" s="39"/>
      <c r="AQ6706" s="39"/>
      <c r="AR6706" s="39"/>
      <c r="AS6706" s="39"/>
      <c r="AT6706" s="39"/>
      <c r="AU6706" s="39"/>
      <c r="AV6706" s="39"/>
      <c r="AW6706" s="39"/>
    </row>
    <row r="6707" spans="15:49" x14ac:dyDescent="0.2">
      <c r="O6707" s="39"/>
      <c r="P6707" s="39"/>
      <c r="Q6707" s="39"/>
      <c r="R6707" s="39"/>
      <c r="S6707" s="39"/>
      <c r="T6707" s="39"/>
      <c r="U6707" s="39"/>
      <c r="V6707" s="39"/>
      <c r="W6707" s="39"/>
      <c r="X6707" s="39"/>
      <c r="Y6707" s="39"/>
      <c r="Z6707" s="39"/>
      <c r="AA6707" s="39"/>
      <c r="AB6707" s="39"/>
      <c r="AC6707" s="39"/>
      <c r="AD6707" s="39"/>
      <c r="AE6707" s="39"/>
      <c r="AF6707" s="39"/>
      <c r="AG6707" s="39"/>
      <c r="AH6707" s="39"/>
      <c r="AI6707" s="39"/>
      <c r="AJ6707" s="39"/>
      <c r="AK6707" s="39"/>
      <c r="AL6707" s="39"/>
      <c r="AM6707" s="39"/>
      <c r="AN6707" s="39"/>
      <c r="AO6707" s="39"/>
      <c r="AP6707" s="39"/>
      <c r="AQ6707" s="39"/>
      <c r="AR6707" s="39"/>
      <c r="AS6707" s="39"/>
      <c r="AT6707" s="39"/>
      <c r="AU6707" s="39"/>
      <c r="AV6707" s="39"/>
      <c r="AW6707" s="39"/>
    </row>
    <row r="6708" spans="15:49" x14ac:dyDescent="0.2">
      <c r="O6708" s="39"/>
      <c r="P6708" s="39"/>
      <c r="Q6708" s="39"/>
      <c r="R6708" s="39"/>
      <c r="S6708" s="39"/>
      <c r="T6708" s="39"/>
      <c r="U6708" s="39"/>
      <c r="V6708" s="39"/>
      <c r="W6708" s="39"/>
      <c r="X6708" s="39"/>
      <c r="Y6708" s="39"/>
      <c r="Z6708" s="39"/>
      <c r="AA6708" s="39"/>
      <c r="AB6708" s="39"/>
      <c r="AC6708" s="39"/>
      <c r="AD6708" s="39"/>
      <c r="AE6708" s="39"/>
      <c r="AF6708" s="39"/>
      <c r="AG6708" s="39"/>
      <c r="AH6708" s="39"/>
      <c r="AI6708" s="39"/>
      <c r="AJ6708" s="39"/>
      <c r="AK6708" s="39"/>
      <c r="AL6708" s="39"/>
      <c r="AM6708" s="39"/>
      <c r="AN6708" s="39"/>
      <c r="AO6708" s="39"/>
      <c r="AP6708" s="39"/>
      <c r="AQ6708" s="39"/>
      <c r="AR6708" s="39"/>
      <c r="AS6708" s="39"/>
      <c r="AT6708" s="39"/>
      <c r="AU6708" s="39"/>
      <c r="AV6708" s="39"/>
      <c r="AW6708" s="39"/>
    </row>
    <row r="6709" spans="15:49" x14ac:dyDescent="0.2">
      <c r="O6709" s="39"/>
      <c r="P6709" s="39"/>
      <c r="Q6709" s="39"/>
      <c r="R6709" s="39"/>
      <c r="S6709" s="39"/>
      <c r="T6709" s="39"/>
      <c r="U6709" s="39"/>
      <c r="V6709" s="39"/>
      <c r="W6709" s="39"/>
      <c r="X6709" s="39"/>
      <c r="Y6709" s="39"/>
      <c r="Z6709" s="39"/>
      <c r="AA6709" s="39"/>
      <c r="AB6709" s="39"/>
      <c r="AC6709" s="39"/>
      <c r="AD6709" s="39"/>
      <c r="AE6709" s="39"/>
      <c r="AF6709" s="39"/>
      <c r="AG6709" s="39"/>
      <c r="AH6709" s="39"/>
      <c r="AI6709" s="39"/>
      <c r="AJ6709" s="39"/>
      <c r="AK6709" s="39"/>
      <c r="AL6709" s="39"/>
      <c r="AM6709" s="39"/>
      <c r="AN6709" s="39"/>
      <c r="AO6709" s="39"/>
      <c r="AP6709" s="39"/>
      <c r="AQ6709" s="39"/>
      <c r="AR6709" s="39"/>
      <c r="AS6709" s="39"/>
      <c r="AT6709" s="39"/>
      <c r="AU6709" s="39"/>
      <c r="AV6709" s="39"/>
      <c r="AW6709" s="39"/>
    </row>
    <row r="6710" spans="15:49" x14ac:dyDescent="0.2">
      <c r="O6710" s="39"/>
      <c r="P6710" s="39"/>
      <c r="Q6710" s="39"/>
      <c r="R6710" s="39"/>
      <c r="S6710" s="39"/>
      <c r="T6710" s="39"/>
      <c r="U6710" s="39"/>
      <c r="V6710" s="39"/>
      <c r="W6710" s="39"/>
      <c r="X6710" s="39"/>
      <c r="Y6710" s="39"/>
      <c r="Z6710" s="39"/>
      <c r="AA6710" s="39"/>
      <c r="AB6710" s="39"/>
      <c r="AC6710" s="39"/>
      <c r="AD6710" s="39"/>
      <c r="AE6710" s="39"/>
      <c r="AF6710" s="39"/>
      <c r="AG6710" s="39"/>
      <c r="AH6710" s="39"/>
      <c r="AI6710" s="39"/>
      <c r="AJ6710" s="39"/>
      <c r="AK6710" s="39"/>
      <c r="AL6710" s="39"/>
      <c r="AM6710" s="39"/>
      <c r="AN6710" s="39"/>
      <c r="AO6710" s="39"/>
      <c r="AP6710" s="39"/>
      <c r="AQ6710" s="39"/>
      <c r="AR6710" s="39"/>
      <c r="AS6710" s="39"/>
      <c r="AT6710" s="39"/>
      <c r="AU6710" s="39"/>
      <c r="AV6710" s="39"/>
      <c r="AW6710" s="39"/>
    </row>
    <row r="6711" spans="15:49" x14ac:dyDescent="0.2">
      <c r="O6711" s="39"/>
      <c r="P6711" s="39"/>
      <c r="Q6711" s="39"/>
      <c r="R6711" s="39"/>
      <c r="S6711" s="39"/>
      <c r="T6711" s="39"/>
      <c r="U6711" s="39"/>
      <c r="V6711" s="39"/>
      <c r="W6711" s="39"/>
      <c r="X6711" s="39"/>
      <c r="Y6711" s="39"/>
      <c r="Z6711" s="39"/>
      <c r="AA6711" s="39"/>
      <c r="AB6711" s="39"/>
      <c r="AC6711" s="39"/>
      <c r="AD6711" s="39"/>
      <c r="AE6711" s="39"/>
      <c r="AF6711" s="39"/>
      <c r="AG6711" s="39"/>
      <c r="AH6711" s="39"/>
      <c r="AI6711" s="39"/>
      <c r="AJ6711" s="39"/>
      <c r="AK6711" s="39"/>
      <c r="AL6711" s="39"/>
      <c r="AM6711" s="39"/>
      <c r="AN6711" s="39"/>
      <c r="AO6711" s="39"/>
      <c r="AP6711" s="39"/>
      <c r="AQ6711" s="39"/>
      <c r="AR6711" s="39"/>
      <c r="AS6711" s="39"/>
      <c r="AT6711" s="39"/>
      <c r="AU6711" s="39"/>
      <c r="AV6711" s="39"/>
      <c r="AW6711" s="39"/>
    </row>
    <row r="6712" spans="15:49" x14ac:dyDescent="0.2">
      <c r="O6712" s="39"/>
      <c r="P6712" s="39"/>
      <c r="Q6712" s="39"/>
      <c r="R6712" s="39"/>
      <c r="S6712" s="39"/>
      <c r="T6712" s="39"/>
      <c r="U6712" s="39"/>
      <c r="V6712" s="39"/>
      <c r="W6712" s="39"/>
      <c r="X6712" s="39"/>
      <c r="Y6712" s="39"/>
      <c r="Z6712" s="39"/>
      <c r="AA6712" s="39"/>
      <c r="AB6712" s="39"/>
      <c r="AC6712" s="39"/>
      <c r="AD6712" s="39"/>
      <c r="AE6712" s="39"/>
      <c r="AF6712" s="39"/>
      <c r="AG6712" s="39"/>
      <c r="AH6712" s="39"/>
      <c r="AI6712" s="39"/>
      <c r="AJ6712" s="39"/>
      <c r="AK6712" s="39"/>
      <c r="AL6712" s="39"/>
      <c r="AM6712" s="39"/>
      <c r="AN6712" s="39"/>
      <c r="AO6712" s="39"/>
      <c r="AP6712" s="39"/>
      <c r="AQ6712" s="39"/>
      <c r="AR6712" s="39"/>
      <c r="AS6712" s="39"/>
      <c r="AT6712" s="39"/>
      <c r="AU6712" s="39"/>
      <c r="AV6712" s="39"/>
      <c r="AW6712" s="39"/>
    </row>
    <row r="6713" spans="15:49" x14ac:dyDescent="0.2">
      <c r="O6713" s="39"/>
      <c r="P6713" s="39"/>
      <c r="Q6713" s="39"/>
      <c r="R6713" s="39"/>
      <c r="S6713" s="39"/>
      <c r="T6713" s="39"/>
      <c r="U6713" s="39"/>
      <c r="V6713" s="39"/>
      <c r="W6713" s="39"/>
      <c r="X6713" s="39"/>
      <c r="Y6713" s="39"/>
      <c r="Z6713" s="39"/>
      <c r="AA6713" s="39"/>
      <c r="AB6713" s="39"/>
      <c r="AC6713" s="39"/>
      <c r="AD6713" s="39"/>
      <c r="AE6713" s="39"/>
      <c r="AF6713" s="39"/>
      <c r="AG6713" s="39"/>
      <c r="AH6713" s="39"/>
      <c r="AI6713" s="39"/>
      <c r="AJ6713" s="39"/>
      <c r="AK6713" s="39"/>
      <c r="AL6713" s="39"/>
      <c r="AM6713" s="39"/>
      <c r="AN6713" s="39"/>
      <c r="AO6713" s="39"/>
      <c r="AP6713" s="39"/>
      <c r="AQ6713" s="39"/>
      <c r="AR6713" s="39"/>
      <c r="AS6713" s="39"/>
      <c r="AT6713" s="39"/>
      <c r="AU6713" s="39"/>
      <c r="AV6713" s="39"/>
      <c r="AW6713" s="39"/>
    </row>
    <row r="6714" spans="15:49" x14ac:dyDescent="0.2">
      <c r="O6714" s="39"/>
      <c r="P6714" s="39"/>
      <c r="Q6714" s="39"/>
      <c r="R6714" s="39"/>
      <c r="S6714" s="39"/>
      <c r="T6714" s="39"/>
      <c r="U6714" s="39"/>
      <c r="V6714" s="39"/>
      <c r="W6714" s="39"/>
      <c r="X6714" s="39"/>
      <c r="Y6714" s="39"/>
      <c r="Z6714" s="39"/>
      <c r="AA6714" s="39"/>
      <c r="AB6714" s="39"/>
      <c r="AC6714" s="39"/>
      <c r="AD6714" s="39"/>
      <c r="AE6714" s="39"/>
      <c r="AF6714" s="39"/>
      <c r="AG6714" s="39"/>
      <c r="AH6714" s="39"/>
      <c r="AI6714" s="39"/>
      <c r="AJ6714" s="39"/>
      <c r="AK6714" s="39"/>
      <c r="AL6714" s="39"/>
      <c r="AM6714" s="39"/>
      <c r="AN6714" s="39"/>
      <c r="AO6714" s="39"/>
      <c r="AP6714" s="39"/>
      <c r="AQ6714" s="39"/>
      <c r="AR6714" s="39"/>
      <c r="AS6714" s="39"/>
      <c r="AT6714" s="39"/>
      <c r="AU6714" s="39"/>
      <c r="AV6714" s="39"/>
      <c r="AW6714" s="39"/>
    </row>
    <row r="6715" spans="15:49" x14ac:dyDescent="0.2">
      <c r="O6715" s="39"/>
      <c r="P6715" s="39"/>
      <c r="Q6715" s="39"/>
      <c r="R6715" s="39"/>
      <c r="S6715" s="39"/>
      <c r="T6715" s="39"/>
      <c r="U6715" s="39"/>
      <c r="V6715" s="39"/>
      <c r="W6715" s="39"/>
      <c r="X6715" s="39"/>
      <c r="Y6715" s="39"/>
      <c r="Z6715" s="39"/>
      <c r="AA6715" s="39"/>
      <c r="AB6715" s="39"/>
      <c r="AC6715" s="39"/>
      <c r="AD6715" s="39"/>
      <c r="AE6715" s="39"/>
      <c r="AF6715" s="39"/>
      <c r="AG6715" s="39"/>
      <c r="AH6715" s="39"/>
      <c r="AI6715" s="39"/>
      <c r="AJ6715" s="39"/>
      <c r="AK6715" s="39"/>
      <c r="AL6715" s="39"/>
      <c r="AM6715" s="39"/>
      <c r="AN6715" s="39"/>
      <c r="AO6715" s="39"/>
      <c r="AP6715" s="39"/>
      <c r="AQ6715" s="39"/>
      <c r="AR6715" s="39"/>
      <c r="AS6715" s="39"/>
      <c r="AT6715" s="39"/>
      <c r="AU6715" s="39"/>
      <c r="AV6715" s="39"/>
      <c r="AW6715" s="39"/>
    </row>
    <row r="6716" spans="15:49" x14ac:dyDescent="0.2">
      <c r="O6716" s="39"/>
      <c r="P6716" s="39"/>
      <c r="Q6716" s="39"/>
      <c r="R6716" s="39"/>
      <c r="S6716" s="39"/>
      <c r="T6716" s="39"/>
      <c r="U6716" s="39"/>
      <c r="V6716" s="39"/>
      <c r="W6716" s="39"/>
      <c r="X6716" s="39"/>
      <c r="Y6716" s="39"/>
      <c r="Z6716" s="39"/>
      <c r="AA6716" s="39"/>
      <c r="AB6716" s="39"/>
      <c r="AC6716" s="39"/>
      <c r="AD6716" s="39"/>
      <c r="AE6716" s="39"/>
      <c r="AF6716" s="39"/>
      <c r="AG6716" s="39"/>
      <c r="AH6716" s="39"/>
      <c r="AI6716" s="39"/>
      <c r="AJ6716" s="39"/>
      <c r="AK6716" s="39"/>
      <c r="AL6716" s="39"/>
      <c r="AM6716" s="39"/>
      <c r="AN6716" s="39"/>
      <c r="AO6716" s="39"/>
      <c r="AP6716" s="39"/>
      <c r="AQ6716" s="39"/>
      <c r="AR6716" s="39"/>
      <c r="AS6716" s="39"/>
      <c r="AT6716" s="39"/>
      <c r="AU6716" s="39"/>
      <c r="AV6716" s="39"/>
      <c r="AW6716" s="39"/>
    </row>
    <row r="6717" spans="15:49" x14ac:dyDescent="0.2">
      <c r="O6717" s="39"/>
      <c r="P6717" s="39"/>
      <c r="Q6717" s="39"/>
      <c r="R6717" s="39"/>
      <c r="S6717" s="39"/>
      <c r="T6717" s="39"/>
      <c r="U6717" s="39"/>
      <c r="V6717" s="39"/>
      <c r="W6717" s="39"/>
      <c r="X6717" s="39"/>
      <c r="Y6717" s="39"/>
      <c r="Z6717" s="39"/>
      <c r="AA6717" s="39"/>
      <c r="AB6717" s="39"/>
      <c r="AC6717" s="39"/>
      <c r="AD6717" s="39"/>
      <c r="AE6717" s="39"/>
      <c r="AF6717" s="39"/>
      <c r="AG6717" s="39"/>
      <c r="AH6717" s="39"/>
      <c r="AI6717" s="39"/>
      <c r="AJ6717" s="39"/>
      <c r="AK6717" s="39"/>
      <c r="AL6717" s="39"/>
      <c r="AM6717" s="39"/>
      <c r="AN6717" s="39"/>
      <c r="AO6717" s="39"/>
      <c r="AP6717" s="39"/>
      <c r="AQ6717" s="39"/>
      <c r="AR6717" s="39"/>
      <c r="AS6717" s="39"/>
      <c r="AT6717" s="39"/>
      <c r="AU6717" s="39"/>
      <c r="AV6717" s="39"/>
      <c r="AW6717" s="39"/>
    </row>
    <row r="6718" spans="15:49" x14ac:dyDescent="0.2">
      <c r="O6718" s="39"/>
      <c r="P6718" s="39"/>
      <c r="Q6718" s="39"/>
      <c r="R6718" s="39"/>
      <c r="S6718" s="39"/>
      <c r="T6718" s="39"/>
      <c r="U6718" s="39"/>
      <c r="V6718" s="39"/>
      <c r="W6718" s="39"/>
      <c r="X6718" s="39"/>
      <c r="Y6718" s="39"/>
      <c r="Z6718" s="39"/>
      <c r="AA6718" s="39"/>
      <c r="AB6718" s="39"/>
      <c r="AC6718" s="39"/>
      <c r="AD6718" s="39"/>
      <c r="AE6718" s="39"/>
      <c r="AF6718" s="39"/>
      <c r="AG6718" s="39"/>
      <c r="AH6718" s="39"/>
      <c r="AI6718" s="39"/>
      <c r="AJ6718" s="39"/>
      <c r="AK6718" s="39"/>
      <c r="AL6718" s="39"/>
      <c r="AM6718" s="39"/>
      <c r="AN6718" s="39"/>
      <c r="AO6718" s="39"/>
      <c r="AP6718" s="39"/>
      <c r="AQ6718" s="39"/>
      <c r="AR6718" s="39"/>
      <c r="AS6718" s="39"/>
      <c r="AT6718" s="39"/>
      <c r="AU6718" s="39"/>
      <c r="AV6718" s="39"/>
      <c r="AW6718" s="39"/>
    </row>
    <row r="6719" spans="15:49" x14ac:dyDescent="0.2">
      <c r="O6719" s="39"/>
      <c r="P6719" s="39"/>
      <c r="Q6719" s="39"/>
      <c r="R6719" s="39"/>
      <c r="S6719" s="39"/>
      <c r="T6719" s="39"/>
      <c r="U6719" s="39"/>
      <c r="V6719" s="39"/>
      <c r="W6719" s="39"/>
      <c r="X6719" s="39"/>
      <c r="Y6719" s="39"/>
      <c r="Z6719" s="39"/>
      <c r="AA6719" s="39"/>
      <c r="AB6719" s="39"/>
      <c r="AC6719" s="39"/>
      <c r="AD6719" s="39"/>
      <c r="AE6719" s="39"/>
      <c r="AF6719" s="39"/>
      <c r="AG6719" s="39"/>
      <c r="AH6719" s="39"/>
      <c r="AI6719" s="39"/>
      <c r="AJ6719" s="39"/>
      <c r="AK6719" s="39"/>
      <c r="AL6719" s="39"/>
      <c r="AM6719" s="39"/>
      <c r="AN6719" s="39"/>
      <c r="AO6719" s="39"/>
      <c r="AP6719" s="39"/>
      <c r="AQ6719" s="39"/>
      <c r="AR6719" s="39"/>
      <c r="AS6719" s="39"/>
      <c r="AT6719" s="39"/>
      <c r="AU6719" s="39"/>
      <c r="AV6719" s="39"/>
      <c r="AW6719" s="39"/>
    </row>
    <row r="6720" spans="15:49" x14ac:dyDescent="0.2">
      <c r="O6720" s="39"/>
      <c r="P6720" s="39"/>
      <c r="Q6720" s="39"/>
      <c r="R6720" s="39"/>
      <c r="S6720" s="39"/>
      <c r="T6720" s="39"/>
      <c r="U6720" s="39"/>
      <c r="V6720" s="39"/>
      <c r="W6720" s="39"/>
      <c r="X6720" s="39"/>
      <c r="Y6720" s="39"/>
      <c r="Z6720" s="39"/>
      <c r="AA6720" s="39"/>
      <c r="AB6720" s="39"/>
      <c r="AC6720" s="39"/>
      <c r="AD6720" s="39"/>
      <c r="AE6720" s="39"/>
      <c r="AF6720" s="39"/>
      <c r="AG6720" s="39"/>
      <c r="AH6720" s="39"/>
      <c r="AI6720" s="39"/>
      <c r="AJ6720" s="39"/>
      <c r="AK6720" s="39"/>
      <c r="AL6720" s="39"/>
      <c r="AM6720" s="39"/>
      <c r="AN6720" s="39"/>
      <c r="AO6720" s="39"/>
      <c r="AP6720" s="39"/>
      <c r="AQ6720" s="39"/>
      <c r="AR6720" s="39"/>
      <c r="AS6720" s="39"/>
      <c r="AT6720" s="39"/>
      <c r="AU6720" s="39"/>
      <c r="AV6720" s="39"/>
      <c r="AW6720" s="39"/>
    </row>
    <row r="6721" spans="15:49" x14ac:dyDescent="0.2">
      <c r="O6721" s="39"/>
      <c r="P6721" s="39"/>
      <c r="Q6721" s="39"/>
      <c r="R6721" s="39"/>
      <c r="S6721" s="39"/>
      <c r="T6721" s="39"/>
      <c r="U6721" s="39"/>
      <c r="V6721" s="39"/>
      <c r="W6721" s="39"/>
      <c r="X6721" s="39"/>
      <c r="Y6721" s="39"/>
      <c r="Z6721" s="39"/>
      <c r="AA6721" s="39"/>
      <c r="AB6721" s="39"/>
      <c r="AC6721" s="39"/>
      <c r="AD6721" s="39"/>
      <c r="AE6721" s="39"/>
      <c r="AF6721" s="39"/>
      <c r="AG6721" s="39"/>
      <c r="AH6721" s="39"/>
      <c r="AI6721" s="39"/>
      <c r="AJ6721" s="39"/>
      <c r="AK6721" s="39"/>
      <c r="AL6721" s="39"/>
      <c r="AM6721" s="39"/>
      <c r="AN6721" s="39"/>
      <c r="AO6721" s="39"/>
      <c r="AP6721" s="39"/>
      <c r="AQ6721" s="39"/>
      <c r="AR6721" s="39"/>
      <c r="AS6721" s="39"/>
      <c r="AT6721" s="39"/>
      <c r="AU6721" s="39"/>
      <c r="AV6721" s="39"/>
      <c r="AW6721" s="39"/>
    </row>
    <row r="6722" spans="15:49" x14ac:dyDescent="0.2">
      <c r="O6722" s="39"/>
      <c r="P6722" s="39"/>
      <c r="Q6722" s="39"/>
      <c r="R6722" s="39"/>
      <c r="S6722" s="39"/>
      <c r="T6722" s="39"/>
      <c r="U6722" s="39"/>
      <c r="V6722" s="39"/>
      <c r="W6722" s="39"/>
      <c r="X6722" s="39"/>
      <c r="Y6722" s="39"/>
      <c r="Z6722" s="39"/>
      <c r="AA6722" s="39"/>
      <c r="AB6722" s="39"/>
      <c r="AC6722" s="39"/>
      <c r="AD6722" s="39"/>
      <c r="AE6722" s="39"/>
      <c r="AF6722" s="39"/>
      <c r="AG6722" s="39"/>
      <c r="AH6722" s="39"/>
      <c r="AI6722" s="39"/>
      <c r="AJ6722" s="39"/>
      <c r="AK6722" s="39"/>
      <c r="AL6722" s="39"/>
      <c r="AM6722" s="39"/>
      <c r="AN6722" s="39"/>
      <c r="AO6722" s="39"/>
      <c r="AP6722" s="39"/>
      <c r="AQ6722" s="39"/>
      <c r="AR6722" s="39"/>
      <c r="AS6722" s="39"/>
      <c r="AT6722" s="39"/>
      <c r="AU6722" s="39"/>
      <c r="AV6722" s="39"/>
      <c r="AW6722" s="39"/>
    </row>
    <row r="6723" spans="15:49" x14ac:dyDescent="0.2">
      <c r="O6723" s="39"/>
      <c r="P6723" s="39"/>
      <c r="Q6723" s="39"/>
      <c r="R6723" s="39"/>
      <c r="S6723" s="39"/>
      <c r="T6723" s="39"/>
      <c r="U6723" s="39"/>
      <c r="V6723" s="39"/>
      <c r="W6723" s="39"/>
      <c r="X6723" s="39"/>
      <c r="Y6723" s="39"/>
      <c r="Z6723" s="39"/>
      <c r="AA6723" s="39"/>
      <c r="AB6723" s="39"/>
      <c r="AC6723" s="39"/>
      <c r="AD6723" s="39"/>
      <c r="AE6723" s="39"/>
      <c r="AF6723" s="39"/>
      <c r="AG6723" s="39"/>
      <c r="AH6723" s="39"/>
      <c r="AI6723" s="39"/>
      <c r="AJ6723" s="39"/>
      <c r="AK6723" s="39"/>
      <c r="AL6723" s="39"/>
      <c r="AM6723" s="39"/>
      <c r="AN6723" s="39"/>
      <c r="AO6723" s="39"/>
      <c r="AP6723" s="39"/>
      <c r="AQ6723" s="39"/>
      <c r="AR6723" s="39"/>
      <c r="AS6723" s="39"/>
      <c r="AT6723" s="39"/>
      <c r="AU6723" s="39"/>
      <c r="AV6723" s="39"/>
      <c r="AW6723" s="39"/>
    </row>
    <row r="6724" spans="15:49" x14ac:dyDescent="0.2">
      <c r="O6724" s="39"/>
      <c r="P6724" s="39"/>
      <c r="Q6724" s="39"/>
      <c r="R6724" s="39"/>
      <c r="S6724" s="39"/>
      <c r="T6724" s="39"/>
      <c r="U6724" s="39"/>
      <c r="V6724" s="39"/>
      <c r="W6724" s="39"/>
      <c r="X6724" s="39"/>
      <c r="Y6724" s="39"/>
      <c r="Z6724" s="39"/>
      <c r="AA6724" s="39"/>
      <c r="AB6724" s="39"/>
      <c r="AC6724" s="39"/>
      <c r="AD6724" s="39"/>
      <c r="AE6724" s="39"/>
      <c r="AF6724" s="39"/>
      <c r="AG6724" s="39"/>
      <c r="AH6724" s="39"/>
      <c r="AI6724" s="39"/>
      <c r="AJ6724" s="39"/>
      <c r="AK6724" s="39"/>
      <c r="AL6724" s="39"/>
      <c r="AM6724" s="39"/>
      <c r="AN6724" s="39"/>
      <c r="AO6724" s="39"/>
      <c r="AP6724" s="39"/>
      <c r="AQ6724" s="39"/>
      <c r="AR6724" s="39"/>
      <c r="AS6724" s="39"/>
      <c r="AT6724" s="39"/>
      <c r="AU6724" s="39"/>
      <c r="AV6724" s="39"/>
      <c r="AW6724" s="39"/>
    </row>
    <row r="6725" spans="15:49" x14ac:dyDescent="0.2">
      <c r="O6725" s="39"/>
      <c r="P6725" s="39"/>
      <c r="Q6725" s="39"/>
      <c r="R6725" s="39"/>
      <c r="S6725" s="39"/>
      <c r="T6725" s="39"/>
      <c r="U6725" s="39"/>
      <c r="V6725" s="39"/>
      <c r="W6725" s="39"/>
      <c r="X6725" s="39"/>
      <c r="Y6725" s="39"/>
      <c r="Z6725" s="39"/>
      <c r="AA6725" s="39"/>
      <c r="AB6725" s="39"/>
      <c r="AC6725" s="39"/>
      <c r="AD6725" s="39"/>
      <c r="AE6725" s="39"/>
      <c r="AF6725" s="39"/>
      <c r="AG6725" s="39"/>
      <c r="AH6725" s="39"/>
      <c r="AI6725" s="39"/>
      <c r="AJ6725" s="39"/>
      <c r="AK6725" s="39"/>
      <c r="AL6725" s="39"/>
      <c r="AM6725" s="39"/>
      <c r="AN6725" s="39"/>
      <c r="AO6725" s="39"/>
      <c r="AP6725" s="39"/>
      <c r="AQ6725" s="39"/>
      <c r="AR6725" s="39"/>
      <c r="AS6725" s="39"/>
      <c r="AT6725" s="39"/>
      <c r="AU6725" s="39"/>
      <c r="AV6725" s="39"/>
      <c r="AW6725" s="39"/>
    </row>
    <row r="6726" spans="15:49" x14ac:dyDescent="0.2">
      <c r="O6726" s="39"/>
      <c r="P6726" s="39"/>
      <c r="Q6726" s="39"/>
      <c r="R6726" s="39"/>
      <c r="S6726" s="39"/>
      <c r="T6726" s="39"/>
      <c r="U6726" s="39"/>
      <c r="V6726" s="39"/>
      <c r="W6726" s="39"/>
      <c r="X6726" s="39"/>
      <c r="Y6726" s="39"/>
      <c r="Z6726" s="39"/>
      <c r="AA6726" s="39"/>
      <c r="AB6726" s="39"/>
      <c r="AC6726" s="39"/>
      <c r="AD6726" s="39"/>
      <c r="AE6726" s="39"/>
      <c r="AF6726" s="39"/>
      <c r="AG6726" s="39"/>
      <c r="AH6726" s="39"/>
      <c r="AI6726" s="39"/>
      <c r="AJ6726" s="39"/>
      <c r="AK6726" s="39"/>
      <c r="AL6726" s="39"/>
      <c r="AM6726" s="39"/>
      <c r="AN6726" s="39"/>
      <c r="AO6726" s="39"/>
      <c r="AP6726" s="39"/>
      <c r="AQ6726" s="39"/>
      <c r="AR6726" s="39"/>
      <c r="AS6726" s="39"/>
      <c r="AT6726" s="39"/>
      <c r="AU6726" s="39"/>
      <c r="AV6726" s="39"/>
      <c r="AW6726" s="39"/>
    </row>
    <row r="6727" spans="15:49" x14ac:dyDescent="0.2">
      <c r="O6727" s="39"/>
      <c r="P6727" s="39"/>
      <c r="Q6727" s="39"/>
      <c r="R6727" s="39"/>
      <c r="S6727" s="39"/>
      <c r="T6727" s="39"/>
      <c r="U6727" s="39"/>
      <c r="V6727" s="39"/>
      <c r="W6727" s="39"/>
      <c r="X6727" s="39"/>
      <c r="Y6727" s="39"/>
      <c r="Z6727" s="39"/>
      <c r="AA6727" s="39"/>
      <c r="AB6727" s="39"/>
      <c r="AC6727" s="39"/>
      <c r="AD6727" s="39"/>
      <c r="AE6727" s="39"/>
      <c r="AF6727" s="39"/>
      <c r="AG6727" s="39"/>
      <c r="AH6727" s="39"/>
      <c r="AI6727" s="39"/>
      <c r="AJ6727" s="39"/>
      <c r="AK6727" s="39"/>
      <c r="AL6727" s="39"/>
      <c r="AM6727" s="39"/>
      <c r="AN6727" s="39"/>
      <c r="AO6727" s="39"/>
      <c r="AP6727" s="39"/>
      <c r="AQ6727" s="39"/>
      <c r="AR6727" s="39"/>
      <c r="AS6727" s="39"/>
      <c r="AT6727" s="39"/>
      <c r="AU6727" s="39"/>
      <c r="AV6727" s="39"/>
      <c r="AW6727" s="39"/>
    </row>
    <row r="6728" spans="15:49" x14ac:dyDescent="0.2">
      <c r="O6728" s="39"/>
      <c r="P6728" s="39"/>
      <c r="Q6728" s="39"/>
      <c r="R6728" s="39"/>
      <c r="S6728" s="39"/>
      <c r="T6728" s="39"/>
      <c r="U6728" s="39"/>
      <c r="V6728" s="39"/>
      <c r="W6728" s="39"/>
      <c r="X6728" s="39"/>
      <c r="Y6728" s="39"/>
      <c r="Z6728" s="39"/>
      <c r="AA6728" s="39"/>
      <c r="AB6728" s="39"/>
      <c r="AC6728" s="39"/>
      <c r="AD6728" s="39"/>
      <c r="AE6728" s="39"/>
      <c r="AF6728" s="39"/>
      <c r="AG6728" s="39"/>
      <c r="AH6728" s="39"/>
      <c r="AI6728" s="39"/>
      <c r="AJ6728" s="39"/>
      <c r="AK6728" s="39"/>
      <c r="AL6728" s="39"/>
      <c r="AM6728" s="39"/>
      <c r="AN6728" s="39"/>
      <c r="AO6728" s="39"/>
      <c r="AP6728" s="39"/>
      <c r="AQ6728" s="39"/>
      <c r="AR6728" s="39"/>
      <c r="AS6728" s="39"/>
      <c r="AT6728" s="39"/>
      <c r="AU6728" s="39"/>
      <c r="AV6728" s="39"/>
      <c r="AW6728" s="39"/>
    </row>
    <row r="6729" spans="15:49" x14ac:dyDescent="0.2">
      <c r="O6729" s="39"/>
      <c r="P6729" s="39"/>
      <c r="Q6729" s="39"/>
      <c r="R6729" s="39"/>
      <c r="S6729" s="39"/>
      <c r="T6729" s="39"/>
      <c r="U6729" s="39"/>
      <c r="V6729" s="39"/>
      <c r="W6729" s="39"/>
      <c r="X6729" s="39"/>
      <c r="Y6729" s="39"/>
      <c r="Z6729" s="39"/>
      <c r="AA6729" s="39"/>
      <c r="AB6729" s="39"/>
      <c r="AC6729" s="39"/>
      <c r="AD6729" s="39"/>
      <c r="AE6729" s="39"/>
      <c r="AF6729" s="39"/>
      <c r="AG6729" s="39"/>
      <c r="AH6729" s="39"/>
      <c r="AI6729" s="39"/>
      <c r="AJ6729" s="39"/>
      <c r="AK6729" s="39"/>
      <c r="AL6729" s="39"/>
      <c r="AM6729" s="39"/>
      <c r="AN6729" s="39"/>
      <c r="AO6729" s="39"/>
      <c r="AP6729" s="39"/>
      <c r="AQ6729" s="39"/>
      <c r="AR6729" s="39"/>
      <c r="AS6729" s="39"/>
      <c r="AT6729" s="39"/>
      <c r="AU6729" s="39"/>
      <c r="AV6729" s="39"/>
      <c r="AW6729" s="39"/>
    </row>
    <row r="6730" spans="15:49" x14ac:dyDescent="0.2">
      <c r="O6730" s="39"/>
      <c r="P6730" s="39"/>
      <c r="Q6730" s="39"/>
      <c r="R6730" s="39"/>
      <c r="S6730" s="39"/>
      <c r="T6730" s="39"/>
      <c r="U6730" s="39"/>
      <c r="V6730" s="39"/>
      <c r="W6730" s="39"/>
      <c r="X6730" s="39"/>
      <c r="Y6730" s="39"/>
      <c r="Z6730" s="39"/>
      <c r="AA6730" s="39"/>
      <c r="AB6730" s="39"/>
      <c r="AC6730" s="39"/>
      <c r="AD6730" s="39"/>
      <c r="AE6730" s="39"/>
      <c r="AF6730" s="39"/>
      <c r="AG6730" s="39"/>
      <c r="AH6730" s="39"/>
      <c r="AI6730" s="39"/>
      <c r="AJ6730" s="39"/>
      <c r="AK6730" s="39"/>
      <c r="AL6730" s="39"/>
      <c r="AM6730" s="39"/>
      <c r="AN6730" s="39"/>
      <c r="AO6730" s="39"/>
      <c r="AP6730" s="39"/>
      <c r="AQ6730" s="39"/>
      <c r="AR6730" s="39"/>
      <c r="AS6730" s="39"/>
      <c r="AT6730" s="39"/>
      <c r="AU6730" s="39"/>
      <c r="AV6730" s="39"/>
      <c r="AW6730" s="39"/>
    </row>
    <row r="6731" spans="15:49" x14ac:dyDescent="0.2">
      <c r="O6731" s="39"/>
      <c r="P6731" s="39"/>
      <c r="Q6731" s="39"/>
      <c r="R6731" s="39"/>
      <c r="S6731" s="39"/>
      <c r="T6731" s="39"/>
      <c r="U6731" s="39"/>
      <c r="V6731" s="39"/>
      <c r="W6731" s="39"/>
      <c r="X6731" s="39"/>
      <c r="Y6731" s="39"/>
      <c r="Z6731" s="39"/>
      <c r="AA6731" s="39"/>
      <c r="AB6731" s="39"/>
      <c r="AC6731" s="39"/>
      <c r="AD6731" s="39"/>
      <c r="AE6731" s="39"/>
      <c r="AF6731" s="39"/>
      <c r="AG6731" s="39"/>
      <c r="AH6731" s="39"/>
      <c r="AI6731" s="39"/>
      <c r="AJ6731" s="39"/>
      <c r="AK6731" s="39"/>
      <c r="AL6731" s="39"/>
      <c r="AM6731" s="39"/>
      <c r="AN6731" s="39"/>
      <c r="AO6731" s="39"/>
      <c r="AP6731" s="39"/>
      <c r="AQ6731" s="39"/>
      <c r="AR6731" s="39"/>
      <c r="AS6731" s="39"/>
      <c r="AT6731" s="39"/>
      <c r="AU6731" s="39"/>
      <c r="AV6731" s="39"/>
      <c r="AW6731" s="39"/>
    </row>
    <row r="6732" spans="15:49" x14ac:dyDescent="0.2">
      <c r="O6732" s="39"/>
      <c r="P6732" s="39"/>
      <c r="Q6732" s="39"/>
      <c r="R6732" s="39"/>
      <c r="S6732" s="39"/>
      <c r="T6732" s="39"/>
      <c r="U6732" s="39"/>
      <c r="V6732" s="39"/>
      <c r="W6732" s="39"/>
      <c r="X6732" s="39"/>
      <c r="Y6732" s="39"/>
      <c r="Z6732" s="39"/>
      <c r="AA6732" s="39"/>
      <c r="AB6732" s="39"/>
      <c r="AC6732" s="39"/>
      <c r="AD6732" s="39"/>
      <c r="AE6732" s="39"/>
      <c r="AF6732" s="39"/>
      <c r="AG6732" s="39"/>
      <c r="AH6732" s="39"/>
      <c r="AI6732" s="39"/>
      <c r="AJ6732" s="39"/>
      <c r="AK6732" s="39"/>
      <c r="AL6732" s="39"/>
      <c r="AM6732" s="39"/>
      <c r="AN6732" s="39"/>
      <c r="AO6732" s="39"/>
      <c r="AP6732" s="39"/>
      <c r="AQ6732" s="39"/>
      <c r="AR6732" s="39"/>
      <c r="AS6732" s="39"/>
      <c r="AT6732" s="39"/>
      <c r="AU6732" s="39"/>
      <c r="AV6732" s="39"/>
      <c r="AW6732" s="39"/>
    </row>
    <row r="6733" spans="15:49" x14ac:dyDescent="0.2">
      <c r="O6733" s="39"/>
      <c r="P6733" s="39"/>
      <c r="Q6733" s="39"/>
      <c r="R6733" s="39"/>
      <c r="S6733" s="39"/>
      <c r="T6733" s="39"/>
      <c r="U6733" s="39"/>
      <c r="V6733" s="39"/>
      <c r="W6733" s="39"/>
      <c r="X6733" s="39"/>
      <c r="Y6733" s="39"/>
      <c r="Z6733" s="39"/>
      <c r="AA6733" s="39"/>
      <c r="AB6733" s="39"/>
      <c r="AC6733" s="39"/>
      <c r="AD6733" s="39"/>
      <c r="AE6733" s="39"/>
      <c r="AF6733" s="39"/>
      <c r="AG6733" s="39"/>
      <c r="AH6733" s="39"/>
      <c r="AI6733" s="39"/>
      <c r="AJ6733" s="39"/>
      <c r="AK6733" s="39"/>
      <c r="AL6733" s="39"/>
      <c r="AM6733" s="39"/>
      <c r="AN6733" s="39"/>
      <c r="AO6733" s="39"/>
      <c r="AP6733" s="39"/>
      <c r="AQ6733" s="39"/>
      <c r="AR6733" s="39"/>
      <c r="AS6733" s="39"/>
      <c r="AT6733" s="39"/>
      <c r="AU6733" s="39"/>
      <c r="AV6733" s="39"/>
      <c r="AW6733" s="39"/>
    </row>
    <row r="6734" spans="15:49" x14ac:dyDescent="0.2">
      <c r="O6734" s="39"/>
      <c r="P6734" s="39"/>
      <c r="Q6734" s="39"/>
      <c r="R6734" s="39"/>
      <c r="S6734" s="39"/>
      <c r="T6734" s="39"/>
      <c r="U6734" s="39"/>
      <c r="V6734" s="39"/>
      <c r="W6734" s="39"/>
      <c r="X6734" s="39"/>
      <c r="Y6734" s="39"/>
      <c r="Z6734" s="39"/>
      <c r="AA6734" s="39"/>
      <c r="AB6734" s="39"/>
      <c r="AC6734" s="39"/>
      <c r="AD6734" s="39"/>
      <c r="AE6734" s="39"/>
      <c r="AF6734" s="39"/>
      <c r="AG6734" s="39"/>
      <c r="AH6734" s="39"/>
      <c r="AI6734" s="39"/>
      <c r="AJ6734" s="39"/>
      <c r="AK6734" s="39"/>
      <c r="AL6734" s="39"/>
      <c r="AM6734" s="39"/>
      <c r="AN6734" s="39"/>
      <c r="AO6734" s="39"/>
      <c r="AP6734" s="39"/>
      <c r="AQ6734" s="39"/>
      <c r="AR6734" s="39"/>
      <c r="AS6734" s="39"/>
      <c r="AT6734" s="39"/>
      <c r="AU6734" s="39"/>
      <c r="AV6734" s="39"/>
      <c r="AW6734" s="39"/>
    </row>
    <row r="6735" spans="15:49" x14ac:dyDescent="0.2">
      <c r="O6735" s="39"/>
      <c r="P6735" s="39"/>
      <c r="Q6735" s="39"/>
      <c r="R6735" s="39"/>
      <c r="S6735" s="39"/>
      <c r="T6735" s="39"/>
      <c r="U6735" s="39"/>
      <c r="V6735" s="39"/>
      <c r="W6735" s="39"/>
      <c r="X6735" s="39"/>
      <c r="Y6735" s="39"/>
      <c r="Z6735" s="39"/>
      <c r="AA6735" s="39"/>
      <c r="AB6735" s="39"/>
      <c r="AC6735" s="39"/>
      <c r="AD6735" s="39"/>
      <c r="AE6735" s="39"/>
      <c r="AF6735" s="39"/>
      <c r="AG6735" s="39"/>
      <c r="AH6735" s="39"/>
      <c r="AI6735" s="39"/>
      <c r="AJ6735" s="39"/>
      <c r="AK6735" s="39"/>
      <c r="AL6735" s="39"/>
      <c r="AM6735" s="39"/>
      <c r="AN6735" s="39"/>
      <c r="AO6735" s="39"/>
      <c r="AP6735" s="39"/>
      <c r="AQ6735" s="39"/>
      <c r="AR6735" s="39"/>
      <c r="AS6735" s="39"/>
      <c r="AT6735" s="39"/>
      <c r="AU6735" s="39"/>
      <c r="AV6735" s="39"/>
      <c r="AW6735" s="39"/>
    </row>
    <row r="6736" spans="15:49" x14ac:dyDescent="0.2">
      <c r="O6736" s="39"/>
      <c r="P6736" s="39"/>
      <c r="Q6736" s="39"/>
      <c r="R6736" s="39"/>
      <c r="S6736" s="39"/>
      <c r="T6736" s="39"/>
      <c r="U6736" s="39"/>
      <c r="V6736" s="39"/>
      <c r="W6736" s="39"/>
      <c r="X6736" s="39"/>
      <c r="Y6736" s="39"/>
      <c r="Z6736" s="39"/>
      <c r="AA6736" s="39"/>
      <c r="AB6736" s="39"/>
      <c r="AC6736" s="39"/>
      <c r="AD6736" s="39"/>
      <c r="AE6736" s="39"/>
      <c r="AF6736" s="39"/>
      <c r="AG6736" s="39"/>
      <c r="AH6736" s="39"/>
      <c r="AI6736" s="39"/>
      <c r="AJ6736" s="39"/>
      <c r="AK6736" s="39"/>
      <c r="AL6736" s="39"/>
      <c r="AM6736" s="39"/>
      <c r="AN6736" s="39"/>
      <c r="AO6736" s="39"/>
      <c r="AP6736" s="39"/>
      <c r="AQ6736" s="39"/>
      <c r="AR6736" s="39"/>
      <c r="AS6736" s="39"/>
      <c r="AT6736" s="39"/>
      <c r="AU6736" s="39"/>
      <c r="AV6736" s="39"/>
      <c r="AW6736" s="39"/>
    </row>
    <row r="6737" spans="15:49" x14ac:dyDescent="0.2">
      <c r="O6737" s="39"/>
      <c r="P6737" s="39"/>
      <c r="Q6737" s="39"/>
      <c r="R6737" s="39"/>
      <c r="S6737" s="39"/>
      <c r="T6737" s="39"/>
      <c r="U6737" s="39"/>
      <c r="V6737" s="39"/>
      <c r="W6737" s="39"/>
      <c r="X6737" s="39"/>
      <c r="Y6737" s="39"/>
      <c r="Z6737" s="39"/>
      <c r="AA6737" s="39"/>
      <c r="AB6737" s="39"/>
      <c r="AC6737" s="39"/>
      <c r="AD6737" s="39"/>
      <c r="AE6737" s="39"/>
      <c r="AF6737" s="39"/>
      <c r="AG6737" s="39"/>
      <c r="AH6737" s="39"/>
      <c r="AI6737" s="39"/>
      <c r="AJ6737" s="39"/>
      <c r="AK6737" s="39"/>
      <c r="AL6737" s="39"/>
      <c r="AM6737" s="39"/>
      <c r="AN6737" s="39"/>
      <c r="AO6737" s="39"/>
      <c r="AP6737" s="39"/>
      <c r="AQ6737" s="39"/>
      <c r="AR6737" s="39"/>
      <c r="AS6737" s="39"/>
      <c r="AT6737" s="39"/>
      <c r="AU6737" s="39"/>
      <c r="AV6737" s="39"/>
      <c r="AW6737" s="39"/>
    </row>
    <row r="6738" spans="15:49" x14ac:dyDescent="0.2">
      <c r="O6738" s="39"/>
      <c r="P6738" s="39"/>
      <c r="Q6738" s="39"/>
      <c r="R6738" s="39"/>
      <c r="S6738" s="39"/>
      <c r="T6738" s="39"/>
      <c r="U6738" s="39"/>
      <c r="V6738" s="39"/>
      <c r="W6738" s="39"/>
      <c r="X6738" s="39"/>
      <c r="Y6738" s="39"/>
      <c r="Z6738" s="39"/>
      <c r="AA6738" s="39"/>
      <c r="AB6738" s="39"/>
      <c r="AC6738" s="39"/>
      <c r="AD6738" s="39"/>
      <c r="AE6738" s="39"/>
      <c r="AF6738" s="39"/>
      <c r="AG6738" s="39"/>
      <c r="AH6738" s="39"/>
      <c r="AI6738" s="39"/>
      <c r="AJ6738" s="39"/>
      <c r="AK6738" s="39"/>
      <c r="AL6738" s="39"/>
      <c r="AM6738" s="39"/>
      <c r="AN6738" s="39"/>
      <c r="AO6738" s="39"/>
      <c r="AP6738" s="39"/>
      <c r="AQ6738" s="39"/>
      <c r="AR6738" s="39"/>
      <c r="AS6738" s="39"/>
      <c r="AT6738" s="39"/>
      <c r="AU6738" s="39"/>
      <c r="AV6738" s="39"/>
      <c r="AW6738" s="39"/>
    </row>
    <row r="6739" spans="15:49" x14ac:dyDescent="0.2">
      <c r="O6739" s="39"/>
      <c r="P6739" s="39"/>
      <c r="Q6739" s="39"/>
      <c r="R6739" s="39"/>
      <c r="S6739" s="39"/>
      <c r="T6739" s="39"/>
      <c r="U6739" s="39"/>
      <c r="V6739" s="39"/>
      <c r="W6739" s="39"/>
      <c r="X6739" s="39"/>
      <c r="Y6739" s="39"/>
      <c r="Z6739" s="39"/>
      <c r="AA6739" s="39"/>
      <c r="AB6739" s="39"/>
      <c r="AC6739" s="39"/>
      <c r="AD6739" s="39"/>
      <c r="AE6739" s="39"/>
      <c r="AF6739" s="39"/>
      <c r="AG6739" s="39"/>
      <c r="AH6739" s="39"/>
      <c r="AI6739" s="39"/>
      <c r="AJ6739" s="39"/>
      <c r="AK6739" s="39"/>
      <c r="AL6739" s="39"/>
      <c r="AM6739" s="39"/>
      <c r="AN6739" s="39"/>
      <c r="AO6739" s="39"/>
      <c r="AP6739" s="39"/>
      <c r="AQ6739" s="39"/>
      <c r="AR6739" s="39"/>
      <c r="AS6739" s="39"/>
      <c r="AT6739" s="39"/>
      <c r="AU6739" s="39"/>
      <c r="AV6739" s="39"/>
      <c r="AW6739" s="39"/>
    </row>
    <row r="6740" spans="15:49" x14ac:dyDescent="0.2">
      <c r="O6740" s="39"/>
      <c r="P6740" s="39"/>
      <c r="Q6740" s="39"/>
      <c r="R6740" s="39"/>
      <c r="S6740" s="39"/>
      <c r="T6740" s="39"/>
      <c r="U6740" s="39"/>
      <c r="V6740" s="39"/>
      <c r="W6740" s="39"/>
      <c r="X6740" s="39"/>
      <c r="Y6740" s="39"/>
      <c r="Z6740" s="39"/>
      <c r="AA6740" s="39"/>
      <c r="AB6740" s="39"/>
      <c r="AC6740" s="39"/>
      <c r="AD6740" s="39"/>
      <c r="AE6740" s="39"/>
      <c r="AF6740" s="39"/>
      <c r="AG6740" s="39"/>
      <c r="AH6740" s="39"/>
      <c r="AI6740" s="39"/>
      <c r="AJ6740" s="39"/>
      <c r="AK6740" s="39"/>
      <c r="AL6740" s="39"/>
      <c r="AM6740" s="39"/>
      <c r="AN6740" s="39"/>
      <c r="AO6740" s="39"/>
      <c r="AP6740" s="39"/>
      <c r="AQ6740" s="39"/>
      <c r="AR6740" s="39"/>
      <c r="AS6740" s="39"/>
      <c r="AT6740" s="39"/>
      <c r="AU6740" s="39"/>
      <c r="AV6740" s="39"/>
      <c r="AW6740" s="39"/>
    </row>
    <row r="6741" spans="15:49" x14ac:dyDescent="0.2">
      <c r="O6741" s="39"/>
      <c r="P6741" s="39"/>
      <c r="Q6741" s="39"/>
      <c r="R6741" s="39"/>
      <c r="S6741" s="39"/>
      <c r="T6741" s="39"/>
      <c r="U6741" s="39"/>
      <c r="V6741" s="39"/>
      <c r="W6741" s="39"/>
      <c r="X6741" s="39"/>
      <c r="Y6741" s="39"/>
      <c r="Z6741" s="39"/>
      <c r="AA6741" s="39"/>
      <c r="AB6741" s="39"/>
      <c r="AC6741" s="39"/>
      <c r="AD6741" s="39"/>
      <c r="AE6741" s="39"/>
      <c r="AF6741" s="39"/>
      <c r="AG6741" s="39"/>
      <c r="AH6741" s="39"/>
      <c r="AI6741" s="39"/>
      <c r="AJ6741" s="39"/>
      <c r="AK6741" s="39"/>
      <c r="AL6741" s="39"/>
      <c r="AM6741" s="39"/>
      <c r="AN6741" s="39"/>
      <c r="AO6741" s="39"/>
      <c r="AP6741" s="39"/>
      <c r="AQ6741" s="39"/>
      <c r="AR6741" s="39"/>
      <c r="AS6741" s="39"/>
      <c r="AT6741" s="39"/>
      <c r="AU6741" s="39"/>
      <c r="AV6741" s="39"/>
      <c r="AW6741" s="39"/>
    </row>
    <row r="6742" spans="15:49" x14ac:dyDescent="0.2">
      <c r="O6742" s="39"/>
      <c r="P6742" s="39"/>
      <c r="Q6742" s="39"/>
      <c r="R6742" s="39"/>
      <c r="S6742" s="39"/>
      <c r="T6742" s="39"/>
      <c r="U6742" s="39"/>
      <c r="V6742" s="39"/>
      <c r="W6742" s="39"/>
      <c r="X6742" s="39"/>
      <c r="Y6742" s="39"/>
      <c r="Z6742" s="39"/>
      <c r="AA6742" s="39"/>
      <c r="AB6742" s="39"/>
      <c r="AC6742" s="39"/>
      <c r="AD6742" s="39"/>
      <c r="AE6742" s="39"/>
      <c r="AF6742" s="39"/>
      <c r="AG6742" s="39"/>
      <c r="AH6742" s="39"/>
      <c r="AI6742" s="39"/>
      <c r="AJ6742" s="39"/>
      <c r="AK6742" s="39"/>
      <c r="AL6742" s="39"/>
      <c r="AM6742" s="39"/>
      <c r="AN6742" s="39"/>
      <c r="AO6742" s="39"/>
      <c r="AP6742" s="39"/>
      <c r="AQ6742" s="39"/>
      <c r="AR6742" s="39"/>
      <c r="AS6742" s="39"/>
      <c r="AT6742" s="39"/>
      <c r="AU6742" s="39"/>
      <c r="AV6742" s="39"/>
      <c r="AW6742" s="39"/>
    </row>
    <row r="6743" spans="15:49" x14ac:dyDescent="0.2">
      <c r="O6743" s="39"/>
      <c r="P6743" s="39"/>
      <c r="Q6743" s="39"/>
      <c r="R6743" s="39"/>
      <c r="S6743" s="39"/>
      <c r="T6743" s="39"/>
      <c r="U6743" s="39"/>
      <c r="V6743" s="39"/>
      <c r="W6743" s="39"/>
      <c r="X6743" s="39"/>
      <c r="Y6743" s="39"/>
      <c r="Z6743" s="39"/>
      <c r="AA6743" s="39"/>
      <c r="AB6743" s="39"/>
      <c r="AC6743" s="39"/>
      <c r="AD6743" s="39"/>
      <c r="AE6743" s="39"/>
      <c r="AF6743" s="39"/>
      <c r="AG6743" s="39"/>
      <c r="AH6743" s="39"/>
      <c r="AI6743" s="39"/>
      <c r="AJ6743" s="39"/>
      <c r="AK6743" s="39"/>
      <c r="AL6743" s="39"/>
      <c r="AM6743" s="39"/>
      <c r="AN6743" s="39"/>
      <c r="AO6743" s="39"/>
      <c r="AP6743" s="39"/>
      <c r="AQ6743" s="39"/>
      <c r="AR6743" s="39"/>
      <c r="AS6743" s="39"/>
      <c r="AT6743" s="39"/>
      <c r="AU6743" s="39"/>
      <c r="AV6743" s="39"/>
      <c r="AW6743" s="39"/>
    </row>
    <row r="6744" spans="15:49" x14ac:dyDescent="0.2">
      <c r="O6744" s="39"/>
      <c r="P6744" s="39"/>
      <c r="Q6744" s="39"/>
      <c r="R6744" s="39"/>
      <c r="S6744" s="39"/>
      <c r="T6744" s="39"/>
      <c r="U6744" s="39"/>
      <c r="V6744" s="39"/>
      <c r="W6744" s="39"/>
      <c r="X6744" s="39"/>
      <c r="Y6744" s="39"/>
      <c r="Z6744" s="39"/>
      <c r="AA6744" s="39"/>
      <c r="AB6744" s="39"/>
      <c r="AC6744" s="39"/>
      <c r="AD6744" s="39"/>
      <c r="AE6744" s="39"/>
      <c r="AF6744" s="39"/>
      <c r="AG6744" s="39"/>
      <c r="AH6744" s="39"/>
      <c r="AI6744" s="39"/>
      <c r="AJ6744" s="39"/>
      <c r="AK6744" s="39"/>
      <c r="AL6744" s="39"/>
      <c r="AM6744" s="39"/>
      <c r="AN6744" s="39"/>
      <c r="AO6744" s="39"/>
      <c r="AP6744" s="39"/>
      <c r="AQ6744" s="39"/>
      <c r="AR6744" s="39"/>
      <c r="AS6744" s="39"/>
      <c r="AT6744" s="39"/>
      <c r="AU6744" s="39"/>
      <c r="AV6744" s="39"/>
      <c r="AW6744" s="39"/>
    </row>
    <row r="6745" spans="15:49" x14ac:dyDescent="0.2">
      <c r="O6745" s="39"/>
      <c r="P6745" s="39"/>
      <c r="Q6745" s="39"/>
      <c r="R6745" s="39"/>
      <c r="S6745" s="39"/>
      <c r="T6745" s="39"/>
      <c r="U6745" s="39"/>
      <c r="V6745" s="39"/>
      <c r="W6745" s="39"/>
      <c r="X6745" s="39"/>
      <c r="Y6745" s="39"/>
      <c r="Z6745" s="39"/>
      <c r="AA6745" s="39"/>
      <c r="AB6745" s="39"/>
      <c r="AC6745" s="39"/>
      <c r="AD6745" s="39"/>
      <c r="AE6745" s="39"/>
      <c r="AF6745" s="39"/>
      <c r="AG6745" s="39"/>
      <c r="AH6745" s="39"/>
      <c r="AI6745" s="39"/>
      <c r="AJ6745" s="39"/>
      <c r="AK6745" s="39"/>
      <c r="AL6745" s="39"/>
      <c r="AM6745" s="39"/>
      <c r="AN6745" s="39"/>
      <c r="AO6745" s="39"/>
      <c r="AP6745" s="39"/>
      <c r="AQ6745" s="39"/>
      <c r="AR6745" s="39"/>
      <c r="AS6745" s="39"/>
      <c r="AT6745" s="39"/>
      <c r="AU6745" s="39"/>
      <c r="AV6745" s="39"/>
      <c r="AW6745" s="39"/>
    </row>
    <row r="6746" spans="15:49" x14ac:dyDescent="0.2">
      <c r="O6746" s="39"/>
      <c r="P6746" s="39"/>
      <c r="Q6746" s="39"/>
      <c r="R6746" s="39"/>
      <c r="S6746" s="39"/>
      <c r="T6746" s="39"/>
      <c r="U6746" s="39"/>
      <c r="V6746" s="39"/>
      <c r="W6746" s="39"/>
      <c r="X6746" s="39"/>
      <c r="Y6746" s="39"/>
      <c r="Z6746" s="39"/>
      <c r="AA6746" s="39"/>
      <c r="AB6746" s="39"/>
      <c r="AC6746" s="39"/>
      <c r="AD6746" s="39"/>
      <c r="AE6746" s="39"/>
      <c r="AF6746" s="39"/>
      <c r="AG6746" s="39"/>
      <c r="AH6746" s="39"/>
      <c r="AI6746" s="39"/>
      <c r="AJ6746" s="39"/>
      <c r="AK6746" s="39"/>
      <c r="AL6746" s="39"/>
      <c r="AM6746" s="39"/>
      <c r="AN6746" s="39"/>
      <c r="AO6746" s="39"/>
      <c r="AP6746" s="39"/>
      <c r="AQ6746" s="39"/>
      <c r="AR6746" s="39"/>
      <c r="AS6746" s="39"/>
      <c r="AT6746" s="39"/>
      <c r="AU6746" s="39"/>
      <c r="AV6746" s="39"/>
      <c r="AW6746" s="39"/>
    </row>
    <row r="6747" spans="15:49" x14ac:dyDescent="0.2">
      <c r="O6747" s="39"/>
      <c r="P6747" s="39"/>
      <c r="Q6747" s="39"/>
      <c r="R6747" s="39"/>
      <c r="S6747" s="39"/>
      <c r="T6747" s="39"/>
      <c r="U6747" s="39"/>
      <c r="V6747" s="39"/>
      <c r="W6747" s="39"/>
      <c r="X6747" s="39"/>
      <c r="Y6747" s="39"/>
      <c r="Z6747" s="39"/>
      <c r="AA6747" s="39"/>
      <c r="AB6747" s="39"/>
      <c r="AC6747" s="39"/>
      <c r="AD6747" s="39"/>
      <c r="AE6747" s="39"/>
      <c r="AF6747" s="39"/>
      <c r="AG6747" s="39"/>
      <c r="AH6747" s="39"/>
      <c r="AI6747" s="39"/>
      <c r="AJ6747" s="39"/>
      <c r="AK6747" s="39"/>
      <c r="AL6747" s="39"/>
      <c r="AM6747" s="39"/>
      <c r="AN6747" s="39"/>
      <c r="AO6747" s="39"/>
      <c r="AP6747" s="39"/>
      <c r="AQ6747" s="39"/>
      <c r="AR6747" s="39"/>
      <c r="AS6747" s="39"/>
      <c r="AT6747" s="39"/>
      <c r="AU6747" s="39"/>
      <c r="AV6747" s="39"/>
      <c r="AW6747" s="39"/>
    </row>
    <row r="6748" spans="15:49" x14ac:dyDescent="0.2">
      <c r="O6748" s="39"/>
      <c r="P6748" s="39"/>
      <c r="Q6748" s="39"/>
      <c r="R6748" s="39"/>
      <c r="S6748" s="39"/>
      <c r="T6748" s="39"/>
      <c r="U6748" s="39"/>
      <c r="V6748" s="39"/>
      <c r="W6748" s="39"/>
      <c r="X6748" s="39"/>
      <c r="Y6748" s="39"/>
      <c r="Z6748" s="39"/>
      <c r="AA6748" s="39"/>
      <c r="AB6748" s="39"/>
      <c r="AC6748" s="39"/>
      <c r="AD6748" s="39"/>
      <c r="AE6748" s="39"/>
      <c r="AF6748" s="39"/>
      <c r="AG6748" s="39"/>
      <c r="AH6748" s="39"/>
      <c r="AI6748" s="39"/>
      <c r="AJ6748" s="39"/>
      <c r="AK6748" s="39"/>
      <c r="AL6748" s="39"/>
      <c r="AM6748" s="39"/>
      <c r="AN6748" s="39"/>
      <c r="AO6748" s="39"/>
      <c r="AP6748" s="39"/>
      <c r="AQ6748" s="39"/>
      <c r="AR6748" s="39"/>
      <c r="AS6748" s="39"/>
      <c r="AT6748" s="39"/>
      <c r="AU6748" s="39"/>
      <c r="AV6748" s="39"/>
      <c r="AW6748" s="39"/>
    </row>
    <row r="6749" spans="15:49" x14ac:dyDescent="0.2">
      <c r="O6749" s="39"/>
      <c r="P6749" s="39"/>
      <c r="Q6749" s="39"/>
      <c r="R6749" s="39"/>
      <c r="S6749" s="39"/>
      <c r="T6749" s="39"/>
      <c r="U6749" s="39"/>
      <c r="V6749" s="39"/>
      <c r="W6749" s="39"/>
      <c r="X6749" s="39"/>
      <c r="Y6749" s="39"/>
      <c r="Z6749" s="39"/>
      <c r="AA6749" s="39"/>
      <c r="AB6749" s="39"/>
      <c r="AC6749" s="39"/>
      <c r="AD6749" s="39"/>
      <c r="AE6749" s="39"/>
      <c r="AF6749" s="39"/>
      <c r="AG6749" s="39"/>
      <c r="AH6749" s="39"/>
      <c r="AI6749" s="39"/>
      <c r="AJ6749" s="39"/>
      <c r="AK6749" s="39"/>
      <c r="AL6749" s="39"/>
      <c r="AM6749" s="39"/>
      <c r="AN6749" s="39"/>
      <c r="AO6749" s="39"/>
      <c r="AP6749" s="39"/>
      <c r="AQ6749" s="39"/>
      <c r="AR6749" s="39"/>
      <c r="AS6749" s="39"/>
      <c r="AT6749" s="39"/>
      <c r="AU6749" s="39"/>
      <c r="AV6749" s="39"/>
      <c r="AW6749" s="39"/>
    </row>
    <row r="6750" spans="15:49" x14ac:dyDescent="0.2">
      <c r="O6750" s="39"/>
      <c r="P6750" s="39"/>
      <c r="Q6750" s="39"/>
      <c r="R6750" s="39"/>
      <c r="S6750" s="39"/>
      <c r="T6750" s="39"/>
      <c r="U6750" s="39"/>
      <c r="V6750" s="39"/>
      <c r="W6750" s="39"/>
      <c r="X6750" s="39"/>
      <c r="Y6750" s="39"/>
      <c r="Z6750" s="39"/>
      <c r="AA6750" s="39"/>
      <c r="AB6750" s="39"/>
      <c r="AC6750" s="39"/>
      <c r="AD6750" s="39"/>
      <c r="AE6750" s="39"/>
      <c r="AF6750" s="39"/>
      <c r="AG6750" s="39"/>
      <c r="AH6750" s="39"/>
      <c r="AI6750" s="39"/>
      <c r="AJ6750" s="39"/>
      <c r="AK6750" s="39"/>
      <c r="AL6750" s="39"/>
      <c r="AM6750" s="39"/>
      <c r="AN6750" s="39"/>
      <c r="AO6750" s="39"/>
      <c r="AP6750" s="39"/>
      <c r="AQ6750" s="39"/>
      <c r="AR6750" s="39"/>
      <c r="AS6750" s="39"/>
      <c r="AT6750" s="39"/>
      <c r="AU6750" s="39"/>
      <c r="AV6750" s="39"/>
      <c r="AW6750" s="39"/>
    </row>
    <row r="6751" spans="15:49" x14ac:dyDescent="0.2">
      <c r="O6751" s="39"/>
      <c r="P6751" s="39"/>
      <c r="Q6751" s="39"/>
      <c r="R6751" s="39"/>
      <c r="S6751" s="39"/>
      <c r="T6751" s="39"/>
      <c r="U6751" s="39"/>
      <c r="V6751" s="39"/>
      <c r="W6751" s="39"/>
      <c r="X6751" s="39"/>
      <c r="Y6751" s="39"/>
      <c r="Z6751" s="39"/>
      <c r="AA6751" s="39"/>
      <c r="AB6751" s="39"/>
      <c r="AC6751" s="39"/>
      <c r="AD6751" s="39"/>
      <c r="AE6751" s="39"/>
      <c r="AF6751" s="39"/>
      <c r="AG6751" s="39"/>
      <c r="AH6751" s="39"/>
      <c r="AI6751" s="39"/>
      <c r="AJ6751" s="39"/>
      <c r="AK6751" s="39"/>
      <c r="AL6751" s="39"/>
      <c r="AM6751" s="39"/>
      <c r="AN6751" s="39"/>
      <c r="AO6751" s="39"/>
      <c r="AP6751" s="39"/>
      <c r="AQ6751" s="39"/>
      <c r="AR6751" s="39"/>
      <c r="AS6751" s="39"/>
      <c r="AT6751" s="39"/>
      <c r="AU6751" s="39"/>
      <c r="AV6751" s="39"/>
      <c r="AW6751" s="39"/>
    </row>
    <row r="6752" spans="15:49" x14ac:dyDescent="0.2">
      <c r="O6752" s="39"/>
      <c r="P6752" s="39"/>
      <c r="Q6752" s="39"/>
      <c r="R6752" s="39"/>
      <c r="S6752" s="39"/>
      <c r="T6752" s="39"/>
      <c r="U6752" s="39"/>
      <c r="V6752" s="39"/>
      <c r="W6752" s="39"/>
      <c r="X6752" s="39"/>
      <c r="Y6752" s="39"/>
      <c r="Z6752" s="39"/>
      <c r="AA6752" s="39"/>
      <c r="AB6752" s="39"/>
      <c r="AC6752" s="39"/>
      <c r="AD6752" s="39"/>
      <c r="AE6752" s="39"/>
      <c r="AF6752" s="39"/>
      <c r="AG6752" s="39"/>
      <c r="AH6752" s="39"/>
      <c r="AI6752" s="39"/>
      <c r="AJ6752" s="39"/>
      <c r="AK6752" s="39"/>
      <c r="AL6752" s="39"/>
      <c r="AM6752" s="39"/>
      <c r="AN6752" s="39"/>
      <c r="AO6752" s="39"/>
      <c r="AP6752" s="39"/>
      <c r="AQ6752" s="39"/>
      <c r="AR6752" s="39"/>
      <c r="AS6752" s="39"/>
      <c r="AT6752" s="39"/>
      <c r="AU6752" s="39"/>
      <c r="AV6752" s="39"/>
      <c r="AW6752" s="39"/>
    </row>
    <row r="6753" spans="15:49" x14ac:dyDescent="0.2">
      <c r="O6753" s="39"/>
      <c r="P6753" s="39"/>
      <c r="Q6753" s="39"/>
      <c r="R6753" s="39"/>
      <c r="S6753" s="39"/>
      <c r="T6753" s="39"/>
      <c r="U6753" s="39"/>
      <c r="V6753" s="39"/>
      <c r="W6753" s="39"/>
      <c r="X6753" s="39"/>
      <c r="Y6753" s="39"/>
      <c r="Z6753" s="39"/>
      <c r="AA6753" s="39"/>
      <c r="AB6753" s="39"/>
      <c r="AC6753" s="39"/>
      <c r="AD6753" s="39"/>
      <c r="AE6753" s="39"/>
      <c r="AF6753" s="39"/>
      <c r="AG6753" s="39"/>
      <c r="AH6753" s="39"/>
      <c r="AI6753" s="39"/>
      <c r="AJ6753" s="39"/>
      <c r="AK6753" s="39"/>
      <c r="AL6753" s="39"/>
      <c r="AM6753" s="39"/>
      <c r="AN6753" s="39"/>
      <c r="AO6753" s="39"/>
      <c r="AP6753" s="39"/>
      <c r="AQ6753" s="39"/>
      <c r="AR6753" s="39"/>
      <c r="AS6753" s="39"/>
      <c r="AT6753" s="39"/>
      <c r="AU6753" s="39"/>
      <c r="AV6753" s="39"/>
      <c r="AW6753" s="39"/>
    </row>
    <row r="6754" spans="15:49" x14ac:dyDescent="0.2">
      <c r="O6754" s="39"/>
      <c r="P6754" s="39"/>
      <c r="Q6754" s="39"/>
      <c r="R6754" s="39"/>
      <c r="S6754" s="39"/>
      <c r="T6754" s="39"/>
      <c r="U6754" s="39"/>
      <c r="V6754" s="39"/>
      <c r="W6754" s="39"/>
      <c r="X6754" s="39"/>
      <c r="Y6754" s="39"/>
      <c r="Z6754" s="39"/>
      <c r="AA6754" s="39"/>
      <c r="AB6754" s="39"/>
      <c r="AC6754" s="39"/>
      <c r="AD6754" s="39"/>
      <c r="AE6754" s="39"/>
      <c r="AF6754" s="39"/>
      <c r="AG6754" s="39"/>
      <c r="AH6754" s="39"/>
      <c r="AI6754" s="39"/>
      <c r="AJ6754" s="39"/>
      <c r="AK6754" s="39"/>
      <c r="AL6754" s="39"/>
      <c r="AM6754" s="39"/>
      <c r="AN6754" s="39"/>
      <c r="AO6754" s="39"/>
      <c r="AP6754" s="39"/>
      <c r="AQ6754" s="39"/>
      <c r="AR6754" s="39"/>
      <c r="AS6754" s="39"/>
      <c r="AT6754" s="39"/>
      <c r="AU6754" s="39"/>
      <c r="AV6754" s="39"/>
      <c r="AW6754" s="39"/>
    </row>
    <row r="6755" spans="15:49" x14ac:dyDescent="0.2">
      <c r="O6755" s="39"/>
      <c r="P6755" s="39"/>
      <c r="Q6755" s="39"/>
      <c r="R6755" s="39"/>
      <c r="S6755" s="39"/>
      <c r="T6755" s="39"/>
      <c r="U6755" s="39"/>
      <c r="V6755" s="39"/>
      <c r="W6755" s="39"/>
      <c r="X6755" s="39"/>
      <c r="Y6755" s="39"/>
      <c r="Z6755" s="39"/>
      <c r="AA6755" s="39"/>
      <c r="AB6755" s="39"/>
      <c r="AC6755" s="39"/>
      <c r="AD6755" s="39"/>
      <c r="AE6755" s="39"/>
      <c r="AF6755" s="39"/>
      <c r="AG6755" s="39"/>
      <c r="AH6755" s="39"/>
      <c r="AI6755" s="39"/>
      <c r="AJ6755" s="39"/>
      <c r="AK6755" s="39"/>
      <c r="AL6755" s="39"/>
      <c r="AM6755" s="39"/>
      <c r="AN6755" s="39"/>
      <c r="AO6755" s="39"/>
      <c r="AP6755" s="39"/>
      <c r="AQ6755" s="39"/>
      <c r="AR6755" s="39"/>
      <c r="AS6755" s="39"/>
      <c r="AT6755" s="39"/>
      <c r="AU6755" s="39"/>
      <c r="AV6755" s="39"/>
      <c r="AW6755" s="39"/>
    </row>
    <row r="6756" spans="15:49" x14ac:dyDescent="0.2">
      <c r="O6756" s="39"/>
      <c r="P6756" s="39"/>
      <c r="Q6756" s="39"/>
      <c r="R6756" s="39"/>
      <c r="S6756" s="39"/>
      <c r="T6756" s="39"/>
      <c r="U6756" s="39"/>
      <c r="V6756" s="39"/>
      <c r="W6756" s="39"/>
      <c r="X6756" s="39"/>
      <c r="Y6756" s="39"/>
      <c r="Z6756" s="39"/>
      <c r="AA6756" s="39"/>
      <c r="AB6756" s="39"/>
      <c r="AC6756" s="39"/>
      <c r="AD6756" s="39"/>
      <c r="AE6756" s="39"/>
      <c r="AF6756" s="39"/>
      <c r="AG6756" s="39"/>
      <c r="AH6756" s="39"/>
      <c r="AI6756" s="39"/>
      <c r="AJ6756" s="39"/>
      <c r="AK6756" s="39"/>
      <c r="AL6756" s="39"/>
      <c r="AM6756" s="39"/>
      <c r="AN6756" s="39"/>
      <c r="AO6756" s="39"/>
      <c r="AP6756" s="39"/>
      <c r="AQ6756" s="39"/>
      <c r="AR6756" s="39"/>
      <c r="AS6756" s="39"/>
      <c r="AT6756" s="39"/>
      <c r="AU6756" s="39"/>
      <c r="AV6756" s="39"/>
      <c r="AW6756" s="39"/>
    </row>
    <row r="6757" spans="15:49" x14ac:dyDescent="0.2">
      <c r="O6757" s="39"/>
      <c r="P6757" s="39"/>
      <c r="Q6757" s="39"/>
      <c r="R6757" s="39"/>
      <c r="S6757" s="39"/>
      <c r="T6757" s="39"/>
      <c r="U6757" s="39"/>
      <c r="V6757" s="39"/>
      <c r="W6757" s="39"/>
      <c r="X6757" s="39"/>
      <c r="Y6757" s="39"/>
      <c r="Z6757" s="39"/>
      <c r="AA6757" s="39"/>
      <c r="AB6757" s="39"/>
      <c r="AC6757" s="39"/>
      <c r="AD6757" s="39"/>
      <c r="AE6757" s="39"/>
      <c r="AF6757" s="39"/>
      <c r="AG6757" s="39"/>
      <c r="AH6757" s="39"/>
      <c r="AI6757" s="39"/>
      <c r="AJ6757" s="39"/>
      <c r="AK6757" s="39"/>
      <c r="AL6757" s="39"/>
      <c r="AM6757" s="39"/>
      <c r="AN6757" s="39"/>
      <c r="AO6757" s="39"/>
      <c r="AP6757" s="39"/>
      <c r="AQ6757" s="39"/>
      <c r="AR6757" s="39"/>
      <c r="AS6757" s="39"/>
      <c r="AT6757" s="39"/>
      <c r="AU6757" s="39"/>
      <c r="AV6757" s="39"/>
      <c r="AW6757" s="39"/>
    </row>
    <row r="6758" spans="15:49" x14ac:dyDescent="0.2">
      <c r="O6758" s="39"/>
      <c r="P6758" s="39"/>
      <c r="Q6758" s="39"/>
      <c r="R6758" s="39"/>
      <c r="S6758" s="39"/>
      <c r="T6758" s="39"/>
      <c r="U6758" s="39"/>
      <c r="V6758" s="39"/>
      <c r="W6758" s="39"/>
      <c r="X6758" s="39"/>
      <c r="Y6758" s="39"/>
      <c r="Z6758" s="39"/>
      <c r="AA6758" s="39"/>
      <c r="AB6758" s="39"/>
      <c r="AC6758" s="39"/>
      <c r="AD6758" s="39"/>
      <c r="AE6758" s="39"/>
      <c r="AF6758" s="39"/>
      <c r="AG6758" s="39"/>
      <c r="AH6758" s="39"/>
      <c r="AI6758" s="39"/>
      <c r="AJ6758" s="39"/>
      <c r="AK6758" s="39"/>
      <c r="AL6758" s="39"/>
      <c r="AM6758" s="39"/>
      <c r="AN6758" s="39"/>
      <c r="AO6758" s="39"/>
      <c r="AP6758" s="39"/>
      <c r="AQ6758" s="39"/>
      <c r="AR6758" s="39"/>
      <c r="AS6758" s="39"/>
      <c r="AT6758" s="39"/>
      <c r="AU6758" s="39"/>
      <c r="AV6758" s="39"/>
      <c r="AW6758" s="39"/>
    </row>
    <row r="6759" spans="15:49" x14ac:dyDescent="0.2">
      <c r="O6759" s="39"/>
      <c r="P6759" s="39"/>
      <c r="Q6759" s="39"/>
      <c r="R6759" s="39"/>
      <c r="S6759" s="39"/>
      <c r="T6759" s="39"/>
      <c r="U6759" s="39"/>
      <c r="V6759" s="39"/>
      <c r="W6759" s="39"/>
      <c r="X6759" s="39"/>
      <c r="Y6759" s="39"/>
      <c r="Z6759" s="39"/>
      <c r="AA6759" s="39"/>
      <c r="AB6759" s="39"/>
      <c r="AC6759" s="39"/>
      <c r="AD6759" s="39"/>
      <c r="AE6759" s="39"/>
      <c r="AF6759" s="39"/>
      <c r="AG6759" s="39"/>
      <c r="AH6759" s="39"/>
      <c r="AI6759" s="39"/>
      <c r="AJ6759" s="39"/>
      <c r="AK6759" s="39"/>
      <c r="AL6759" s="39"/>
      <c r="AM6759" s="39"/>
      <c r="AN6759" s="39"/>
      <c r="AO6759" s="39"/>
      <c r="AP6759" s="39"/>
      <c r="AQ6759" s="39"/>
      <c r="AR6759" s="39"/>
      <c r="AS6759" s="39"/>
      <c r="AT6759" s="39"/>
      <c r="AU6759" s="39"/>
      <c r="AV6759" s="39"/>
      <c r="AW6759" s="39"/>
    </row>
    <row r="6760" spans="15:49" x14ac:dyDescent="0.2">
      <c r="O6760" s="39"/>
      <c r="P6760" s="39"/>
      <c r="Q6760" s="39"/>
      <c r="R6760" s="39"/>
      <c r="S6760" s="39"/>
      <c r="T6760" s="39"/>
      <c r="U6760" s="39"/>
      <c r="V6760" s="39"/>
      <c r="W6760" s="39"/>
      <c r="X6760" s="39"/>
      <c r="Y6760" s="39"/>
      <c r="Z6760" s="39"/>
      <c r="AA6760" s="39"/>
      <c r="AB6760" s="39"/>
      <c r="AC6760" s="39"/>
      <c r="AD6760" s="39"/>
      <c r="AE6760" s="39"/>
      <c r="AF6760" s="39"/>
      <c r="AG6760" s="39"/>
      <c r="AH6760" s="39"/>
      <c r="AI6760" s="39"/>
      <c r="AJ6760" s="39"/>
      <c r="AK6760" s="39"/>
      <c r="AL6760" s="39"/>
      <c r="AM6760" s="39"/>
      <c r="AN6760" s="39"/>
      <c r="AO6760" s="39"/>
      <c r="AP6760" s="39"/>
      <c r="AQ6760" s="39"/>
      <c r="AR6760" s="39"/>
      <c r="AS6760" s="39"/>
      <c r="AT6760" s="39"/>
      <c r="AU6760" s="39"/>
      <c r="AV6760" s="39"/>
      <c r="AW6760" s="39"/>
    </row>
    <row r="6761" spans="15:49" x14ac:dyDescent="0.2">
      <c r="O6761" s="39"/>
      <c r="P6761" s="39"/>
      <c r="Q6761" s="39"/>
      <c r="R6761" s="39"/>
      <c r="S6761" s="39"/>
      <c r="T6761" s="39"/>
      <c r="U6761" s="39"/>
      <c r="V6761" s="39"/>
      <c r="W6761" s="39"/>
      <c r="X6761" s="39"/>
      <c r="Y6761" s="39"/>
      <c r="Z6761" s="39"/>
      <c r="AA6761" s="39"/>
      <c r="AB6761" s="39"/>
      <c r="AC6761" s="39"/>
      <c r="AD6761" s="39"/>
      <c r="AE6761" s="39"/>
      <c r="AF6761" s="39"/>
      <c r="AG6761" s="39"/>
      <c r="AH6761" s="39"/>
      <c r="AI6761" s="39"/>
      <c r="AJ6761" s="39"/>
      <c r="AK6761" s="39"/>
      <c r="AL6761" s="39"/>
      <c r="AM6761" s="39"/>
      <c r="AN6761" s="39"/>
      <c r="AO6761" s="39"/>
      <c r="AP6761" s="39"/>
      <c r="AQ6761" s="39"/>
      <c r="AR6761" s="39"/>
      <c r="AS6761" s="39"/>
      <c r="AT6761" s="39"/>
      <c r="AU6761" s="39"/>
      <c r="AV6761" s="39"/>
      <c r="AW6761" s="39"/>
    </row>
    <row r="6762" spans="15:49" x14ac:dyDescent="0.2">
      <c r="O6762" s="39"/>
      <c r="P6762" s="39"/>
      <c r="Q6762" s="39"/>
      <c r="R6762" s="39"/>
      <c r="S6762" s="39"/>
      <c r="T6762" s="39"/>
      <c r="U6762" s="39"/>
      <c r="V6762" s="39"/>
      <c r="W6762" s="39"/>
      <c r="X6762" s="39"/>
      <c r="Y6762" s="39"/>
      <c r="Z6762" s="39"/>
      <c r="AA6762" s="39"/>
      <c r="AB6762" s="39"/>
      <c r="AC6762" s="39"/>
      <c r="AD6762" s="39"/>
      <c r="AE6762" s="39"/>
      <c r="AF6762" s="39"/>
      <c r="AG6762" s="39"/>
      <c r="AH6762" s="39"/>
      <c r="AI6762" s="39"/>
      <c r="AJ6762" s="39"/>
      <c r="AK6762" s="39"/>
      <c r="AL6762" s="39"/>
      <c r="AM6762" s="39"/>
      <c r="AN6762" s="39"/>
      <c r="AO6762" s="39"/>
      <c r="AP6762" s="39"/>
      <c r="AQ6762" s="39"/>
      <c r="AR6762" s="39"/>
      <c r="AS6762" s="39"/>
      <c r="AT6762" s="39"/>
      <c r="AU6762" s="39"/>
      <c r="AV6762" s="39"/>
      <c r="AW6762" s="39"/>
    </row>
    <row r="6763" spans="15:49" x14ac:dyDescent="0.2">
      <c r="O6763" s="39"/>
      <c r="P6763" s="39"/>
      <c r="Q6763" s="39"/>
      <c r="R6763" s="39"/>
      <c r="S6763" s="39"/>
      <c r="T6763" s="39"/>
      <c r="U6763" s="39"/>
      <c r="V6763" s="39"/>
      <c r="W6763" s="39"/>
      <c r="X6763" s="39"/>
      <c r="Y6763" s="39"/>
      <c r="Z6763" s="39"/>
      <c r="AA6763" s="39"/>
      <c r="AB6763" s="39"/>
      <c r="AC6763" s="39"/>
      <c r="AD6763" s="39"/>
      <c r="AE6763" s="39"/>
      <c r="AF6763" s="39"/>
      <c r="AG6763" s="39"/>
      <c r="AH6763" s="39"/>
      <c r="AI6763" s="39"/>
      <c r="AJ6763" s="39"/>
      <c r="AK6763" s="39"/>
      <c r="AL6763" s="39"/>
      <c r="AM6763" s="39"/>
      <c r="AN6763" s="39"/>
      <c r="AO6763" s="39"/>
      <c r="AP6763" s="39"/>
      <c r="AQ6763" s="39"/>
      <c r="AR6763" s="39"/>
      <c r="AS6763" s="39"/>
      <c r="AT6763" s="39"/>
      <c r="AU6763" s="39"/>
      <c r="AV6763" s="39"/>
      <c r="AW6763" s="39"/>
    </row>
    <row r="6764" spans="15:49" x14ac:dyDescent="0.2">
      <c r="O6764" s="39"/>
      <c r="P6764" s="39"/>
      <c r="Q6764" s="39"/>
      <c r="R6764" s="39"/>
      <c r="S6764" s="39"/>
      <c r="T6764" s="39"/>
      <c r="U6764" s="39"/>
      <c r="V6764" s="39"/>
      <c r="W6764" s="39"/>
      <c r="X6764" s="39"/>
      <c r="Y6764" s="39"/>
      <c r="Z6764" s="39"/>
      <c r="AA6764" s="39"/>
      <c r="AB6764" s="39"/>
      <c r="AC6764" s="39"/>
      <c r="AD6764" s="39"/>
      <c r="AE6764" s="39"/>
      <c r="AF6764" s="39"/>
      <c r="AG6764" s="39"/>
      <c r="AH6764" s="39"/>
      <c r="AI6764" s="39"/>
      <c r="AJ6764" s="39"/>
      <c r="AK6764" s="39"/>
      <c r="AL6764" s="39"/>
      <c r="AM6764" s="39"/>
      <c r="AN6764" s="39"/>
      <c r="AO6764" s="39"/>
      <c r="AP6764" s="39"/>
      <c r="AQ6764" s="39"/>
      <c r="AR6764" s="39"/>
      <c r="AS6764" s="39"/>
      <c r="AT6764" s="39"/>
      <c r="AU6764" s="39"/>
      <c r="AV6764" s="39"/>
      <c r="AW6764" s="39"/>
    </row>
    <row r="6765" spans="15:49" x14ac:dyDescent="0.2">
      <c r="O6765" s="39"/>
      <c r="P6765" s="39"/>
      <c r="Q6765" s="39"/>
      <c r="R6765" s="39"/>
      <c r="S6765" s="39"/>
      <c r="T6765" s="39"/>
      <c r="U6765" s="39"/>
      <c r="V6765" s="39"/>
      <c r="W6765" s="39"/>
      <c r="X6765" s="39"/>
      <c r="Y6765" s="39"/>
      <c r="Z6765" s="39"/>
      <c r="AA6765" s="39"/>
      <c r="AB6765" s="39"/>
      <c r="AC6765" s="39"/>
      <c r="AD6765" s="39"/>
      <c r="AE6765" s="39"/>
      <c r="AF6765" s="39"/>
      <c r="AG6765" s="39"/>
      <c r="AH6765" s="39"/>
      <c r="AI6765" s="39"/>
      <c r="AJ6765" s="39"/>
      <c r="AK6765" s="39"/>
      <c r="AL6765" s="39"/>
      <c r="AM6765" s="39"/>
      <c r="AN6765" s="39"/>
      <c r="AO6765" s="39"/>
      <c r="AP6765" s="39"/>
      <c r="AQ6765" s="39"/>
      <c r="AR6765" s="39"/>
      <c r="AS6765" s="39"/>
      <c r="AT6765" s="39"/>
      <c r="AU6765" s="39"/>
      <c r="AV6765" s="39"/>
      <c r="AW6765" s="39"/>
    </row>
    <row r="6766" spans="15:49" x14ac:dyDescent="0.2">
      <c r="O6766" s="39"/>
      <c r="P6766" s="39"/>
      <c r="Q6766" s="39"/>
      <c r="R6766" s="39"/>
      <c r="S6766" s="39"/>
      <c r="T6766" s="39"/>
      <c r="U6766" s="39"/>
      <c r="V6766" s="39"/>
      <c r="W6766" s="39"/>
      <c r="X6766" s="39"/>
      <c r="Y6766" s="39"/>
      <c r="Z6766" s="39"/>
      <c r="AA6766" s="39"/>
      <c r="AB6766" s="39"/>
      <c r="AC6766" s="39"/>
      <c r="AD6766" s="39"/>
      <c r="AE6766" s="39"/>
      <c r="AF6766" s="39"/>
      <c r="AG6766" s="39"/>
      <c r="AH6766" s="39"/>
      <c r="AI6766" s="39"/>
      <c r="AJ6766" s="39"/>
      <c r="AK6766" s="39"/>
      <c r="AL6766" s="39"/>
      <c r="AM6766" s="39"/>
      <c r="AN6766" s="39"/>
      <c r="AO6766" s="39"/>
      <c r="AP6766" s="39"/>
      <c r="AQ6766" s="39"/>
      <c r="AR6766" s="39"/>
      <c r="AS6766" s="39"/>
      <c r="AT6766" s="39"/>
      <c r="AU6766" s="39"/>
      <c r="AV6766" s="39"/>
      <c r="AW6766" s="39"/>
    </row>
    <row r="6767" spans="15:49" x14ac:dyDescent="0.2">
      <c r="O6767" s="39"/>
      <c r="P6767" s="39"/>
      <c r="Q6767" s="39"/>
      <c r="R6767" s="39"/>
      <c r="S6767" s="39"/>
      <c r="T6767" s="39"/>
      <c r="U6767" s="39"/>
      <c r="V6767" s="39"/>
      <c r="W6767" s="39"/>
      <c r="X6767" s="39"/>
      <c r="Y6767" s="39"/>
      <c r="Z6767" s="39"/>
      <c r="AA6767" s="39"/>
      <c r="AB6767" s="39"/>
      <c r="AC6767" s="39"/>
      <c r="AD6767" s="39"/>
      <c r="AE6767" s="39"/>
      <c r="AF6767" s="39"/>
      <c r="AG6767" s="39"/>
      <c r="AH6767" s="39"/>
      <c r="AI6767" s="39"/>
      <c r="AJ6767" s="39"/>
      <c r="AK6767" s="39"/>
      <c r="AL6767" s="39"/>
      <c r="AM6767" s="39"/>
      <c r="AN6767" s="39"/>
      <c r="AO6767" s="39"/>
      <c r="AP6767" s="39"/>
      <c r="AQ6767" s="39"/>
      <c r="AR6767" s="39"/>
      <c r="AS6767" s="39"/>
      <c r="AT6767" s="39"/>
      <c r="AU6767" s="39"/>
      <c r="AV6767" s="39"/>
      <c r="AW6767" s="39"/>
    </row>
    <row r="6768" spans="15:49" x14ac:dyDescent="0.2">
      <c r="O6768" s="39"/>
      <c r="P6768" s="39"/>
      <c r="Q6768" s="39"/>
      <c r="R6768" s="39"/>
      <c r="S6768" s="39"/>
      <c r="T6768" s="39"/>
      <c r="U6768" s="39"/>
      <c r="V6768" s="39"/>
      <c r="W6768" s="39"/>
      <c r="X6768" s="39"/>
      <c r="Y6768" s="39"/>
      <c r="Z6768" s="39"/>
      <c r="AA6768" s="39"/>
      <c r="AB6768" s="39"/>
      <c r="AC6768" s="39"/>
      <c r="AD6768" s="39"/>
      <c r="AE6768" s="39"/>
      <c r="AF6768" s="39"/>
      <c r="AG6768" s="39"/>
      <c r="AH6768" s="39"/>
      <c r="AI6768" s="39"/>
      <c r="AJ6768" s="39"/>
      <c r="AK6768" s="39"/>
      <c r="AL6768" s="39"/>
      <c r="AM6768" s="39"/>
      <c r="AN6768" s="39"/>
      <c r="AO6768" s="39"/>
      <c r="AP6768" s="39"/>
      <c r="AQ6768" s="39"/>
      <c r="AR6768" s="39"/>
      <c r="AS6768" s="39"/>
      <c r="AT6768" s="39"/>
      <c r="AU6768" s="39"/>
      <c r="AV6768" s="39"/>
      <c r="AW6768" s="39"/>
    </row>
    <row r="6769" spans="15:49" x14ac:dyDescent="0.2">
      <c r="O6769" s="39"/>
      <c r="P6769" s="39"/>
      <c r="Q6769" s="39"/>
      <c r="R6769" s="39"/>
      <c r="S6769" s="39"/>
      <c r="T6769" s="39"/>
      <c r="U6769" s="39"/>
      <c r="V6769" s="39"/>
      <c r="W6769" s="39"/>
      <c r="X6769" s="39"/>
      <c r="Y6769" s="39"/>
      <c r="Z6769" s="39"/>
      <c r="AA6769" s="39"/>
      <c r="AB6769" s="39"/>
      <c r="AC6769" s="39"/>
      <c r="AD6769" s="39"/>
      <c r="AE6769" s="39"/>
      <c r="AF6769" s="39"/>
      <c r="AG6769" s="39"/>
      <c r="AH6769" s="39"/>
      <c r="AI6769" s="39"/>
      <c r="AJ6769" s="39"/>
      <c r="AK6769" s="39"/>
      <c r="AL6769" s="39"/>
      <c r="AM6769" s="39"/>
      <c r="AN6769" s="39"/>
      <c r="AO6769" s="39"/>
      <c r="AP6769" s="39"/>
      <c r="AQ6769" s="39"/>
      <c r="AR6769" s="39"/>
      <c r="AS6769" s="39"/>
      <c r="AT6769" s="39"/>
      <c r="AU6769" s="39"/>
      <c r="AV6769" s="39"/>
      <c r="AW6769" s="39"/>
    </row>
    <row r="6770" spans="15:49" x14ac:dyDescent="0.2">
      <c r="O6770" s="39"/>
      <c r="P6770" s="39"/>
      <c r="Q6770" s="39"/>
      <c r="R6770" s="39"/>
      <c r="S6770" s="39"/>
      <c r="T6770" s="39"/>
      <c r="U6770" s="39"/>
      <c r="V6770" s="39"/>
      <c r="W6770" s="39"/>
      <c r="X6770" s="39"/>
      <c r="Y6770" s="39"/>
      <c r="Z6770" s="39"/>
      <c r="AA6770" s="39"/>
      <c r="AB6770" s="39"/>
      <c r="AC6770" s="39"/>
      <c r="AD6770" s="39"/>
      <c r="AE6770" s="39"/>
      <c r="AF6770" s="39"/>
      <c r="AG6770" s="39"/>
      <c r="AH6770" s="39"/>
      <c r="AI6770" s="39"/>
      <c r="AJ6770" s="39"/>
      <c r="AK6770" s="39"/>
      <c r="AL6770" s="39"/>
      <c r="AM6770" s="39"/>
      <c r="AN6770" s="39"/>
      <c r="AO6770" s="39"/>
      <c r="AP6770" s="39"/>
      <c r="AQ6770" s="39"/>
      <c r="AR6770" s="39"/>
      <c r="AS6770" s="39"/>
      <c r="AT6770" s="39"/>
      <c r="AU6770" s="39"/>
      <c r="AV6770" s="39"/>
      <c r="AW6770" s="39"/>
    </row>
    <row r="6771" spans="15:49" x14ac:dyDescent="0.2">
      <c r="O6771" s="39"/>
      <c r="P6771" s="39"/>
      <c r="Q6771" s="39"/>
      <c r="R6771" s="39"/>
      <c r="S6771" s="39"/>
      <c r="T6771" s="39"/>
      <c r="U6771" s="39"/>
      <c r="V6771" s="39"/>
      <c r="W6771" s="39"/>
      <c r="X6771" s="39"/>
      <c r="Y6771" s="39"/>
      <c r="Z6771" s="39"/>
      <c r="AA6771" s="39"/>
      <c r="AB6771" s="39"/>
      <c r="AC6771" s="39"/>
      <c r="AD6771" s="39"/>
      <c r="AE6771" s="39"/>
      <c r="AF6771" s="39"/>
      <c r="AG6771" s="39"/>
      <c r="AH6771" s="39"/>
      <c r="AI6771" s="39"/>
      <c r="AJ6771" s="39"/>
      <c r="AK6771" s="39"/>
      <c r="AL6771" s="39"/>
      <c r="AM6771" s="39"/>
      <c r="AN6771" s="39"/>
      <c r="AO6771" s="39"/>
      <c r="AP6771" s="39"/>
      <c r="AQ6771" s="39"/>
      <c r="AR6771" s="39"/>
      <c r="AS6771" s="39"/>
      <c r="AT6771" s="39"/>
      <c r="AU6771" s="39"/>
      <c r="AV6771" s="39"/>
      <c r="AW6771" s="39"/>
    </row>
    <row r="6772" spans="15:49" x14ac:dyDescent="0.2">
      <c r="O6772" s="39"/>
      <c r="P6772" s="39"/>
      <c r="Q6772" s="39"/>
      <c r="R6772" s="39"/>
      <c r="S6772" s="39"/>
      <c r="T6772" s="39"/>
      <c r="U6772" s="39"/>
      <c r="V6772" s="39"/>
      <c r="W6772" s="39"/>
      <c r="X6772" s="39"/>
      <c r="Y6772" s="39"/>
      <c r="Z6772" s="39"/>
      <c r="AA6772" s="39"/>
      <c r="AB6772" s="39"/>
      <c r="AC6772" s="39"/>
      <c r="AD6772" s="39"/>
      <c r="AE6772" s="39"/>
      <c r="AF6772" s="39"/>
      <c r="AG6772" s="39"/>
      <c r="AH6772" s="39"/>
      <c r="AI6772" s="39"/>
      <c r="AJ6772" s="39"/>
      <c r="AK6772" s="39"/>
      <c r="AL6772" s="39"/>
      <c r="AM6772" s="39"/>
      <c r="AN6772" s="39"/>
      <c r="AO6772" s="39"/>
      <c r="AP6772" s="39"/>
      <c r="AQ6772" s="39"/>
      <c r="AR6772" s="39"/>
      <c r="AS6772" s="39"/>
      <c r="AT6772" s="39"/>
      <c r="AU6772" s="39"/>
      <c r="AV6772" s="39"/>
      <c r="AW6772" s="39"/>
    </row>
    <row r="6773" spans="15:49" x14ac:dyDescent="0.2">
      <c r="O6773" s="39"/>
      <c r="P6773" s="39"/>
      <c r="Q6773" s="39"/>
      <c r="R6773" s="39"/>
      <c r="S6773" s="39"/>
      <c r="T6773" s="39"/>
      <c r="U6773" s="39"/>
      <c r="V6773" s="39"/>
      <c r="W6773" s="39"/>
      <c r="X6773" s="39"/>
      <c r="Y6773" s="39"/>
      <c r="Z6773" s="39"/>
      <c r="AA6773" s="39"/>
      <c r="AB6773" s="39"/>
      <c r="AC6773" s="39"/>
      <c r="AD6773" s="39"/>
      <c r="AE6773" s="39"/>
      <c r="AF6773" s="39"/>
      <c r="AG6773" s="39"/>
      <c r="AH6773" s="39"/>
      <c r="AI6773" s="39"/>
      <c r="AJ6773" s="39"/>
      <c r="AK6773" s="39"/>
      <c r="AL6773" s="39"/>
      <c r="AM6773" s="39"/>
      <c r="AN6773" s="39"/>
      <c r="AO6773" s="39"/>
      <c r="AP6773" s="39"/>
      <c r="AQ6773" s="39"/>
      <c r="AR6773" s="39"/>
      <c r="AS6773" s="39"/>
      <c r="AT6773" s="39"/>
      <c r="AU6773" s="39"/>
      <c r="AV6773" s="39"/>
      <c r="AW6773" s="39"/>
    </row>
    <row r="6774" spans="15:49" x14ac:dyDescent="0.2">
      <c r="O6774" s="39"/>
      <c r="P6774" s="39"/>
      <c r="Q6774" s="39"/>
      <c r="R6774" s="39"/>
      <c r="S6774" s="39"/>
      <c r="T6774" s="39"/>
      <c r="U6774" s="39"/>
      <c r="V6774" s="39"/>
      <c r="W6774" s="39"/>
      <c r="X6774" s="39"/>
      <c r="Y6774" s="39"/>
      <c r="Z6774" s="39"/>
      <c r="AA6774" s="39"/>
      <c r="AB6774" s="39"/>
      <c r="AC6774" s="39"/>
      <c r="AD6774" s="39"/>
      <c r="AE6774" s="39"/>
      <c r="AF6774" s="39"/>
      <c r="AG6774" s="39"/>
      <c r="AH6774" s="39"/>
      <c r="AI6774" s="39"/>
      <c r="AJ6774" s="39"/>
      <c r="AK6774" s="39"/>
      <c r="AL6774" s="39"/>
      <c r="AM6774" s="39"/>
      <c r="AN6774" s="39"/>
      <c r="AO6774" s="39"/>
      <c r="AP6774" s="39"/>
      <c r="AQ6774" s="39"/>
      <c r="AR6774" s="39"/>
      <c r="AS6774" s="39"/>
      <c r="AT6774" s="39"/>
      <c r="AU6774" s="39"/>
      <c r="AV6774" s="39"/>
      <c r="AW6774" s="39"/>
    </row>
    <row r="6775" spans="15:49" x14ac:dyDescent="0.2">
      <c r="O6775" s="39"/>
      <c r="P6775" s="39"/>
      <c r="Q6775" s="39"/>
      <c r="R6775" s="39"/>
      <c r="S6775" s="39"/>
      <c r="T6775" s="39"/>
      <c r="U6775" s="39"/>
      <c r="V6775" s="39"/>
      <c r="W6775" s="39"/>
      <c r="X6775" s="39"/>
      <c r="Y6775" s="39"/>
      <c r="Z6775" s="39"/>
      <c r="AA6775" s="39"/>
      <c r="AB6775" s="39"/>
      <c r="AC6775" s="39"/>
      <c r="AD6775" s="39"/>
      <c r="AE6775" s="39"/>
      <c r="AF6775" s="39"/>
      <c r="AG6775" s="39"/>
      <c r="AH6775" s="39"/>
      <c r="AI6775" s="39"/>
      <c r="AJ6775" s="39"/>
      <c r="AK6775" s="39"/>
      <c r="AL6775" s="39"/>
      <c r="AM6775" s="39"/>
      <c r="AN6775" s="39"/>
      <c r="AO6775" s="39"/>
      <c r="AP6775" s="39"/>
      <c r="AQ6775" s="39"/>
      <c r="AR6775" s="39"/>
      <c r="AS6775" s="39"/>
      <c r="AT6775" s="39"/>
      <c r="AU6775" s="39"/>
      <c r="AV6775" s="39"/>
      <c r="AW6775" s="39"/>
    </row>
    <row r="6776" spans="15:49" x14ac:dyDescent="0.2">
      <c r="O6776" s="39"/>
      <c r="P6776" s="39"/>
      <c r="Q6776" s="39"/>
      <c r="R6776" s="39"/>
      <c r="S6776" s="39"/>
      <c r="T6776" s="39"/>
      <c r="U6776" s="39"/>
      <c r="V6776" s="39"/>
      <c r="W6776" s="39"/>
      <c r="X6776" s="39"/>
      <c r="Y6776" s="39"/>
      <c r="Z6776" s="39"/>
      <c r="AA6776" s="39"/>
      <c r="AB6776" s="39"/>
      <c r="AC6776" s="39"/>
      <c r="AD6776" s="39"/>
      <c r="AE6776" s="39"/>
      <c r="AF6776" s="39"/>
      <c r="AG6776" s="39"/>
      <c r="AH6776" s="39"/>
      <c r="AI6776" s="39"/>
      <c r="AJ6776" s="39"/>
      <c r="AK6776" s="39"/>
      <c r="AL6776" s="39"/>
      <c r="AM6776" s="39"/>
      <c r="AN6776" s="39"/>
      <c r="AO6776" s="39"/>
      <c r="AP6776" s="39"/>
      <c r="AQ6776" s="39"/>
      <c r="AR6776" s="39"/>
      <c r="AS6776" s="39"/>
      <c r="AT6776" s="39"/>
      <c r="AU6776" s="39"/>
      <c r="AV6776" s="39"/>
      <c r="AW6776" s="39"/>
    </row>
    <row r="6777" spans="15:49" x14ac:dyDescent="0.2">
      <c r="O6777" s="39"/>
      <c r="P6777" s="39"/>
      <c r="Q6777" s="39"/>
      <c r="R6777" s="39"/>
      <c r="S6777" s="39"/>
      <c r="T6777" s="39"/>
      <c r="U6777" s="39"/>
      <c r="V6777" s="39"/>
      <c r="W6777" s="39"/>
      <c r="X6777" s="39"/>
      <c r="Y6777" s="39"/>
      <c r="Z6777" s="39"/>
      <c r="AA6777" s="39"/>
      <c r="AB6777" s="39"/>
      <c r="AC6777" s="39"/>
      <c r="AD6777" s="39"/>
      <c r="AE6777" s="39"/>
      <c r="AF6777" s="39"/>
      <c r="AG6777" s="39"/>
      <c r="AH6777" s="39"/>
      <c r="AI6777" s="39"/>
      <c r="AJ6777" s="39"/>
      <c r="AK6777" s="39"/>
      <c r="AL6777" s="39"/>
      <c r="AM6777" s="39"/>
      <c r="AN6777" s="39"/>
      <c r="AO6777" s="39"/>
      <c r="AP6777" s="39"/>
      <c r="AQ6777" s="39"/>
      <c r="AR6777" s="39"/>
      <c r="AS6777" s="39"/>
      <c r="AT6777" s="39"/>
      <c r="AU6777" s="39"/>
      <c r="AV6777" s="39"/>
      <c r="AW6777" s="39"/>
    </row>
    <row r="6778" spans="15:49" x14ac:dyDescent="0.2">
      <c r="O6778" s="39"/>
      <c r="P6778" s="39"/>
      <c r="Q6778" s="39"/>
      <c r="R6778" s="39"/>
      <c r="S6778" s="39"/>
      <c r="T6778" s="39"/>
      <c r="U6778" s="39"/>
      <c r="V6778" s="39"/>
      <c r="W6778" s="39"/>
      <c r="X6778" s="39"/>
      <c r="Y6778" s="39"/>
      <c r="Z6778" s="39"/>
      <c r="AA6778" s="39"/>
      <c r="AB6778" s="39"/>
      <c r="AC6778" s="39"/>
      <c r="AD6778" s="39"/>
      <c r="AE6778" s="39"/>
      <c r="AF6778" s="39"/>
      <c r="AG6778" s="39"/>
      <c r="AH6778" s="39"/>
      <c r="AI6778" s="39"/>
      <c r="AJ6778" s="39"/>
      <c r="AK6778" s="39"/>
      <c r="AL6778" s="39"/>
      <c r="AM6778" s="39"/>
      <c r="AN6778" s="39"/>
      <c r="AO6778" s="39"/>
      <c r="AP6778" s="39"/>
      <c r="AQ6778" s="39"/>
      <c r="AR6778" s="39"/>
      <c r="AS6778" s="39"/>
      <c r="AT6778" s="39"/>
      <c r="AU6778" s="39"/>
      <c r="AV6778" s="39"/>
      <c r="AW6778" s="39"/>
    </row>
    <row r="6779" spans="15:49" x14ac:dyDescent="0.2">
      <c r="O6779" s="39"/>
      <c r="P6779" s="39"/>
      <c r="Q6779" s="39"/>
      <c r="R6779" s="39"/>
      <c r="S6779" s="39"/>
      <c r="T6779" s="39"/>
      <c r="U6779" s="39"/>
      <c r="V6779" s="39"/>
      <c r="W6779" s="39"/>
      <c r="X6779" s="39"/>
      <c r="Y6779" s="39"/>
      <c r="Z6779" s="39"/>
      <c r="AA6779" s="39"/>
      <c r="AB6779" s="39"/>
      <c r="AC6779" s="39"/>
      <c r="AD6779" s="39"/>
      <c r="AE6779" s="39"/>
      <c r="AF6779" s="39"/>
      <c r="AG6779" s="39"/>
      <c r="AH6779" s="39"/>
      <c r="AI6779" s="39"/>
      <c r="AJ6779" s="39"/>
      <c r="AK6779" s="39"/>
      <c r="AL6779" s="39"/>
      <c r="AM6779" s="39"/>
      <c r="AN6779" s="39"/>
      <c r="AO6779" s="39"/>
      <c r="AP6779" s="39"/>
      <c r="AQ6779" s="39"/>
      <c r="AR6779" s="39"/>
      <c r="AS6779" s="39"/>
      <c r="AT6779" s="39"/>
      <c r="AU6779" s="39"/>
      <c r="AV6779" s="39"/>
      <c r="AW6779" s="39"/>
    </row>
    <row r="6780" spans="15:49" x14ac:dyDescent="0.2">
      <c r="O6780" s="39"/>
      <c r="P6780" s="39"/>
      <c r="Q6780" s="39"/>
      <c r="R6780" s="39"/>
      <c r="S6780" s="39"/>
      <c r="T6780" s="39"/>
      <c r="U6780" s="39"/>
      <c r="V6780" s="39"/>
      <c r="W6780" s="39"/>
      <c r="X6780" s="39"/>
      <c r="Y6780" s="39"/>
      <c r="Z6780" s="39"/>
      <c r="AA6780" s="39"/>
      <c r="AB6780" s="39"/>
      <c r="AC6780" s="39"/>
      <c r="AD6780" s="39"/>
      <c r="AE6780" s="39"/>
      <c r="AF6780" s="39"/>
      <c r="AG6780" s="39"/>
      <c r="AH6780" s="39"/>
      <c r="AI6780" s="39"/>
      <c r="AJ6780" s="39"/>
      <c r="AK6780" s="39"/>
      <c r="AL6780" s="39"/>
      <c r="AM6780" s="39"/>
      <c r="AN6780" s="39"/>
      <c r="AO6780" s="39"/>
      <c r="AP6780" s="39"/>
      <c r="AQ6780" s="39"/>
      <c r="AR6780" s="39"/>
      <c r="AS6780" s="39"/>
      <c r="AT6780" s="39"/>
      <c r="AU6780" s="39"/>
      <c r="AV6780" s="39"/>
      <c r="AW6780" s="39"/>
    </row>
    <row r="6781" spans="15:49" x14ac:dyDescent="0.2">
      <c r="O6781" s="39"/>
      <c r="P6781" s="39"/>
      <c r="Q6781" s="39"/>
      <c r="R6781" s="39"/>
      <c r="S6781" s="39"/>
      <c r="T6781" s="39"/>
      <c r="U6781" s="39"/>
      <c r="V6781" s="39"/>
      <c r="W6781" s="39"/>
      <c r="X6781" s="39"/>
      <c r="Y6781" s="39"/>
      <c r="Z6781" s="39"/>
      <c r="AA6781" s="39"/>
      <c r="AB6781" s="39"/>
      <c r="AC6781" s="39"/>
      <c r="AD6781" s="39"/>
      <c r="AE6781" s="39"/>
      <c r="AF6781" s="39"/>
      <c r="AG6781" s="39"/>
      <c r="AH6781" s="39"/>
      <c r="AI6781" s="39"/>
      <c r="AJ6781" s="39"/>
      <c r="AK6781" s="39"/>
      <c r="AL6781" s="39"/>
      <c r="AM6781" s="39"/>
      <c r="AN6781" s="39"/>
      <c r="AO6781" s="39"/>
      <c r="AP6781" s="39"/>
      <c r="AQ6781" s="39"/>
      <c r="AR6781" s="39"/>
      <c r="AS6781" s="39"/>
      <c r="AT6781" s="39"/>
      <c r="AU6781" s="39"/>
      <c r="AV6781" s="39"/>
      <c r="AW6781" s="39"/>
    </row>
    <row r="6782" spans="15:49" x14ac:dyDescent="0.2">
      <c r="O6782" s="39"/>
      <c r="P6782" s="39"/>
      <c r="Q6782" s="39"/>
      <c r="R6782" s="39"/>
      <c r="S6782" s="39"/>
      <c r="T6782" s="39"/>
      <c r="U6782" s="39"/>
      <c r="V6782" s="39"/>
      <c r="W6782" s="39"/>
      <c r="X6782" s="39"/>
      <c r="Y6782" s="39"/>
      <c r="Z6782" s="39"/>
      <c r="AA6782" s="39"/>
      <c r="AB6782" s="39"/>
      <c r="AC6782" s="39"/>
      <c r="AD6782" s="39"/>
      <c r="AE6782" s="39"/>
      <c r="AF6782" s="39"/>
      <c r="AG6782" s="39"/>
      <c r="AH6782" s="39"/>
      <c r="AI6782" s="39"/>
      <c r="AJ6782" s="39"/>
      <c r="AK6782" s="39"/>
      <c r="AL6782" s="39"/>
      <c r="AM6782" s="39"/>
      <c r="AN6782" s="39"/>
      <c r="AO6782" s="39"/>
      <c r="AP6782" s="39"/>
      <c r="AQ6782" s="39"/>
      <c r="AR6782" s="39"/>
      <c r="AS6782" s="39"/>
      <c r="AT6782" s="39"/>
      <c r="AU6782" s="39"/>
      <c r="AV6782" s="39"/>
      <c r="AW6782" s="39"/>
    </row>
    <row r="6783" spans="15:49" x14ac:dyDescent="0.2">
      <c r="O6783" s="39"/>
      <c r="P6783" s="39"/>
      <c r="Q6783" s="39"/>
      <c r="R6783" s="39"/>
      <c r="S6783" s="39"/>
      <c r="T6783" s="39"/>
      <c r="U6783" s="39"/>
      <c r="V6783" s="39"/>
      <c r="W6783" s="39"/>
      <c r="X6783" s="39"/>
      <c r="Y6783" s="39"/>
      <c r="Z6783" s="39"/>
      <c r="AA6783" s="39"/>
      <c r="AB6783" s="39"/>
      <c r="AC6783" s="39"/>
      <c r="AD6783" s="39"/>
      <c r="AE6783" s="39"/>
      <c r="AF6783" s="39"/>
      <c r="AG6783" s="39"/>
      <c r="AH6783" s="39"/>
      <c r="AI6783" s="39"/>
      <c r="AJ6783" s="39"/>
      <c r="AK6783" s="39"/>
      <c r="AL6783" s="39"/>
      <c r="AM6783" s="39"/>
      <c r="AN6783" s="39"/>
      <c r="AO6783" s="39"/>
      <c r="AP6783" s="39"/>
      <c r="AQ6783" s="39"/>
      <c r="AR6783" s="39"/>
      <c r="AS6783" s="39"/>
      <c r="AT6783" s="39"/>
      <c r="AU6783" s="39"/>
      <c r="AV6783" s="39"/>
      <c r="AW6783" s="39"/>
    </row>
    <row r="6784" spans="15:49" x14ac:dyDescent="0.2">
      <c r="O6784" s="39"/>
      <c r="P6784" s="39"/>
      <c r="Q6784" s="39"/>
      <c r="R6784" s="39"/>
      <c r="S6784" s="39"/>
      <c r="T6784" s="39"/>
      <c r="U6784" s="39"/>
      <c r="V6784" s="39"/>
      <c r="W6784" s="39"/>
      <c r="X6784" s="39"/>
      <c r="Y6784" s="39"/>
      <c r="Z6784" s="39"/>
      <c r="AA6784" s="39"/>
      <c r="AB6784" s="39"/>
      <c r="AC6784" s="39"/>
      <c r="AD6784" s="39"/>
      <c r="AE6784" s="39"/>
      <c r="AF6784" s="39"/>
      <c r="AG6784" s="39"/>
      <c r="AH6784" s="39"/>
      <c r="AI6784" s="39"/>
      <c r="AJ6784" s="39"/>
      <c r="AK6784" s="39"/>
      <c r="AL6784" s="39"/>
      <c r="AM6784" s="39"/>
      <c r="AN6784" s="39"/>
      <c r="AO6784" s="39"/>
      <c r="AP6784" s="39"/>
      <c r="AQ6784" s="39"/>
      <c r="AR6784" s="39"/>
      <c r="AS6784" s="39"/>
      <c r="AT6784" s="39"/>
      <c r="AU6784" s="39"/>
      <c r="AV6784" s="39"/>
      <c r="AW6784" s="39"/>
    </row>
    <row r="6785" spans="15:49" x14ac:dyDescent="0.2">
      <c r="O6785" s="39"/>
      <c r="P6785" s="39"/>
      <c r="Q6785" s="39"/>
      <c r="R6785" s="39"/>
      <c r="S6785" s="39"/>
      <c r="T6785" s="39"/>
      <c r="U6785" s="39"/>
      <c r="V6785" s="39"/>
      <c r="W6785" s="39"/>
      <c r="X6785" s="39"/>
      <c r="Y6785" s="39"/>
      <c r="Z6785" s="39"/>
      <c r="AA6785" s="39"/>
      <c r="AB6785" s="39"/>
      <c r="AC6785" s="39"/>
      <c r="AD6785" s="39"/>
      <c r="AE6785" s="39"/>
      <c r="AF6785" s="39"/>
      <c r="AG6785" s="39"/>
      <c r="AH6785" s="39"/>
      <c r="AI6785" s="39"/>
      <c r="AJ6785" s="39"/>
      <c r="AK6785" s="39"/>
      <c r="AL6785" s="39"/>
      <c r="AM6785" s="39"/>
      <c r="AN6785" s="39"/>
      <c r="AO6785" s="39"/>
      <c r="AP6785" s="39"/>
      <c r="AQ6785" s="39"/>
      <c r="AR6785" s="39"/>
      <c r="AS6785" s="39"/>
      <c r="AT6785" s="39"/>
      <c r="AU6785" s="39"/>
      <c r="AV6785" s="39"/>
      <c r="AW6785" s="39"/>
    </row>
    <row r="6786" spans="15:49" x14ac:dyDescent="0.2">
      <c r="O6786" s="39"/>
      <c r="P6786" s="39"/>
      <c r="Q6786" s="39"/>
      <c r="R6786" s="39"/>
      <c r="S6786" s="39"/>
      <c r="T6786" s="39"/>
      <c r="U6786" s="39"/>
      <c r="V6786" s="39"/>
      <c r="W6786" s="39"/>
      <c r="X6786" s="39"/>
      <c r="Y6786" s="39"/>
      <c r="Z6786" s="39"/>
      <c r="AA6786" s="39"/>
      <c r="AB6786" s="39"/>
      <c r="AC6786" s="39"/>
      <c r="AD6786" s="39"/>
      <c r="AE6786" s="39"/>
      <c r="AF6786" s="39"/>
      <c r="AG6786" s="39"/>
      <c r="AH6786" s="39"/>
      <c r="AI6786" s="39"/>
      <c r="AJ6786" s="39"/>
      <c r="AK6786" s="39"/>
      <c r="AL6786" s="39"/>
      <c r="AM6786" s="39"/>
      <c r="AN6786" s="39"/>
      <c r="AO6786" s="39"/>
      <c r="AP6786" s="39"/>
      <c r="AQ6786" s="39"/>
      <c r="AR6786" s="39"/>
      <c r="AS6786" s="39"/>
      <c r="AT6786" s="39"/>
      <c r="AU6786" s="39"/>
      <c r="AV6786" s="39"/>
      <c r="AW6786" s="39"/>
    </row>
    <row r="6787" spans="15:49" x14ac:dyDescent="0.2">
      <c r="O6787" s="39"/>
      <c r="P6787" s="39"/>
      <c r="Q6787" s="39"/>
      <c r="R6787" s="39"/>
      <c r="S6787" s="39"/>
      <c r="T6787" s="39"/>
      <c r="U6787" s="39"/>
      <c r="V6787" s="39"/>
      <c r="W6787" s="39"/>
      <c r="X6787" s="39"/>
      <c r="Y6787" s="39"/>
      <c r="Z6787" s="39"/>
      <c r="AA6787" s="39"/>
      <c r="AB6787" s="39"/>
      <c r="AC6787" s="39"/>
      <c r="AD6787" s="39"/>
      <c r="AE6787" s="39"/>
      <c r="AF6787" s="39"/>
      <c r="AG6787" s="39"/>
      <c r="AH6787" s="39"/>
      <c r="AI6787" s="39"/>
      <c r="AJ6787" s="39"/>
      <c r="AK6787" s="39"/>
      <c r="AL6787" s="39"/>
      <c r="AM6787" s="39"/>
      <c r="AN6787" s="39"/>
      <c r="AO6787" s="39"/>
      <c r="AP6787" s="39"/>
      <c r="AQ6787" s="39"/>
      <c r="AR6787" s="39"/>
      <c r="AS6787" s="39"/>
      <c r="AT6787" s="39"/>
      <c r="AU6787" s="39"/>
      <c r="AV6787" s="39"/>
      <c r="AW6787" s="39"/>
    </row>
    <row r="6788" spans="15:49" x14ac:dyDescent="0.2">
      <c r="O6788" s="39"/>
      <c r="P6788" s="39"/>
      <c r="Q6788" s="39"/>
      <c r="R6788" s="39"/>
      <c r="S6788" s="39"/>
      <c r="T6788" s="39"/>
      <c r="U6788" s="39"/>
      <c r="V6788" s="39"/>
      <c r="W6788" s="39"/>
      <c r="X6788" s="39"/>
      <c r="Y6788" s="39"/>
      <c r="Z6788" s="39"/>
      <c r="AA6788" s="39"/>
      <c r="AB6788" s="39"/>
      <c r="AC6788" s="39"/>
      <c r="AD6788" s="39"/>
      <c r="AE6788" s="39"/>
      <c r="AF6788" s="39"/>
      <c r="AG6788" s="39"/>
      <c r="AH6788" s="39"/>
      <c r="AI6788" s="39"/>
      <c r="AJ6788" s="39"/>
      <c r="AK6788" s="39"/>
      <c r="AL6788" s="39"/>
      <c r="AM6788" s="39"/>
      <c r="AN6788" s="39"/>
      <c r="AO6788" s="39"/>
      <c r="AP6788" s="39"/>
      <c r="AQ6788" s="39"/>
      <c r="AR6788" s="39"/>
      <c r="AS6788" s="39"/>
      <c r="AT6788" s="39"/>
      <c r="AU6788" s="39"/>
      <c r="AV6788" s="39"/>
      <c r="AW6788" s="39"/>
    </row>
    <row r="6789" spans="15:49" x14ac:dyDescent="0.2">
      <c r="O6789" s="39"/>
      <c r="P6789" s="39"/>
      <c r="Q6789" s="39"/>
      <c r="R6789" s="39"/>
      <c r="S6789" s="39"/>
      <c r="T6789" s="39"/>
      <c r="U6789" s="39"/>
      <c r="V6789" s="39"/>
      <c r="W6789" s="39"/>
      <c r="X6789" s="39"/>
      <c r="Y6789" s="39"/>
      <c r="Z6789" s="39"/>
      <c r="AA6789" s="39"/>
      <c r="AB6789" s="39"/>
      <c r="AC6789" s="39"/>
      <c r="AD6789" s="39"/>
      <c r="AE6789" s="39"/>
      <c r="AF6789" s="39"/>
      <c r="AG6789" s="39"/>
      <c r="AH6789" s="39"/>
      <c r="AI6789" s="39"/>
      <c r="AJ6789" s="39"/>
      <c r="AK6789" s="39"/>
      <c r="AL6789" s="39"/>
      <c r="AM6789" s="39"/>
      <c r="AN6789" s="39"/>
      <c r="AO6789" s="39"/>
      <c r="AP6789" s="39"/>
      <c r="AQ6789" s="39"/>
      <c r="AR6789" s="39"/>
      <c r="AS6789" s="39"/>
      <c r="AT6789" s="39"/>
      <c r="AU6789" s="39"/>
      <c r="AV6789" s="39"/>
      <c r="AW6789" s="39"/>
    </row>
    <row r="6790" spans="15:49" x14ac:dyDescent="0.2">
      <c r="O6790" s="39"/>
      <c r="P6790" s="39"/>
      <c r="Q6790" s="39"/>
      <c r="R6790" s="39"/>
      <c r="S6790" s="39"/>
      <c r="T6790" s="39"/>
      <c r="U6790" s="39"/>
      <c r="V6790" s="39"/>
      <c r="W6790" s="39"/>
      <c r="X6790" s="39"/>
      <c r="Y6790" s="39"/>
      <c r="Z6790" s="39"/>
      <c r="AA6790" s="39"/>
      <c r="AB6790" s="39"/>
      <c r="AC6790" s="39"/>
      <c r="AD6790" s="39"/>
      <c r="AE6790" s="39"/>
      <c r="AF6790" s="39"/>
      <c r="AG6790" s="39"/>
      <c r="AH6790" s="39"/>
      <c r="AI6790" s="39"/>
      <c r="AJ6790" s="39"/>
      <c r="AK6790" s="39"/>
      <c r="AL6790" s="39"/>
      <c r="AM6790" s="39"/>
      <c r="AN6790" s="39"/>
      <c r="AO6790" s="39"/>
      <c r="AP6790" s="39"/>
      <c r="AQ6790" s="39"/>
      <c r="AR6790" s="39"/>
      <c r="AS6790" s="39"/>
      <c r="AT6790" s="39"/>
      <c r="AU6790" s="39"/>
      <c r="AV6790" s="39"/>
      <c r="AW6790" s="39"/>
    </row>
    <row r="6791" spans="15:49" x14ac:dyDescent="0.2">
      <c r="O6791" s="39"/>
      <c r="P6791" s="39"/>
      <c r="Q6791" s="39"/>
      <c r="R6791" s="39"/>
      <c r="S6791" s="39"/>
      <c r="T6791" s="39"/>
      <c r="U6791" s="39"/>
      <c r="V6791" s="39"/>
      <c r="W6791" s="39"/>
      <c r="X6791" s="39"/>
      <c r="Y6791" s="39"/>
      <c r="Z6791" s="39"/>
      <c r="AA6791" s="39"/>
      <c r="AB6791" s="39"/>
      <c r="AC6791" s="39"/>
      <c r="AD6791" s="39"/>
      <c r="AE6791" s="39"/>
      <c r="AF6791" s="39"/>
      <c r="AG6791" s="39"/>
      <c r="AH6791" s="39"/>
      <c r="AI6791" s="39"/>
      <c r="AJ6791" s="39"/>
      <c r="AK6791" s="39"/>
      <c r="AL6791" s="39"/>
      <c r="AM6791" s="39"/>
      <c r="AN6791" s="39"/>
      <c r="AO6791" s="39"/>
      <c r="AP6791" s="39"/>
      <c r="AQ6791" s="39"/>
      <c r="AR6791" s="39"/>
      <c r="AS6791" s="39"/>
      <c r="AT6791" s="39"/>
      <c r="AU6791" s="39"/>
      <c r="AV6791" s="39"/>
      <c r="AW6791" s="39"/>
    </row>
    <row r="6792" spans="15:49" x14ac:dyDescent="0.2">
      <c r="O6792" s="39"/>
      <c r="P6792" s="39"/>
      <c r="Q6792" s="39"/>
      <c r="R6792" s="39"/>
      <c r="S6792" s="39"/>
      <c r="T6792" s="39"/>
      <c r="U6792" s="39"/>
      <c r="V6792" s="39"/>
      <c r="W6792" s="39"/>
      <c r="X6792" s="39"/>
      <c r="Y6792" s="39"/>
      <c r="Z6792" s="39"/>
      <c r="AA6792" s="39"/>
      <c r="AB6792" s="39"/>
      <c r="AC6792" s="39"/>
      <c r="AD6792" s="39"/>
      <c r="AE6792" s="39"/>
      <c r="AF6792" s="39"/>
      <c r="AG6792" s="39"/>
      <c r="AH6792" s="39"/>
      <c r="AI6792" s="39"/>
      <c r="AJ6792" s="39"/>
      <c r="AK6792" s="39"/>
      <c r="AL6792" s="39"/>
      <c r="AM6792" s="39"/>
      <c r="AN6792" s="39"/>
      <c r="AO6792" s="39"/>
      <c r="AP6792" s="39"/>
      <c r="AQ6792" s="39"/>
      <c r="AR6792" s="39"/>
      <c r="AS6792" s="39"/>
      <c r="AT6792" s="39"/>
      <c r="AU6792" s="39"/>
      <c r="AV6792" s="39"/>
      <c r="AW6792" s="39"/>
    </row>
    <row r="6793" spans="15:49" x14ac:dyDescent="0.2">
      <c r="O6793" s="39"/>
      <c r="P6793" s="39"/>
      <c r="Q6793" s="39"/>
      <c r="R6793" s="39"/>
      <c r="S6793" s="39"/>
      <c r="T6793" s="39"/>
      <c r="U6793" s="39"/>
      <c r="V6793" s="39"/>
      <c r="W6793" s="39"/>
      <c r="X6793" s="39"/>
      <c r="Y6793" s="39"/>
      <c r="Z6793" s="39"/>
      <c r="AA6793" s="39"/>
      <c r="AB6793" s="39"/>
      <c r="AC6793" s="39"/>
      <c r="AD6793" s="39"/>
      <c r="AE6793" s="39"/>
      <c r="AF6793" s="39"/>
      <c r="AG6793" s="39"/>
      <c r="AH6793" s="39"/>
      <c r="AI6793" s="39"/>
      <c r="AJ6793" s="39"/>
      <c r="AK6793" s="39"/>
      <c r="AL6793" s="39"/>
      <c r="AM6793" s="39"/>
      <c r="AN6793" s="39"/>
      <c r="AO6793" s="39"/>
      <c r="AP6793" s="39"/>
      <c r="AQ6793" s="39"/>
      <c r="AR6793" s="39"/>
      <c r="AS6793" s="39"/>
      <c r="AT6793" s="39"/>
      <c r="AU6793" s="39"/>
      <c r="AV6793" s="39"/>
      <c r="AW6793" s="39"/>
    </row>
    <row r="6794" spans="15:49" x14ac:dyDescent="0.2">
      <c r="O6794" s="39"/>
      <c r="P6794" s="39"/>
      <c r="Q6794" s="39"/>
      <c r="R6794" s="39"/>
      <c r="S6794" s="39"/>
      <c r="T6794" s="39"/>
      <c r="U6794" s="39"/>
      <c r="V6794" s="39"/>
      <c r="W6794" s="39"/>
      <c r="X6794" s="39"/>
      <c r="Y6794" s="39"/>
      <c r="Z6794" s="39"/>
      <c r="AA6794" s="39"/>
      <c r="AB6794" s="39"/>
      <c r="AC6794" s="39"/>
      <c r="AD6794" s="39"/>
      <c r="AE6794" s="39"/>
      <c r="AF6794" s="39"/>
      <c r="AG6794" s="39"/>
      <c r="AH6794" s="39"/>
      <c r="AI6794" s="39"/>
      <c r="AJ6794" s="39"/>
      <c r="AK6794" s="39"/>
      <c r="AL6794" s="39"/>
      <c r="AM6794" s="39"/>
      <c r="AN6794" s="39"/>
      <c r="AO6794" s="39"/>
      <c r="AP6794" s="39"/>
      <c r="AQ6794" s="39"/>
      <c r="AR6794" s="39"/>
      <c r="AS6794" s="39"/>
      <c r="AT6794" s="39"/>
      <c r="AU6794" s="39"/>
      <c r="AV6794" s="39"/>
      <c r="AW6794" s="39"/>
    </row>
    <row r="6795" spans="15:49" x14ac:dyDescent="0.2">
      <c r="O6795" s="39"/>
      <c r="P6795" s="39"/>
      <c r="Q6795" s="39"/>
      <c r="R6795" s="39"/>
      <c r="S6795" s="39"/>
      <c r="T6795" s="39"/>
      <c r="U6795" s="39"/>
      <c r="V6795" s="39"/>
      <c r="W6795" s="39"/>
      <c r="X6795" s="39"/>
      <c r="Y6795" s="39"/>
      <c r="Z6795" s="39"/>
      <c r="AA6795" s="39"/>
      <c r="AB6795" s="39"/>
      <c r="AC6795" s="39"/>
      <c r="AD6795" s="39"/>
      <c r="AE6795" s="39"/>
      <c r="AF6795" s="39"/>
      <c r="AG6795" s="39"/>
      <c r="AH6795" s="39"/>
      <c r="AI6795" s="39"/>
      <c r="AJ6795" s="39"/>
      <c r="AK6795" s="39"/>
      <c r="AL6795" s="39"/>
      <c r="AM6795" s="39"/>
      <c r="AN6795" s="39"/>
      <c r="AO6795" s="39"/>
      <c r="AP6795" s="39"/>
      <c r="AQ6795" s="39"/>
      <c r="AR6795" s="39"/>
      <c r="AS6795" s="39"/>
      <c r="AT6795" s="39"/>
      <c r="AU6795" s="39"/>
      <c r="AV6795" s="39"/>
      <c r="AW6795" s="39"/>
    </row>
    <row r="6796" spans="15:49" x14ac:dyDescent="0.2">
      <c r="O6796" s="39"/>
      <c r="P6796" s="39"/>
      <c r="Q6796" s="39"/>
      <c r="R6796" s="39"/>
      <c r="S6796" s="39"/>
      <c r="T6796" s="39"/>
      <c r="U6796" s="39"/>
      <c r="V6796" s="39"/>
      <c r="W6796" s="39"/>
      <c r="X6796" s="39"/>
      <c r="Y6796" s="39"/>
      <c r="Z6796" s="39"/>
      <c r="AA6796" s="39"/>
      <c r="AB6796" s="39"/>
      <c r="AC6796" s="39"/>
      <c r="AD6796" s="39"/>
      <c r="AE6796" s="39"/>
      <c r="AF6796" s="39"/>
      <c r="AG6796" s="39"/>
      <c r="AH6796" s="39"/>
      <c r="AI6796" s="39"/>
      <c r="AJ6796" s="39"/>
      <c r="AK6796" s="39"/>
      <c r="AL6796" s="39"/>
      <c r="AM6796" s="39"/>
      <c r="AN6796" s="39"/>
      <c r="AO6796" s="39"/>
      <c r="AP6796" s="39"/>
      <c r="AQ6796" s="39"/>
      <c r="AR6796" s="39"/>
      <c r="AS6796" s="39"/>
      <c r="AT6796" s="39"/>
      <c r="AU6796" s="39"/>
      <c r="AV6796" s="39"/>
      <c r="AW6796" s="39"/>
    </row>
    <row r="6797" spans="15:49" x14ac:dyDescent="0.2">
      <c r="O6797" s="39"/>
      <c r="P6797" s="39"/>
      <c r="Q6797" s="39"/>
      <c r="R6797" s="39"/>
      <c r="S6797" s="39"/>
      <c r="T6797" s="39"/>
      <c r="U6797" s="39"/>
      <c r="V6797" s="39"/>
      <c r="W6797" s="39"/>
      <c r="X6797" s="39"/>
      <c r="Y6797" s="39"/>
      <c r="Z6797" s="39"/>
      <c r="AA6797" s="39"/>
      <c r="AB6797" s="39"/>
      <c r="AC6797" s="39"/>
      <c r="AD6797" s="39"/>
      <c r="AE6797" s="39"/>
      <c r="AF6797" s="39"/>
      <c r="AG6797" s="39"/>
      <c r="AH6797" s="39"/>
      <c r="AI6797" s="39"/>
      <c r="AJ6797" s="39"/>
      <c r="AK6797" s="39"/>
      <c r="AL6797" s="39"/>
      <c r="AM6797" s="39"/>
      <c r="AN6797" s="39"/>
      <c r="AO6797" s="39"/>
      <c r="AP6797" s="39"/>
      <c r="AQ6797" s="39"/>
      <c r="AR6797" s="39"/>
      <c r="AS6797" s="39"/>
      <c r="AT6797" s="39"/>
      <c r="AU6797" s="39"/>
      <c r="AV6797" s="39"/>
      <c r="AW6797" s="39"/>
    </row>
    <row r="6798" spans="15:49" x14ac:dyDescent="0.2">
      <c r="O6798" s="39"/>
      <c r="P6798" s="39"/>
      <c r="Q6798" s="39"/>
      <c r="R6798" s="39"/>
      <c r="S6798" s="39"/>
      <c r="T6798" s="39"/>
      <c r="U6798" s="39"/>
      <c r="V6798" s="39"/>
      <c r="W6798" s="39"/>
      <c r="X6798" s="39"/>
      <c r="Y6798" s="39"/>
      <c r="Z6798" s="39"/>
      <c r="AA6798" s="39"/>
      <c r="AB6798" s="39"/>
      <c r="AC6798" s="39"/>
      <c r="AD6798" s="39"/>
      <c r="AE6798" s="39"/>
      <c r="AF6798" s="39"/>
      <c r="AG6798" s="39"/>
      <c r="AH6798" s="39"/>
      <c r="AI6798" s="39"/>
      <c r="AJ6798" s="39"/>
      <c r="AK6798" s="39"/>
      <c r="AL6798" s="39"/>
      <c r="AM6798" s="39"/>
      <c r="AN6798" s="39"/>
      <c r="AO6798" s="39"/>
      <c r="AP6798" s="39"/>
      <c r="AQ6798" s="39"/>
      <c r="AR6798" s="39"/>
      <c r="AS6798" s="39"/>
      <c r="AT6798" s="39"/>
      <c r="AU6798" s="39"/>
      <c r="AV6798" s="39"/>
      <c r="AW6798" s="39"/>
    </row>
    <row r="6799" spans="15:49" x14ac:dyDescent="0.2">
      <c r="O6799" s="39"/>
      <c r="P6799" s="39"/>
      <c r="Q6799" s="39"/>
      <c r="R6799" s="39"/>
      <c r="S6799" s="39"/>
      <c r="T6799" s="39"/>
      <c r="U6799" s="39"/>
      <c r="V6799" s="39"/>
      <c r="W6799" s="39"/>
      <c r="X6799" s="39"/>
      <c r="Y6799" s="39"/>
      <c r="Z6799" s="39"/>
      <c r="AA6799" s="39"/>
      <c r="AB6799" s="39"/>
      <c r="AC6799" s="39"/>
      <c r="AD6799" s="39"/>
      <c r="AE6799" s="39"/>
      <c r="AF6799" s="39"/>
      <c r="AG6799" s="39"/>
      <c r="AH6799" s="39"/>
      <c r="AI6799" s="39"/>
      <c r="AJ6799" s="39"/>
      <c r="AK6799" s="39"/>
      <c r="AL6799" s="39"/>
      <c r="AM6799" s="39"/>
      <c r="AN6799" s="39"/>
      <c r="AO6799" s="39"/>
      <c r="AP6799" s="39"/>
      <c r="AQ6799" s="39"/>
      <c r="AR6799" s="39"/>
      <c r="AS6799" s="39"/>
      <c r="AT6799" s="39"/>
      <c r="AU6799" s="39"/>
      <c r="AV6799" s="39"/>
      <c r="AW6799" s="39"/>
    </row>
    <row r="6800" spans="15:49" x14ac:dyDescent="0.2">
      <c r="O6800" s="39"/>
      <c r="P6800" s="39"/>
      <c r="Q6800" s="39"/>
      <c r="R6800" s="39"/>
      <c r="S6800" s="39"/>
      <c r="T6800" s="39"/>
      <c r="U6800" s="39"/>
      <c r="V6800" s="39"/>
      <c r="W6800" s="39"/>
      <c r="X6800" s="39"/>
      <c r="Y6800" s="39"/>
      <c r="Z6800" s="39"/>
      <c r="AA6800" s="39"/>
      <c r="AB6800" s="39"/>
      <c r="AC6800" s="39"/>
      <c r="AD6800" s="39"/>
      <c r="AE6800" s="39"/>
      <c r="AF6800" s="39"/>
      <c r="AG6800" s="39"/>
      <c r="AH6800" s="39"/>
      <c r="AI6800" s="39"/>
      <c r="AJ6800" s="39"/>
      <c r="AK6800" s="39"/>
      <c r="AL6800" s="39"/>
      <c r="AM6800" s="39"/>
      <c r="AN6800" s="39"/>
      <c r="AO6800" s="39"/>
      <c r="AP6800" s="39"/>
      <c r="AQ6800" s="39"/>
      <c r="AR6800" s="39"/>
      <c r="AS6800" s="39"/>
      <c r="AT6800" s="39"/>
      <c r="AU6800" s="39"/>
      <c r="AV6800" s="39"/>
      <c r="AW6800" s="39"/>
    </row>
    <row r="6801" spans="15:49" x14ac:dyDescent="0.2">
      <c r="O6801" s="39"/>
      <c r="P6801" s="39"/>
      <c r="Q6801" s="39"/>
      <c r="R6801" s="39"/>
      <c r="S6801" s="39"/>
      <c r="T6801" s="39"/>
      <c r="U6801" s="39"/>
      <c r="V6801" s="39"/>
      <c r="W6801" s="39"/>
      <c r="X6801" s="39"/>
      <c r="Y6801" s="39"/>
      <c r="Z6801" s="39"/>
      <c r="AA6801" s="39"/>
      <c r="AB6801" s="39"/>
      <c r="AC6801" s="39"/>
      <c r="AD6801" s="39"/>
      <c r="AE6801" s="39"/>
      <c r="AF6801" s="39"/>
      <c r="AG6801" s="39"/>
      <c r="AH6801" s="39"/>
      <c r="AI6801" s="39"/>
      <c r="AJ6801" s="39"/>
      <c r="AK6801" s="39"/>
      <c r="AL6801" s="39"/>
      <c r="AM6801" s="39"/>
      <c r="AN6801" s="39"/>
      <c r="AO6801" s="39"/>
      <c r="AP6801" s="39"/>
      <c r="AQ6801" s="39"/>
      <c r="AR6801" s="39"/>
      <c r="AS6801" s="39"/>
      <c r="AT6801" s="39"/>
      <c r="AU6801" s="39"/>
      <c r="AV6801" s="39"/>
      <c r="AW6801" s="39"/>
    </row>
    <row r="6802" spans="15:49" x14ac:dyDescent="0.2">
      <c r="O6802" s="39"/>
      <c r="P6802" s="39"/>
      <c r="Q6802" s="39"/>
      <c r="R6802" s="39"/>
      <c r="S6802" s="39"/>
      <c r="T6802" s="39"/>
      <c r="U6802" s="39"/>
      <c r="V6802" s="39"/>
      <c r="W6802" s="39"/>
      <c r="X6802" s="39"/>
      <c r="Y6802" s="39"/>
      <c r="Z6802" s="39"/>
      <c r="AA6802" s="39"/>
      <c r="AB6802" s="39"/>
      <c r="AC6802" s="39"/>
      <c r="AD6802" s="39"/>
      <c r="AE6802" s="39"/>
      <c r="AF6802" s="39"/>
      <c r="AG6802" s="39"/>
      <c r="AH6802" s="39"/>
      <c r="AI6802" s="39"/>
      <c r="AJ6802" s="39"/>
      <c r="AK6802" s="39"/>
      <c r="AL6802" s="39"/>
      <c r="AM6802" s="39"/>
      <c r="AN6802" s="39"/>
      <c r="AO6802" s="39"/>
      <c r="AP6802" s="39"/>
      <c r="AQ6802" s="39"/>
      <c r="AR6802" s="39"/>
      <c r="AS6802" s="39"/>
      <c r="AT6802" s="39"/>
      <c r="AU6802" s="39"/>
      <c r="AV6802" s="39"/>
      <c r="AW6802" s="39"/>
    </row>
    <row r="6803" spans="15:49" x14ac:dyDescent="0.2">
      <c r="O6803" s="39"/>
      <c r="P6803" s="39"/>
      <c r="Q6803" s="39"/>
      <c r="R6803" s="39"/>
      <c r="S6803" s="39"/>
      <c r="T6803" s="39"/>
      <c r="U6803" s="39"/>
      <c r="V6803" s="39"/>
      <c r="W6803" s="39"/>
      <c r="X6803" s="39"/>
      <c r="Y6803" s="39"/>
      <c r="Z6803" s="39"/>
      <c r="AA6803" s="39"/>
      <c r="AB6803" s="39"/>
      <c r="AC6803" s="39"/>
      <c r="AD6803" s="39"/>
      <c r="AE6803" s="39"/>
      <c r="AF6803" s="39"/>
      <c r="AG6803" s="39"/>
      <c r="AH6803" s="39"/>
      <c r="AI6803" s="39"/>
      <c r="AJ6803" s="39"/>
      <c r="AK6803" s="39"/>
      <c r="AL6803" s="39"/>
      <c r="AM6803" s="39"/>
      <c r="AN6803" s="39"/>
      <c r="AO6803" s="39"/>
      <c r="AP6803" s="39"/>
      <c r="AQ6803" s="39"/>
      <c r="AR6803" s="39"/>
      <c r="AS6803" s="39"/>
      <c r="AT6803" s="39"/>
      <c r="AU6803" s="39"/>
      <c r="AV6803" s="39"/>
      <c r="AW6803" s="39"/>
    </row>
    <row r="6804" spans="15:49" x14ac:dyDescent="0.2">
      <c r="O6804" s="39"/>
      <c r="P6804" s="39"/>
      <c r="Q6804" s="39"/>
      <c r="R6804" s="39"/>
      <c r="S6804" s="39"/>
      <c r="T6804" s="39"/>
      <c r="U6804" s="39"/>
      <c r="V6804" s="39"/>
      <c r="W6804" s="39"/>
      <c r="X6804" s="39"/>
      <c r="Y6804" s="39"/>
      <c r="Z6804" s="39"/>
      <c r="AA6804" s="39"/>
      <c r="AB6804" s="39"/>
      <c r="AC6804" s="39"/>
      <c r="AD6804" s="39"/>
      <c r="AE6804" s="39"/>
      <c r="AF6804" s="39"/>
      <c r="AG6804" s="39"/>
      <c r="AH6804" s="39"/>
      <c r="AI6804" s="39"/>
      <c r="AJ6804" s="39"/>
      <c r="AK6804" s="39"/>
      <c r="AL6804" s="39"/>
      <c r="AM6804" s="39"/>
      <c r="AN6804" s="39"/>
      <c r="AO6804" s="39"/>
      <c r="AP6804" s="39"/>
      <c r="AQ6804" s="39"/>
      <c r="AR6804" s="39"/>
      <c r="AS6804" s="39"/>
      <c r="AT6804" s="39"/>
      <c r="AU6804" s="39"/>
      <c r="AV6804" s="39"/>
      <c r="AW6804" s="39"/>
    </row>
    <row r="6805" spans="15:49" x14ac:dyDescent="0.2">
      <c r="O6805" s="39"/>
      <c r="P6805" s="39"/>
      <c r="Q6805" s="39"/>
      <c r="R6805" s="39"/>
      <c r="S6805" s="39"/>
      <c r="T6805" s="39"/>
      <c r="U6805" s="39"/>
      <c r="V6805" s="39"/>
      <c r="W6805" s="39"/>
      <c r="X6805" s="39"/>
      <c r="Y6805" s="39"/>
      <c r="Z6805" s="39"/>
      <c r="AA6805" s="39"/>
      <c r="AB6805" s="39"/>
      <c r="AC6805" s="39"/>
      <c r="AD6805" s="39"/>
      <c r="AE6805" s="39"/>
      <c r="AF6805" s="39"/>
      <c r="AG6805" s="39"/>
      <c r="AH6805" s="39"/>
      <c r="AI6805" s="39"/>
      <c r="AJ6805" s="39"/>
      <c r="AK6805" s="39"/>
      <c r="AL6805" s="39"/>
      <c r="AM6805" s="39"/>
      <c r="AN6805" s="39"/>
      <c r="AO6805" s="39"/>
      <c r="AP6805" s="39"/>
      <c r="AQ6805" s="39"/>
      <c r="AR6805" s="39"/>
      <c r="AS6805" s="39"/>
      <c r="AT6805" s="39"/>
      <c r="AU6805" s="39"/>
      <c r="AV6805" s="39"/>
      <c r="AW6805" s="39"/>
    </row>
    <row r="6806" spans="15:49" x14ac:dyDescent="0.2">
      <c r="O6806" s="39"/>
      <c r="P6806" s="39"/>
      <c r="Q6806" s="39"/>
      <c r="R6806" s="39"/>
      <c r="S6806" s="39"/>
      <c r="T6806" s="39"/>
      <c r="U6806" s="39"/>
      <c r="V6806" s="39"/>
      <c r="W6806" s="39"/>
      <c r="X6806" s="39"/>
      <c r="Y6806" s="39"/>
      <c r="Z6806" s="39"/>
      <c r="AA6806" s="39"/>
      <c r="AB6806" s="39"/>
      <c r="AC6806" s="39"/>
      <c r="AD6806" s="39"/>
      <c r="AE6806" s="39"/>
      <c r="AF6806" s="39"/>
      <c r="AG6806" s="39"/>
      <c r="AH6806" s="39"/>
      <c r="AI6806" s="39"/>
      <c r="AJ6806" s="39"/>
      <c r="AK6806" s="39"/>
      <c r="AL6806" s="39"/>
      <c r="AM6806" s="39"/>
      <c r="AN6806" s="39"/>
      <c r="AO6806" s="39"/>
      <c r="AP6806" s="39"/>
      <c r="AQ6806" s="39"/>
      <c r="AR6806" s="39"/>
      <c r="AS6806" s="39"/>
      <c r="AT6806" s="39"/>
      <c r="AU6806" s="39"/>
      <c r="AV6806" s="39"/>
      <c r="AW6806" s="39"/>
    </row>
    <row r="6807" spans="15:49" x14ac:dyDescent="0.2">
      <c r="O6807" s="39"/>
      <c r="P6807" s="39"/>
      <c r="Q6807" s="39"/>
      <c r="R6807" s="39"/>
      <c r="S6807" s="39"/>
      <c r="T6807" s="39"/>
      <c r="U6807" s="39"/>
      <c r="V6807" s="39"/>
      <c r="W6807" s="39"/>
      <c r="X6807" s="39"/>
      <c r="Y6807" s="39"/>
      <c r="Z6807" s="39"/>
      <c r="AA6807" s="39"/>
      <c r="AB6807" s="39"/>
      <c r="AC6807" s="39"/>
      <c r="AD6807" s="39"/>
      <c r="AE6807" s="39"/>
      <c r="AF6807" s="39"/>
      <c r="AG6807" s="39"/>
      <c r="AH6807" s="39"/>
      <c r="AI6807" s="39"/>
      <c r="AJ6807" s="39"/>
      <c r="AK6807" s="39"/>
      <c r="AL6807" s="39"/>
      <c r="AM6807" s="39"/>
      <c r="AN6807" s="39"/>
      <c r="AO6807" s="39"/>
      <c r="AP6807" s="39"/>
      <c r="AQ6807" s="39"/>
      <c r="AR6807" s="39"/>
      <c r="AS6807" s="39"/>
      <c r="AT6807" s="39"/>
      <c r="AU6807" s="39"/>
      <c r="AV6807" s="39"/>
      <c r="AW6807" s="39"/>
    </row>
    <row r="6808" spans="15:49" x14ac:dyDescent="0.2">
      <c r="O6808" s="39"/>
      <c r="P6808" s="39"/>
      <c r="Q6808" s="39"/>
      <c r="R6808" s="39"/>
      <c r="S6808" s="39"/>
      <c r="T6808" s="39"/>
      <c r="U6808" s="39"/>
      <c r="V6808" s="39"/>
      <c r="W6808" s="39"/>
      <c r="X6808" s="39"/>
      <c r="Y6808" s="39"/>
      <c r="Z6808" s="39"/>
      <c r="AA6808" s="39"/>
      <c r="AB6808" s="39"/>
      <c r="AC6808" s="39"/>
      <c r="AD6808" s="39"/>
      <c r="AE6808" s="39"/>
      <c r="AF6808" s="39"/>
      <c r="AG6808" s="39"/>
      <c r="AH6808" s="39"/>
      <c r="AI6808" s="39"/>
      <c r="AJ6808" s="39"/>
      <c r="AK6808" s="39"/>
      <c r="AL6808" s="39"/>
      <c r="AM6808" s="39"/>
      <c r="AN6808" s="39"/>
      <c r="AO6808" s="39"/>
      <c r="AP6808" s="39"/>
      <c r="AQ6808" s="39"/>
      <c r="AR6808" s="39"/>
      <c r="AS6808" s="39"/>
      <c r="AT6808" s="39"/>
      <c r="AU6808" s="39"/>
      <c r="AV6808" s="39"/>
      <c r="AW6808" s="39"/>
    </row>
    <row r="6809" spans="15:49" x14ac:dyDescent="0.2">
      <c r="O6809" s="39"/>
      <c r="P6809" s="39"/>
      <c r="Q6809" s="39"/>
      <c r="R6809" s="39"/>
      <c r="S6809" s="39"/>
      <c r="T6809" s="39"/>
      <c r="U6809" s="39"/>
      <c r="V6809" s="39"/>
      <c r="W6809" s="39"/>
      <c r="X6809" s="39"/>
      <c r="Y6809" s="39"/>
      <c r="Z6809" s="39"/>
      <c r="AA6809" s="39"/>
      <c r="AB6809" s="39"/>
      <c r="AC6809" s="39"/>
      <c r="AD6809" s="39"/>
      <c r="AE6809" s="39"/>
      <c r="AF6809" s="39"/>
      <c r="AG6809" s="39"/>
      <c r="AH6809" s="39"/>
      <c r="AI6809" s="39"/>
      <c r="AJ6809" s="39"/>
      <c r="AK6809" s="39"/>
      <c r="AL6809" s="39"/>
      <c r="AM6809" s="39"/>
      <c r="AN6809" s="39"/>
      <c r="AO6809" s="39"/>
      <c r="AP6809" s="39"/>
      <c r="AQ6809" s="39"/>
      <c r="AR6809" s="39"/>
      <c r="AS6809" s="39"/>
      <c r="AT6809" s="39"/>
      <c r="AU6809" s="39"/>
      <c r="AV6809" s="39"/>
      <c r="AW6809" s="39"/>
    </row>
    <row r="6810" spans="15:49" x14ac:dyDescent="0.2">
      <c r="O6810" s="39"/>
      <c r="P6810" s="39"/>
      <c r="Q6810" s="39"/>
      <c r="R6810" s="39"/>
      <c r="S6810" s="39"/>
      <c r="T6810" s="39"/>
      <c r="U6810" s="39"/>
      <c r="V6810" s="39"/>
      <c r="W6810" s="39"/>
      <c r="X6810" s="39"/>
      <c r="Y6810" s="39"/>
      <c r="Z6810" s="39"/>
      <c r="AA6810" s="39"/>
      <c r="AB6810" s="39"/>
      <c r="AC6810" s="39"/>
      <c r="AD6810" s="39"/>
      <c r="AE6810" s="39"/>
      <c r="AF6810" s="39"/>
      <c r="AG6810" s="39"/>
      <c r="AH6810" s="39"/>
      <c r="AI6810" s="39"/>
      <c r="AJ6810" s="39"/>
      <c r="AK6810" s="39"/>
      <c r="AL6810" s="39"/>
      <c r="AM6810" s="39"/>
      <c r="AN6810" s="39"/>
      <c r="AO6810" s="39"/>
      <c r="AP6810" s="39"/>
      <c r="AQ6810" s="39"/>
      <c r="AR6810" s="39"/>
      <c r="AS6810" s="39"/>
      <c r="AT6810" s="39"/>
      <c r="AU6810" s="39"/>
      <c r="AV6810" s="39"/>
      <c r="AW6810" s="39"/>
    </row>
    <row r="6811" spans="15:49" x14ac:dyDescent="0.2">
      <c r="O6811" s="39"/>
      <c r="P6811" s="39"/>
      <c r="Q6811" s="39"/>
      <c r="R6811" s="39"/>
      <c r="S6811" s="39"/>
      <c r="T6811" s="39"/>
      <c r="U6811" s="39"/>
      <c r="V6811" s="39"/>
      <c r="W6811" s="39"/>
      <c r="X6811" s="39"/>
      <c r="Y6811" s="39"/>
      <c r="Z6811" s="39"/>
      <c r="AA6811" s="39"/>
      <c r="AB6811" s="39"/>
      <c r="AC6811" s="39"/>
      <c r="AD6811" s="39"/>
      <c r="AE6811" s="39"/>
      <c r="AF6811" s="39"/>
      <c r="AG6811" s="39"/>
      <c r="AH6811" s="39"/>
      <c r="AI6811" s="39"/>
      <c r="AJ6811" s="39"/>
      <c r="AK6811" s="39"/>
      <c r="AL6811" s="39"/>
      <c r="AM6811" s="39"/>
      <c r="AN6811" s="39"/>
      <c r="AO6811" s="39"/>
      <c r="AP6811" s="39"/>
      <c r="AQ6811" s="39"/>
      <c r="AR6811" s="39"/>
      <c r="AS6811" s="39"/>
      <c r="AT6811" s="39"/>
      <c r="AU6811" s="39"/>
      <c r="AV6811" s="39"/>
      <c r="AW6811" s="39"/>
    </row>
    <row r="6812" spans="15:49" x14ac:dyDescent="0.2">
      <c r="O6812" s="39"/>
      <c r="P6812" s="39"/>
      <c r="Q6812" s="39"/>
      <c r="R6812" s="39"/>
      <c r="S6812" s="39"/>
      <c r="T6812" s="39"/>
      <c r="U6812" s="39"/>
      <c r="V6812" s="39"/>
      <c r="W6812" s="39"/>
      <c r="X6812" s="39"/>
      <c r="Y6812" s="39"/>
      <c r="Z6812" s="39"/>
      <c r="AA6812" s="39"/>
      <c r="AB6812" s="39"/>
      <c r="AC6812" s="39"/>
      <c r="AD6812" s="39"/>
      <c r="AE6812" s="39"/>
      <c r="AF6812" s="39"/>
      <c r="AG6812" s="39"/>
      <c r="AH6812" s="39"/>
      <c r="AI6812" s="39"/>
      <c r="AJ6812" s="39"/>
      <c r="AK6812" s="39"/>
      <c r="AL6812" s="39"/>
      <c r="AM6812" s="39"/>
      <c r="AN6812" s="39"/>
      <c r="AO6812" s="39"/>
      <c r="AP6812" s="39"/>
      <c r="AQ6812" s="39"/>
      <c r="AR6812" s="39"/>
      <c r="AS6812" s="39"/>
      <c r="AT6812" s="39"/>
      <c r="AU6812" s="39"/>
      <c r="AV6812" s="39"/>
      <c r="AW6812" s="39"/>
    </row>
    <row r="6813" spans="15:49" x14ac:dyDescent="0.2">
      <c r="O6813" s="39"/>
      <c r="P6813" s="39"/>
      <c r="Q6813" s="39"/>
      <c r="R6813" s="39"/>
      <c r="S6813" s="39"/>
      <c r="T6813" s="39"/>
      <c r="U6813" s="39"/>
      <c r="V6813" s="39"/>
      <c r="W6813" s="39"/>
      <c r="X6813" s="39"/>
      <c r="Y6813" s="39"/>
      <c r="Z6813" s="39"/>
      <c r="AA6813" s="39"/>
      <c r="AB6813" s="39"/>
      <c r="AC6813" s="39"/>
      <c r="AD6813" s="39"/>
      <c r="AE6813" s="39"/>
      <c r="AF6813" s="39"/>
      <c r="AG6813" s="39"/>
      <c r="AH6813" s="39"/>
      <c r="AI6813" s="39"/>
      <c r="AJ6813" s="39"/>
      <c r="AK6813" s="39"/>
      <c r="AL6813" s="39"/>
      <c r="AM6813" s="39"/>
      <c r="AN6813" s="39"/>
      <c r="AO6813" s="39"/>
      <c r="AP6813" s="39"/>
      <c r="AQ6813" s="39"/>
      <c r="AR6813" s="39"/>
      <c r="AS6813" s="39"/>
      <c r="AT6813" s="39"/>
      <c r="AU6813" s="39"/>
      <c r="AV6813" s="39"/>
      <c r="AW6813" s="39"/>
    </row>
    <row r="6814" spans="15:49" x14ac:dyDescent="0.2">
      <c r="O6814" s="39"/>
      <c r="P6814" s="39"/>
      <c r="Q6814" s="39"/>
      <c r="R6814" s="39"/>
      <c r="S6814" s="39"/>
      <c r="T6814" s="39"/>
      <c r="U6814" s="39"/>
      <c r="V6814" s="39"/>
      <c r="W6814" s="39"/>
      <c r="X6814" s="39"/>
      <c r="Y6814" s="39"/>
      <c r="Z6814" s="39"/>
      <c r="AA6814" s="39"/>
      <c r="AB6814" s="39"/>
      <c r="AC6814" s="39"/>
      <c r="AD6814" s="39"/>
      <c r="AE6814" s="39"/>
      <c r="AF6814" s="39"/>
      <c r="AG6814" s="39"/>
      <c r="AH6814" s="39"/>
      <c r="AI6814" s="39"/>
      <c r="AJ6814" s="39"/>
      <c r="AK6814" s="39"/>
      <c r="AL6814" s="39"/>
      <c r="AM6814" s="39"/>
      <c r="AN6814" s="39"/>
      <c r="AO6814" s="39"/>
      <c r="AP6814" s="39"/>
      <c r="AQ6814" s="39"/>
      <c r="AR6814" s="39"/>
      <c r="AS6814" s="39"/>
      <c r="AT6814" s="39"/>
      <c r="AU6814" s="39"/>
      <c r="AV6814" s="39"/>
      <c r="AW6814" s="39"/>
    </row>
    <row r="6815" spans="15:49" x14ac:dyDescent="0.2">
      <c r="O6815" s="39"/>
      <c r="P6815" s="39"/>
      <c r="Q6815" s="39"/>
      <c r="R6815" s="39"/>
      <c r="S6815" s="39"/>
      <c r="T6815" s="39"/>
      <c r="U6815" s="39"/>
      <c r="V6815" s="39"/>
      <c r="W6815" s="39"/>
      <c r="X6815" s="39"/>
      <c r="Y6815" s="39"/>
      <c r="Z6815" s="39"/>
      <c r="AA6815" s="39"/>
      <c r="AB6815" s="39"/>
      <c r="AC6815" s="39"/>
      <c r="AD6815" s="39"/>
      <c r="AE6815" s="39"/>
      <c r="AF6815" s="39"/>
      <c r="AG6815" s="39"/>
      <c r="AH6815" s="39"/>
      <c r="AI6815" s="39"/>
      <c r="AJ6815" s="39"/>
      <c r="AK6815" s="39"/>
      <c r="AL6815" s="39"/>
      <c r="AM6815" s="39"/>
      <c r="AN6815" s="39"/>
      <c r="AO6815" s="39"/>
      <c r="AP6815" s="39"/>
      <c r="AQ6815" s="39"/>
      <c r="AR6815" s="39"/>
      <c r="AS6815" s="39"/>
      <c r="AT6815" s="39"/>
      <c r="AU6815" s="39"/>
      <c r="AV6815" s="39"/>
      <c r="AW6815" s="39"/>
    </row>
    <row r="6816" spans="15:49" x14ac:dyDescent="0.2">
      <c r="O6816" s="39"/>
      <c r="P6816" s="39"/>
      <c r="Q6816" s="39"/>
      <c r="R6816" s="39"/>
      <c r="S6816" s="39"/>
      <c r="T6816" s="39"/>
      <c r="U6816" s="39"/>
      <c r="V6816" s="39"/>
      <c r="W6816" s="39"/>
      <c r="X6816" s="39"/>
      <c r="Y6816" s="39"/>
      <c r="Z6816" s="39"/>
      <c r="AA6816" s="39"/>
      <c r="AB6816" s="39"/>
      <c r="AC6816" s="39"/>
      <c r="AD6816" s="39"/>
      <c r="AE6816" s="39"/>
      <c r="AF6816" s="39"/>
      <c r="AG6816" s="39"/>
      <c r="AH6816" s="39"/>
      <c r="AI6816" s="39"/>
      <c r="AJ6816" s="39"/>
      <c r="AK6816" s="39"/>
      <c r="AL6816" s="39"/>
      <c r="AM6816" s="39"/>
      <c r="AN6816" s="39"/>
      <c r="AO6816" s="39"/>
      <c r="AP6816" s="39"/>
      <c r="AQ6816" s="39"/>
      <c r="AR6816" s="39"/>
      <c r="AS6816" s="39"/>
      <c r="AT6816" s="39"/>
      <c r="AU6816" s="39"/>
      <c r="AV6816" s="39"/>
      <c r="AW6816" s="39"/>
    </row>
    <row r="6817" spans="15:49" x14ac:dyDescent="0.2">
      <c r="O6817" s="39"/>
      <c r="P6817" s="39"/>
      <c r="Q6817" s="39"/>
      <c r="R6817" s="39"/>
      <c r="S6817" s="39"/>
      <c r="T6817" s="39"/>
      <c r="U6817" s="39"/>
      <c r="V6817" s="39"/>
      <c r="W6817" s="39"/>
      <c r="X6817" s="39"/>
      <c r="Y6817" s="39"/>
      <c r="Z6817" s="39"/>
      <c r="AA6817" s="39"/>
      <c r="AB6817" s="39"/>
      <c r="AC6817" s="39"/>
      <c r="AD6817" s="39"/>
      <c r="AE6817" s="39"/>
      <c r="AF6817" s="39"/>
      <c r="AG6817" s="39"/>
      <c r="AH6817" s="39"/>
      <c r="AI6817" s="39"/>
      <c r="AJ6817" s="39"/>
      <c r="AK6817" s="39"/>
      <c r="AL6817" s="39"/>
      <c r="AM6817" s="39"/>
      <c r="AN6817" s="39"/>
      <c r="AO6817" s="39"/>
      <c r="AP6817" s="39"/>
      <c r="AQ6817" s="39"/>
      <c r="AR6817" s="39"/>
      <c r="AS6817" s="39"/>
      <c r="AT6817" s="39"/>
      <c r="AU6817" s="39"/>
      <c r="AV6817" s="39"/>
      <c r="AW6817" s="39"/>
    </row>
    <row r="6818" spans="15:49" x14ac:dyDescent="0.2">
      <c r="O6818" s="39"/>
      <c r="P6818" s="39"/>
      <c r="Q6818" s="39"/>
      <c r="R6818" s="39"/>
      <c r="S6818" s="39"/>
      <c r="T6818" s="39"/>
      <c r="U6818" s="39"/>
      <c r="V6818" s="39"/>
      <c r="W6818" s="39"/>
      <c r="X6818" s="39"/>
      <c r="Y6818" s="39"/>
      <c r="Z6818" s="39"/>
      <c r="AA6818" s="39"/>
      <c r="AB6818" s="39"/>
      <c r="AC6818" s="39"/>
      <c r="AD6818" s="39"/>
      <c r="AE6818" s="39"/>
      <c r="AF6818" s="39"/>
      <c r="AG6818" s="39"/>
      <c r="AH6818" s="39"/>
      <c r="AI6818" s="39"/>
      <c r="AJ6818" s="39"/>
      <c r="AK6818" s="39"/>
      <c r="AL6818" s="39"/>
      <c r="AM6818" s="39"/>
      <c r="AN6818" s="39"/>
      <c r="AO6818" s="39"/>
      <c r="AP6818" s="39"/>
      <c r="AQ6818" s="39"/>
      <c r="AR6818" s="39"/>
      <c r="AS6818" s="39"/>
      <c r="AT6818" s="39"/>
      <c r="AU6818" s="39"/>
      <c r="AV6818" s="39"/>
      <c r="AW6818" s="39"/>
    </row>
    <row r="6819" spans="15:49" x14ac:dyDescent="0.2">
      <c r="O6819" s="39"/>
      <c r="P6819" s="39"/>
      <c r="Q6819" s="39"/>
      <c r="R6819" s="39"/>
      <c r="S6819" s="39"/>
      <c r="T6819" s="39"/>
      <c r="U6819" s="39"/>
      <c r="V6819" s="39"/>
      <c r="W6819" s="39"/>
      <c r="X6819" s="39"/>
      <c r="Y6819" s="39"/>
      <c r="Z6819" s="39"/>
      <c r="AA6819" s="39"/>
      <c r="AB6819" s="39"/>
      <c r="AC6819" s="39"/>
      <c r="AD6819" s="39"/>
      <c r="AE6819" s="39"/>
      <c r="AF6819" s="39"/>
      <c r="AG6819" s="39"/>
      <c r="AH6819" s="39"/>
      <c r="AI6819" s="39"/>
      <c r="AJ6819" s="39"/>
      <c r="AK6819" s="39"/>
      <c r="AL6819" s="39"/>
      <c r="AM6819" s="39"/>
      <c r="AN6819" s="39"/>
      <c r="AO6819" s="39"/>
      <c r="AP6819" s="39"/>
      <c r="AQ6819" s="39"/>
      <c r="AR6819" s="39"/>
      <c r="AS6819" s="39"/>
      <c r="AT6819" s="39"/>
      <c r="AU6819" s="39"/>
      <c r="AV6819" s="39"/>
      <c r="AW6819" s="39"/>
    </row>
    <row r="6820" spans="15:49" x14ac:dyDescent="0.2">
      <c r="O6820" s="39"/>
      <c r="P6820" s="39"/>
      <c r="Q6820" s="39"/>
      <c r="R6820" s="39"/>
      <c r="S6820" s="39"/>
      <c r="T6820" s="39"/>
      <c r="U6820" s="39"/>
      <c r="V6820" s="39"/>
      <c r="W6820" s="39"/>
      <c r="X6820" s="39"/>
      <c r="Y6820" s="39"/>
      <c r="Z6820" s="39"/>
      <c r="AA6820" s="39"/>
      <c r="AB6820" s="39"/>
      <c r="AC6820" s="39"/>
      <c r="AD6820" s="39"/>
      <c r="AE6820" s="39"/>
      <c r="AF6820" s="39"/>
      <c r="AG6820" s="39"/>
      <c r="AH6820" s="39"/>
      <c r="AI6820" s="39"/>
      <c r="AJ6820" s="39"/>
      <c r="AK6820" s="39"/>
      <c r="AL6820" s="39"/>
      <c r="AM6820" s="39"/>
      <c r="AN6820" s="39"/>
      <c r="AO6820" s="39"/>
      <c r="AP6820" s="39"/>
      <c r="AQ6820" s="39"/>
      <c r="AR6820" s="39"/>
      <c r="AS6820" s="39"/>
      <c r="AT6820" s="39"/>
      <c r="AU6820" s="39"/>
      <c r="AV6820" s="39"/>
      <c r="AW6820" s="39"/>
    </row>
    <row r="6821" spans="15:49" x14ac:dyDescent="0.2">
      <c r="O6821" s="39"/>
      <c r="P6821" s="39"/>
      <c r="Q6821" s="39"/>
      <c r="R6821" s="39"/>
      <c r="S6821" s="39"/>
      <c r="T6821" s="39"/>
      <c r="U6821" s="39"/>
      <c r="V6821" s="39"/>
      <c r="W6821" s="39"/>
      <c r="X6821" s="39"/>
      <c r="Y6821" s="39"/>
      <c r="Z6821" s="39"/>
      <c r="AA6821" s="39"/>
      <c r="AB6821" s="39"/>
      <c r="AC6821" s="39"/>
      <c r="AD6821" s="39"/>
      <c r="AE6821" s="39"/>
      <c r="AF6821" s="39"/>
      <c r="AG6821" s="39"/>
      <c r="AH6821" s="39"/>
      <c r="AI6821" s="39"/>
      <c r="AJ6821" s="39"/>
      <c r="AK6821" s="39"/>
      <c r="AL6821" s="39"/>
      <c r="AM6821" s="39"/>
      <c r="AN6821" s="39"/>
      <c r="AO6821" s="39"/>
      <c r="AP6821" s="39"/>
      <c r="AQ6821" s="39"/>
      <c r="AR6821" s="39"/>
      <c r="AS6821" s="39"/>
      <c r="AT6821" s="39"/>
      <c r="AU6821" s="39"/>
      <c r="AV6821" s="39"/>
      <c r="AW6821" s="39"/>
    </row>
    <row r="6822" spans="15:49" x14ac:dyDescent="0.2">
      <c r="O6822" s="39"/>
      <c r="P6822" s="39"/>
      <c r="Q6822" s="39"/>
      <c r="R6822" s="39"/>
      <c r="S6822" s="39"/>
      <c r="T6822" s="39"/>
      <c r="U6822" s="39"/>
      <c r="V6822" s="39"/>
      <c r="W6822" s="39"/>
      <c r="X6822" s="39"/>
      <c r="Y6822" s="39"/>
      <c r="Z6822" s="39"/>
      <c r="AA6822" s="39"/>
      <c r="AB6822" s="39"/>
      <c r="AC6822" s="39"/>
      <c r="AD6822" s="39"/>
      <c r="AE6822" s="39"/>
      <c r="AF6822" s="39"/>
      <c r="AG6822" s="39"/>
      <c r="AH6822" s="39"/>
      <c r="AI6822" s="39"/>
      <c r="AJ6822" s="39"/>
      <c r="AK6822" s="39"/>
      <c r="AL6822" s="39"/>
      <c r="AM6822" s="39"/>
      <c r="AN6822" s="39"/>
      <c r="AO6822" s="39"/>
      <c r="AP6822" s="39"/>
      <c r="AQ6822" s="39"/>
      <c r="AR6822" s="39"/>
      <c r="AS6822" s="39"/>
      <c r="AT6822" s="39"/>
      <c r="AU6822" s="39"/>
      <c r="AV6822" s="39"/>
      <c r="AW6822" s="39"/>
    </row>
    <row r="6823" spans="15:49" x14ac:dyDescent="0.2">
      <c r="O6823" s="39"/>
      <c r="P6823" s="39"/>
      <c r="Q6823" s="39"/>
      <c r="R6823" s="39"/>
      <c r="S6823" s="39"/>
      <c r="T6823" s="39"/>
      <c r="U6823" s="39"/>
      <c r="V6823" s="39"/>
      <c r="W6823" s="39"/>
      <c r="X6823" s="39"/>
      <c r="Y6823" s="39"/>
      <c r="Z6823" s="39"/>
      <c r="AA6823" s="39"/>
      <c r="AB6823" s="39"/>
      <c r="AC6823" s="39"/>
      <c r="AD6823" s="39"/>
      <c r="AE6823" s="39"/>
      <c r="AF6823" s="39"/>
      <c r="AG6823" s="39"/>
      <c r="AH6823" s="39"/>
      <c r="AI6823" s="39"/>
      <c r="AJ6823" s="39"/>
      <c r="AK6823" s="39"/>
      <c r="AL6823" s="39"/>
      <c r="AM6823" s="39"/>
      <c r="AN6823" s="39"/>
      <c r="AO6823" s="39"/>
      <c r="AP6823" s="39"/>
      <c r="AQ6823" s="39"/>
      <c r="AR6823" s="39"/>
      <c r="AS6823" s="39"/>
      <c r="AT6823" s="39"/>
      <c r="AU6823" s="39"/>
      <c r="AV6823" s="39"/>
      <c r="AW6823" s="39"/>
    </row>
    <row r="6824" spans="15:49" x14ac:dyDescent="0.2">
      <c r="O6824" s="39"/>
      <c r="P6824" s="39"/>
      <c r="Q6824" s="39"/>
      <c r="R6824" s="39"/>
      <c r="S6824" s="39"/>
      <c r="T6824" s="39"/>
      <c r="U6824" s="39"/>
      <c r="V6824" s="39"/>
      <c r="W6824" s="39"/>
      <c r="X6824" s="39"/>
      <c r="Y6824" s="39"/>
      <c r="Z6824" s="39"/>
      <c r="AA6824" s="39"/>
      <c r="AB6824" s="39"/>
      <c r="AC6824" s="39"/>
      <c r="AD6824" s="39"/>
      <c r="AE6824" s="39"/>
      <c r="AF6824" s="39"/>
      <c r="AG6824" s="39"/>
      <c r="AH6824" s="39"/>
      <c r="AI6824" s="39"/>
      <c r="AJ6824" s="39"/>
      <c r="AK6824" s="39"/>
      <c r="AL6824" s="39"/>
      <c r="AM6824" s="39"/>
      <c r="AN6824" s="39"/>
      <c r="AO6824" s="39"/>
      <c r="AP6824" s="39"/>
      <c r="AQ6824" s="39"/>
      <c r="AR6824" s="39"/>
      <c r="AS6824" s="39"/>
      <c r="AT6824" s="39"/>
      <c r="AU6824" s="39"/>
      <c r="AV6824" s="39"/>
      <c r="AW6824" s="39"/>
    </row>
    <row r="6825" spans="15:49" x14ac:dyDescent="0.2">
      <c r="O6825" s="39"/>
      <c r="P6825" s="39"/>
      <c r="Q6825" s="39"/>
      <c r="R6825" s="39"/>
      <c r="S6825" s="39"/>
      <c r="T6825" s="39"/>
      <c r="U6825" s="39"/>
      <c r="V6825" s="39"/>
      <c r="W6825" s="39"/>
      <c r="X6825" s="39"/>
      <c r="Y6825" s="39"/>
      <c r="Z6825" s="39"/>
      <c r="AA6825" s="39"/>
      <c r="AB6825" s="39"/>
      <c r="AC6825" s="39"/>
      <c r="AD6825" s="39"/>
      <c r="AE6825" s="39"/>
      <c r="AF6825" s="39"/>
      <c r="AG6825" s="39"/>
      <c r="AH6825" s="39"/>
      <c r="AI6825" s="39"/>
      <c r="AJ6825" s="39"/>
      <c r="AK6825" s="39"/>
      <c r="AL6825" s="39"/>
      <c r="AM6825" s="39"/>
      <c r="AN6825" s="39"/>
      <c r="AO6825" s="39"/>
      <c r="AP6825" s="39"/>
      <c r="AQ6825" s="39"/>
      <c r="AR6825" s="39"/>
      <c r="AS6825" s="39"/>
      <c r="AT6825" s="39"/>
      <c r="AU6825" s="39"/>
      <c r="AV6825" s="39"/>
      <c r="AW6825" s="39"/>
    </row>
    <row r="6826" spans="15:49" x14ac:dyDescent="0.2">
      <c r="O6826" s="39"/>
      <c r="P6826" s="39"/>
      <c r="Q6826" s="39"/>
      <c r="R6826" s="39"/>
      <c r="S6826" s="39"/>
      <c r="T6826" s="39"/>
      <c r="U6826" s="39"/>
      <c r="V6826" s="39"/>
      <c r="W6826" s="39"/>
      <c r="X6826" s="39"/>
      <c r="Y6826" s="39"/>
      <c r="Z6826" s="39"/>
      <c r="AA6826" s="39"/>
      <c r="AB6826" s="39"/>
      <c r="AC6826" s="39"/>
      <c r="AD6826" s="39"/>
      <c r="AE6826" s="39"/>
      <c r="AF6826" s="39"/>
      <c r="AG6826" s="39"/>
      <c r="AH6826" s="39"/>
      <c r="AI6826" s="39"/>
      <c r="AJ6826" s="39"/>
      <c r="AK6826" s="39"/>
      <c r="AL6826" s="39"/>
      <c r="AM6826" s="39"/>
      <c r="AN6826" s="39"/>
      <c r="AO6826" s="39"/>
      <c r="AP6826" s="39"/>
      <c r="AQ6826" s="39"/>
      <c r="AR6826" s="39"/>
      <c r="AS6826" s="39"/>
      <c r="AT6826" s="39"/>
      <c r="AU6826" s="39"/>
      <c r="AV6826" s="39"/>
      <c r="AW6826" s="39"/>
    </row>
    <row r="6827" spans="15:49" x14ac:dyDescent="0.2">
      <c r="O6827" s="39"/>
      <c r="P6827" s="39"/>
      <c r="Q6827" s="39"/>
      <c r="R6827" s="39"/>
      <c r="S6827" s="39"/>
      <c r="T6827" s="39"/>
      <c r="U6827" s="39"/>
      <c r="V6827" s="39"/>
      <c r="W6827" s="39"/>
      <c r="X6827" s="39"/>
      <c r="Y6827" s="39"/>
      <c r="Z6827" s="39"/>
      <c r="AA6827" s="39"/>
      <c r="AB6827" s="39"/>
      <c r="AC6827" s="39"/>
      <c r="AD6827" s="39"/>
      <c r="AE6827" s="39"/>
      <c r="AF6827" s="39"/>
      <c r="AG6827" s="39"/>
      <c r="AH6827" s="39"/>
      <c r="AI6827" s="39"/>
      <c r="AJ6827" s="39"/>
      <c r="AK6827" s="39"/>
      <c r="AL6827" s="39"/>
      <c r="AM6827" s="39"/>
      <c r="AN6827" s="39"/>
      <c r="AO6827" s="39"/>
      <c r="AP6827" s="39"/>
      <c r="AQ6827" s="39"/>
      <c r="AR6827" s="39"/>
      <c r="AS6827" s="39"/>
      <c r="AT6827" s="39"/>
      <c r="AU6827" s="39"/>
      <c r="AV6827" s="39"/>
      <c r="AW6827" s="39"/>
    </row>
    <row r="6828" spans="15:49" x14ac:dyDescent="0.2">
      <c r="O6828" s="39"/>
      <c r="P6828" s="39"/>
      <c r="Q6828" s="39"/>
      <c r="R6828" s="39"/>
      <c r="S6828" s="39"/>
      <c r="T6828" s="39"/>
      <c r="U6828" s="39"/>
      <c r="V6828" s="39"/>
      <c r="W6828" s="39"/>
      <c r="X6828" s="39"/>
      <c r="Y6828" s="39"/>
      <c r="Z6828" s="39"/>
      <c r="AA6828" s="39"/>
      <c r="AB6828" s="39"/>
      <c r="AC6828" s="39"/>
      <c r="AD6828" s="39"/>
      <c r="AE6828" s="39"/>
      <c r="AF6828" s="39"/>
      <c r="AG6828" s="39"/>
      <c r="AH6828" s="39"/>
      <c r="AI6828" s="39"/>
      <c r="AJ6828" s="39"/>
      <c r="AK6828" s="39"/>
      <c r="AL6828" s="39"/>
      <c r="AM6828" s="39"/>
      <c r="AN6828" s="39"/>
      <c r="AO6828" s="39"/>
      <c r="AP6828" s="39"/>
      <c r="AQ6828" s="39"/>
      <c r="AR6828" s="39"/>
      <c r="AS6828" s="39"/>
      <c r="AT6828" s="39"/>
      <c r="AU6828" s="39"/>
      <c r="AV6828" s="39"/>
      <c r="AW6828" s="39"/>
    </row>
    <row r="6829" spans="15:49" x14ac:dyDescent="0.2">
      <c r="O6829" s="39"/>
      <c r="P6829" s="39"/>
      <c r="Q6829" s="39"/>
      <c r="R6829" s="39"/>
      <c r="S6829" s="39"/>
      <c r="T6829" s="39"/>
      <c r="U6829" s="39"/>
      <c r="V6829" s="39"/>
      <c r="W6829" s="39"/>
      <c r="X6829" s="39"/>
      <c r="Y6829" s="39"/>
      <c r="Z6829" s="39"/>
      <c r="AA6829" s="39"/>
      <c r="AB6829" s="39"/>
      <c r="AC6829" s="39"/>
      <c r="AD6829" s="39"/>
      <c r="AE6829" s="39"/>
      <c r="AF6829" s="39"/>
      <c r="AG6829" s="39"/>
      <c r="AH6829" s="39"/>
      <c r="AI6829" s="39"/>
      <c r="AJ6829" s="39"/>
      <c r="AK6829" s="39"/>
      <c r="AL6829" s="39"/>
      <c r="AM6829" s="39"/>
      <c r="AN6829" s="39"/>
      <c r="AO6829" s="39"/>
      <c r="AP6829" s="39"/>
      <c r="AQ6829" s="39"/>
      <c r="AR6829" s="39"/>
      <c r="AS6829" s="39"/>
      <c r="AT6829" s="39"/>
      <c r="AU6829" s="39"/>
      <c r="AV6829" s="39"/>
      <c r="AW6829" s="39"/>
    </row>
    <row r="6830" spans="15:49" x14ac:dyDescent="0.2">
      <c r="O6830" s="39"/>
      <c r="P6830" s="39"/>
      <c r="Q6830" s="39"/>
      <c r="R6830" s="39"/>
      <c r="S6830" s="39"/>
      <c r="T6830" s="39"/>
      <c r="U6830" s="39"/>
      <c r="V6830" s="39"/>
      <c r="W6830" s="39"/>
      <c r="X6830" s="39"/>
      <c r="Y6830" s="39"/>
      <c r="Z6830" s="39"/>
      <c r="AA6830" s="39"/>
      <c r="AB6830" s="39"/>
      <c r="AC6830" s="39"/>
      <c r="AD6830" s="39"/>
      <c r="AE6830" s="39"/>
      <c r="AF6830" s="39"/>
      <c r="AG6830" s="39"/>
      <c r="AH6830" s="39"/>
      <c r="AI6830" s="39"/>
      <c r="AJ6830" s="39"/>
      <c r="AK6830" s="39"/>
      <c r="AL6830" s="39"/>
      <c r="AM6830" s="39"/>
      <c r="AN6830" s="39"/>
      <c r="AO6830" s="39"/>
      <c r="AP6830" s="39"/>
      <c r="AQ6830" s="39"/>
      <c r="AR6830" s="39"/>
      <c r="AS6830" s="39"/>
      <c r="AT6830" s="39"/>
      <c r="AU6830" s="39"/>
      <c r="AV6830" s="39"/>
      <c r="AW6830" s="39"/>
    </row>
    <row r="6831" spans="15:49" x14ac:dyDescent="0.2">
      <c r="O6831" s="39"/>
      <c r="P6831" s="39"/>
      <c r="Q6831" s="39"/>
      <c r="R6831" s="39"/>
      <c r="S6831" s="39"/>
      <c r="T6831" s="39"/>
      <c r="U6831" s="39"/>
      <c r="V6831" s="39"/>
      <c r="W6831" s="39"/>
      <c r="X6831" s="39"/>
      <c r="Y6831" s="39"/>
      <c r="Z6831" s="39"/>
      <c r="AA6831" s="39"/>
      <c r="AB6831" s="39"/>
      <c r="AC6831" s="39"/>
      <c r="AD6831" s="39"/>
      <c r="AE6831" s="39"/>
      <c r="AF6831" s="39"/>
      <c r="AG6831" s="39"/>
      <c r="AH6831" s="39"/>
      <c r="AI6831" s="39"/>
      <c r="AJ6831" s="39"/>
      <c r="AK6831" s="39"/>
      <c r="AL6831" s="39"/>
      <c r="AM6831" s="39"/>
      <c r="AN6831" s="39"/>
      <c r="AO6831" s="39"/>
      <c r="AP6831" s="39"/>
      <c r="AQ6831" s="39"/>
      <c r="AR6831" s="39"/>
      <c r="AS6831" s="39"/>
      <c r="AT6831" s="39"/>
      <c r="AU6831" s="39"/>
      <c r="AV6831" s="39"/>
      <c r="AW6831" s="39"/>
    </row>
    <row r="6832" spans="15:49" x14ac:dyDescent="0.2">
      <c r="O6832" s="39"/>
      <c r="P6832" s="39"/>
      <c r="Q6832" s="39"/>
      <c r="R6832" s="39"/>
      <c r="S6832" s="39"/>
      <c r="T6832" s="39"/>
      <c r="U6832" s="39"/>
      <c r="V6832" s="39"/>
      <c r="W6832" s="39"/>
      <c r="X6832" s="39"/>
      <c r="Y6832" s="39"/>
      <c r="Z6832" s="39"/>
      <c r="AA6832" s="39"/>
      <c r="AB6832" s="39"/>
      <c r="AC6832" s="39"/>
      <c r="AD6832" s="39"/>
      <c r="AE6832" s="39"/>
      <c r="AF6832" s="39"/>
      <c r="AG6832" s="39"/>
      <c r="AH6832" s="39"/>
      <c r="AI6832" s="39"/>
      <c r="AJ6832" s="39"/>
      <c r="AK6832" s="39"/>
      <c r="AL6832" s="39"/>
      <c r="AM6832" s="39"/>
      <c r="AN6832" s="39"/>
      <c r="AO6832" s="39"/>
      <c r="AP6832" s="39"/>
      <c r="AQ6832" s="39"/>
      <c r="AR6832" s="39"/>
      <c r="AS6832" s="39"/>
      <c r="AT6832" s="39"/>
      <c r="AU6832" s="39"/>
      <c r="AV6832" s="39"/>
      <c r="AW6832" s="39"/>
    </row>
    <row r="6833" spans="15:49" x14ac:dyDescent="0.2">
      <c r="O6833" s="39"/>
      <c r="P6833" s="39"/>
      <c r="Q6833" s="39"/>
      <c r="R6833" s="39"/>
      <c r="S6833" s="39"/>
      <c r="T6833" s="39"/>
      <c r="U6833" s="39"/>
      <c r="V6833" s="39"/>
      <c r="W6833" s="39"/>
      <c r="X6833" s="39"/>
      <c r="Y6833" s="39"/>
      <c r="Z6833" s="39"/>
      <c r="AA6833" s="39"/>
      <c r="AB6833" s="39"/>
      <c r="AC6833" s="39"/>
      <c r="AD6833" s="39"/>
      <c r="AE6833" s="39"/>
      <c r="AF6833" s="39"/>
      <c r="AG6833" s="39"/>
      <c r="AH6833" s="39"/>
      <c r="AI6833" s="39"/>
      <c r="AJ6833" s="39"/>
      <c r="AK6833" s="39"/>
      <c r="AL6833" s="39"/>
      <c r="AM6833" s="39"/>
      <c r="AN6833" s="39"/>
      <c r="AO6833" s="39"/>
      <c r="AP6833" s="39"/>
      <c r="AQ6833" s="39"/>
      <c r="AR6833" s="39"/>
      <c r="AS6833" s="39"/>
      <c r="AT6833" s="39"/>
      <c r="AU6833" s="39"/>
      <c r="AV6833" s="39"/>
      <c r="AW6833" s="39"/>
    </row>
    <row r="6834" spans="15:49" x14ac:dyDescent="0.2">
      <c r="O6834" s="39"/>
      <c r="P6834" s="39"/>
      <c r="Q6834" s="39"/>
      <c r="R6834" s="39"/>
      <c r="S6834" s="39"/>
      <c r="T6834" s="39"/>
      <c r="U6834" s="39"/>
      <c r="V6834" s="39"/>
      <c r="W6834" s="39"/>
      <c r="X6834" s="39"/>
      <c r="Y6834" s="39"/>
      <c r="Z6834" s="39"/>
      <c r="AA6834" s="39"/>
      <c r="AB6834" s="39"/>
      <c r="AC6834" s="39"/>
      <c r="AD6834" s="39"/>
      <c r="AE6834" s="39"/>
      <c r="AF6834" s="39"/>
      <c r="AG6834" s="39"/>
      <c r="AH6834" s="39"/>
      <c r="AI6834" s="39"/>
      <c r="AJ6834" s="39"/>
      <c r="AK6834" s="39"/>
      <c r="AL6834" s="39"/>
      <c r="AM6834" s="39"/>
      <c r="AN6834" s="39"/>
      <c r="AO6834" s="39"/>
      <c r="AP6834" s="39"/>
      <c r="AQ6834" s="39"/>
      <c r="AR6834" s="39"/>
      <c r="AS6834" s="39"/>
      <c r="AT6834" s="39"/>
      <c r="AU6834" s="39"/>
      <c r="AV6834" s="39"/>
      <c r="AW6834" s="39"/>
    </row>
    <row r="6835" spans="15:49" x14ac:dyDescent="0.2">
      <c r="O6835" s="39"/>
      <c r="P6835" s="39"/>
      <c r="Q6835" s="39"/>
      <c r="R6835" s="39"/>
      <c r="S6835" s="39"/>
      <c r="T6835" s="39"/>
      <c r="U6835" s="39"/>
      <c r="V6835" s="39"/>
      <c r="W6835" s="39"/>
      <c r="X6835" s="39"/>
      <c r="Y6835" s="39"/>
      <c r="Z6835" s="39"/>
      <c r="AA6835" s="39"/>
      <c r="AB6835" s="39"/>
      <c r="AC6835" s="39"/>
      <c r="AD6835" s="39"/>
      <c r="AE6835" s="39"/>
      <c r="AF6835" s="39"/>
      <c r="AG6835" s="39"/>
      <c r="AH6835" s="39"/>
      <c r="AI6835" s="39"/>
      <c r="AJ6835" s="39"/>
      <c r="AK6835" s="39"/>
      <c r="AL6835" s="39"/>
      <c r="AM6835" s="39"/>
      <c r="AN6835" s="39"/>
      <c r="AO6835" s="39"/>
      <c r="AP6835" s="39"/>
      <c r="AQ6835" s="39"/>
      <c r="AR6835" s="39"/>
      <c r="AS6835" s="39"/>
      <c r="AT6835" s="39"/>
      <c r="AU6835" s="39"/>
      <c r="AV6835" s="39"/>
      <c r="AW6835" s="39"/>
    </row>
    <row r="6836" spans="15:49" x14ac:dyDescent="0.2">
      <c r="O6836" s="39"/>
      <c r="P6836" s="39"/>
      <c r="Q6836" s="39"/>
      <c r="R6836" s="39"/>
      <c r="S6836" s="39"/>
      <c r="T6836" s="39"/>
      <c r="U6836" s="39"/>
      <c r="V6836" s="39"/>
      <c r="W6836" s="39"/>
      <c r="X6836" s="39"/>
      <c r="Y6836" s="39"/>
      <c r="Z6836" s="39"/>
      <c r="AA6836" s="39"/>
      <c r="AB6836" s="39"/>
      <c r="AC6836" s="39"/>
      <c r="AD6836" s="39"/>
      <c r="AE6836" s="39"/>
      <c r="AF6836" s="39"/>
      <c r="AG6836" s="39"/>
      <c r="AH6836" s="39"/>
      <c r="AI6836" s="39"/>
      <c r="AJ6836" s="39"/>
      <c r="AK6836" s="39"/>
      <c r="AL6836" s="39"/>
      <c r="AM6836" s="39"/>
      <c r="AN6836" s="39"/>
      <c r="AO6836" s="39"/>
      <c r="AP6836" s="39"/>
      <c r="AQ6836" s="39"/>
      <c r="AR6836" s="39"/>
      <c r="AS6836" s="39"/>
      <c r="AT6836" s="39"/>
      <c r="AU6836" s="39"/>
      <c r="AV6836" s="39"/>
      <c r="AW6836" s="39"/>
    </row>
    <row r="6837" spans="15:49" x14ac:dyDescent="0.2">
      <c r="O6837" s="39"/>
      <c r="P6837" s="39"/>
      <c r="Q6837" s="39"/>
      <c r="R6837" s="39"/>
      <c r="S6837" s="39"/>
      <c r="T6837" s="39"/>
      <c r="U6837" s="39"/>
      <c r="V6837" s="39"/>
      <c r="W6837" s="39"/>
      <c r="X6837" s="39"/>
      <c r="Y6837" s="39"/>
      <c r="Z6837" s="39"/>
      <c r="AA6837" s="39"/>
      <c r="AB6837" s="39"/>
      <c r="AC6837" s="39"/>
      <c r="AD6837" s="39"/>
      <c r="AE6837" s="39"/>
      <c r="AF6837" s="39"/>
      <c r="AG6837" s="39"/>
      <c r="AH6837" s="39"/>
      <c r="AI6837" s="39"/>
      <c r="AJ6837" s="39"/>
      <c r="AK6837" s="39"/>
      <c r="AL6837" s="39"/>
      <c r="AM6837" s="39"/>
      <c r="AN6837" s="39"/>
      <c r="AO6837" s="39"/>
      <c r="AP6837" s="39"/>
      <c r="AQ6837" s="39"/>
      <c r="AR6837" s="39"/>
      <c r="AS6837" s="39"/>
      <c r="AT6837" s="39"/>
      <c r="AU6837" s="39"/>
      <c r="AV6837" s="39"/>
      <c r="AW6837" s="39"/>
    </row>
    <row r="6838" spans="15:49" x14ac:dyDescent="0.2">
      <c r="O6838" s="39"/>
      <c r="P6838" s="39"/>
      <c r="Q6838" s="39"/>
      <c r="R6838" s="39"/>
      <c r="S6838" s="39"/>
      <c r="T6838" s="39"/>
      <c r="U6838" s="39"/>
      <c r="V6838" s="39"/>
      <c r="W6838" s="39"/>
      <c r="X6838" s="39"/>
      <c r="Y6838" s="39"/>
      <c r="Z6838" s="39"/>
      <c r="AA6838" s="39"/>
      <c r="AB6838" s="39"/>
      <c r="AC6838" s="39"/>
      <c r="AD6838" s="39"/>
      <c r="AE6838" s="39"/>
      <c r="AF6838" s="39"/>
      <c r="AG6838" s="39"/>
      <c r="AH6838" s="39"/>
      <c r="AI6838" s="39"/>
      <c r="AJ6838" s="39"/>
      <c r="AK6838" s="39"/>
      <c r="AL6838" s="39"/>
      <c r="AM6838" s="39"/>
      <c r="AN6838" s="39"/>
      <c r="AO6838" s="39"/>
      <c r="AP6838" s="39"/>
      <c r="AQ6838" s="39"/>
      <c r="AR6838" s="39"/>
      <c r="AS6838" s="39"/>
      <c r="AT6838" s="39"/>
      <c r="AU6838" s="39"/>
      <c r="AV6838" s="39"/>
      <c r="AW6838" s="39"/>
    </row>
    <row r="6839" spans="15:49" x14ac:dyDescent="0.2">
      <c r="O6839" s="39"/>
      <c r="P6839" s="39"/>
      <c r="Q6839" s="39"/>
      <c r="R6839" s="39"/>
      <c r="S6839" s="39"/>
      <c r="T6839" s="39"/>
      <c r="U6839" s="39"/>
      <c r="V6839" s="39"/>
      <c r="W6839" s="39"/>
      <c r="X6839" s="39"/>
      <c r="Y6839" s="39"/>
      <c r="Z6839" s="39"/>
      <c r="AA6839" s="39"/>
      <c r="AB6839" s="39"/>
      <c r="AC6839" s="39"/>
      <c r="AD6839" s="39"/>
      <c r="AE6839" s="39"/>
      <c r="AF6839" s="39"/>
      <c r="AG6839" s="39"/>
      <c r="AH6839" s="39"/>
      <c r="AI6839" s="39"/>
      <c r="AJ6839" s="39"/>
      <c r="AK6839" s="39"/>
      <c r="AL6839" s="39"/>
      <c r="AM6839" s="39"/>
      <c r="AN6839" s="39"/>
      <c r="AO6839" s="39"/>
      <c r="AP6839" s="39"/>
      <c r="AQ6839" s="39"/>
      <c r="AR6839" s="39"/>
      <c r="AS6839" s="39"/>
      <c r="AT6839" s="39"/>
      <c r="AU6839" s="39"/>
      <c r="AV6839" s="39"/>
      <c r="AW6839" s="39"/>
    </row>
    <row r="6840" spans="15:49" x14ac:dyDescent="0.2">
      <c r="O6840" s="39"/>
      <c r="P6840" s="39"/>
      <c r="Q6840" s="39"/>
      <c r="R6840" s="39"/>
      <c r="S6840" s="39"/>
      <c r="T6840" s="39"/>
      <c r="U6840" s="39"/>
      <c r="V6840" s="39"/>
      <c r="W6840" s="39"/>
      <c r="X6840" s="39"/>
      <c r="Y6840" s="39"/>
      <c r="Z6840" s="39"/>
      <c r="AA6840" s="39"/>
      <c r="AB6840" s="39"/>
      <c r="AC6840" s="39"/>
      <c r="AD6840" s="39"/>
      <c r="AE6840" s="39"/>
      <c r="AF6840" s="39"/>
      <c r="AG6840" s="39"/>
      <c r="AH6840" s="39"/>
      <c r="AI6840" s="39"/>
      <c r="AJ6840" s="39"/>
      <c r="AK6840" s="39"/>
      <c r="AL6840" s="39"/>
      <c r="AM6840" s="39"/>
      <c r="AN6840" s="39"/>
      <c r="AO6840" s="39"/>
      <c r="AP6840" s="39"/>
      <c r="AQ6840" s="39"/>
      <c r="AR6840" s="39"/>
      <c r="AS6840" s="39"/>
      <c r="AT6840" s="39"/>
      <c r="AU6840" s="39"/>
      <c r="AV6840" s="39"/>
      <c r="AW6840" s="39"/>
    </row>
    <row r="6841" spans="15:49" x14ac:dyDescent="0.2">
      <c r="O6841" s="39"/>
      <c r="P6841" s="39"/>
      <c r="Q6841" s="39"/>
      <c r="R6841" s="39"/>
      <c r="S6841" s="39"/>
      <c r="T6841" s="39"/>
      <c r="U6841" s="39"/>
      <c r="V6841" s="39"/>
      <c r="W6841" s="39"/>
      <c r="X6841" s="39"/>
      <c r="Y6841" s="39"/>
      <c r="Z6841" s="39"/>
      <c r="AA6841" s="39"/>
      <c r="AB6841" s="39"/>
      <c r="AC6841" s="39"/>
      <c r="AD6841" s="39"/>
      <c r="AE6841" s="39"/>
      <c r="AF6841" s="39"/>
      <c r="AG6841" s="39"/>
      <c r="AH6841" s="39"/>
      <c r="AI6841" s="39"/>
      <c r="AJ6841" s="39"/>
      <c r="AK6841" s="39"/>
      <c r="AL6841" s="39"/>
      <c r="AM6841" s="39"/>
      <c r="AN6841" s="39"/>
      <c r="AO6841" s="39"/>
      <c r="AP6841" s="39"/>
      <c r="AQ6841" s="39"/>
      <c r="AR6841" s="39"/>
      <c r="AS6841" s="39"/>
      <c r="AT6841" s="39"/>
      <c r="AU6841" s="39"/>
      <c r="AV6841" s="39"/>
      <c r="AW6841" s="39"/>
    </row>
    <row r="6842" spans="15:49" x14ac:dyDescent="0.2">
      <c r="O6842" s="39"/>
      <c r="P6842" s="39"/>
      <c r="Q6842" s="39"/>
      <c r="R6842" s="39"/>
      <c r="S6842" s="39"/>
      <c r="T6842" s="39"/>
      <c r="U6842" s="39"/>
      <c r="V6842" s="39"/>
      <c r="W6842" s="39"/>
      <c r="X6842" s="39"/>
      <c r="Y6842" s="39"/>
      <c r="Z6842" s="39"/>
      <c r="AA6842" s="39"/>
      <c r="AB6842" s="39"/>
      <c r="AC6842" s="39"/>
      <c r="AD6842" s="39"/>
      <c r="AE6842" s="39"/>
      <c r="AF6842" s="39"/>
      <c r="AG6842" s="39"/>
      <c r="AH6842" s="39"/>
      <c r="AI6842" s="39"/>
      <c r="AJ6842" s="39"/>
      <c r="AK6842" s="39"/>
      <c r="AL6842" s="39"/>
      <c r="AM6842" s="39"/>
      <c r="AN6842" s="39"/>
      <c r="AO6842" s="39"/>
      <c r="AP6842" s="39"/>
      <c r="AQ6842" s="39"/>
      <c r="AR6842" s="39"/>
      <c r="AS6842" s="39"/>
      <c r="AT6842" s="39"/>
      <c r="AU6842" s="39"/>
      <c r="AV6842" s="39"/>
      <c r="AW6842" s="39"/>
    </row>
    <row r="6843" spans="15:49" x14ac:dyDescent="0.2">
      <c r="O6843" s="39"/>
      <c r="P6843" s="39"/>
      <c r="Q6843" s="39"/>
      <c r="R6843" s="39"/>
      <c r="S6843" s="39"/>
      <c r="T6843" s="39"/>
      <c r="U6843" s="39"/>
      <c r="V6843" s="39"/>
      <c r="W6843" s="39"/>
      <c r="X6843" s="39"/>
      <c r="Y6843" s="39"/>
      <c r="Z6843" s="39"/>
      <c r="AA6843" s="39"/>
      <c r="AB6843" s="39"/>
      <c r="AC6843" s="39"/>
      <c r="AD6843" s="39"/>
      <c r="AE6843" s="39"/>
      <c r="AF6843" s="39"/>
      <c r="AG6843" s="39"/>
      <c r="AH6843" s="39"/>
      <c r="AI6843" s="39"/>
      <c r="AJ6843" s="39"/>
      <c r="AK6843" s="39"/>
      <c r="AL6843" s="39"/>
      <c r="AM6843" s="39"/>
      <c r="AN6843" s="39"/>
      <c r="AO6843" s="39"/>
      <c r="AP6843" s="39"/>
      <c r="AQ6843" s="39"/>
      <c r="AR6843" s="39"/>
      <c r="AS6843" s="39"/>
      <c r="AT6843" s="39"/>
      <c r="AU6843" s="39"/>
      <c r="AV6843" s="39"/>
      <c r="AW6843" s="39"/>
    </row>
    <row r="6844" spans="15:49" x14ac:dyDescent="0.2">
      <c r="O6844" s="39"/>
      <c r="P6844" s="39"/>
      <c r="Q6844" s="39"/>
      <c r="R6844" s="39"/>
      <c r="S6844" s="39"/>
      <c r="T6844" s="39"/>
      <c r="U6844" s="39"/>
      <c r="V6844" s="39"/>
      <c r="W6844" s="39"/>
      <c r="X6844" s="39"/>
      <c r="Y6844" s="39"/>
      <c r="Z6844" s="39"/>
      <c r="AA6844" s="39"/>
      <c r="AB6844" s="39"/>
      <c r="AC6844" s="39"/>
      <c r="AD6844" s="39"/>
      <c r="AE6844" s="39"/>
      <c r="AF6844" s="39"/>
      <c r="AG6844" s="39"/>
      <c r="AH6844" s="39"/>
      <c r="AI6844" s="39"/>
      <c r="AJ6844" s="39"/>
      <c r="AK6844" s="39"/>
      <c r="AL6844" s="39"/>
      <c r="AM6844" s="39"/>
      <c r="AN6844" s="39"/>
      <c r="AO6844" s="39"/>
      <c r="AP6844" s="39"/>
      <c r="AQ6844" s="39"/>
      <c r="AR6844" s="39"/>
      <c r="AS6844" s="39"/>
      <c r="AT6844" s="39"/>
      <c r="AU6844" s="39"/>
      <c r="AV6844" s="39"/>
      <c r="AW6844" s="39"/>
    </row>
    <row r="6845" spans="15:49" x14ac:dyDescent="0.2">
      <c r="O6845" s="39"/>
      <c r="P6845" s="39"/>
      <c r="Q6845" s="39"/>
      <c r="R6845" s="39"/>
      <c r="S6845" s="39"/>
      <c r="T6845" s="39"/>
      <c r="U6845" s="39"/>
      <c r="V6845" s="39"/>
      <c r="W6845" s="39"/>
      <c r="X6845" s="39"/>
      <c r="Y6845" s="39"/>
      <c r="Z6845" s="39"/>
      <c r="AA6845" s="39"/>
      <c r="AB6845" s="39"/>
      <c r="AC6845" s="39"/>
      <c r="AD6845" s="39"/>
      <c r="AE6845" s="39"/>
      <c r="AF6845" s="39"/>
      <c r="AG6845" s="39"/>
      <c r="AH6845" s="39"/>
      <c r="AI6845" s="39"/>
      <c r="AJ6845" s="39"/>
      <c r="AK6845" s="39"/>
      <c r="AL6845" s="39"/>
      <c r="AM6845" s="39"/>
      <c r="AN6845" s="39"/>
      <c r="AO6845" s="39"/>
      <c r="AP6845" s="39"/>
      <c r="AQ6845" s="39"/>
      <c r="AR6845" s="39"/>
      <c r="AS6845" s="39"/>
      <c r="AT6845" s="39"/>
      <c r="AU6845" s="39"/>
      <c r="AV6845" s="39"/>
      <c r="AW6845" s="39"/>
    </row>
    <row r="6846" spans="15:49" x14ac:dyDescent="0.2">
      <c r="O6846" s="39"/>
      <c r="P6846" s="39"/>
      <c r="Q6846" s="39"/>
      <c r="R6846" s="39"/>
      <c r="S6846" s="39"/>
      <c r="T6846" s="39"/>
      <c r="U6846" s="39"/>
      <c r="V6846" s="39"/>
      <c r="W6846" s="39"/>
      <c r="X6846" s="39"/>
      <c r="Y6846" s="39"/>
      <c r="Z6846" s="39"/>
      <c r="AA6846" s="39"/>
      <c r="AB6846" s="39"/>
      <c r="AC6846" s="39"/>
      <c r="AD6846" s="39"/>
      <c r="AE6846" s="39"/>
      <c r="AF6846" s="39"/>
      <c r="AG6846" s="39"/>
      <c r="AH6846" s="39"/>
      <c r="AI6846" s="39"/>
      <c r="AJ6846" s="39"/>
      <c r="AK6846" s="39"/>
      <c r="AL6846" s="39"/>
      <c r="AM6846" s="39"/>
      <c r="AN6846" s="39"/>
      <c r="AO6846" s="39"/>
      <c r="AP6846" s="39"/>
      <c r="AQ6846" s="39"/>
      <c r="AR6846" s="39"/>
      <c r="AS6846" s="39"/>
      <c r="AT6846" s="39"/>
      <c r="AU6846" s="39"/>
      <c r="AV6846" s="39"/>
      <c r="AW6846" s="39"/>
    </row>
    <row r="6847" spans="15:49" x14ac:dyDescent="0.2">
      <c r="O6847" s="39"/>
      <c r="P6847" s="39"/>
      <c r="Q6847" s="39"/>
      <c r="R6847" s="39"/>
      <c r="S6847" s="39"/>
      <c r="T6847" s="39"/>
      <c r="U6847" s="39"/>
      <c r="V6847" s="39"/>
      <c r="W6847" s="39"/>
      <c r="X6847" s="39"/>
      <c r="Y6847" s="39"/>
      <c r="Z6847" s="39"/>
      <c r="AA6847" s="39"/>
      <c r="AB6847" s="39"/>
      <c r="AC6847" s="39"/>
      <c r="AD6847" s="39"/>
      <c r="AE6847" s="39"/>
      <c r="AF6847" s="39"/>
      <c r="AG6847" s="39"/>
      <c r="AH6847" s="39"/>
      <c r="AI6847" s="39"/>
      <c r="AJ6847" s="39"/>
      <c r="AK6847" s="39"/>
      <c r="AL6847" s="39"/>
      <c r="AM6847" s="39"/>
      <c r="AN6847" s="39"/>
      <c r="AO6847" s="39"/>
      <c r="AP6847" s="39"/>
      <c r="AQ6847" s="39"/>
      <c r="AR6847" s="39"/>
      <c r="AS6847" s="39"/>
      <c r="AT6847" s="39"/>
      <c r="AU6847" s="39"/>
      <c r="AV6847" s="39"/>
      <c r="AW6847" s="39"/>
    </row>
    <row r="6848" spans="15:49" x14ac:dyDescent="0.2">
      <c r="O6848" s="39"/>
      <c r="P6848" s="39"/>
      <c r="Q6848" s="39"/>
      <c r="R6848" s="39"/>
      <c r="S6848" s="39"/>
      <c r="T6848" s="39"/>
      <c r="U6848" s="39"/>
      <c r="V6848" s="39"/>
      <c r="W6848" s="39"/>
      <c r="X6848" s="39"/>
      <c r="Y6848" s="39"/>
      <c r="Z6848" s="39"/>
      <c r="AA6848" s="39"/>
      <c r="AB6848" s="39"/>
      <c r="AC6848" s="39"/>
      <c r="AD6848" s="39"/>
      <c r="AE6848" s="39"/>
      <c r="AF6848" s="39"/>
      <c r="AG6848" s="39"/>
      <c r="AH6848" s="39"/>
      <c r="AI6848" s="39"/>
      <c r="AJ6848" s="39"/>
      <c r="AK6848" s="39"/>
      <c r="AL6848" s="39"/>
      <c r="AM6848" s="39"/>
      <c r="AN6848" s="39"/>
      <c r="AO6848" s="39"/>
      <c r="AP6848" s="39"/>
      <c r="AQ6848" s="39"/>
      <c r="AR6848" s="39"/>
      <c r="AS6848" s="39"/>
      <c r="AT6848" s="39"/>
      <c r="AU6848" s="39"/>
      <c r="AV6848" s="39"/>
      <c r="AW6848" s="39"/>
    </row>
    <row r="6849" spans="15:49" x14ac:dyDescent="0.2">
      <c r="O6849" s="39"/>
      <c r="P6849" s="39"/>
      <c r="Q6849" s="39"/>
      <c r="R6849" s="39"/>
      <c r="S6849" s="39"/>
      <c r="T6849" s="39"/>
      <c r="U6849" s="39"/>
      <c r="V6849" s="39"/>
      <c r="W6849" s="39"/>
      <c r="X6849" s="39"/>
      <c r="Y6849" s="39"/>
      <c r="Z6849" s="39"/>
      <c r="AA6849" s="39"/>
      <c r="AB6849" s="39"/>
      <c r="AC6849" s="39"/>
      <c r="AD6849" s="39"/>
      <c r="AE6849" s="39"/>
      <c r="AF6849" s="39"/>
      <c r="AG6849" s="39"/>
      <c r="AH6849" s="39"/>
      <c r="AI6849" s="39"/>
      <c r="AJ6849" s="39"/>
      <c r="AK6849" s="39"/>
      <c r="AL6849" s="39"/>
      <c r="AM6849" s="39"/>
      <c r="AN6849" s="39"/>
      <c r="AO6849" s="39"/>
      <c r="AP6849" s="39"/>
      <c r="AQ6849" s="39"/>
      <c r="AR6849" s="39"/>
      <c r="AS6849" s="39"/>
      <c r="AT6849" s="39"/>
      <c r="AU6849" s="39"/>
      <c r="AV6849" s="39"/>
      <c r="AW6849" s="39"/>
    </row>
    <row r="6850" spans="15:49" x14ac:dyDescent="0.2">
      <c r="O6850" s="39"/>
      <c r="P6850" s="39"/>
      <c r="Q6850" s="39"/>
      <c r="R6850" s="39"/>
      <c r="S6850" s="39"/>
      <c r="T6850" s="39"/>
      <c r="U6850" s="39"/>
      <c r="V6850" s="39"/>
      <c r="W6850" s="39"/>
      <c r="X6850" s="39"/>
      <c r="Y6850" s="39"/>
      <c r="Z6850" s="39"/>
      <c r="AA6850" s="39"/>
      <c r="AB6850" s="39"/>
      <c r="AC6850" s="39"/>
      <c r="AD6850" s="39"/>
      <c r="AE6850" s="39"/>
      <c r="AF6850" s="39"/>
      <c r="AG6850" s="39"/>
      <c r="AH6850" s="39"/>
      <c r="AI6850" s="39"/>
      <c r="AJ6850" s="39"/>
      <c r="AK6850" s="39"/>
      <c r="AL6850" s="39"/>
      <c r="AM6850" s="39"/>
      <c r="AN6850" s="39"/>
      <c r="AO6850" s="39"/>
      <c r="AP6850" s="39"/>
      <c r="AQ6850" s="39"/>
      <c r="AR6850" s="39"/>
      <c r="AS6850" s="39"/>
      <c r="AT6850" s="39"/>
      <c r="AU6850" s="39"/>
      <c r="AV6850" s="39"/>
      <c r="AW6850" s="39"/>
    </row>
    <row r="6851" spans="15:49" x14ac:dyDescent="0.2">
      <c r="O6851" s="39"/>
      <c r="P6851" s="39"/>
      <c r="Q6851" s="39"/>
      <c r="R6851" s="39"/>
      <c r="S6851" s="39"/>
      <c r="T6851" s="39"/>
      <c r="U6851" s="39"/>
      <c r="V6851" s="39"/>
      <c r="W6851" s="39"/>
      <c r="X6851" s="39"/>
      <c r="Y6851" s="39"/>
      <c r="Z6851" s="39"/>
      <c r="AA6851" s="39"/>
      <c r="AB6851" s="39"/>
      <c r="AC6851" s="39"/>
      <c r="AD6851" s="39"/>
      <c r="AE6851" s="39"/>
      <c r="AF6851" s="39"/>
      <c r="AG6851" s="39"/>
      <c r="AH6851" s="39"/>
      <c r="AI6851" s="39"/>
      <c r="AJ6851" s="39"/>
      <c r="AK6851" s="39"/>
      <c r="AL6851" s="39"/>
      <c r="AM6851" s="39"/>
      <c r="AN6851" s="39"/>
      <c r="AO6851" s="39"/>
      <c r="AP6851" s="39"/>
      <c r="AQ6851" s="39"/>
      <c r="AR6851" s="39"/>
      <c r="AS6851" s="39"/>
      <c r="AT6851" s="39"/>
      <c r="AU6851" s="39"/>
      <c r="AV6851" s="39"/>
      <c r="AW6851" s="39"/>
    </row>
    <row r="6852" spans="15:49" x14ac:dyDescent="0.2">
      <c r="O6852" s="39"/>
      <c r="P6852" s="39"/>
      <c r="Q6852" s="39"/>
      <c r="R6852" s="39"/>
      <c r="S6852" s="39"/>
      <c r="T6852" s="39"/>
      <c r="U6852" s="39"/>
      <c r="V6852" s="39"/>
      <c r="W6852" s="39"/>
      <c r="X6852" s="39"/>
      <c r="Y6852" s="39"/>
      <c r="Z6852" s="39"/>
      <c r="AA6852" s="39"/>
      <c r="AB6852" s="39"/>
      <c r="AC6852" s="39"/>
      <c r="AD6852" s="39"/>
      <c r="AE6852" s="39"/>
      <c r="AF6852" s="39"/>
      <c r="AG6852" s="39"/>
      <c r="AH6852" s="39"/>
      <c r="AI6852" s="39"/>
      <c r="AJ6852" s="39"/>
      <c r="AK6852" s="39"/>
      <c r="AL6852" s="39"/>
      <c r="AM6852" s="39"/>
      <c r="AN6852" s="39"/>
      <c r="AO6852" s="39"/>
      <c r="AP6852" s="39"/>
      <c r="AQ6852" s="39"/>
      <c r="AR6852" s="39"/>
      <c r="AS6852" s="39"/>
      <c r="AT6852" s="39"/>
      <c r="AU6852" s="39"/>
      <c r="AV6852" s="39"/>
      <c r="AW6852" s="39"/>
    </row>
    <row r="6853" spans="15:49" x14ac:dyDescent="0.2">
      <c r="O6853" s="39"/>
      <c r="P6853" s="39"/>
      <c r="Q6853" s="39"/>
      <c r="R6853" s="39"/>
      <c r="S6853" s="39"/>
      <c r="T6853" s="39"/>
      <c r="U6853" s="39"/>
      <c r="V6853" s="39"/>
      <c r="W6853" s="39"/>
      <c r="X6853" s="39"/>
      <c r="Y6853" s="39"/>
      <c r="Z6853" s="39"/>
      <c r="AA6853" s="39"/>
      <c r="AB6853" s="39"/>
      <c r="AC6853" s="39"/>
      <c r="AD6853" s="39"/>
      <c r="AE6853" s="39"/>
      <c r="AF6853" s="39"/>
      <c r="AG6853" s="39"/>
      <c r="AH6853" s="39"/>
      <c r="AI6853" s="39"/>
      <c r="AJ6853" s="39"/>
      <c r="AK6853" s="39"/>
      <c r="AL6853" s="39"/>
      <c r="AM6853" s="39"/>
      <c r="AN6853" s="39"/>
      <c r="AO6853" s="39"/>
      <c r="AP6853" s="39"/>
      <c r="AQ6853" s="39"/>
      <c r="AR6853" s="39"/>
      <c r="AS6853" s="39"/>
      <c r="AT6853" s="39"/>
      <c r="AU6853" s="39"/>
      <c r="AV6853" s="39"/>
      <c r="AW6853" s="39"/>
    </row>
    <row r="6854" spans="15:49" x14ac:dyDescent="0.2">
      <c r="O6854" s="39"/>
      <c r="P6854" s="39"/>
      <c r="Q6854" s="39"/>
      <c r="R6854" s="39"/>
      <c r="S6854" s="39"/>
      <c r="T6854" s="39"/>
      <c r="U6854" s="39"/>
      <c r="V6854" s="39"/>
      <c r="W6854" s="39"/>
      <c r="X6854" s="39"/>
      <c r="Y6854" s="39"/>
      <c r="Z6854" s="39"/>
      <c r="AA6854" s="39"/>
      <c r="AB6854" s="39"/>
      <c r="AC6854" s="39"/>
      <c r="AD6854" s="39"/>
      <c r="AE6854" s="39"/>
      <c r="AF6854" s="39"/>
      <c r="AG6854" s="39"/>
      <c r="AH6854" s="39"/>
      <c r="AI6854" s="39"/>
      <c r="AJ6854" s="39"/>
      <c r="AK6854" s="39"/>
      <c r="AL6854" s="39"/>
      <c r="AM6854" s="39"/>
      <c r="AN6854" s="39"/>
      <c r="AO6854" s="39"/>
      <c r="AP6854" s="39"/>
      <c r="AQ6854" s="39"/>
      <c r="AR6854" s="39"/>
      <c r="AS6854" s="39"/>
      <c r="AT6854" s="39"/>
      <c r="AU6854" s="39"/>
      <c r="AV6854" s="39"/>
      <c r="AW6854" s="39"/>
    </row>
    <row r="6855" spans="15:49" x14ac:dyDescent="0.2">
      <c r="O6855" s="39"/>
      <c r="P6855" s="39"/>
      <c r="Q6855" s="39"/>
      <c r="R6855" s="39"/>
      <c r="S6855" s="39"/>
      <c r="T6855" s="39"/>
      <c r="U6855" s="39"/>
      <c r="V6855" s="39"/>
      <c r="W6855" s="39"/>
      <c r="X6855" s="39"/>
      <c r="Y6855" s="39"/>
      <c r="Z6855" s="39"/>
      <c r="AA6855" s="39"/>
      <c r="AB6855" s="39"/>
      <c r="AC6855" s="39"/>
      <c r="AD6855" s="39"/>
      <c r="AE6855" s="39"/>
      <c r="AF6855" s="39"/>
      <c r="AG6855" s="39"/>
      <c r="AH6855" s="39"/>
      <c r="AI6855" s="39"/>
      <c r="AJ6855" s="39"/>
      <c r="AK6855" s="39"/>
      <c r="AL6855" s="39"/>
      <c r="AM6855" s="39"/>
      <c r="AN6855" s="39"/>
      <c r="AO6855" s="39"/>
      <c r="AP6855" s="39"/>
      <c r="AQ6855" s="39"/>
      <c r="AR6855" s="39"/>
      <c r="AS6855" s="39"/>
      <c r="AT6855" s="39"/>
      <c r="AU6855" s="39"/>
      <c r="AV6855" s="39"/>
      <c r="AW6855" s="39"/>
    </row>
    <row r="6856" spans="15:49" x14ac:dyDescent="0.2">
      <c r="O6856" s="39"/>
      <c r="P6856" s="39"/>
      <c r="Q6856" s="39"/>
      <c r="R6856" s="39"/>
      <c r="S6856" s="39"/>
      <c r="T6856" s="39"/>
      <c r="U6856" s="39"/>
      <c r="V6856" s="39"/>
      <c r="W6856" s="39"/>
      <c r="X6856" s="39"/>
      <c r="Y6856" s="39"/>
      <c r="Z6856" s="39"/>
      <c r="AA6856" s="39"/>
      <c r="AB6856" s="39"/>
      <c r="AC6856" s="39"/>
      <c r="AD6856" s="39"/>
      <c r="AE6856" s="39"/>
      <c r="AF6856" s="39"/>
      <c r="AG6856" s="39"/>
      <c r="AH6856" s="39"/>
      <c r="AI6856" s="39"/>
      <c r="AJ6856" s="39"/>
      <c r="AK6856" s="39"/>
      <c r="AL6856" s="39"/>
      <c r="AM6856" s="39"/>
      <c r="AN6856" s="39"/>
      <c r="AO6856" s="39"/>
      <c r="AP6856" s="39"/>
      <c r="AQ6856" s="39"/>
      <c r="AR6856" s="39"/>
      <c r="AS6856" s="39"/>
      <c r="AT6856" s="39"/>
      <c r="AU6856" s="39"/>
      <c r="AV6856" s="39"/>
      <c r="AW6856" s="39"/>
    </row>
    <row r="6857" spans="15:49" x14ac:dyDescent="0.2">
      <c r="O6857" s="39"/>
      <c r="P6857" s="39"/>
      <c r="Q6857" s="39"/>
      <c r="R6857" s="39"/>
      <c r="S6857" s="39"/>
      <c r="T6857" s="39"/>
      <c r="U6857" s="39"/>
      <c r="V6857" s="39"/>
      <c r="W6857" s="39"/>
      <c r="X6857" s="39"/>
      <c r="Y6857" s="39"/>
      <c r="Z6857" s="39"/>
      <c r="AA6857" s="39"/>
      <c r="AB6857" s="39"/>
      <c r="AC6857" s="39"/>
      <c r="AD6857" s="39"/>
      <c r="AE6857" s="39"/>
      <c r="AF6857" s="39"/>
      <c r="AG6857" s="39"/>
      <c r="AH6857" s="39"/>
      <c r="AI6857" s="39"/>
      <c r="AJ6857" s="39"/>
      <c r="AK6857" s="39"/>
      <c r="AL6857" s="39"/>
      <c r="AM6857" s="39"/>
      <c r="AN6857" s="39"/>
      <c r="AO6857" s="39"/>
      <c r="AP6857" s="39"/>
      <c r="AQ6857" s="39"/>
      <c r="AR6857" s="39"/>
      <c r="AS6857" s="39"/>
      <c r="AT6857" s="39"/>
      <c r="AU6857" s="39"/>
      <c r="AV6857" s="39"/>
      <c r="AW6857" s="39"/>
    </row>
    <row r="6858" spans="15:49" x14ac:dyDescent="0.2">
      <c r="O6858" s="39"/>
      <c r="P6858" s="39"/>
      <c r="Q6858" s="39"/>
      <c r="R6858" s="39"/>
      <c r="S6858" s="39"/>
      <c r="T6858" s="39"/>
      <c r="U6858" s="39"/>
      <c r="V6858" s="39"/>
      <c r="W6858" s="39"/>
      <c r="X6858" s="39"/>
      <c r="Y6858" s="39"/>
      <c r="Z6858" s="39"/>
      <c r="AA6858" s="39"/>
      <c r="AB6858" s="39"/>
      <c r="AC6858" s="39"/>
      <c r="AD6858" s="39"/>
      <c r="AE6858" s="39"/>
      <c r="AF6858" s="39"/>
      <c r="AG6858" s="39"/>
      <c r="AH6858" s="39"/>
      <c r="AI6858" s="39"/>
      <c r="AJ6858" s="39"/>
      <c r="AK6858" s="39"/>
      <c r="AL6858" s="39"/>
      <c r="AM6858" s="39"/>
      <c r="AN6858" s="39"/>
      <c r="AO6858" s="39"/>
      <c r="AP6858" s="39"/>
      <c r="AQ6858" s="39"/>
      <c r="AR6858" s="39"/>
      <c r="AS6858" s="39"/>
      <c r="AT6858" s="39"/>
      <c r="AU6858" s="39"/>
      <c r="AV6858" s="39"/>
      <c r="AW6858" s="39"/>
    </row>
    <row r="6859" spans="15:49" x14ac:dyDescent="0.2">
      <c r="O6859" s="39"/>
      <c r="P6859" s="39"/>
      <c r="Q6859" s="39"/>
      <c r="R6859" s="39"/>
      <c r="S6859" s="39"/>
      <c r="T6859" s="39"/>
      <c r="U6859" s="39"/>
      <c r="V6859" s="39"/>
      <c r="W6859" s="39"/>
      <c r="X6859" s="39"/>
      <c r="Y6859" s="39"/>
      <c r="Z6859" s="39"/>
      <c r="AA6859" s="39"/>
      <c r="AB6859" s="39"/>
      <c r="AC6859" s="39"/>
      <c r="AD6859" s="39"/>
      <c r="AE6859" s="39"/>
      <c r="AF6859" s="39"/>
      <c r="AG6859" s="39"/>
      <c r="AH6859" s="39"/>
      <c r="AI6859" s="39"/>
      <c r="AJ6859" s="39"/>
      <c r="AK6859" s="39"/>
      <c r="AL6859" s="39"/>
      <c r="AM6859" s="39"/>
      <c r="AN6859" s="39"/>
      <c r="AO6859" s="39"/>
      <c r="AP6859" s="39"/>
      <c r="AQ6859" s="39"/>
      <c r="AR6859" s="39"/>
      <c r="AS6859" s="39"/>
      <c r="AT6859" s="39"/>
      <c r="AU6859" s="39"/>
      <c r="AV6859" s="39"/>
      <c r="AW6859" s="39"/>
    </row>
    <row r="6860" spans="15:49" x14ac:dyDescent="0.2">
      <c r="O6860" s="39"/>
      <c r="P6860" s="39"/>
      <c r="Q6860" s="39"/>
      <c r="R6860" s="39"/>
      <c r="S6860" s="39"/>
      <c r="T6860" s="39"/>
      <c r="U6860" s="39"/>
      <c r="V6860" s="39"/>
      <c r="W6860" s="39"/>
      <c r="X6860" s="39"/>
      <c r="Y6860" s="39"/>
      <c r="Z6860" s="39"/>
      <c r="AA6860" s="39"/>
      <c r="AB6860" s="39"/>
      <c r="AC6860" s="39"/>
      <c r="AD6860" s="39"/>
      <c r="AE6860" s="39"/>
      <c r="AF6860" s="39"/>
      <c r="AG6860" s="39"/>
      <c r="AH6860" s="39"/>
      <c r="AI6860" s="39"/>
      <c r="AJ6860" s="39"/>
      <c r="AK6860" s="39"/>
      <c r="AL6860" s="39"/>
      <c r="AM6860" s="39"/>
      <c r="AN6860" s="39"/>
      <c r="AO6860" s="39"/>
      <c r="AP6860" s="39"/>
      <c r="AQ6860" s="39"/>
      <c r="AR6860" s="39"/>
      <c r="AS6860" s="39"/>
      <c r="AT6860" s="39"/>
      <c r="AU6860" s="39"/>
      <c r="AV6860" s="39"/>
      <c r="AW6860" s="39"/>
    </row>
    <row r="6861" spans="15:49" x14ac:dyDescent="0.2">
      <c r="O6861" s="39"/>
      <c r="P6861" s="39"/>
      <c r="Q6861" s="39"/>
      <c r="R6861" s="39"/>
      <c r="S6861" s="39"/>
      <c r="T6861" s="39"/>
      <c r="U6861" s="39"/>
      <c r="V6861" s="39"/>
      <c r="W6861" s="39"/>
      <c r="X6861" s="39"/>
      <c r="Y6861" s="39"/>
      <c r="Z6861" s="39"/>
      <c r="AA6861" s="39"/>
      <c r="AB6861" s="39"/>
      <c r="AC6861" s="39"/>
      <c r="AD6861" s="39"/>
      <c r="AE6861" s="39"/>
      <c r="AF6861" s="39"/>
      <c r="AG6861" s="39"/>
      <c r="AH6861" s="39"/>
      <c r="AI6861" s="39"/>
      <c r="AJ6861" s="39"/>
      <c r="AK6861" s="39"/>
      <c r="AL6861" s="39"/>
      <c r="AM6861" s="39"/>
      <c r="AN6861" s="39"/>
      <c r="AO6861" s="39"/>
      <c r="AP6861" s="39"/>
      <c r="AQ6861" s="39"/>
      <c r="AR6861" s="39"/>
      <c r="AS6861" s="39"/>
      <c r="AT6861" s="39"/>
      <c r="AU6861" s="39"/>
      <c r="AV6861" s="39"/>
      <c r="AW6861" s="39"/>
    </row>
    <row r="6862" spans="15:49" x14ac:dyDescent="0.2">
      <c r="O6862" s="39"/>
      <c r="P6862" s="39"/>
      <c r="Q6862" s="39"/>
      <c r="R6862" s="39"/>
      <c r="S6862" s="39"/>
      <c r="T6862" s="39"/>
      <c r="U6862" s="39"/>
      <c r="V6862" s="39"/>
      <c r="W6862" s="39"/>
      <c r="X6862" s="39"/>
      <c r="Y6862" s="39"/>
      <c r="Z6862" s="39"/>
      <c r="AA6862" s="39"/>
      <c r="AB6862" s="39"/>
      <c r="AC6862" s="39"/>
      <c r="AD6862" s="39"/>
      <c r="AE6862" s="39"/>
      <c r="AF6862" s="39"/>
      <c r="AG6862" s="39"/>
      <c r="AH6862" s="39"/>
      <c r="AI6862" s="39"/>
      <c r="AJ6862" s="39"/>
      <c r="AK6862" s="39"/>
      <c r="AL6862" s="39"/>
      <c r="AM6862" s="39"/>
      <c r="AN6862" s="39"/>
      <c r="AO6862" s="39"/>
      <c r="AP6862" s="39"/>
      <c r="AQ6862" s="39"/>
      <c r="AR6862" s="39"/>
      <c r="AS6862" s="39"/>
      <c r="AT6862" s="39"/>
      <c r="AU6862" s="39"/>
      <c r="AV6862" s="39"/>
      <c r="AW6862" s="39"/>
    </row>
    <row r="6863" spans="15:49" x14ac:dyDescent="0.2">
      <c r="O6863" s="39"/>
      <c r="P6863" s="39"/>
      <c r="Q6863" s="39"/>
      <c r="R6863" s="39"/>
      <c r="S6863" s="39"/>
      <c r="T6863" s="39"/>
      <c r="U6863" s="39"/>
      <c r="V6863" s="39"/>
      <c r="W6863" s="39"/>
      <c r="X6863" s="39"/>
      <c r="Y6863" s="39"/>
      <c r="Z6863" s="39"/>
      <c r="AA6863" s="39"/>
      <c r="AB6863" s="39"/>
      <c r="AC6863" s="39"/>
      <c r="AD6863" s="39"/>
      <c r="AE6863" s="39"/>
      <c r="AF6863" s="39"/>
      <c r="AG6863" s="39"/>
      <c r="AH6863" s="39"/>
      <c r="AI6863" s="39"/>
      <c r="AJ6863" s="39"/>
      <c r="AK6863" s="39"/>
      <c r="AL6863" s="39"/>
      <c r="AM6863" s="39"/>
      <c r="AN6863" s="39"/>
      <c r="AO6863" s="39"/>
      <c r="AP6863" s="39"/>
      <c r="AQ6863" s="39"/>
      <c r="AR6863" s="39"/>
      <c r="AS6863" s="39"/>
      <c r="AT6863" s="39"/>
      <c r="AU6863" s="39"/>
      <c r="AV6863" s="39"/>
      <c r="AW6863" s="39"/>
    </row>
    <row r="6864" spans="15:49" x14ac:dyDescent="0.2">
      <c r="O6864" s="39"/>
      <c r="P6864" s="39"/>
      <c r="Q6864" s="39"/>
      <c r="R6864" s="39"/>
      <c r="S6864" s="39"/>
      <c r="T6864" s="39"/>
      <c r="U6864" s="39"/>
      <c r="V6864" s="39"/>
      <c r="W6864" s="39"/>
      <c r="X6864" s="39"/>
      <c r="Y6864" s="39"/>
      <c r="Z6864" s="39"/>
      <c r="AA6864" s="39"/>
      <c r="AB6864" s="39"/>
      <c r="AC6864" s="39"/>
      <c r="AD6864" s="39"/>
      <c r="AE6864" s="39"/>
      <c r="AF6864" s="39"/>
      <c r="AG6864" s="39"/>
      <c r="AH6864" s="39"/>
      <c r="AI6864" s="39"/>
      <c r="AJ6864" s="39"/>
      <c r="AK6864" s="39"/>
      <c r="AL6864" s="39"/>
      <c r="AM6864" s="39"/>
      <c r="AN6864" s="39"/>
      <c r="AO6864" s="39"/>
      <c r="AP6864" s="39"/>
      <c r="AQ6864" s="39"/>
      <c r="AR6864" s="39"/>
      <c r="AS6864" s="39"/>
      <c r="AT6864" s="39"/>
      <c r="AU6864" s="39"/>
      <c r="AV6864" s="39"/>
      <c r="AW6864" s="39"/>
    </row>
    <row r="6865" spans="15:49" x14ac:dyDescent="0.2">
      <c r="O6865" s="39"/>
      <c r="P6865" s="39"/>
      <c r="Q6865" s="39"/>
      <c r="R6865" s="39"/>
      <c r="S6865" s="39"/>
      <c r="T6865" s="39"/>
      <c r="U6865" s="39"/>
      <c r="V6865" s="39"/>
      <c r="W6865" s="39"/>
      <c r="X6865" s="39"/>
      <c r="Y6865" s="39"/>
      <c r="Z6865" s="39"/>
      <c r="AA6865" s="39"/>
      <c r="AB6865" s="39"/>
      <c r="AC6865" s="39"/>
      <c r="AD6865" s="39"/>
      <c r="AE6865" s="39"/>
      <c r="AF6865" s="39"/>
      <c r="AG6865" s="39"/>
      <c r="AH6865" s="39"/>
      <c r="AI6865" s="39"/>
      <c r="AJ6865" s="39"/>
      <c r="AK6865" s="39"/>
      <c r="AL6865" s="39"/>
      <c r="AM6865" s="39"/>
      <c r="AN6865" s="39"/>
      <c r="AO6865" s="39"/>
      <c r="AP6865" s="39"/>
      <c r="AQ6865" s="39"/>
      <c r="AR6865" s="39"/>
      <c r="AS6865" s="39"/>
      <c r="AT6865" s="39"/>
      <c r="AU6865" s="39"/>
      <c r="AV6865" s="39"/>
      <c r="AW6865" s="39"/>
    </row>
    <row r="6866" spans="15:49" x14ac:dyDescent="0.2">
      <c r="O6866" s="39"/>
      <c r="P6866" s="39"/>
      <c r="Q6866" s="39"/>
      <c r="R6866" s="39"/>
      <c r="S6866" s="39"/>
      <c r="T6866" s="39"/>
      <c r="U6866" s="39"/>
      <c r="V6866" s="39"/>
      <c r="W6866" s="39"/>
      <c r="X6866" s="39"/>
      <c r="Y6866" s="39"/>
      <c r="Z6866" s="39"/>
      <c r="AA6866" s="39"/>
      <c r="AB6866" s="39"/>
      <c r="AC6866" s="39"/>
      <c r="AD6866" s="39"/>
      <c r="AE6866" s="39"/>
      <c r="AF6866" s="39"/>
      <c r="AG6866" s="39"/>
      <c r="AH6866" s="39"/>
      <c r="AI6866" s="39"/>
      <c r="AJ6866" s="39"/>
      <c r="AK6866" s="39"/>
      <c r="AL6866" s="39"/>
      <c r="AM6866" s="39"/>
      <c r="AN6866" s="39"/>
      <c r="AO6866" s="39"/>
      <c r="AP6866" s="39"/>
      <c r="AQ6866" s="39"/>
      <c r="AR6866" s="39"/>
      <c r="AS6866" s="39"/>
      <c r="AT6866" s="39"/>
      <c r="AU6866" s="39"/>
      <c r="AV6866" s="39"/>
      <c r="AW6866" s="39"/>
    </row>
    <row r="6867" spans="15:49" x14ac:dyDescent="0.2">
      <c r="O6867" s="39"/>
      <c r="P6867" s="39"/>
      <c r="Q6867" s="39"/>
      <c r="R6867" s="39"/>
      <c r="S6867" s="39"/>
      <c r="T6867" s="39"/>
      <c r="U6867" s="39"/>
      <c r="V6867" s="39"/>
      <c r="W6867" s="39"/>
      <c r="X6867" s="39"/>
      <c r="Y6867" s="39"/>
      <c r="Z6867" s="39"/>
      <c r="AA6867" s="39"/>
      <c r="AB6867" s="39"/>
      <c r="AC6867" s="39"/>
      <c r="AD6867" s="39"/>
      <c r="AE6867" s="39"/>
      <c r="AF6867" s="39"/>
      <c r="AG6867" s="39"/>
      <c r="AH6867" s="39"/>
      <c r="AI6867" s="39"/>
      <c r="AJ6867" s="39"/>
      <c r="AK6867" s="39"/>
      <c r="AL6867" s="39"/>
      <c r="AM6867" s="39"/>
      <c r="AN6867" s="39"/>
      <c r="AO6867" s="39"/>
      <c r="AP6867" s="39"/>
      <c r="AQ6867" s="39"/>
      <c r="AR6867" s="39"/>
      <c r="AS6867" s="39"/>
      <c r="AT6867" s="39"/>
      <c r="AU6867" s="39"/>
      <c r="AV6867" s="39"/>
      <c r="AW6867" s="39"/>
    </row>
    <row r="6868" spans="15:49" x14ac:dyDescent="0.2">
      <c r="O6868" s="39"/>
      <c r="P6868" s="39"/>
      <c r="Q6868" s="39"/>
      <c r="R6868" s="39"/>
      <c r="S6868" s="39"/>
      <c r="T6868" s="39"/>
      <c r="U6868" s="39"/>
      <c r="V6868" s="39"/>
      <c r="W6868" s="39"/>
      <c r="X6868" s="39"/>
      <c r="Y6868" s="39"/>
      <c r="Z6868" s="39"/>
      <c r="AA6868" s="39"/>
      <c r="AB6868" s="39"/>
      <c r="AC6868" s="39"/>
      <c r="AD6868" s="39"/>
      <c r="AE6868" s="39"/>
      <c r="AF6868" s="39"/>
      <c r="AG6868" s="39"/>
      <c r="AH6868" s="39"/>
      <c r="AI6868" s="39"/>
      <c r="AJ6868" s="39"/>
      <c r="AK6868" s="39"/>
      <c r="AL6868" s="39"/>
      <c r="AM6868" s="39"/>
      <c r="AN6868" s="39"/>
      <c r="AO6868" s="39"/>
      <c r="AP6868" s="39"/>
      <c r="AQ6868" s="39"/>
      <c r="AR6868" s="39"/>
      <c r="AS6868" s="39"/>
      <c r="AT6868" s="39"/>
      <c r="AU6868" s="39"/>
      <c r="AV6868" s="39"/>
      <c r="AW6868" s="39"/>
    </row>
    <row r="6869" spans="15:49" x14ac:dyDescent="0.2">
      <c r="O6869" s="39"/>
      <c r="P6869" s="39"/>
      <c r="Q6869" s="39"/>
      <c r="R6869" s="39"/>
      <c r="S6869" s="39"/>
      <c r="T6869" s="39"/>
      <c r="U6869" s="39"/>
      <c r="V6869" s="39"/>
      <c r="W6869" s="39"/>
      <c r="X6869" s="39"/>
      <c r="Y6869" s="39"/>
      <c r="Z6869" s="39"/>
      <c r="AA6869" s="39"/>
      <c r="AB6869" s="39"/>
      <c r="AC6869" s="39"/>
      <c r="AD6869" s="39"/>
      <c r="AE6869" s="39"/>
      <c r="AF6869" s="39"/>
      <c r="AG6869" s="39"/>
      <c r="AH6869" s="39"/>
      <c r="AI6869" s="39"/>
      <c r="AJ6869" s="39"/>
      <c r="AK6869" s="39"/>
      <c r="AL6869" s="39"/>
      <c r="AM6869" s="39"/>
      <c r="AN6869" s="39"/>
      <c r="AO6869" s="39"/>
      <c r="AP6869" s="39"/>
      <c r="AQ6869" s="39"/>
      <c r="AR6869" s="39"/>
      <c r="AS6869" s="39"/>
      <c r="AT6869" s="39"/>
      <c r="AU6869" s="39"/>
      <c r="AV6869" s="39"/>
      <c r="AW6869" s="39"/>
    </row>
    <row r="6870" spans="15:49" x14ac:dyDescent="0.2">
      <c r="O6870" s="39"/>
      <c r="P6870" s="39"/>
      <c r="Q6870" s="39"/>
      <c r="R6870" s="39"/>
      <c r="S6870" s="39"/>
      <c r="T6870" s="39"/>
      <c r="U6870" s="39"/>
      <c r="V6870" s="39"/>
      <c r="W6870" s="39"/>
      <c r="X6870" s="39"/>
      <c r="Y6870" s="39"/>
      <c r="Z6870" s="39"/>
      <c r="AA6870" s="39"/>
      <c r="AB6870" s="39"/>
      <c r="AC6870" s="39"/>
      <c r="AD6870" s="39"/>
      <c r="AE6870" s="39"/>
      <c r="AF6870" s="39"/>
      <c r="AG6870" s="39"/>
      <c r="AH6870" s="39"/>
      <c r="AI6870" s="39"/>
      <c r="AJ6870" s="39"/>
      <c r="AK6870" s="39"/>
      <c r="AL6870" s="39"/>
      <c r="AM6870" s="39"/>
      <c r="AN6870" s="39"/>
      <c r="AO6870" s="39"/>
      <c r="AP6870" s="39"/>
      <c r="AQ6870" s="39"/>
      <c r="AR6870" s="39"/>
      <c r="AS6870" s="39"/>
      <c r="AT6870" s="39"/>
      <c r="AU6870" s="39"/>
      <c r="AV6870" s="39"/>
      <c r="AW6870" s="39"/>
    </row>
    <row r="6871" spans="15:49" x14ac:dyDescent="0.2">
      <c r="O6871" s="39"/>
      <c r="P6871" s="39"/>
      <c r="Q6871" s="39"/>
      <c r="R6871" s="39"/>
      <c r="S6871" s="39"/>
      <c r="T6871" s="39"/>
      <c r="U6871" s="39"/>
      <c r="V6871" s="39"/>
      <c r="W6871" s="39"/>
      <c r="X6871" s="39"/>
      <c r="Y6871" s="39"/>
      <c r="Z6871" s="39"/>
      <c r="AA6871" s="39"/>
      <c r="AB6871" s="39"/>
      <c r="AC6871" s="39"/>
      <c r="AD6871" s="39"/>
      <c r="AE6871" s="39"/>
      <c r="AF6871" s="39"/>
      <c r="AG6871" s="39"/>
      <c r="AH6871" s="39"/>
      <c r="AI6871" s="39"/>
      <c r="AJ6871" s="39"/>
      <c r="AK6871" s="39"/>
      <c r="AL6871" s="39"/>
      <c r="AM6871" s="39"/>
      <c r="AN6871" s="39"/>
      <c r="AO6871" s="39"/>
      <c r="AP6871" s="39"/>
      <c r="AQ6871" s="39"/>
      <c r="AR6871" s="39"/>
      <c r="AS6871" s="39"/>
      <c r="AT6871" s="39"/>
      <c r="AU6871" s="39"/>
      <c r="AV6871" s="39"/>
      <c r="AW6871" s="39"/>
    </row>
    <row r="6872" spans="15:49" x14ac:dyDescent="0.2">
      <c r="O6872" s="39"/>
      <c r="P6872" s="39"/>
      <c r="Q6872" s="39"/>
      <c r="R6872" s="39"/>
      <c r="S6872" s="39"/>
      <c r="T6872" s="39"/>
      <c r="U6872" s="39"/>
      <c r="V6872" s="39"/>
      <c r="W6872" s="39"/>
      <c r="X6872" s="39"/>
      <c r="Y6872" s="39"/>
      <c r="Z6872" s="39"/>
      <c r="AA6872" s="39"/>
      <c r="AB6872" s="39"/>
      <c r="AC6872" s="39"/>
      <c r="AD6872" s="39"/>
      <c r="AE6872" s="39"/>
      <c r="AF6872" s="39"/>
      <c r="AG6872" s="39"/>
      <c r="AH6872" s="39"/>
      <c r="AI6872" s="39"/>
      <c r="AJ6872" s="39"/>
      <c r="AK6872" s="39"/>
      <c r="AL6872" s="39"/>
      <c r="AM6872" s="39"/>
      <c r="AN6872" s="39"/>
      <c r="AO6872" s="39"/>
      <c r="AP6872" s="39"/>
      <c r="AQ6872" s="39"/>
      <c r="AR6872" s="39"/>
      <c r="AS6872" s="39"/>
      <c r="AT6872" s="39"/>
      <c r="AU6872" s="39"/>
      <c r="AV6872" s="39"/>
      <c r="AW6872" s="39"/>
    </row>
    <row r="6873" spans="15:49" x14ac:dyDescent="0.2">
      <c r="O6873" s="39"/>
      <c r="P6873" s="39"/>
      <c r="Q6873" s="39"/>
      <c r="R6873" s="39"/>
      <c r="S6873" s="39"/>
      <c r="T6873" s="39"/>
      <c r="U6873" s="39"/>
      <c r="V6873" s="39"/>
      <c r="W6873" s="39"/>
      <c r="X6873" s="39"/>
      <c r="Y6873" s="39"/>
      <c r="Z6873" s="39"/>
      <c r="AA6873" s="39"/>
      <c r="AB6873" s="39"/>
      <c r="AC6873" s="39"/>
      <c r="AD6873" s="39"/>
      <c r="AE6873" s="39"/>
      <c r="AF6873" s="39"/>
      <c r="AG6873" s="39"/>
      <c r="AH6873" s="39"/>
      <c r="AI6873" s="39"/>
      <c r="AJ6873" s="39"/>
      <c r="AK6873" s="39"/>
      <c r="AL6873" s="39"/>
      <c r="AM6873" s="39"/>
      <c r="AN6873" s="39"/>
      <c r="AO6873" s="39"/>
      <c r="AP6873" s="39"/>
      <c r="AQ6873" s="39"/>
      <c r="AR6873" s="39"/>
      <c r="AS6873" s="39"/>
      <c r="AT6873" s="39"/>
      <c r="AU6873" s="39"/>
      <c r="AV6873" s="39"/>
      <c r="AW6873" s="39"/>
    </row>
    <row r="6874" spans="15:49" x14ac:dyDescent="0.2">
      <c r="O6874" s="39"/>
      <c r="P6874" s="39"/>
      <c r="Q6874" s="39"/>
      <c r="R6874" s="39"/>
      <c r="S6874" s="39"/>
      <c r="T6874" s="39"/>
      <c r="U6874" s="39"/>
      <c r="V6874" s="39"/>
      <c r="W6874" s="39"/>
      <c r="X6874" s="39"/>
      <c r="Y6874" s="39"/>
      <c r="Z6874" s="39"/>
      <c r="AA6874" s="39"/>
      <c r="AB6874" s="39"/>
      <c r="AC6874" s="39"/>
      <c r="AD6874" s="39"/>
      <c r="AE6874" s="39"/>
      <c r="AF6874" s="39"/>
      <c r="AG6874" s="39"/>
      <c r="AH6874" s="39"/>
      <c r="AI6874" s="39"/>
      <c r="AJ6874" s="39"/>
      <c r="AK6874" s="39"/>
      <c r="AL6874" s="39"/>
      <c r="AM6874" s="39"/>
      <c r="AN6874" s="39"/>
      <c r="AO6874" s="39"/>
      <c r="AP6874" s="39"/>
      <c r="AQ6874" s="39"/>
      <c r="AR6874" s="39"/>
      <c r="AS6874" s="39"/>
      <c r="AT6874" s="39"/>
      <c r="AU6874" s="39"/>
      <c r="AV6874" s="39"/>
      <c r="AW6874" s="39"/>
    </row>
    <row r="6875" spans="15:49" x14ac:dyDescent="0.2">
      <c r="O6875" s="39"/>
      <c r="P6875" s="39"/>
      <c r="Q6875" s="39"/>
      <c r="R6875" s="39"/>
      <c r="S6875" s="39"/>
      <c r="T6875" s="39"/>
      <c r="U6875" s="39"/>
      <c r="V6875" s="39"/>
      <c r="W6875" s="39"/>
      <c r="X6875" s="39"/>
      <c r="Y6875" s="39"/>
      <c r="Z6875" s="39"/>
      <c r="AA6875" s="39"/>
      <c r="AB6875" s="39"/>
      <c r="AC6875" s="39"/>
      <c r="AD6875" s="39"/>
      <c r="AE6875" s="39"/>
      <c r="AF6875" s="39"/>
      <c r="AG6875" s="39"/>
      <c r="AH6875" s="39"/>
      <c r="AI6875" s="39"/>
      <c r="AJ6875" s="39"/>
      <c r="AK6875" s="39"/>
      <c r="AL6875" s="39"/>
      <c r="AM6875" s="39"/>
      <c r="AN6875" s="39"/>
      <c r="AO6875" s="39"/>
      <c r="AP6875" s="39"/>
      <c r="AQ6875" s="39"/>
      <c r="AR6875" s="39"/>
      <c r="AS6875" s="39"/>
      <c r="AT6875" s="39"/>
      <c r="AU6875" s="39"/>
      <c r="AV6875" s="39"/>
      <c r="AW6875" s="39"/>
    </row>
    <row r="6876" spans="15:49" x14ac:dyDescent="0.2">
      <c r="O6876" s="39"/>
      <c r="P6876" s="39"/>
      <c r="Q6876" s="39"/>
      <c r="R6876" s="39"/>
      <c r="S6876" s="39"/>
      <c r="T6876" s="39"/>
      <c r="U6876" s="39"/>
      <c r="V6876" s="39"/>
      <c r="W6876" s="39"/>
      <c r="X6876" s="39"/>
      <c r="Y6876" s="39"/>
      <c r="Z6876" s="39"/>
      <c r="AA6876" s="39"/>
      <c r="AB6876" s="39"/>
      <c r="AC6876" s="39"/>
      <c r="AD6876" s="39"/>
      <c r="AE6876" s="39"/>
      <c r="AF6876" s="39"/>
      <c r="AG6876" s="39"/>
      <c r="AH6876" s="39"/>
      <c r="AI6876" s="39"/>
      <c r="AJ6876" s="39"/>
      <c r="AK6876" s="39"/>
      <c r="AL6876" s="39"/>
      <c r="AM6876" s="39"/>
      <c r="AN6876" s="39"/>
      <c r="AO6876" s="39"/>
      <c r="AP6876" s="39"/>
      <c r="AQ6876" s="39"/>
      <c r="AR6876" s="39"/>
      <c r="AS6876" s="39"/>
      <c r="AT6876" s="39"/>
      <c r="AU6876" s="39"/>
      <c r="AV6876" s="39"/>
      <c r="AW6876" s="39"/>
    </row>
    <row r="6877" spans="15:49" x14ac:dyDescent="0.2">
      <c r="O6877" s="39"/>
      <c r="P6877" s="39"/>
      <c r="Q6877" s="39"/>
      <c r="R6877" s="39"/>
      <c r="S6877" s="39"/>
      <c r="T6877" s="39"/>
      <c r="U6877" s="39"/>
      <c r="V6877" s="39"/>
      <c r="W6877" s="39"/>
      <c r="X6877" s="39"/>
      <c r="Y6877" s="39"/>
      <c r="Z6877" s="39"/>
      <c r="AA6877" s="39"/>
      <c r="AB6877" s="39"/>
      <c r="AC6877" s="39"/>
      <c r="AD6877" s="39"/>
      <c r="AE6877" s="39"/>
      <c r="AF6877" s="39"/>
      <c r="AG6877" s="39"/>
      <c r="AH6877" s="39"/>
      <c r="AI6877" s="39"/>
      <c r="AJ6877" s="39"/>
      <c r="AK6877" s="39"/>
      <c r="AL6877" s="39"/>
      <c r="AM6877" s="39"/>
      <c r="AN6877" s="39"/>
      <c r="AO6877" s="39"/>
      <c r="AP6877" s="39"/>
      <c r="AQ6877" s="39"/>
      <c r="AR6877" s="39"/>
      <c r="AS6877" s="39"/>
      <c r="AT6877" s="39"/>
      <c r="AU6877" s="39"/>
      <c r="AV6877" s="39"/>
      <c r="AW6877" s="39"/>
    </row>
    <row r="6878" spans="15:49" x14ac:dyDescent="0.2">
      <c r="O6878" s="39"/>
      <c r="P6878" s="39"/>
      <c r="Q6878" s="39"/>
      <c r="R6878" s="39"/>
      <c r="S6878" s="39"/>
      <c r="T6878" s="39"/>
      <c r="U6878" s="39"/>
      <c r="V6878" s="39"/>
      <c r="W6878" s="39"/>
      <c r="X6878" s="39"/>
      <c r="Y6878" s="39"/>
      <c r="Z6878" s="39"/>
      <c r="AA6878" s="39"/>
      <c r="AB6878" s="39"/>
      <c r="AC6878" s="39"/>
      <c r="AD6878" s="39"/>
      <c r="AE6878" s="39"/>
      <c r="AF6878" s="39"/>
      <c r="AG6878" s="39"/>
      <c r="AH6878" s="39"/>
      <c r="AI6878" s="39"/>
      <c r="AJ6878" s="39"/>
      <c r="AK6878" s="39"/>
      <c r="AL6878" s="39"/>
      <c r="AM6878" s="39"/>
      <c r="AN6878" s="39"/>
      <c r="AO6878" s="39"/>
      <c r="AP6878" s="39"/>
      <c r="AQ6878" s="39"/>
      <c r="AR6878" s="39"/>
      <c r="AS6878" s="39"/>
      <c r="AT6878" s="39"/>
      <c r="AU6878" s="39"/>
      <c r="AV6878" s="39"/>
      <c r="AW6878" s="39"/>
    </row>
    <row r="6879" spans="15:49" x14ac:dyDescent="0.2">
      <c r="O6879" s="39"/>
      <c r="P6879" s="39"/>
      <c r="Q6879" s="39"/>
      <c r="R6879" s="39"/>
      <c r="S6879" s="39"/>
      <c r="T6879" s="39"/>
      <c r="U6879" s="39"/>
      <c r="V6879" s="39"/>
      <c r="W6879" s="39"/>
      <c r="X6879" s="39"/>
      <c r="Y6879" s="39"/>
      <c r="Z6879" s="39"/>
      <c r="AA6879" s="39"/>
      <c r="AB6879" s="39"/>
      <c r="AC6879" s="39"/>
      <c r="AD6879" s="39"/>
      <c r="AE6879" s="39"/>
      <c r="AF6879" s="39"/>
      <c r="AG6879" s="39"/>
      <c r="AH6879" s="39"/>
      <c r="AI6879" s="39"/>
      <c r="AJ6879" s="39"/>
      <c r="AK6879" s="39"/>
      <c r="AL6879" s="39"/>
      <c r="AM6879" s="39"/>
      <c r="AN6879" s="39"/>
      <c r="AO6879" s="39"/>
      <c r="AP6879" s="39"/>
      <c r="AQ6879" s="39"/>
      <c r="AR6879" s="39"/>
      <c r="AS6879" s="39"/>
      <c r="AT6879" s="39"/>
      <c r="AU6879" s="39"/>
      <c r="AV6879" s="39"/>
      <c r="AW6879" s="39"/>
    </row>
    <row r="6880" spans="15:49" x14ac:dyDescent="0.2">
      <c r="O6880" s="39"/>
      <c r="P6880" s="39"/>
      <c r="Q6880" s="39"/>
      <c r="R6880" s="39"/>
      <c r="S6880" s="39"/>
      <c r="T6880" s="39"/>
      <c r="U6880" s="39"/>
      <c r="V6880" s="39"/>
      <c r="W6880" s="39"/>
      <c r="X6880" s="39"/>
      <c r="Y6880" s="39"/>
      <c r="Z6880" s="39"/>
      <c r="AA6880" s="39"/>
      <c r="AB6880" s="39"/>
      <c r="AC6880" s="39"/>
      <c r="AD6880" s="39"/>
      <c r="AE6880" s="39"/>
      <c r="AF6880" s="39"/>
      <c r="AG6880" s="39"/>
      <c r="AH6880" s="39"/>
      <c r="AI6880" s="39"/>
      <c r="AJ6880" s="39"/>
      <c r="AK6880" s="39"/>
      <c r="AL6880" s="39"/>
      <c r="AM6880" s="39"/>
      <c r="AN6880" s="39"/>
      <c r="AO6880" s="39"/>
      <c r="AP6880" s="39"/>
      <c r="AQ6880" s="39"/>
      <c r="AR6880" s="39"/>
      <c r="AS6880" s="39"/>
      <c r="AT6880" s="39"/>
      <c r="AU6880" s="39"/>
      <c r="AV6880" s="39"/>
      <c r="AW6880" s="39"/>
    </row>
    <row r="6881" spans="15:49" x14ac:dyDescent="0.2">
      <c r="O6881" s="39"/>
      <c r="P6881" s="39"/>
      <c r="Q6881" s="39"/>
      <c r="R6881" s="39"/>
      <c r="S6881" s="39"/>
      <c r="T6881" s="39"/>
      <c r="U6881" s="39"/>
      <c r="V6881" s="39"/>
      <c r="W6881" s="39"/>
      <c r="X6881" s="39"/>
      <c r="Y6881" s="39"/>
      <c r="Z6881" s="39"/>
      <c r="AA6881" s="39"/>
      <c r="AB6881" s="39"/>
      <c r="AC6881" s="39"/>
      <c r="AD6881" s="39"/>
      <c r="AE6881" s="39"/>
      <c r="AF6881" s="39"/>
      <c r="AG6881" s="39"/>
      <c r="AH6881" s="39"/>
      <c r="AI6881" s="39"/>
      <c r="AJ6881" s="39"/>
      <c r="AK6881" s="39"/>
      <c r="AL6881" s="39"/>
      <c r="AM6881" s="39"/>
      <c r="AN6881" s="39"/>
      <c r="AO6881" s="39"/>
      <c r="AP6881" s="39"/>
      <c r="AQ6881" s="39"/>
      <c r="AR6881" s="39"/>
      <c r="AS6881" s="39"/>
      <c r="AT6881" s="39"/>
      <c r="AU6881" s="39"/>
      <c r="AV6881" s="39"/>
      <c r="AW6881" s="39"/>
    </row>
    <row r="6882" spans="15:49" x14ac:dyDescent="0.2">
      <c r="O6882" s="39"/>
      <c r="P6882" s="39"/>
      <c r="Q6882" s="39"/>
      <c r="R6882" s="39"/>
      <c r="S6882" s="39"/>
      <c r="T6882" s="39"/>
      <c r="U6882" s="39"/>
      <c r="V6882" s="39"/>
      <c r="W6882" s="39"/>
      <c r="X6882" s="39"/>
      <c r="Y6882" s="39"/>
      <c r="Z6882" s="39"/>
      <c r="AA6882" s="39"/>
      <c r="AB6882" s="39"/>
      <c r="AC6882" s="39"/>
      <c r="AD6882" s="39"/>
      <c r="AE6882" s="39"/>
      <c r="AF6882" s="39"/>
      <c r="AG6882" s="39"/>
      <c r="AH6882" s="39"/>
      <c r="AI6882" s="39"/>
      <c r="AJ6882" s="39"/>
      <c r="AK6882" s="39"/>
      <c r="AL6882" s="39"/>
      <c r="AM6882" s="39"/>
      <c r="AN6882" s="39"/>
      <c r="AO6882" s="39"/>
      <c r="AP6882" s="39"/>
      <c r="AQ6882" s="39"/>
      <c r="AR6882" s="39"/>
      <c r="AS6882" s="39"/>
      <c r="AT6882" s="39"/>
      <c r="AU6882" s="39"/>
      <c r="AV6882" s="39"/>
      <c r="AW6882" s="39"/>
    </row>
    <row r="6883" spans="15:49" x14ac:dyDescent="0.2">
      <c r="O6883" s="39"/>
      <c r="P6883" s="39"/>
      <c r="Q6883" s="39"/>
      <c r="R6883" s="39"/>
      <c r="S6883" s="39"/>
      <c r="T6883" s="39"/>
      <c r="U6883" s="39"/>
      <c r="V6883" s="39"/>
      <c r="W6883" s="39"/>
      <c r="X6883" s="39"/>
      <c r="Y6883" s="39"/>
      <c r="Z6883" s="39"/>
      <c r="AA6883" s="39"/>
      <c r="AB6883" s="39"/>
      <c r="AC6883" s="39"/>
      <c r="AD6883" s="39"/>
      <c r="AE6883" s="39"/>
      <c r="AF6883" s="39"/>
      <c r="AG6883" s="39"/>
      <c r="AH6883" s="39"/>
      <c r="AI6883" s="39"/>
      <c r="AJ6883" s="39"/>
      <c r="AK6883" s="39"/>
      <c r="AL6883" s="39"/>
      <c r="AM6883" s="39"/>
      <c r="AN6883" s="39"/>
      <c r="AO6883" s="39"/>
      <c r="AP6883" s="39"/>
      <c r="AQ6883" s="39"/>
      <c r="AR6883" s="39"/>
      <c r="AS6883" s="39"/>
      <c r="AT6883" s="39"/>
      <c r="AU6883" s="39"/>
      <c r="AV6883" s="39"/>
      <c r="AW6883" s="39"/>
    </row>
    <row r="6884" spans="15:49" x14ac:dyDescent="0.2">
      <c r="O6884" s="39"/>
      <c r="P6884" s="39"/>
      <c r="Q6884" s="39"/>
      <c r="R6884" s="39"/>
      <c r="S6884" s="39"/>
      <c r="T6884" s="39"/>
      <c r="U6884" s="39"/>
      <c r="V6884" s="39"/>
      <c r="W6884" s="39"/>
      <c r="X6884" s="39"/>
      <c r="Y6884" s="39"/>
      <c r="Z6884" s="39"/>
      <c r="AA6884" s="39"/>
      <c r="AB6884" s="39"/>
      <c r="AC6884" s="39"/>
      <c r="AD6884" s="39"/>
      <c r="AE6884" s="39"/>
      <c r="AF6884" s="39"/>
      <c r="AG6884" s="39"/>
      <c r="AH6884" s="39"/>
      <c r="AI6884" s="39"/>
      <c r="AJ6884" s="39"/>
      <c r="AK6884" s="39"/>
      <c r="AL6884" s="39"/>
      <c r="AM6884" s="39"/>
      <c r="AN6884" s="39"/>
      <c r="AO6884" s="39"/>
      <c r="AP6884" s="39"/>
      <c r="AQ6884" s="39"/>
      <c r="AR6884" s="39"/>
      <c r="AS6884" s="39"/>
      <c r="AT6884" s="39"/>
      <c r="AU6884" s="39"/>
      <c r="AV6884" s="39"/>
      <c r="AW6884" s="39"/>
    </row>
    <row r="6885" spans="15:49" x14ac:dyDescent="0.2">
      <c r="O6885" s="39"/>
      <c r="P6885" s="39"/>
      <c r="Q6885" s="39"/>
      <c r="R6885" s="39"/>
      <c r="S6885" s="39"/>
      <c r="T6885" s="39"/>
      <c r="U6885" s="39"/>
      <c r="V6885" s="39"/>
      <c r="W6885" s="39"/>
      <c r="X6885" s="39"/>
      <c r="Y6885" s="39"/>
      <c r="Z6885" s="39"/>
      <c r="AA6885" s="39"/>
      <c r="AB6885" s="39"/>
      <c r="AC6885" s="39"/>
      <c r="AD6885" s="39"/>
      <c r="AE6885" s="39"/>
      <c r="AF6885" s="39"/>
      <c r="AG6885" s="39"/>
      <c r="AH6885" s="39"/>
      <c r="AI6885" s="39"/>
      <c r="AJ6885" s="39"/>
      <c r="AK6885" s="39"/>
      <c r="AL6885" s="39"/>
      <c r="AM6885" s="39"/>
      <c r="AN6885" s="39"/>
      <c r="AO6885" s="39"/>
      <c r="AP6885" s="39"/>
      <c r="AQ6885" s="39"/>
      <c r="AR6885" s="39"/>
      <c r="AS6885" s="39"/>
      <c r="AT6885" s="39"/>
      <c r="AU6885" s="39"/>
      <c r="AV6885" s="39"/>
      <c r="AW6885" s="39"/>
    </row>
    <row r="6886" spans="15:49" x14ac:dyDescent="0.2">
      <c r="O6886" s="39"/>
      <c r="P6886" s="39"/>
      <c r="Q6886" s="39"/>
      <c r="R6886" s="39"/>
      <c r="S6886" s="39"/>
      <c r="T6886" s="39"/>
      <c r="U6886" s="39"/>
      <c r="V6886" s="39"/>
      <c r="W6886" s="39"/>
      <c r="X6886" s="39"/>
      <c r="Y6886" s="39"/>
      <c r="Z6886" s="39"/>
      <c r="AA6886" s="39"/>
      <c r="AB6886" s="39"/>
      <c r="AC6886" s="39"/>
      <c r="AD6886" s="39"/>
      <c r="AE6886" s="39"/>
      <c r="AF6886" s="39"/>
      <c r="AG6886" s="39"/>
      <c r="AH6886" s="39"/>
      <c r="AI6886" s="39"/>
      <c r="AJ6886" s="39"/>
      <c r="AK6886" s="39"/>
      <c r="AL6886" s="39"/>
      <c r="AM6886" s="39"/>
      <c r="AN6886" s="39"/>
      <c r="AO6886" s="39"/>
      <c r="AP6886" s="39"/>
      <c r="AQ6886" s="39"/>
      <c r="AR6886" s="39"/>
      <c r="AS6886" s="39"/>
      <c r="AT6886" s="39"/>
      <c r="AU6886" s="39"/>
      <c r="AV6886" s="39"/>
      <c r="AW6886" s="39"/>
    </row>
    <row r="6887" spans="15:49" x14ac:dyDescent="0.2">
      <c r="O6887" s="39"/>
      <c r="P6887" s="39"/>
      <c r="Q6887" s="39"/>
      <c r="R6887" s="39"/>
      <c r="S6887" s="39"/>
      <c r="T6887" s="39"/>
      <c r="U6887" s="39"/>
      <c r="V6887" s="39"/>
      <c r="W6887" s="39"/>
      <c r="X6887" s="39"/>
      <c r="Y6887" s="39"/>
      <c r="Z6887" s="39"/>
      <c r="AA6887" s="39"/>
      <c r="AB6887" s="39"/>
      <c r="AC6887" s="39"/>
      <c r="AD6887" s="39"/>
      <c r="AE6887" s="39"/>
      <c r="AF6887" s="39"/>
      <c r="AG6887" s="39"/>
      <c r="AH6887" s="39"/>
      <c r="AI6887" s="39"/>
      <c r="AJ6887" s="39"/>
      <c r="AK6887" s="39"/>
      <c r="AL6887" s="39"/>
      <c r="AM6887" s="39"/>
      <c r="AN6887" s="39"/>
      <c r="AO6887" s="39"/>
      <c r="AP6887" s="39"/>
      <c r="AQ6887" s="39"/>
      <c r="AR6887" s="39"/>
      <c r="AS6887" s="39"/>
      <c r="AT6887" s="39"/>
      <c r="AU6887" s="39"/>
      <c r="AV6887" s="39"/>
      <c r="AW6887" s="39"/>
    </row>
    <row r="6888" spans="15:49" x14ac:dyDescent="0.2">
      <c r="O6888" s="39"/>
      <c r="P6888" s="39"/>
      <c r="Q6888" s="39"/>
      <c r="R6888" s="39"/>
      <c r="S6888" s="39"/>
      <c r="T6888" s="39"/>
      <c r="U6888" s="39"/>
      <c r="V6888" s="39"/>
      <c r="W6888" s="39"/>
      <c r="X6888" s="39"/>
      <c r="Y6888" s="39"/>
      <c r="Z6888" s="39"/>
      <c r="AA6888" s="39"/>
      <c r="AB6888" s="39"/>
      <c r="AC6888" s="39"/>
      <c r="AD6888" s="39"/>
      <c r="AE6888" s="39"/>
      <c r="AF6888" s="39"/>
      <c r="AG6888" s="39"/>
      <c r="AH6888" s="39"/>
      <c r="AI6888" s="39"/>
      <c r="AJ6888" s="39"/>
      <c r="AK6888" s="39"/>
      <c r="AL6888" s="39"/>
      <c r="AM6888" s="39"/>
      <c r="AN6888" s="39"/>
      <c r="AO6888" s="39"/>
      <c r="AP6888" s="39"/>
      <c r="AQ6888" s="39"/>
      <c r="AR6888" s="39"/>
      <c r="AS6888" s="39"/>
      <c r="AT6888" s="39"/>
      <c r="AU6888" s="39"/>
      <c r="AV6888" s="39"/>
      <c r="AW6888" s="39"/>
    </row>
    <row r="6889" spans="15:49" x14ac:dyDescent="0.2">
      <c r="O6889" s="39"/>
      <c r="P6889" s="39"/>
      <c r="Q6889" s="39"/>
      <c r="R6889" s="39"/>
      <c r="S6889" s="39"/>
      <c r="T6889" s="39"/>
      <c r="U6889" s="39"/>
      <c r="V6889" s="39"/>
      <c r="W6889" s="39"/>
      <c r="X6889" s="39"/>
      <c r="Y6889" s="39"/>
      <c r="Z6889" s="39"/>
      <c r="AA6889" s="39"/>
      <c r="AB6889" s="39"/>
      <c r="AC6889" s="39"/>
      <c r="AD6889" s="39"/>
      <c r="AE6889" s="39"/>
      <c r="AF6889" s="39"/>
      <c r="AG6889" s="39"/>
      <c r="AH6889" s="39"/>
      <c r="AI6889" s="39"/>
      <c r="AJ6889" s="39"/>
      <c r="AK6889" s="39"/>
      <c r="AL6889" s="39"/>
      <c r="AM6889" s="39"/>
      <c r="AN6889" s="39"/>
      <c r="AO6889" s="39"/>
      <c r="AP6889" s="39"/>
      <c r="AQ6889" s="39"/>
      <c r="AR6889" s="39"/>
      <c r="AS6889" s="39"/>
      <c r="AT6889" s="39"/>
      <c r="AU6889" s="39"/>
      <c r="AV6889" s="39"/>
      <c r="AW6889" s="39"/>
    </row>
    <row r="6890" spans="15:49" x14ac:dyDescent="0.2">
      <c r="O6890" s="39"/>
      <c r="P6890" s="39"/>
      <c r="Q6890" s="39"/>
      <c r="R6890" s="39"/>
      <c r="S6890" s="39"/>
      <c r="T6890" s="39"/>
      <c r="U6890" s="39"/>
      <c r="V6890" s="39"/>
      <c r="W6890" s="39"/>
      <c r="X6890" s="39"/>
      <c r="Y6890" s="39"/>
      <c r="Z6890" s="39"/>
      <c r="AA6890" s="39"/>
      <c r="AB6890" s="39"/>
      <c r="AC6890" s="39"/>
      <c r="AD6890" s="39"/>
      <c r="AE6890" s="39"/>
      <c r="AF6890" s="39"/>
      <c r="AG6890" s="39"/>
      <c r="AH6890" s="39"/>
      <c r="AI6890" s="39"/>
      <c r="AJ6890" s="39"/>
      <c r="AK6890" s="39"/>
      <c r="AL6890" s="39"/>
      <c r="AM6890" s="39"/>
      <c r="AN6890" s="39"/>
      <c r="AO6890" s="39"/>
      <c r="AP6890" s="39"/>
      <c r="AQ6890" s="39"/>
      <c r="AR6890" s="39"/>
      <c r="AS6890" s="39"/>
      <c r="AT6890" s="39"/>
      <c r="AU6890" s="39"/>
      <c r="AV6890" s="39"/>
      <c r="AW6890" s="39"/>
    </row>
    <row r="6891" spans="15:49" x14ac:dyDescent="0.2">
      <c r="O6891" s="39"/>
      <c r="P6891" s="39"/>
      <c r="Q6891" s="39"/>
      <c r="R6891" s="39"/>
      <c r="S6891" s="39"/>
      <c r="T6891" s="39"/>
      <c r="U6891" s="39"/>
      <c r="V6891" s="39"/>
      <c r="W6891" s="39"/>
      <c r="X6891" s="39"/>
      <c r="Y6891" s="39"/>
      <c r="Z6891" s="39"/>
      <c r="AA6891" s="39"/>
      <c r="AB6891" s="39"/>
      <c r="AC6891" s="39"/>
      <c r="AD6891" s="39"/>
      <c r="AE6891" s="39"/>
      <c r="AF6891" s="39"/>
      <c r="AG6891" s="39"/>
      <c r="AH6891" s="39"/>
      <c r="AI6891" s="39"/>
      <c r="AJ6891" s="39"/>
      <c r="AK6891" s="39"/>
      <c r="AL6891" s="39"/>
      <c r="AM6891" s="39"/>
      <c r="AN6891" s="39"/>
      <c r="AO6891" s="39"/>
      <c r="AP6891" s="39"/>
      <c r="AQ6891" s="39"/>
      <c r="AR6891" s="39"/>
      <c r="AS6891" s="39"/>
      <c r="AT6891" s="39"/>
      <c r="AU6891" s="39"/>
      <c r="AV6891" s="39"/>
      <c r="AW6891" s="39"/>
    </row>
    <row r="6892" spans="15:49" x14ac:dyDescent="0.2">
      <c r="O6892" s="39"/>
      <c r="P6892" s="39"/>
      <c r="Q6892" s="39"/>
      <c r="R6892" s="39"/>
      <c r="S6892" s="39"/>
      <c r="T6892" s="39"/>
      <c r="U6892" s="39"/>
      <c r="V6892" s="39"/>
      <c r="W6892" s="39"/>
      <c r="X6892" s="39"/>
      <c r="Y6892" s="39"/>
      <c r="Z6892" s="39"/>
      <c r="AA6892" s="39"/>
      <c r="AB6892" s="39"/>
      <c r="AC6892" s="39"/>
      <c r="AD6892" s="39"/>
      <c r="AE6892" s="39"/>
      <c r="AF6892" s="39"/>
      <c r="AG6892" s="39"/>
      <c r="AH6892" s="39"/>
      <c r="AI6892" s="39"/>
      <c r="AJ6892" s="39"/>
      <c r="AK6892" s="39"/>
      <c r="AL6892" s="39"/>
      <c r="AM6892" s="39"/>
      <c r="AN6892" s="39"/>
      <c r="AO6892" s="39"/>
      <c r="AP6892" s="39"/>
      <c r="AQ6892" s="39"/>
      <c r="AR6892" s="39"/>
      <c r="AS6892" s="39"/>
      <c r="AT6892" s="39"/>
      <c r="AU6892" s="39"/>
      <c r="AV6892" s="39"/>
      <c r="AW6892" s="39"/>
    </row>
    <row r="6893" spans="15:49" x14ac:dyDescent="0.2">
      <c r="O6893" s="39"/>
      <c r="P6893" s="39"/>
      <c r="Q6893" s="39"/>
      <c r="R6893" s="39"/>
      <c r="S6893" s="39"/>
      <c r="T6893" s="39"/>
      <c r="U6893" s="39"/>
      <c r="V6893" s="39"/>
      <c r="W6893" s="39"/>
      <c r="X6893" s="39"/>
      <c r="Y6893" s="39"/>
      <c r="Z6893" s="39"/>
      <c r="AA6893" s="39"/>
      <c r="AB6893" s="39"/>
      <c r="AC6893" s="39"/>
      <c r="AD6893" s="39"/>
      <c r="AE6893" s="39"/>
      <c r="AF6893" s="39"/>
      <c r="AG6893" s="39"/>
      <c r="AH6893" s="39"/>
      <c r="AI6893" s="39"/>
      <c r="AJ6893" s="39"/>
      <c r="AK6893" s="39"/>
      <c r="AL6893" s="39"/>
      <c r="AM6893" s="39"/>
      <c r="AN6893" s="39"/>
      <c r="AO6893" s="39"/>
      <c r="AP6893" s="39"/>
      <c r="AQ6893" s="39"/>
      <c r="AR6893" s="39"/>
      <c r="AS6893" s="39"/>
      <c r="AT6893" s="39"/>
      <c r="AU6893" s="39"/>
      <c r="AV6893" s="39"/>
      <c r="AW6893" s="39"/>
    </row>
    <row r="6894" spans="15:49" x14ac:dyDescent="0.2">
      <c r="O6894" s="39"/>
      <c r="P6894" s="39"/>
      <c r="Q6894" s="39"/>
      <c r="R6894" s="39"/>
      <c r="S6894" s="39"/>
      <c r="T6894" s="39"/>
      <c r="U6894" s="39"/>
      <c r="V6894" s="39"/>
      <c r="W6894" s="39"/>
      <c r="X6894" s="39"/>
      <c r="Y6894" s="39"/>
      <c r="Z6894" s="39"/>
      <c r="AA6894" s="39"/>
      <c r="AB6894" s="39"/>
      <c r="AC6894" s="39"/>
      <c r="AD6894" s="39"/>
      <c r="AE6894" s="39"/>
      <c r="AF6894" s="39"/>
      <c r="AG6894" s="39"/>
      <c r="AH6894" s="39"/>
      <c r="AI6894" s="39"/>
      <c r="AJ6894" s="39"/>
      <c r="AK6894" s="39"/>
      <c r="AL6894" s="39"/>
      <c r="AM6894" s="39"/>
      <c r="AN6894" s="39"/>
      <c r="AO6894" s="39"/>
      <c r="AP6894" s="39"/>
      <c r="AQ6894" s="39"/>
      <c r="AR6894" s="39"/>
      <c r="AS6894" s="39"/>
      <c r="AT6894" s="39"/>
      <c r="AU6894" s="39"/>
      <c r="AV6894" s="39"/>
      <c r="AW6894" s="39"/>
    </row>
    <row r="6895" spans="15:49" x14ac:dyDescent="0.2">
      <c r="O6895" s="39"/>
      <c r="P6895" s="39"/>
      <c r="Q6895" s="39"/>
      <c r="R6895" s="39"/>
      <c r="S6895" s="39"/>
      <c r="T6895" s="39"/>
      <c r="U6895" s="39"/>
      <c r="V6895" s="39"/>
      <c r="W6895" s="39"/>
      <c r="X6895" s="39"/>
      <c r="Y6895" s="39"/>
      <c r="Z6895" s="39"/>
      <c r="AA6895" s="39"/>
      <c r="AB6895" s="39"/>
      <c r="AC6895" s="39"/>
      <c r="AD6895" s="39"/>
      <c r="AE6895" s="39"/>
      <c r="AF6895" s="39"/>
      <c r="AG6895" s="39"/>
      <c r="AH6895" s="39"/>
      <c r="AI6895" s="39"/>
      <c r="AJ6895" s="39"/>
      <c r="AK6895" s="39"/>
      <c r="AL6895" s="39"/>
      <c r="AM6895" s="39"/>
      <c r="AN6895" s="39"/>
      <c r="AO6895" s="39"/>
      <c r="AP6895" s="39"/>
      <c r="AQ6895" s="39"/>
      <c r="AR6895" s="39"/>
      <c r="AS6895" s="39"/>
      <c r="AT6895" s="39"/>
      <c r="AU6895" s="39"/>
      <c r="AV6895" s="39"/>
      <c r="AW6895" s="39"/>
    </row>
    <row r="6896" spans="15:49" x14ac:dyDescent="0.2">
      <c r="O6896" s="39"/>
      <c r="P6896" s="39"/>
      <c r="Q6896" s="39"/>
      <c r="R6896" s="39"/>
      <c r="S6896" s="39"/>
      <c r="T6896" s="39"/>
      <c r="U6896" s="39"/>
      <c r="V6896" s="39"/>
      <c r="W6896" s="39"/>
      <c r="X6896" s="39"/>
      <c r="Y6896" s="39"/>
      <c r="Z6896" s="39"/>
      <c r="AA6896" s="39"/>
      <c r="AB6896" s="39"/>
      <c r="AC6896" s="39"/>
      <c r="AD6896" s="39"/>
      <c r="AE6896" s="39"/>
      <c r="AF6896" s="39"/>
      <c r="AG6896" s="39"/>
      <c r="AH6896" s="39"/>
      <c r="AI6896" s="39"/>
      <c r="AJ6896" s="39"/>
      <c r="AK6896" s="39"/>
      <c r="AL6896" s="39"/>
      <c r="AM6896" s="39"/>
      <c r="AN6896" s="39"/>
      <c r="AO6896" s="39"/>
      <c r="AP6896" s="39"/>
      <c r="AQ6896" s="39"/>
      <c r="AR6896" s="39"/>
      <c r="AS6896" s="39"/>
      <c r="AT6896" s="39"/>
      <c r="AU6896" s="39"/>
      <c r="AV6896" s="39"/>
      <c r="AW6896" s="39"/>
    </row>
    <row r="6897" spans="15:49" x14ac:dyDescent="0.2">
      <c r="O6897" s="39"/>
      <c r="P6897" s="39"/>
      <c r="Q6897" s="39"/>
      <c r="R6897" s="39"/>
      <c r="S6897" s="39"/>
      <c r="T6897" s="39"/>
      <c r="U6897" s="39"/>
      <c r="V6897" s="39"/>
      <c r="W6897" s="39"/>
      <c r="X6897" s="39"/>
      <c r="Y6897" s="39"/>
      <c r="Z6897" s="39"/>
      <c r="AA6897" s="39"/>
      <c r="AB6897" s="39"/>
      <c r="AC6897" s="39"/>
      <c r="AD6897" s="39"/>
      <c r="AE6897" s="39"/>
      <c r="AF6897" s="39"/>
      <c r="AG6897" s="39"/>
      <c r="AH6897" s="39"/>
      <c r="AI6897" s="39"/>
      <c r="AJ6897" s="39"/>
      <c r="AK6897" s="39"/>
      <c r="AL6897" s="39"/>
      <c r="AM6897" s="39"/>
      <c r="AN6897" s="39"/>
      <c r="AO6897" s="39"/>
      <c r="AP6897" s="39"/>
      <c r="AQ6897" s="39"/>
      <c r="AR6897" s="39"/>
      <c r="AS6897" s="39"/>
      <c r="AT6897" s="39"/>
      <c r="AU6897" s="39"/>
      <c r="AV6897" s="39"/>
      <c r="AW6897" s="39"/>
    </row>
    <row r="6898" spans="15:49" x14ac:dyDescent="0.2">
      <c r="O6898" s="39"/>
      <c r="P6898" s="39"/>
      <c r="Q6898" s="39"/>
      <c r="R6898" s="39"/>
      <c r="S6898" s="39"/>
      <c r="T6898" s="39"/>
      <c r="U6898" s="39"/>
      <c r="V6898" s="39"/>
      <c r="W6898" s="39"/>
      <c r="X6898" s="39"/>
      <c r="Y6898" s="39"/>
      <c r="Z6898" s="39"/>
      <c r="AA6898" s="39"/>
      <c r="AB6898" s="39"/>
      <c r="AC6898" s="39"/>
      <c r="AD6898" s="39"/>
      <c r="AE6898" s="39"/>
      <c r="AF6898" s="39"/>
      <c r="AG6898" s="39"/>
      <c r="AH6898" s="39"/>
      <c r="AI6898" s="39"/>
      <c r="AJ6898" s="39"/>
      <c r="AK6898" s="39"/>
      <c r="AL6898" s="39"/>
      <c r="AM6898" s="39"/>
      <c r="AN6898" s="39"/>
      <c r="AO6898" s="39"/>
      <c r="AP6898" s="39"/>
      <c r="AQ6898" s="39"/>
      <c r="AR6898" s="39"/>
      <c r="AS6898" s="39"/>
      <c r="AT6898" s="39"/>
      <c r="AU6898" s="39"/>
      <c r="AV6898" s="39"/>
      <c r="AW6898" s="39"/>
    </row>
    <row r="6899" spans="15:49" x14ac:dyDescent="0.2">
      <c r="O6899" s="39"/>
      <c r="P6899" s="39"/>
      <c r="Q6899" s="39"/>
      <c r="R6899" s="39"/>
      <c r="S6899" s="39"/>
      <c r="T6899" s="39"/>
      <c r="U6899" s="39"/>
      <c r="V6899" s="39"/>
      <c r="W6899" s="39"/>
      <c r="X6899" s="39"/>
      <c r="Y6899" s="39"/>
      <c r="Z6899" s="39"/>
      <c r="AA6899" s="39"/>
      <c r="AB6899" s="39"/>
      <c r="AC6899" s="39"/>
      <c r="AD6899" s="39"/>
      <c r="AE6899" s="39"/>
      <c r="AF6899" s="39"/>
      <c r="AG6899" s="39"/>
      <c r="AH6899" s="39"/>
      <c r="AI6899" s="39"/>
      <c r="AJ6899" s="39"/>
      <c r="AK6899" s="39"/>
      <c r="AL6899" s="39"/>
      <c r="AM6899" s="39"/>
      <c r="AN6899" s="39"/>
      <c r="AO6899" s="39"/>
      <c r="AP6899" s="39"/>
      <c r="AQ6899" s="39"/>
      <c r="AR6899" s="39"/>
      <c r="AS6899" s="39"/>
      <c r="AT6899" s="39"/>
      <c r="AU6899" s="39"/>
      <c r="AV6899" s="39"/>
      <c r="AW6899" s="39"/>
    </row>
    <row r="6900" spans="15:49" x14ac:dyDescent="0.2">
      <c r="O6900" s="39"/>
      <c r="P6900" s="39"/>
      <c r="Q6900" s="39"/>
      <c r="R6900" s="39"/>
      <c r="S6900" s="39"/>
      <c r="T6900" s="39"/>
      <c r="U6900" s="39"/>
      <c r="V6900" s="39"/>
      <c r="W6900" s="39"/>
      <c r="X6900" s="39"/>
      <c r="Y6900" s="39"/>
      <c r="Z6900" s="39"/>
      <c r="AA6900" s="39"/>
      <c r="AB6900" s="39"/>
      <c r="AC6900" s="39"/>
      <c r="AD6900" s="39"/>
      <c r="AE6900" s="39"/>
      <c r="AF6900" s="39"/>
      <c r="AG6900" s="39"/>
      <c r="AH6900" s="39"/>
      <c r="AI6900" s="39"/>
      <c r="AJ6900" s="39"/>
      <c r="AK6900" s="39"/>
      <c r="AL6900" s="39"/>
      <c r="AM6900" s="39"/>
      <c r="AN6900" s="39"/>
      <c r="AO6900" s="39"/>
      <c r="AP6900" s="39"/>
      <c r="AQ6900" s="39"/>
      <c r="AR6900" s="39"/>
      <c r="AS6900" s="39"/>
      <c r="AT6900" s="39"/>
      <c r="AU6900" s="39"/>
      <c r="AV6900" s="39"/>
      <c r="AW6900" s="39"/>
    </row>
    <row r="6901" spans="15:49" x14ac:dyDescent="0.2">
      <c r="O6901" s="39"/>
      <c r="P6901" s="39"/>
      <c r="Q6901" s="39"/>
      <c r="R6901" s="39"/>
      <c r="S6901" s="39"/>
      <c r="T6901" s="39"/>
      <c r="U6901" s="39"/>
      <c r="V6901" s="39"/>
      <c r="W6901" s="39"/>
      <c r="X6901" s="39"/>
      <c r="Y6901" s="39"/>
      <c r="Z6901" s="39"/>
      <c r="AA6901" s="39"/>
      <c r="AB6901" s="39"/>
      <c r="AC6901" s="39"/>
      <c r="AD6901" s="39"/>
      <c r="AE6901" s="39"/>
      <c r="AF6901" s="39"/>
      <c r="AG6901" s="39"/>
      <c r="AH6901" s="39"/>
      <c r="AI6901" s="39"/>
      <c r="AJ6901" s="39"/>
      <c r="AK6901" s="39"/>
      <c r="AL6901" s="39"/>
      <c r="AM6901" s="39"/>
      <c r="AN6901" s="39"/>
      <c r="AO6901" s="39"/>
      <c r="AP6901" s="39"/>
      <c r="AQ6901" s="39"/>
      <c r="AR6901" s="39"/>
      <c r="AS6901" s="39"/>
      <c r="AT6901" s="39"/>
      <c r="AU6901" s="39"/>
      <c r="AV6901" s="39"/>
      <c r="AW6901" s="39"/>
    </row>
    <row r="6902" spans="15:49" x14ac:dyDescent="0.2">
      <c r="O6902" s="39"/>
      <c r="P6902" s="39"/>
      <c r="Q6902" s="39"/>
      <c r="R6902" s="39"/>
      <c r="S6902" s="39"/>
      <c r="T6902" s="39"/>
      <c r="U6902" s="39"/>
      <c r="V6902" s="39"/>
      <c r="W6902" s="39"/>
      <c r="X6902" s="39"/>
      <c r="Y6902" s="39"/>
      <c r="Z6902" s="39"/>
      <c r="AA6902" s="39"/>
      <c r="AB6902" s="39"/>
      <c r="AC6902" s="39"/>
      <c r="AD6902" s="39"/>
      <c r="AE6902" s="39"/>
      <c r="AF6902" s="39"/>
      <c r="AG6902" s="39"/>
      <c r="AH6902" s="39"/>
      <c r="AI6902" s="39"/>
      <c r="AJ6902" s="39"/>
      <c r="AK6902" s="39"/>
      <c r="AL6902" s="39"/>
      <c r="AM6902" s="39"/>
      <c r="AN6902" s="39"/>
      <c r="AO6902" s="39"/>
      <c r="AP6902" s="39"/>
      <c r="AQ6902" s="39"/>
      <c r="AR6902" s="39"/>
      <c r="AS6902" s="39"/>
      <c r="AT6902" s="39"/>
      <c r="AU6902" s="39"/>
      <c r="AV6902" s="39"/>
      <c r="AW6902" s="39"/>
    </row>
    <row r="6903" spans="15:49" x14ac:dyDescent="0.2">
      <c r="O6903" s="39"/>
      <c r="P6903" s="39"/>
      <c r="Q6903" s="39"/>
      <c r="R6903" s="39"/>
      <c r="S6903" s="39"/>
      <c r="T6903" s="39"/>
      <c r="U6903" s="39"/>
      <c r="V6903" s="39"/>
      <c r="W6903" s="39"/>
      <c r="X6903" s="39"/>
      <c r="Y6903" s="39"/>
      <c r="Z6903" s="39"/>
      <c r="AA6903" s="39"/>
      <c r="AB6903" s="39"/>
      <c r="AC6903" s="39"/>
      <c r="AD6903" s="39"/>
      <c r="AE6903" s="39"/>
      <c r="AF6903" s="39"/>
      <c r="AG6903" s="39"/>
      <c r="AH6903" s="39"/>
      <c r="AI6903" s="39"/>
      <c r="AJ6903" s="39"/>
      <c r="AK6903" s="39"/>
      <c r="AL6903" s="39"/>
      <c r="AM6903" s="39"/>
      <c r="AN6903" s="39"/>
      <c r="AO6903" s="39"/>
      <c r="AP6903" s="39"/>
      <c r="AQ6903" s="39"/>
      <c r="AR6903" s="39"/>
      <c r="AS6903" s="39"/>
      <c r="AT6903" s="39"/>
      <c r="AU6903" s="39"/>
      <c r="AV6903" s="39"/>
      <c r="AW6903" s="39"/>
    </row>
    <row r="6904" spans="15:49" x14ac:dyDescent="0.2">
      <c r="O6904" s="39"/>
      <c r="P6904" s="39"/>
      <c r="Q6904" s="39"/>
      <c r="R6904" s="39"/>
      <c r="S6904" s="39"/>
      <c r="T6904" s="39"/>
      <c r="U6904" s="39"/>
      <c r="V6904" s="39"/>
      <c r="W6904" s="39"/>
      <c r="X6904" s="39"/>
      <c r="Y6904" s="39"/>
      <c r="Z6904" s="39"/>
      <c r="AA6904" s="39"/>
      <c r="AB6904" s="39"/>
      <c r="AC6904" s="39"/>
      <c r="AD6904" s="39"/>
      <c r="AE6904" s="39"/>
      <c r="AF6904" s="39"/>
      <c r="AG6904" s="39"/>
      <c r="AH6904" s="39"/>
      <c r="AI6904" s="39"/>
      <c r="AJ6904" s="39"/>
      <c r="AK6904" s="39"/>
      <c r="AL6904" s="39"/>
      <c r="AM6904" s="39"/>
      <c r="AN6904" s="39"/>
      <c r="AO6904" s="39"/>
      <c r="AP6904" s="39"/>
      <c r="AQ6904" s="39"/>
      <c r="AR6904" s="39"/>
      <c r="AS6904" s="39"/>
      <c r="AT6904" s="39"/>
      <c r="AU6904" s="39"/>
      <c r="AV6904" s="39"/>
      <c r="AW6904" s="39"/>
    </row>
    <row r="6905" spans="15:49" x14ac:dyDescent="0.2">
      <c r="O6905" s="39"/>
      <c r="P6905" s="39"/>
      <c r="Q6905" s="39"/>
      <c r="R6905" s="39"/>
      <c r="S6905" s="39"/>
      <c r="T6905" s="39"/>
      <c r="U6905" s="39"/>
      <c r="V6905" s="39"/>
      <c r="W6905" s="39"/>
      <c r="X6905" s="39"/>
      <c r="Y6905" s="39"/>
      <c r="Z6905" s="39"/>
      <c r="AA6905" s="39"/>
      <c r="AB6905" s="39"/>
      <c r="AC6905" s="39"/>
      <c r="AD6905" s="39"/>
      <c r="AE6905" s="39"/>
      <c r="AF6905" s="39"/>
      <c r="AG6905" s="39"/>
      <c r="AH6905" s="39"/>
      <c r="AI6905" s="39"/>
      <c r="AJ6905" s="39"/>
      <c r="AK6905" s="39"/>
      <c r="AL6905" s="39"/>
      <c r="AM6905" s="39"/>
      <c r="AN6905" s="39"/>
      <c r="AO6905" s="39"/>
      <c r="AP6905" s="39"/>
      <c r="AQ6905" s="39"/>
      <c r="AR6905" s="39"/>
      <c r="AS6905" s="39"/>
      <c r="AT6905" s="39"/>
      <c r="AU6905" s="39"/>
      <c r="AV6905" s="39"/>
      <c r="AW6905" s="39"/>
    </row>
    <row r="6906" spans="15:49" x14ac:dyDescent="0.2">
      <c r="O6906" s="39"/>
      <c r="P6906" s="39"/>
      <c r="Q6906" s="39"/>
      <c r="R6906" s="39"/>
      <c r="S6906" s="39"/>
      <c r="T6906" s="39"/>
      <c r="U6906" s="39"/>
      <c r="V6906" s="39"/>
      <c r="W6906" s="39"/>
      <c r="X6906" s="39"/>
      <c r="Y6906" s="39"/>
      <c r="Z6906" s="39"/>
      <c r="AA6906" s="39"/>
      <c r="AB6906" s="39"/>
      <c r="AC6906" s="39"/>
      <c r="AD6906" s="39"/>
      <c r="AE6906" s="39"/>
      <c r="AF6906" s="39"/>
      <c r="AG6906" s="39"/>
      <c r="AH6906" s="39"/>
      <c r="AI6906" s="39"/>
      <c r="AJ6906" s="39"/>
      <c r="AK6906" s="39"/>
      <c r="AL6906" s="39"/>
      <c r="AM6906" s="39"/>
      <c r="AN6906" s="39"/>
      <c r="AO6906" s="39"/>
      <c r="AP6906" s="39"/>
      <c r="AQ6906" s="39"/>
      <c r="AR6906" s="39"/>
      <c r="AS6906" s="39"/>
      <c r="AT6906" s="39"/>
      <c r="AU6906" s="39"/>
      <c r="AV6906" s="39"/>
      <c r="AW6906" s="39"/>
    </row>
    <row r="6907" spans="15:49" x14ac:dyDescent="0.2">
      <c r="O6907" s="39"/>
      <c r="P6907" s="39"/>
      <c r="Q6907" s="39"/>
      <c r="R6907" s="39"/>
      <c r="S6907" s="39"/>
      <c r="T6907" s="39"/>
      <c r="U6907" s="39"/>
      <c r="V6907" s="39"/>
      <c r="W6907" s="39"/>
      <c r="X6907" s="39"/>
      <c r="Y6907" s="39"/>
      <c r="Z6907" s="39"/>
      <c r="AA6907" s="39"/>
      <c r="AB6907" s="39"/>
      <c r="AC6907" s="39"/>
      <c r="AD6907" s="39"/>
      <c r="AE6907" s="39"/>
      <c r="AF6907" s="39"/>
      <c r="AG6907" s="39"/>
      <c r="AH6907" s="39"/>
      <c r="AI6907" s="39"/>
      <c r="AJ6907" s="39"/>
      <c r="AK6907" s="39"/>
      <c r="AL6907" s="39"/>
      <c r="AM6907" s="39"/>
      <c r="AN6907" s="39"/>
      <c r="AO6907" s="39"/>
      <c r="AP6907" s="39"/>
      <c r="AQ6907" s="39"/>
      <c r="AR6907" s="39"/>
      <c r="AS6907" s="39"/>
      <c r="AT6907" s="39"/>
      <c r="AU6907" s="39"/>
      <c r="AV6907" s="39"/>
      <c r="AW6907" s="39"/>
    </row>
    <row r="6908" spans="15:49" x14ac:dyDescent="0.2">
      <c r="O6908" s="39"/>
      <c r="P6908" s="39"/>
      <c r="Q6908" s="39"/>
      <c r="R6908" s="39"/>
      <c r="S6908" s="39"/>
      <c r="T6908" s="39"/>
      <c r="U6908" s="39"/>
      <c r="V6908" s="39"/>
      <c r="W6908" s="39"/>
      <c r="X6908" s="39"/>
      <c r="Y6908" s="39"/>
      <c r="Z6908" s="39"/>
      <c r="AA6908" s="39"/>
      <c r="AB6908" s="39"/>
      <c r="AC6908" s="39"/>
      <c r="AD6908" s="39"/>
      <c r="AE6908" s="39"/>
      <c r="AF6908" s="39"/>
      <c r="AG6908" s="39"/>
      <c r="AH6908" s="39"/>
      <c r="AI6908" s="39"/>
      <c r="AJ6908" s="39"/>
      <c r="AK6908" s="39"/>
      <c r="AL6908" s="39"/>
      <c r="AM6908" s="39"/>
      <c r="AN6908" s="39"/>
      <c r="AO6908" s="39"/>
      <c r="AP6908" s="39"/>
      <c r="AQ6908" s="39"/>
      <c r="AR6908" s="39"/>
      <c r="AS6908" s="39"/>
      <c r="AT6908" s="39"/>
      <c r="AU6908" s="39"/>
      <c r="AV6908" s="39"/>
      <c r="AW6908" s="39"/>
    </row>
    <row r="6909" spans="15:49" x14ac:dyDescent="0.2">
      <c r="O6909" s="39"/>
      <c r="P6909" s="39"/>
      <c r="Q6909" s="39"/>
      <c r="R6909" s="39"/>
      <c r="S6909" s="39"/>
      <c r="T6909" s="39"/>
      <c r="U6909" s="39"/>
      <c r="V6909" s="39"/>
      <c r="W6909" s="39"/>
      <c r="X6909" s="39"/>
      <c r="Y6909" s="39"/>
      <c r="Z6909" s="39"/>
      <c r="AA6909" s="39"/>
      <c r="AB6909" s="39"/>
      <c r="AC6909" s="39"/>
      <c r="AD6909" s="39"/>
      <c r="AE6909" s="39"/>
      <c r="AF6909" s="39"/>
      <c r="AG6909" s="39"/>
      <c r="AH6909" s="39"/>
      <c r="AI6909" s="39"/>
      <c r="AJ6909" s="39"/>
      <c r="AK6909" s="39"/>
      <c r="AL6909" s="39"/>
      <c r="AM6909" s="39"/>
      <c r="AN6909" s="39"/>
      <c r="AO6909" s="39"/>
      <c r="AP6909" s="39"/>
      <c r="AQ6909" s="39"/>
      <c r="AR6909" s="39"/>
      <c r="AS6909" s="39"/>
      <c r="AT6909" s="39"/>
      <c r="AU6909" s="39"/>
      <c r="AV6909" s="39"/>
      <c r="AW6909" s="39"/>
    </row>
    <row r="6910" spans="15:49" x14ac:dyDescent="0.2">
      <c r="O6910" s="39"/>
      <c r="P6910" s="39"/>
      <c r="Q6910" s="39"/>
      <c r="R6910" s="39"/>
      <c r="S6910" s="39"/>
      <c r="T6910" s="39"/>
      <c r="U6910" s="39"/>
      <c r="V6910" s="39"/>
      <c r="W6910" s="39"/>
      <c r="X6910" s="39"/>
      <c r="Y6910" s="39"/>
      <c r="Z6910" s="39"/>
      <c r="AA6910" s="39"/>
      <c r="AB6910" s="39"/>
      <c r="AC6910" s="39"/>
      <c r="AD6910" s="39"/>
      <c r="AE6910" s="39"/>
      <c r="AF6910" s="39"/>
      <c r="AG6910" s="39"/>
      <c r="AH6910" s="39"/>
      <c r="AI6910" s="39"/>
      <c r="AJ6910" s="39"/>
      <c r="AK6910" s="39"/>
      <c r="AL6910" s="39"/>
      <c r="AM6910" s="39"/>
      <c r="AN6910" s="39"/>
      <c r="AO6910" s="39"/>
      <c r="AP6910" s="39"/>
      <c r="AQ6910" s="39"/>
      <c r="AR6910" s="39"/>
      <c r="AS6910" s="39"/>
      <c r="AT6910" s="39"/>
      <c r="AU6910" s="39"/>
      <c r="AV6910" s="39"/>
      <c r="AW6910" s="39"/>
    </row>
    <row r="6911" spans="15:49" x14ac:dyDescent="0.2">
      <c r="O6911" s="39"/>
      <c r="P6911" s="39"/>
      <c r="Q6911" s="39"/>
      <c r="R6911" s="39"/>
      <c r="S6911" s="39"/>
      <c r="T6911" s="39"/>
      <c r="U6911" s="39"/>
      <c r="V6911" s="39"/>
      <c r="W6911" s="39"/>
      <c r="X6911" s="39"/>
      <c r="Y6911" s="39"/>
      <c r="Z6911" s="39"/>
      <c r="AA6911" s="39"/>
      <c r="AB6911" s="39"/>
      <c r="AC6911" s="39"/>
      <c r="AD6911" s="39"/>
      <c r="AE6911" s="39"/>
      <c r="AF6911" s="39"/>
      <c r="AG6911" s="39"/>
      <c r="AH6911" s="39"/>
      <c r="AI6911" s="39"/>
      <c r="AJ6911" s="39"/>
      <c r="AK6911" s="39"/>
      <c r="AL6911" s="39"/>
      <c r="AM6911" s="39"/>
      <c r="AN6911" s="39"/>
      <c r="AO6911" s="39"/>
      <c r="AP6911" s="39"/>
      <c r="AQ6911" s="39"/>
      <c r="AR6911" s="39"/>
      <c r="AS6911" s="39"/>
      <c r="AT6911" s="39"/>
      <c r="AU6911" s="39"/>
      <c r="AV6911" s="39"/>
      <c r="AW6911" s="39"/>
    </row>
    <row r="6912" spans="15:49" x14ac:dyDescent="0.2">
      <c r="O6912" s="39"/>
      <c r="P6912" s="39"/>
      <c r="Q6912" s="39"/>
      <c r="R6912" s="39"/>
      <c r="S6912" s="39"/>
      <c r="T6912" s="39"/>
      <c r="U6912" s="39"/>
      <c r="V6912" s="39"/>
      <c r="W6912" s="39"/>
      <c r="X6912" s="39"/>
      <c r="Y6912" s="39"/>
      <c r="Z6912" s="39"/>
      <c r="AA6912" s="39"/>
      <c r="AB6912" s="39"/>
      <c r="AC6912" s="39"/>
      <c r="AD6912" s="39"/>
      <c r="AE6912" s="39"/>
      <c r="AF6912" s="39"/>
      <c r="AG6912" s="39"/>
      <c r="AH6912" s="39"/>
      <c r="AI6912" s="39"/>
      <c r="AJ6912" s="39"/>
      <c r="AK6912" s="39"/>
      <c r="AL6912" s="39"/>
      <c r="AM6912" s="39"/>
      <c r="AN6912" s="39"/>
      <c r="AO6912" s="39"/>
      <c r="AP6912" s="39"/>
      <c r="AQ6912" s="39"/>
      <c r="AR6912" s="39"/>
      <c r="AS6912" s="39"/>
      <c r="AT6912" s="39"/>
      <c r="AU6912" s="39"/>
      <c r="AV6912" s="39"/>
      <c r="AW6912" s="39"/>
    </row>
    <row r="6913" spans="15:49" x14ac:dyDescent="0.2">
      <c r="O6913" s="39"/>
      <c r="P6913" s="39"/>
      <c r="Q6913" s="39"/>
      <c r="R6913" s="39"/>
      <c r="S6913" s="39"/>
      <c r="T6913" s="39"/>
      <c r="U6913" s="39"/>
      <c r="V6913" s="39"/>
      <c r="W6913" s="39"/>
      <c r="X6913" s="39"/>
      <c r="Y6913" s="39"/>
      <c r="Z6913" s="39"/>
      <c r="AA6913" s="39"/>
      <c r="AB6913" s="39"/>
      <c r="AC6913" s="39"/>
      <c r="AD6913" s="39"/>
      <c r="AE6913" s="39"/>
      <c r="AF6913" s="39"/>
      <c r="AG6913" s="39"/>
      <c r="AH6913" s="39"/>
      <c r="AI6913" s="39"/>
      <c r="AJ6913" s="39"/>
      <c r="AK6913" s="39"/>
      <c r="AL6913" s="39"/>
      <c r="AM6913" s="39"/>
      <c r="AN6913" s="39"/>
      <c r="AO6913" s="39"/>
      <c r="AP6913" s="39"/>
      <c r="AQ6913" s="39"/>
      <c r="AR6913" s="39"/>
      <c r="AS6913" s="39"/>
      <c r="AT6913" s="39"/>
      <c r="AU6913" s="39"/>
      <c r="AV6913" s="39"/>
      <c r="AW6913" s="39"/>
    </row>
    <row r="6914" spans="15:49" x14ac:dyDescent="0.2">
      <c r="O6914" s="39"/>
      <c r="P6914" s="39"/>
      <c r="Q6914" s="39"/>
      <c r="R6914" s="39"/>
      <c r="S6914" s="39"/>
      <c r="T6914" s="39"/>
      <c r="U6914" s="39"/>
      <c r="V6914" s="39"/>
      <c r="W6914" s="39"/>
      <c r="X6914" s="39"/>
      <c r="Y6914" s="39"/>
      <c r="Z6914" s="39"/>
      <c r="AA6914" s="39"/>
      <c r="AB6914" s="39"/>
      <c r="AC6914" s="39"/>
      <c r="AD6914" s="39"/>
      <c r="AE6914" s="39"/>
      <c r="AF6914" s="39"/>
      <c r="AG6914" s="39"/>
      <c r="AH6914" s="39"/>
      <c r="AI6914" s="39"/>
      <c r="AJ6914" s="39"/>
      <c r="AK6914" s="39"/>
      <c r="AL6914" s="39"/>
      <c r="AM6914" s="39"/>
      <c r="AN6914" s="39"/>
      <c r="AO6914" s="39"/>
      <c r="AP6914" s="39"/>
      <c r="AQ6914" s="39"/>
      <c r="AR6914" s="39"/>
      <c r="AS6914" s="39"/>
      <c r="AT6914" s="39"/>
      <c r="AU6914" s="39"/>
      <c r="AV6914" s="39"/>
      <c r="AW6914" s="39"/>
    </row>
    <row r="6915" spans="15:49" x14ac:dyDescent="0.2">
      <c r="O6915" s="39"/>
      <c r="P6915" s="39"/>
      <c r="Q6915" s="39"/>
      <c r="R6915" s="39"/>
      <c r="S6915" s="39"/>
      <c r="T6915" s="39"/>
      <c r="U6915" s="39"/>
      <c r="V6915" s="39"/>
      <c r="W6915" s="39"/>
      <c r="X6915" s="39"/>
      <c r="Y6915" s="39"/>
      <c r="Z6915" s="39"/>
      <c r="AA6915" s="39"/>
      <c r="AB6915" s="39"/>
      <c r="AC6915" s="39"/>
      <c r="AD6915" s="39"/>
      <c r="AE6915" s="39"/>
      <c r="AF6915" s="39"/>
      <c r="AG6915" s="39"/>
      <c r="AH6915" s="39"/>
      <c r="AI6915" s="39"/>
      <c r="AJ6915" s="39"/>
      <c r="AK6915" s="39"/>
      <c r="AL6915" s="39"/>
      <c r="AM6915" s="39"/>
      <c r="AN6915" s="39"/>
      <c r="AO6915" s="39"/>
      <c r="AP6915" s="39"/>
      <c r="AQ6915" s="39"/>
      <c r="AR6915" s="39"/>
      <c r="AS6915" s="39"/>
      <c r="AT6915" s="39"/>
      <c r="AU6915" s="39"/>
      <c r="AV6915" s="39"/>
      <c r="AW6915" s="39"/>
    </row>
    <row r="6916" spans="15:49" x14ac:dyDescent="0.2">
      <c r="O6916" s="39"/>
      <c r="P6916" s="39"/>
      <c r="Q6916" s="39"/>
      <c r="R6916" s="39"/>
      <c r="S6916" s="39"/>
      <c r="T6916" s="39"/>
      <c r="U6916" s="39"/>
      <c r="V6916" s="39"/>
      <c r="W6916" s="39"/>
      <c r="X6916" s="39"/>
      <c r="Y6916" s="39"/>
      <c r="Z6916" s="39"/>
      <c r="AA6916" s="39"/>
      <c r="AB6916" s="39"/>
      <c r="AC6916" s="39"/>
      <c r="AD6916" s="39"/>
      <c r="AE6916" s="39"/>
      <c r="AF6916" s="39"/>
      <c r="AG6916" s="39"/>
      <c r="AH6916" s="39"/>
      <c r="AI6916" s="39"/>
      <c r="AJ6916" s="39"/>
      <c r="AK6916" s="39"/>
      <c r="AL6916" s="39"/>
      <c r="AM6916" s="39"/>
      <c r="AN6916" s="39"/>
      <c r="AO6916" s="39"/>
      <c r="AP6916" s="39"/>
      <c r="AQ6916" s="39"/>
      <c r="AR6916" s="39"/>
      <c r="AS6916" s="39"/>
      <c r="AT6916" s="39"/>
      <c r="AU6916" s="39"/>
      <c r="AV6916" s="39"/>
      <c r="AW6916" s="39"/>
    </row>
    <row r="6917" spans="15:49" x14ac:dyDescent="0.2">
      <c r="O6917" s="39"/>
      <c r="P6917" s="39"/>
      <c r="Q6917" s="39"/>
      <c r="R6917" s="39"/>
      <c r="S6917" s="39"/>
      <c r="T6917" s="39"/>
      <c r="U6917" s="39"/>
      <c r="V6917" s="39"/>
      <c r="W6917" s="39"/>
      <c r="X6917" s="39"/>
      <c r="Y6917" s="39"/>
      <c r="Z6917" s="39"/>
      <c r="AA6917" s="39"/>
      <c r="AB6917" s="39"/>
      <c r="AC6917" s="39"/>
      <c r="AD6917" s="39"/>
      <c r="AE6917" s="39"/>
      <c r="AF6917" s="39"/>
      <c r="AG6917" s="39"/>
      <c r="AH6917" s="39"/>
      <c r="AI6917" s="39"/>
      <c r="AJ6917" s="39"/>
      <c r="AK6917" s="39"/>
      <c r="AL6917" s="39"/>
      <c r="AM6917" s="39"/>
      <c r="AN6917" s="39"/>
      <c r="AO6917" s="39"/>
      <c r="AP6917" s="39"/>
      <c r="AQ6917" s="39"/>
      <c r="AR6917" s="39"/>
      <c r="AS6917" s="39"/>
      <c r="AT6917" s="39"/>
      <c r="AU6917" s="39"/>
      <c r="AV6917" s="39"/>
      <c r="AW6917" s="39"/>
    </row>
    <row r="6918" spans="15:49" x14ac:dyDescent="0.2">
      <c r="O6918" s="39"/>
      <c r="P6918" s="39"/>
      <c r="Q6918" s="39"/>
      <c r="R6918" s="39"/>
      <c r="S6918" s="39"/>
      <c r="T6918" s="39"/>
      <c r="U6918" s="39"/>
      <c r="V6918" s="39"/>
      <c r="W6918" s="39"/>
      <c r="X6918" s="39"/>
      <c r="Y6918" s="39"/>
      <c r="Z6918" s="39"/>
      <c r="AA6918" s="39"/>
      <c r="AB6918" s="39"/>
      <c r="AC6918" s="39"/>
      <c r="AD6918" s="39"/>
      <c r="AE6918" s="39"/>
      <c r="AF6918" s="39"/>
      <c r="AG6918" s="39"/>
      <c r="AH6918" s="39"/>
      <c r="AI6918" s="39"/>
      <c r="AJ6918" s="39"/>
      <c r="AK6918" s="39"/>
      <c r="AL6918" s="39"/>
      <c r="AM6918" s="39"/>
      <c r="AN6918" s="39"/>
      <c r="AO6918" s="39"/>
      <c r="AP6918" s="39"/>
      <c r="AQ6918" s="39"/>
      <c r="AR6918" s="39"/>
      <c r="AS6918" s="39"/>
      <c r="AT6918" s="39"/>
      <c r="AU6918" s="39"/>
      <c r="AV6918" s="39"/>
      <c r="AW6918" s="39"/>
    </row>
    <row r="6919" spans="15:49" x14ac:dyDescent="0.2">
      <c r="O6919" s="39"/>
      <c r="P6919" s="39"/>
      <c r="Q6919" s="39"/>
      <c r="R6919" s="39"/>
      <c r="S6919" s="39"/>
      <c r="T6919" s="39"/>
      <c r="U6919" s="39"/>
      <c r="V6919" s="39"/>
      <c r="W6919" s="39"/>
      <c r="X6919" s="39"/>
      <c r="Y6919" s="39"/>
      <c r="Z6919" s="39"/>
      <c r="AA6919" s="39"/>
      <c r="AB6919" s="39"/>
      <c r="AC6919" s="39"/>
      <c r="AD6919" s="39"/>
      <c r="AE6919" s="39"/>
      <c r="AF6919" s="39"/>
      <c r="AG6919" s="39"/>
      <c r="AH6919" s="39"/>
      <c r="AI6919" s="39"/>
      <c r="AJ6919" s="39"/>
      <c r="AK6919" s="39"/>
      <c r="AL6919" s="39"/>
      <c r="AM6919" s="39"/>
      <c r="AN6919" s="39"/>
      <c r="AO6919" s="39"/>
      <c r="AP6919" s="39"/>
      <c r="AQ6919" s="39"/>
      <c r="AR6919" s="39"/>
      <c r="AS6919" s="39"/>
      <c r="AT6919" s="39"/>
      <c r="AU6919" s="39"/>
      <c r="AV6919" s="39"/>
      <c r="AW6919" s="39"/>
    </row>
    <row r="6920" spans="15:49" x14ac:dyDescent="0.2">
      <c r="O6920" s="39"/>
      <c r="P6920" s="39"/>
      <c r="Q6920" s="39"/>
      <c r="R6920" s="39"/>
      <c r="S6920" s="39"/>
      <c r="T6920" s="39"/>
      <c r="U6920" s="39"/>
      <c r="V6920" s="39"/>
      <c r="W6920" s="39"/>
      <c r="X6920" s="39"/>
      <c r="Y6920" s="39"/>
      <c r="Z6920" s="39"/>
      <c r="AA6920" s="39"/>
      <c r="AB6920" s="39"/>
      <c r="AC6920" s="39"/>
      <c r="AD6920" s="39"/>
      <c r="AE6920" s="39"/>
      <c r="AF6920" s="39"/>
      <c r="AG6920" s="39"/>
      <c r="AH6920" s="39"/>
      <c r="AI6920" s="39"/>
      <c r="AJ6920" s="39"/>
      <c r="AK6920" s="39"/>
      <c r="AL6920" s="39"/>
      <c r="AM6920" s="39"/>
      <c r="AN6920" s="39"/>
      <c r="AO6920" s="39"/>
      <c r="AP6920" s="39"/>
      <c r="AQ6920" s="39"/>
      <c r="AR6920" s="39"/>
      <c r="AS6920" s="39"/>
      <c r="AT6920" s="39"/>
      <c r="AU6920" s="39"/>
      <c r="AV6920" s="39"/>
      <c r="AW6920" s="39"/>
    </row>
    <row r="6921" spans="15:49" x14ac:dyDescent="0.2">
      <c r="O6921" s="39"/>
      <c r="P6921" s="39"/>
      <c r="Q6921" s="39"/>
      <c r="R6921" s="39"/>
      <c r="S6921" s="39"/>
      <c r="T6921" s="39"/>
      <c r="U6921" s="39"/>
      <c r="V6921" s="39"/>
      <c r="W6921" s="39"/>
      <c r="X6921" s="39"/>
      <c r="Y6921" s="39"/>
      <c r="Z6921" s="39"/>
      <c r="AA6921" s="39"/>
      <c r="AB6921" s="39"/>
      <c r="AC6921" s="39"/>
      <c r="AD6921" s="39"/>
      <c r="AE6921" s="39"/>
      <c r="AF6921" s="39"/>
      <c r="AG6921" s="39"/>
      <c r="AH6921" s="39"/>
      <c r="AI6921" s="39"/>
      <c r="AJ6921" s="39"/>
      <c r="AK6921" s="39"/>
      <c r="AL6921" s="39"/>
      <c r="AM6921" s="39"/>
      <c r="AN6921" s="39"/>
      <c r="AO6921" s="39"/>
      <c r="AP6921" s="39"/>
      <c r="AQ6921" s="39"/>
      <c r="AR6921" s="39"/>
      <c r="AS6921" s="39"/>
      <c r="AT6921" s="39"/>
      <c r="AU6921" s="39"/>
      <c r="AV6921" s="39"/>
      <c r="AW6921" s="39"/>
    </row>
    <row r="6922" spans="15:49" x14ac:dyDescent="0.2">
      <c r="O6922" s="39"/>
      <c r="P6922" s="39"/>
      <c r="Q6922" s="39"/>
      <c r="R6922" s="39"/>
      <c r="S6922" s="39"/>
      <c r="T6922" s="39"/>
      <c r="U6922" s="39"/>
      <c r="V6922" s="39"/>
      <c r="W6922" s="39"/>
      <c r="X6922" s="39"/>
      <c r="Y6922" s="39"/>
      <c r="Z6922" s="39"/>
      <c r="AA6922" s="39"/>
      <c r="AB6922" s="39"/>
      <c r="AC6922" s="39"/>
      <c r="AD6922" s="39"/>
      <c r="AE6922" s="39"/>
      <c r="AF6922" s="39"/>
      <c r="AG6922" s="39"/>
      <c r="AH6922" s="39"/>
      <c r="AI6922" s="39"/>
      <c r="AJ6922" s="39"/>
      <c r="AK6922" s="39"/>
      <c r="AL6922" s="39"/>
      <c r="AM6922" s="39"/>
      <c r="AN6922" s="39"/>
      <c r="AO6922" s="39"/>
      <c r="AP6922" s="39"/>
      <c r="AQ6922" s="39"/>
      <c r="AR6922" s="39"/>
      <c r="AS6922" s="39"/>
      <c r="AT6922" s="39"/>
      <c r="AU6922" s="39"/>
      <c r="AV6922" s="39"/>
      <c r="AW6922" s="39"/>
    </row>
    <row r="6923" spans="15:49" x14ac:dyDescent="0.2">
      <c r="O6923" s="39"/>
      <c r="P6923" s="39"/>
      <c r="Q6923" s="39"/>
      <c r="R6923" s="39"/>
      <c r="S6923" s="39"/>
      <c r="T6923" s="39"/>
      <c r="U6923" s="39"/>
      <c r="V6923" s="39"/>
      <c r="W6923" s="39"/>
      <c r="X6923" s="39"/>
      <c r="Y6923" s="39"/>
      <c r="Z6923" s="39"/>
      <c r="AA6923" s="39"/>
      <c r="AB6923" s="39"/>
      <c r="AC6923" s="39"/>
      <c r="AD6923" s="39"/>
      <c r="AE6923" s="39"/>
      <c r="AF6923" s="39"/>
      <c r="AG6923" s="39"/>
      <c r="AH6923" s="39"/>
      <c r="AI6923" s="39"/>
      <c r="AJ6923" s="39"/>
      <c r="AK6923" s="39"/>
      <c r="AL6923" s="39"/>
      <c r="AM6923" s="39"/>
      <c r="AN6923" s="39"/>
      <c r="AO6923" s="39"/>
      <c r="AP6923" s="39"/>
      <c r="AQ6923" s="39"/>
      <c r="AR6923" s="39"/>
      <c r="AS6923" s="39"/>
      <c r="AT6923" s="39"/>
      <c r="AU6923" s="39"/>
      <c r="AV6923" s="39"/>
      <c r="AW6923" s="39"/>
    </row>
    <row r="6924" spans="15:49" x14ac:dyDescent="0.2">
      <c r="O6924" s="39"/>
      <c r="P6924" s="39"/>
      <c r="Q6924" s="39"/>
      <c r="R6924" s="39"/>
      <c r="S6924" s="39"/>
      <c r="T6924" s="39"/>
      <c r="U6924" s="39"/>
      <c r="V6924" s="39"/>
      <c r="W6924" s="39"/>
      <c r="X6924" s="39"/>
      <c r="Y6924" s="39"/>
      <c r="Z6924" s="39"/>
      <c r="AA6924" s="39"/>
      <c r="AB6924" s="39"/>
      <c r="AC6924" s="39"/>
      <c r="AD6924" s="39"/>
      <c r="AE6924" s="39"/>
      <c r="AF6924" s="39"/>
      <c r="AG6924" s="39"/>
      <c r="AH6924" s="39"/>
      <c r="AI6924" s="39"/>
      <c r="AJ6924" s="39"/>
      <c r="AK6924" s="39"/>
      <c r="AL6924" s="39"/>
      <c r="AM6924" s="39"/>
      <c r="AN6924" s="39"/>
      <c r="AO6924" s="39"/>
      <c r="AP6924" s="39"/>
      <c r="AQ6924" s="39"/>
      <c r="AR6924" s="39"/>
      <c r="AS6924" s="39"/>
      <c r="AT6924" s="39"/>
      <c r="AU6924" s="39"/>
      <c r="AV6924" s="39"/>
      <c r="AW6924" s="39"/>
    </row>
    <row r="6925" spans="15:49" x14ac:dyDescent="0.2">
      <c r="O6925" s="39"/>
      <c r="P6925" s="39"/>
      <c r="Q6925" s="39"/>
      <c r="R6925" s="39"/>
      <c r="S6925" s="39"/>
      <c r="T6925" s="39"/>
      <c r="U6925" s="39"/>
      <c r="V6925" s="39"/>
      <c r="W6925" s="39"/>
      <c r="X6925" s="39"/>
      <c r="Y6925" s="39"/>
      <c r="Z6925" s="39"/>
      <c r="AA6925" s="39"/>
      <c r="AB6925" s="39"/>
      <c r="AC6925" s="39"/>
      <c r="AD6925" s="39"/>
      <c r="AE6925" s="39"/>
      <c r="AF6925" s="39"/>
      <c r="AG6925" s="39"/>
      <c r="AH6925" s="39"/>
      <c r="AI6925" s="39"/>
      <c r="AJ6925" s="39"/>
      <c r="AK6925" s="39"/>
      <c r="AL6925" s="39"/>
      <c r="AM6925" s="39"/>
      <c r="AN6925" s="39"/>
      <c r="AO6925" s="39"/>
      <c r="AP6925" s="39"/>
      <c r="AQ6925" s="39"/>
      <c r="AR6925" s="39"/>
      <c r="AS6925" s="39"/>
      <c r="AT6925" s="39"/>
      <c r="AU6925" s="39"/>
      <c r="AV6925" s="39"/>
      <c r="AW6925" s="39"/>
    </row>
    <row r="6926" spans="15:49" x14ac:dyDescent="0.2">
      <c r="O6926" s="39"/>
      <c r="P6926" s="39"/>
      <c r="Q6926" s="39"/>
      <c r="R6926" s="39"/>
      <c r="S6926" s="39"/>
      <c r="T6926" s="39"/>
      <c r="U6926" s="39"/>
      <c r="V6926" s="39"/>
      <c r="W6926" s="39"/>
      <c r="X6926" s="39"/>
      <c r="Y6926" s="39"/>
      <c r="Z6926" s="39"/>
      <c r="AA6926" s="39"/>
      <c r="AB6926" s="39"/>
      <c r="AC6926" s="39"/>
      <c r="AD6926" s="39"/>
      <c r="AE6926" s="39"/>
      <c r="AF6926" s="39"/>
      <c r="AG6926" s="39"/>
      <c r="AH6926" s="39"/>
      <c r="AI6926" s="39"/>
      <c r="AJ6926" s="39"/>
      <c r="AK6926" s="39"/>
      <c r="AL6926" s="39"/>
      <c r="AM6926" s="39"/>
      <c r="AN6926" s="39"/>
      <c r="AO6926" s="39"/>
      <c r="AP6926" s="39"/>
      <c r="AQ6926" s="39"/>
      <c r="AR6926" s="39"/>
      <c r="AS6926" s="39"/>
      <c r="AT6926" s="39"/>
      <c r="AU6926" s="39"/>
      <c r="AV6926" s="39"/>
      <c r="AW6926" s="39"/>
    </row>
    <row r="6927" spans="15:49" x14ac:dyDescent="0.2">
      <c r="O6927" s="39"/>
      <c r="P6927" s="39"/>
      <c r="Q6927" s="39"/>
      <c r="R6927" s="39"/>
      <c r="S6927" s="39"/>
      <c r="T6927" s="39"/>
      <c r="U6927" s="39"/>
      <c r="V6927" s="39"/>
      <c r="W6927" s="39"/>
      <c r="X6927" s="39"/>
      <c r="Y6927" s="39"/>
      <c r="Z6927" s="39"/>
      <c r="AA6927" s="39"/>
      <c r="AB6927" s="39"/>
      <c r="AC6927" s="39"/>
      <c r="AD6927" s="39"/>
      <c r="AE6927" s="39"/>
      <c r="AF6927" s="39"/>
      <c r="AG6927" s="39"/>
      <c r="AH6927" s="39"/>
      <c r="AI6927" s="39"/>
      <c r="AJ6927" s="39"/>
      <c r="AK6927" s="39"/>
      <c r="AL6927" s="39"/>
      <c r="AM6927" s="39"/>
      <c r="AN6927" s="39"/>
      <c r="AO6927" s="39"/>
      <c r="AP6927" s="39"/>
      <c r="AQ6927" s="39"/>
      <c r="AR6927" s="39"/>
      <c r="AS6927" s="39"/>
      <c r="AT6927" s="39"/>
      <c r="AU6927" s="39"/>
      <c r="AV6927" s="39"/>
      <c r="AW6927" s="39"/>
    </row>
    <row r="6928" spans="15:49" x14ac:dyDescent="0.2">
      <c r="O6928" s="39"/>
      <c r="P6928" s="39"/>
      <c r="Q6928" s="39"/>
      <c r="R6928" s="39"/>
      <c r="S6928" s="39"/>
      <c r="T6928" s="39"/>
      <c r="U6928" s="39"/>
      <c r="V6928" s="39"/>
      <c r="W6928" s="39"/>
      <c r="X6928" s="39"/>
      <c r="Y6928" s="39"/>
      <c r="Z6928" s="39"/>
      <c r="AA6928" s="39"/>
      <c r="AB6928" s="39"/>
      <c r="AC6928" s="39"/>
      <c r="AD6928" s="39"/>
      <c r="AE6928" s="39"/>
      <c r="AF6928" s="39"/>
      <c r="AG6928" s="39"/>
      <c r="AH6928" s="39"/>
      <c r="AI6928" s="39"/>
      <c r="AJ6928" s="39"/>
      <c r="AK6928" s="39"/>
      <c r="AL6928" s="39"/>
      <c r="AM6928" s="39"/>
      <c r="AN6928" s="39"/>
      <c r="AO6928" s="39"/>
      <c r="AP6928" s="39"/>
      <c r="AQ6928" s="39"/>
      <c r="AR6928" s="39"/>
      <c r="AS6928" s="39"/>
      <c r="AT6928" s="39"/>
      <c r="AU6928" s="39"/>
      <c r="AV6928" s="39"/>
      <c r="AW6928" s="39"/>
    </row>
    <row r="6929" spans="15:49" x14ac:dyDescent="0.2">
      <c r="O6929" s="39"/>
      <c r="P6929" s="39"/>
      <c r="Q6929" s="39"/>
      <c r="R6929" s="39"/>
      <c r="S6929" s="39"/>
      <c r="T6929" s="39"/>
      <c r="U6929" s="39"/>
      <c r="V6929" s="39"/>
      <c r="W6929" s="39"/>
      <c r="X6929" s="39"/>
      <c r="Y6929" s="39"/>
      <c r="Z6929" s="39"/>
      <c r="AA6929" s="39"/>
      <c r="AB6929" s="39"/>
      <c r="AC6929" s="39"/>
      <c r="AD6929" s="39"/>
      <c r="AE6929" s="39"/>
      <c r="AF6929" s="39"/>
      <c r="AG6929" s="39"/>
      <c r="AH6929" s="39"/>
      <c r="AI6929" s="39"/>
      <c r="AJ6929" s="39"/>
      <c r="AK6929" s="39"/>
      <c r="AL6929" s="39"/>
      <c r="AM6929" s="39"/>
      <c r="AN6929" s="39"/>
      <c r="AO6929" s="39"/>
      <c r="AP6929" s="39"/>
      <c r="AQ6929" s="39"/>
      <c r="AR6929" s="39"/>
      <c r="AS6929" s="39"/>
      <c r="AT6929" s="39"/>
      <c r="AU6929" s="39"/>
      <c r="AV6929" s="39"/>
      <c r="AW6929" s="39"/>
    </row>
    <row r="6930" spans="15:49" x14ac:dyDescent="0.2">
      <c r="O6930" s="39"/>
      <c r="P6930" s="39"/>
      <c r="Q6930" s="39"/>
      <c r="R6930" s="39"/>
      <c r="S6930" s="39"/>
      <c r="T6930" s="39"/>
      <c r="U6930" s="39"/>
      <c r="V6930" s="39"/>
      <c r="W6930" s="39"/>
      <c r="X6930" s="39"/>
      <c r="Y6930" s="39"/>
      <c r="Z6930" s="39"/>
      <c r="AA6930" s="39"/>
      <c r="AB6930" s="39"/>
      <c r="AC6930" s="39"/>
      <c r="AD6930" s="39"/>
      <c r="AE6930" s="39"/>
      <c r="AF6930" s="39"/>
      <c r="AG6930" s="39"/>
      <c r="AH6930" s="39"/>
      <c r="AI6930" s="39"/>
      <c r="AJ6930" s="39"/>
      <c r="AK6930" s="39"/>
      <c r="AL6930" s="39"/>
      <c r="AM6930" s="39"/>
      <c r="AN6930" s="39"/>
      <c r="AO6930" s="39"/>
      <c r="AP6930" s="39"/>
      <c r="AQ6930" s="39"/>
      <c r="AR6930" s="39"/>
      <c r="AS6930" s="39"/>
      <c r="AT6930" s="39"/>
      <c r="AU6930" s="39"/>
      <c r="AV6930" s="39"/>
      <c r="AW6930" s="39"/>
    </row>
    <row r="6931" spans="15:49" x14ac:dyDescent="0.2">
      <c r="O6931" s="39"/>
      <c r="P6931" s="39"/>
      <c r="Q6931" s="39"/>
      <c r="R6931" s="39"/>
      <c r="S6931" s="39"/>
      <c r="T6931" s="39"/>
      <c r="U6931" s="39"/>
      <c r="V6931" s="39"/>
      <c r="W6931" s="39"/>
      <c r="X6931" s="39"/>
      <c r="Y6931" s="39"/>
      <c r="Z6931" s="39"/>
      <c r="AA6931" s="39"/>
      <c r="AB6931" s="39"/>
      <c r="AC6931" s="39"/>
      <c r="AD6931" s="39"/>
      <c r="AE6931" s="39"/>
      <c r="AF6931" s="39"/>
      <c r="AG6931" s="39"/>
      <c r="AH6931" s="39"/>
      <c r="AI6931" s="39"/>
      <c r="AJ6931" s="39"/>
      <c r="AK6931" s="39"/>
      <c r="AL6931" s="39"/>
      <c r="AM6931" s="39"/>
      <c r="AN6931" s="39"/>
      <c r="AO6931" s="39"/>
      <c r="AP6931" s="39"/>
      <c r="AQ6931" s="39"/>
      <c r="AR6931" s="39"/>
      <c r="AS6931" s="39"/>
      <c r="AT6931" s="39"/>
      <c r="AU6931" s="39"/>
      <c r="AV6931" s="39"/>
      <c r="AW6931" s="39"/>
    </row>
    <row r="6932" spans="15:49" x14ac:dyDescent="0.2">
      <c r="O6932" s="39"/>
      <c r="P6932" s="39"/>
      <c r="Q6932" s="39"/>
      <c r="R6932" s="39"/>
      <c r="S6932" s="39"/>
      <c r="T6932" s="39"/>
      <c r="U6932" s="39"/>
      <c r="V6932" s="39"/>
      <c r="W6932" s="39"/>
      <c r="X6932" s="39"/>
      <c r="Y6932" s="39"/>
      <c r="Z6932" s="39"/>
      <c r="AA6932" s="39"/>
      <c r="AB6932" s="39"/>
      <c r="AC6932" s="39"/>
      <c r="AD6932" s="39"/>
      <c r="AE6932" s="39"/>
      <c r="AF6932" s="39"/>
      <c r="AG6932" s="39"/>
      <c r="AH6932" s="39"/>
      <c r="AI6932" s="39"/>
      <c r="AJ6932" s="39"/>
      <c r="AK6932" s="39"/>
      <c r="AL6932" s="39"/>
      <c r="AM6932" s="39"/>
      <c r="AN6932" s="39"/>
      <c r="AO6932" s="39"/>
      <c r="AP6932" s="39"/>
      <c r="AQ6932" s="39"/>
      <c r="AR6932" s="39"/>
      <c r="AS6932" s="39"/>
      <c r="AT6932" s="39"/>
      <c r="AU6932" s="39"/>
      <c r="AV6932" s="39"/>
      <c r="AW6932" s="39"/>
    </row>
    <row r="6933" spans="15:49" x14ac:dyDescent="0.2">
      <c r="O6933" s="39"/>
      <c r="P6933" s="39"/>
      <c r="Q6933" s="39"/>
      <c r="R6933" s="39"/>
      <c r="S6933" s="39"/>
      <c r="T6933" s="39"/>
      <c r="U6933" s="39"/>
      <c r="V6933" s="39"/>
      <c r="W6933" s="39"/>
      <c r="X6933" s="39"/>
      <c r="Y6933" s="39"/>
      <c r="Z6933" s="39"/>
      <c r="AA6933" s="39"/>
      <c r="AB6933" s="39"/>
      <c r="AC6933" s="39"/>
      <c r="AD6933" s="39"/>
      <c r="AE6933" s="39"/>
      <c r="AF6933" s="39"/>
      <c r="AG6933" s="39"/>
      <c r="AH6933" s="39"/>
      <c r="AI6933" s="39"/>
      <c r="AJ6933" s="39"/>
      <c r="AK6933" s="39"/>
      <c r="AL6933" s="39"/>
      <c r="AM6933" s="39"/>
      <c r="AN6933" s="39"/>
      <c r="AO6933" s="39"/>
      <c r="AP6933" s="39"/>
      <c r="AQ6933" s="39"/>
      <c r="AR6933" s="39"/>
      <c r="AS6933" s="39"/>
      <c r="AT6933" s="39"/>
      <c r="AU6933" s="39"/>
      <c r="AV6933" s="39"/>
      <c r="AW6933" s="39"/>
    </row>
    <row r="6934" spans="15:49" x14ac:dyDescent="0.2">
      <c r="O6934" s="39"/>
      <c r="P6934" s="39"/>
      <c r="Q6934" s="39"/>
      <c r="R6934" s="39"/>
      <c r="S6934" s="39"/>
      <c r="T6934" s="39"/>
      <c r="U6934" s="39"/>
      <c r="V6934" s="39"/>
      <c r="W6934" s="39"/>
      <c r="X6934" s="39"/>
      <c r="Y6934" s="39"/>
      <c r="Z6934" s="39"/>
      <c r="AA6934" s="39"/>
      <c r="AB6934" s="39"/>
      <c r="AC6934" s="39"/>
      <c r="AD6934" s="39"/>
      <c r="AE6934" s="39"/>
      <c r="AF6934" s="39"/>
      <c r="AG6934" s="39"/>
      <c r="AH6934" s="39"/>
      <c r="AI6934" s="39"/>
      <c r="AJ6934" s="39"/>
      <c r="AK6934" s="39"/>
      <c r="AL6934" s="39"/>
      <c r="AM6934" s="39"/>
      <c r="AN6934" s="39"/>
      <c r="AO6934" s="39"/>
      <c r="AP6934" s="39"/>
      <c r="AQ6934" s="39"/>
      <c r="AR6934" s="39"/>
      <c r="AS6934" s="39"/>
      <c r="AT6934" s="39"/>
      <c r="AU6934" s="39"/>
      <c r="AV6934" s="39"/>
      <c r="AW6934" s="39"/>
    </row>
    <row r="6935" spans="15:49" x14ac:dyDescent="0.2">
      <c r="O6935" s="39"/>
      <c r="P6935" s="39"/>
      <c r="Q6935" s="39"/>
      <c r="R6935" s="39"/>
      <c r="S6935" s="39"/>
      <c r="T6935" s="39"/>
      <c r="U6935" s="39"/>
      <c r="V6935" s="39"/>
      <c r="W6935" s="39"/>
      <c r="X6935" s="39"/>
      <c r="Y6935" s="39"/>
      <c r="Z6935" s="39"/>
      <c r="AA6935" s="39"/>
      <c r="AB6935" s="39"/>
      <c r="AC6935" s="39"/>
      <c r="AD6935" s="39"/>
      <c r="AE6935" s="39"/>
      <c r="AF6935" s="39"/>
      <c r="AG6935" s="39"/>
      <c r="AH6935" s="39"/>
      <c r="AI6935" s="39"/>
      <c r="AJ6935" s="39"/>
      <c r="AK6935" s="39"/>
      <c r="AL6935" s="39"/>
      <c r="AM6935" s="39"/>
      <c r="AN6935" s="39"/>
      <c r="AO6935" s="39"/>
      <c r="AP6935" s="39"/>
      <c r="AQ6935" s="39"/>
      <c r="AR6935" s="39"/>
      <c r="AS6935" s="39"/>
      <c r="AT6935" s="39"/>
      <c r="AU6935" s="39"/>
      <c r="AV6935" s="39"/>
      <c r="AW6935" s="39"/>
    </row>
    <row r="6936" spans="15:49" x14ac:dyDescent="0.2">
      <c r="O6936" s="39"/>
      <c r="P6936" s="39"/>
      <c r="Q6936" s="39"/>
      <c r="R6936" s="39"/>
      <c r="S6936" s="39"/>
      <c r="T6936" s="39"/>
      <c r="U6936" s="39"/>
      <c r="V6936" s="39"/>
      <c r="W6936" s="39"/>
      <c r="X6936" s="39"/>
      <c r="Y6936" s="39"/>
      <c r="Z6936" s="39"/>
      <c r="AA6936" s="39"/>
      <c r="AB6936" s="39"/>
      <c r="AC6936" s="39"/>
      <c r="AD6936" s="39"/>
      <c r="AE6936" s="39"/>
      <c r="AF6936" s="39"/>
      <c r="AG6936" s="39"/>
      <c r="AH6936" s="39"/>
      <c r="AI6936" s="39"/>
      <c r="AJ6936" s="39"/>
      <c r="AK6936" s="39"/>
      <c r="AL6936" s="39"/>
      <c r="AM6936" s="39"/>
      <c r="AN6936" s="39"/>
      <c r="AO6936" s="39"/>
      <c r="AP6936" s="39"/>
      <c r="AQ6936" s="39"/>
      <c r="AR6936" s="39"/>
      <c r="AS6936" s="39"/>
      <c r="AT6936" s="39"/>
      <c r="AU6936" s="39"/>
      <c r="AV6936" s="39"/>
      <c r="AW6936" s="39"/>
    </row>
    <row r="6937" spans="15:49" x14ac:dyDescent="0.2">
      <c r="O6937" s="39"/>
      <c r="P6937" s="39"/>
      <c r="Q6937" s="39"/>
      <c r="R6937" s="39"/>
      <c r="S6937" s="39"/>
      <c r="T6937" s="39"/>
      <c r="U6937" s="39"/>
      <c r="V6937" s="39"/>
      <c r="W6937" s="39"/>
      <c r="X6937" s="39"/>
      <c r="Y6937" s="39"/>
      <c r="Z6937" s="39"/>
      <c r="AA6937" s="39"/>
      <c r="AB6937" s="39"/>
      <c r="AC6937" s="39"/>
      <c r="AD6937" s="39"/>
      <c r="AE6937" s="39"/>
      <c r="AF6937" s="39"/>
      <c r="AG6937" s="39"/>
      <c r="AH6937" s="39"/>
      <c r="AI6937" s="39"/>
      <c r="AJ6937" s="39"/>
      <c r="AK6937" s="39"/>
      <c r="AL6937" s="39"/>
      <c r="AM6937" s="39"/>
      <c r="AN6937" s="39"/>
      <c r="AO6937" s="39"/>
      <c r="AP6937" s="39"/>
      <c r="AQ6937" s="39"/>
      <c r="AR6937" s="39"/>
      <c r="AS6937" s="39"/>
      <c r="AT6937" s="39"/>
      <c r="AU6937" s="39"/>
      <c r="AV6937" s="39"/>
      <c r="AW6937" s="39"/>
    </row>
    <row r="6938" spans="15:49" x14ac:dyDescent="0.2">
      <c r="O6938" s="39"/>
      <c r="P6938" s="39"/>
      <c r="Q6938" s="39"/>
      <c r="R6938" s="39"/>
      <c r="S6938" s="39"/>
      <c r="T6938" s="39"/>
      <c r="U6938" s="39"/>
      <c r="V6938" s="39"/>
      <c r="W6938" s="39"/>
      <c r="X6938" s="39"/>
      <c r="Y6938" s="39"/>
      <c r="Z6938" s="39"/>
      <c r="AA6938" s="39"/>
      <c r="AB6938" s="39"/>
      <c r="AC6938" s="39"/>
      <c r="AD6938" s="39"/>
      <c r="AE6938" s="39"/>
      <c r="AF6938" s="39"/>
      <c r="AG6938" s="39"/>
      <c r="AH6938" s="39"/>
      <c r="AI6938" s="39"/>
      <c r="AJ6938" s="39"/>
      <c r="AK6938" s="39"/>
      <c r="AL6938" s="39"/>
      <c r="AM6938" s="39"/>
      <c r="AN6938" s="39"/>
      <c r="AO6938" s="39"/>
      <c r="AP6938" s="39"/>
      <c r="AQ6938" s="39"/>
      <c r="AR6938" s="39"/>
      <c r="AS6938" s="39"/>
      <c r="AT6938" s="39"/>
      <c r="AU6938" s="39"/>
      <c r="AV6938" s="39"/>
      <c r="AW6938" s="39"/>
    </row>
    <row r="6939" spans="15:49" x14ac:dyDescent="0.2">
      <c r="O6939" s="39"/>
      <c r="P6939" s="39"/>
      <c r="Q6939" s="39"/>
      <c r="R6939" s="39"/>
      <c r="S6939" s="39"/>
      <c r="T6939" s="39"/>
      <c r="U6939" s="39"/>
      <c r="V6939" s="39"/>
      <c r="W6939" s="39"/>
      <c r="X6939" s="39"/>
      <c r="Y6939" s="39"/>
      <c r="Z6939" s="39"/>
      <c r="AA6939" s="39"/>
      <c r="AB6939" s="39"/>
      <c r="AC6939" s="39"/>
      <c r="AD6939" s="39"/>
      <c r="AE6939" s="39"/>
      <c r="AF6939" s="39"/>
      <c r="AG6939" s="39"/>
      <c r="AH6939" s="39"/>
      <c r="AI6939" s="39"/>
      <c r="AJ6939" s="39"/>
      <c r="AK6939" s="39"/>
      <c r="AL6939" s="39"/>
      <c r="AM6939" s="39"/>
      <c r="AN6939" s="39"/>
      <c r="AO6939" s="39"/>
      <c r="AP6939" s="39"/>
      <c r="AQ6939" s="39"/>
      <c r="AR6939" s="39"/>
      <c r="AS6939" s="39"/>
      <c r="AT6939" s="39"/>
      <c r="AU6939" s="39"/>
      <c r="AV6939" s="39"/>
      <c r="AW6939" s="39"/>
    </row>
    <row r="6940" spans="15:49" x14ac:dyDescent="0.2">
      <c r="O6940" s="39"/>
      <c r="P6940" s="39"/>
      <c r="Q6940" s="39"/>
      <c r="R6940" s="39"/>
      <c r="S6940" s="39"/>
      <c r="T6940" s="39"/>
      <c r="U6940" s="39"/>
      <c r="V6940" s="39"/>
      <c r="W6940" s="39"/>
      <c r="X6940" s="39"/>
      <c r="Y6940" s="39"/>
      <c r="Z6940" s="39"/>
      <c r="AA6940" s="39"/>
      <c r="AB6940" s="39"/>
      <c r="AC6940" s="39"/>
      <c r="AD6940" s="39"/>
      <c r="AE6940" s="39"/>
      <c r="AF6940" s="39"/>
      <c r="AG6940" s="39"/>
      <c r="AH6940" s="39"/>
      <c r="AI6940" s="39"/>
      <c r="AJ6940" s="39"/>
      <c r="AK6940" s="39"/>
      <c r="AL6940" s="39"/>
      <c r="AM6940" s="39"/>
      <c r="AN6940" s="39"/>
      <c r="AO6940" s="39"/>
      <c r="AP6940" s="39"/>
      <c r="AQ6940" s="39"/>
      <c r="AR6940" s="39"/>
      <c r="AS6940" s="39"/>
      <c r="AT6940" s="39"/>
      <c r="AU6940" s="39"/>
      <c r="AV6940" s="39"/>
      <c r="AW6940" s="39"/>
    </row>
    <row r="6941" spans="15:49" x14ac:dyDescent="0.2">
      <c r="O6941" s="39"/>
      <c r="P6941" s="39"/>
      <c r="Q6941" s="39"/>
      <c r="R6941" s="39"/>
      <c r="S6941" s="39"/>
      <c r="T6941" s="39"/>
      <c r="U6941" s="39"/>
      <c r="V6941" s="39"/>
      <c r="W6941" s="39"/>
      <c r="X6941" s="39"/>
      <c r="Y6941" s="39"/>
      <c r="Z6941" s="39"/>
      <c r="AA6941" s="39"/>
      <c r="AB6941" s="39"/>
      <c r="AC6941" s="39"/>
      <c r="AD6941" s="39"/>
      <c r="AE6941" s="39"/>
      <c r="AF6941" s="39"/>
      <c r="AG6941" s="39"/>
      <c r="AH6941" s="39"/>
      <c r="AI6941" s="39"/>
      <c r="AJ6941" s="39"/>
      <c r="AK6941" s="39"/>
      <c r="AL6941" s="39"/>
      <c r="AM6941" s="39"/>
      <c r="AN6941" s="39"/>
      <c r="AO6941" s="39"/>
      <c r="AP6941" s="39"/>
      <c r="AQ6941" s="39"/>
      <c r="AR6941" s="39"/>
      <c r="AS6941" s="39"/>
      <c r="AT6941" s="39"/>
      <c r="AU6941" s="39"/>
      <c r="AV6941" s="39"/>
      <c r="AW6941" s="39"/>
    </row>
    <row r="6942" spans="15:49" x14ac:dyDescent="0.2">
      <c r="O6942" s="39"/>
      <c r="P6942" s="39"/>
      <c r="Q6942" s="39"/>
      <c r="R6942" s="39"/>
      <c r="S6942" s="39"/>
      <c r="T6942" s="39"/>
      <c r="U6942" s="39"/>
      <c r="V6942" s="39"/>
      <c r="W6942" s="39"/>
      <c r="X6942" s="39"/>
      <c r="Y6942" s="39"/>
      <c r="Z6942" s="39"/>
      <c r="AA6942" s="39"/>
      <c r="AB6942" s="39"/>
      <c r="AC6942" s="39"/>
      <c r="AD6942" s="39"/>
      <c r="AE6942" s="39"/>
      <c r="AF6942" s="39"/>
      <c r="AG6942" s="39"/>
      <c r="AH6942" s="39"/>
      <c r="AI6942" s="39"/>
      <c r="AJ6942" s="39"/>
      <c r="AK6942" s="39"/>
      <c r="AL6942" s="39"/>
      <c r="AM6942" s="39"/>
      <c r="AN6942" s="39"/>
      <c r="AO6942" s="39"/>
      <c r="AP6942" s="39"/>
      <c r="AQ6942" s="39"/>
      <c r="AR6942" s="39"/>
      <c r="AS6942" s="39"/>
      <c r="AT6942" s="39"/>
      <c r="AU6942" s="39"/>
      <c r="AV6942" s="39"/>
      <c r="AW6942" s="39"/>
    </row>
    <row r="6943" spans="15:49" x14ac:dyDescent="0.2">
      <c r="O6943" s="39"/>
      <c r="P6943" s="39"/>
      <c r="Q6943" s="39"/>
      <c r="R6943" s="39"/>
      <c r="S6943" s="39"/>
      <c r="T6943" s="39"/>
      <c r="U6943" s="39"/>
      <c r="V6943" s="39"/>
      <c r="W6943" s="39"/>
      <c r="X6943" s="39"/>
      <c r="Y6943" s="39"/>
      <c r="Z6943" s="39"/>
      <c r="AA6943" s="39"/>
      <c r="AB6943" s="39"/>
      <c r="AC6943" s="39"/>
      <c r="AD6943" s="39"/>
      <c r="AE6943" s="39"/>
      <c r="AF6943" s="39"/>
      <c r="AG6943" s="39"/>
      <c r="AH6943" s="39"/>
      <c r="AI6943" s="39"/>
      <c r="AJ6943" s="39"/>
      <c r="AK6943" s="39"/>
      <c r="AL6943" s="39"/>
      <c r="AM6943" s="39"/>
      <c r="AN6943" s="39"/>
      <c r="AO6943" s="39"/>
      <c r="AP6943" s="39"/>
      <c r="AQ6943" s="39"/>
      <c r="AR6943" s="39"/>
      <c r="AS6943" s="39"/>
      <c r="AT6943" s="39"/>
      <c r="AU6943" s="39"/>
      <c r="AV6943" s="39"/>
      <c r="AW6943" s="39"/>
    </row>
    <row r="6944" spans="15:49" x14ac:dyDescent="0.2">
      <c r="O6944" s="39"/>
      <c r="P6944" s="39"/>
      <c r="Q6944" s="39"/>
      <c r="R6944" s="39"/>
      <c r="S6944" s="39"/>
      <c r="T6944" s="39"/>
      <c r="U6944" s="39"/>
      <c r="V6944" s="39"/>
      <c r="W6944" s="39"/>
      <c r="X6944" s="39"/>
      <c r="Y6944" s="39"/>
      <c r="Z6944" s="39"/>
      <c r="AA6944" s="39"/>
      <c r="AB6944" s="39"/>
      <c r="AC6944" s="39"/>
      <c r="AD6944" s="39"/>
      <c r="AE6944" s="39"/>
      <c r="AF6944" s="39"/>
      <c r="AG6944" s="39"/>
      <c r="AH6944" s="39"/>
      <c r="AI6944" s="39"/>
      <c r="AJ6944" s="39"/>
      <c r="AK6944" s="39"/>
      <c r="AL6944" s="39"/>
      <c r="AM6944" s="39"/>
      <c r="AN6944" s="39"/>
      <c r="AO6944" s="39"/>
      <c r="AP6944" s="39"/>
      <c r="AQ6944" s="39"/>
      <c r="AR6944" s="39"/>
      <c r="AS6944" s="39"/>
      <c r="AT6944" s="39"/>
      <c r="AU6944" s="39"/>
      <c r="AV6944" s="39"/>
      <c r="AW6944" s="39"/>
    </row>
    <row r="6945" spans="15:49" x14ac:dyDescent="0.2">
      <c r="O6945" s="39"/>
      <c r="P6945" s="39"/>
      <c r="Q6945" s="39"/>
      <c r="R6945" s="39"/>
      <c r="S6945" s="39"/>
      <c r="T6945" s="39"/>
      <c r="U6945" s="39"/>
      <c r="V6945" s="39"/>
      <c r="W6945" s="39"/>
      <c r="X6945" s="39"/>
      <c r="Y6945" s="39"/>
      <c r="Z6945" s="39"/>
      <c r="AA6945" s="39"/>
      <c r="AB6945" s="39"/>
      <c r="AC6945" s="39"/>
      <c r="AD6945" s="39"/>
      <c r="AE6945" s="39"/>
      <c r="AF6945" s="39"/>
      <c r="AG6945" s="39"/>
      <c r="AH6945" s="39"/>
      <c r="AI6945" s="39"/>
      <c r="AJ6945" s="39"/>
      <c r="AK6945" s="39"/>
      <c r="AL6945" s="39"/>
      <c r="AM6945" s="39"/>
      <c r="AN6945" s="39"/>
      <c r="AO6945" s="39"/>
      <c r="AP6945" s="39"/>
      <c r="AQ6945" s="39"/>
      <c r="AR6945" s="39"/>
      <c r="AS6945" s="39"/>
      <c r="AT6945" s="39"/>
      <c r="AU6945" s="39"/>
      <c r="AV6945" s="39"/>
      <c r="AW6945" s="39"/>
    </row>
    <row r="6946" spans="15:49" x14ac:dyDescent="0.2">
      <c r="O6946" s="39"/>
      <c r="P6946" s="39"/>
      <c r="Q6946" s="39"/>
      <c r="R6946" s="39"/>
      <c r="S6946" s="39"/>
      <c r="T6946" s="39"/>
      <c r="U6946" s="39"/>
      <c r="V6946" s="39"/>
      <c r="W6946" s="39"/>
      <c r="X6946" s="39"/>
      <c r="Y6946" s="39"/>
      <c r="Z6946" s="39"/>
      <c r="AA6946" s="39"/>
      <c r="AB6946" s="39"/>
      <c r="AC6946" s="39"/>
      <c r="AD6946" s="39"/>
      <c r="AE6946" s="39"/>
      <c r="AF6946" s="39"/>
      <c r="AG6946" s="39"/>
      <c r="AH6946" s="39"/>
      <c r="AI6946" s="39"/>
      <c r="AJ6946" s="39"/>
      <c r="AK6946" s="39"/>
      <c r="AL6946" s="39"/>
      <c r="AM6946" s="39"/>
      <c r="AN6946" s="39"/>
      <c r="AO6946" s="39"/>
      <c r="AP6946" s="39"/>
      <c r="AQ6946" s="39"/>
      <c r="AR6946" s="39"/>
      <c r="AS6946" s="39"/>
      <c r="AT6946" s="39"/>
      <c r="AU6946" s="39"/>
      <c r="AV6946" s="39"/>
      <c r="AW6946" s="39"/>
    </row>
    <row r="6947" spans="15:49" x14ac:dyDescent="0.2">
      <c r="O6947" s="39"/>
      <c r="P6947" s="39"/>
      <c r="Q6947" s="39"/>
      <c r="R6947" s="39"/>
      <c r="S6947" s="39"/>
      <c r="T6947" s="39"/>
      <c r="U6947" s="39"/>
      <c r="V6947" s="39"/>
      <c r="W6947" s="39"/>
      <c r="X6947" s="39"/>
      <c r="Y6947" s="39"/>
      <c r="Z6947" s="39"/>
      <c r="AA6947" s="39"/>
      <c r="AB6947" s="39"/>
      <c r="AC6947" s="39"/>
      <c r="AD6947" s="39"/>
      <c r="AE6947" s="39"/>
      <c r="AF6947" s="39"/>
      <c r="AG6947" s="39"/>
      <c r="AH6947" s="39"/>
      <c r="AI6947" s="39"/>
      <c r="AJ6947" s="39"/>
      <c r="AK6947" s="39"/>
      <c r="AL6947" s="39"/>
      <c r="AM6947" s="39"/>
      <c r="AN6947" s="39"/>
      <c r="AO6947" s="39"/>
      <c r="AP6947" s="39"/>
      <c r="AQ6947" s="39"/>
      <c r="AR6947" s="39"/>
      <c r="AS6947" s="39"/>
      <c r="AT6947" s="39"/>
      <c r="AU6947" s="39"/>
      <c r="AV6947" s="39"/>
      <c r="AW6947" s="39"/>
    </row>
    <row r="6948" spans="15:49" x14ac:dyDescent="0.2">
      <c r="O6948" s="39"/>
      <c r="P6948" s="39"/>
      <c r="Q6948" s="39"/>
      <c r="R6948" s="39"/>
      <c r="S6948" s="39"/>
      <c r="T6948" s="39"/>
      <c r="U6948" s="39"/>
      <c r="V6948" s="39"/>
      <c r="W6948" s="39"/>
      <c r="X6948" s="39"/>
      <c r="Y6948" s="39"/>
      <c r="Z6948" s="39"/>
      <c r="AA6948" s="39"/>
      <c r="AB6948" s="39"/>
      <c r="AC6948" s="39"/>
      <c r="AD6948" s="39"/>
      <c r="AE6948" s="39"/>
      <c r="AF6948" s="39"/>
      <c r="AG6948" s="39"/>
      <c r="AH6948" s="39"/>
      <c r="AI6948" s="39"/>
      <c r="AJ6948" s="39"/>
      <c r="AK6948" s="39"/>
      <c r="AL6948" s="39"/>
      <c r="AM6948" s="39"/>
      <c r="AN6948" s="39"/>
      <c r="AO6948" s="39"/>
      <c r="AP6948" s="39"/>
      <c r="AQ6948" s="39"/>
      <c r="AR6948" s="39"/>
      <c r="AS6948" s="39"/>
      <c r="AT6948" s="39"/>
      <c r="AU6948" s="39"/>
      <c r="AV6948" s="39"/>
      <c r="AW6948" s="39"/>
    </row>
    <row r="6949" spans="15:49" x14ac:dyDescent="0.2">
      <c r="O6949" s="39"/>
      <c r="P6949" s="39"/>
      <c r="Q6949" s="39"/>
      <c r="R6949" s="39"/>
      <c r="S6949" s="39"/>
      <c r="T6949" s="39"/>
      <c r="U6949" s="39"/>
      <c r="V6949" s="39"/>
      <c r="W6949" s="39"/>
      <c r="X6949" s="39"/>
      <c r="Y6949" s="39"/>
      <c r="Z6949" s="39"/>
      <c r="AA6949" s="39"/>
      <c r="AB6949" s="39"/>
      <c r="AC6949" s="39"/>
      <c r="AD6949" s="39"/>
      <c r="AE6949" s="39"/>
      <c r="AF6949" s="39"/>
      <c r="AG6949" s="39"/>
      <c r="AH6949" s="39"/>
      <c r="AI6949" s="39"/>
      <c r="AJ6949" s="39"/>
      <c r="AK6949" s="39"/>
      <c r="AL6949" s="39"/>
      <c r="AM6949" s="39"/>
      <c r="AN6949" s="39"/>
      <c r="AO6949" s="39"/>
      <c r="AP6949" s="39"/>
      <c r="AQ6949" s="39"/>
      <c r="AR6949" s="39"/>
      <c r="AS6949" s="39"/>
      <c r="AT6949" s="39"/>
      <c r="AU6949" s="39"/>
      <c r="AV6949" s="39"/>
      <c r="AW6949" s="39"/>
    </row>
    <row r="6950" spans="15:49" x14ac:dyDescent="0.2">
      <c r="O6950" s="39"/>
      <c r="P6950" s="39"/>
      <c r="Q6950" s="39"/>
      <c r="R6950" s="39"/>
      <c r="S6950" s="39"/>
      <c r="T6950" s="39"/>
      <c r="U6950" s="39"/>
      <c r="V6950" s="39"/>
      <c r="W6950" s="39"/>
      <c r="X6950" s="39"/>
      <c r="Y6950" s="39"/>
      <c r="Z6950" s="39"/>
      <c r="AA6950" s="39"/>
      <c r="AB6950" s="39"/>
      <c r="AC6950" s="39"/>
      <c r="AD6950" s="39"/>
      <c r="AE6950" s="39"/>
      <c r="AF6950" s="39"/>
      <c r="AG6950" s="39"/>
      <c r="AH6950" s="39"/>
      <c r="AI6950" s="39"/>
      <c r="AJ6950" s="39"/>
      <c r="AK6950" s="39"/>
      <c r="AL6950" s="39"/>
      <c r="AM6950" s="39"/>
      <c r="AN6950" s="39"/>
      <c r="AO6950" s="39"/>
      <c r="AP6950" s="39"/>
      <c r="AQ6950" s="39"/>
      <c r="AR6950" s="39"/>
      <c r="AS6950" s="39"/>
      <c r="AT6950" s="39"/>
      <c r="AU6950" s="39"/>
      <c r="AV6950" s="39"/>
      <c r="AW6950" s="39"/>
    </row>
    <row r="6951" spans="15:49" x14ac:dyDescent="0.2">
      <c r="O6951" s="39"/>
      <c r="P6951" s="39"/>
      <c r="Q6951" s="39"/>
      <c r="R6951" s="39"/>
      <c r="S6951" s="39"/>
      <c r="T6951" s="39"/>
      <c r="U6951" s="39"/>
      <c r="V6951" s="39"/>
      <c r="W6951" s="39"/>
      <c r="X6951" s="39"/>
      <c r="Y6951" s="39"/>
      <c r="Z6951" s="39"/>
      <c r="AA6951" s="39"/>
      <c r="AB6951" s="39"/>
      <c r="AC6951" s="39"/>
      <c r="AD6951" s="39"/>
      <c r="AE6951" s="39"/>
      <c r="AF6951" s="39"/>
      <c r="AG6951" s="39"/>
      <c r="AH6951" s="39"/>
      <c r="AI6951" s="39"/>
      <c r="AJ6951" s="39"/>
      <c r="AK6951" s="39"/>
      <c r="AL6951" s="39"/>
      <c r="AM6951" s="39"/>
      <c r="AN6951" s="39"/>
      <c r="AO6951" s="39"/>
      <c r="AP6951" s="39"/>
      <c r="AQ6951" s="39"/>
      <c r="AR6951" s="39"/>
      <c r="AS6951" s="39"/>
      <c r="AT6951" s="39"/>
      <c r="AU6951" s="39"/>
      <c r="AV6951" s="39"/>
      <c r="AW6951" s="39"/>
    </row>
    <row r="6952" spans="15:49" x14ac:dyDescent="0.2">
      <c r="O6952" s="39"/>
      <c r="P6952" s="39"/>
      <c r="Q6952" s="39"/>
      <c r="R6952" s="39"/>
      <c r="S6952" s="39"/>
      <c r="T6952" s="39"/>
      <c r="U6952" s="39"/>
      <c r="V6952" s="39"/>
      <c r="W6952" s="39"/>
      <c r="X6952" s="39"/>
      <c r="Y6952" s="39"/>
      <c r="Z6952" s="39"/>
      <c r="AA6952" s="39"/>
      <c r="AB6952" s="39"/>
      <c r="AC6952" s="39"/>
      <c r="AD6952" s="39"/>
      <c r="AE6952" s="39"/>
      <c r="AF6952" s="39"/>
      <c r="AG6952" s="39"/>
      <c r="AH6952" s="39"/>
      <c r="AI6952" s="39"/>
      <c r="AJ6952" s="39"/>
      <c r="AK6952" s="39"/>
      <c r="AL6952" s="39"/>
      <c r="AM6952" s="39"/>
      <c r="AN6952" s="39"/>
      <c r="AO6952" s="39"/>
      <c r="AP6952" s="39"/>
      <c r="AQ6952" s="39"/>
      <c r="AR6952" s="39"/>
      <c r="AS6952" s="39"/>
      <c r="AT6952" s="39"/>
      <c r="AU6952" s="39"/>
      <c r="AV6952" s="39"/>
      <c r="AW6952" s="39"/>
    </row>
    <row r="6953" spans="15:49" x14ac:dyDescent="0.2">
      <c r="O6953" s="39"/>
      <c r="P6953" s="39"/>
      <c r="Q6953" s="39"/>
      <c r="R6953" s="39"/>
      <c r="S6953" s="39"/>
      <c r="T6953" s="39"/>
      <c r="U6953" s="39"/>
      <c r="V6953" s="39"/>
      <c r="W6953" s="39"/>
      <c r="X6953" s="39"/>
      <c r="Y6953" s="39"/>
      <c r="Z6953" s="39"/>
      <c r="AA6953" s="39"/>
      <c r="AB6953" s="39"/>
      <c r="AC6953" s="39"/>
      <c r="AD6953" s="39"/>
      <c r="AE6953" s="39"/>
      <c r="AF6953" s="39"/>
      <c r="AG6953" s="39"/>
      <c r="AH6953" s="39"/>
      <c r="AI6953" s="39"/>
      <c r="AJ6953" s="39"/>
      <c r="AK6953" s="39"/>
      <c r="AL6953" s="39"/>
      <c r="AM6953" s="39"/>
      <c r="AN6953" s="39"/>
      <c r="AO6953" s="39"/>
      <c r="AP6953" s="39"/>
      <c r="AQ6953" s="39"/>
      <c r="AR6953" s="39"/>
      <c r="AS6953" s="39"/>
      <c r="AT6953" s="39"/>
      <c r="AU6953" s="39"/>
      <c r="AV6953" s="39"/>
      <c r="AW6953" s="39"/>
    </row>
    <row r="6954" spans="15:49" x14ac:dyDescent="0.2">
      <c r="O6954" s="39"/>
      <c r="P6954" s="39"/>
      <c r="Q6954" s="39"/>
      <c r="R6954" s="39"/>
      <c r="S6954" s="39"/>
      <c r="T6954" s="39"/>
      <c r="U6954" s="39"/>
      <c r="V6954" s="39"/>
      <c r="W6954" s="39"/>
      <c r="X6954" s="39"/>
      <c r="Y6954" s="39"/>
      <c r="Z6954" s="39"/>
      <c r="AA6954" s="39"/>
      <c r="AB6954" s="39"/>
      <c r="AC6954" s="39"/>
      <c r="AD6954" s="39"/>
      <c r="AE6954" s="39"/>
      <c r="AF6954" s="39"/>
      <c r="AG6954" s="39"/>
      <c r="AH6954" s="39"/>
      <c r="AI6954" s="39"/>
      <c r="AJ6954" s="39"/>
      <c r="AK6954" s="39"/>
      <c r="AL6954" s="39"/>
      <c r="AM6954" s="39"/>
      <c r="AN6954" s="39"/>
      <c r="AO6954" s="39"/>
      <c r="AP6954" s="39"/>
      <c r="AQ6954" s="39"/>
      <c r="AR6954" s="39"/>
      <c r="AS6954" s="39"/>
      <c r="AT6954" s="39"/>
      <c r="AU6954" s="39"/>
      <c r="AV6954" s="39"/>
      <c r="AW6954" s="39"/>
    </row>
    <row r="6955" spans="15:49" x14ac:dyDescent="0.2">
      <c r="O6955" s="39"/>
      <c r="P6955" s="39"/>
      <c r="Q6955" s="39"/>
      <c r="R6955" s="39"/>
      <c r="S6955" s="39"/>
      <c r="T6955" s="39"/>
      <c r="U6955" s="39"/>
      <c r="V6955" s="39"/>
      <c r="W6955" s="39"/>
      <c r="X6955" s="39"/>
      <c r="Y6955" s="39"/>
      <c r="Z6955" s="39"/>
      <c r="AA6955" s="39"/>
      <c r="AB6955" s="39"/>
      <c r="AC6955" s="39"/>
      <c r="AD6955" s="39"/>
      <c r="AE6955" s="39"/>
      <c r="AF6955" s="39"/>
      <c r="AG6955" s="39"/>
      <c r="AH6955" s="39"/>
      <c r="AI6955" s="39"/>
      <c r="AJ6955" s="39"/>
      <c r="AK6955" s="39"/>
      <c r="AL6955" s="39"/>
      <c r="AM6955" s="39"/>
      <c r="AN6955" s="39"/>
      <c r="AO6955" s="39"/>
      <c r="AP6955" s="39"/>
      <c r="AQ6955" s="39"/>
      <c r="AR6955" s="39"/>
      <c r="AS6955" s="39"/>
      <c r="AT6955" s="39"/>
      <c r="AU6955" s="39"/>
      <c r="AV6955" s="39"/>
      <c r="AW6955" s="39"/>
    </row>
    <row r="6956" spans="15:49" x14ac:dyDescent="0.2">
      <c r="O6956" s="39"/>
      <c r="P6956" s="39"/>
      <c r="Q6956" s="39"/>
      <c r="R6956" s="39"/>
      <c r="S6956" s="39"/>
      <c r="T6956" s="39"/>
      <c r="U6956" s="39"/>
      <c r="V6956" s="39"/>
      <c r="W6956" s="39"/>
      <c r="X6956" s="39"/>
      <c r="Y6956" s="39"/>
      <c r="Z6956" s="39"/>
      <c r="AA6956" s="39"/>
      <c r="AB6956" s="39"/>
      <c r="AC6956" s="39"/>
      <c r="AD6956" s="39"/>
      <c r="AE6956" s="39"/>
      <c r="AF6956" s="39"/>
      <c r="AG6956" s="39"/>
      <c r="AH6956" s="39"/>
      <c r="AI6956" s="39"/>
      <c r="AJ6956" s="39"/>
      <c r="AK6956" s="39"/>
      <c r="AL6956" s="39"/>
      <c r="AM6956" s="39"/>
      <c r="AN6956" s="39"/>
      <c r="AO6956" s="39"/>
      <c r="AP6956" s="39"/>
      <c r="AQ6956" s="39"/>
      <c r="AR6956" s="39"/>
      <c r="AS6956" s="39"/>
      <c r="AT6956" s="39"/>
      <c r="AU6956" s="39"/>
      <c r="AV6956" s="39"/>
      <c r="AW6956" s="39"/>
    </row>
    <row r="6957" spans="15:49" x14ac:dyDescent="0.2">
      <c r="O6957" s="39"/>
      <c r="P6957" s="39"/>
      <c r="Q6957" s="39"/>
      <c r="R6957" s="39"/>
      <c r="S6957" s="39"/>
      <c r="T6957" s="39"/>
      <c r="U6957" s="39"/>
      <c r="V6957" s="39"/>
      <c r="W6957" s="39"/>
      <c r="X6957" s="39"/>
      <c r="Y6957" s="39"/>
      <c r="Z6957" s="39"/>
      <c r="AA6957" s="39"/>
      <c r="AB6957" s="39"/>
      <c r="AC6957" s="39"/>
      <c r="AD6957" s="39"/>
      <c r="AE6957" s="39"/>
      <c r="AF6957" s="39"/>
      <c r="AG6957" s="39"/>
      <c r="AH6957" s="39"/>
      <c r="AI6957" s="39"/>
      <c r="AJ6957" s="39"/>
      <c r="AK6957" s="39"/>
      <c r="AL6957" s="39"/>
      <c r="AM6957" s="39"/>
      <c r="AN6957" s="39"/>
      <c r="AO6957" s="39"/>
      <c r="AP6957" s="39"/>
      <c r="AQ6957" s="39"/>
      <c r="AR6957" s="39"/>
      <c r="AS6957" s="39"/>
      <c r="AT6957" s="39"/>
      <c r="AU6957" s="39"/>
      <c r="AV6957" s="39"/>
      <c r="AW6957" s="39"/>
    </row>
    <row r="6958" spans="15:49" x14ac:dyDescent="0.2">
      <c r="O6958" s="39"/>
      <c r="P6958" s="39"/>
      <c r="Q6958" s="39"/>
      <c r="R6958" s="39"/>
      <c r="S6958" s="39"/>
      <c r="T6958" s="39"/>
      <c r="U6958" s="39"/>
      <c r="V6958" s="39"/>
      <c r="W6958" s="39"/>
      <c r="X6958" s="39"/>
      <c r="Y6958" s="39"/>
      <c r="Z6958" s="39"/>
      <c r="AA6958" s="39"/>
      <c r="AB6958" s="39"/>
      <c r="AC6958" s="39"/>
      <c r="AD6958" s="39"/>
      <c r="AE6958" s="39"/>
      <c r="AF6958" s="39"/>
      <c r="AG6958" s="39"/>
      <c r="AH6958" s="39"/>
      <c r="AI6958" s="39"/>
      <c r="AJ6958" s="39"/>
      <c r="AK6958" s="39"/>
      <c r="AL6958" s="39"/>
      <c r="AM6958" s="39"/>
      <c r="AN6958" s="39"/>
      <c r="AO6958" s="39"/>
      <c r="AP6958" s="39"/>
      <c r="AQ6958" s="39"/>
      <c r="AR6958" s="39"/>
      <c r="AS6958" s="39"/>
      <c r="AT6958" s="39"/>
      <c r="AU6958" s="39"/>
      <c r="AV6958" s="39"/>
      <c r="AW6958" s="39"/>
    </row>
    <row r="6959" spans="15:49" x14ac:dyDescent="0.2">
      <c r="O6959" s="39"/>
      <c r="P6959" s="39"/>
      <c r="Q6959" s="39"/>
      <c r="R6959" s="39"/>
      <c r="S6959" s="39"/>
      <c r="T6959" s="39"/>
      <c r="U6959" s="39"/>
      <c r="V6959" s="39"/>
      <c r="W6959" s="39"/>
      <c r="X6959" s="39"/>
      <c r="Y6959" s="39"/>
      <c r="Z6959" s="39"/>
      <c r="AA6959" s="39"/>
      <c r="AB6959" s="39"/>
      <c r="AC6959" s="39"/>
      <c r="AD6959" s="39"/>
      <c r="AE6959" s="39"/>
      <c r="AF6959" s="39"/>
      <c r="AG6959" s="39"/>
      <c r="AH6959" s="39"/>
      <c r="AI6959" s="39"/>
      <c r="AJ6959" s="39"/>
      <c r="AK6959" s="39"/>
      <c r="AL6959" s="39"/>
      <c r="AM6959" s="39"/>
      <c r="AN6959" s="39"/>
      <c r="AO6959" s="39"/>
      <c r="AP6959" s="39"/>
      <c r="AQ6959" s="39"/>
      <c r="AR6959" s="39"/>
      <c r="AS6959" s="39"/>
      <c r="AT6959" s="39"/>
      <c r="AU6959" s="39"/>
      <c r="AV6959" s="39"/>
      <c r="AW6959" s="39"/>
    </row>
    <row r="6960" spans="15:49" x14ac:dyDescent="0.2">
      <c r="O6960" s="39"/>
      <c r="P6960" s="39"/>
      <c r="Q6960" s="39"/>
      <c r="R6960" s="39"/>
      <c r="S6960" s="39"/>
      <c r="T6960" s="39"/>
      <c r="U6960" s="39"/>
      <c r="V6960" s="39"/>
      <c r="W6960" s="39"/>
      <c r="X6960" s="39"/>
      <c r="Y6960" s="39"/>
      <c r="Z6960" s="39"/>
      <c r="AA6960" s="39"/>
      <c r="AB6960" s="39"/>
      <c r="AC6960" s="39"/>
      <c r="AD6960" s="39"/>
      <c r="AE6960" s="39"/>
      <c r="AF6960" s="39"/>
      <c r="AG6960" s="39"/>
      <c r="AH6960" s="39"/>
      <c r="AI6960" s="39"/>
      <c r="AJ6960" s="39"/>
      <c r="AK6960" s="39"/>
      <c r="AL6960" s="39"/>
      <c r="AM6960" s="39"/>
      <c r="AN6960" s="39"/>
      <c r="AO6960" s="39"/>
      <c r="AP6960" s="39"/>
      <c r="AQ6960" s="39"/>
      <c r="AR6960" s="39"/>
      <c r="AS6960" s="39"/>
      <c r="AT6960" s="39"/>
      <c r="AU6960" s="39"/>
      <c r="AV6960" s="39"/>
      <c r="AW6960" s="39"/>
    </row>
    <row r="6961" spans="15:49" x14ac:dyDescent="0.2">
      <c r="O6961" s="39"/>
      <c r="P6961" s="39"/>
      <c r="Q6961" s="39"/>
      <c r="R6961" s="39"/>
      <c r="S6961" s="39"/>
      <c r="T6961" s="39"/>
      <c r="U6961" s="39"/>
      <c r="V6961" s="39"/>
      <c r="W6961" s="39"/>
      <c r="X6961" s="39"/>
      <c r="Y6961" s="39"/>
      <c r="Z6961" s="39"/>
      <c r="AA6961" s="39"/>
      <c r="AB6961" s="39"/>
      <c r="AC6961" s="39"/>
      <c r="AD6961" s="39"/>
      <c r="AE6961" s="39"/>
      <c r="AF6961" s="39"/>
      <c r="AG6961" s="39"/>
      <c r="AH6961" s="39"/>
      <c r="AI6961" s="39"/>
      <c r="AJ6961" s="39"/>
      <c r="AK6961" s="39"/>
      <c r="AL6961" s="39"/>
      <c r="AM6961" s="39"/>
      <c r="AN6961" s="39"/>
      <c r="AO6961" s="39"/>
      <c r="AP6961" s="39"/>
      <c r="AQ6961" s="39"/>
      <c r="AR6961" s="39"/>
      <c r="AS6961" s="39"/>
      <c r="AT6961" s="39"/>
      <c r="AU6961" s="39"/>
      <c r="AV6961" s="39"/>
      <c r="AW6961" s="39"/>
    </row>
    <row r="6962" spans="15:49" x14ac:dyDescent="0.2">
      <c r="O6962" s="39"/>
      <c r="P6962" s="39"/>
      <c r="Q6962" s="39"/>
      <c r="R6962" s="39"/>
      <c r="S6962" s="39"/>
      <c r="T6962" s="39"/>
      <c r="U6962" s="39"/>
      <c r="V6962" s="39"/>
      <c r="W6962" s="39"/>
      <c r="X6962" s="39"/>
      <c r="Y6962" s="39"/>
      <c r="Z6962" s="39"/>
      <c r="AA6962" s="39"/>
      <c r="AB6962" s="39"/>
      <c r="AC6962" s="39"/>
      <c r="AD6962" s="39"/>
      <c r="AE6962" s="39"/>
      <c r="AF6962" s="39"/>
      <c r="AG6962" s="39"/>
      <c r="AH6962" s="39"/>
      <c r="AI6962" s="39"/>
      <c r="AJ6962" s="39"/>
      <c r="AK6962" s="39"/>
      <c r="AL6962" s="39"/>
      <c r="AM6962" s="39"/>
      <c r="AN6962" s="39"/>
      <c r="AO6962" s="39"/>
      <c r="AP6962" s="39"/>
      <c r="AQ6962" s="39"/>
      <c r="AR6962" s="39"/>
      <c r="AS6962" s="39"/>
      <c r="AT6962" s="39"/>
      <c r="AU6962" s="39"/>
      <c r="AV6962" s="39"/>
      <c r="AW6962" s="39"/>
    </row>
    <row r="6963" spans="15:49" x14ac:dyDescent="0.2">
      <c r="O6963" s="39"/>
      <c r="P6963" s="39"/>
      <c r="Q6963" s="39"/>
      <c r="R6963" s="39"/>
      <c r="S6963" s="39"/>
      <c r="T6963" s="39"/>
      <c r="U6963" s="39"/>
      <c r="V6963" s="39"/>
      <c r="W6963" s="39"/>
      <c r="X6963" s="39"/>
      <c r="Y6963" s="39"/>
      <c r="Z6963" s="39"/>
      <c r="AA6963" s="39"/>
      <c r="AB6963" s="39"/>
      <c r="AC6963" s="39"/>
      <c r="AD6963" s="39"/>
      <c r="AE6963" s="39"/>
      <c r="AF6963" s="39"/>
      <c r="AG6963" s="39"/>
      <c r="AH6963" s="39"/>
      <c r="AI6963" s="39"/>
      <c r="AJ6963" s="39"/>
      <c r="AK6963" s="39"/>
      <c r="AL6963" s="39"/>
      <c r="AM6963" s="39"/>
      <c r="AN6963" s="39"/>
      <c r="AO6963" s="39"/>
      <c r="AP6963" s="39"/>
      <c r="AQ6963" s="39"/>
      <c r="AR6963" s="39"/>
      <c r="AS6963" s="39"/>
      <c r="AT6963" s="39"/>
      <c r="AU6963" s="39"/>
      <c r="AV6963" s="39"/>
      <c r="AW6963" s="39"/>
    </row>
    <row r="6964" spans="15:49" x14ac:dyDescent="0.2">
      <c r="O6964" s="39"/>
      <c r="P6964" s="39"/>
      <c r="Q6964" s="39"/>
      <c r="R6964" s="39"/>
      <c r="S6964" s="39"/>
      <c r="T6964" s="39"/>
      <c r="U6964" s="39"/>
      <c r="V6964" s="39"/>
      <c r="W6964" s="39"/>
      <c r="X6964" s="39"/>
      <c r="Y6964" s="39"/>
      <c r="Z6964" s="39"/>
      <c r="AA6964" s="39"/>
      <c r="AB6964" s="39"/>
      <c r="AC6964" s="39"/>
      <c r="AD6964" s="39"/>
      <c r="AE6964" s="39"/>
      <c r="AF6964" s="39"/>
      <c r="AG6964" s="39"/>
      <c r="AH6964" s="39"/>
      <c r="AI6964" s="39"/>
      <c r="AJ6964" s="39"/>
      <c r="AK6964" s="39"/>
      <c r="AL6964" s="39"/>
      <c r="AM6964" s="39"/>
      <c r="AN6964" s="39"/>
      <c r="AO6964" s="39"/>
      <c r="AP6964" s="39"/>
      <c r="AQ6964" s="39"/>
      <c r="AR6964" s="39"/>
      <c r="AS6964" s="39"/>
      <c r="AT6964" s="39"/>
      <c r="AU6964" s="39"/>
      <c r="AV6964" s="39"/>
      <c r="AW6964" s="39"/>
    </row>
    <row r="6965" spans="15:49" x14ac:dyDescent="0.2">
      <c r="O6965" s="39"/>
      <c r="P6965" s="39"/>
      <c r="Q6965" s="39"/>
      <c r="R6965" s="39"/>
      <c r="S6965" s="39"/>
      <c r="T6965" s="39"/>
      <c r="U6965" s="39"/>
      <c r="V6965" s="39"/>
      <c r="W6965" s="39"/>
      <c r="X6965" s="39"/>
      <c r="Y6965" s="39"/>
      <c r="Z6965" s="39"/>
      <c r="AA6965" s="39"/>
      <c r="AB6965" s="39"/>
      <c r="AC6965" s="39"/>
      <c r="AD6965" s="39"/>
      <c r="AE6965" s="39"/>
      <c r="AF6965" s="39"/>
      <c r="AG6965" s="39"/>
      <c r="AH6965" s="39"/>
      <c r="AI6965" s="39"/>
      <c r="AJ6965" s="39"/>
      <c r="AK6965" s="39"/>
      <c r="AL6965" s="39"/>
      <c r="AM6965" s="39"/>
      <c r="AN6965" s="39"/>
      <c r="AO6965" s="39"/>
      <c r="AP6965" s="39"/>
      <c r="AQ6965" s="39"/>
      <c r="AR6965" s="39"/>
      <c r="AS6965" s="39"/>
      <c r="AT6965" s="39"/>
      <c r="AU6965" s="39"/>
      <c r="AV6965" s="39"/>
      <c r="AW6965" s="39"/>
    </row>
    <row r="6966" spans="15:49" x14ac:dyDescent="0.2">
      <c r="O6966" s="39"/>
      <c r="P6966" s="39"/>
      <c r="Q6966" s="39"/>
      <c r="R6966" s="39"/>
      <c r="S6966" s="39"/>
      <c r="T6966" s="39"/>
      <c r="U6966" s="39"/>
      <c r="V6966" s="39"/>
      <c r="W6966" s="39"/>
      <c r="X6966" s="39"/>
      <c r="Y6966" s="39"/>
      <c r="Z6966" s="39"/>
      <c r="AA6966" s="39"/>
      <c r="AB6966" s="39"/>
      <c r="AC6966" s="39"/>
      <c r="AD6966" s="39"/>
      <c r="AE6966" s="39"/>
      <c r="AF6966" s="39"/>
      <c r="AG6966" s="39"/>
      <c r="AH6966" s="39"/>
      <c r="AI6966" s="39"/>
      <c r="AJ6966" s="39"/>
      <c r="AK6966" s="39"/>
      <c r="AL6966" s="39"/>
      <c r="AM6966" s="39"/>
      <c r="AN6966" s="39"/>
      <c r="AO6966" s="39"/>
      <c r="AP6966" s="39"/>
      <c r="AQ6966" s="39"/>
      <c r="AR6966" s="39"/>
      <c r="AS6966" s="39"/>
      <c r="AT6966" s="39"/>
      <c r="AU6966" s="39"/>
      <c r="AV6966" s="39"/>
      <c r="AW6966" s="39"/>
    </row>
    <row r="6967" spans="15:49" x14ac:dyDescent="0.2">
      <c r="O6967" s="39"/>
      <c r="P6967" s="39"/>
      <c r="Q6967" s="39"/>
      <c r="R6967" s="39"/>
      <c r="S6967" s="39"/>
      <c r="T6967" s="39"/>
      <c r="U6967" s="39"/>
      <c r="V6967" s="39"/>
      <c r="W6967" s="39"/>
      <c r="X6967" s="39"/>
      <c r="Y6967" s="39"/>
      <c r="Z6967" s="39"/>
      <c r="AA6967" s="39"/>
      <c r="AB6967" s="39"/>
      <c r="AC6967" s="39"/>
      <c r="AD6967" s="39"/>
      <c r="AE6967" s="39"/>
      <c r="AF6967" s="39"/>
      <c r="AG6967" s="39"/>
      <c r="AH6967" s="39"/>
      <c r="AI6967" s="39"/>
      <c r="AJ6967" s="39"/>
      <c r="AK6967" s="39"/>
      <c r="AL6967" s="39"/>
      <c r="AM6967" s="39"/>
      <c r="AN6967" s="39"/>
      <c r="AO6967" s="39"/>
      <c r="AP6967" s="39"/>
      <c r="AQ6967" s="39"/>
      <c r="AR6967" s="39"/>
      <c r="AS6967" s="39"/>
      <c r="AT6967" s="39"/>
      <c r="AU6967" s="39"/>
      <c r="AV6967" s="39"/>
      <c r="AW6967" s="39"/>
    </row>
    <row r="6968" spans="15:49" x14ac:dyDescent="0.2">
      <c r="O6968" s="39"/>
      <c r="P6968" s="39"/>
      <c r="Q6968" s="39"/>
      <c r="R6968" s="39"/>
      <c r="S6968" s="39"/>
      <c r="T6968" s="39"/>
      <c r="U6968" s="39"/>
      <c r="V6968" s="39"/>
      <c r="W6968" s="39"/>
      <c r="X6968" s="39"/>
      <c r="Y6968" s="39"/>
      <c r="Z6968" s="39"/>
      <c r="AA6968" s="39"/>
      <c r="AB6968" s="39"/>
      <c r="AC6968" s="39"/>
      <c r="AD6968" s="39"/>
      <c r="AE6968" s="39"/>
      <c r="AF6968" s="39"/>
      <c r="AG6968" s="39"/>
      <c r="AH6968" s="39"/>
      <c r="AI6968" s="39"/>
      <c r="AJ6968" s="39"/>
      <c r="AK6968" s="39"/>
      <c r="AL6968" s="39"/>
      <c r="AM6968" s="39"/>
      <c r="AN6968" s="39"/>
      <c r="AO6968" s="39"/>
      <c r="AP6968" s="39"/>
      <c r="AQ6968" s="39"/>
      <c r="AR6968" s="39"/>
      <c r="AS6968" s="39"/>
      <c r="AT6968" s="39"/>
      <c r="AU6968" s="39"/>
      <c r="AV6968" s="39"/>
      <c r="AW6968" s="39"/>
    </row>
    <row r="6969" spans="15:49" x14ac:dyDescent="0.2">
      <c r="O6969" s="39"/>
      <c r="P6969" s="39"/>
      <c r="Q6969" s="39"/>
      <c r="R6969" s="39"/>
      <c r="S6969" s="39"/>
      <c r="T6969" s="39"/>
      <c r="U6969" s="39"/>
      <c r="V6969" s="39"/>
      <c r="W6969" s="39"/>
      <c r="X6969" s="39"/>
      <c r="Y6969" s="39"/>
      <c r="Z6969" s="39"/>
      <c r="AA6969" s="39"/>
      <c r="AB6969" s="39"/>
      <c r="AC6969" s="39"/>
      <c r="AD6969" s="39"/>
      <c r="AE6969" s="39"/>
      <c r="AF6969" s="39"/>
      <c r="AG6969" s="39"/>
      <c r="AH6969" s="39"/>
      <c r="AI6969" s="39"/>
      <c r="AJ6969" s="39"/>
      <c r="AK6969" s="39"/>
      <c r="AL6969" s="39"/>
      <c r="AM6969" s="39"/>
      <c r="AN6969" s="39"/>
      <c r="AO6969" s="39"/>
      <c r="AP6969" s="39"/>
      <c r="AQ6969" s="39"/>
      <c r="AR6969" s="39"/>
      <c r="AS6969" s="39"/>
      <c r="AT6969" s="39"/>
      <c r="AU6969" s="39"/>
      <c r="AV6969" s="39"/>
      <c r="AW6969" s="39"/>
    </row>
    <row r="6970" spans="15:49" x14ac:dyDescent="0.2">
      <c r="O6970" s="39"/>
      <c r="P6970" s="39"/>
      <c r="Q6970" s="39"/>
      <c r="R6970" s="39"/>
      <c r="S6970" s="39"/>
      <c r="T6970" s="39"/>
      <c r="U6970" s="39"/>
      <c r="V6970" s="39"/>
      <c r="W6970" s="39"/>
      <c r="X6970" s="39"/>
      <c r="Y6970" s="39"/>
      <c r="Z6970" s="39"/>
      <c r="AA6970" s="39"/>
      <c r="AB6970" s="39"/>
      <c r="AC6970" s="39"/>
      <c r="AD6970" s="39"/>
      <c r="AE6970" s="39"/>
      <c r="AF6970" s="39"/>
      <c r="AG6970" s="39"/>
      <c r="AH6970" s="39"/>
      <c r="AI6970" s="39"/>
      <c r="AJ6970" s="39"/>
      <c r="AK6970" s="39"/>
      <c r="AL6970" s="39"/>
      <c r="AM6970" s="39"/>
      <c r="AN6970" s="39"/>
      <c r="AO6970" s="39"/>
      <c r="AP6970" s="39"/>
      <c r="AQ6970" s="39"/>
      <c r="AR6970" s="39"/>
      <c r="AS6970" s="39"/>
      <c r="AT6970" s="39"/>
      <c r="AU6970" s="39"/>
      <c r="AV6970" s="39"/>
      <c r="AW6970" s="39"/>
    </row>
    <row r="6971" spans="15:49" x14ac:dyDescent="0.2">
      <c r="O6971" s="39"/>
      <c r="P6971" s="39"/>
      <c r="Q6971" s="39"/>
      <c r="R6971" s="39"/>
      <c r="S6971" s="39"/>
      <c r="T6971" s="39"/>
      <c r="U6971" s="39"/>
      <c r="V6971" s="39"/>
      <c r="W6971" s="39"/>
      <c r="X6971" s="39"/>
      <c r="Y6971" s="39"/>
      <c r="Z6971" s="39"/>
      <c r="AA6971" s="39"/>
      <c r="AB6971" s="39"/>
      <c r="AC6971" s="39"/>
      <c r="AD6971" s="39"/>
      <c r="AE6971" s="39"/>
      <c r="AF6971" s="39"/>
      <c r="AG6971" s="39"/>
      <c r="AH6971" s="39"/>
      <c r="AI6971" s="39"/>
      <c r="AJ6971" s="39"/>
      <c r="AK6971" s="39"/>
      <c r="AL6971" s="39"/>
      <c r="AM6971" s="39"/>
      <c r="AN6971" s="39"/>
      <c r="AO6971" s="39"/>
      <c r="AP6971" s="39"/>
      <c r="AQ6971" s="39"/>
      <c r="AR6971" s="39"/>
      <c r="AS6971" s="39"/>
      <c r="AT6971" s="39"/>
      <c r="AU6971" s="39"/>
      <c r="AV6971" s="39"/>
      <c r="AW6971" s="39"/>
    </row>
    <row r="6972" spans="15:49" x14ac:dyDescent="0.2">
      <c r="O6972" s="39"/>
      <c r="P6972" s="39"/>
      <c r="Q6972" s="39"/>
      <c r="R6972" s="39"/>
      <c r="S6972" s="39"/>
      <c r="T6972" s="39"/>
      <c r="U6972" s="39"/>
      <c r="V6972" s="39"/>
      <c r="W6972" s="39"/>
      <c r="X6972" s="39"/>
      <c r="Y6972" s="39"/>
      <c r="Z6972" s="39"/>
      <c r="AA6972" s="39"/>
      <c r="AB6972" s="39"/>
      <c r="AC6972" s="39"/>
      <c r="AD6972" s="39"/>
      <c r="AE6972" s="39"/>
      <c r="AF6972" s="39"/>
      <c r="AG6972" s="39"/>
      <c r="AH6972" s="39"/>
      <c r="AI6972" s="39"/>
      <c r="AJ6972" s="39"/>
      <c r="AK6972" s="39"/>
      <c r="AL6972" s="39"/>
      <c r="AM6972" s="39"/>
      <c r="AN6972" s="39"/>
      <c r="AO6972" s="39"/>
      <c r="AP6972" s="39"/>
      <c r="AQ6972" s="39"/>
      <c r="AR6972" s="39"/>
      <c r="AS6972" s="39"/>
      <c r="AT6972" s="39"/>
      <c r="AU6972" s="39"/>
      <c r="AV6972" s="39"/>
      <c r="AW6972" s="39"/>
    </row>
    <row r="6973" spans="15:49" x14ac:dyDescent="0.2">
      <c r="O6973" s="39"/>
      <c r="P6973" s="39"/>
      <c r="Q6973" s="39"/>
      <c r="R6973" s="39"/>
      <c r="S6973" s="39"/>
      <c r="T6973" s="39"/>
      <c r="U6973" s="39"/>
      <c r="V6973" s="39"/>
      <c r="W6973" s="39"/>
      <c r="X6973" s="39"/>
      <c r="Y6973" s="39"/>
      <c r="Z6973" s="39"/>
      <c r="AA6973" s="39"/>
      <c r="AB6973" s="39"/>
      <c r="AC6973" s="39"/>
      <c r="AD6973" s="39"/>
      <c r="AE6973" s="39"/>
      <c r="AF6973" s="39"/>
      <c r="AG6973" s="39"/>
      <c r="AH6973" s="39"/>
      <c r="AI6973" s="39"/>
      <c r="AJ6973" s="39"/>
      <c r="AK6973" s="39"/>
      <c r="AL6973" s="39"/>
      <c r="AM6973" s="39"/>
      <c r="AN6973" s="39"/>
      <c r="AO6973" s="39"/>
      <c r="AP6973" s="39"/>
      <c r="AQ6973" s="39"/>
      <c r="AR6973" s="39"/>
      <c r="AS6973" s="39"/>
      <c r="AT6973" s="39"/>
      <c r="AU6973" s="39"/>
      <c r="AV6973" s="39"/>
      <c r="AW6973" s="39"/>
    </row>
    <row r="6974" spans="15:49" x14ac:dyDescent="0.2">
      <c r="O6974" s="39"/>
      <c r="P6974" s="39"/>
      <c r="Q6974" s="39"/>
      <c r="R6974" s="39"/>
      <c r="S6974" s="39"/>
      <c r="T6974" s="39"/>
      <c r="U6974" s="39"/>
      <c r="V6974" s="39"/>
      <c r="W6974" s="39"/>
      <c r="X6974" s="39"/>
      <c r="Y6974" s="39"/>
      <c r="Z6974" s="39"/>
      <c r="AA6974" s="39"/>
      <c r="AB6974" s="39"/>
      <c r="AC6974" s="39"/>
      <c r="AD6974" s="39"/>
      <c r="AE6974" s="39"/>
      <c r="AF6974" s="39"/>
      <c r="AG6974" s="39"/>
      <c r="AH6974" s="39"/>
      <c r="AI6974" s="39"/>
      <c r="AJ6974" s="39"/>
      <c r="AK6974" s="39"/>
      <c r="AL6974" s="39"/>
      <c r="AM6974" s="39"/>
      <c r="AN6974" s="39"/>
      <c r="AO6974" s="39"/>
      <c r="AP6974" s="39"/>
      <c r="AQ6974" s="39"/>
      <c r="AR6974" s="39"/>
      <c r="AS6974" s="39"/>
      <c r="AT6974" s="39"/>
      <c r="AU6974" s="39"/>
      <c r="AV6974" s="39"/>
      <c r="AW6974" s="39"/>
    </row>
    <row r="6975" spans="15:49" x14ac:dyDescent="0.2">
      <c r="O6975" s="39"/>
      <c r="P6975" s="39"/>
      <c r="Q6975" s="39"/>
      <c r="R6975" s="39"/>
      <c r="S6975" s="39"/>
      <c r="T6975" s="39"/>
      <c r="U6975" s="39"/>
      <c r="V6975" s="39"/>
      <c r="W6975" s="39"/>
      <c r="X6975" s="39"/>
      <c r="Y6975" s="39"/>
      <c r="Z6975" s="39"/>
      <c r="AA6975" s="39"/>
      <c r="AB6975" s="39"/>
      <c r="AC6975" s="39"/>
      <c r="AD6975" s="39"/>
      <c r="AE6975" s="39"/>
      <c r="AF6975" s="39"/>
      <c r="AG6975" s="39"/>
      <c r="AH6975" s="39"/>
      <c r="AI6975" s="39"/>
      <c r="AJ6975" s="39"/>
      <c r="AK6975" s="39"/>
      <c r="AL6975" s="39"/>
      <c r="AM6975" s="39"/>
      <c r="AN6975" s="39"/>
      <c r="AO6975" s="39"/>
      <c r="AP6975" s="39"/>
      <c r="AQ6975" s="39"/>
      <c r="AR6975" s="39"/>
      <c r="AS6975" s="39"/>
      <c r="AT6975" s="39"/>
      <c r="AU6975" s="39"/>
      <c r="AV6975" s="39"/>
      <c r="AW6975" s="39"/>
    </row>
    <row r="6976" spans="15:49" x14ac:dyDescent="0.2">
      <c r="O6976" s="39"/>
      <c r="P6976" s="39"/>
      <c r="Q6976" s="39"/>
      <c r="R6976" s="39"/>
      <c r="S6976" s="39"/>
      <c r="T6976" s="39"/>
      <c r="U6976" s="39"/>
      <c r="V6976" s="39"/>
      <c r="W6976" s="39"/>
      <c r="X6976" s="39"/>
      <c r="Y6976" s="39"/>
      <c r="Z6976" s="39"/>
      <c r="AA6976" s="39"/>
      <c r="AB6976" s="39"/>
      <c r="AC6976" s="39"/>
      <c r="AD6976" s="39"/>
      <c r="AE6976" s="39"/>
      <c r="AF6976" s="39"/>
      <c r="AG6976" s="39"/>
      <c r="AH6976" s="39"/>
      <c r="AI6976" s="39"/>
      <c r="AJ6976" s="39"/>
      <c r="AK6976" s="39"/>
      <c r="AL6976" s="39"/>
      <c r="AM6976" s="39"/>
      <c r="AN6976" s="39"/>
      <c r="AO6976" s="39"/>
      <c r="AP6976" s="39"/>
      <c r="AQ6976" s="39"/>
      <c r="AR6976" s="39"/>
      <c r="AS6976" s="39"/>
      <c r="AT6976" s="39"/>
      <c r="AU6976" s="39"/>
      <c r="AV6976" s="39"/>
      <c r="AW6976" s="39"/>
    </row>
    <row r="6977" spans="15:49" x14ac:dyDescent="0.2">
      <c r="O6977" s="39"/>
      <c r="P6977" s="39"/>
      <c r="Q6977" s="39"/>
      <c r="R6977" s="39"/>
      <c r="S6977" s="39"/>
      <c r="T6977" s="39"/>
      <c r="U6977" s="39"/>
      <c r="V6977" s="39"/>
      <c r="W6977" s="39"/>
      <c r="X6977" s="39"/>
      <c r="Y6977" s="39"/>
      <c r="Z6977" s="39"/>
      <c r="AA6977" s="39"/>
      <c r="AB6977" s="39"/>
      <c r="AC6977" s="39"/>
      <c r="AD6977" s="39"/>
      <c r="AE6977" s="39"/>
      <c r="AF6977" s="39"/>
      <c r="AG6977" s="39"/>
      <c r="AH6977" s="39"/>
      <c r="AI6977" s="39"/>
      <c r="AJ6977" s="39"/>
      <c r="AK6977" s="39"/>
      <c r="AL6977" s="39"/>
      <c r="AM6977" s="39"/>
      <c r="AN6977" s="39"/>
      <c r="AO6977" s="39"/>
      <c r="AP6977" s="39"/>
      <c r="AQ6977" s="39"/>
      <c r="AR6977" s="39"/>
      <c r="AS6977" s="39"/>
      <c r="AT6977" s="39"/>
      <c r="AU6977" s="39"/>
      <c r="AV6977" s="39"/>
      <c r="AW6977" s="39"/>
    </row>
    <row r="6978" spans="15:49" x14ac:dyDescent="0.2">
      <c r="O6978" s="39"/>
      <c r="P6978" s="39"/>
      <c r="Q6978" s="39"/>
      <c r="R6978" s="39"/>
      <c r="S6978" s="39"/>
      <c r="T6978" s="39"/>
      <c r="U6978" s="39"/>
      <c r="V6978" s="39"/>
      <c r="W6978" s="39"/>
      <c r="X6978" s="39"/>
      <c r="Y6978" s="39"/>
      <c r="Z6978" s="39"/>
      <c r="AA6978" s="39"/>
      <c r="AB6978" s="39"/>
      <c r="AC6978" s="39"/>
      <c r="AD6978" s="39"/>
      <c r="AE6978" s="39"/>
      <c r="AF6978" s="39"/>
      <c r="AG6978" s="39"/>
      <c r="AH6978" s="39"/>
      <c r="AI6978" s="39"/>
      <c r="AJ6978" s="39"/>
      <c r="AK6978" s="39"/>
      <c r="AL6978" s="39"/>
      <c r="AM6978" s="39"/>
      <c r="AN6978" s="39"/>
      <c r="AO6978" s="39"/>
      <c r="AP6978" s="39"/>
      <c r="AQ6978" s="39"/>
      <c r="AR6978" s="39"/>
      <c r="AS6978" s="39"/>
      <c r="AT6978" s="39"/>
      <c r="AU6978" s="39"/>
      <c r="AV6978" s="39"/>
      <c r="AW6978" s="39"/>
    </row>
    <row r="6979" spans="15:49" x14ac:dyDescent="0.2">
      <c r="O6979" s="39"/>
      <c r="P6979" s="39"/>
      <c r="Q6979" s="39"/>
      <c r="R6979" s="39"/>
      <c r="S6979" s="39"/>
      <c r="T6979" s="39"/>
      <c r="U6979" s="39"/>
      <c r="V6979" s="39"/>
      <c r="W6979" s="39"/>
      <c r="X6979" s="39"/>
      <c r="Y6979" s="39"/>
      <c r="Z6979" s="39"/>
      <c r="AA6979" s="39"/>
      <c r="AB6979" s="39"/>
      <c r="AC6979" s="39"/>
      <c r="AD6979" s="39"/>
      <c r="AE6979" s="39"/>
      <c r="AF6979" s="39"/>
      <c r="AG6979" s="39"/>
      <c r="AH6979" s="39"/>
      <c r="AI6979" s="39"/>
      <c r="AJ6979" s="39"/>
      <c r="AK6979" s="39"/>
      <c r="AL6979" s="39"/>
      <c r="AM6979" s="39"/>
      <c r="AN6979" s="39"/>
      <c r="AO6979" s="39"/>
      <c r="AP6979" s="39"/>
      <c r="AQ6979" s="39"/>
      <c r="AR6979" s="39"/>
      <c r="AS6979" s="39"/>
      <c r="AT6979" s="39"/>
      <c r="AU6979" s="39"/>
      <c r="AV6979" s="39"/>
      <c r="AW6979" s="39"/>
    </row>
    <row r="6980" spans="15:49" x14ac:dyDescent="0.2">
      <c r="O6980" s="39"/>
      <c r="P6980" s="39"/>
      <c r="Q6980" s="39"/>
      <c r="R6980" s="39"/>
      <c r="S6980" s="39"/>
      <c r="T6980" s="39"/>
      <c r="U6980" s="39"/>
      <c r="V6980" s="39"/>
      <c r="W6980" s="39"/>
      <c r="X6980" s="39"/>
      <c r="Y6980" s="39"/>
      <c r="Z6980" s="39"/>
      <c r="AA6980" s="39"/>
      <c r="AB6980" s="39"/>
      <c r="AC6980" s="39"/>
      <c r="AD6980" s="39"/>
      <c r="AE6980" s="39"/>
      <c r="AF6980" s="39"/>
      <c r="AG6980" s="39"/>
      <c r="AH6980" s="39"/>
      <c r="AI6980" s="39"/>
      <c r="AJ6980" s="39"/>
      <c r="AK6980" s="39"/>
      <c r="AL6980" s="39"/>
      <c r="AM6980" s="39"/>
      <c r="AN6980" s="39"/>
      <c r="AO6980" s="39"/>
      <c r="AP6980" s="39"/>
      <c r="AQ6980" s="39"/>
      <c r="AR6980" s="39"/>
      <c r="AS6980" s="39"/>
      <c r="AT6980" s="39"/>
      <c r="AU6980" s="39"/>
      <c r="AV6980" s="39"/>
      <c r="AW6980" s="39"/>
    </row>
    <row r="6981" spans="15:49" x14ac:dyDescent="0.2">
      <c r="O6981" s="39"/>
      <c r="P6981" s="39"/>
      <c r="Q6981" s="39"/>
      <c r="R6981" s="39"/>
      <c r="S6981" s="39"/>
      <c r="T6981" s="39"/>
      <c r="U6981" s="39"/>
      <c r="V6981" s="39"/>
      <c r="W6981" s="39"/>
      <c r="X6981" s="39"/>
      <c r="Y6981" s="39"/>
      <c r="Z6981" s="39"/>
      <c r="AA6981" s="39"/>
      <c r="AB6981" s="39"/>
      <c r="AC6981" s="39"/>
      <c r="AD6981" s="39"/>
      <c r="AE6981" s="39"/>
      <c r="AF6981" s="39"/>
      <c r="AG6981" s="39"/>
      <c r="AH6981" s="39"/>
      <c r="AI6981" s="39"/>
      <c r="AJ6981" s="39"/>
      <c r="AK6981" s="39"/>
      <c r="AL6981" s="39"/>
      <c r="AM6981" s="39"/>
      <c r="AN6981" s="39"/>
      <c r="AO6981" s="39"/>
      <c r="AP6981" s="39"/>
      <c r="AQ6981" s="39"/>
      <c r="AR6981" s="39"/>
      <c r="AS6981" s="39"/>
      <c r="AT6981" s="39"/>
      <c r="AU6981" s="39"/>
      <c r="AV6981" s="39"/>
      <c r="AW6981" s="39"/>
    </row>
    <row r="6982" spans="15:49" x14ac:dyDescent="0.2">
      <c r="O6982" s="39"/>
      <c r="P6982" s="39"/>
      <c r="Q6982" s="39"/>
      <c r="R6982" s="39"/>
      <c r="S6982" s="39"/>
      <c r="T6982" s="39"/>
      <c r="U6982" s="39"/>
      <c r="V6982" s="39"/>
      <c r="W6982" s="39"/>
      <c r="X6982" s="39"/>
      <c r="Y6982" s="39"/>
      <c r="Z6982" s="39"/>
      <c r="AA6982" s="39"/>
      <c r="AB6982" s="39"/>
      <c r="AC6982" s="39"/>
      <c r="AD6982" s="39"/>
      <c r="AE6982" s="39"/>
      <c r="AF6982" s="39"/>
      <c r="AG6982" s="39"/>
      <c r="AH6982" s="39"/>
      <c r="AI6982" s="39"/>
      <c r="AJ6982" s="39"/>
      <c r="AK6982" s="39"/>
      <c r="AL6982" s="39"/>
      <c r="AM6982" s="39"/>
      <c r="AN6982" s="39"/>
      <c r="AO6982" s="39"/>
      <c r="AP6982" s="39"/>
      <c r="AQ6982" s="39"/>
      <c r="AR6982" s="39"/>
      <c r="AS6982" s="39"/>
      <c r="AT6982" s="39"/>
      <c r="AU6982" s="39"/>
      <c r="AV6982" s="39"/>
      <c r="AW6982" s="39"/>
    </row>
    <row r="6983" spans="15:49" x14ac:dyDescent="0.2">
      <c r="O6983" s="39"/>
      <c r="P6983" s="39"/>
      <c r="Q6983" s="39"/>
      <c r="R6983" s="39"/>
      <c r="S6983" s="39"/>
      <c r="T6983" s="39"/>
      <c r="U6983" s="39"/>
      <c r="V6983" s="39"/>
      <c r="W6983" s="39"/>
      <c r="X6983" s="39"/>
      <c r="Y6983" s="39"/>
      <c r="Z6983" s="39"/>
      <c r="AA6983" s="39"/>
      <c r="AB6983" s="39"/>
      <c r="AC6983" s="39"/>
      <c r="AD6983" s="39"/>
      <c r="AE6983" s="39"/>
      <c r="AF6983" s="39"/>
      <c r="AG6983" s="39"/>
      <c r="AH6983" s="39"/>
      <c r="AI6983" s="39"/>
      <c r="AJ6983" s="39"/>
      <c r="AK6983" s="39"/>
      <c r="AL6983" s="39"/>
      <c r="AM6983" s="39"/>
      <c r="AN6983" s="39"/>
      <c r="AO6983" s="39"/>
      <c r="AP6983" s="39"/>
      <c r="AQ6983" s="39"/>
      <c r="AR6983" s="39"/>
      <c r="AS6983" s="39"/>
      <c r="AT6983" s="39"/>
      <c r="AU6983" s="39"/>
      <c r="AV6983" s="39"/>
      <c r="AW6983" s="39"/>
    </row>
    <row r="6984" spans="15:49" x14ac:dyDescent="0.2">
      <c r="O6984" s="39"/>
      <c r="P6984" s="39"/>
      <c r="Q6984" s="39"/>
      <c r="R6984" s="39"/>
      <c r="S6984" s="39"/>
      <c r="T6984" s="39"/>
      <c r="U6984" s="39"/>
      <c r="V6984" s="39"/>
      <c r="W6984" s="39"/>
      <c r="X6984" s="39"/>
      <c r="Y6984" s="39"/>
      <c r="Z6984" s="39"/>
      <c r="AA6984" s="39"/>
      <c r="AB6984" s="39"/>
      <c r="AC6984" s="39"/>
      <c r="AD6984" s="39"/>
      <c r="AE6984" s="39"/>
      <c r="AF6984" s="39"/>
      <c r="AG6984" s="39"/>
      <c r="AH6984" s="39"/>
      <c r="AI6984" s="39"/>
      <c r="AJ6984" s="39"/>
      <c r="AK6984" s="39"/>
      <c r="AL6984" s="39"/>
      <c r="AM6984" s="39"/>
      <c r="AN6984" s="39"/>
      <c r="AO6984" s="39"/>
      <c r="AP6984" s="39"/>
      <c r="AQ6984" s="39"/>
      <c r="AR6984" s="39"/>
      <c r="AS6984" s="39"/>
      <c r="AT6984" s="39"/>
      <c r="AU6984" s="39"/>
      <c r="AV6984" s="39"/>
      <c r="AW6984" s="39"/>
    </row>
    <row r="6985" spans="15:49" x14ac:dyDescent="0.2">
      <c r="O6985" s="39"/>
      <c r="P6985" s="39"/>
      <c r="Q6985" s="39"/>
      <c r="R6985" s="39"/>
      <c r="S6985" s="39"/>
      <c r="T6985" s="39"/>
      <c r="U6985" s="39"/>
      <c r="V6985" s="39"/>
      <c r="W6985" s="39"/>
      <c r="X6985" s="39"/>
      <c r="Y6985" s="39"/>
      <c r="Z6985" s="39"/>
      <c r="AA6985" s="39"/>
      <c r="AB6985" s="39"/>
      <c r="AC6985" s="39"/>
      <c r="AD6985" s="39"/>
      <c r="AE6985" s="39"/>
      <c r="AF6985" s="39"/>
      <c r="AG6985" s="39"/>
      <c r="AH6985" s="39"/>
      <c r="AI6985" s="39"/>
      <c r="AJ6985" s="39"/>
      <c r="AK6985" s="39"/>
      <c r="AL6985" s="39"/>
      <c r="AM6985" s="39"/>
      <c r="AN6985" s="39"/>
      <c r="AO6985" s="39"/>
      <c r="AP6985" s="39"/>
      <c r="AQ6985" s="39"/>
      <c r="AR6985" s="39"/>
      <c r="AS6985" s="39"/>
      <c r="AT6985" s="39"/>
      <c r="AU6985" s="39"/>
      <c r="AV6985" s="39"/>
      <c r="AW6985" s="39"/>
    </row>
    <row r="6986" spans="15:49" x14ac:dyDescent="0.2">
      <c r="O6986" s="39"/>
      <c r="P6986" s="39"/>
      <c r="Q6986" s="39"/>
      <c r="R6986" s="39"/>
      <c r="S6986" s="39"/>
      <c r="T6986" s="39"/>
      <c r="U6986" s="39"/>
      <c r="V6986" s="39"/>
      <c r="W6986" s="39"/>
      <c r="X6986" s="39"/>
      <c r="Y6986" s="39"/>
      <c r="Z6986" s="39"/>
      <c r="AA6986" s="39"/>
      <c r="AB6986" s="39"/>
      <c r="AC6986" s="39"/>
      <c r="AD6986" s="39"/>
      <c r="AE6986" s="39"/>
      <c r="AF6986" s="39"/>
      <c r="AG6986" s="39"/>
      <c r="AH6986" s="39"/>
      <c r="AI6986" s="39"/>
      <c r="AJ6986" s="39"/>
      <c r="AK6986" s="39"/>
      <c r="AL6986" s="39"/>
      <c r="AM6986" s="39"/>
      <c r="AN6986" s="39"/>
      <c r="AO6986" s="39"/>
      <c r="AP6986" s="39"/>
      <c r="AQ6986" s="39"/>
      <c r="AR6986" s="39"/>
      <c r="AS6986" s="39"/>
      <c r="AT6986" s="39"/>
      <c r="AU6986" s="39"/>
      <c r="AV6986" s="39"/>
      <c r="AW6986" s="39"/>
    </row>
    <row r="6987" spans="15:49" x14ac:dyDescent="0.2">
      <c r="O6987" s="39"/>
      <c r="P6987" s="39"/>
      <c r="Q6987" s="39"/>
      <c r="R6987" s="39"/>
      <c r="S6987" s="39"/>
      <c r="T6987" s="39"/>
      <c r="U6987" s="39"/>
      <c r="V6987" s="39"/>
      <c r="W6987" s="39"/>
      <c r="X6987" s="39"/>
      <c r="Y6987" s="39"/>
      <c r="Z6987" s="39"/>
      <c r="AA6987" s="39"/>
      <c r="AB6987" s="39"/>
      <c r="AC6987" s="39"/>
      <c r="AD6987" s="39"/>
      <c r="AE6987" s="39"/>
      <c r="AF6987" s="39"/>
      <c r="AG6987" s="39"/>
      <c r="AH6987" s="39"/>
      <c r="AI6987" s="39"/>
      <c r="AJ6987" s="39"/>
      <c r="AK6987" s="39"/>
      <c r="AL6987" s="39"/>
      <c r="AM6987" s="39"/>
      <c r="AN6987" s="39"/>
      <c r="AO6987" s="39"/>
      <c r="AP6987" s="39"/>
      <c r="AQ6987" s="39"/>
      <c r="AR6987" s="39"/>
      <c r="AS6987" s="39"/>
      <c r="AT6987" s="39"/>
      <c r="AU6987" s="39"/>
      <c r="AV6987" s="39"/>
      <c r="AW6987" s="39"/>
    </row>
    <row r="6988" spans="15:49" x14ac:dyDescent="0.2">
      <c r="O6988" s="39"/>
      <c r="P6988" s="39"/>
      <c r="Q6988" s="39"/>
      <c r="R6988" s="39"/>
      <c r="S6988" s="39"/>
      <c r="T6988" s="39"/>
      <c r="U6988" s="39"/>
      <c r="V6988" s="39"/>
      <c r="W6988" s="39"/>
      <c r="X6988" s="39"/>
      <c r="Y6988" s="39"/>
      <c r="Z6988" s="39"/>
      <c r="AA6988" s="39"/>
      <c r="AB6988" s="39"/>
      <c r="AC6988" s="39"/>
      <c r="AD6988" s="39"/>
      <c r="AE6988" s="39"/>
      <c r="AF6988" s="39"/>
      <c r="AG6988" s="39"/>
      <c r="AH6988" s="39"/>
      <c r="AI6988" s="39"/>
      <c r="AJ6988" s="39"/>
      <c r="AK6988" s="39"/>
      <c r="AL6988" s="39"/>
      <c r="AM6988" s="39"/>
      <c r="AN6988" s="39"/>
      <c r="AO6988" s="39"/>
      <c r="AP6988" s="39"/>
      <c r="AQ6988" s="39"/>
      <c r="AR6988" s="39"/>
      <c r="AS6988" s="39"/>
      <c r="AT6988" s="39"/>
      <c r="AU6988" s="39"/>
      <c r="AV6988" s="39"/>
      <c r="AW6988" s="39"/>
    </row>
    <row r="6989" spans="15:49" x14ac:dyDescent="0.2">
      <c r="O6989" s="39"/>
      <c r="P6989" s="39"/>
      <c r="Q6989" s="39"/>
      <c r="R6989" s="39"/>
      <c r="S6989" s="39"/>
      <c r="T6989" s="39"/>
      <c r="U6989" s="39"/>
      <c r="V6989" s="39"/>
      <c r="W6989" s="39"/>
      <c r="X6989" s="39"/>
      <c r="Y6989" s="39"/>
      <c r="Z6989" s="39"/>
      <c r="AA6989" s="39"/>
      <c r="AB6989" s="39"/>
      <c r="AC6989" s="39"/>
      <c r="AD6989" s="39"/>
      <c r="AE6989" s="39"/>
      <c r="AF6989" s="39"/>
      <c r="AG6989" s="39"/>
      <c r="AH6989" s="39"/>
      <c r="AI6989" s="39"/>
      <c r="AJ6989" s="39"/>
      <c r="AK6989" s="39"/>
      <c r="AL6989" s="39"/>
      <c r="AM6989" s="39"/>
      <c r="AN6989" s="39"/>
      <c r="AO6989" s="39"/>
      <c r="AP6989" s="39"/>
      <c r="AQ6989" s="39"/>
      <c r="AR6989" s="39"/>
      <c r="AS6989" s="39"/>
      <c r="AT6989" s="39"/>
      <c r="AU6989" s="39"/>
      <c r="AV6989" s="39"/>
      <c r="AW6989" s="39"/>
    </row>
    <row r="6990" spans="15:49" x14ac:dyDescent="0.2">
      <c r="O6990" s="39"/>
      <c r="P6990" s="39"/>
      <c r="Q6990" s="39"/>
      <c r="R6990" s="39"/>
      <c r="S6990" s="39"/>
      <c r="T6990" s="39"/>
      <c r="U6990" s="39"/>
      <c r="V6990" s="39"/>
      <c r="W6990" s="39"/>
      <c r="X6990" s="39"/>
      <c r="Y6990" s="39"/>
      <c r="Z6990" s="39"/>
      <c r="AA6990" s="39"/>
      <c r="AB6990" s="39"/>
      <c r="AC6990" s="39"/>
      <c r="AD6990" s="39"/>
      <c r="AE6990" s="39"/>
      <c r="AF6990" s="39"/>
      <c r="AG6990" s="39"/>
      <c r="AH6990" s="39"/>
      <c r="AI6990" s="39"/>
      <c r="AJ6990" s="39"/>
      <c r="AK6990" s="39"/>
      <c r="AL6990" s="39"/>
      <c r="AM6990" s="39"/>
      <c r="AN6990" s="39"/>
      <c r="AO6990" s="39"/>
      <c r="AP6990" s="39"/>
      <c r="AQ6990" s="39"/>
      <c r="AR6990" s="39"/>
      <c r="AS6990" s="39"/>
      <c r="AT6990" s="39"/>
      <c r="AU6990" s="39"/>
      <c r="AV6990" s="39"/>
      <c r="AW6990" s="39"/>
    </row>
    <row r="6991" spans="15:49" x14ac:dyDescent="0.2">
      <c r="O6991" s="39"/>
      <c r="P6991" s="39"/>
      <c r="Q6991" s="39"/>
      <c r="R6991" s="39"/>
      <c r="S6991" s="39"/>
      <c r="T6991" s="39"/>
      <c r="U6991" s="39"/>
      <c r="V6991" s="39"/>
      <c r="W6991" s="39"/>
      <c r="X6991" s="39"/>
      <c r="Y6991" s="39"/>
      <c r="Z6991" s="39"/>
      <c r="AA6991" s="39"/>
      <c r="AB6991" s="39"/>
      <c r="AC6991" s="39"/>
      <c r="AD6991" s="39"/>
      <c r="AE6991" s="39"/>
      <c r="AF6991" s="39"/>
      <c r="AG6991" s="39"/>
      <c r="AH6991" s="39"/>
      <c r="AI6991" s="39"/>
      <c r="AJ6991" s="39"/>
      <c r="AK6991" s="39"/>
      <c r="AL6991" s="39"/>
      <c r="AM6991" s="39"/>
      <c r="AN6991" s="39"/>
      <c r="AO6991" s="39"/>
      <c r="AP6991" s="39"/>
      <c r="AQ6991" s="39"/>
      <c r="AR6991" s="39"/>
      <c r="AS6991" s="39"/>
      <c r="AT6991" s="39"/>
      <c r="AU6991" s="39"/>
      <c r="AV6991" s="39"/>
      <c r="AW6991" s="39"/>
    </row>
    <row r="6992" spans="15:49" x14ac:dyDescent="0.2">
      <c r="O6992" s="39"/>
      <c r="P6992" s="39"/>
      <c r="Q6992" s="39"/>
      <c r="R6992" s="39"/>
      <c r="S6992" s="39"/>
      <c r="T6992" s="39"/>
      <c r="U6992" s="39"/>
      <c r="V6992" s="39"/>
      <c r="W6992" s="39"/>
      <c r="X6992" s="39"/>
      <c r="Y6992" s="39"/>
      <c r="Z6992" s="39"/>
      <c r="AA6992" s="39"/>
      <c r="AB6992" s="39"/>
      <c r="AC6992" s="39"/>
      <c r="AD6992" s="39"/>
      <c r="AE6992" s="39"/>
      <c r="AF6992" s="39"/>
      <c r="AG6992" s="39"/>
      <c r="AH6992" s="39"/>
      <c r="AI6992" s="39"/>
      <c r="AJ6992" s="39"/>
      <c r="AK6992" s="39"/>
      <c r="AL6992" s="39"/>
      <c r="AM6992" s="39"/>
      <c r="AN6992" s="39"/>
      <c r="AO6992" s="39"/>
      <c r="AP6992" s="39"/>
      <c r="AQ6992" s="39"/>
      <c r="AR6992" s="39"/>
      <c r="AS6992" s="39"/>
      <c r="AT6992" s="39"/>
      <c r="AU6992" s="39"/>
      <c r="AV6992" s="39"/>
      <c r="AW6992" s="39"/>
    </row>
    <row r="6993" spans="15:49" x14ac:dyDescent="0.2">
      <c r="O6993" s="39"/>
      <c r="P6993" s="39"/>
      <c r="Q6993" s="39"/>
      <c r="R6993" s="39"/>
      <c r="S6993" s="39"/>
      <c r="T6993" s="39"/>
      <c r="U6993" s="39"/>
      <c r="V6993" s="39"/>
      <c r="W6993" s="39"/>
      <c r="X6993" s="39"/>
      <c r="Y6993" s="39"/>
      <c r="Z6993" s="39"/>
      <c r="AA6993" s="39"/>
      <c r="AB6993" s="39"/>
      <c r="AC6993" s="39"/>
      <c r="AD6993" s="39"/>
      <c r="AE6993" s="39"/>
      <c r="AF6993" s="39"/>
      <c r="AG6993" s="39"/>
      <c r="AH6993" s="39"/>
      <c r="AI6993" s="39"/>
      <c r="AJ6993" s="39"/>
      <c r="AK6993" s="39"/>
      <c r="AL6993" s="39"/>
      <c r="AM6993" s="39"/>
      <c r="AN6993" s="39"/>
      <c r="AO6993" s="39"/>
      <c r="AP6993" s="39"/>
      <c r="AQ6993" s="39"/>
      <c r="AR6993" s="39"/>
      <c r="AS6993" s="39"/>
      <c r="AT6993" s="39"/>
      <c r="AU6993" s="39"/>
      <c r="AV6993" s="39"/>
      <c r="AW6993" s="39"/>
    </row>
    <row r="6994" spans="15:49" x14ac:dyDescent="0.2">
      <c r="O6994" s="39"/>
      <c r="P6994" s="39"/>
      <c r="Q6994" s="39"/>
      <c r="R6994" s="39"/>
      <c r="S6994" s="39"/>
      <c r="T6994" s="39"/>
      <c r="U6994" s="39"/>
      <c r="V6994" s="39"/>
      <c r="W6994" s="39"/>
      <c r="X6994" s="39"/>
      <c r="Y6994" s="39"/>
      <c r="Z6994" s="39"/>
      <c r="AA6994" s="39"/>
      <c r="AB6994" s="39"/>
      <c r="AC6994" s="39"/>
      <c r="AD6994" s="39"/>
      <c r="AE6994" s="39"/>
      <c r="AF6994" s="39"/>
      <c r="AG6994" s="39"/>
      <c r="AH6994" s="39"/>
      <c r="AI6994" s="39"/>
      <c r="AJ6994" s="39"/>
      <c r="AK6994" s="39"/>
      <c r="AL6994" s="39"/>
      <c r="AM6994" s="39"/>
      <c r="AN6994" s="39"/>
      <c r="AO6994" s="39"/>
      <c r="AP6994" s="39"/>
      <c r="AQ6994" s="39"/>
      <c r="AR6994" s="39"/>
      <c r="AS6994" s="39"/>
      <c r="AT6994" s="39"/>
      <c r="AU6994" s="39"/>
      <c r="AV6994" s="39"/>
      <c r="AW6994" s="39"/>
    </row>
    <row r="6995" spans="15:49" x14ac:dyDescent="0.2">
      <c r="O6995" s="39"/>
      <c r="P6995" s="39"/>
      <c r="Q6995" s="39"/>
      <c r="R6995" s="39"/>
      <c r="S6995" s="39"/>
      <c r="T6995" s="39"/>
      <c r="U6995" s="39"/>
      <c r="V6995" s="39"/>
      <c r="W6995" s="39"/>
      <c r="X6995" s="39"/>
      <c r="Y6995" s="39"/>
      <c r="Z6995" s="39"/>
      <c r="AA6995" s="39"/>
      <c r="AB6995" s="39"/>
      <c r="AC6995" s="39"/>
      <c r="AD6995" s="39"/>
      <c r="AE6995" s="39"/>
      <c r="AF6995" s="39"/>
      <c r="AG6995" s="39"/>
      <c r="AH6995" s="39"/>
      <c r="AI6995" s="39"/>
      <c r="AJ6995" s="39"/>
      <c r="AK6995" s="39"/>
      <c r="AL6995" s="39"/>
      <c r="AM6995" s="39"/>
      <c r="AN6995" s="39"/>
      <c r="AO6995" s="39"/>
      <c r="AP6995" s="39"/>
      <c r="AQ6995" s="39"/>
      <c r="AR6995" s="39"/>
      <c r="AS6995" s="39"/>
      <c r="AT6995" s="39"/>
      <c r="AU6995" s="39"/>
      <c r="AV6995" s="39"/>
      <c r="AW6995" s="39"/>
    </row>
    <row r="6996" spans="15:49" x14ac:dyDescent="0.2">
      <c r="O6996" s="39"/>
      <c r="P6996" s="39"/>
      <c r="Q6996" s="39"/>
      <c r="R6996" s="39"/>
      <c r="S6996" s="39"/>
      <c r="T6996" s="39"/>
      <c r="U6996" s="39"/>
      <c r="V6996" s="39"/>
      <c r="W6996" s="39"/>
      <c r="X6996" s="39"/>
      <c r="Y6996" s="39"/>
      <c r="Z6996" s="39"/>
      <c r="AA6996" s="39"/>
      <c r="AB6996" s="39"/>
      <c r="AC6996" s="39"/>
      <c r="AD6996" s="39"/>
      <c r="AE6996" s="39"/>
      <c r="AF6996" s="39"/>
      <c r="AG6996" s="39"/>
      <c r="AH6996" s="39"/>
      <c r="AI6996" s="39"/>
      <c r="AJ6996" s="39"/>
      <c r="AK6996" s="39"/>
      <c r="AL6996" s="39"/>
      <c r="AM6996" s="39"/>
      <c r="AN6996" s="39"/>
      <c r="AO6996" s="39"/>
      <c r="AP6996" s="39"/>
      <c r="AQ6996" s="39"/>
      <c r="AR6996" s="39"/>
      <c r="AS6996" s="39"/>
      <c r="AT6996" s="39"/>
      <c r="AU6996" s="39"/>
      <c r="AV6996" s="39"/>
      <c r="AW6996" s="39"/>
    </row>
    <row r="6997" spans="15:49" x14ac:dyDescent="0.2">
      <c r="O6997" s="39"/>
      <c r="P6997" s="39"/>
      <c r="Q6997" s="39"/>
      <c r="R6997" s="39"/>
      <c r="S6997" s="39"/>
      <c r="T6997" s="39"/>
      <c r="U6997" s="39"/>
      <c r="V6997" s="39"/>
      <c r="W6997" s="39"/>
      <c r="X6997" s="39"/>
      <c r="Y6997" s="39"/>
      <c r="Z6997" s="39"/>
      <c r="AA6997" s="39"/>
      <c r="AB6997" s="39"/>
      <c r="AC6997" s="39"/>
      <c r="AD6997" s="39"/>
      <c r="AE6997" s="39"/>
      <c r="AF6997" s="39"/>
      <c r="AG6997" s="39"/>
      <c r="AH6997" s="39"/>
      <c r="AI6997" s="39"/>
      <c r="AJ6997" s="39"/>
      <c r="AK6997" s="39"/>
      <c r="AL6997" s="39"/>
      <c r="AM6997" s="39"/>
      <c r="AN6997" s="39"/>
      <c r="AO6997" s="39"/>
      <c r="AP6997" s="39"/>
      <c r="AQ6997" s="39"/>
      <c r="AR6997" s="39"/>
      <c r="AS6997" s="39"/>
      <c r="AT6997" s="39"/>
      <c r="AU6997" s="39"/>
      <c r="AV6997" s="39"/>
      <c r="AW6997" s="39"/>
    </row>
    <row r="6998" spans="15:49" x14ac:dyDescent="0.2">
      <c r="O6998" s="39"/>
      <c r="P6998" s="39"/>
      <c r="Q6998" s="39"/>
      <c r="R6998" s="39"/>
      <c r="S6998" s="39"/>
      <c r="T6998" s="39"/>
      <c r="U6998" s="39"/>
      <c r="V6998" s="39"/>
      <c r="W6998" s="39"/>
      <c r="X6998" s="39"/>
      <c r="Y6998" s="39"/>
      <c r="Z6998" s="39"/>
      <c r="AA6998" s="39"/>
      <c r="AB6998" s="39"/>
      <c r="AC6998" s="39"/>
      <c r="AD6998" s="39"/>
      <c r="AE6998" s="39"/>
      <c r="AF6998" s="39"/>
      <c r="AG6998" s="39"/>
      <c r="AH6998" s="39"/>
      <c r="AI6998" s="39"/>
      <c r="AJ6998" s="39"/>
      <c r="AK6998" s="39"/>
      <c r="AL6998" s="39"/>
      <c r="AM6998" s="39"/>
      <c r="AN6998" s="39"/>
      <c r="AO6998" s="39"/>
      <c r="AP6998" s="39"/>
      <c r="AQ6998" s="39"/>
      <c r="AR6998" s="39"/>
      <c r="AS6998" s="39"/>
      <c r="AT6998" s="39"/>
      <c r="AU6998" s="39"/>
      <c r="AV6998" s="39"/>
      <c r="AW6998" s="39"/>
    </row>
    <row r="6999" spans="15:49" x14ac:dyDescent="0.2">
      <c r="O6999" s="39"/>
      <c r="P6999" s="39"/>
      <c r="Q6999" s="39"/>
      <c r="R6999" s="39"/>
      <c r="S6999" s="39"/>
      <c r="T6999" s="39"/>
      <c r="U6999" s="39"/>
      <c r="V6999" s="39"/>
      <c r="W6999" s="39"/>
      <c r="X6999" s="39"/>
      <c r="Y6999" s="39"/>
      <c r="Z6999" s="39"/>
      <c r="AA6999" s="39"/>
      <c r="AB6999" s="39"/>
      <c r="AC6999" s="39"/>
      <c r="AD6999" s="39"/>
      <c r="AE6999" s="39"/>
      <c r="AF6999" s="39"/>
      <c r="AG6999" s="39"/>
      <c r="AH6999" s="39"/>
      <c r="AI6999" s="39"/>
      <c r="AJ6999" s="39"/>
      <c r="AK6999" s="39"/>
      <c r="AL6999" s="39"/>
      <c r="AM6999" s="39"/>
      <c r="AN6999" s="39"/>
      <c r="AO6999" s="39"/>
      <c r="AP6999" s="39"/>
      <c r="AQ6999" s="39"/>
      <c r="AR6999" s="39"/>
      <c r="AS6999" s="39"/>
      <c r="AT6999" s="39"/>
      <c r="AU6999" s="39"/>
      <c r="AV6999" s="39"/>
      <c r="AW6999" s="39"/>
    </row>
    <row r="7000" spans="15:49" x14ac:dyDescent="0.2">
      <c r="O7000" s="39"/>
      <c r="P7000" s="39"/>
      <c r="Q7000" s="39"/>
      <c r="R7000" s="39"/>
      <c r="S7000" s="39"/>
      <c r="T7000" s="39"/>
      <c r="U7000" s="39"/>
      <c r="V7000" s="39"/>
      <c r="W7000" s="39"/>
      <c r="X7000" s="39"/>
      <c r="Y7000" s="39"/>
      <c r="Z7000" s="39"/>
      <c r="AA7000" s="39"/>
      <c r="AB7000" s="39"/>
      <c r="AC7000" s="39"/>
      <c r="AD7000" s="39"/>
      <c r="AE7000" s="39"/>
      <c r="AF7000" s="39"/>
      <c r="AG7000" s="39"/>
      <c r="AH7000" s="39"/>
      <c r="AI7000" s="39"/>
      <c r="AJ7000" s="39"/>
      <c r="AK7000" s="39"/>
      <c r="AL7000" s="39"/>
      <c r="AM7000" s="39"/>
      <c r="AN7000" s="39"/>
      <c r="AO7000" s="39"/>
      <c r="AP7000" s="39"/>
      <c r="AQ7000" s="39"/>
      <c r="AR7000" s="39"/>
      <c r="AS7000" s="39"/>
      <c r="AT7000" s="39"/>
      <c r="AU7000" s="39"/>
      <c r="AV7000" s="39"/>
      <c r="AW7000" s="39"/>
    </row>
    <row r="7001" spans="15:49" x14ac:dyDescent="0.2">
      <c r="O7001" s="39"/>
      <c r="P7001" s="39"/>
      <c r="Q7001" s="39"/>
      <c r="R7001" s="39"/>
      <c r="S7001" s="39"/>
      <c r="T7001" s="39"/>
      <c r="U7001" s="39"/>
      <c r="V7001" s="39"/>
      <c r="W7001" s="39"/>
      <c r="X7001" s="39"/>
      <c r="Y7001" s="39"/>
      <c r="Z7001" s="39"/>
      <c r="AA7001" s="39"/>
      <c r="AB7001" s="39"/>
      <c r="AC7001" s="39"/>
      <c r="AD7001" s="39"/>
      <c r="AE7001" s="39"/>
      <c r="AF7001" s="39"/>
      <c r="AG7001" s="39"/>
      <c r="AH7001" s="39"/>
      <c r="AI7001" s="39"/>
      <c r="AJ7001" s="39"/>
      <c r="AK7001" s="39"/>
      <c r="AL7001" s="39"/>
      <c r="AM7001" s="39"/>
      <c r="AN7001" s="39"/>
      <c r="AO7001" s="39"/>
      <c r="AP7001" s="39"/>
      <c r="AQ7001" s="39"/>
      <c r="AR7001" s="39"/>
      <c r="AS7001" s="39"/>
      <c r="AT7001" s="39"/>
      <c r="AU7001" s="39"/>
      <c r="AV7001" s="39"/>
      <c r="AW7001" s="39"/>
    </row>
    <row r="7002" spans="15:49" x14ac:dyDescent="0.2">
      <c r="O7002" s="39"/>
      <c r="P7002" s="39"/>
      <c r="Q7002" s="39"/>
      <c r="R7002" s="39"/>
      <c r="S7002" s="39"/>
      <c r="T7002" s="39"/>
      <c r="U7002" s="39"/>
      <c r="V7002" s="39"/>
      <c r="W7002" s="39"/>
      <c r="X7002" s="39"/>
      <c r="Y7002" s="39"/>
      <c r="Z7002" s="39"/>
      <c r="AA7002" s="39"/>
      <c r="AB7002" s="39"/>
      <c r="AC7002" s="39"/>
      <c r="AD7002" s="39"/>
      <c r="AE7002" s="39"/>
      <c r="AF7002" s="39"/>
      <c r="AG7002" s="39"/>
      <c r="AH7002" s="39"/>
      <c r="AI7002" s="39"/>
      <c r="AJ7002" s="39"/>
      <c r="AK7002" s="39"/>
      <c r="AL7002" s="39"/>
      <c r="AM7002" s="39"/>
      <c r="AN7002" s="39"/>
      <c r="AO7002" s="39"/>
      <c r="AP7002" s="39"/>
      <c r="AQ7002" s="39"/>
      <c r="AR7002" s="39"/>
      <c r="AS7002" s="39"/>
      <c r="AT7002" s="39"/>
      <c r="AU7002" s="39"/>
      <c r="AV7002" s="39"/>
      <c r="AW7002" s="39"/>
    </row>
    <row r="7003" spans="15:49" x14ac:dyDescent="0.2">
      <c r="O7003" s="39"/>
      <c r="P7003" s="39"/>
      <c r="Q7003" s="39"/>
      <c r="R7003" s="39"/>
      <c r="S7003" s="39"/>
      <c r="T7003" s="39"/>
      <c r="U7003" s="39"/>
      <c r="V7003" s="39"/>
      <c r="W7003" s="39"/>
      <c r="X7003" s="39"/>
      <c r="Y7003" s="39"/>
      <c r="Z7003" s="39"/>
      <c r="AA7003" s="39"/>
      <c r="AB7003" s="39"/>
      <c r="AC7003" s="39"/>
      <c r="AD7003" s="39"/>
      <c r="AE7003" s="39"/>
      <c r="AF7003" s="39"/>
      <c r="AG7003" s="39"/>
      <c r="AH7003" s="39"/>
      <c r="AI7003" s="39"/>
      <c r="AJ7003" s="39"/>
      <c r="AK7003" s="39"/>
      <c r="AL7003" s="39"/>
      <c r="AM7003" s="39"/>
      <c r="AN7003" s="39"/>
      <c r="AO7003" s="39"/>
      <c r="AP7003" s="39"/>
      <c r="AQ7003" s="39"/>
      <c r="AR7003" s="39"/>
      <c r="AS7003" s="39"/>
      <c r="AT7003" s="39"/>
      <c r="AU7003" s="39"/>
      <c r="AV7003" s="39"/>
      <c r="AW7003" s="39"/>
    </row>
    <row r="7004" spans="15:49" x14ac:dyDescent="0.2">
      <c r="O7004" s="39"/>
      <c r="P7004" s="39"/>
      <c r="Q7004" s="39"/>
      <c r="R7004" s="39"/>
      <c r="S7004" s="39"/>
      <c r="T7004" s="39"/>
      <c r="U7004" s="39"/>
      <c r="V7004" s="39"/>
      <c r="W7004" s="39"/>
      <c r="X7004" s="39"/>
      <c r="Y7004" s="39"/>
      <c r="Z7004" s="39"/>
      <c r="AA7004" s="39"/>
      <c r="AB7004" s="39"/>
      <c r="AC7004" s="39"/>
      <c r="AD7004" s="39"/>
      <c r="AE7004" s="39"/>
      <c r="AF7004" s="39"/>
      <c r="AG7004" s="39"/>
      <c r="AH7004" s="39"/>
      <c r="AI7004" s="39"/>
      <c r="AJ7004" s="39"/>
      <c r="AK7004" s="39"/>
      <c r="AL7004" s="39"/>
      <c r="AM7004" s="39"/>
      <c r="AN7004" s="39"/>
      <c r="AO7004" s="39"/>
      <c r="AP7004" s="39"/>
      <c r="AQ7004" s="39"/>
      <c r="AR7004" s="39"/>
      <c r="AS7004" s="39"/>
      <c r="AT7004" s="39"/>
      <c r="AU7004" s="39"/>
      <c r="AV7004" s="39"/>
      <c r="AW7004" s="39"/>
    </row>
    <row r="7005" spans="15:49" x14ac:dyDescent="0.2">
      <c r="O7005" s="39"/>
      <c r="P7005" s="39"/>
      <c r="Q7005" s="39"/>
      <c r="R7005" s="39"/>
      <c r="S7005" s="39"/>
      <c r="T7005" s="39"/>
      <c r="U7005" s="39"/>
      <c r="V7005" s="39"/>
      <c r="W7005" s="39"/>
      <c r="X7005" s="39"/>
      <c r="Y7005" s="39"/>
      <c r="Z7005" s="39"/>
      <c r="AA7005" s="39"/>
      <c r="AB7005" s="39"/>
      <c r="AC7005" s="39"/>
      <c r="AD7005" s="39"/>
      <c r="AE7005" s="39"/>
      <c r="AF7005" s="39"/>
      <c r="AG7005" s="39"/>
      <c r="AH7005" s="39"/>
      <c r="AI7005" s="39"/>
      <c r="AJ7005" s="39"/>
      <c r="AK7005" s="39"/>
      <c r="AL7005" s="39"/>
      <c r="AM7005" s="39"/>
      <c r="AN7005" s="39"/>
      <c r="AO7005" s="39"/>
      <c r="AP7005" s="39"/>
      <c r="AQ7005" s="39"/>
      <c r="AR7005" s="39"/>
      <c r="AS7005" s="39"/>
      <c r="AT7005" s="39"/>
      <c r="AU7005" s="39"/>
      <c r="AV7005" s="39"/>
      <c r="AW7005" s="39"/>
    </row>
    <row r="7006" spans="15:49" x14ac:dyDescent="0.2">
      <c r="O7006" s="39"/>
      <c r="P7006" s="39"/>
      <c r="Q7006" s="39"/>
      <c r="R7006" s="39"/>
      <c r="S7006" s="39"/>
      <c r="T7006" s="39"/>
      <c r="U7006" s="39"/>
      <c r="V7006" s="39"/>
      <c r="W7006" s="39"/>
      <c r="X7006" s="39"/>
      <c r="Y7006" s="39"/>
      <c r="Z7006" s="39"/>
      <c r="AA7006" s="39"/>
      <c r="AB7006" s="39"/>
      <c r="AC7006" s="39"/>
      <c r="AD7006" s="39"/>
      <c r="AE7006" s="39"/>
      <c r="AF7006" s="39"/>
      <c r="AG7006" s="39"/>
      <c r="AH7006" s="39"/>
      <c r="AI7006" s="39"/>
      <c r="AJ7006" s="39"/>
      <c r="AK7006" s="39"/>
      <c r="AL7006" s="39"/>
      <c r="AM7006" s="39"/>
      <c r="AN7006" s="39"/>
      <c r="AO7006" s="39"/>
      <c r="AP7006" s="39"/>
      <c r="AQ7006" s="39"/>
      <c r="AR7006" s="39"/>
      <c r="AS7006" s="39"/>
      <c r="AT7006" s="39"/>
      <c r="AU7006" s="39"/>
      <c r="AV7006" s="39"/>
      <c r="AW7006" s="39"/>
    </row>
    <row r="7007" spans="15:49" x14ac:dyDescent="0.2">
      <c r="O7007" s="39"/>
      <c r="P7007" s="39"/>
      <c r="Q7007" s="39"/>
      <c r="R7007" s="39"/>
      <c r="S7007" s="39"/>
      <c r="T7007" s="39"/>
      <c r="U7007" s="39"/>
      <c r="V7007" s="39"/>
      <c r="W7007" s="39"/>
      <c r="X7007" s="39"/>
      <c r="Y7007" s="39"/>
      <c r="Z7007" s="39"/>
      <c r="AA7007" s="39"/>
      <c r="AB7007" s="39"/>
      <c r="AC7007" s="39"/>
      <c r="AD7007" s="39"/>
      <c r="AE7007" s="39"/>
      <c r="AF7007" s="39"/>
      <c r="AG7007" s="39"/>
      <c r="AH7007" s="39"/>
      <c r="AI7007" s="39"/>
      <c r="AJ7007" s="39"/>
      <c r="AK7007" s="39"/>
      <c r="AL7007" s="39"/>
      <c r="AM7007" s="39"/>
      <c r="AN7007" s="39"/>
      <c r="AO7007" s="39"/>
      <c r="AP7007" s="39"/>
      <c r="AQ7007" s="39"/>
      <c r="AR7007" s="39"/>
      <c r="AS7007" s="39"/>
      <c r="AT7007" s="39"/>
      <c r="AU7007" s="39"/>
      <c r="AV7007" s="39"/>
      <c r="AW7007" s="39"/>
    </row>
    <row r="7008" spans="15:49" x14ac:dyDescent="0.2">
      <c r="O7008" s="39"/>
      <c r="P7008" s="39"/>
      <c r="Q7008" s="39"/>
      <c r="R7008" s="39"/>
      <c r="S7008" s="39"/>
      <c r="T7008" s="39"/>
      <c r="U7008" s="39"/>
      <c r="V7008" s="39"/>
      <c r="W7008" s="39"/>
      <c r="X7008" s="39"/>
      <c r="Y7008" s="39"/>
      <c r="Z7008" s="39"/>
      <c r="AA7008" s="39"/>
      <c r="AB7008" s="39"/>
      <c r="AC7008" s="39"/>
      <c r="AD7008" s="39"/>
      <c r="AE7008" s="39"/>
      <c r="AF7008" s="39"/>
      <c r="AG7008" s="39"/>
      <c r="AH7008" s="39"/>
      <c r="AI7008" s="39"/>
      <c r="AJ7008" s="39"/>
      <c r="AK7008" s="39"/>
      <c r="AL7008" s="39"/>
      <c r="AM7008" s="39"/>
      <c r="AN7008" s="39"/>
      <c r="AO7008" s="39"/>
      <c r="AP7008" s="39"/>
      <c r="AQ7008" s="39"/>
      <c r="AR7008" s="39"/>
      <c r="AS7008" s="39"/>
      <c r="AT7008" s="39"/>
      <c r="AU7008" s="39"/>
      <c r="AV7008" s="39"/>
      <c r="AW7008" s="39"/>
    </row>
    <row r="7009" spans="15:49" x14ac:dyDescent="0.2">
      <c r="O7009" s="39"/>
      <c r="P7009" s="39"/>
      <c r="Q7009" s="39"/>
      <c r="R7009" s="39"/>
      <c r="S7009" s="39"/>
      <c r="T7009" s="39"/>
      <c r="U7009" s="39"/>
      <c r="V7009" s="39"/>
      <c r="W7009" s="39"/>
      <c r="X7009" s="39"/>
      <c r="Y7009" s="39"/>
      <c r="Z7009" s="39"/>
      <c r="AA7009" s="39"/>
      <c r="AB7009" s="39"/>
      <c r="AC7009" s="39"/>
      <c r="AD7009" s="39"/>
      <c r="AE7009" s="39"/>
      <c r="AF7009" s="39"/>
      <c r="AG7009" s="39"/>
      <c r="AH7009" s="39"/>
      <c r="AI7009" s="39"/>
      <c r="AJ7009" s="39"/>
      <c r="AK7009" s="39"/>
      <c r="AL7009" s="39"/>
      <c r="AM7009" s="39"/>
      <c r="AN7009" s="39"/>
      <c r="AO7009" s="39"/>
      <c r="AP7009" s="39"/>
      <c r="AQ7009" s="39"/>
      <c r="AR7009" s="39"/>
      <c r="AS7009" s="39"/>
      <c r="AT7009" s="39"/>
      <c r="AU7009" s="39"/>
      <c r="AV7009" s="39"/>
      <c r="AW7009" s="39"/>
    </row>
    <row r="7010" spans="15:49" x14ac:dyDescent="0.2">
      <c r="O7010" s="39"/>
      <c r="P7010" s="39"/>
      <c r="Q7010" s="39"/>
      <c r="R7010" s="39"/>
      <c r="S7010" s="39"/>
      <c r="T7010" s="39"/>
      <c r="U7010" s="39"/>
      <c r="V7010" s="39"/>
      <c r="W7010" s="39"/>
      <c r="X7010" s="39"/>
      <c r="Y7010" s="39"/>
      <c r="Z7010" s="39"/>
      <c r="AA7010" s="39"/>
      <c r="AB7010" s="39"/>
      <c r="AC7010" s="39"/>
      <c r="AD7010" s="39"/>
      <c r="AE7010" s="39"/>
      <c r="AF7010" s="39"/>
      <c r="AG7010" s="39"/>
      <c r="AH7010" s="39"/>
      <c r="AI7010" s="39"/>
      <c r="AJ7010" s="39"/>
      <c r="AK7010" s="39"/>
      <c r="AL7010" s="39"/>
      <c r="AM7010" s="39"/>
      <c r="AN7010" s="39"/>
      <c r="AO7010" s="39"/>
      <c r="AP7010" s="39"/>
      <c r="AQ7010" s="39"/>
      <c r="AR7010" s="39"/>
      <c r="AS7010" s="39"/>
      <c r="AT7010" s="39"/>
      <c r="AU7010" s="39"/>
      <c r="AV7010" s="39"/>
      <c r="AW7010" s="39"/>
    </row>
    <row r="7011" spans="15:49" x14ac:dyDescent="0.2">
      <c r="O7011" s="39"/>
      <c r="P7011" s="39"/>
      <c r="Q7011" s="39"/>
      <c r="R7011" s="39"/>
      <c r="S7011" s="39"/>
      <c r="T7011" s="39"/>
      <c r="U7011" s="39"/>
      <c r="V7011" s="39"/>
      <c r="W7011" s="39"/>
      <c r="X7011" s="39"/>
      <c r="Y7011" s="39"/>
      <c r="Z7011" s="39"/>
      <c r="AA7011" s="39"/>
      <c r="AB7011" s="39"/>
      <c r="AC7011" s="39"/>
      <c r="AD7011" s="39"/>
      <c r="AE7011" s="39"/>
      <c r="AF7011" s="39"/>
      <c r="AG7011" s="39"/>
      <c r="AH7011" s="39"/>
      <c r="AI7011" s="39"/>
      <c r="AJ7011" s="39"/>
      <c r="AK7011" s="39"/>
      <c r="AL7011" s="39"/>
      <c r="AM7011" s="39"/>
      <c r="AN7011" s="39"/>
      <c r="AO7011" s="39"/>
      <c r="AP7011" s="39"/>
      <c r="AQ7011" s="39"/>
      <c r="AR7011" s="39"/>
      <c r="AS7011" s="39"/>
      <c r="AT7011" s="39"/>
      <c r="AU7011" s="39"/>
      <c r="AV7011" s="39"/>
      <c r="AW7011" s="39"/>
    </row>
    <row r="7012" spans="15:49" x14ac:dyDescent="0.2">
      <c r="O7012" s="39"/>
      <c r="P7012" s="39"/>
      <c r="Q7012" s="39"/>
      <c r="R7012" s="39"/>
      <c r="S7012" s="39"/>
      <c r="T7012" s="39"/>
      <c r="U7012" s="39"/>
      <c r="V7012" s="39"/>
      <c r="W7012" s="39"/>
      <c r="X7012" s="39"/>
      <c r="Y7012" s="39"/>
      <c r="Z7012" s="39"/>
      <c r="AA7012" s="39"/>
      <c r="AB7012" s="39"/>
      <c r="AC7012" s="39"/>
      <c r="AD7012" s="39"/>
      <c r="AE7012" s="39"/>
      <c r="AF7012" s="39"/>
      <c r="AG7012" s="39"/>
      <c r="AH7012" s="39"/>
      <c r="AI7012" s="39"/>
      <c r="AJ7012" s="39"/>
      <c r="AK7012" s="39"/>
      <c r="AL7012" s="39"/>
      <c r="AM7012" s="39"/>
      <c r="AN7012" s="39"/>
      <c r="AO7012" s="39"/>
      <c r="AP7012" s="39"/>
      <c r="AQ7012" s="39"/>
      <c r="AR7012" s="39"/>
      <c r="AS7012" s="39"/>
      <c r="AT7012" s="39"/>
      <c r="AU7012" s="39"/>
      <c r="AV7012" s="39"/>
      <c r="AW7012" s="39"/>
    </row>
    <row r="7013" spans="15:49" x14ac:dyDescent="0.2">
      <c r="O7013" s="39"/>
      <c r="P7013" s="39"/>
      <c r="Q7013" s="39"/>
      <c r="R7013" s="39"/>
      <c r="S7013" s="39"/>
      <c r="T7013" s="39"/>
      <c r="U7013" s="39"/>
      <c r="V7013" s="39"/>
      <c r="W7013" s="39"/>
      <c r="X7013" s="39"/>
      <c r="Y7013" s="39"/>
      <c r="Z7013" s="39"/>
      <c r="AA7013" s="39"/>
      <c r="AB7013" s="39"/>
      <c r="AC7013" s="39"/>
      <c r="AD7013" s="39"/>
      <c r="AE7013" s="39"/>
      <c r="AF7013" s="39"/>
      <c r="AG7013" s="39"/>
      <c r="AH7013" s="39"/>
      <c r="AI7013" s="39"/>
      <c r="AJ7013" s="39"/>
      <c r="AK7013" s="39"/>
      <c r="AL7013" s="39"/>
      <c r="AM7013" s="39"/>
      <c r="AN7013" s="39"/>
      <c r="AO7013" s="39"/>
      <c r="AP7013" s="39"/>
      <c r="AQ7013" s="39"/>
      <c r="AR7013" s="39"/>
      <c r="AS7013" s="39"/>
      <c r="AT7013" s="39"/>
      <c r="AU7013" s="39"/>
      <c r="AV7013" s="39"/>
      <c r="AW7013" s="39"/>
    </row>
    <row r="7014" spans="15:49" x14ac:dyDescent="0.2">
      <c r="O7014" s="39"/>
      <c r="P7014" s="39"/>
      <c r="Q7014" s="39"/>
      <c r="R7014" s="39"/>
      <c r="S7014" s="39"/>
      <c r="T7014" s="39"/>
      <c r="U7014" s="39"/>
      <c r="V7014" s="39"/>
      <c r="W7014" s="39"/>
      <c r="X7014" s="39"/>
      <c r="Y7014" s="39"/>
      <c r="Z7014" s="39"/>
      <c r="AA7014" s="39"/>
      <c r="AB7014" s="39"/>
      <c r="AC7014" s="39"/>
      <c r="AD7014" s="39"/>
      <c r="AE7014" s="39"/>
      <c r="AF7014" s="39"/>
      <c r="AG7014" s="39"/>
      <c r="AH7014" s="39"/>
      <c r="AI7014" s="39"/>
      <c r="AJ7014" s="39"/>
      <c r="AK7014" s="39"/>
      <c r="AL7014" s="39"/>
      <c r="AM7014" s="39"/>
      <c r="AN7014" s="39"/>
      <c r="AO7014" s="39"/>
      <c r="AP7014" s="39"/>
      <c r="AQ7014" s="39"/>
      <c r="AR7014" s="39"/>
      <c r="AS7014" s="39"/>
      <c r="AT7014" s="39"/>
      <c r="AU7014" s="39"/>
      <c r="AV7014" s="39"/>
      <c r="AW7014" s="39"/>
    </row>
    <row r="7015" spans="15:49" x14ac:dyDescent="0.2">
      <c r="O7015" s="39"/>
      <c r="P7015" s="39"/>
      <c r="Q7015" s="39"/>
      <c r="R7015" s="39"/>
      <c r="S7015" s="39"/>
      <c r="T7015" s="39"/>
      <c r="U7015" s="39"/>
      <c r="V7015" s="39"/>
      <c r="W7015" s="39"/>
      <c r="X7015" s="39"/>
      <c r="Y7015" s="39"/>
      <c r="Z7015" s="39"/>
      <c r="AA7015" s="39"/>
      <c r="AB7015" s="39"/>
      <c r="AC7015" s="39"/>
      <c r="AD7015" s="39"/>
      <c r="AE7015" s="39"/>
      <c r="AF7015" s="39"/>
      <c r="AG7015" s="39"/>
      <c r="AH7015" s="39"/>
      <c r="AI7015" s="39"/>
      <c r="AJ7015" s="39"/>
      <c r="AK7015" s="39"/>
      <c r="AL7015" s="39"/>
      <c r="AM7015" s="39"/>
      <c r="AN7015" s="39"/>
      <c r="AO7015" s="39"/>
      <c r="AP7015" s="39"/>
      <c r="AQ7015" s="39"/>
      <c r="AR7015" s="39"/>
      <c r="AS7015" s="39"/>
      <c r="AT7015" s="39"/>
      <c r="AU7015" s="39"/>
      <c r="AV7015" s="39"/>
      <c r="AW7015" s="39"/>
    </row>
    <row r="7016" spans="15:49" x14ac:dyDescent="0.2">
      <c r="O7016" s="39"/>
      <c r="P7016" s="39"/>
      <c r="Q7016" s="39"/>
      <c r="R7016" s="39"/>
      <c r="S7016" s="39"/>
      <c r="T7016" s="39"/>
      <c r="U7016" s="39"/>
      <c r="V7016" s="39"/>
      <c r="W7016" s="39"/>
      <c r="X7016" s="39"/>
      <c r="Y7016" s="39"/>
      <c r="Z7016" s="39"/>
      <c r="AA7016" s="39"/>
      <c r="AB7016" s="39"/>
      <c r="AC7016" s="39"/>
      <c r="AD7016" s="39"/>
      <c r="AE7016" s="39"/>
      <c r="AF7016" s="39"/>
      <c r="AG7016" s="39"/>
      <c r="AH7016" s="39"/>
      <c r="AI7016" s="39"/>
      <c r="AJ7016" s="39"/>
      <c r="AK7016" s="39"/>
      <c r="AL7016" s="39"/>
      <c r="AM7016" s="39"/>
      <c r="AN7016" s="39"/>
      <c r="AO7016" s="39"/>
      <c r="AP7016" s="39"/>
      <c r="AQ7016" s="39"/>
      <c r="AR7016" s="39"/>
      <c r="AS7016" s="39"/>
      <c r="AT7016" s="39"/>
      <c r="AU7016" s="39"/>
      <c r="AV7016" s="39"/>
      <c r="AW7016" s="39"/>
    </row>
    <row r="7017" spans="15:49" x14ac:dyDescent="0.2">
      <c r="O7017" s="39"/>
      <c r="P7017" s="39"/>
      <c r="Q7017" s="39"/>
      <c r="R7017" s="39"/>
      <c r="S7017" s="39"/>
      <c r="T7017" s="39"/>
      <c r="U7017" s="39"/>
      <c r="V7017" s="39"/>
      <c r="W7017" s="39"/>
      <c r="X7017" s="39"/>
      <c r="Y7017" s="39"/>
      <c r="Z7017" s="39"/>
      <c r="AA7017" s="39"/>
      <c r="AB7017" s="39"/>
      <c r="AC7017" s="39"/>
      <c r="AD7017" s="39"/>
      <c r="AE7017" s="39"/>
      <c r="AF7017" s="39"/>
      <c r="AG7017" s="39"/>
      <c r="AH7017" s="39"/>
      <c r="AI7017" s="39"/>
      <c r="AJ7017" s="39"/>
      <c r="AK7017" s="39"/>
      <c r="AL7017" s="39"/>
      <c r="AM7017" s="39"/>
      <c r="AN7017" s="39"/>
      <c r="AO7017" s="39"/>
      <c r="AP7017" s="39"/>
      <c r="AQ7017" s="39"/>
      <c r="AR7017" s="39"/>
      <c r="AS7017" s="39"/>
      <c r="AT7017" s="39"/>
      <c r="AU7017" s="39"/>
      <c r="AV7017" s="39"/>
      <c r="AW7017" s="39"/>
    </row>
    <row r="7018" spans="15:49" x14ac:dyDescent="0.2">
      <c r="O7018" s="39"/>
      <c r="P7018" s="39"/>
      <c r="Q7018" s="39"/>
      <c r="R7018" s="39"/>
      <c r="S7018" s="39"/>
      <c r="T7018" s="39"/>
      <c r="U7018" s="39"/>
      <c r="V7018" s="39"/>
      <c r="W7018" s="39"/>
      <c r="X7018" s="39"/>
      <c r="Y7018" s="39"/>
      <c r="Z7018" s="39"/>
      <c r="AA7018" s="39"/>
      <c r="AB7018" s="39"/>
      <c r="AC7018" s="39"/>
      <c r="AD7018" s="39"/>
      <c r="AE7018" s="39"/>
      <c r="AF7018" s="39"/>
      <c r="AG7018" s="39"/>
      <c r="AH7018" s="39"/>
      <c r="AI7018" s="39"/>
      <c r="AJ7018" s="39"/>
      <c r="AK7018" s="39"/>
      <c r="AL7018" s="39"/>
      <c r="AM7018" s="39"/>
      <c r="AN7018" s="39"/>
      <c r="AO7018" s="39"/>
      <c r="AP7018" s="39"/>
      <c r="AQ7018" s="39"/>
      <c r="AR7018" s="39"/>
      <c r="AS7018" s="39"/>
      <c r="AT7018" s="39"/>
      <c r="AU7018" s="39"/>
      <c r="AV7018" s="39"/>
      <c r="AW7018" s="39"/>
    </row>
    <row r="7019" spans="15:49" x14ac:dyDescent="0.2">
      <c r="O7019" s="39"/>
      <c r="P7019" s="39"/>
      <c r="Q7019" s="39"/>
      <c r="R7019" s="39"/>
      <c r="S7019" s="39"/>
      <c r="T7019" s="39"/>
      <c r="U7019" s="39"/>
      <c r="V7019" s="39"/>
      <c r="W7019" s="39"/>
      <c r="X7019" s="39"/>
      <c r="Y7019" s="39"/>
      <c r="Z7019" s="39"/>
      <c r="AA7019" s="39"/>
      <c r="AB7019" s="39"/>
      <c r="AC7019" s="39"/>
      <c r="AD7019" s="39"/>
      <c r="AE7019" s="39"/>
      <c r="AF7019" s="39"/>
      <c r="AG7019" s="39"/>
      <c r="AH7019" s="39"/>
      <c r="AI7019" s="39"/>
      <c r="AJ7019" s="39"/>
      <c r="AK7019" s="39"/>
      <c r="AL7019" s="39"/>
      <c r="AM7019" s="39"/>
      <c r="AN7019" s="39"/>
      <c r="AO7019" s="39"/>
      <c r="AP7019" s="39"/>
      <c r="AQ7019" s="39"/>
      <c r="AR7019" s="39"/>
      <c r="AS7019" s="39"/>
      <c r="AT7019" s="39"/>
      <c r="AU7019" s="39"/>
      <c r="AV7019" s="39"/>
      <c r="AW7019" s="39"/>
    </row>
    <row r="7020" spans="15:49" x14ac:dyDescent="0.2">
      <c r="O7020" s="39"/>
      <c r="P7020" s="39"/>
      <c r="Q7020" s="39"/>
      <c r="R7020" s="39"/>
      <c r="S7020" s="39"/>
      <c r="T7020" s="39"/>
      <c r="U7020" s="39"/>
      <c r="V7020" s="39"/>
      <c r="W7020" s="39"/>
      <c r="X7020" s="39"/>
      <c r="Y7020" s="39"/>
      <c r="Z7020" s="39"/>
      <c r="AA7020" s="39"/>
      <c r="AB7020" s="39"/>
      <c r="AC7020" s="39"/>
      <c r="AD7020" s="39"/>
      <c r="AE7020" s="39"/>
      <c r="AF7020" s="39"/>
      <c r="AG7020" s="39"/>
      <c r="AH7020" s="39"/>
      <c r="AI7020" s="39"/>
      <c r="AJ7020" s="39"/>
      <c r="AK7020" s="39"/>
      <c r="AL7020" s="39"/>
      <c r="AM7020" s="39"/>
      <c r="AN7020" s="39"/>
      <c r="AO7020" s="39"/>
      <c r="AP7020" s="39"/>
      <c r="AQ7020" s="39"/>
      <c r="AR7020" s="39"/>
      <c r="AS7020" s="39"/>
      <c r="AT7020" s="39"/>
      <c r="AU7020" s="39"/>
      <c r="AV7020" s="39"/>
      <c r="AW7020" s="39"/>
    </row>
    <row r="7021" spans="15:49" x14ac:dyDescent="0.2">
      <c r="O7021" s="39"/>
      <c r="P7021" s="39"/>
      <c r="Q7021" s="39"/>
      <c r="R7021" s="39"/>
      <c r="S7021" s="39"/>
      <c r="T7021" s="39"/>
      <c r="U7021" s="39"/>
      <c r="V7021" s="39"/>
      <c r="W7021" s="39"/>
      <c r="X7021" s="39"/>
      <c r="Y7021" s="39"/>
      <c r="Z7021" s="39"/>
      <c r="AA7021" s="39"/>
      <c r="AB7021" s="39"/>
      <c r="AC7021" s="39"/>
      <c r="AD7021" s="39"/>
      <c r="AE7021" s="39"/>
      <c r="AF7021" s="39"/>
      <c r="AG7021" s="39"/>
      <c r="AH7021" s="39"/>
      <c r="AI7021" s="39"/>
      <c r="AJ7021" s="39"/>
      <c r="AK7021" s="39"/>
      <c r="AL7021" s="39"/>
      <c r="AM7021" s="39"/>
      <c r="AN7021" s="39"/>
      <c r="AO7021" s="39"/>
      <c r="AP7021" s="39"/>
      <c r="AQ7021" s="39"/>
      <c r="AR7021" s="39"/>
      <c r="AS7021" s="39"/>
      <c r="AT7021" s="39"/>
      <c r="AU7021" s="39"/>
      <c r="AV7021" s="39"/>
      <c r="AW7021" s="39"/>
    </row>
    <row r="7022" spans="15:49" x14ac:dyDescent="0.2">
      <c r="O7022" s="39"/>
      <c r="P7022" s="39"/>
      <c r="Q7022" s="39"/>
      <c r="R7022" s="39"/>
      <c r="S7022" s="39"/>
      <c r="T7022" s="39"/>
      <c r="U7022" s="39"/>
      <c r="V7022" s="39"/>
      <c r="W7022" s="39"/>
      <c r="X7022" s="39"/>
      <c r="Y7022" s="39"/>
      <c r="Z7022" s="39"/>
      <c r="AA7022" s="39"/>
      <c r="AB7022" s="39"/>
      <c r="AC7022" s="39"/>
      <c r="AD7022" s="39"/>
      <c r="AE7022" s="39"/>
      <c r="AF7022" s="39"/>
      <c r="AG7022" s="39"/>
      <c r="AH7022" s="39"/>
      <c r="AI7022" s="39"/>
      <c r="AJ7022" s="39"/>
      <c r="AK7022" s="39"/>
      <c r="AL7022" s="39"/>
      <c r="AM7022" s="39"/>
      <c r="AN7022" s="39"/>
      <c r="AO7022" s="39"/>
      <c r="AP7022" s="39"/>
      <c r="AQ7022" s="39"/>
      <c r="AR7022" s="39"/>
      <c r="AS7022" s="39"/>
      <c r="AT7022" s="39"/>
      <c r="AU7022" s="39"/>
      <c r="AV7022" s="39"/>
      <c r="AW7022" s="39"/>
    </row>
    <row r="7023" spans="15:49" x14ac:dyDescent="0.2">
      <c r="O7023" s="39"/>
      <c r="P7023" s="39"/>
      <c r="Q7023" s="39"/>
      <c r="R7023" s="39"/>
      <c r="S7023" s="39"/>
      <c r="T7023" s="39"/>
      <c r="U7023" s="39"/>
      <c r="V7023" s="39"/>
      <c r="W7023" s="39"/>
      <c r="X7023" s="39"/>
      <c r="Y7023" s="39"/>
      <c r="Z7023" s="39"/>
      <c r="AA7023" s="39"/>
      <c r="AB7023" s="39"/>
      <c r="AC7023" s="39"/>
      <c r="AD7023" s="39"/>
      <c r="AE7023" s="39"/>
      <c r="AF7023" s="39"/>
      <c r="AG7023" s="39"/>
      <c r="AH7023" s="39"/>
      <c r="AI7023" s="39"/>
      <c r="AJ7023" s="39"/>
      <c r="AK7023" s="39"/>
      <c r="AL7023" s="39"/>
      <c r="AM7023" s="39"/>
      <c r="AN7023" s="39"/>
      <c r="AO7023" s="39"/>
      <c r="AP7023" s="39"/>
      <c r="AQ7023" s="39"/>
      <c r="AR7023" s="39"/>
      <c r="AS7023" s="39"/>
      <c r="AT7023" s="39"/>
      <c r="AU7023" s="39"/>
      <c r="AV7023" s="39"/>
      <c r="AW7023" s="39"/>
    </row>
    <row r="7024" spans="15:49" x14ac:dyDescent="0.2">
      <c r="O7024" s="39"/>
      <c r="P7024" s="39"/>
      <c r="Q7024" s="39"/>
      <c r="R7024" s="39"/>
      <c r="S7024" s="39"/>
      <c r="T7024" s="39"/>
      <c r="U7024" s="39"/>
      <c r="V7024" s="39"/>
      <c r="W7024" s="39"/>
      <c r="X7024" s="39"/>
      <c r="Y7024" s="39"/>
      <c r="Z7024" s="39"/>
      <c r="AA7024" s="39"/>
      <c r="AB7024" s="39"/>
      <c r="AC7024" s="39"/>
      <c r="AD7024" s="39"/>
      <c r="AE7024" s="39"/>
      <c r="AF7024" s="39"/>
      <c r="AG7024" s="39"/>
      <c r="AH7024" s="39"/>
      <c r="AI7024" s="39"/>
      <c r="AJ7024" s="39"/>
      <c r="AK7024" s="39"/>
      <c r="AL7024" s="39"/>
      <c r="AM7024" s="39"/>
      <c r="AN7024" s="39"/>
      <c r="AO7024" s="39"/>
      <c r="AP7024" s="39"/>
      <c r="AQ7024" s="39"/>
      <c r="AR7024" s="39"/>
      <c r="AS7024" s="39"/>
      <c r="AT7024" s="39"/>
      <c r="AU7024" s="39"/>
      <c r="AV7024" s="39"/>
      <c r="AW7024" s="39"/>
    </row>
    <row r="7025" spans="15:49" x14ac:dyDescent="0.2">
      <c r="O7025" s="39"/>
      <c r="P7025" s="39"/>
      <c r="Q7025" s="39"/>
      <c r="R7025" s="39"/>
      <c r="S7025" s="39"/>
      <c r="T7025" s="39"/>
      <c r="U7025" s="39"/>
      <c r="V7025" s="39"/>
      <c r="W7025" s="39"/>
      <c r="X7025" s="39"/>
      <c r="Y7025" s="39"/>
      <c r="Z7025" s="39"/>
      <c r="AA7025" s="39"/>
      <c r="AB7025" s="39"/>
      <c r="AC7025" s="39"/>
      <c r="AD7025" s="39"/>
      <c r="AE7025" s="39"/>
      <c r="AF7025" s="39"/>
      <c r="AG7025" s="39"/>
      <c r="AH7025" s="39"/>
      <c r="AI7025" s="39"/>
      <c r="AJ7025" s="39"/>
      <c r="AK7025" s="39"/>
      <c r="AL7025" s="39"/>
      <c r="AM7025" s="39"/>
      <c r="AN7025" s="39"/>
      <c r="AO7025" s="39"/>
      <c r="AP7025" s="39"/>
      <c r="AQ7025" s="39"/>
      <c r="AR7025" s="39"/>
      <c r="AS7025" s="39"/>
      <c r="AT7025" s="39"/>
      <c r="AU7025" s="39"/>
      <c r="AV7025" s="39"/>
      <c r="AW7025" s="39"/>
    </row>
    <row r="7026" spans="15:49" x14ac:dyDescent="0.2">
      <c r="O7026" s="39"/>
      <c r="P7026" s="39"/>
      <c r="Q7026" s="39"/>
      <c r="R7026" s="39"/>
      <c r="S7026" s="39"/>
      <c r="T7026" s="39"/>
      <c r="U7026" s="39"/>
      <c r="V7026" s="39"/>
      <c r="W7026" s="39"/>
      <c r="X7026" s="39"/>
      <c r="Y7026" s="39"/>
      <c r="Z7026" s="39"/>
      <c r="AA7026" s="39"/>
      <c r="AB7026" s="39"/>
      <c r="AC7026" s="39"/>
      <c r="AD7026" s="39"/>
      <c r="AE7026" s="39"/>
      <c r="AF7026" s="39"/>
      <c r="AG7026" s="39"/>
      <c r="AH7026" s="39"/>
      <c r="AI7026" s="39"/>
      <c r="AJ7026" s="39"/>
      <c r="AK7026" s="39"/>
      <c r="AL7026" s="39"/>
      <c r="AM7026" s="39"/>
      <c r="AN7026" s="39"/>
      <c r="AO7026" s="39"/>
      <c r="AP7026" s="39"/>
      <c r="AQ7026" s="39"/>
      <c r="AR7026" s="39"/>
      <c r="AS7026" s="39"/>
      <c r="AT7026" s="39"/>
      <c r="AU7026" s="39"/>
      <c r="AV7026" s="39"/>
      <c r="AW7026" s="39"/>
    </row>
    <row r="7027" spans="15:49" x14ac:dyDescent="0.2">
      <c r="O7027" s="39"/>
      <c r="P7027" s="39"/>
      <c r="Q7027" s="39"/>
      <c r="R7027" s="39"/>
      <c r="S7027" s="39"/>
      <c r="T7027" s="39"/>
      <c r="U7027" s="39"/>
      <c r="V7027" s="39"/>
      <c r="W7027" s="39"/>
      <c r="X7027" s="39"/>
      <c r="Y7027" s="39"/>
      <c r="Z7027" s="39"/>
      <c r="AA7027" s="39"/>
      <c r="AB7027" s="39"/>
      <c r="AC7027" s="39"/>
      <c r="AD7027" s="39"/>
      <c r="AE7027" s="39"/>
      <c r="AF7027" s="39"/>
      <c r="AG7027" s="39"/>
      <c r="AH7027" s="39"/>
      <c r="AI7027" s="39"/>
      <c r="AJ7027" s="39"/>
      <c r="AK7027" s="39"/>
      <c r="AL7027" s="39"/>
      <c r="AM7027" s="39"/>
      <c r="AN7027" s="39"/>
      <c r="AO7027" s="39"/>
      <c r="AP7027" s="39"/>
      <c r="AQ7027" s="39"/>
      <c r="AR7027" s="39"/>
      <c r="AS7027" s="39"/>
      <c r="AT7027" s="39"/>
      <c r="AU7027" s="39"/>
      <c r="AV7027" s="39"/>
      <c r="AW7027" s="39"/>
    </row>
    <row r="7028" spans="15:49" x14ac:dyDescent="0.2">
      <c r="O7028" s="39"/>
      <c r="P7028" s="39"/>
      <c r="Q7028" s="39"/>
      <c r="R7028" s="39"/>
      <c r="S7028" s="39"/>
      <c r="T7028" s="39"/>
      <c r="U7028" s="39"/>
      <c r="V7028" s="39"/>
      <c r="W7028" s="39"/>
      <c r="X7028" s="39"/>
      <c r="Y7028" s="39"/>
      <c r="Z7028" s="39"/>
      <c r="AA7028" s="39"/>
      <c r="AB7028" s="39"/>
      <c r="AC7028" s="39"/>
      <c r="AD7028" s="39"/>
      <c r="AE7028" s="39"/>
      <c r="AF7028" s="39"/>
      <c r="AG7028" s="39"/>
      <c r="AH7028" s="39"/>
      <c r="AI7028" s="39"/>
      <c r="AJ7028" s="39"/>
      <c r="AK7028" s="39"/>
      <c r="AL7028" s="39"/>
      <c r="AM7028" s="39"/>
      <c r="AN7028" s="39"/>
      <c r="AO7028" s="39"/>
      <c r="AP7028" s="39"/>
      <c r="AQ7028" s="39"/>
      <c r="AR7028" s="39"/>
      <c r="AS7028" s="39"/>
      <c r="AT7028" s="39"/>
      <c r="AU7028" s="39"/>
      <c r="AV7028" s="39"/>
      <c r="AW7028" s="39"/>
    </row>
    <row r="7029" spans="15:49" x14ac:dyDescent="0.2">
      <c r="O7029" s="39"/>
      <c r="P7029" s="39"/>
      <c r="Q7029" s="39"/>
      <c r="R7029" s="39"/>
      <c r="S7029" s="39"/>
      <c r="T7029" s="39"/>
      <c r="U7029" s="39"/>
      <c r="V7029" s="39"/>
      <c r="W7029" s="39"/>
      <c r="X7029" s="39"/>
      <c r="Y7029" s="39"/>
      <c r="Z7029" s="39"/>
      <c r="AA7029" s="39"/>
      <c r="AB7029" s="39"/>
      <c r="AC7029" s="39"/>
      <c r="AD7029" s="39"/>
      <c r="AE7029" s="39"/>
      <c r="AF7029" s="39"/>
      <c r="AG7029" s="39"/>
      <c r="AH7029" s="39"/>
      <c r="AI7029" s="39"/>
      <c r="AJ7029" s="39"/>
      <c r="AK7029" s="39"/>
      <c r="AL7029" s="39"/>
      <c r="AM7029" s="39"/>
      <c r="AN7029" s="39"/>
      <c r="AO7029" s="39"/>
      <c r="AP7029" s="39"/>
      <c r="AQ7029" s="39"/>
      <c r="AR7029" s="39"/>
      <c r="AS7029" s="39"/>
      <c r="AT7029" s="39"/>
      <c r="AU7029" s="39"/>
      <c r="AV7029" s="39"/>
      <c r="AW7029" s="39"/>
    </row>
    <row r="7030" spans="15:49" x14ac:dyDescent="0.2">
      <c r="O7030" s="39"/>
      <c r="P7030" s="39"/>
      <c r="Q7030" s="39"/>
      <c r="R7030" s="39"/>
      <c r="S7030" s="39"/>
      <c r="T7030" s="39"/>
      <c r="U7030" s="39"/>
      <c r="V7030" s="39"/>
      <c r="W7030" s="39"/>
      <c r="X7030" s="39"/>
      <c r="Y7030" s="39"/>
      <c r="Z7030" s="39"/>
      <c r="AA7030" s="39"/>
      <c r="AB7030" s="39"/>
      <c r="AC7030" s="39"/>
      <c r="AD7030" s="39"/>
      <c r="AE7030" s="39"/>
      <c r="AF7030" s="39"/>
      <c r="AG7030" s="39"/>
      <c r="AH7030" s="39"/>
      <c r="AI7030" s="39"/>
      <c r="AJ7030" s="39"/>
      <c r="AK7030" s="39"/>
      <c r="AL7030" s="39"/>
      <c r="AM7030" s="39"/>
      <c r="AN7030" s="39"/>
      <c r="AO7030" s="39"/>
      <c r="AP7030" s="39"/>
      <c r="AQ7030" s="39"/>
      <c r="AR7030" s="39"/>
      <c r="AS7030" s="39"/>
      <c r="AT7030" s="39"/>
      <c r="AU7030" s="39"/>
      <c r="AV7030" s="39"/>
      <c r="AW7030" s="39"/>
    </row>
    <row r="7031" spans="15:49" x14ac:dyDescent="0.2">
      <c r="O7031" s="39"/>
      <c r="P7031" s="39"/>
      <c r="Q7031" s="39"/>
      <c r="R7031" s="39"/>
      <c r="S7031" s="39"/>
      <c r="T7031" s="39"/>
      <c r="U7031" s="39"/>
      <c r="V7031" s="39"/>
      <c r="W7031" s="39"/>
      <c r="X7031" s="39"/>
      <c r="Y7031" s="39"/>
      <c r="Z7031" s="39"/>
      <c r="AA7031" s="39"/>
      <c r="AB7031" s="39"/>
      <c r="AC7031" s="39"/>
      <c r="AD7031" s="39"/>
      <c r="AE7031" s="39"/>
      <c r="AF7031" s="39"/>
      <c r="AG7031" s="39"/>
      <c r="AH7031" s="39"/>
      <c r="AI7031" s="39"/>
      <c r="AJ7031" s="39"/>
      <c r="AK7031" s="39"/>
      <c r="AL7031" s="39"/>
      <c r="AM7031" s="39"/>
      <c r="AN7031" s="39"/>
      <c r="AO7031" s="39"/>
      <c r="AP7031" s="39"/>
      <c r="AQ7031" s="39"/>
      <c r="AR7031" s="39"/>
      <c r="AS7031" s="39"/>
      <c r="AT7031" s="39"/>
      <c r="AU7031" s="39"/>
      <c r="AV7031" s="39"/>
      <c r="AW7031" s="39"/>
    </row>
    <row r="7032" spans="15:49" x14ac:dyDescent="0.2">
      <c r="O7032" s="39"/>
      <c r="P7032" s="39"/>
      <c r="Q7032" s="39"/>
      <c r="R7032" s="39"/>
      <c r="S7032" s="39"/>
      <c r="T7032" s="39"/>
      <c r="U7032" s="39"/>
      <c r="V7032" s="39"/>
      <c r="W7032" s="39"/>
      <c r="X7032" s="39"/>
      <c r="Y7032" s="39"/>
      <c r="Z7032" s="39"/>
      <c r="AA7032" s="39"/>
      <c r="AB7032" s="39"/>
      <c r="AC7032" s="39"/>
      <c r="AD7032" s="39"/>
      <c r="AE7032" s="39"/>
      <c r="AF7032" s="39"/>
      <c r="AG7032" s="39"/>
      <c r="AH7032" s="39"/>
      <c r="AI7032" s="39"/>
      <c r="AJ7032" s="39"/>
      <c r="AK7032" s="39"/>
      <c r="AL7032" s="39"/>
      <c r="AM7032" s="39"/>
      <c r="AN7032" s="39"/>
      <c r="AO7032" s="39"/>
      <c r="AP7032" s="39"/>
      <c r="AQ7032" s="39"/>
      <c r="AR7032" s="39"/>
      <c r="AS7032" s="39"/>
      <c r="AT7032" s="39"/>
      <c r="AU7032" s="39"/>
      <c r="AV7032" s="39"/>
      <c r="AW7032" s="39"/>
    </row>
    <row r="7033" spans="15:49" x14ac:dyDescent="0.2">
      <c r="O7033" s="39"/>
      <c r="P7033" s="39"/>
      <c r="Q7033" s="39"/>
      <c r="R7033" s="39"/>
      <c r="S7033" s="39"/>
      <c r="T7033" s="39"/>
      <c r="U7033" s="39"/>
      <c r="V7033" s="39"/>
      <c r="W7033" s="39"/>
      <c r="X7033" s="39"/>
      <c r="Y7033" s="39"/>
      <c r="Z7033" s="39"/>
      <c r="AA7033" s="39"/>
      <c r="AB7033" s="39"/>
      <c r="AC7033" s="39"/>
      <c r="AD7033" s="39"/>
      <c r="AE7033" s="39"/>
      <c r="AF7033" s="39"/>
      <c r="AG7033" s="39"/>
      <c r="AH7033" s="39"/>
      <c r="AI7033" s="39"/>
      <c r="AJ7033" s="39"/>
      <c r="AK7033" s="39"/>
      <c r="AL7033" s="39"/>
      <c r="AM7033" s="39"/>
      <c r="AN7033" s="39"/>
      <c r="AO7033" s="39"/>
      <c r="AP7033" s="39"/>
      <c r="AQ7033" s="39"/>
      <c r="AR7033" s="39"/>
      <c r="AS7033" s="39"/>
      <c r="AT7033" s="39"/>
      <c r="AU7033" s="39"/>
      <c r="AV7033" s="39"/>
      <c r="AW7033" s="39"/>
    </row>
    <row r="7034" spans="15:49" x14ac:dyDescent="0.2">
      <c r="O7034" s="39"/>
      <c r="P7034" s="39"/>
      <c r="Q7034" s="39"/>
      <c r="R7034" s="39"/>
      <c r="S7034" s="39"/>
      <c r="T7034" s="39"/>
      <c r="U7034" s="39"/>
      <c r="V7034" s="39"/>
      <c r="W7034" s="39"/>
      <c r="X7034" s="39"/>
      <c r="Y7034" s="39"/>
      <c r="Z7034" s="39"/>
      <c r="AA7034" s="39"/>
      <c r="AB7034" s="39"/>
      <c r="AC7034" s="39"/>
      <c r="AD7034" s="39"/>
      <c r="AE7034" s="39"/>
      <c r="AF7034" s="39"/>
      <c r="AG7034" s="39"/>
      <c r="AH7034" s="39"/>
      <c r="AI7034" s="39"/>
      <c r="AJ7034" s="39"/>
      <c r="AK7034" s="39"/>
      <c r="AL7034" s="39"/>
      <c r="AM7034" s="39"/>
      <c r="AN7034" s="39"/>
      <c r="AO7034" s="39"/>
      <c r="AP7034" s="39"/>
      <c r="AQ7034" s="39"/>
      <c r="AR7034" s="39"/>
      <c r="AS7034" s="39"/>
      <c r="AT7034" s="39"/>
      <c r="AU7034" s="39"/>
      <c r="AV7034" s="39"/>
      <c r="AW7034" s="39"/>
    </row>
    <row r="7035" spans="15:49" x14ac:dyDescent="0.2">
      <c r="O7035" s="39"/>
      <c r="P7035" s="39"/>
      <c r="Q7035" s="39"/>
      <c r="R7035" s="39"/>
      <c r="S7035" s="39"/>
      <c r="T7035" s="39"/>
      <c r="U7035" s="39"/>
      <c r="V7035" s="39"/>
      <c r="W7035" s="39"/>
      <c r="X7035" s="39"/>
      <c r="Y7035" s="39"/>
      <c r="Z7035" s="39"/>
      <c r="AA7035" s="39"/>
      <c r="AB7035" s="39"/>
      <c r="AC7035" s="39"/>
      <c r="AD7035" s="39"/>
      <c r="AE7035" s="39"/>
      <c r="AF7035" s="39"/>
      <c r="AG7035" s="39"/>
      <c r="AH7035" s="39"/>
      <c r="AI7035" s="39"/>
      <c r="AJ7035" s="39"/>
      <c r="AK7035" s="39"/>
      <c r="AL7035" s="39"/>
      <c r="AM7035" s="39"/>
      <c r="AN7035" s="39"/>
      <c r="AO7035" s="39"/>
      <c r="AP7035" s="39"/>
      <c r="AQ7035" s="39"/>
      <c r="AR7035" s="39"/>
      <c r="AS7035" s="39"/>
      <c r="AT7035" s="39"/>
      <c r="AU7035" s="39"/>
      <c r="AV7035" s="39"/>
      <c r="AW7035" s="39"/>
    </row>
    <row r="7036" spans="15:49" x14ac:dyDescent="0.2">
      <c r="O7036" s="39"/>
      <c r="P7036" s="39"/>
      <c r="Q7036" s="39"/>
      <c r="R7036" s="39"/>
      <c r="S7036" s="39"/>
      <c r="T7036" s="39"/>
      <c r="U7036" s="39"/>
      <c r="V7036" s="39"/>
      <c r="W7036" s="39"/>
      <c r="X7036" s="39"/>
      <c r="Y7036" s="39"/>
      <c r="Z7036" s="39"/>
      <c r="AA7036" s="39"/>
      <c r="AB7036" s="39"/>
      <c r="AC7036" s="39"/>
      <c r="AD7036" s="39"/>
      <c r="AE7036" s="39"/>
      <c r="AF7036" s="39"/>
      <c r="AG7036" s="39"/>
      <c r="AH7036" s="39"/>
      <c r="AI7036" s="39"/>
      <c r="AJ7036" s="39"/>
      <c r="AK7036" s="39"/>
      <c r="AL7036" s="39"/>
      <c r="AM7036" s="39"/>
      <c r="AN7036" s="39"/>
      <c r="AO7036" s="39"/>
      <c r="AP7036" s="39"/>
      <c r="AQ7036" s="39"/>
      <c r="AR7036" s="39"/>
      <c r="AS7036" s="39"/>
      <c r="AT7036" s="39"/>
      <c r="AU7036" s="39"/>
      <c r="AV7036" s="39"/>
      <c r="AW7036" s="39"/>
    </row>
    <row r="7037" spans="15:49" x14ac:dyDescent="0.2">
      <c r="O7037" s="39"/>
      <c r="P7037" s="39"/>
      <c r="Q7037" s="39"/>
      <c r="R7037" s="39"/>
      <c r="S7037" s="39"/>
      <c r="T7037" s="39"/>
      <c r="U7037" s="39"/>
      <c r="V7037" s="39"/>
      <c r="W7037" s="39"/>
      <c r="X7037" s="39"/>
      <c r="Y7037" s="39"/>
      <c r="Z7037" s="39"/>
      <c r="AA7037" s="39"/>
      <c r="AB7037" s="39"/>
      <c r="AC7037" s="39"/>
      <c r="AD7037" s="39"/>
      <c r="AE7037" s="39"/>
      <c r="AF7037" s="39"/>
      <c r="AG7037" s="39"/>
      <c r="AH7037" s="39"/>
      <c r="AI7037" s="39"/>
      <c r="AJ7037" s="39"/>
      <c r="AK7037" s="39"/>
      <c r="AL7037" s="39"/>
      <c r="AM7037" s="39"/>
      <c r="AN7037" s="39"/>
      <c r="AO7037" s="39"/>
      <c r="AP7037" s="39"/>
      <c r="AQ7037" s="39"/>
      <c r="AR7037" s="39"/>
      <c r="AS7037" s="39"/>
      <c r="AT7037" s="39"/>
      <c r="AU7037" s="39"/>
      <c r="AV7037" s="39"/>
      <c r="AW7037" s="39"/>
    </row>
    <row r="7038" spans="15:49" x14ac:dyDescent="0.2">
      <c r="O7038" s="39"/>
      <c r="P7038" s="39"/>
      <c r="Q7038" s="39"/>
      <c r="R7038" s="39"/>
      <c r="S7038" s="39"/>
      <c r="T7038" s="39"/>
      <c r="U7038" s="39"/>
      <c r="V7038" s="39"/>
      <c r="W7038" s="39"/>
      <c r="X7038" s="39"/>
      <c r="Y7038" s="39"/>
      <c r="Z7038" s="39"/>
      <c r="AA7038" s="39"/>
      <c r="AB7038" s="39"/>
      <c r="AC7038" s="39"/>
      <c r="AD7038" s="39"/>
      <c r="AE7038" s="39"/>
      <c r="AF7038" s="39"/>
      <c r="AG7038" s="39"/>
      <c r="AH7038" s="39"/>
      <c r="AI7038" s="39"/>
      <c r="AJ7038" s="39"/>
      <c r="AK7038" s="39"/>
      <c r="AL7038" s="39"/>
      <c r="AM7038" s="39"/>
      <c r="AN7038" s="39"/>
      <c r="AO7038" s="39"/>
      <c r="AP7038" s="39"/>
      <c r="AQ7038" s="39"/>
      <c r="AR7038" s="39"/>
      <c r="AS7038" s="39"/>
      <c r="AT7038" s="39"/>
      <c r="AU7038" s="39"/>
      <c r="AV7038" s="39"/>
      <c r="AW7038" s="39"/>
    </row>
    <row r="7039" spans="15:49" x14ac:dyDescent="0.2">
      <c r="O7039" s="39"/>
      <c r="P7039" s="39"/>
      <c r="Q7039" s="39"/>
      <c r="R7039" s="39"/>
      <c r="S7039" s="39"/>
      <c r="T7039" s="39"/>
      <c r="U7039" s="39"/>
      <c r="V7039" s="39"/>
      <c r="W7039" s="39"/>
      <c r="X7039" s="39"/>
      <c r="Y7039" s="39"/>
      <c r="Z7039" s="39"/>
      <c r="AA7039" s="39"/>
      <c r="AB7039" s="39"/>
      <c r="AC7039" s="39"/>
      <c r="AD7039" s="39"/>
      <c r="AE7039" s="39"/>
      <c r="AF7039" s="39"/>
      <c r="AG7039" s="39"/>
      <c r="AH7039" s="39"/>
      <c r="AI7039" s="39"/>
      <c r="AJ7039" s="39"/>
      <c r="AK7039" s="39"/>
      <c r="AL7039" s="39"/>
      <c r="AM7039" s="39"/>
      <c r="AN7039" s="39"/>
      <c r="AO7039" s="39"/>
      <c r="AP7039" s="39"/>
      <c r="AQ7039" s="39"/>
      <c r="AR7039" s="39"/>
      <c r="AS7039" s="39"/>
      <c r="AT7039" s="39"/>
      <c r="AU7039" s="39"/>
      <c r="AV7039" s="39"/>
      <c r="AW7039" s="39"/>
    </row>
    <row r="7040" spans="15:49" x14ac:dyDescent="0.2">
      <c r="O7040" s="39"/>
      <c r="P7040" s="39"/>
      <c r="Q7040" s="39"/>
      <c r="R7040" s="39"/>
      <c r="S7040" s="39"/>
      <c r="T7040" s="39"/>
      <c r="U7040" s="39"/>
      <c r="V7040" s="39"/>
      <c r="W7040" s="39"/>
      <c r="X7040" s="39"/>
      <c r="Y7040" s="39"/>
      <c r="Z7040" s="39"/>
      <c r="AA7040" s="39"/>
      <c r="AB7040" s="39"/>
      <c r="AC7040" s="39"/>
      <c r="AD7040" s="39"/>
      <c r="AE7040" s="39"/>
      <c r="AF7040" s="39"/>
      <c r="AG7040" s="39"/>
      <c r="AH7040" s="39"/>
      <c r="AI7040" s="39"/>
      <c r="AJ7040" s="39"/>
      <c r="AK7040" s="39"/>
      <c r="AL7040" s="39"/>
      <c r="AM7040" s="39"/>
      <c r="AN7040" s="39"/>
      <c r="AO7040" s="39"/>
      <c r="AP7040" s="39"/>
      <c r="AQ7040" s="39"/>
      <c r="AR7040" s="39"/>
      <c r="AS7040" s="39"/>
      <c r="AT7040" s="39"/>
      <c r="AU7040" s="39"/>
      <c r="AV7040" s="39"/>
      <c r="AW7040" s="39"/>
    </row>
    <row r="7041" spans="15:49" x14ac:dyDescent="0.2">
      <c r="O7041" s="39"/>
      <c r="P7041" s="39"/>
      <c r="Q7041" s="39"/>
      <c r="R7041" s="39"/>
      <c r="S7041" s="39"/>
      <c r="T7041" s="39"/>
      <c r="U7041" s="39"/>
      <c r="V7041" s="39"/>
      <c r="W7041" s="39"/>
      <c r="X7041" s="39"/>
      <c r="Y7041" s="39"/>
      <c r="Z7041" s="39"/>
      <c r="AA7041" s="39"/>
      <c r="AB7041" s="39"/>
      <c r="AC7041" s="39"/>
      <c r="AD7041" s="39"/>
      <c r="AE7041" s="39"/>
      <c r="AF7041" s="39"/>
      <c r="AG7041" s="39"/>
      <c r="AH7041" s="39"/>
      <c r="AI7041" s="39"/>
      <c r="AJ7041" s="39"/>
      <c r="AK7041" s="39"/>
      <c r="AL7041" s="39"/>
      <c r="AM7041" s="39"/>
      <c r="AN7041" s="39"/>
      <c r="AO7041" s="39"/>
      <c r="AP7041" s="39"/>
      <c r="AQ7041" s="39"/>
      <c r="AR7041" s="39"/>
      <c r="AS7041" s="39"/>
      <c r="AT7041" s="39"/>
      <c r="AU7041" s="39"/>
      <c r="AV7041" s="39"/>
      <c r="AW7041" s="39"/>
    </row>
    <row r="7042" spans="15:49" x14ac:dyDescent="0.2">
      <c r="O7042" s="39"/>
      <c r="P7042" s="39"/>
      <c r="Q7042" s="39"/>
      <c r="R7042" s="39"/>
      <c r="S7042" s="39"/>
      <c r="T7042" s="39"/>
      <c r="U7042" s="39"/>
      <c r="V7042" s="39"/>
      <c r="W7042" s="39"/>
      <c r="X7042" s="39"/>
      <c r="Y7042" s="39"/>
      <c r="Z7042" s="39"/>
      <c r="AA7042" s="39"/>
      <c r="AB7042" s="39"/>
      <c r="AC7042" s="39"/>
      <c r="AD7042" s="39"/>
      <c r="AE7042" s="39"/>
      <c r="AF7042" s="39"/>
      <c r="AG7042" s="39"/>
      <c r="AH7042" s="39"/>
      <c r="AI7042" s="39"/>
      <c r="AJ7042" s="39"/>
      <c r="AK7042" s="39"/>
      <c r="AL7042" s="39"/>
      <c r="AM7042" s="39"/>
      <c r="AN7042" s="39"/>
      <c r="AO7042" s="39"/>
      <c r="AP7042" s="39"/>
      <c r="AQ7042" s="39"/>
      <c r="AR7042" s="39"/>
      <c r="AS7042" s="39"/>
      <c r="AT7042" s="39"/>
      <c r="AU7042" s="39"/>
      <c r="AV7042" s="39"/>
      <c r="AW7042" s="39"/>
    </row>
    <row r="7043" spans="15:49" x14ac:dyDescent="0.2">
      <c r="O7043" s="39"/>
      <c r="P7043" s="39"/>
      <c r="Q7043" s="39"/>
      <c r="R7043" s="39"/>
      <c r="S7043" s="39"/>
      <c r="T7043" s="39"/>
      <c r="U7043" s="39"/>
      <c r="V7043" s="39"/>
      <c r="W7043" s="39"/>
      <c r="X7043" s="39"/>
      <c r="Y7043" s="39"/>
      <c r="Z7043" s="39"/>
      <c r="AA7043" s="39"/>
      <c r="AB7043" s="39"/>
      <c r="AC7043" s="39"/>
      <c r="AD7043" s="39"/>
      <c r="AE7043" s="39"/>
      <c r="AF7043" s="39"/>
      <c r="AG7043" s="39"/>
      <c r="AH7043" s="39"/>
      <c r="AI7043" s="39"/>
      <c r="AJ7043" s="39"/>
      <c r="AK7043" s="39"/>
      <c r="AL7043" s="39"/>
      <c r="AM7043" s="39"/>
      <c r="AN7043" s="39"/>
      <c r="AO7043" s="39"/>
      <c r="AP7043" s="39"/>
      <c r="AQ7043" s="39"/>
      <c r="AR7043" s="39"/>
      <c r="AS7043" s="39"/>
      <c r="AT7043" s="39"/>
      <c r="AU7043" s="39"/>
      <c r="AV7043" s="39"/>
      <c r="AW7043" s="39"/>
    </row>
    <row r="7044" spans="15:49" x14ac:dyDescent="0.2">
      <c r="O7044" s="39"/>
      <c r="P7044" s="39"/>
      <c r="Q7044" s="39"/>
      <c r="R7044" s="39"/>
      <c r="S7044" s="39"/>
      <c r="T7044" s="39"/>
      <c r="U7044" s="39"/>
      <c r="V7044" s="39"/>
      <c r="W7044" s="39"/>
      <c r="X7044" s="39"/>
      <c r="Y7044" s="39"/>
      <c r="Z7044" s="39"/>
      <c r="AA7044" s="39"/>
      <c r="AB7044" s="39"/>
      <c r="AC7044" s="39"/>
      <c r="AD7044" s="39"/>
      <c r="AE7044" s="39"/>
      <c r="AF7044" s="39"/>
      <c r="AG7044" s="39"/>
      <c r="AH7044" s="39"/>
      <c r="AI7044" s="39"/>
      <c r="AJ7044" s="39"/>
      <c r="AK7044" s="39"/>
      <c r="AL7044" s="39"/>
      <c r="AM7044" s="39"/>
      <c r="AN7044" s="39"/>
      <c r="AO7044" s="39"/>
      <c r="AP7044" s="39"/>
      <c r="AQ7044" s="39"/>
      <c r="AR7044" s="39"/>
      <c r="AS7044" s="39"/>
      <c r="AT7044" s="39"/>
      <c r="AU7044" s="39"/>
      <c r="AV7044" s="39"/>
      <c r="AW7044" s="39"/>
    </row>
    <row r="7045" spans="15:49" x14ac:dyDescent="0.2">
      <c r="O7045" s="39"/>
      <c r="P7045" s="39"/>
      <c r="Q7045" s="39"/>
      <c r="R7045" s="39"/>
      <c r="S7045" s="39"/>
      <c r="T7045" s="39"/>
      <c r="U7045" s="39"/>
      <c r="V7045" s="39"/>
      <c r="W7045" s="39"/>
      <c r="X7045" s="39"/>
      <c r="Y7045" s="39"/>
      <c r="Z7045" s="39"/>
      <c r="AA7045" s="39"/>
      <c r="AB7045" s="39"/>
      <c r="AC7045" s="39"/>
      <c r="AD7045" s="39"/>
      <c r="AE7045" s="39"/>
      <c r="AF7045" s="39"/>
      <c r="AG7045" s="39"/>
      <c r="AH7045" s="39"/>
      <c r="AI7045" s="39"/>
      <c r="AJ7045" s="39"/>
      <c r="AK7045" s="39"/>
      <c r="AL7045" s="39"/>
      <c r="AM7045" s="39"/>
      <c r="AN7045" s="39"/>
      <c r="AO7045" s="39"/>
      <c r="AP7045" s="39"/>
      <c r="AQ7045" s="39"/>
      <c r="AR7045" s="39"/>
      <c r="AS7045" s="39"/>
      <c r="AT7045" s="39"/>
      <c r="AU7045" s="39"/>
      <c r="AV7045" s="39"/>
      <c r="AW7045" s="39"/>
    </row>
    <row r="7046" spans="15:49" x14ac:dyDescent="0.2">
      <c r="O7046" s="39"/>
      <c r="P7046" s="39"/>
      <c r="Q7046" s="39"/>
      <c r="R7046" s="39"/>
      <c r="S7046" s="39"/>
      <c r="T7046" s="39"/>
      <c r="U7046" s="39"/>
      <c r="V7046" s="39"/>
      <c r="W7046" s="39"/>
      <c r="X7046" s="39"/>
      <c r="Y7046" s="39"/>
      <c r="Z7046" s="39"/>
      <c r="AA7046" s="39"/>
      <c r="AB7046" s="39"/>
      <c r="AC7046" s="39"/>
      <c r="AD7046" s="39"/>
      <c r="AE7046" s="39"/>
      <c r="AF7046" s="39"/>
      <c r="AG7046" s="39"/>
      <c r="AH7046" s="39"/>
      <c r="AI7046" s="39"/>
      <c r="AJ7046" s="39"/>
      <c r="AK7046" s="39"/>
      <c r="AL7046" s="39"/>
      <c r="AM7046" s="39"/>
      <c r="AN7046" s="39"/>
      <c r="AO7046" s="39"/>
      <c r="AP7046" s="39"/>
      <c r="AQ7046" s="39"/>
      <c r="AR7046" s="39"/>
      <c r="AS7046" s="39"/>
      <c r="AT7046" s="39"/>
      <c r="AU7046" s="39"/>
      <c r="AV7046" s="39"/>
      <c r="AW7046" s="39"/>
    </row>
    <row r="7047" spans="15:49" x14ac:dyDescent="0.2">
      <c r="O7047" s="39"/>
      <c r="P7047" s="39"/>
      <c r="Q7047" s="39"/>
      <c r="R7047" s="39"/>
      <c r="S7047" s="39"/>
      <c r="T7047" s="39"/>
      <c r="U7047" s="39"/>
      <c r="V7047" s="39"/>
      <c r="W7047" s="39"/>
      <c r="X7047" s="39"/>
      <c r="Y7047" s="39"/>
      <c r="Z7047" s="39"/>
      <c r="AA7047" s="39"/>
      <c r="AB7047" s="39"/>
      <c r="AC7047" s="39"/>
      <c r="AD7047" s="39"/>
      <c r="AE7047" s="39"/>
      <c r="AF7047" s="39"/>
      <c r="AG7047" s="39"/>
      <c r="AH7047" s="39"/>
      <c r="AI7047" s="39"/>
      <c r="AJ7047" s="39"/>
      <c r="AK7047" s="39"/>
      <c r="AL7047" s="39"/>
      <c r="AM7047" s="39"/>
      <c r="AN7047" s="39"/>
      <c r="AO7047" s="39"/>
      <c r="AP7047" s="39"/>
      <c r="AQ7047" s="39"/>
      <c r="AR7047" s="39"/>
      <c r="AS7047" s="39"/>
      <c r="AT7047" s="39"/>
      <c r="AU7047" s="39"/>
      <c r="AV7047" s="39"/>
      <c r="AW7047" s="39"/>
    </row>
    <row r="7048" spans="15:49" x14ac:dyDescent="0.2">
      <c r="O7048" s="39"/>
      <c r="P7048" s="39"/>
      <c r="Q7048" s="39"/>
      <c r="R7048" s="39"/>
      <c r="S7048" s="39"/>
      <c r="T7048" s="39"/>
      <c r="U7048" s="39"/>
      <c r="V7048" s="39"/>
      <c r="W7048" s="39"/>
      <c r="X7048" s="39"/>
      <c r="Y7048" s="39"/>
      <c r="Z7048" s="39"/>
      <c r="AA7048" s="39"/>
      <c r="AB7048" s="39"/>
      <c r="AC7048" s="39"/>
      <c r="AD7048" s="39"/>
      <c r="AE7048" s="39"/>
      <c r="AF7048" s="39"/>
      <c r="AG7048" s="39"/>
      <c r="AH7048" s="39"/>
      <c r="AI7048" s="39"/>
      <c r="AJ7048" s="39"/>
      <c r="AK7048" s="39"/>
      <c r="AL7048" s="39"/>
      <c r="AM7048" s="39"/>
      <c r="AN7048" s="39"/>
      <c r="AO7048" s="39"/>
      <c r="AP7048" s="39"/>
      <c r="AQ7048" s="39"/>
      <c r="AR7048" s="39"/>
      <c r="AS7048" s="39"/>
      <c r="AT7048" s="39"/>
      <c r="AU7048" s="39"/>
      <c r="AV7048" s="39"/>
      <c r="AW7048" s="39"/>
    </row>
    <row r="7049" spans="15:49" x14ac:dyDescent="0.2">
      <c r="O7049" s="39"/>
      <c r="P7049" s="39"/>
      <c r="Q7049" s="39"/>
      <c r="R7049" s="39"/>
      <c r="S7049" s="39"/>
      <c r="T7049" s="39"/>
      <c r="U7049" s="39"/>
      <c r="V7049" s="39"/>
      <c r="W7049" s="39"/>
      <c r="X7049" s="39"/>
      <c r="Y7049" s="39"/>
      <c r="Z7049" s="39"/>
      <c r="AA7049" s="39"/>
      <c r="AB7049" s="39"/>
      <c r="AC7049" s="39"/>
      <c r="AD7049" s="39"/>
      <c r="AE7049" s="39"/>
      <c r="AF7049" s="39"/>
      <c r="AG7049" s="39"/>
      <c r="AH7049" s="39"/>
      <c r="AI7049" s="39"/>
      <c r="AJ7049" s="39"/>
      <c r="AK7049" s="39"/>
      <c r="AL7049" s="39"/>
      <c r="AM7049" s="39"/>
      <c r="AN7049" s="39"/>
      <c r="AO7049" s="39"/>
      <c r="AP7049" s="39"/>
      <c r="AQ7049" s="39"/>
      <c r="AR7049" s="39"/>
      <c r="AS7049" s="39"/>
      <c r="AT7049" s="39"/>
      <c r="AU7049" s="39"/>
      <c r="AV7049" s="39"/>
      <c r="AW7049" s="39"/>
    </row>
    <row r="7050" spans="15:49" x14ac:dyDescent="0.2">
      <c r="O7050" s="39"/>
      <c r="P7050" s="39"/>
      <c r="Q7050" s="39"/>
      <c r="R7050" s="39"/>
      <c r="S7050" s="39"/>
      <c r="T7050" s="39"/>
      <c r="U7050" s="39"/>
      <c r="V7050" s="39"/>
      <c r="W7050" s="39"/>
      <c r="X7050" s="39"/>
      <c r="Y7050" s="39"/>
      <c r="Z7050" s="39"/>
      <c r="AA7050" s="39"/>
      <c r="AB7050" s="39"/>
      <c r="AC7050" s="39"/>
      <c r="AD7050" s="39"/>
      <c r="AE7050" s="39"/>
      <c r="AF7050" s="39"/>
      <c r="AG7050" s="39"/>
      <c r="AH7050" s="39"/>
      <c r="AI7050" s="39"/>
      <c r="AJ7050" s="39"/>
      <c r="AK7050" s="39"/>
      <c r="AL7050" s="39"/>
      <c r="AM7050" s="39"/>
      <c r="AN7050" s="39"/>
      <c r="AO7050" s="39"/>
      <c r="AP7050" s="39"/>
      <c r="AQ7050" s="39"/>
      <c r="AR7050" s="39"/>
      <c r="AS7050" s="39"/>
      <c r="AT7050" s="39"/>
      <c r="AU7050" s="39"/>
      <c r="AV7050" s="39"/>
      <c r="AW7050" s="39"/>
    </row>
    <row r="7051" spans="15:49" x14ac:dyDescent="0.2">
      <c r="O7051" s="39"/>
      <c r="P7051" s="39"/>
      <c r="Q7051" s="39"/>
      <c r="R7051" s="39"/>
      <c r="S7051" s="39"/>
      <c r="T7051" s="39"/>
      <c r="U7051" s="39"/>
      <c r="V7051" s="39"/>
      <c r="W7051" s="39"/>
      <c r="X7051" s="39"/>
      <c r="Y7051" s="39"/>
      <c r="Z7051" s="39"/>
      <c r="AA7051" s="39"/>
      <c r="AB7051" s="39"/>
      <c r="AC7051" s="39"/>
      <c r="AD7051" s="39"/>
      <c r="AE7051" s="39"/>
      <c r="AF7051" s="39"/>
      <c r="AG7051" s="39"/>
      <c r="AH7051" s="39"/>
      <c r="AI7051" s="39"/>
      <c r="AJ7051" s="39"/>
      <c r="AK7051" s="39"/>
      <c r="AL7051" s="39"/>
      <c r="AM7051" s="39"/>
      <c r="AN7051" s="39"/>
      <c r="AO7051" s="39"/>
      <c r="AP7051" s="39"/>
      <c r="AQ7051" s="39"/>
      <c r="AR7051" s="39"/>
      <c r="AS7051" s="39"/>
      <c r="AT7051" s="39"/>
      <c r="AU7051" s="39"/>
      <c r="AV7051" s="39"/>
      <c r="AW7051" s="39"/>
    </row>
    <row r="7052" spans="15:49" x14ac:dyDescent="0.2">
      <c r="O7052" s="39"/>
      <c r="P7052" s="39"/>
      <c r="Q7052" s="39"/>
      <c r="R7052" s="39"/>
      <c r="S7052" s="39"/>
      <c r="T7052" s="39"/>
      <c r="U7052" s="39"/>
      <c r="V7052" s="39"/>
      <c r="W7052" s="39"/>
      <c r="X7052" s="39"/>
      <c r="Y7052" s="39"/>
      <c r="Z7052" s="39"/>
      <c r="AA7052" s="39"/>
      <c r="AB7052" s="39"/>
      <c r="AC7052" s="39"/>
      <c r="AD7052" s="39"/>
      <c r="AE7052" s="39"/>
      <c r="AF7052" s="39"/>
      <c r="AG7052" s="39"/>
      <c r="AH7052" s="39"/>
      <c r="AI7052" s="39"/>
      <c r="AJ7052" s="39"/>
      <c r="AK7052" s="39"/>
      <c r="AL7052" s="39"/>
      <c r="AM7052" s="39"/>
      <c r="AN7052" s="39"/>
      <c r="AO7052" s="39"/>
      <c r="AP7052" s="39"/>
      <c r="AQ7052" s="39"/>
      <c r="AR7052" s="39"/>
      <c r="AS7052" s="39"/>
      <c r="AT7052" s="39"/>
      <c r="AU7052" s="39"/>
      <c r="AV7052" s="39"/>
      <c r="AW7052" s="39"/>
    </row>
    <row r="7053" spans="15:49" x14ac:dyDescent="0.2">
      <c r="O7053" s="39"/>
      <c r="P7053" s="39"/>
      <c r="Q7053" s="39"/>
      <c r="R7053" s="39"/>
      <c r="S7053" s="39"/>
      <c r="T7053" s="39"/>
      <c r="U7053" s="39"/>
      <c r="V7053" s="39"/>
      <c r="W7053" s="39"/>
      <c r="X7053" s="39"/>
      <c r="Y7053" s="39"/>
      <c r="Z7053" s="39"/>
      <c r="AA7053" s="39"/>
      <c r="AB7053" s="39"/>
      <c r="AC7053" s="39"/>
      <c r="AD7053" s="39"/>
      <c r="AE7053" s="39"/>
      <c r="AF7053" s="39"/>
      <c r="AG7053" s="39"/>
      <c r="AH7053" s="39"/>
      <c r="AI7053" s="39"/>
      <c r="AJ7053" s="39"/>
      <c r="AK7053" s="39"/>
      <c r="AL7053" s="39"/>
      <c r="AM7053" s="39"/>
      <c r="AN7053" s="39"/>
      <c r="AO7053" s="39"/>
      <c r="AP7053" s="39"/>
      <c r="AQ7053" s="39"/>
      <c r="AR7053" s="39"/>
      <c r="AS7053" s="39"/>
      <c r="AT7053" s="39"/>
      <c r="AU7053" s="39"/>
      <c r="AV7053" s="39"/>
      <c r="AW7053" s="39"/>
    </row>
    <row r="7054" spans="15:49" x14ac:dyDescent="0.2">
      <c r="O7054" s="39"/>
      <c r="P7054" s="39"/>
      <c r="Q7054" s="39"/>
      <c r="R7054" s="39"/>
      <c r="S7054" s="39"/>
      <c r="T7054" s="39"/>
      <c r="U7054" s="39"/>
      <c r="V7054" s="39"/>
      <c r="W7054" s="39"/>
      <c r="X7054" s="39"/>
      <c r="Y7054" s="39"/>
      <c r="Z7054" s="39"/>
      <c r="AA7054" s="39"/>
      <c r="AB7054" s="39"/>
      <c r="AC7054" s="39"/>
      <c r="AD7054" s="39"/>
      <c r="AE7054" s="39"/>
      <c r="AF7054" s="39"/>
      <c r="AG7054" s="39"/>
      <c r="AH7054" s="39"/>
      <c r="AI7054" s="39"/>
      <c r="AJ7054" s="39"/>
      <c r="AK7054" s="39"/>
      <c r="AL7054" s="39"/>
      <c r="AM7054" s="39"/>
      <c r="AN7054" s="39"/>
      <c r="AO7054" s="39"/>
      <c r="AP7054" s="39"/>
      <c r="AQ7054" s="39"/>
      <c r="AR7054" s="39"/>
      <c r="AS7054" s="39"/>
      <c r="AT7054" s="39"/>
      <c r="AU7054" s="39"/>
      <c r="AV7054" s="39"/>
      <c r="AW7054" s="39"/>
    </row>
    <row r="7055" spans="15:49" x14ac:dyDescent="0.2">
      <c r="O7055" s="39"/>
      <c r="P7055" s="39"/>
      <c r="Q7055" s="39"/>
      <c r="R7055" s="39"/>
      <c r="S7055" s="39"/>
      <c r="T7055" s="39"/>
      <c r="U7055" s="39"/>
      <c r="V7055" s="39"/>
      <c r="W7055" s="39"/>
      <c r="X7055" s="39"/>
      <c r="Y7055" s="39"/>
      <c r="Z7055" s="39"/>
      <c r="AA7055" s="39"/>
      <c r="AB7055" s="39"/>
      <c r="AC7055" s="39"/>
      <c r="AD7055" s="39"/>
      <c r="AE7055" s="39"/>
      <c r="AF7055" s="39"/>
      <c r="AG7055" s="39"/>
      <c r="AH7055" s="39"/>
      <c r="AI7055" s="39"/>
      <c r="AJ7055" s="39"/>
      <c r="AK7055" s="39"/>
      <c r="AL7055" s="39"/>
      <c r="AM7055" s="39"/>
      <c r="AN7055" s="39"/>
      <c r="AO7055" s="39"/>
      <c r="AP7055" s="39"/>
      <c r="AQ7055" s="39"/>
      <c r="AR7055" s="39"/>
      <c r="AS7055" s="39"/>
      <c r="AT7055" s="39"/>
      <c r="AU7055" s="39"/>
      <c r="AV7055" s="39"/>
      <c r="AW7055" s="39"/>
    </row>
    <row r="7056" spans="15:49" x14ac:dyDescent="0.2">
      <c r="O7056" s="39"/>
      <c r="P7056" s="39"/>
      <c r="Q7056" s="39"/>
      <c r="R7056" s="39"/>
      <c r="S7056" s="39"/>
      <c r="T7056" s="39"/>
      <c r="U7056" s="39"/>
      <c r="V7056" s="39"/>
      <c r="W7056" s="39"/>
      <c r="X7056" s="39"/>
      <c r="Y7056" s="39"/>
      <c r="Z7056" s="39"/>
      <c r="AA7056" s="39"/>
      <c r="AB7056" s="39"/>
      <c r="AC7056" s="39"/>
      <c r="AD7056" s="39"/>
      <c r="AE7056" s="39"/>
      <c r="AF7056" s="39"/>
      <c r="AG7056" s="39"/>
      <c r="AH7056" s="39"/>
      <c r="AI7056" s="39"/>
      <c r="AJ7056" s="39"/>
      <c r="AK7056" s="39"/>
      <c r="AL7056" s="39"/>
      <c r="AM7056" s="39"/>
      <c r="AN7056" s="39"/>
      <c r="AO7056" s="39"/>
      <c r="AP7056" s="39"/>
      <c r="AQ7056" s="39"/>
      <c r="AR7056" s="39"/>
      <c r="AS7056" s="39"/>
      <c r="AT7056" s="39"/>
      <c r="AU7056" s="39"/>
      <c r="AV7056" s="39"/>
      <c r="AW7056" s="39"/>
    </row>
    <row r="7057" spans="15:49" x14ac:dyDescent="0.2">
      <c r="O7057" s="39"/>
      <c r="P7057" s="39"/>
      <c r="Q7057" s="39"/>
      <c r="R7057" s="39"/>
      <c r="S7057" s="39"/>
      <c r="T7057" s="39"/>
      <c r="U7057" s="39"/>
      <c r="V7057" s="39"/>
      <c r="W7057" s="39"/>
      <c r="X7057" s="39"/>
      <c r="Y7057" s="39"/>
      <c r="Z7057" s="39"/>
      <c r="AA7057" s="39"/>
      <c r="AB7057" s="39"/>
      <c r="AC7057" s="39"/>
      <c r="AD7057" s="39"/>
      <c r="AE7057" s="39"/>
      <c r="AF7057" s="39"/>
      <c r="AG7057" s="39"/>
      <c r="AH7057" s="39"/>
      <c r="AI7057" s="39"/>
      <c r="AJ7057" s="39"/>
      <c r="AK7057" s="39"/>
      <c r="AL7057" s="39"/>
      <c r="AM7057" s="39"/>
      <c r="AN7057" s="39"/>
      <c r="AO7057" s="39"/>
      <c r="AP7057" s="39"/>
      <c r="AQ7057" s="39"/>
      <c r="AR7057" s="39"/>
      <c r="AS7057" s="39"/>
      <c r="AT7057" s="39"/>
      <c r="AU7057" s="39"/>
      <c r="AV7057" s="39"/>
      <c r="AW7057" s="39"/>
    </row>
    <row r="7058" spans="15:49" x14ac:dyDescent="0.2">
      <c r="O7058" s="39"/>
      <c r="P7058" s="39"/>
      <c r="Q7058" s="39"/>
      <c r="R7058" s="39"/>
      <c r="S7058" s="39"/>
      <c r="T7058" s="39"/>
      <c r="U7058" s="39"/>
      <c r="V7058" s="39"/>
      <c r="W7058" s="39"/>
      <c r="X7058" s="39"/>
      <c r="Y7058" s="39"/>
      <c r="Z7058" s="39"/>
      <c r="AA7058" s="39"/>
      <c r="AB7058" s="39"/>
      <c r="AC7058" s="39"/>
      <c r="AD7058" s="39"/>
      <c r="AE7058" s="39"/>
      <c r="AF7058" s="39"/>
      <c r="AG7058" s="39"/>
      <c r="AH7058" s="39"/>
      <c r="AI7058" s="39"/>
      <c r="AJ7058" s="39"/>
      <c r="AK7058" s="39"/>
      <c r="AL7058" s="39"/>
      <c r="AM7058" s="39"/>
      <c r="AN7058" s="39"/>
      <c r="AO7058" s="39"/>
      <c r="AP7058" s="39"/>
      <c r="AQ7058" s="39"/>
      <c r="AR7058" s="39"/>
      <c r="AS7058" s="39"/>
      <c r="AT7058" s="39"/>
      <c r="AU7058" s="39"/>
      <c r="AV7058" s="39"/>
      <c r="AW7058" s="39"/>
    </row>
    <row r="7059" spans="15:49" x14ac:dyDescent="0.2">
      <c r="O7059" s="39"/>
      <c r="P7059" s="39"/>
      <c r="Q7059" s="39"/>
      <c r="R7059" s="39"/>
      <c r="S7059" s="39"/>
      <c r="T7059" s="39"/>
      <c r="U7059" s="39"/>
      <c r="V7059" s="39"/>
      <c r="W7059" s="39"/>
      <c r="X7059" s="39"/>
      <c r="Y7059" s="39"/>
      <c r="Z7059" s="39"/>
      <c r="AA7059" s="39"/>
      <c r="AB7059" s="39"/>
      <c r="AC7059" s="39"/>
      <c r="AD7059" s="39"/>
      <c r="AE7059" s="39"/>
      <c r="AF7059" s="39"/>
      <c r="AG7059" s="39"/>
      <c r="AH7059" s="39"/>
      <c r="AI7059" s="39"/>
      <c r="AJ7059" s="39"/>
      <c r="AK7059" s="39"/>
      <c r="AL7059" s="39"/>
      <c r="AM7059" s="39"/>
      <c r="AN7059" s="39"/>
      <c r="AO7059" s="39"/>
      <c r="AP7059" s="39"/>
      <c r="AQ7059" s="39"/>
      <c r="AR7059" s="39"/>
      <c r="AS7059" s="39"/>
      <c r="AT7059" s="39"/>
      <c r="AU7059" s="39"/>
      <c r="AV7059" s="39"/>
      <c r="AW7059" s="39"/>
    </row>
    <row r="7060" spans="15:49" x14ac:dyDescent="0.2">
      <c r="O7060" s="39"/>
      <c r="P7060" s="39"/>
      <c r="Q7060" s="39"/>
      <c r="R7060" s="39"/>
      <c r="S7060" s="39"/>
      <c r="T7060" s="39"/>
      <c r="U7060" s="39"/>
      <c r="V7060" s="39"/>
      <c r="W7060" s="39"/>
      <c r="X7060" s="39"/>
      <c r="Y7060" s="39"/>
      <c r="Z7060" s="39"/>
      <c r="AA7060" s="39"/>
      <c r="AB7060" s="39"/>
      <c r="AC7060" s="39"/>
      <c r="AD7060" s="39"/>
      <c r="AE7060" s="39"/>
      <c r="AF7060" s="39"/>
      <c r="AG7060" s="39"/>
      <c r="AH7060" s="39"/>
      <c r="AI7060" s="39"/>
      <c r="AJ7060" s="39"/>
      <c r="AK7060" s="39"/>
      <c r="AL7060" s="39"/>
      <c r="AM7060" s="39"/>
      <c r="AN7060" s="39"/>
      <c r="AO7060" s="39"/>
      <c r="AP7060" s="39"/>
      <c r="AQ7060" s="39"/>
      <c r="AR7060" s="39"/>
      <c r="AS7060" s="39"/>
      <c r="AT7060" s="39"/>
      <c r="AU7060" s="39"/>
      <c r="AV7060" s="39"/>
      <c r="AW7060" s="39"/>
    </row>
    <row r="7061" spans="15:49" x14ac:dyDescent="0.2">
      <c r="O7061" s="39"/>
      <c r="P7061" s="39"/>
      <c r="Q7061" s="39"/>
      <c r="R7061" s="39"/>
      <c r="S7061" s="39"/>
      <c r="T7061" s="39"/>
      <c r="U7061" s="39"/>
      <c r="V7061" s="39"/>
      <c r="W7061" s="39"/>
      <c r="X7061" s="39"/>
      <c r="Y7061" s="39"/>
      <c r="Z7061" s="39"/>
      <c r="AA7061" s="39"/>
      <c r="AB7061" s="39"/>
      <c r="AC7061" s="39"/>
      <c r="AD7061" s="39"/>
      <c r="AE7061" s="39"/>
      <c r="AF7061" s="39"/>
      <c r="AG7061" s="39"/>
      <c r="AH7061" s="39"/>
      <c r="AI7061" s="39"/>
      <c r="AJ7061" s="39"/>
      <c r="AK7061" s="39"/>
      <c r="AL7061" s="39"/>
      <c r="AM7061" s="39"/>
      <c r="AN7061" s="39"/>
      <c r="AO7061" s="39"/>
      <c r="AP7061" s="39"/>
      <c r="AQ7061" s="39"/>
      <c r="AR7061" s="39"/>
      <c r="AS7061" s="39"/>
      <c r="AT7061" s="39"/>
      <c r="AU7061" s="39"/>
      <c r="AV7061" s="39"/>
      <c r="AW7061" s="39"/>
    </row>
    <row r="7062" spans="15:49" x14ac:dyDescent="0.2">
      <c r="O7062" s="39"/>
      <c r="P7062" s="39"/>
      <c r="Q7062" s="39"/>
      <c r="R7062" s="39"/>
      <c r="S7062" s="39"/>
      <c r="T7062" s="39"/>
      <c r="U7062" s="39"/>
      <c r="V7062" s="39"/>
      <c r="W7062" s="39"/>
      <c r="X7062" s="39"/>
      <c r="Y7062" s="39"/>
      <c r="Z7062" s="39"/>
      <c r="AA7062" s="39"/>
      <c r="AB7062" s="39"/>
      <c r="AC7062" s="39"/>
      <c r="AD7062" s="39"/>
      <c r="AE7062" s="39"/>
      <c r="AF7062" s="39"/>
      <c r="AG7062" s="39"/>
      <c r="AH7062" s="39"/>
      <c r="AI7062" s="39"/>
      <c r="AJ7062" s="39"/>
      <c r="AK7062" s="39"/>
      <c r="AL7062" s="39"/>
      <c r="AM7062" s="39"/>
      <c r="AN7062" s="39"/>
      <c r="AO7062" s="39"/>
      <c r="AP7062" s="39"/>
      <c r="AQ7062" s="39"/>
      <c r="AR7062" s="39"/>
      <c r="AS7062" s="39"/>
      <c r="AT7062" s="39"/>
      <c r="AU7062" s="39"/>
      <c r="AV7062" s="39"/>
      <c r="AW7062" s="39"/>
    </row>
    <row r="7063" spans="15:49" x14ac:dyDescent="0.2">
      <c r="O7063" s="39"/>
      <c r="P7063" s="39"/>
      <c r="Q7063" s="39"/>
      <c r="R7063" s="39"/>
      <c r="S7063" s="39"/>
      <c r="T7063" s="39"/>
      <c r="U7063" s="39"/>
      <c r="V7063" s="39"/>
      <c r="W7063" s="39"/>
      <c r="X7063" s="39"/>
      <c r="Y7063" s="39"/>
      <c r="Z7063" s="39"/>
      <c r="AA7063" s="39"/>
      <c r="AB7063" s="39"/>
      <c r="AC7063" s="39"/>
      <c r="AD7063" s="39"/>
      <c r="AE7063" s="39"/>
      <c r="AF7063" s="39"/>
      <c r="AG7063" s="39"/>
      <c r="AH7063" s="39"/>
      <c r="AI7063" s="39"/>
      <c r="AJ7063" s="39"/>
      <c r="AK7063" s="39"/>
      <c r="AL7063" s="39"/>
      <c r="AM7063" s="39"/>
      <c r="AN7063" s="39"/>
      <c r="AO7063" s="39"/>
      <c r="AP7063" s="39"/>
      <c r="AQ7063" s="39"/>
      <c r="AR7063" s="39"/>
      <c r="AS7063" s="39"/>
      <c r="AT7063" s="39"/>
      <c r="AU7063" s="39"/>
      <c r="AV7063" s="39"/>
      <c r="AW7063" s="39"/>
    </row>
    <row r="7064" spans="15:49" x14ac:dyDescent="0.2">
      <c r="O7064" s="39"/>
      <c r="P7064" s="39"/>
      <c r="Q7064" s="39"/>
      <c r="R7064" s="39"/>
      <c r="S7064" s="39"/>
      <c r="T7064" s="39"/>
      <c r="U7064" s="39"/>
      <c r="V7064" s="39"/>
      <c r="W7064" s="39"/>
      <c r="X7064" s="39"/>
      <c r="Y7064" s="39"/>
      <c r="Z7064" s="39"/>
      <c r="AA7064" s="39"/>
      <c r="AB7064" s="39"/>
      <c r="AC7064" s="39"/>
      <c r="AD7064" s="39"/>
      <c r="AE7064" s="39"/>
      <c r="AF7064" s="39"/>
      <c r="AG7064" s="39"/>
      <c r="AH7064" s="39"/>
      <c r="AI7064" s="39"/>
      <c r="AJ7064" s="39"/>
      <c r="AK7064" s="39"/>
      <c r="AL7064" s="39"/>
      <c r="AM7064" s="39"/>
      <c r="AN7064" s="39"/>
      <c r="AO7064" s="39"/>
      <c r="AP7064" s="39"/>
      <c r="AQ7064" s="39"/>
      <c r="AR7064" s="39"/>
      <c r="AS7064" s="39"/>
      <c r="AT7064" s="39"/>
      <c r="AU7064" s="39"/>
      <c r="AV7064" s="39"/>
      <c r="AW7064" s="39"/>
    </row>
    <row r="7065" spans="15:49" x14ac:dyDescent="0.2">
      <c r="O7065" s="39"/>
      <c r="P7065" s="39"/>
      <c r="Q7065" s="39"/>
      <c r="R7065" s="39"/>
      <c r="S7065" s="39"/>
      <c r="T7065" s="39"/>
      <c r="U7065" s="39"/>
      <c r="V7065" s="39"/>
      <c r="W7065" s="39"/>
      <c r="X7065" s="39"/>
      <c r="Y7065" s="39"/>
      <c r="Z7065" s="39"/>
      <c r="AA7065" s="39"/>
      <c r="AB7065" s="39"/>
      <c r="AC7065" s="39"/>
      <c r="AD7065" s="39"/>
      <c r="AE7065" s="39"/>
      <c r="AF7065" s="39"/>
      <c r="AG7065" s="39"/>
      <c r="AH7065" s="39"/>
      <c r="AI7065" s="39"/>
      <c r="AJ7065" s="39"/>
      <c r="AK7065" s="39"/>
      <c r="AL7065" s="39"/>
      <c r="AM7065" s="39"/>
      <c r="AN7065" s="39"/>
      <c r="AO7065" s="39"/>
      <c r="AP7065" s="39"/>
      <c r="AQ7065" s="39"/>
      <c r="AR7065" s="39"/>
      <c r="AS7065" s="39"/>
      <c r="AT7065" s="39"/>
      <c r="AU7065" s="39"/>
      <c r="AV7065" s="39"/>
      <c r="AW7065" s="39"/>
    </row>
    <row r="7066" spans="15:49" x14ac:dyDescent="0.2">
      <c r="O7066" s="39"/>
      <c r="P7066" s="39"/>
      <c r="Q7066" s="39"/>
      <c r="R7066" s="39"/>
      <c r="S7066" s="39"/>
      <c r="T7066" s="39"/>
      <c r="U7066" s="39"/>
      <c r="V7066" s="39"/>
      <c r="W7066" s="39"/>
      <c r="X7066" s="39"/>
      <c r="Y7066" s="39"/>
      <c r="Z7066" s="39"/>
      <c r="AA7066" s="39"/>
      <c r="AB7066" s="39"/>
      <c r="AC7066" s="39"/>
      <c r="AD7066" s="39"/>
      <c r="AE7066" s="39"/>
      <c r="AF7066" s="39"/>
      <c r="AG7066" s="39"/>
      <c r="AH7066" s="39"/>
      <c r="AI7066" s="39"/>
      <c r="AJ7066" s="39"/>
      <c r="AK7066" s="39"/>
      <c r="AL7066" s="39"/>
      <c r="AM7066" s="39"/>
      <c r="AN7066" s="39"/>
      <c r="AO7066" s="39"/>
      <c r="AP7066" s="39"/>
      <c r="AQ7066" s="39"/>
      <c r="AR7066" s="39"/>
      <c r="AS7066" s="39"/>
      <c r="AT7066" s="39"/>
      <c r="AU7066" s="39"/>
      <c r="AV7066" s="39"/>
      <c r="AW7066" s="39"/>
    </row>
    <row r="7067" spans="15:49" x14ac:dyDescent="0.2">
      <c r="O7067" s="39"/>
      <c r="P7067" s="39"/>
      <c r="Q7067" s="39"/>
      <c r="R7067" s="39"/>
      <c r="S7067" s="39"/>
      <c r="T7067" s="39"/>
      <c r="U7067" s="39"/>
      <c r="V7067" s="39"/>
      <c r="W7067" s="39"/>
      <c r="X7067" s="39"/>
      <c r="Y7067" s="39"/>
      <c r="Z7067" s="39"/>
      <c r="AA7067" s="39"/>
      <c r="AB7067" s="39"/>
      <c r="AC7067" s="39"/>
      <c r="AD7067" s="39"/>
      <c r="AE7067" s="39"/>
      <c r="AF7067" s="39"/>
      <c r="AG7067" s="39"/>
      <c r="AH7067" s="39"/>
      <c r="AI7067" s="39"/>
      <c r="AJ7067" s="39"/>
      <c r="AK7067" s="39"/>
      <c r="AL7067" s="39"/>
      <c r="AM7067" s="39"/>
      <c r="AN7067" s="39"/>
      <c r="AO7067" s="39"/>
      <c r="AP7067" s="39"/>
      <c r="AQ7067" s="39"/>
      <c r="AR7067" s="39"/>
      <c r="AS7067" s="39"/>
      <c r="AT7067" s="39"/>
      <c r="AU7067" s="39"/>
      <c r="AV7067" s="39"/>
      <c r="AW7067" s="39"/>
    </row>
    <row r="7068" spans="15:49" x14ac:dyDescent="0.2">
      <c r="O7068" s="39"/>
      <c r="P7068" s="39"/>
      <c r="Q7068" s="39"/>
      <c r="R7068" s="39"/>
      <c r="S7068" s="39"/>
      <c r="T7068" s="39"/>
      <c r="U7068" s="39"/>
      <c r="V7068" s="39"/>
      <c r="W7068" s="39"/>
      <c r="X7068" s="39"/>
      <c r="Y7068" s="39"/>
      <c r="Z7068" s="39"/>
      <c r="AA7068" s="39"/>
      <c r="AB7068" s="39"/>
      <c r="AC7068" s="39"/>
      <c r="AD7068" s="39"/>
      <c r="AE7068" s="39"/>
      <c r="AF7068" s="39"/>
      <c r="AG7068" s="39"/>
      <c r="AH7068" s="39"/>
      <c r="AI7068" s="39"/>
      <c r="AJ7068" s="39"/>
      <c r="AK7068" s="39"/>
      <c r="AL7068" s="39"/>
      <c r="AM7068" s="39"/>
      <c r="AN7068" s="39"/>
      <c r="AO7068" s="39"/>
      <c r="AP7068" s="39"/>
      <c r="AQ7068" s="39"/>
      <c r="AR7068" s="39"/>
      <c r="AS7068" s="39"/>
      <c r="AT7068" s="39"/>
      <c r="AU7068" s="39"/>
      <c r="AV7068" s="39"/>
      <c r="AW7068" s="39"/>
    </row>
    <row r="7069" spans="15:49" x14ac:dyDescent="0.2">
      <c r="O7069" s="39"/>
      <c r="P7069" s="39"/>
      <c r="Q7069" s="39"/>
      <c r="R7069" s="39"/>
      <c r="S7069" s="39"/>
      <c r="T7069" s="39"/>
      <c r="U7069" s="39"/>
      <c r="V7069" s="39"/>
      <c r="W7069" s="39"/>
      <c r="X7069" s="39"/>
      <c r="Y7069" s="39"/>
      <c r="Z7069" s="39"/>
      <c r="AA7069" s="39"/>
      <c r="AB7069" s="39"/>
      <c r="AC7069" s="39"/>
      <c r="AD7069" s="39"/>
      <c r="AE7069" s="39"/>
      <c r="AF7069" s="39"/>
      <c r="AG7069" s="39"/>
      <c r="AH7069" s="39"/>
      <c r="AI7069" s="39"/>
      <c r="AJ7069" s="39"/>
      <c r="AK7069" s="39"/>
      <c r="AL7069" s="39"/>
      <c r="AM7069" s="39"/>
      <c r="AN7069" s="39"/>
      <c r="AO7069" s="39"/>
      <c r="AP7069" s="39"/>
      <c r="AQ7069" s="39"/>
      <c r="AR7069" s="39"/>
      <c r="AS7069" s="39"/>
      <c r="AT7069" s="39"/>
      <c r="AU7069" s="39"/>
      <c r="AV7069" s="39"/>
      <c r="AW7069" s="39"/>
    </row>
    <row r="7070" spans="15:49" x14ac:dyDescent="0.2">
      <c r="O7070" s="39"/>
      <c r="P7070" s="39"/>
      <c r="Q7070" s="39"/>
      <c r="R7070" s="39"/>
      <c r="S7070" s="39"/>
      <c r="T7070" s="39"/>
      <c r="U7070" s="39"/>
      <c r="V7070" s="39"/>
      <c r="W7070" s="39"/>
      <c r="X7070" s="39"/>
      <c r="Y7070" s="39"/>
      <c r="Z7070" s="39"/>
      <c r="AA7070" s="39"/>
      <c r="AB7070" s="39"/>
      <c r="AC7070" s="39"/>
      <c r="AD7070" s="39"/>
      <c r="AE7070" s="39"/>
      <c r="AF7070" s="39"/>
      <c r="AG7070" s="39"/>
      <c r="AH7070" s="39"/>
      <c r="AI7070" s="39"/>
      <c r="AJ7070" s="39"/>
      <c r="AK7070" s="39"/>
      <c r="AL7070" s="39"/>
      <c r="AM7070" s="39"/>
      <c r="AN7070" s="39"/>
      <c r="AO7070" s="39"/>
      <c r="AP7070" s="39"/>
      <c r="AQ7070" s="39"/>
      <c r="AR7070" s="39"/>
      <c r="AS7070" s="39"/>
      <c r="AT7070" s="39"/>
      <c r="AU7070" s="39"/>
      <c r="AV7070" s="39"/>
      <c r="AW7070" s="39"/>
    </row>
    <row r="7071" spans="15:49" x14ac:dyDescent="0.2">
      <c r="O7071" s="39"/>
      <c r="P7071" s="39"/>
      <c r="Q7071" s="39"/>
      <c r="R7071" s="39"/>
      <c r="S7071" s="39"/>
      <c r="T7071" s="39"/>
      <c r="U7071" s="39"/>
      <c r="V7071" s="39"/>
      <c r="W7071" s="39"/>
      <c r="X7071" s="39"/>
      <c r="Y7071" s="39"/>
      <c r="Z7071" s="39"/>
      <c r="AA7071" s="39"/>
      <c r="AB7071" s="39"/>
      <c r="AC7071" s="39"/>
      <c r="AD7071" s="39"/>
      <c r="AE7071" s="39"/>
      <c r="AF7071" s="39"/>
      <c r="AG7071" s="39"/>
      <c r="AH7071" s="39"/>
      <c r="AI7071" s="39"/>
      <c r="AJ7071" s="39"/>
      <c r="AK7071" s="39"/>
      <c r="AL7071" s="39"/>
      <c r="AM7071" s="39"/>
      <c r="AN7071" s="39"/>
      <c r="AO7071" s="39"/>
      <c r="AP7071" s="39"/>
      <c r="AQ7071" s="39"/>
      <c r="AR7071" s="39"/>
      <c r="AS7071" s="39"/>
      <c r="AT7071" s="39"/>
      <c r="AU7071" s="39"/>
      <c r="AV7071" s="39"/>
      <c r="AW7071" s="39"/>
    </row>
    <row r="7072" spans="15:49" x14ac:dyDescent="0.2">
      <c r="O7072" s="39"/>
      <c r="P7072" s="39"/>
      <c r="Q7072" s="39"/>
      <c r="R7072" s="39"/>
      <c r="S7072" s="39"/>
      <c r="T7072" s="39"/>
      <c r="U7072" s="39"/>
      <c r="V7072" s="39"/>
      <c r="W7072" s="39"/>
      <c r="X7072" s="39"/>
      <c r="Y7072" s="39"/>
      <c r="Z7072" s="39"/>
      <c r="AA7072" s="39"/>
      <c r="AB7072" s="39"/>
      <c r="AC7072" s="39"/>
      <c r="AD7072" s="39"/>
      <c r="AE7072" s="39"/>
      <c r="AF7072" s="39"/>
      <c r="AG7072" s="39"/>
      <c r="AH7072" s="39"/>
      <c r="AI7072" s="39"/>
      <c r="AJ7072" s="39"/>
      <c r="AK7072" s="39"/>
      <c r="AL7072" s="39"/>
      <c r="AM7072" s="39"/>
      <c r="AN7072" s="39"/>
      <c r="AO7072" s="39"/>
      <c r="AP7072" s="39"/>
      <c r="AQ7072" s="39"/>
      <c r="AR7072" s="39"/>
      <c r="AS7072" s="39"/>
      <c r="AT7072" s="39"/>
      <c r="AU7072" s="39"/>
      <c r="AV7072" s="39"/>
      <c r="AW7072" s="39"/>
    </row>
    <row r="7073" spans="15:49" x14ac:dyDescent="0.2">
      <c r="O7073" s="39"/>
      <c r="P7073" s="39"/>
      <c r="Q7073" s="39"/>
      <c r="R7073" s="39"/>
      <c r="S7073" s="39"/>
      <c r="T7073" s="39"/>
      <c r="U7073" s="39"/>
      <c r="V7073" s="39"/>
      <c r="W7073" s="39"/>
      <c r="X7073" s="39"/>
      <c r="Y7073" s="39"/>
      <c r="Z7073" s="39"/>
      <c r="AA7073" s="39"/>
      <c r="AB7073" s="39"/>
      <c r="AC7073" s="39"/>
      <c r="AD7073" s="39"/>
      <c r="AE7073" s="39"/>
      <c r="AF7073" s="39"/>
      <c r="AG7073" s="39"/>
      <c r="AH7073" s="39"/>
      <c r="AI7073" s="39"/>
      <c r="AJ7073" s="39"/>
      <c r="AK7073" s="39"/>
      <c r="AL7073" s="39"/>
      <c r="AM7073" s="39"/>
      <c r="AN7073" s="39"/>
      <c r="AO7073" s="39"/>
      <c r="AP7073" s="39"/>
      <c r="AQ7073" s="39"/>
      <c r="AR7073" s="39"/>
      <c r="AS7073" s="39"/>
      <c r="AT7073" s="39"/>
      <c r="AU7073" s="39"/>
      <c r="AV7073" s="39"/>
      <c r="AW7073" s="39"/>
    </row>
    <row r="7074" spans="15:49" x14ac:dyDescent="0.2">
      <c r="O7074" s="39"/>
      <c r="P7074" s="39"/>
      <c r="Q7074" s="39"/>
      <c r="R7074" s="39"/>
      <c r="S7074" s="39"/>
      <c r="T7074" s="39"/>
      <c r="U7074" s="39"/>
      <c r="V7074" s="39"/>
      <c r="W7074" s="39"/>
      <c r="X7074" s="39"/>
      <c r="Y7074" s="39"/>
      <c r="Z7074" s="39"/>
      <c r="AA7074" s="39"/>
      <c r="AB7074" s="39"/>
      <c r="AC7074" s="39"/>
      <c r="AD7074" s="39"/>
      <c r="AE7074" s="39"/>
      <c r="AF7074" s="39"/>
      <c r="AG7074" s="39"/>
      <c r="AH7074" s="39"/>
      <c r="AI7074" s="39"/>
      <c r="AJ7074" s="39"/>
      <c r="AK7074" s="39"/>
      <c r="AL7074" s="39"/>
      <c r="AM7074" s="39"/>
      <c r="AN7074" s="39"/>
      <c r="AO7074" s="39"/>
      <c r="AP7074" s="39"/>
      <c r="AQ7074" s="39"/>
      <c r="AR7074" s="39"/>
      <c r="AS7074" s="39"/>
      <c r="AT7074" s="39"/>
      <c r="AU7074" s="39"/>
      <c r="AV7074" s="39"/>
      <c r="AW7074" s="39"/>
    </row>
    <row r="7075" spans="15:49" x14ac:dyDescent="0.2">
      <c r="O7075" s="39"/>
      <c r="P7075" s="39"/>
      <c r="Q7075" s="39"/>
      <c r="R7075" s="39"/>
      <c r="S7075" s="39"/>
      <c r="T7075" s="39"/>
      <c r="U7075" s="39"/>
      <c r="V7075" s="39"/>
      <c r="W7075" s="39"/>
      <c r="X7075" s="39"/>
      <c r="Y7075" s="39"/>
      <c r="Z7075" s="39"/>
      <c r="AA7075" s="39"/>
      <c r="AB7075" s="39"/>
      <c r="AC7075" s="39"/>
      <c r="AD7075" s="39"/>
      <c r="AE7075" s="39"/>
      <c r="AF7075" s="39"/>
      <c r="AG7075" s="39"/>
      <c r="AH7075" s="39"/>
      <c r="AI7075" s="39"/>
      <c r="AJ7075" s="39"/>
      <c r="AK7075" s="39"/>
      <c r="AL7075" s="39"/>
      <c r="AM7075" s="39"/>
      <c r="AN7075" s="39"/>
      <c r="AO7075" s="39"/>
      <c r="AP7075" s="39"/>
      <c r="AQ7075" s="39"/>
      <c r="AR7075" s="39"/>
      <c r="AS7075" s="39"/>
      <c r="AT7075" s="39"/>
      <c r="AU7075" s="39"/>
      <c r="AV7075" s="39"/>
      <c r="AW7075" s="39"/>
    </row>
    <row r="7076" spans="15:49" x14ac:dyDescent="0.2">
      <c r="O7076" s="39"/>
      <c r="P7076" s="39"/>
      <c r="Q7076" s="39"/>
      <c r="R7076" s="39"/>
      <c r="S7076" s="39"/>
      <c r="T7076" s="39"/>
      <c r="U7076" s="39"/>
      <c r="V7076" s="39"/>
      <c r="W7076" s="39"/>
      <c r="X7076" s="39"/>
      <c r="Y7076" s="39"/>
      <c r="Z7076" s="39"/>
      <c r="AA7076" s="39"/>
      <c r="AB7076" s="39"/>
      <c r="AC7076" s="39"/>
      <c r="AD7076" s="39"/>
      <c r="AE7076" s="39"/>
      <c r="AF7076" s="39"/>
      <c r="AG7076" s="39"/>
      <c r="AH7076" s="39"/>
      <c r="AI7076" s="39"/>
      <c r="AJ7076" s="39"/>
      <c r="AK7076" s="39"/>
      <c r="AL7076" s="39"/>
      <c r="AM7076" s="39"/>
      <c r="AN7076" s="39"/>
      <c r="AO7076" s="39"/>
      <c r="AP7076" s="39"/>
      <c r="AQ7076" s="39"/>
      <c r="AR7076" s="39"/>
      <c r="AS7076" s="39"/>
      <c r="AT7076" s="39"/>
      <c r="AU7076" s="39"/>
      <c r="AV7076" s="39"/>
      <c r="AW7076" s="39"/>
    </row>
    <row r="7077" spans="15:49" x14ac:dyDescent="0.2">
      <c r="O7077" s="39"/>
      <c r="P7077" s="39"/>
      <c r="Q7077" s="39"/>
      <c r="R7077" s="39"/>
      <c r="S7077" s="39"/>
      <c r="T7077" s="39"/>
      <c r="U7077" s="39"/>
      <c r="V7077" s="39"/>
      <c r="W7077" s="39"/>
      <c r="X7077" s="39"/>
      <c r="Y7077" s="39"/>
      <c r="Z7077" s="39"/>
      <c r="AA7077" s="39"/>
      <c r="AB7077" s="39"/>
      <c r="AC7077" s="39"/>
      <c r="AD7077" s="39"/>
      <c r="AE7077" s="39"/>
      <c r="AF7077" s="39"/>
      <c r="AG7077" s="39"/>
      <c r="AH7077" s="39"/>
      <c r="AI7077" s="39"/>
      <c r="AJ7077" s="39"/>
      <c r="AK7077" s="39"/>
      <c r="AL7077" s="39"/>
      <c r="AM7077" s="39"/>
      <c r="AN7077" s="39"/>
      <c r="AO7077" s="39"/>
      <c r="AP7077" s="39"/>
      <c r="AQ7077" s="39"/>
      <c r="AR7077" s="39"/>
      <c r="AS7077" s="39"/>
      <c r="AT7077" s="39"/>
      <c r="AU7077" s="39"/>
      <c r="AV7077" s="39"/>
      <c r="AW7077" s="39"/>
    </row>
    <row r="7078" spans="15:49" x14ac:dyDescent="0.2">
      <c r="O7078" s="39"/>
      <c r="P7078" s="39"/>
      <c r="Q7078" s="39"/>
      <c r="R7078" s="39"/>
      <c r="S7078" s="39"/>
      <c r="T7078" s="39"/>
      <c r="U7078" s="39"/>
      <c r="V7078" s="39"/>
      <c r="W7078" s="39"/>
      <c r="X7078" s="39"/>
      <c r="Y7078" s="39"/>
      <c r="Z7078" s="39"/>
      <c r="AA7078" s="39"/>
      <c r="AB7078" s="39"/>
      <c r="AC7078" s="39"/>
      <c r="AD7078" s="39"/>
      <c r="AE7078" s="39"/>
      <c r="AF7078" s="39"/>
      <c r="AG7078" s="39"/>
      <c r="AH7078" s="39"/>
      <c r="AI7078" s="39"/>
      <c r="AJ7078" s="39"/>
      <c r="AK7078" s="39"/>
      <c r="AL7078" s="39"/>
      <c r="AM7078" s="39"/>
      <c r="AN7078" s="39"/>
      <c r="AO7078" s="39"/>
      <c r="AP7078" s="39"/>
      <c r="AQ7078" s="39"/>
      <c r="AR7078" s="39"/>
      <c r="AS7078" s="39"/>
      <c r="AT7078" s="39"/>
      <c r="AU7078" s="39"/>
      <c r="AV7078" s="39"/>
      <c r="AW7078" s="39"/>
    </row>
    <row r="7079" spans="15:49" x14ac:dyDescent="0.2">
      <c r="O7079" s="39"/>
      <c r="P7079" s="39"/>
      <c r="Q7079" s="39"/>
      <c r="R7079" s="39"/>
      <c r="S7079" s="39"/>
      <c r="T7079" s="39"/>
      <c r="U7079" s="39"/>
      <c r="V7079" s="39"/>
      <c r="W7079" s="39"/>
      <c r="X7079" s="39"/>
      <c r="Y7079" s="39"/>
      <c r="Z7079" s="39"/>
      <c r="AA7079" s="39"/>
      <c r="AB7079" s="39"/>
      <c r="AC7079" s="39"/>
      <c r="AD7079" s="39"/>
      <c r="AE7079" s="39"/>
      <c r="AF7079" s="39"/>
      <c r="AG7079" s="39"/>
      <c r="AH7079" s="39"/>
      <c r="AI7079" s="39"/>
      <c r="AJ7079" s="39"/>
      <c r="AK7079" s="39"/>
      <c r="AL7079" s="39"/>
      <c r="AM7079" s="39"/>
      <c r="AN7079" s="39"/>
      <c r="AO7079" s="39"/>
      <c r="AP7079" s="39"/>
      <c r="AQ7079" s="39"/>
      <c r="AR7079" s="39"/>
      <c r="AS7079" s="39"/>
      <c r="AT7079" s="39"/>
      <c r="AU7079" s="39"/>
      <c r="AV7079" s="39"/>
      <c r="AW7079" s="39"/>
    </row>
    <row r="7080" spans="15:49" x14ac:dyDescent="0.2">
      <c r="O7080" s="39"/>
      <c r="P7080" s="39"/>
      <c r="Q7080" s="39"/>
      <c r="R7080" s="39"/>
      <c r="S7080" s="39"/>
      <c r="T7080" s="39"/>
      <c r="U7080" s="39"/>
      <c r="V7080" s="39"/>
      <c r="W7080" s="39"/>
      <c r="X7080" s="39"/>
      <c r="Y7080" s="39"/>
      <c r="Z7080" s="39"/>
      <c r="AA7080" s="39"/>
      <c r="AB7080" s="39"/>
      <c r="AC7080" s="39"/>
      <c r="AD7080" s="39"/>
      <c r="AE7080" s="39"/>
      <c r="AF7080" s="39"/>
      <c r="AG7080" s="39"/>
      <c r="AH7080" s="39"/>
      <c r="AI7080" s="39"/>
      <c r="AJ7080" s="39"/>
      <c r="AK7080" s="39"/>
      <c r="AL7080" s="39"/>
      <c r="AM7080" s="39"/>
      <c r="AN7080" s="39"/>
      <c r="AO7080" s="39"/>
      <c r="AP7080" s="39"/>
      <c r="AQ7080" s="39"/>
      <c r="AR7080" s="39"/>
      <c r="AS7080" s="39"/>
      <c r="AT7080" s="39"/>
      <c r="AU7080" s="39"/>
      <c r="AV7080" s="39"/>
      <c r="AW7080" s="39"/>
    </row>
    <row r="7081" spans="15:49" x14ac:dyDescent="0.2">
      <c r="O7081" s="39"/>
      <c r="P7081" s="39"/>
      <c r="Q7081" s="39"/>
      <c r="R7081" s="39"/>
      <c r="S7081" s="39"/>
      <c r="T7081" s="39"/>
      <c r="U7081" s="39"/>
      <c r="V7081" s="39"/>
      <c r="W7081" s="39"/>
      <c r="X7081" s="39"/>
      <c r="Y7081" s="39"/>
      <c r="Z7081" s="39"/>
      <c r="AA7081" s="39"/>
      <c r="AB7081" s="39"/>
      <c r="AC7081" s="39"/>
      <c r="AD7081" s="39"/>
      <c r="AE7081" s="39"/>
      <c r="AF7081" s="39"/>
      <c r="AG7081" s="39"/>
      <c r="AH7081" s="39"/>
      <c r="AI7081" s="39"/>
      <c r="AJ7081" s="39"/>
      <c r="AK7081" s="39"/>
      <c r="AL7081" s="39"/>
      <c r="AM7081" s="39"/>
      <c r="AN7081" s="39"/>
      <c r="AO7081" s="39"/>
      <c r="AP7081" s="39"/>
      <c r="AQ7081" s="39"/>
      <c r="AR7081" s="39"/>
      <c r="AS7081" s="39"/>
      <c r="AT7081" s="39"/>
      <c r="AU7081" s="39"/>
      <c r="AV7081" s="39"/>
      <c r="AW7081" s="39"/>
    </row>
    <row r="7082" spans="15:49" x14ac:dyDescent="0.2">
      <c r="O7082" s="39"/>
      <c r="P7082" s="39"/>
      <c r="Q7082" s="39"/>
      <c r="R7082" s="39"/>
      <c r="S7082" s="39"/>
      <c r="T7082" s="39"/>
      <c r="U7082" s="39"/>
      <c r="V7082" s="39"/>
      <c r="W7082" s="39"/>
      <c r="X7082" s="39"/>
      <c r="Y7082" s="39"/>
      <c r="Z7082" s="39"/>
      <c r="AA7082" s="39"/>
      <c r="AB7082" s="39"/>
      <c r="AC7082" s="39"/>
      <c r="AD7082" s="39"/>
      <c r="AE7082" s="39"/>
      <c r="AF7082" s="39"/>
      <c r="AG7082" s="39"/>
      <c r="AH7082" s="39"/>
      <c r="AI7082" s="39"/>
      <c r="AJ7082" s="39"/>
      <c r="AK7082" s="39"/>
      <c r="AL7082" s="39"/>
      <c r="AM7082" s="39"/>
      <c r="AN7082" s="39"/>
      <c r="AO7082" s="39"/>
      <c r="AP7082" s="39"/>
      <c r="AQ7082" s="39"/>
      <c r="AR7082" s="39"/>
      <c r="AS7082" s="39"/>
      <c r="AT7082" s="39"/>
      <c r="AU7082" s="39"/>
      <c r="AV7082" s="39"/>
      <c r="AW7082" s="39"/>
    </row>
    <row r="7083" spans="15:49" x14ac:dyDescent="0.2">
      <c r="O7083" s="39"/>
      <c r="P7083" s="39"/>
      <c r="Q7083" s="39"/>
      <c r="R7083" s="39"/>
      <c r="S7083" s="39"/>
      <c r="T7083" s="39"/>
      <c r="U7083" s="39"/>
      <c r="V7083" s="39"/>
      <c r="W7083" s="39"/>
      <c r="X7083" s="39"/>
      <c r="Y7083" s="39"/>
      <c r="Z7083" s="39"/>
      <c r="AA7083" s="39"/>
      <c r="AB7083" s="39"/>
      <c r="AC7083" s="39"/>
      <c r="AD7083" s="39"/>
      <c r="AE7083" s="39"/>
      <c r="AF7083" s="39"/>
      <c r="AG7083" s="39"/>
      <c r="AH7083" s="39"/>
      <c r="AI7083" s="39"/>
      <c r="AJ7083" s="39"/>
      <c r="AK7083" s="39"/>
      <c r="AL7083" s="39"/>
      <c r="AM7083" s="39"/>
      <c r="AN7083" s="39"/>
      <c r="AO7083" s="39"/>
      <c r="AP7083" s="39"/>
      <c r="AQ7083" s="39"/>
      <c r="AR7083" s="39"/>
      <c r="AS7083" s="39"/>
      <c r="AT7083" s="39"/>
      <c r="AU7083" s="39"/>
      <c r="AV7083" s="39"/>
      <c r="AW7083" s="39"/>
    </row>
    <row r="7084" spans="15:49" x14ac:dyDescent="0.2">
      <c r="O7084" s="39"/>
      <c r="P7084" s="39"/>
      <c r="Q7084" s="39"/>
      <c r="R7084" s="39"/>
      <c r="S7084" s="39"/>
      <c r="T7084" s="39"/>
      <c r="U7084" s="39"/>
      <c r="V7084" s="39"/>
      <c r="W7084" s="39"/>
      <c r="X7084" s="39"/>
      <c r="Y7084" s="39"/>
      <c r="Z7084" s="39"/>
      <c r="AA7084" s="39"/>
      <c r="AB7084" s="39"/>
      <c r="AC7084" s="39"/>
      <c r="AD7084" s="39"/>
      <c r="AE7084" s="39"/>
      <c r="AF7084" s="39"/>
      <c r="AG7084" s="39"/>
      <c r="AH7084" s="39"/>
      <c r="AI7084" s="39"/>
      <c r="AJ7084" s="39"/>
      <c r="AK7084" s="39"/>
      <c r="AL7084" s="39"/>
      <c r="AM7084" s="39"/>
      <c r="AN7084" s="39"/>
      <c r="AO7084" s="39"/>
      <c r="AP7084" s="39"/>
      <c r="AQ7084" s="39"/>
      <c r="AR7084" s="39"/>
      <c r="AS7084" s="39"/>
      <c r="AT7084" s="39"/>
      <c r="AU7084" s="39"/>
      <c r="AV7084" s="39"/>
      <c r="AW7084" s="39"/>
    </row>
    <row r="7085" spans="15:49" x14ac:dyDescent="0.2">
      <c r="O7085" s="39"/>
      <c r="P7085" s="39"/>
      <c r="Q7085" s="39"/>
      <c r="R7085" s="39"/>
      <c r="S7085" s="39"/>
      <c r="T7085" s="39"/>
      <c r="U7085" s="39"/>
      <c r="V7085" s="39"/>
      <c r="W7085" s="39"/>
      <c r="X7085" s="39"/>
      <c r="Y7085" s="39"/>
      <c r="Z7085" s="39"/>
      <c r="AA7085" s="39"/>
      <c r="AB7085" s="39"/>
      <c r="AC7085" s="39"/>
      <c r="AD7085" s="39"/>
      <c r="AE7085" s="39"/>
      <c r="AF7085" s="39"/>
      <c r="AG7085" s="39"/>
      <c r="AH7085" s="39"/>
      <c r="AI7085" s="39"/>
      <c r="AJ7085" s="39"/>
      <c r="AK7085" s="39"/>
      <c r="AL7085" s="39"/>
      <c r="AM7085" s="39"/>
      <c r="AN7085" s="39"/>
      <c r="AO7085" s="39"/>
      <c r="AP7085" s="39"/>
      <c r="AQ7085" s="39"/>
      <c r="AR7085" s="39"/>
      <c r="AS7085" s="39"/>
      <c r="AT7085" s="39"/>
      <c r="AU7085" s="39"/>
      <c r="AV7085" s="39"/>
      <c r="AW7085" s="39"/>
    </row>
    <row r="7086" spans="15:49" x14ac:dyDescent="0.2">
      <c r="O7086" s="39"/>
      <c r="P7086" s="39"/>
      <c r="Q7086" s="39"/>
      <c r="R7086" s="39"/>
      <c r="S7086" s="39"/>
      <c r="T7086" s="39"/>
      <c r="U7086" s="39"/>
      <c r="V7086" s="39"/>
      <c r="W7086" s="39"/>
      <c r="X7086" s="39"/>
      <c r="Y7086" s="39"/>
      <c r="Z7086" s="39"/>
      <c r="AA7086" s="39"/>
      <c r="AB7086" s="39"/>
      <c r="AC7086" s="39"/>
      <c r="AD7086" s="39"/>
      <c r="AE7086" s="39"/>
      <c r="AF7086" s="39"/>
      <c r="AG7086" s="39"/>
      <c r="AH7086" s="39"/>
      <c r="AI7086" s="39"/>
      <c r="AJ7086" s="39"/>
      <c r="AK7086" s="39"/>
      <c r="AL7086" s="39"/>
      <c r="AM7086" s="39"/>
      <c r="AN7086" s="39"/>
      <c r="AO7086" s="39"/>
      <c r="AP7086" s="39"/>
      <c r="AQ7086" s="39"/>
      <c r="AR7086" s="39"/>
      <c r="AS7086" s="39"/>
      <c r="AT7086" s="39"/>
      <c r="AU7086" s="39"/>
      <c r="AV7086" s="39"/>
      <c r="AW7086" s="39"/>
    </row>
    <row r="7087" spans="15:49" x14ac:dyDescent="0.2">
      <c r="O7087" s="39"/>
      <c r="P7087" s="39"/>
      <c r="Q7087" s="39"/>
      <c r="R7087" s="39"/>
      <c r="S7087" s="39"/>
      <c r="T7087" s="39"/>
      <c r="U7087" s="39"/>
      <c r="V7087" s="39"/>
      <c r="W7087" s="39"/>
      <c r="X7087" s="39"/>
      <c r="Y7087" s="39"/>
      <c r="Z7087" s="39"/>
      <c r="AA7087" s="39"/>
      <c r="AB7087" s="39"/>
      <c r="AC7087" s="39"/>
      <c r="AD7087" s="39"/>
      <c r="AE7087" s="39"/>
      <c r="AF7087" s="39"/>
      <c r="AG7087" s="39"/>
      <c r="AH7087" s="39"/>
      <c r="AI7087" s="39"/>
      <c r="AJ7087" s="39"/>
      <c r="AK7087" s="39"/>
      <c r="AL7087" s="39"/>
      <c r="AM7087" s="39"/>
      <c r="AN7087" s="39"/>
      <c r="AO7087" s="39"/>
      <c r="AP7087" s="39"/>
      <c r="AQ7087" s="39"/>
      <c r="AR7087" s="39"/>
      <c r="AS7087" s="39"/>
      <c r="AT7087" s="39"/>
      <c r="AU7087" s="39"/>
      <c r="AV7087" s="39"/>
      <c r="AW7087" s="39"/>
    </row>
    <row r="7088" spans="15:49" x14ac:dyDescent="0.2">
      <c r="O7088" s="39"/>
      <c r="P7088" s="39"/>
      <c r="Q7088" s="39"/>
      <c r="R7088" s="39"/>
      <c r="S7088" s="39"/>
      <c r="T7088" s="39"/>
      <c r="U7088" s="39"/>
      <c r="V7088" s="39"/>
      <c r="W7088" s="39"/>
      <c r="X7088" s="39"/>
      <c r="Y7088" s="39"/>
      <c r="Z7088" s="39"/>
      <c r="AA7088" s="39"/>
      <c r="AB7088" s="39"/>
      <c r="AC7088" s="39"/>
      <c r="AD7088" s="39"/>
      <c r="AE7088" s="39"/>
      <c r="AF7088" s="39"/>
      <c r="AG7088" s="39"/>
      <c r="AH7088" s="39"/>
      <c r="AI7088" s="39"/>
      <c r="AJ7088" s="39"/>
      <c r="AK7088" s="39"/>
      <c r="AL7088" s="39"/>
      <c r="AM7088" s="39"/>
      <c r="AN7088" s="39"/>
      <c r="AO7088" s="39"/>
      <c r="AP7088" s="39"/>
      <c r="AQ7088" s="39"/>
      <c r="AR7088" s="39"/>
      <c r="AS7088" s="39"/>
      <c r="AT7088" s="39"/>
      <c r="AU7088" s="39"/>
      <c r="AV7088" s="39"/>
      <c r="AW7088" s="39"/>
    </row>
    <row r="7089" spans="15:49" x14ac:dyDescent="0.2">
      <c r="O7089" s="39"/>
      <c r="P7089" s="39"/>
      <c r="Q7089" s="39"/>
      <c r="R7089" s="39"/>
      <c r="S7089" s="39"/>
      <c r="T7089" s="39"/>
      <c r="U7089" s="39"/>
      <c r="V7089" s="39"/>
      <c r="W7089" s="39"/>
      <c r="X7089" s="39"/>
      <c r="Y7089" s="39"/>
      <c r="Z7089" s="39"/>
      <c r="AA7089" s="39"/>
      <c r="AB7089" s="39"/>
      <c r="AC7089" s="39"/>
      <c r="AD7089" s="39"/>
      <c r="AE7089" s="39"/>
      <c r="AF7089" s="39"/>
      <c r="AG7089" s="39"/>
      <c r="AH7089" s="39"/>
      <c r="AI7089" s="39"/>
      <c r="AJ7089" s="39"/>
      <c r="AK7089" s="39"/>
      <c r="AL7089" s="39"/>
      <c r="AM7089" s="39"/>
      <c r="AN7089" s="39"/>
      <c r="AO7089" s="39"/>
      <c r="AP7089" s="39"/>
      <c r="AQ7089" s="39"/>
      <c r="AR7089" s="39"/>
      <c r="AS7089" s="39"/>
      <c r="AT7089" s="39"/>
      <c r="AU7089" s="39"/>
      <c r="AV7089" s="39"/>
      <c r="AW7089" s="39"/>
    </row>
    <row r="7090" spans="15:49" x14ac:dyDescent="0.2">
      <c r="O7090" s="39"/>
      <c r="P7090" s="39"/>
      <c r="Q7090" s="39"/>
      <c r="R7090" s="39"/>
      <c r="S7090" s="39"/>
      <c r="T7090" s="39"/>
      <c r="U7090" s="39"/>
      <c r="V7090" s="39"/>
      <c r="W7090" s="39"/>
      <c r="X7090" s="39"/>
      <c r="Y7090" s="39"/>
      <c r="Z7090" s="39"/>
      <c r="AA7090" s="39"/>
      <c r="AB7090" s="39"/>
      <c r="AC7090" s="39"/>
      <c r="AD7090" s="39"/>
      <c r="AE7090" s="39"/>
      <c r="AF7090" s="39"/>
      <c r="AG7090" s="39"/>
      <c r="AH7090" s="39"/>
      <c r="AI7090" s="39"/>
      <c r="AJ7090" s="39"/>
      <c r="AK7090" s="39"/>
      <c r="AL7090" s="39"/>
      <c r="AM7090" s="39"/>
      <c r="AN7090" s="39"/>
      <c r="AO7090" s="39"/>
      <c r="AP7090" s="39"/>
      <c r="AQ7090" s="39"/>
      <c r="AR7090" s="39"/>
      <c r="AS7090" s="39"/>
      <c r="AT7090" s="39"/>
      <c r="AU7090" s="39"/>
      <c r="AV7090" s="39"/>
      <c r="AW7090" s="39"/>
    </row>
    <row r="7091" spans="15:49" x14ac:dyDescent="0.2">
      <c r="O7091" s="39"/>
      <c r="P7091" s="39"/>
      <c r="Q7091" s="39"/>
      <c r="R7091" s="39"/>
      <c r="S7091" s="39"/>
      <c r="T7091" s="39"/>
      <c r="U7091" s="39"/>
      <c r="V7091" s="39"/>
      <c r="W7091" s="39"/>
      <c r="X7091" s="39"/>
      <c r="Y7091" s="39"/>
      <c r="Z7091" s="39"/>
      <c r="AA7091" s="39"/>
      <c r="AB7091" s="39"/>
      <c r="AC7091" s="39"/>
      <c r="AD7091" s="39"/>
      <c r="AE7091" s="39"/>
      <c r="AF7091" s="39"/>
      <c r="AG7091" s="39"/>
      <c r="AH7091" s="39"/>
      <c r="AI7091" s="39"/>
      <c r="AJ7091" s="39"/>
      <c r="AK7091" s="39"/>
      <c r="AL7091" s="39"/>
      <c r="AM7091" s="39"/>
      <c r="AN7091" s="39"/>
      <c r="AO7091" s="39"/>
      <c r="AP7091" s="39"/>
      <c r="AQ7091" s="39"/>
      <c r="AR7091" s="39"/>
      <c r="AS7091" s="39"/>
      <c r="AT7091" s="39"/>
      <c r="AU7091" s="39"/>
      <c r="AV7091" s="39"/>
      <c r="AW7091" s="39"/>
    </row>
    <row r="7092" spans="15:49" x14ac:dyDescent="0.2">
      <c r="O7092" s="39"/>
      <c r="P7092" s="39"/>
      <c r="Q7092" s="39"/>
      <c r="R7092" s="39"/>
      <c r="S7092" s="39"/>
      <c r="T7092" s="39"/>
      <c r="U7092" s="39"/>
      <c r="V7092" s="39"/>
      <c r="W7092" s="39"/>
      <c r="X7092" s="39"/>
      <c r="Y7092" s="39"/>
      <c r="Z7092" s="39"/>
      <c r="AA7092" s="39"/>
      <c r="AB7092" s="39"/>
      <c r="AC7092" s="39"/>
      <c r="AD7092" s="39"/>
      <c r="AE7092" s="39"/>
      <c r="AF7092" s="39"/>
      <c r="AG7092" s="39"/>
      <c r="AH7092" s="39"/>
      <c r="AI7092" s="39"/>
      <c r="AJ7092" s="39"/>
      <c r="AK7092" s="39"/>
      <c r="AL7092" s="39"/>
      <c r="AM7092" s="39"/>
      <c r="AN7092" s="39"/>
      <c r="AO7092" s="39"/>
      <c r="AP7092" s="39"/>
      <c r="AQ7092" s="39"/>
      <c r="AR7092" s="39"/>
      <c r="AS7092" s="39"/>
      <c r="AT7092" s="39"/>
      <c r="AU7092" s="39"/>
      <c r="AV7092" s="39"/>
      <c r="AW7092" s="39"/>
    </row>
    <row r="7093" spans="15:49" x14ac:dyDescent="0.2">
      <c r="O7093" s="39"/>
      <c r="P7093" s="39"/>
      <c r="Q7093" s="39"/>
      <c r="R7093" s="39"/>
      <c r="S7093" s="39"/>
      <c r="T7093" s="39"/>
      <c r="U7093" s="39"/>
      <c r="V7093" s="39"/>
      <c r="W7093" s="39"/>
      <c r="X7093" s="39"/>
      <c r="Y7093" s="39"/>
      <c r="Z7093" s="39"/>
      <c r="AA7093" s="39"/>
      <c r="AB7093" s="39"/>
      <c r="AC7093" s="39"/>
      <c r="AD7093" s="39"/>
      <c r="AE7093" s="39"/>
      <c r="AF7093" s="39"/>
      <c r="AG7093" s="39"/>
      <c r="AH7093" s="39"/>
      <c r="AI7093" s="39"/>
      <c r="AJ7093" s="39"/>
      <c r="AK7093" s="39"/>
      <c r="AL7093" s="39"/>
      <c r="AM7093" s="39"/>
      <c r="AN7093" s="39"/>
      <c r="AO7093" s="39"/>
      <c r="AP7093" s="39"/>
      <c r="AQ7093" s="39"/>
      <c r="AR7093" s="39"/>
      <c r="AS7093" s="39"/>
      <c r="AT7093" s="39"/>
      <c r="AU7093" s="39"/>
      <c r="AV7093" s="39"/>
      <c r="AW7093" s="39"/>
    </row>
    <row r="7094" spans="15:49" x14ac:dyDescent="0.2">
      <c r="O7094" s="39"/>
      <c r="P7094" s="39"/>
      <c r="Q7094" s="39"/>
      <c r="R7094" s="39"/>
      <c r="S7094" s="39"/>
      <c r="T7094" s="39"/>
      <c r="U7094" s="39"/>
      <c r="V7094" s="39"/>
      <c r="W7094" s="39"/>
      <c r="X7094" s="39"/>
      <c r="Y7094" s="39"/>
      <c r="Z7094" s="39"/>
      <c r="AA7094" s="39"/>
      <c r="AB7094" s="39"/>
      <c r="AC7094" s="39"/>
      <c r="AD7094" s="39"/>
      <c r="AE7094" s="39"/>
      <c r="AF7094" s="39"/>
      <c r="AG7094" s="39"/>
      <c r="AH7094" s="39"/>
      <c r="AI7094" s="39"/>
      <c r="AJ7094" s="39"/>
      <c r="AK7094" s="39"/>
      <c r="AL7094" s="39"/>
      <c r="AM7094" s="39"/>
      <c r="AN7094" s="39"/>
      <c r="AO7094" s="39"/>
      <c r="AP7094" s="39"/>
      <c r="AQ7094" s="39"/>
      <c r="AR7094" s="39"/>
      <c r="AS7094" s="39"/>
      <c r="AT7094" s="39"/>
      <c r="AU7094" s="39"/>
      <c r="AV7094" s="39"/>
      <c r="AW7094" s="39"/>
    </row>
    <row r="7095" spans="15:49" x14ac:dyDescent="0.2">
      <c r="O7095" s="39"/>
      <c r="P7095" s="39"/>
      <c r="Q7095" s="39"/>
      <c r="R7095" s="39"/>
      <c r="S7095" s="39"/>
      <c r="T7095" s="39"/>
      <c r="U7095" s="39"/>
      <c r="V7095" s="39"/>
      <c r="W7095" s="39"/>
      <c r="X7095" s="39"/>
      <c r="Y7095" s="39"/>
      <c r="Z7095" s="39"/>
      <c r="AA7095" s="39"/>
      <c r="AB7095" s="39"/>
      <c r="AC7095" s="39"/>
      <c r="AD7095" s="39"/>
      <c r="AE7095" s="39"/>
      <c r="AF7095" s="39"/>
      <c r="AG7095" s="39"/>
      <c r="AH7095" s="39"/>
      <c r="AI7095" s="39"/>
      <c r="AJ7095" s="39"/>
      <c r="AK7095" s="39"/>
      <c r="AL7095" s="39"/>
      <c r="AM7095" s="39"/>
      <c r="AN7095" s="39"/>
      <c r="AO7095" s="39"/>
      <c r="AP7095" s="39"/>
      <c r="AQ7095" s="39"/>
      <c r="AR7095" s="39"/>
      <c r="AS7095" s="39"/>
      <c r="AT7095" s="39"/>
      <c r="AU7095" s="39"/>
      <c r="AV7095" s="39"/>
      <c r="AW7095" s="39"/>
    </row>
    <row r="7096" spans="15:49" x14ac:dyDescent="0.2">
      <c r="O7096" s="39"/>
      <c r="P7096" s="39"/>
      <c r="Q7096" s="39"/>
      <c r="R7096" s="39"/>
      <c r="S7096" s="39"/>
      <c r="T7096" s="39"/>
      <c r="U7096" s="39"/>
      <c r="V7096" s="39"/>
      <c r="W7096" s="39"/>
      <c r="X7096" s="39"/>
      <c r="Y7096" s="39"/>
      <c r="Z7096" s="39"/>
      <c r="AA7096" s="39"/>
      <c r="AB7096" s="39"/>
      <c r="AC7096" s="39"/>
      <c r="AD7096" s="39"/>
      <c r="AE7096" s="39"/>
      <c r="AF7096" s="39"/>
      <c r="AG7096" s="39"/>
      <c r="AH7096" s="39"/>
      <c r="AI7096" s="39"/>
      <c r="AJ7096" s="39"/>
      <c r="AK7096" s="39"/>
      <c r="AL7096" s="39"/>
      <c r="AM7096" s="39"/>
      <c r="AN7096" s="39"/>
      <c r="AO7096" s="39"/>
      <c r="AP7096" s="39"/>
      <c r="AQ7096" s="39"/>
      <c r="AR7096" s="39"/>
      <c r="AS7096" s="39"/>
      <c r="AT7096" s="39"/>
      <c r="AU7096" s="39"/>
      <c r="AV7096" s="39"/>
      <c r="AW7096" s="39"/>
    </row>
    <row r="7097" spans="15:49" x14ac:dyDescent="0.2">
      <c r="O7097" s="39"/>
      <c r="P7097" s="39"/>
      <c r="Q7097" s="39"/>
      <c r="R7097" s="39"/>
      <c r="S7097" s="39"/>
      <c r="T7097" s="39"/>
      <c r="U7097" s="39"/>
      <c r="V7097" s="39"/>
      <c r="W7097" s="39"/>
      <c r="X7097" s="39"/>
      <c r="Y7097" s="39"/>
      <c r="Z7097" s="39"/>
      <c r="AA7097" s="39"/>
      <c r="AB7097" s="39"/>
      <c r="AC7097" s="39"/>
      <c r="AD7097" s="39"/>
      <c r="AE7097" s="39"/>
      <c r="AF7097" s="39"/>
      <c r="AG7097" s="39"/>
      <c r="AH7097" s="39"/>
      <c r="AI7097" s="39"/>
      <c r="AJ7097" s="39"/>
      <c r="AK7097" s="39"/>
      <c r="AL7097" s="39"/>
      <c r="AM7097" s="39"/>
      <c r="AN7097" s="39"/>
      <c r="AO7097" s="39"/>
      <c r="AP7097" s="39"/>
      <c r="AQ7097" s="39"/>
      <c r="AR7097" s="39"/>
      <c r="AS7097" s="39"/>
      <c r="AT7097" s="39"/>
      <c r="AU7097" s="39"/>
      <c r="AV7097" s="39"/>
      <c r="AW7097" s="39"/>
    </row>
    <row r="7098" spans="15:49" x14ac:dyDescent="0.2">
      <c r="O7098" s="39"/>
      <c r="P7098" s="39"/>
      <c r="Q7098" s="39"/>
      <c r="R7098" s="39"/>
      <c r="S7098" s="39"/>
      <c r="T7098" s="39"/>
      <c r="U7098" s="39"/>
      <c r="V7098" s="39"/>
      <c r="W7098" s="39"/>
      <c r="X7098" s="39"/>
      <c r="Y7098" s="39"/>
      <c r="Z7098" s="39"/>
      <c r="AA7098" s="39"/>
      <c r="AB7098" s="39"/>
      <c r="AC7098" s="39"/>
      <c r="AD7098" s="39"/>
      <c r="AE7098" s="39"/>
      <c r="AF7098" s="39"/>
      <c r="AG7098" s="39"/>
      <c r="AH7098" s="39"/>
      <c r="AI7098" s="39"/>
      <c r="AJ7098" s="39"/>
      <c r="AK7098" s="39"/>
      <c r="AL7098" s="39"/>
      <c r="AM7098" s="39"/>
      <c r="AN7098" s="39"/>
      <c r="AO7098" s="39"/>
      <c r="AP7098" s="39"/>
      <c r="AQ7098" s="39"/>
      <c r="AR7098" s="39"/>
      <c r="AS7098" s="39"/>
      <c r="AT7098" s="39"/>
      <c r="AU7098" s="39"/>
      <c r="AV7098" s="39"/>
      <c r="AW7098" s="39"/>
    </row>
    <row r="7099" spans="15:49" x14ac:dyDescent="0.2">
      <c r="O7099" s="39"/>
      <c r="P7099" s="39"/>
      <c r="Q7099" s="39"/>
      <c r="R7099" s="39"/>
      <c r="S7099" s="39"/>
      <c r="T7099" s="39"/>
      <c r="U7099" s="39"/>
      <c r="V7099" s="39"/>
      <c r="W7099" s="39"/>
      <c r="X7099" s="39"/>
      <c r="Y7099" s="39"/>
      <c r="Z7099" s="39"/>
      <c r="AA7099" s="39"/>
      <c r="AB7099" s="39"/>
      <c r="AC7099" s="39"/>
      <c r="AD7099" s="39"/>
      <c r="AE7099" s="39"/>
      <c r="AF7099" s="39"/>
      <c r="AG7099" s="39"/>
      <c r="AH7099" s="39"/>
      <c r="AI7099" s="39"/>
      <c r="AJ7099" s="39"/>
      <c r="AK7099" s="39"/>
      <c r="AL7099" s="39"/>
      <c r="AM7099" s="39"/>
      <c r="AN7099" s="39"/>
      <c r="AO7099" s="39"/>
      <c r="AP7099" s="39"/>
      <c r="AQ7099" s="39"/>
      <c r="AR7099" s="39"/>
      <c r="AS7099" s="39"/>
      <c r="AT7099" s="39"/>
      <c r="AU7099" s="39"/>
      <c r="AV7099" s="39"/>
      <c r="AW7099" s="39"/>
    </row>
    <row r="7100" spans="15:49" x14ac:dyDescent="0.2">
      <c r="O7100" s="39"/>
      <c r="P7100" s="39"/>
      <c r="Q7100" s="39"/>
      <c r="R7100" s="39"/>
      <c r="S7100" s="39"/>
      <c r="T7100" s="39"/>
      <c r="U7100" s="39"/>
      <c r="V7100" s="39"/>
      <c r="W7100" s="39"/>
      <c r="X7100" s="39"/>
      <c r="Y7100" s="39"/>
      <c r="Z7100" s="39"/>
      <c r="AA7100" s="39"/>
      <c r="AB7100" s="39"/>
      <c r="AC7100" s="39"/>
      <c r="AD7100" s="39"/>
      <c r="AE7100" s="39"/>
      <c r="AF7100" s="39"/>
      <c r="AG7100" s="39"/>
      <c r="AH7100" s="39"/>
      <c r="AI7100" s="39"/>
      <c r="AJ7100" s="39"/>
      <c r="AK7100" s="39"/>
      <c r="AL7100" s="39"/>
      <c r="AM7100" s="39"/>
      <c r="AN7100" s="39"/>
      <c r="AO7100" s="39"/>
      <c r="AP7100" s="39"/>
      <c r="AQ7100" s="39"/>
      <c r="AR7100" s="39"/>
      <c r="AS7100" s="39"/>
      <c r="AT7100" s="39"/>
      <c r="AU7100" s="39"/>
      <c r="AV7100" s="39"/>
      <c r="AW7100" s="39"/>
    </row>
    <row r="7101" spans="15:49" x14ac:dyDescent="0.2">
      <c r="O7101" s="39"/>
      <c r="P7101" s="39"/>
      <c r="Q7101" s="39"/>
      <c r="R7101" s="39"/>
      <c r="S7101" s="39"/>
      <c r="T7101" s="39"/>
      <c r="U7101" s="39"/>
      <c r="V7101" s="39"/>
      <c r="W7101" s="39"/>
      <c r="X7101" s="39"/>
      <c r="Y7101" s="39"/>
      <c r="Z7101" s="39"/>
      <c r="AA7101" s="39"/>
      <c r="AB7101" s="39"/>
      <c r="AC7101" s="39"/>
      <c r="AD7101" s="39"/>
      <c r="AE7101" s="39"/>
      <c r="AF7101" s="39"/>
      <c r="AG7101" s="39"/>
      <c r="AH7101" s="39"/>
      <c r="AI7101" s="39"/>
      <c r="AJ7101" s="39"/>
      <c r="AK7101" s="39"/>
      <c r="AL7101" s="39"/>
      <c r="AM7101" s="39"/>
      <c r="AN7101" s="39"/>
      <c r="AO7101" s="39"/>
      <c r="AP7101" s="39"/>
      <c r="AQ7101" s="39"/>
      <c r="AR7101" s="39"/>
      <c r="AS7101" s="39"/>
      <c r="AT7101" s="39"/>
      <c r="AU7101" s="39"/>
      <c r="AV7101" s="39"/>
      <c r="AW7101" s="39"/>
    </row>
    <row r="7102" spans="15:49" x14ac:dyDescent="0.2">
      <c r="O7102" s="39"/>
      <c r="P7102" s="39"/>
      <c r="Q7102" s="39"/>
      <c r="R7102" s="39"/>
      <c r="S7102" s="39"/>
      <c r="T7102" s="39"/>
      <c r="U7102" s="39"/>
      <c r="V7102" s="39"/>
      <c r="W7102" s="39"/>
      <c r="X7102" s="39"/>
      <c r="Y7102" s="39"/>
      <c r="Z7102" s="39"/>
      <c r="AA7102" s="39"/>
      <c r="AB7102" s="39"/>
      <c r="AC7102" s="39"/>
      <c r="AD7102" s="39"/>
      <c r="AE7102" s="39"/>
      <c r="AF7102" s="39"/>
      <c r="AG7102" s="39"/>
      <c r="AH7102" s="39"/>
      <c r="AI7102" s="39"/>
      <c r="AJ7102" s="39"/>
      <c r="AK7102" s="39"/>
      <c r="AL7102" s="39"/>
      <c r="AM7102" s="39"/>
      <c r="AN7102" s="39"/>
      <c r="AO7102" s="39"/>
      <c r="AP7102" s="39"/>
      <c r="AQ7102" s="39"/>
      <c r="AR7102" s="39"/>
      <c r="AS7102" s="39"/>
      <c r="AT7102" s="39"/>
      <c r="AU7102" s="39"/>
      <c r="AV7102" s="39"/>
      <c r="AW7102" s="39"/>
    </row>
    <row r="7103" spans="15:49" x14ac:dyDescent="0.2">
      <c r="O7103" s="39"/>
      <c r="P7103" s="39"/>
      <c r="Q7103" s="39"/>
      <c r="R7103" s="39"/>
      <c r="S7103" s="39"/>
      <c r="T7103" s="39"/>
      <c r="U7103" s="39"/>
      <c r="V7103" s="39"/>
      <c r="W7103" s="39"/>
      <c r="X7103" s="39"/>
      <c r="Y7103" s="39"/>
      <c r="Z7103" s="39"/>
      <c r="AA7103" s="39"/>
      <c r="AB7103" s="39"/>
      <c r="AC7103" s="39"/>
      <c r="AD7103" s="39"/>
      <c r="AE7103" s="39"/>
      <c r="AF7103" s="39"/>
      <c r="AG7103" s="39"/>
      <c r="AH7103" s="39"/>
      <c r="AI7103" s="39"/>
      <c r="AJ7103" s="39"/>
      <c r="AK7103" s="39"/>
      <c r="AL7103" s="39"/>
      <c r="AM7103" s="39"/>
      <c r="AN7103" s="39"/>
      <c r="AO7103" s="39"/>
      <c r="AP7103" s="39"/>
      <c r="AQ7103" s="39"/>
      <c r="AR7103" s="39"/>
      <c r="AS7103" s="39"/>
      <c r="AT7103" s="39"/>
      <c r="AU7103" s="39"/>
      <c r="AV7103" s="39"/>
      <c r="AW7103" s="39"/>
    </row>
    <row r="7104" spans="15:49" x14ac:dyDescent="0.2">
      <c r="O7104" s="39"/>
      <c r="P7104" s="39"/>
      <c r="Q7104" s="39"/>
      <c r="R7104" s="39"/>
      <c r="S7104" s="39"/>
      <c r="T7104" s="39"/>
      <c r="U7104" s="39"/>
      <c r="V7104" s="39"/>
      <c r="W7104" s="39"/>
      <c r="X7104" s="39"/>
      <c r="Y7104" s="39"/>
      <c r="Z7104" s="39"/>
      <c r="AA7104" s="39"/>
      <c r="AB7104" s="39"/>
      <c r="AC7104" s="39"/>
      <c r="AD7104" s="39"/>
      <c r="AE7104" s="39"/>
      <c r="AF7104" s="39"/>
      <c r="AG7104" s="39"/>
      <c r="AH7104" s="39"/>
      <c r="AI7104" s="39"/>
      <c r="AJ7104" s="39"/>
      <c r="AK7104" s="39"/>
      <c r="AL7104" s="39"/>
      <c r="AM7104" s="39"/>
      <c r="AN7104" s="39"/>
      <c r="AO7104" s="39"/>
      <c r="AP7104" s="39"/>
      <c r="AQ7104" s="39"/>
      <c r="AR7104" s="39"/>
      <c r="AS7104" s="39"/>
      <c r="AT7104" s="39"/>
      <c r="AU7104" s="39"/>
      <c r="AV7104" s="39"/>
      <c r="AW7104" s="39"/>
    </row>
    <row r="7105" spans="15:49" x14ac:dyDescent="0.2">
      <c r="O7105" s="39"/>
      <c r="P7105" s="39"/>
      <c r="Q7105" s="39"/>
      <c r="R7105" s="39"/>
      <c r="S7105" s="39"/>
      <c r="T7105" s="39"/>
      <c r="U7105" s="39"/>
      <c r="V7105" s="39"/>
      <c r="W7105" s="39"/>
      <c r="X7105" s="39"/>
      <c r="Y7105" s="39"/>
      <c r="Z7105" s="39"/>
      <c r="AA7105" s="39"/>
      <c r="AB7105" s="39"/>
      <c r="AC7105" s="39"/>
      <c r="AD7105" s="39"/>
      <c r="AE7105" s="39"/>
      <c r="AF7105" s="39"/>
      <c r="AG7105" s="39"/>
      <c r="AH7105" s="39"/>
      <c r="AI7105" s="39"/>
      <c r="AJ7105" s="39"/>
      <c r="AK7105" s="39"/>
      <c r="AL7105" s="39"/>
      <c r="AM7105" s="39"/>
      <c r="AN7105" s="39"/>
      <c r="AO7105" s="39"/>
      <c r="AP7105" s="39"/>
      <c r="AQ7105" s="39"/>
      <c r="AR7105" s="39"/>
      <c r="AS7105" s="39"/>
      <c r="AT7105" s="39"/>
      <c r="AU7105" s="39"/>
      <c r="AV7105" s="39"/>
      <c r="AW7105" s="39"/>
    </row>
    <row r="7106" spans="15:49" x14ac:dyDescent="0.2">
      <c r="O7106" s="39"/>
      <c r="P7106" s="39"/>
      <c r="Q7106" s="39"/>
      <c r="R7106" s="39"/>
      <c r="S7106" s="39"/>
      <c r="T7106" s="39"/>
      <c r="U7106" s="39"/>
      <c r="V7106" s="39"/>
      <c r="W7106" s="39"/>
      <c r="X7106" s="39"/>
      <c r="Y7106" s="39"/>
      <c r="Z7106" s="39"/>
      <c r="AA7106" s="39"/>
      <c r="AB7106" s="39"/>
      <c r="AC7106" s="39"/>
      <c r="AD7106" s="39"/>
      <c r="AE7106" s="39"/>
      <c r="AF7106" s="39"/>
      <c r="AG7106" s="39"/>
      <c r="AH7106" s="39"/>
      <c r="AI7106" s="39"/>
      <c r="AJ7106" s="39"/>
      <c r="AK7106" s="39"/>
      <c r="AL7106" s="39"/>
      <c r="AM7106" s="39"/>
      <c r="AN7106" s="39"/>
      <c r="AO7106" s="39"/>
      <c r="AP7106" s="39"/>
      <c r="AQ7106" s="39"/>
      <c r="AR7106" s="39"/>
      <c r="AS7106" s="39"/>
      <c r="AT7106" s="39"/>
      <c r="AU7106" s="39"/>
      <c r="AV7106" s="39"/>
      <c r="AW7106" s="39"/>
    </row>
    <row r="7107" spans="15:49" x14ac:dyDescent="0.2">
      <c r="O7107" s="39"/>
      <c r="P7107" s="39"/>
      <c r="Q7107" s="39"/>
      <c r="R7107" s="39"/>
      <c r="S7107" s="39"/>
      <c r="T7107" s="39"/>
      <c r="U7107" s="39"/>
      <c r="V7107" s="39"/>
      <c r="W7107" s="39"/>
      <c r="X7107" s="39"/>
      <c r="Y7107" s="39"/>
      <c r="Z7107" s="39"/>
      <c r="AA7107" s="39"/>
      <c r="AB7107" s="39"/>
      <c r="AC7107" s="39"/>
      <c r="AD7107" s="39"/>
      <c r="AE7107" s="39"/>
      <c r="AF7107" s="39"/>
      <c r="AG7107" s="39"/>
      <c r="AH7107" s="39"/>
      <c r="AI7107" s="39"/>
      <c r="AJ7107" s="39"/>
      <c r="AK7107" s="39"/>
      <c r="AL7107" s="39"/>
      <c r="AM7107" s="39"/>
      <c r="AN7107" s="39"/>
      <c r="AO7107" s="39"/>
      <c r="AP7107" s="39"/>
      <c r="AQ7107" s="39"/>
      <c r="AR7107" s="39"/>
      <c r="AS7107" s="39"/>
      <c r="AT7107" s="39"/>
      <c r="AU7107" s="39"/>
      <c r="AV7107" s="39"/>
      <c r="AW7107" s="39"/>
    </row>
    <row r="7108" spans="15:49" x14ac:dyDescent="0.2">
      <c r="O7108" s="39"/>
      <c r="P7108" s="39"/>
      <c r="Q7108" s="39"/>
      <c r="R7108" s="39"/>
      <c r="S7108" s="39"/>
      <c r="T7108" s="39"/>
      <c r="U7108" s="39"/>
      <c r="V7108" s="39"/>
      <c r="W7108" s="39"/>
      <c r="X7108" s="39"/>
      <c r="Y7108" s="39"/>
      <c r="Z7108" s="39"/>
      <c r="AA7108" s="39"/>
      <c r="AB7108" s="39"/>
      <c r="AC7108" s="39"/>
      <c r="AD7108" s="39"/>
      <c r="AE7108" s="39"/>
      <c r="AF7108" s="39"/>
      <c r="AG7108" s="39"/>
      <c r="AH7108" s="39"/>
      <c r="AI7108" s="39"/>
      <c r="AJ7108" s="39"/>
      <c r="AK7108" s="39"/>
      <c r="AL7108" s="39"/>
      <c r="AM7108" s="39"/>
      <c r="AN7108" s="39"/>
      <c r="AO7108" s="39"/>
      <c r="AP7108" s="39"/>
      <c r="AQ7108" s="39"/>
      <c r="AR7108" s="39"/>
      <c r="AS7108" s="39"/>
      <c r="AT7108" s="39"/>
      <c r="AU7108" s="39"/>
      <c r="AV7108" s="39"/>
      <c r="AW7108" s="39"/>
    </row>
    <row r="7109" spans="15:49" x14ac:dyDescent="0.2">
      <c r="O7109" s="39"/>
      <c r="P7109" s="39"/>
      <c r="Q7109" s="39"/>
      <c r="R7109" s="39"/>
      <c r="S7109" s="39"/>
      <c r="T7109" s="39"/>
      <c r="U7109" s="39"/>
      <c r="V7109" s="39"/>
      <c r="W7109" s="39"/>
      <c r="X7109" s="39"/>
      <c r="Y7109" s="39"/>
      <c r="Z7109" s="39"/>
      <c r="AA7109" s="39"/>
      <c r="AB7109" s="39"/>
      <c r="AC7109" s="39"/>
      <c r="AD7109" s="39"/>
      <c r="AE7109" s="39"/>
      <c r="AF7109" s="39"/>
      <c r="AG7109" s="39"/>
      <c r="AH7109" s="39"/>
      <c r="AI7109" s="39"/>
      <c r="AJ7109" s="39"/>
      <c r="AK7109" s="39"/>
      <c r="AL7109" s="39"/>
      <c r="AM7109" s="39"/>
      <c r="AN7109" s="39"/>
      <c r="AO7109" s="39"/>
      <c r="AP7109" s="39"/>
      <c r="AQ7109" s="39"/>
      <c r="AR7109" s="39"/>
      <c r="AS7109" s="39"/>
      <c r="AT7109" s="39"/>
      <c r="AU7109" s="39"/>
      <c r="AV7109" s="39"/>
      <c r="AW7109" s="39"/>
    </row>
    <row r="7110" spans="15:49" x14ac:dyDescent="0.2">
      <c r="O7110" s="39"/>
      <c r="P7110" s="39"/>
      <c r="Q7110" s="39"/>
      <c r="R7110" s="39"/>
      <c r="S7110" s="39"/>
      <c r="T7110" s="39"/>
      <c r="U7110" s="39"/>
      <c r="V7110" s="39"/>
      <c r="W7110" s="39"/>
      <c r="X7110" s="39"/>
      <c r="Y7110" s="39"/>
      <c r="Z7110" s="39"/>
      <c r="AA7110" s="39"/>
      <c r="AB7110" s="39"/>
      <c r="AC7110" s="39"/>
      <c r="AD7110" s="39"/>
      <c r="AE7110" s="39"/>
      <c r="AF7110" s="39"/>
      <c r="AG7110" s="39"/>
      <c r="AH7110" s="39"/>
      <c r="AI7110" s="39"/>
      <c r="AJ7110" s="39"/>
      <c r="AK7110" s="39"/>
      <c r="AL7110" s="39"/>
      <c r="AM7110" s="39"/>
      <c r="AN7110" s="39"/>
      <c r="AO7110" s="39"/>
      <c r="AP7110" s="39"/>
      <c r="AQ7110" s="39"/>
      <c r="AR7110" s="39"/>
      <c r="AS7110" s="39"/>
      <c r="AT7110" s="39"/>
      <c r="AU7110" s="39"/>
      <c r="AV7110" s="39"/>
      <c r="AW7110" s="39"/>
    </row>
    <row r="7111" spans="15:49" x14ac:dyDescent="0.2">
      <c r="O7111" s="39"/>
      <c r="P7111" s="39"/>
      <c r="Q7111" s="39"/>
      <c r="R7111" s="39"/>
      <c r="S7111" s="39"/>
      <c r="T7111" s="39"/>
      <c r="U7111" s="39"/>
      <c r="V7111" s="39"/>
      <c r="W7111" s="39"/>
      <c r="X7111" s="39"/>
      <c r="Y7111" s="39"/>
      <c r="Z7111" s="39"/>
      <c r="AA7111" s="39"/>
      <c r="AB7111" s="39"/>
      <c r="AC7111" s="39"/>
      <c r="AD7111" s="39"/>
      <c r="AE7111" s="39"/>
      <c r="AF7111" s="39"/>
      <c r="AG7111" s="39"/>
      <c r="AH7111" s="39"/>
      <c r="AI7111" s="39"/>
      <c r="AJ7111" s="39"/>
      <c r="AK7111" s="39"/>
      <c r="AL7111" s="39"/>
      <c r="AM7111" s="39"/>
      <c r="AN7111" s="39"/>
      <c r="AO7111" s="39"/>
      <c r="AP7111" s="39"/>
      <c r="AQ7111" s="39"/>
      <c r="AR7111" s="39"/>
      <c r="AS7111" s="39"/>
      <c r="AT7111" s="39"/>
      <c r="AU7111" s="39"/>
      <c r="AV7111" s="39"/>
      <c r="AW7111" s="39"/>
    </row>
    <row r="7112" spans="15:49" x14ac:dyDescent="0.2">
      <c r="O7112" s="39"/>
      <c r="P7112" s="39"/>
      <c r="Q7112" s="39"/>
      <c r="R7112" s="39"/>
      <c r="S7112" s="39"/>
      <c r="T7112" s="39"/>
      <c r="U7112" s="39"/>
      <c r="V7112" s="39"/>
      <c r="W7112" s="39"/>
      <c r="X7112" s="39"/>
      <c r="Y7112" s="39"/>
      <c r="Z7112" s="39"/>
      <c r="AA7112" s="39"/>
      <c r="AB7112" s="39"/>
      <c r="AC7112" s="39"/>
      <c r="AD7112" s="39"/>
      <c r="AE7112" s="39"/>
      <c r="AF7112" s="39"/>
      <c r="AG7112" s="39"/>
      <c r="AH7112" s="39"/>
      <c r="AI7112" s="39"/>
      <c r="AJ7112" s="39"/>
      <c r="AK7112" s="39"/>
      <c r="AL7112" s="39"/>
      <c r="AM7112" s="39"/>
      <c r="AN7112" s="39"/>
      <c r="AO7112" s="39"/>
      <c r="AP7112" s="39"/>
      <c r="AQ7112" s="39"/>
      <c r="AR7112" s="39"/>
      <c r="AS7112" s="39"/>
      <c r="AT7112" s="39"/>
      <c r="AU7112" s="39"/>
      <c r="AV7112" s="39"/>
      <c r="AW7112" s="39"/>
    </row>
    <row r="7113" spans="15:49" x14ac:dyDescent="0.2">
      <c r="O7113" s="39"/>
      <c r="P7113" s="39"/>
      <c r="Q7113" s="39"/>
      <c r="R7113" s="39"/>
      <c r="S7113" s="39"/>
      <c r="T7113" s="39"/>
      <c r="U7113" s="39"/>
      <c r="V7113" s="39"/>
      <c r="W7113" s="39"/>
      <c r="X7113" s="39"/>
      <c r="Y7113" s="39"/>
      <c r="Z7113" s="39"/>
      <c r="AA7113" s="39"/>
      <c r="AB7113" s="39"/>
      <c r="AC7113" s="39"/>
      <c r="AD7113" s="39"/>
      <c r="AE7113" s="39"/>
      <c r="AF7113" s="39"/>
      <c r="AG7113" s="39"/>
      <c r="AH7113" s="39"/>
      <c r="AI7113" s="39"/>
      <c r="AJ7113" s="39"/>
      <c r="AK7113" s="39"/>
      <c r="AL7113" s="39"/>
      <c r="AM7113" s="39"/>
      <c r="AN7113" s="39"/>
      <c r="AO7113" s="39"/>
      <c r="AP7113" s="39"/>
      <c r="AQ7113" s="39"/>
      <c r="AR7113" s="39"/>
      <c r="AS7113" s="39"/>
      <c r="AT7113" s="39"/>
      <c r="AU7113" s="39"/>
      <c r="AV7113" s="39"/>
      <c r="AW7113" s="39"/>
    </row>
    <row r="7114" spans="15:49" x14ac:dyDescent="0.2">
      <c r="O7114" s="39"/>
      <c r="P7114" s="39"/>
      <c r="Q7114" s="39"/>
      <c r="R7114" s="39"/>
      <c r="S7114" s="39"/>
      <c r="T7114" s="39"/>
      <c r="U7114" s="39"/>
      <c r="V7114" s="39"/>
      <c r="W7114" s="39"/>
      <c r="X7114" s="39"/>
      <c r="Y7114" s="39"/>
      <c r="Z7114" s="39"/>
      <c r="AA7114" s="39"/>
      <c r="AB7114" s="39"/>
      <c r="AC7114" s="39"/>
      <c r="AD7114" s="39"/>
      <c r="AE7114" s="39"/>
      <c r="AF7114" s="39"/>
      <c r="AG7114" s="39"/>
      <c r="AH7114" s="39"/>
      <c r="AI7114" s="39"/>
      <c r="AJ7114" s="39"/>
      <c r="AK7114" s="39"/>
      <c r="AL7114" s="39"/>
      <c r="AM7114" s="39"/>
      <c r="AN7114" s="39"/>
      <c r="AO7114" s="39"/>
      <c r="AP7114" s="39"/>
      <c r="AQ7114" s="39"/>
      <c r="AR7114" s="39"/>
      <c r="AS7114" s="39"/>
      <c r="AT7114" s="39"/>
      <c r="AU7114" s="39"/>
      <c r="AV7114" s="39"/>
      <c r="AW7114" s="39"/>
    </row>
    <row r="7115" spans="15:49" x14ac:dyDescent="0.2">
      <c r="O7115" s="39"/>
      <c r="P7115" s="39"/>
      <c r="Q7115" s="39"/>
      <c r="R7115" s="39"/>
      <c r="S7115" s="39"/>
      <c r="T7115" s="39"/>
      <c r="U7115" s="39"/>
      <c r="V7115" s="39"/>
      <c r="W7115" s="39"/>
      <c r="X7115" s="39"/>
      <c r="Y7115" s="39"/>
      <c r="Z7115" s="39"/>
      <c r="AA7115" s="39"/>
      <c r="AB7115" s="39"/>
      <c r="AC7115" s="39"/>
      <c r="AD7115" s="39"/>
      <c r="AE7115" s="39"/>
      <c r="AF7115" s="39"/>
      <c r="AG7115" s="39"/>
      <c r="AH7115" s="39"/>
      <c r="AI7115" s="39"/>
      <c r="AJ7115" s="39"/>
      <c r="AK7115" s="39"/>
      <c r="AL7115" s="39"/>
      <c r="AM7115" s="39"/>
      <c r="AN7115" s="39"/>
      <c r="AO7115" s="39"/>
      <c r="AP7115" s="39"/>
      <c r="AQ7115" s="39"/>
      <c r="AR7115" s="39"/>
      <c r="AS7115" s="39"/>
      <c r="AT7115" s="39"/>
      <c r="AU7115" s="39"/>
      <c r="AV7115" s="39"/>
      <c r="AW7115" s="39"/>
    </row>
    <row r="7116" spans="15:49" x14ac:dyDescent="0.2">
      <c r="O7116" s="39"/>
      <c r="P7116" s="39"/>
      <c r="Q7116" s="39"/>
      <c r="R7116" s="39"/>
      <c r="S7116" s="39"/>
      <c r="T7116" s="39"/>
      <c r="U7116" s="39"/>
      <c r="V7116" s="39"/>
      <c r="W7116" s="39"/>
      <c r="X7116" s="39"/>
      <c r="Y7116" s="39"/>
      <c r="Z7116" s="39"/>
      <c r="AA7116" s="39"/>
      <c r="AB7116" s="39"/>
      <c r="AC7116" s="39"/>
      <c r="AD7116" s="39"/>
      <c r="AE7116" s="39"/>
      <c r="AF7116" s="39"/>
      <c r="AG7116" s="39"/>
      <c r="AH7116" s="39"/>
      <c r="AI7116" s="39"/>
      <c r="AJ7116" s="39"/>
      <c r="AK7116" s="39"/>
      <c r="AL7116" s="39"/>
      <c r="AM7116" s="39"/>
      <c r="AN7116" s="39"/>
      <c r="AO7116" s="39"/>
      <c r="AP7116" s="39"/>
      <c r="AQ7116" s="39"/>
      <c r="AR7116" s="39"/>
      <c r="AS7116" s="39"/>
      <c r="AT7116" s="39"/>
      <c r="AU7116" s="39"/>
      <c r="AV7116" s="39"/>
      <c r="AW7116" s="39"/>
    </row>
    <row r="7117" spans="15:49" x14ac:dyDescent="0.2">
      <c r="O7117" s="39"/>
      <c r="P7117" s="39"/>
      <c r="Q7117" s="39"/>
      <c r="R7117" s="39"/>
      <c r="S7117" s="39"/>
      <c r="T7117" s="39"/>
      <c r="U7117" s="39"/>
      <c r="V7117" s="39"/>
      <c r="W7117" s="39"/>
      <c r="X7117" s="39"/>
      <c r="Y7117" s="39"/>
      <c r="Z7117" s="39"/>
      <c r="AA7117" s="39"/>
      <c r="AB7117" s="39"/>
      <c r="AC7117" s="39"/>
      <c r="AD7117" s="39"/>
      <c r="AE7117" s="39"/>
      <c r="AF7117" s="39"/>
      <c r="AG7117" s="39"/>
      <c r="AH7117" s="39"/>
      <c r="AI7117" s="39"/>
      <c r="AJ7117" s="39"/>
      <c r="AK7117" s="39"/>
      <c r="AL7117" s="39"/>
      <c r="AM7117" s="39"/>
      <c r="AN7117" s="39"/>
      <c r="AO7117" s="39"/>
      <c r="AP7117" s="39"/>
      <c r="AQ7117" s="39"/>
      <c r="AR7117" s="39"/>
      <c r="AS7117" s="39"/>
      <c r="AT7117" s="39"/>
      <c r="AU7117" s="39"/>
      <c r="AV7117" s="39"/>
      <c r="AW7117" s="39"/>
    </row>
    <row r="7118" spans="15:49" x14ac:dyDescent="0.2">
      <c r="O7118" s="39"/>
      <c r="P7118" s="39"/>
      <c r="Q7118" s="39"/>
      <c r="R7118" s="39"/>
      <c r="S7118" s="39"/>
      <c r="T7118" s="39"/>
      <c r="U7118" s="39"/>
      <c r="V7118" s="39"/>
      <c r="W7118" s="39"/>
      <c r="X7118" s="39"/>
      <c r="Y7118" s="39"/>
      <c r="Z7118" s="39"/>
      <c r="AA7118" s="39"/>
      <c r="AB7118" s="39"/>
      <c r="AC7118" s="39"/>
      <c r="AD7118" s="39"/>
      <c r="AE7118" s="39"/>
      <c r="AF7118" s="39"/>
      <c r="AG7118" s="39"/>
      <c r="AH7118" s="39"/>
      <c r="AI7118" s="39"/>
      <c r="AJ7118" s="39"/>
      <c r="AK7118" s="39"/>
      <c r="AL7118" s="39"/>
      <c r="AM7118" s="39"/>
      <c r="AN7118" s="39"/>
      <c r="AO7118" s="39"/>
      <c r="AP7118" s="39"/>
      <c r="AQ7118" s="39"/>
      <c r="AR7118" s="39"/>
      <c r="AS7118" s="39"/>
      <c r="AT7118" s="39"/>
      <c r="AU7118" s="39"/>
      <c r="AV7118" s="39"/>
      <c r="AW7118" s="39"/>
    </row>
    <row r="7119" spans="15:49" x14ac:dyDescent="0.2">
      <c r="O7119" s="39"/>
      <c r="P7119" s="39"/>
      <c r="Q7119" s="39"/>
      <c r="R7119" s="39"/>
      <c r="S7119" s="39"/>
      <c r="T7119" s="39"/>
      <c r="U7119" s="39"/>
      <c r="V7119" s="39"/>
      <c r="W7119" s="39"/>
      <c r="X7119" s="39"/>
      <c r="Y7119" s="39"/>
      <c r="Z7119" s="39"/>
      <c r="AA7119" s="39"/>
      <c r="AB7119" s="39"/>
      <c r="AC7119" s="39"/>
      <c r="AD7119" s="39"/>
      <c r="AE7119" s="39"/>
      <c r="AF7119" s="39"/>
      <c r="AG7119" s="39"/>
      <c r="AH7119" s="39"/>
      <c r="AI7119" s="39"/>
      <c r="AJ7119" s="39"/>
      <c r="AK7119" s="39"/>
      <c r="AL7119" s="39"/>
      <c r="AM7119" s="39"/>
      <c r="AN7119" s="39"/>
      <c r="AO7119" s="39"/>
      <c r="AP7119" s="39"/>
      <c r="AQ7119" s="39"/>
      <c r="AR7119" s="39"/>
      <c r="AS7119" s="39"/>
      <c r="AT7119" s="39"/>
      <c r="AU7119" s="39"/>
      <c r="AV7119" s="39"/>
      <c r="AW7119" s="39"/>
    </row>
    <row r="7120" spans="15:49" x14ac:dyDescent="0.2">
      <c r="O7120" s="39"/>
      <c r="P7120" s="39"/>
      <c r="Q7120" s="39"/>
      <c r="R7120" s="39"/>
      <c r="S7120" s="39"/>
      <c r="T7120" s="39"/>
      <c r="U7120" s="39"/>
      <c r="V7120" s="39"/>
      <c r="W7120" s="39"/>
      <c r="X7120" s="39"/>
      <c r="Y7120" s="39"/>
      <c r="Z7120" s="39"/>
      <c r="AA7120" s="39"/>
      <c r="AB7120" s="39"/>
      <c r="AC7120" s="39"/>
      <c r="AD7120" s="39"/>
      <c r="AE7120" s="39"/>
      <c r="AF7120" s="39"/>
      <c r="AG7120" s="39"/>
      <c r="AH7120" s="39"/>
      <c r="AI7120" s="39"/>
      <c r="AJ7120" s="39"/>
      <c r="AK7120" s="39"/>
      <c r="AL7120" s="39"/>
      <c r="AM7120" s="39"/>
      <c r="AN7120" s="39"/>
      <c r="AO7120" s="39"/>
      <c r="AP7120" s="39"/>
      <c r="AQ7120" s="39"/>
      <c r="AR7120" s="39"/>
      <c r="AS7120" s="39"/>
      <c r="AT7120" s="39"/>
      <c r="AU7120" s="39"/>
      <c r="AV7120" s="39"/>
      <c r="AW7120" s="39"/>
    </row>
    <row r="7121" spans="15:49" x14ac:dyDescent="0.2">
      <c r="O7121" s="39"/>
      <c r="P7121" s="39"/>
      <c r="Q7121" s="39"/>
      <c r="R7121" s="39"/>
      <c r="S7121" s="39"/>
      <c r="T7121" s="39"/>
      <c r="U7121" s="39"/>
      <c r="V7121" s="39"/>
      <c r="W7121" s="39"/>
      <c r="X7121" s="39"/>
      <c r="Y7121" s="39"/>
      <c r="Z7121" s="39"/>
      <c r="AA7121" s="39"/>
      <c r="AB7121" s="39"/>
      <c r="AC7121" s="39"/>
      <c r="AD7121" s="39"/>
      <c r="AE7121" s="39"/>
      <c r="AF7121" s="39"/>
      <c r="AG7121" s="39"/>
      <c r="AH7121" s="39"/>
      <c r="AI7121" s="39"/>
      <c r="AJ7121" s="39"/>
      <c r="AK7121" s="39"/>
      <c r="AL7121" s="39"/>
      <c r="AM7121" s="39"/>
      <c r="AN7121" s="39"/>
      <c r="AO7121" s="39"/>
      <c r="AP7121" s="39"/>
      <c r="AQ7121" s="39"/>
      <c r="AR7121" s="39"/>
      <c r="AS7121" s="39"/>
      <c r="AT7121" s="39"/>
      <c r="AU7121" s="39"/>
      <c r="AV7121" s="39"/>
      <c r="AW7121" s="39"/>
    </row>
    <row r="7122" spans="15:49" x14ac:dyDescent="0.2">
      <c r="O7122" s="39"/>
      <c r="P7122" s="39"/>
      <c r="Q7122" s="39"/>
      <c r="R7122" s="39"/>
      <c r="S7122" s="39"/>
      <c r="T7122" s="39"/>
      <c r="U7122" s="39"/>
      <c r="V7122" s="39"/>
      <c r="W7122" s="39"/>
      <c r="X7122" s="39"/>
      <c r="Y7122" s="39"/>
      <c r="Z7122" s="39"/>
      <c r="AA7122" s="39"/>
      <c r="AB7122" s="39"/>
      <c r="AC7122" s="39"/>
      <c r="AD7122" s="39"/>
      <c r="AE7122" s="39"/>
      <c r="AF7122" s="39"/>
      <c r="AG7122" s="39"/>
      <c r="AH7122" s="39"/>
      <c r="AI7122" s="39"/>
      <c r="AJ7122" s="39"/>
      <c r="AK7122" s="39"/>
      <c r="AL7122" s="39"/>
      <c r="AM7122" s="39"/>
      <c r="AN7122" s="39"/>
      <c r="AO7122" s="39"/>
      <c r="AP7122" s="39"/>
      <c r="AQ7122" s="39"/>
      <c r="AR7122" s="39"/>
      <c r="AS7122" s="39"/>
      <c r="AT7122" s="39"/>
      <c r="AU7122" s="39"/>
      <c r="AV7122" s="39"/>
      <c r="AW7122" s="39"/>
    </row>
    <row r="7123" spans="15:49" x14ac:dyDescent="0.2">
      <c r="O7123" s="39"/>
      <c r="P7123" s="39"/>
      <c r="Q7123" s="39"/>
      <c r="R7123" s="39"/>
      <c r="S7123" s="39"/>
      <c r="T7123" s="39"/>
      <c r="U7123" s="39"/>
      <c r="V7123" s="39"/>
      <c r="W7123" s="39"/>
      <c r="X7123" s="39"/>
      <c r="Y7123" s="39"/>
      <c r="Z7123" s="39"/>
      <c r="AA7123" s="39"/>
      <c r="AB7123" s="39"/>
      <c r="AC7123" s="39"/>
      <c r="AD7123" s="39"/>
      <c r="AE7123" s="39"/>
      <c r="AF7123" s="39"/>
      <c r="AG7123" s="39"/>
      <c r="AH7123" s="39"/>
      <c r="AI7123" s="39"/>
      <c r="AJ7123" s="39"/>
      <c r="AK7123" s="39"/>
      <c r="AL7123" s="39"/>
      <c r="AM7123" s="39"/>
      <c r="AN7123" s="39"/>
      <c r="AO7123" s="39"/>
      <c r="AP7123" s="39"/>
      <c r="AQ7123" s="39"/>
      <c r="AR7123" s="39"/>
      <c r="AS7123" s="39"/>
      <c r="AT7123" s="39"/>
      <c r="AU7123" s="39"/>
      <c r="AV7123" s="39"/>
      <c r="AW7123" s="39"/>
    </row>
    <row r="7124" spans="15:49" x14ac:dyDescent="0.2">
      <c r="O7124" s="39"/>
      <c r="P7124" s="39"/>
      <c r="Q7124" s="39"/>
      <c r="R7124" s="39"/>
      <c r="S7124" s="39"/>
      <c r="T7124" s="39"/>
      <c r="U7124" s="39"/>
      <c r="V7124" s="39"/>
      <c r="W7124" s="39"/>
      <c r="X7124" s="39"/>
      <c r="Y7124" s="39"/>
      <c r="Z7124" s="39"/>
      <c r="AA7124" s="39"/>
      <c r="AB7124" s="39"/>
      <c r="AC7124" s="39"/>
      <c r="AD7124" s="39"/>
      <c r="AE7124" s="39"/>
      <c r="AF7124" s="39"/>
      <c r="AG7124" s="39"/>
      <c r="AH7124" s="39"/>
      <c r="AI7124" s="39"/>
      <c r="AJ7124" s="39"/>
      <c r="AK7124" s="39"/>
      <c r="AL7124" s="39"/>
      <c r="AM7124" s="39"/>
      <c r="AN7124" s="39"/>
      <c r="AO7124" s="39"/>
      <c r="AP7124" s="39"/>
      <c r="AQ7124" s="39"/>
      <c r="AR7124" s="39"/>
      <c r="AS7124" s="39"/>
      <c r="AT7124" s="39"/>
      <c r="AU7124" s="39"/>
      <c r="AV7124" s="39"/>
      <c r="AW7124" s="39"/>
    </row>
    <row r="7125" spans="15:49" x14ac:dyDescent="0.2">
      <c r="O7125" s="39"/>
      <c r="P7125" s="39"/>
      <c r="Q7125" s="39"/>
      <c r="R7125" s="39"/>
      <c r="S7125" s="39"/>
      <c r="T7125" s="39"/>
      <c r="U7125" s="39"/>
      <c r="V7125" s="39"/>
      <c r="W7125" s="39"/>
      <c r="X7125" s="39"/>
      <c r="Y7125" s="39"/>
      <c r="Z7125" s="39"/>
      <c r="AA7125" s="39"/>
      <c r="AB7125" s="39"/>
      <c r="AC7125" s="39"/>
      <c r="AD7125" s="39"/>
      <c r="AE7125" s="39"/>
      <c r="AF7125" s="39"/>
      <c r="AG7125" s="39"/>
      <c r="AH7125" s="39"/>
      <c r="AI7125" s="39"/>
      <c r="AJ7125" s="39"/>
      <c r="AK7125" s="39"/>
      <c r="AL7125" s="39"/>
      <c r="AM7125" s="39"/>
      <c r="AN7125" s="39"/>
      <c r="AO7125" s="39"/>
      <c r="AP7125" s="39"/>
      <c r="AQ7125" s="39"/>
      <c r="AR7125" s="39"/>
      <c r="AS7125" s="39"/>
      <c r="AT7125" s="39"/>
      <c r="AU7125" s="39"/>
      <c r="AV7125" s="39"/>
      <c r="AW7125" s="39"/>
    </row>
    <row r="7126" spans="15:49" x14ac:dyDescent="0.2">
      <c r="O7126" s="39"/>
      <c r="P7126" s="39"/>
      <c r="Q7126" s="39"/>
      <c r="R7126" s="39"/>
      <c r="S7126" s="39"/>
      <c r="T7126" s="39"/>
      <c r="U7126" s="39"/>
      <c r="V7126" s="39"/>
      <c r="W7126" s="39"/>
      <c r="X7126" s="39"/>
      <c r="Y7126" s="39"/>
      <c r="Z7126" s="39"/>
      <c r="AA7126" s="39"/>
      <c r="AB7126" s="39"/>
      <c r="AC7126" s="39"/>
      <c r="AD7126" s="39"/>
      <c r="AE7126" s="39"/>
      <c r="AF7126" s="39"/>
      <c r="AG7126" s="39"/>
      <c r="AH7126" s="39"/>
      <c r="AI7126" s="39"/>
      <c r="AJ7126" s="39"/>
      <c r="AK7126" s="39"/>
      <c r="AL7126" s="39"/>
      <c r="AM7126" s="39"/>
      <c r="AN7126" s="39"/>
      <c r="AO7126" s="39"/>
      <c r="AP7126" s="39"/>
      <c r="AQ7126" s="39"/>
      <c r="AR7126" s="39"/>
      <c r="AS7126" s="39"/>
      <c r="AT7126" s="39"/>
      <c r="AU7126" s="39"/>
      <c r="AV7126" s="39"/>
      <c r="AW7126" s="39"/>
    </row>
    <row r="7127" spans="15:49" x14ac:dyDescent="0.2">
      <c r="O7127" s="39"/>
      <c r="P7127" s="39"/>
      <c r="Q7127" s="39"/>
      <c r="R7127" s="39"/>
      <c r="S7127" s="39"/>
      <c r="T7127" s="39"/>
      <c r="U7127" s="39"/>
      <c r="V7127" s="39"/>
      <c r="W7127" s="39"/>
      <c r="X7127" s="39"/>
      <c r="Y7127" s="39"/>
      <c r="Z7127" s="39"/>
      <c r="AA7127" s="39"/>
      <c r="AB7127" s="39"/>
      <c r="AC7127" s="39"/>
      <c r="AD7127" s="39"/>
      <c r="AE7127" s="39"/>
      <c r="AF7127" s="39"/>
      <c r="AG7127" s="39"/>
      <c r="AH7127" s="39"/>
      <c r="AI7127" s="39"/>
      <c r="AJ7127" s="39"/>
      <c r="AK7127" s="39"/>
      <c r="AL7127" s="39"/>
      <c r="AM7127" s="39"/>
      <c r="AN7127" s="39"/>
      <c r="AO7127" s="39"/>
      <c r="AP7127" s="39"/>
      <c r="AQ7127" s="39"/>
      <c r="AR7127" s="39"/>
      <c r="AS7127" s="39"/>
      <c r="AT7127" s="39"/>
      <c r="AU7127" s="39"/>
      <c r="AV7127" s="39"/>
      <c r="AW7127" s="39"/>
    </row>
    <row r="7128" spans="15:49" x14ac:dyDescent="0.2">
      <c r="O7128" s="39"/>
      <c r="P7128" s="39"/>
      <c r="Q7128" s="39"/>
      <c r="R7128" s="39"/>
      <c r="S7128" s="39"/>
      <c r="T7128" s="39"/>
      <c r="U7128" s="39"/>
      <c r="V7128" s="39"/>
      <c r="W7128" s="39"/>
      <c r="X7128" s="39"/>
      <c r="Y7128" s="39"/>
      <c r="Z7128" s="39"/>
      <c r="AA7128" s="39"/>
      <c r="AB7128" s="39"/>
      <c r="AC7128" s="39"/>
      <c r="AD7128" s="39"/>
      <c r="AE7128" s="39"/>
      <c r="AF7128" s="39"/>
      <c r="AG7128" s="39"/>
      <c r="AH7128" s="39"/>
      <c r="AI7128" s="39"/>
      <c r="AJ7128" s="39"/>
      <c r="AK7128" s="39"/>
      <c r="AL7128" s="39"/>
      <c r="AM7128" s="39"/>
      <c r="AN7128" s="39"/>
      <c r="AO7128" s="39"/>
      <c r="AP7128" s="39"/>
      <c r="AQ7128" s="39"/>
      <c r="AR7128" s="39"/>
      <c r="AS7128" s="39"/>
      <c r="AT7128" s="39"/>
      <c r="AU7128" s="39"/>
      <c r="AV7128" s="39"/>
      <c r="AW7128" s="39"/>
    </row>
    <row r="7129" spans="15:49" x14ac:dyDescent="0.2">
      <c r="O7129" s="39"/>
      <c r="P7129" s="39"/>
      <c r="Q7129" s="39"/>
      <c r="R7129" s="39"/>
      <c r="S7129" s="39"/>
      <c r="T7129" s="39"/>
      <c r="U7129" s="39"/>
      <c r="V7129" s="39"/>
      <c r="W7129" s="39"/>
      <c r="X7129" s="39"/>
      <c r="Y7129" s="39"/>
      <c r="Z7129" s="39"/>
      <c r="AA7129" s="39"/>
      <c r="AB7129" s="39"/>
      <c r="AC7129" s="39"/>
      <c r="AD7129" s="39"/>
      <c r="AE7129" s="39"/>
      <c r="AF7129" s="39"/>
      <c r="AG7129" s="39"/>
      <c r="AH7129" s="39"/>
      <c r="AI7129" s="39"/>
      <c r="AJ7129" s="39"/>
      <c r="AK7129" s="39"/>
      <c r="AL7129" s="39"/>
      <c r="AM7129" s="39"/>
      <c r="AN7129" s="39"/>
      <c r="AO7129" s="39"/>
      <c r="AP7129" s="39"/>
      <c r="AQ7129" s="39"/>
      <c r="AR7129" s="39"/>
      <c r="AS7129" s="39"/>
      <c r="AT7129" s="39"/>
      <c r="AU7129" s="39"/>
      <c r="AV7129" s="39"/>
      <c r="AW7129" s="39"/>
    </row>
    <row r="7130" spans="15:49" x14ac:dyDescent="0.2">
      <c r="O7130" s="39"/>
      <c r="P7130" s="39"/>
      <c r="Q7130" s="39"/>
      <c r="R7130" s="39"/>
      <c r="S7130" s="39"/>
      <c r="T7130" s="39"/>
      <c r="U7130" s="39"/>
      <c r="V7130" s="39"/>
      <c r="W7130" s="39"/>
      <c r="X7130" s="39"/>
      <c r="Y7130" s="39"/>
      <c r="Z7130" s="39"/>
      <c r="AA7130" s="39"/>
      <c r="AB7130" s="39"/>
      <c r="AC7130" s="39"/>
      <c r="AD7130" s="39"/>
      <c r="AE7130" s="39"/>
      <c r="AF7130" s="39"/>
      <c r="AG7130" s="39"/>
      <c r="AH7130" s="39"/>
      <c r="AI7130" s="39"/>
      <c r="AJ7130" s="39"/>
      <c r="AK7130" s="39"/>
      <c r="AL7130" s="39"/>
      <c r="AM7130" s="39"/>
      <c r="AN7130" s="39"/>
      <c r="AO7130" s="39"/>
      <c r="AP7130" s="39"/>
      <c r="AQ7130" s="39"/>
      <c r="AR7130" s="39"/>
      <c r="AS7130" s="39"/>
      <c r="AT7130" s="39"/>
      <c r="AU7130" s="39"/>
      <c r="AV7130" s="39"/>
      <c r="AW7130" s="39"/>
    </row>
    <row r="7131" spans="15:49" x14ac:dyDescent="0.2">
      <c r="O7131" s="39"/>
      <c r="P7131" s="39"/>
      <c r="Q7131" s="39"/>
      <c r="R7131" s="39"/>
      <c r="S7131" s="39"/>
      <c r="T7131" s="39"/>
      <c r="U7131" s="39"/>
      <c r="V7131" s="39"/>
      <c r="W7131" s="39"/>
      <c r="X7131" s="39"/>
      <c r="Y7131" s="39"/>
      <c r="Z7131" s="39"/>
      <c r="AA7131" s="39"/>
      <c r="AB7131" s="39"/>
      <c r="AC7131" s="39"/>
      <c r="AD7131" s="39"/>
      <c r="AE7131" s="39"/>
      <c r="AF7131" s="39"/>
      <c r="AG7131" s="39"/>
      <c r="AH7131" s="39"/>
      <c r="AI7131" s="39"/>
      <c r="AJ7131" s="39"/>
      <c r="AK7131" s="39"/>
      <c r="AL7131" s="39"/>
      <c r="AM7131" s="39"/>
      <c r="AN7131" s="39"/>
      <c r="AO7131" s="39"/>
      <c r="AP7131" s="39"/>
      <c r="AQ7131" s="39"/>
      <c r="AR7131" s="39"/>
      <c r="AS7131" s="39"/>
      <c r="AT7131" s="39"/>
      <c r="AU7131" s="39"/>
      <c r="AV7131" s="39"/>
      <c r="AW7131" s="39"/>
    </row>
    <row r="7132" spans="15:49" x14ac:dyDescent="0.2">
      <c r="O7132" s="39"/>
      <c r="P7132" s="39"/>
      <c r="Q7132" s="39"/>
      <c r="R7132" s="39"/>
      <c r="S7132" s="39"/>
      <c r="T7132" s="39"/>
      <c r="U7132" s="39"/>
      <c r="V7132" s="39"/>
      <c r="W7132" s="39"/>
      <c r="X7132" s="39"/>
      <c r="Y7132" s="39"/>
      <c r="Z7132" s="39"/>
      <c r="AA7132" s="39"/>
      <c r="AB7132" s="39"/>
      <c r="AC7132" s="39"/>
      <c r="AD7132" s="39"/>
      <c r="AE7132" s="39"/>
      <c r="AF7132" s="39"/>
      <c r="AG7132" s="39"/>
      <c r="AH7132" s="39"/>
      <c r="AI7132" s="39"/>
      <c r="AJ7132" s="39"/>
      <c r="AK7132" s="39"/>
      <c r="AL7132" s="39"/>
      <c r="AM7132" s="39"/>
      <c r="AN7132" s="39"/>
      <c r="AO7132" s="39"/>
      <c r="AP7132" s="39"/>
      <c r="AQ7132" s="39"/>
      <c r="AR7132" s="39"/>
      <c r="AS7132" s="39"/>
      <c r="AT7132" s="39"/>
      <c r="AU7132" s="39"/>
      <c r="AV7132" s="39"/>
      <c r="AW7132" s="39"/>
    </row>
    <row r="7133" spans="15:49" x14ac:dyDescent="0.2">
      <c r="O7133" s="39"/>
      <c r="P7133" s="39"/>
      <c r="Q7133" s="39"/>
      <c r="R7133" s="39"/>
      <c r="S7133" s="39"/>
      <c r="T7133" s="39"/>
      <c r="U7133" s="39"/>
      <c r="V7133" s="39"/>
      <c r="W7133" s="39"/>
      <c r="X7133" s="39"/>
      <c r="Y7133" s="39"/>
      <c r="Z7133" s="39"/>
      <c r="AA7133" s="39"/>
      <c r="AB7133" s="39"/>
      <c r="AC7133" s="39"/>
      <c r="AD7133" s="39"/>
      <c r="AE7133" s="39"/>
      <c r="AF7133" s="39"/>
      <c r="AG7133" s="39"/>
      <c r="AH7133" s="39"/>
      <c r="AI7133" s="39"/>
      <c r="AJ7133" s="39"/>
      <c r="AK7133" s="39"/>
      <c r="AL7133" s="39"/>
      <c r="AM7133" s="39"/>
      <c r="AN7133" s="39"/>
      <c r="AO7133" s="39"/>
      <c r="AP7133" s="39"/>
      <c r="AQ7133" s="39"/>
      <c r="AR7133" s="39"/>
      <c r="AS7133" s="39"/>
      <c r="AT7133" s="39"/>
      <c r="AU7133" s="39"/>
      <c r="AV7133" s="39"/>
      <c r="AW7133" s="39"/>
    </row>
    <row r="7134" spans="15:49" x14ac:dyDescent="0.2">
      <c r="O7134" s="39"/>
      <c r="P7134" s="39"/>
      <c r="Q7134" s="39"/>
      <c r="R7134" s="39"/>
      <c r="S7134" s="39"/>
      <c r="T7134" s="39"/>
      <c r="U7134" s="39"/>
      <c r="V7134" s="39"/>
      <c r="W7134" s="39"/>
      <c r="X7134" s="39"/>
      <c r="Y7134" s="39"/>
      <c r="Z7134" s="39"/>
      <c r="AA7134" s="39"/>
      <c r="AB7134" s="39"/>
      <c r="AC7134" s="39"/>
      <c r="AD7134" s="39"/>
      <c r="AE7134" s="39"/>
      <c r="AF7134" s="39"/>
      <c r="AG7134" s="39"/>
      <c r="AH7134" s="39"/>
      <c r="AI7134" s="39"/>
      <c r="AJ7134" s="39"/>
      <c r="AK7134" s="39"/>
      <c r="AL7134" s="39"/>
      <c r="AM7134" s="39"/>
      <c r="AN7134" s="39"/>
      <c r="AO7134" s="39"/>
      <c r="AP7134" s="39"/>
      <c r="AQ7134" s="39"/>
      <c r="AR7134" s="39"/>
      <c r="AS7134" s="39"/>
      <c r="AT7134" s="39"/>
      <c r="AU7134" s="39"/>
      <c r="AV7134" s="39"/>
      <c r="AW7134" s="39"/>
    </row>
    <row r="7135" spans="15:49" x14ac:dyDescent="0.2">
      <c r="O7135" s="39"/>
      <c r="P7135" s="39"/>
      <c r="Q7135" s="39"/>
      <c r="R7135" s="39"/>
      <c r="S7135" s="39"/>
      <c r="T7135" s="39"/>
      <c r="U7135" s="39"/>
      <c r="V7135" s="39"/>
      <c r="W7135" s="39"/>
      <c r="X7135" s="39"/>
      <c r="Y7135" s="39"/>
      <c r="Z7135" s="39"/>
      <c r="AA7135" s="39"/>
      <c r="AB7135" s="39"/>
      <c r="AC7135" s="39"/>
      <c r="AD7135" s="39"/>
      <c r="AE7135" s="39"/>
      <c r="AF7135" s="39"/>
      <c r="AG7135" s="39"/>
      <c r="AH7135" s="39"/>
      <c r="AI7135" s="39"/>
      <c r="AJ7135" s="39"/>
      <c r="AK7135" s="39"/>
      <c r="AL7135" s="39"/>
      <c r="AM7135" s="39"/>
      <c r="AN7135" s="39"/>
      <c r="AO7135" s="39"/>
      <c r="AP7135" s="39"/>
      <c r="AQ7135" s="39"/>
      <c r="AR7135" s="39"/>
      <c r="AS7135" s="39"/>
      <c r="AT7135" s="39"/>
      <c r="AU7135" s="39"/>
      <c r="AV7135" s="39"/>
      <c r="AW7135" s="39"/>
    </row>
    <row r="7136" spans="15:49" x14ac:dyDescent="0.2">
      <c r="O7136" s="39"/>
      <c r="P7136" s="39"/>
      <c r="Q7136" s="39"/>
      <c r="R7136" s="39"/>
      <c r="S7136" s="39"/>
      <c r="T7136" s="39"/>
      <c r="U7136" s="39"/>
      <c r="V7136" s="39"/>
      <c r="W7136" s="39"/>
      <c r="X7136" s="39"/>
      <c r="Y7136" s="39"/>
      <c r="Z7136" s="39"/>
      <c r="AA7136" s="39"/>
      <c r="AB7136" s="39"/>
      <c r="AC7136" s="39"/>
      <c r="AD7136" s="39"/>
      <c r="AE7136" s="39"/>
      <c r="AF7136" s="39"/>
      <c r="AG7136" s="39"/>
      <c r="AH7136" s="39"/>
      <c r="AI7136" s="39"/>
      <c r="AJ7136" s="39"/>
      <c r="AK7136" s="39"/>
      <c r="AL7136" s="39"/>
      <c r="AM7136" s="39"/>
      <c r="AN7136" s="39"/>
      <c r="AO7136" s="39"/>
      <c r="AP7136" s="39"/>
      <c r="AQ7136" s="39"/>
      <c r="AR7136" s="39"/>
      <c r="AS7136" s="39"/>
      <c r="AT7136" s="39"/>
      <c r="AU7136" s="39"/>
      <c r="AV7136" s="39"/>
      <c r="AW7136" s="39"/>
    </row>
    <row r="7137" spans="15:49" x14ac:dyDescent="0.2">
      <c r="O7137" s="39"/>
      <c r="P7137" s="39"/>
      <c r="Q7137" s="39"/>
      <c r="R7137" s="39"/>
      <c r="S7137" s="39"/>
      <c r="T7137" s="39"/>
      <c r="U7137" s="39"/>
      <c r="V7137" s="39"/>
      <c r="W7137" s="39"/>
      <c r="X7137" s="39"/>
      <c r="Y7137" s="39"/>
      <c r="Z7137" s="39"/>
      <c r="AA7137" s="39"/>
      <c r="AB7137" s="39"/>
      <c r="AC7137" s="39"/>
      <c r="AD7137" s="39"/>
      <c r="AE7137" s="39"/>
      <c r="AF7137" s="39"/>
      <c r="AG7137" s="39"/>
      <c r="AH7137" s="39"/>
      <c r="AI7137" s="39"/>
      <c r="AJ7137" s="39"/>
      <c r="AK7137" s="39"/>
      <c r="AL7137" s="39"/>
      <c r="AM7137" s="39"/>
      <c r="AN7137" s="39"/>
      <c r="AO7137" s="39"/>
      <c r="AP7137" s="39"/>
      <c r="AQ7137" s="39"/>
      <c r="AR7137" s="39"/>
      <c r="AS7137" s="39"/>
      <c r="AT7137" s="39"/>
      <c r="AU7137" s="39"/>
      <c r="AV7137" s="39"/>
      <c r="AW7137" s="39"/>
    </row>
    <row r="7138" spans="15:49" x14ac:dyDescent="0.2">
      <c r="O7138" s="39"/>
      <c r="P7138" s="39"/>
      <c r="Q7138" s="39"/>
      <c r="R7138" s="39"/>
      <c r="S7138" s="39"/>
      <c r="T7138" s="39"/>
      <c r="U7138" s="39"/>
      <c r="V7138" s="39"/>
      <c r="W7138" s="39"/>
      <c r="X7138" s="39"/>
      <c r="Y7138" s="39"/>
      <c r="Z7138" s="39"/>
      <c r="AA7138" s="39"/>
      <c r="AB7138" s="39"/>
      <c r="AC7138" s="39"/>
      <c r="AD7138" s="39"/>
      <c r="AE7138" s="39"/>
      <c r="AF7138" s="39"/>
      <c r="AG7138" s="39"/>
      <c r="AH7138" s="39"/>
      <c r="AI7138" s="39"/>
      <c r="AJ7138" s="39"/>
      <c r="AK7138" s="39"/>
      <c r="AL7138" s="39"/>
      <c r="AM7138" s="39"/>
      <c r="AN7138" s="39"/>
      <c r="AO7138" s="39"/>
      <c r="AP7138" s="39"/>
      <c r="AQ7138" s="39"/>
      <c r="AR7138" s="39"/>
      <c r="AS7138" s="39"/>
      <c r="AT7138" s="39"/>
      <c r="AU7138" s="39"/>
      <c r="AV7138" s="39"/>
      <c r="AW7138" s="39"/>
    </row>
    <row r="7139" spans="15:49" x14ac:dyDescent="0.2">
      <c r="O7139" s="39"/>
      <c r="P7139" s="39"/>
      <c r="Q7139" s="39"/>
      <c r="R7139" s="39"/>
      <c r="S7139" s="39"/>
      <c r="T7139" s="39"/>
      <c r="U7139" s="39"/>
      <c r="V7139" s="39"/>
      <c r="W7139" s="39"/>
      <c r="X7139" s="39"/>
      <c r="Y7139" s="39"/>
      <c r="Z7139" s="39"/>
      <c r="AA7139" s="39"/>
      <c r="AB7139" s="39"/>
      <c r="AC7139" s="39"/>
      <c r="AD7139" s="39"/>
      <c r="AE7139" s="39"/>
      <c r="AF7139" s="39"/>
      <c r="AG7139" s="39"/>
      <c r="AH7139" s="39"/>
      <c r="AI7139" s="39"/>
      <c r="AJ7139" s="39"/>
      <c r="AK7139" s="39"/>
      <c r="AL7139" s="39"/>
      <c r="AM7139" s="39"/>
      <c r="AN7139" s="39"/>
      <c r="AO7139" s="39"/>
      <c r="AP7139" s="39"/>
      <c r="AQ7139" s="39"/>
      <c r="AR7139" s="39"/>
      <c r="AS7139" s="39"/>
      <c r="AT7139" s="39"/>
      <c r="AU7139" s="39"/>
      <c r="AV7139" s="39"/>
      <c r="AW7139" s="39"/>
    </row>
    <row r="7140" spans="15:49" x14ac:dyDescent="0.2">
      <c r="O7140" s="39"/>
      <c r="P7140" s="39"/>
      <c r="Q7140" s="39"/>
      <c r="R7140" s="39"/>
      <c r="S7140" s="39"/>
      <c r="T7140" s="39"/>
      <c r="U7140" s="39"/>
      <c r="V7140" s="39"/>
      <c r="W7140" s="39"/>
      <c r="X7140" s="39"/>
      <c r="Y7140" s="39"/>
      <c r="Z7140" s="39"/>
      <c r="AA7140" s="39"/>
      <c r="AB7140" s="39"/>
      <c r="AC7140" s="39"/>
      <c r="AD7140" s="39"/>
      <c r="AE7140" s="39"/>
      <c r="AF7140" s="39"/>
      <c r="AG7140" s="39"/>
      <c r="AH7140" s="39"/>
      <c r="AI7140" s="39"/>
      <c r="AJ7140" s="39"/>
      <c r="AK7140" s="39"/>
      <c r="AL7140" s="39"/>
      <c r="AM7140" s="39"/>
      <c r="AN7140" s="39"/>
      <c r="AO7140" s="39"/>
      <c r="AP7140" s="39"/>
      <c r="AQ7140" s="39"/>
      <c r="AR7140" s="39"/>
      <c r="AS7140" s="39"/>
      <c r="AT7140" s="39"/>
      <c r="AU7140" s="39"/>
      <c r="AV7140" s="39"/>
      <c r="AW7140" s="39"/>
    </row>
    <row r="7141" spans="15:49" x14ac:dyDescent="0.2">
      <c r="O7141" s="39"/>
      <c r="P7141" s="39"/>
      <c r="Q7141" s="39"/>
      <c r="R7141" s="39"/>
      <c r="S7141" s="39"/>
      <c r="T7141" s="39"/>
      <c r="U7141" s="39"/>
      <c r="V7141" s="39"/>
      <c r="W7141" s="39"/>
      <c r="X7141" s="39"/>
      <c r="Y7141" s="39"/>
      <c r="Z7141" s="39"/>
      <c r="AA7141" s="39"/>
      <c r="AB7141" s="39"/>
      <c r="AC7141" s="39"/>
      <c r="AD7141" s="39"/>
      <c r="AE7141" s="39"/>
      <c r="AF7141" s="39"/>
      <c r="AG7141" s="39"/>
      <c r="AH7141" s="39"/>
      <c r="AI7141" s="39"/>
      <c r="AJ7141" s="39"/>
      <c r="AK7141" s="39"/>
      <c r="AL7141" s="39"/>
      <c r="AM7141" s="39"/>
      <c r="AN7141" s="39"/>
      <c r="AO7141" s="39"/>
      <c r="AP7141" s="39"/>
      <c r="AQ7141" s="39"/>
      <c r="AR7141" s="39"/>
      <c r="AS7141" s="39"/>
      <c r="AT7141" s="39"/>
      <c r="AU7141" s="39"/>
      <c r="AV7141" s="39"/>
      <c r="AW7141" s="39"/>
    </row>
    <row r="7142" spans="15:49" x14ac:dyDescent="0.2">
      <c r="O7142" s="39"/>
      <c r="P7142" s="39"/>
      <c r="Q7142" s="39"/>
      <c r="R7142" s="39"/>
      <c r="S7142" s="39"/>
      <c r="T7142" s="39"/>
      <c r="U7142" s="39"/>
      <c r="V7142" s="39"/>
      <c r="W7142" s="39"/>
      <c r="X7142" s="39"/>
      <c r="Y7142" s="39"/>
      <c r="Z7142" s="39"/>
      <c r="AA7142" s="39"/>
      <c r="AB7142" s="39"/>
      <c r="AC7142" s="39"/>
      <c r="AD7142" s="39"/>
      <c r="AE7142" s="39"/>
      <c r="AF7142" s="39"/>
      <c r="AG7142" s="39"/>
      <c r="AH7142" s="39"/>
      <c r="AI7142" s="39"/>
      <c r="AJ7142" s="39"/>
      <c r="AK7142" s="39"/>
      <c r="AL7142" s="39"/>
      <c r="AM7142" s="39"/>
      <c r="AN7142" s="39"/>
      <c r="AO7142" s="39"/>
      <c r="AP7142" s="39"/>
      <c r="AQ7142" s="39"/>
      <c r="AR7142" s="39"/>
      <c r="AS7142" s="39"/>
      <c r="AT7142" s="39"/>
      <c r="AU7142" s="39"/>
      <c r="AV7142" s="39"/>
      <c r="AW7142" s="39"/>
    </row>
    <row r="7143" spans="15:49" x14ac:dyDescent="0.2">
      <c r="O7143" s="39"/>
      <c r="P7143" s="39"/>
      <c r="Q7143" s="39"/>
      <c r="R7143" s="39"/>
      <c r="S7143" s="39"/>
      <c r="T7143" s="39"/>
      <c r="U7143" s="39"/>
      <c r="V7143" s="39"/>
      <c r="W7143" s="39"/>
      <c r="X7143" s="39"/>
      <c r="Y7143" s="39"/>
      <c r="Z7143" s="39"/>
      <c r="AA7143" s="39"/>
      <c r="AB7143" s="39"/>
      <c r="AC7143" s="39"/>
      <c r="AD7143" s="39"/>
      <c r="AE7143" s="39"/>
      <c r="AF7143" s="39"/>
      <c r="AG7143" s="39"/>
      <c r="AH7143" s="39"/>
      <c r="AI7143" s="39"/>
      <c r="AJ7143" s="39"/>
      <c r="AK7143" s="39"/>
      <c r="AL7143" s="39"/>
      <c r="AM7143" s="39"/>
      <c r="AN7143" s="39"/>
      <c r="AO7143" s="39"/>
      <c r="AP7143" s="39"/>
      <c r="AQ7143" s="39"/>
      <c r="AR7143" s="39"/>
      <c r="AS7143" s="39"/>
      <c r="AT7143" s="39"/>
      <c r="AU7143" s="39"/>
      <c r="AV7143" s="39"/>
      <c r="AW7143" s="39"/>
    </row>
    <row r="7144" spans="15:49" x14ac:dyDescent="0.2">
      <c r="O7144" s="39"/>
      <c r="P7144" s="39"/>
      <c r="Q7144" s="39"/>
      <c r="R7144" s="39"/>
      <c r="S7144" s="39"/>
      <c r="T7144" s="39"/>
      <c r="U7144" s="39"/>
      <c r="V7144" s="39"/>
      <c r="W7144" s="39"/>
      <c r="X7144" s="39"/>
      <c r="Y7144" s="39"/>
      <c r="Z7144" s="39"/>
      <c r="AA7144" s="39"/>
      <c r="AB7144" s="39"/>
      <c r="AC7144" s="39"/>
      <c r="AD7144" s="39"/>
      <c r="AE7144" s="39"/>
      <c r="AF7144" s="39"/>
      <c r="AG7144" s="39"/>
      <c r="AH7144" s="39"/>
      <c r="AI7144" s="39"/>
      <c r="AJ7144" s="39"/>
      <c r="AK7144" s="39"/>
      <c r="AL7144" s="39"/>
      <c r="AM7144" s="39"/>
      <c r="AN7144" s="39"/>
      <c r="AO7144" s="39"/>
      <c r="AP7144" s="39"/>
      <c r="AQ7144" s="39"/>
      <c r="AR7144" s="39"/>
      <c r="AS7144" s="39"/>
      <c r="AT7144" s="39"/>
      <c r="AU7144" s="39"/>
      <c r="AV7144" s="39"/>
      <c r="AW7144" s="39"/>
    </row>
    <row r="7145" spans="15:49" x14ac:dyDescent="0.2">
      <c r="O7145" s="39"/>
      <c r="P7145" s="39"/>
      <c r="Q7145" s="39"/>
      <c r="R7145" s="39"/>
      <c r="S7145" s="39"/>
      <c r="T7145" s="39"/>
      <c r="U7145" s="39"/>
      <c r="V7145" s="39"/>
      <c r="W7145" s="39"/>
      <c r="X7145" s="39"/>
      <c r="Y7145" s="39"/>
      <c r="Z7145" s="39"/>
      <c r="AA7145" s="39"/>
      <c r="AB7145" s="39"/>
      <c r="AC7145" s="39"/>
      <c r="AD7145" s="39"/>
      <c r="AE7145" s="39"/>
      <c r="AF7145" s="39"/>
      <c r="AG7145" s="39"/>
      <c r="AH7145" s="39"/>
      <c r="AI7145" s="39"/>
      <c r="AJ7145" s="39"/>
      <c r="AK7145" s="39"/>
      <c r="AL7145" s="39"/>
      <c r="AM7145" s="39"/>
      <c r="AN7145" s="39"/>
      <c r="AO7145" s="39"/>
      <c r="AP7145" s="39"/>
      <c r="AQ7145" s="39"/>
      <c r="AR7145" s="39"/>
      <c r="AS7145" s="39"/>
      <c r="AT7145" s="39"/>
      <c r="AU7145" s="39"/>
      <c r="AV7145" s="39"/>
      <c r="AW7145" s="39"/>
    </row>
    <row r="7146" spans="15:49" x14ac:dyDescent="0.2">
      <c r="O7146" s="39"/>
      <c r="P7146" s="39"/>
      <c r="Q7146" s="39"/>
      <c r="R7146" s="39"/>
      <c r="S7146" s="39"/>
      <c r="T7146" s="39"/>
      <c r="U7146" s="39"/>
      <c r="V7146" s="39"/>
      <c r="W7146" s="39"/>
      <c r="X7146" s="39"/>
      <c r="Y7146" s="39"/>
      <c r="Z7146" s="39"/>
      <c r="AA7146" s="39"/>
      <c r="AB7146" s="39"/>
      <c r="AC7146" s="39"/>
      <c r="AD7146" s="39"/>
      <c r="AE7146" s="39"/>
      <c r="AF7146" s="39"/>
      <c r="AG7146" s="39"/>
      <c r="AH7146" s="39"/>
      <c r="AI7146" s="39"/>
      <c r="AJ7146" s="39"/>
      <c r="AK7146" s="39"/>
      <c r="AL7146" s="39"/>
      <c r="AM7146" s="39"/>
      <c r="AN7146" s="39"/>
      <c r="AO7146" s="39"/>
      <c r="AP7146" s="39"/>
      <c r="AQ7146" s="39"/>
      <c r="AR7146" s="39"/>
      <c r="AS7146" s="39"/>
      <c r="AT7146" s="39"/>
      <c r="AU7146" s="39"/>
      <c r="AV7146" s="39"/>
      <c r="AW7146" s="39"/>
    </row>
    <row r="7147" spans="15:49" x14ac:dyDescent="0.2">
      <c r="O7147" s="39"/>
      <c r="P7147" s="39"/>
      <c r="Q7147" s="39"/>
      <c r="R7147" s="39"/>
      <c r="S7147" s="39"/>
      <c r="T7147" s="39"/>
      <c r="U7147" s="39"/>
      <c r="V7147" s="39"/>
      <c r="W7147" s="39"/>
      <c r="X7147" s="39"/>
      <c r="Y7147" s="39"/>
      <c r="Z7147" s="39"/>
      <c r="AA7147" s="39"/>
      <c r="AB7147" s="39"/>
      <c r="AC7147" s="39"/>
      <c r="AD7147" s="39"/>
      <c r="AE7147" s="39"/>
      <c r="AF7147" s="39"/>
      <c r="AG7147" s="39"/>
      <c r="AH7147" s="39"/>
      <c r="AI7147" s="39"/>
      <c r="AJ7147" s="39"/>
      <c r="AK7147" s="39"/>
      <c r="AL7147" s="39"/>
      <c r="AM7147" s="39"/>
      <c r="AN7147" s="39"/>
      <c r="AO7147" s="39"/>
      <c r="AP7147" s="39"/>
      <c r="AQ7147" s="39"/>
      <c r="AR7147" s="39"/>
      <c r="AS7147" s="39"/>
      <c r="AT7147" s="39"/>
      <c r="AU7147" s="39"/>
      <c r="AV7147" s="39"/>
      <c r="AW7147" s="39"/>
    </row>
    <row r="7148" spans="15:49" x14ac:dyDescent="0.2">
      <c r="O7148" s="39"/>
      <c r="P7148" s="39"/>
      <c r="Q7148" s="39"/>
      <c r="R7148" s="39"/>
      <c r="S7148" s="39"/>
      <c r="T7148" s="39"/>
      <c r="U7148" s="39"/>
      <c r="V7148" s="39"/>
      <c r="W7148" s="39"/>
      <c r="X7148" s="39"/>
      <c r="Y7148" s="39"/>
      <c r="Z7148" s="39"/>
      <c r="AA7148" s="39"/>
      <c r="AB7148" s="39"/>
      <c r="AC7148" s="39"/>
      <c r="AD7148" s="39"/>
      <c r="AE7148" s="39"/>
      <c r="AF7148" s="39"/>
      <c r="AG7148" s="39"/>
      <c r="AH7148" s="39"/>
      <c r="AI7148" s="39"/>
      <c r="AJ7148" s="39"/>
      <c r="AK7148" s="39"/>
      <c r="AL7148" s="39"/>
      <c r="AM7148" s="39"/>
      <c r="AN7148" s="39"/>
      <c r="AO7148" s="39"/>
      <c r="AP7148" s="39"/>
      <c r="AQ7148" s="39"/>
      <c r="AR7148" s="39"/>
      <c r="AS7148" s="39"/>
      <c r="AT7148" s="39"/>
      <c r="AU7148" s="39"/>
      <c r="AV7148" s="39"/>
      <c r="AW7148" s="39"/>
    </row>
    <row r="7149" spans="15:49" x14ac:dyDescent="0.2">
      <c r="O7149" s="39"/>
      <c r="P7149" s="39"/>
      <c r="Q7149" s="39"/>
      <c r="R7149" s="39"/>
      <c r="S7149" s="39"/>
      <c r="T7149" s="39"/>
      <c r="U7149" s="39"/>
      <c r="V7149" s="39"/>
      <c r="W7149" s="39"/>
      <c r="X7149" s="39"/>
      <c r="Y7149" s="39"/>
      <c r="Z7149" s="39"/>
      <c r="AA7149" s="39"/>
      <c r="AB7149" s="39"/>
      <c r="AC7149" s="39"/>
      <c r="AD7149" s="39"/>
      <c r="AE7149" s="39"/>
      <c r="AF7149" s="39"/>
      <c r="AG7149" s="39"/>
      <c r="AH7149" s="39"/>
      <c r="AI7149" s="39"/>
      <c r="AJ7149" s="39"/>
      <c r="AK7149" s="39"/>
      <c r="AL7149" s="39"/>
      <c r="AM7149" s="39"/>
      <c r="AN7149" s="39"/>
      <c r="AO7149" s="39"/>
      <c r="AP7149" s="39"/>
      <c r="AQ7149" s="39"/>
      <c r="AR7149" s="39"/>
      <c r="AS7149" s="39"/>
      <c r="AT7149" s="39"/>
      <c r="AU7149" s="39"/>
      <c r="AV7149" s="39"/>
      <c r="AW7149" s="39"/>
    </row>
    <row r="7150" spans="15:49" x14ac:dyDescent="0.2">
      <c r="O7150" s="39"/>
      <c r="P7150" s="39"/>
      <c r="Q7150" s="39"/>
      <c r="R7150" s="39"/>
      <c r="S7150" s="39"/>
      <c r="T7150" s="39"/>
      <c r="U7150" s="39"/>
      <c r="V7150" s="39"/>
      <c r="W7150" s="39"/>
      <c r="X7150" s="39"/>
      <c r="Y7150" s="39"/>
      <c r="Z7150" s="39"/>
      <c r="AA7150" s="39"/>
      <c r="AB7150" s="39"/>
      <c r="AC7150" s="39"/>
      <c r="AD7150" s="39"/>
      <c r="AE7150" s="39"/>
      <c r="AF7150" s="39"/>
      <c r="AG7150" s="39"/>
      <c r="AH7150" s="39"/>
      <c r="AI7150" s="39"/>
      <c r="AJ7150" s="39"/>
      <c r="AK7150" s="39"/>
      <c r="AL7150" s="39"/>
      <c r="AM7150" s="39"/>
      <c r="AN7150" s="39"/>
      <c r="AO7150" s="39"/>
      <c r="AP7150" s="39"/>
      <c r="AQ7150" s="39"/>
      <c r="AR7150" s="39"/>
      <c r="AS7150" s="39"/>
      <c r="AT7150" s="39"/>
      <c r="AU7150" s="39"/>
      <c r="AV7150" s="39"/>
      <c r="AW7150" s="39"/>
    </row>
    <row r="7151" spans="15:49" x14ac:dyDescent="0.2">
      <c r="O7151" s="39"/>
      <c r="P7151" s="39"/>
      <c r="Q7151" s="39"/>
      <c r="R7151" s="39"/>
      <c r="S7151" s="39"/>
      <c r="T7151" s="39"/>
      <c r="U7151" s="39"/>
      <c r="V7151" s="39"/>
      <c r="W7151" s="39"/>
      <c r="X7151" s="39"/>
      <c r="Y7151" s="39"/>
      <c r="Z7151" s="39"/>
      <c r="AA7151" s="39"/>
      <c r="AB7151" s="39"/>
      <c r="AC7151" s="39"/>
      <c r="AD7151" s="39"/>
      <c r="AE7151" s="39"/>
      <c r="AF7151" s="39"/>
      <c r="AG7151" s="39"/>
      <c r="AH7151" s="39"/>
      <c r="AI7151" s="39"/>
      <c r="AJ7151" s="39"/>
      <c r="AK7151" s="39"/>
      <c r="AL7151" s="39"/>
      <c r="AM7151" s="39"/>
      <c r="AN7151" s="39"/>
      <c r="AO7151" s="39"/>
      <c r="AP7151" s="39"/>
      <c r="AQ7151" s="39"/>
      <c r="AR7151" s="39"/>
      <c r="AS7151" s="39"/>
      <c r="AT7151" s="39"/>
      <c r="AU7151" s="39"/>
      <c r="AV7151" s="39"/>
      <c r="AW7151" s="39"/>
    </row>
    <row r="7152" spans="15:49" x14ac:dyDescent="0.2">
      <c r="O7152" s="39"/>
      <c r="P7152" s="39"/>
      <c r="Q7152" s="39"/>
      <c r="R7152" s="39"/>
      <c r="S7152" s="39"/>
      <c r="T7152" s="39"/>
      <c r="U7152" s="39"/>
      <c r="V7152" s="39"/>
      <c r="W7152" s="39"/>
      <c r="X7152" s="39"/>
      <c r="Y7152" s="39"/>
      <c r="Z7152" s="39"/>
      <c r="AA7152" s="39"/>
      <c r="AB7152" s="39"/>
      <c r="AC7152" s="39"/>
      <c r="AD7152" s="39"/>
      <c r="AE7152" s="39"/>
      <c r="AF7152" s="39"/>
      <c r="AG7152" s="39"/>
      <c r="AH7152" s="39"/>
      <c r="AI7152" s="39"/>
      <c r="AJ7152" s="39"/>
      <c r="AK7152" s="39"/>
      <c r="AL7152" s="39"/>
      <c r="AM7152" s="39"/>
      <c r="AN7152" s="39"/>
      <c r="AO7152" s="39"/>
      <c r="AP7152" s="39"/>
      <c r="AQ7152" s="39"/>
      <c r="AR7152" s="39"/>
      <c r="AS7152" s="39"/>
      <c r="AT7152" s="39"/>
      <c r="AU7152" s="39"/>
      <c r="AV7152" s="39"/>
      <c r="AW7152" s="39"/>
    </row>
    <row r="7153" spans="15:49" x14ac:dyDescent="0.2">
      <c r="O7153" s="39"/>
      <c r="P7153" s="39"/>
      <c r="Q7153" s="39"/>
      <c r="R7153" s="39"/>
      <c r="S7153" s="39"/>
      <c r="T7153" s="39"/>
      <c r="U7153" s="39"/>
      <c r="V7153" s="39"/>
      <c r="W7153" s="39"/>
      <c r="X7153" s="39"/>
      <c r="Y7153" s="39"/>
      <c r="Z7153" s="39"/>
      <c r="AA7153" s="39"/>
      <c r="AB7153" s="39"/>
      <c r="AC7153" s="39"/>
      <c r="AD7153" s="39"/>
      <c r="AE7153" s="39"/>
      <c r="AF7153" s="39"/>
      <c r="AG7153" s="39"/>
      <c r="AH7153" s="39"/>
      <c r="AI7153" s="39"/>
      <c r="AJ7153" s="39"/>
      <c r="AK7153" s="39"/>
      <c r="AL7153" s="39"/>
      <c r="AM7153" s="39"/>
      <c r="AN7153" s="39"/>
      <c r="AO7153" s="39"/>
      <c r="AP7153" s="39"/>
      <c r="AQ7153" s="39"/>
      <c r="AR7153" s="39"/>
      <c r="AS7153" s="39"/>
      <c r="AT7153" s="39"/>
      <c r="AU7153" s="39"/>
      <c r="AV7153" s="39"/>
      <c r="AW7153" s="39"/>
    </row>
    <row r="7154" spans="15:49" x14ac:dyDescent="0.2">
      <c r="O7154" s="39"/>
      <c r="P7154" s="39"/>
      <c r="Q7154" s="39"/>
      <c r="R7154" s="39"/>
      <c r="S7154" s="39"/>
      <c r="T7154" s="39"/>
      <c r="U7154" s="39"/>
      <c r="V7154" s="39"/>
      <c r="W7154" s="39"/>
      <c r="X7154" s="39"/>
      <c r="Y7154" s="39"/>
      <c r="Z7154" s="39"/>
      <c r="AA7154" s="39"/>
      <c r="AB7154" s="39"/>
      <c r="AC7154" s="39"/>
      <c r="AD7154" s="39"/>
      <c r="AE7154" s="39"/>
      <c r="AF7154" s="39"/>
      <c r="AG7154" s="39"/>
      <c r="AH7154" s="39"/>
      <c r="AI7154" s="39"/>
      <c r="AJ7154" s="39"/>
      <c r="AK7154" s="39"/>
      <c r="AL7154" s="39"/>
      <c r="AM7154" s="39"/>
      <c r="AN7154" s="39"/>
      <c r="AO7154" s="39"/>
      <c r="AP7154" s="39"/>
      <c r="AQ7154" s="39"/>
      <c r="AR7154" s="39"/>
      <c r="AS7154" s="39"/>
      <c r="AT7154" s="39"/>
      <c r="AU7154" s="39"/>
      <c r="AV7154" s="39"/>
      <c r="AW7154" s="39"/>
    </row>
    <row r="7155" spans="15:49" x14ac:dyDescent="0.2">
      <c r="O7155" s="39"/>
      <c r="P7155" s="39"/>
      <c r="Q7155" s="39"/>
      <c r="R7155" s="39"/>
      <c r="S7155" s="39"/>
      <c r="T7155" s="39"/>
      <c r="U7155" s="39"/>
      <c r="V7155" s="39"/>
      <c r="W7155" s="39"/>
      <c r="X7155" s="39"/>
      <c r="Y7155" s="39"/>
      <c r="Z7155" s="39"/>
      <c r="AA7155" s="39"/>
      <c r="AB7155" s="39"/>
      <c r="AC7155" s="39"/>
      <c r="AD7155" s="39"/>
      <c r="AE7155" s="39"/>
      <c r="AF7155" s="39"/>
      <c r="AG7155" s="39"/>
      <c r="AH7155" s="39"/>
      <c r="AI7155" s="39"/>
      <c r="AJ7155" s="39"/>
      <c r="AK7155" s="39"/>
      <c r="AL7155" s="39"/>
      <c r="AM7155" s="39"/>
      <c r="AN7155" s="39"/>
      <c r="AO7155" s="39"/>
      <c r="AP7155" s="39"/>
      <c r="AQ7155" s="39"/>
      <c r="AR7155" s="39"/>
      <c r="AS7155" s="39"/>
      <c r="AT7155" s="39"/>
      <c r="AU7155" s="39"/>
      <c r="AV7155" s="39"/>
      <c r="AW7155" s="39"/>
    </row>
    <row r="7156" spans="15:49" x14ac:dyDescent="0.2">
      <c r="O7156" s="39"/>
      <c r="P7156" s="39"/>
      <c r="Q7156" s="39"/>
      <c r="R7156" s="39"/>
      <c r="S7156" s="39"/>
      <c r="T7156" s="39"/>
      <c r="U7156" s="39"/>
      <c r="V7156" s="39"/>
      <c r="W7156" s="39"/>
      <c r="X7156" s="39"/>
      <c r="Y7156" s="39"/>
      <c r="Z7156" s="39"/>
      <c r="AA7156" s="39"/>
      <c r="AB7156" s="39"/>
      <c r="AC7156" s="39"/>
      <c r="AD7156" s="39"/>
      <c r="AE7156" s="39"/>
      <c r="AF7156" s="39"/>
      <c r="AG7156" s="39"/>
      <c r="AH7156" s="39"/>
      <c r="AI7156" s="39"/>
      <c r="AJ7156" s="39"/>
      <c r="AK7156" s="39"/>
      <c r="AL7156" s="39"/>
      <c r="AM7156" s="39"/>
      <c r="AN7156" s="39"/>
      <c r="AO7156" s="39"/>
      <c r="AP7156" s="39"/>
      <c r="AQ7156" s="39"/>
      <c r="AR7156" s="39"/>
      <c r="AS7156" s="39"/>
      <c r="AT7156" s="39"/>
      <c r="AU7156" s="39"/>
      <c r="AV7156" s="39"/>
      <c r="AW7156" s="39"/>
    </row>
    <row r="7157" spans="15:49" x14ac:dyDescent="0.2">
      <c r="O7157" s="39"/>
      <c r="P7157" s="39"/>
      <c r="Q7157" s="39"/>
      <c r="R7157" s="39"/>
      <c r="S7157" s="39"/>
      <c r="T7157" s="39"/>
      <c r="U7157" s="39"/>
      <c r="V7157" s="39"/>
      <c r="W7157" s="39"/>
      <c r="X7157" s="39"/>
      <c r="Y7157" s="39"/>
      <c r="Z7157" s="39"/>
      <c r="AA7157" s="39"/>
      <c r="AB7157" s="39"/>
      <c r="AC7157" s="39"/>
      <c r="AD7157" s="39"/>
      <c r="AE7157" s="39"/>
      <c r="AF7157" s="39"/>
      <c r="AG7157" s="39"/>
      <c r="AH7157" s="39"/>
      <c r="AI7157" s="39"/>
      <c r="AJ7157" s="39"/>
      <c r="AK7157" s="39"/>
      <c r="AL7157" s="39"/>
      <c r="AM7157" s="39"/>
      <c r="AN7157" s="39"/>
      <c r="AO7157" s="39"/>
      <c r="AP7157" s="39"/>
      <c r="AQ7157" s="39"/>
      <c r="AR7157" s="39"/>
      <c r="AS7157" s="39"/>
      <c r="AT7157" s="39"/>
      <c r="AU7157" s="39"/>
      <c r="AV7157" s="39"/>
      <c r="AW7157" s="39"/>
    </row>
    <row r="7158" spans="15:49" x14ac:dyDescent="0.2">
      <c r="O7158" s="39"/>
      <c r="P7158" s="39"/>
      <c r="Q7158" s="39"/>
      <c r="R7158" s="39"/>
      <c r="S7158" s="39"/>
      <c r="T7158" s="39"/>
      <c r="U7158" s="39"/>
      <c r="V7158" s="39"/>
      <c r="W7158" s="39"/>
      <c r="X7158" s="39"/>
      <c r="Y7158" s="39"/>
      <c r="Z7158" s="39"/>
      <c r="AA7158" s="39"/>
      <c r="AB7158" s="39"/>
      <c r="AC7158" s="39"/>
      <c r="AD7158" s="39"/>
      <c r="AE7158" s="39"/>
      <c r="AF7158" s="39"/>
      <c r="AG7158" s="39"/>
      <c r="AH7158" s="39"/>
      <c r="AI7158" s="39"/>
      <c r="AJ7158" s="39"/>
      <c r="AK7158" s="39"/>
      <c r="AL7158" s="39"/>
      <c r="AM7158" s="39"/>
      <c r="AN7158" s="39"/>
      <c r="AO7158" s="39"/>
      <c r="AP7158" s="39"/>
      <c r="AQ7158" s="39"/>
      <c r="AR7158" s="39"/>
      <c r="AS7158" s="39"/>
      <c r="AT7158" s="39"/>
      <c r="AU7158" s="39"/>
      <c r="AV7158" s="39"/>
      <c r="AW7158" s="39"/>
    </row>
    <row r="7159" spans="15:49" x14ac:dyDescent="0.2">
      <c r="O7159" s="39"/>
      <c r="P7159" s="39"/>
      <c r="Q7159" s="39"/>
      <c r="R7159" s="39"/>
      <c r="S7159" s="39"/>
      <c r="T7159" s="39"/>
      <c r="U7159" s="39"/>
      <c r="V7159" s="39"/>
      <c r="W7159" s="39"/>
      <c r="X7159" s="39"/>
      <c r="Y7159" s="39"/>
      <c r="Z7159" s="39"/>
      <c r="AA7159" s="39"/>
      <c r="AB7159" s="39"/>
      <c r="AC7159" s="39"/>
      <c r="AD7159" s="39"/>
      <c r="AE7159" s="39"/>
      <c r="AF7159" s="39"/>
      <c r="AG7159" s="39"/>
      <c r="AH7159" s="39"/>
      <c r="AI7159" s="39"/>
      <c r="AJ7159" s="39"/>
      <c r="AK7159" s="39"/>
      <c r="AL7159" s="39"/>
      <c r="AM7159" s="39"/>
      <c r="AN7159" s="39"/>
      <c r="AO7159" s="39"/>
      <c r="AP7159" s="39"/>
      <c r="AQ7159" s="39"/>
      <c r="AR7159" s="39"/>
      <c r="AS7159" s="39"/>
      <c r="AT7159" s="39"/>
      <c r="AU7159" s="39"/>
      <c r="AV7159" s="39"/>
      <c r="AW7159" s="39"/>
    </row>
    <row r="7160" spans="15:49" x14ac:dyDescent="0.2">
      <c r="O7160" s="39"/>
      <c r="P7160" s="39"/>
      <c r="Q7160" s="39"/>
      <c r="R7160" s="39"/>
      <c r="S7160" s="39"/>
      <c r="T7160" s="39"/>
      <c r="U7160" s="39"/>
      <c r="V7160" s="39"/>
      <c r="W7160" s="39"/>
      <c r="X7160" s="39"/>
      <c r="Y7160" s="39"/>
      <c r="Z7160" s="39"/>
      <c r="AA7160" s="39"/>
      <c r="AB7160" s="39"/>
      <c r="AC7160" s="39"/>
      <c r="AD7160" s="39"/>
      <c r="AE7160" s="39"/>
      <c r="AF7160" s="39"/>
      <c r="AG7160" s="39"/>
      <c r="AH7160" s="39"/>
      <c r="AI7160" s="39"/>
      <c r="AJ7160" s="39"/>
      <c r="AK7160" s="39"/>
      <c r="AL7160" s="39"/>
      <c r="AM7160" s="39"/>
      <c r="AN7160" s="39"/>
      <c r="AO7160" s="39"/>
      <c r="AP7160" s="39"/>
      <c r="AQ7160" s="39"/>
      <c r="AR7160" s="39"/>
      <c r="AS7160" s="39"/>
      <c r="AT7160" s="39"/>
      <c r="AU7160" s="39"/>
      <c r="AV7160" s="39"/>
      <c r="AW7160" s="39"/>
    </row>
    <row r="7161" spans="15:49" x14ac:dyDescent="0.2">
      <c r="O7161" s="39"/>
      <c r="P7161" s="39"/>
      <c r="Q7161" s="39"/>
      <c r="R7161" s="39"/>
      <c r="S7161" s="39"/>
      <c r="T7161" s="39"/>
      <c r="U7161" s="39"/>
      <c r="V7161" s="39"/>
      <c r="W7161" s="39"/>
      <c r="X7161" s="39"/>
      <c r="Y7161" s="39"/>
      <c r="Z7161" s="39"/>
      <c r="AA7161" s="39"/>
      <c r="AB7161" s="39"/>
      <c r="AC7161" s="39"/>
      <c r="AD7161" s="39"/>
      <c r="AE7161" s="39"/>
      <c r="AF7161" s="39"/>
      <c r="AG7161" s="39"/>
      <c r="AH7161" s="39"/>
      <c r="AI7161" s="39"/>
      <c r="AJ7161" s="39"/>
      <c r="AK7161" s="39"/>
      <c r="AL7161" s="39"/>
      <c r="AM7161" s="39"/>
      <c r="AN7161" s="39"/>
      <c r="AO7161" s="39"/>
      <c r="AP7161" s="39"/>
      <c r="AQ7161" s="39"/>
      <c r="AR7161" s="39"/>
      <c r="AS7161" s="39"/>
      <c r="AT7161" s="39"/>
      <c r="AU7161" s="39"/>
      <c r="AV7161" s="39"/>
      <c r="AW7161" s="39"/>
    </row>
    <row r="7162" spans="15:49" x14ac:dyDescent="0.2">
      <c r="O7162" s="39"/>
      <c r="P7162" s="39"/>
      <c r="Q7162" s="39"/>
      <c r="R7162" s="39"/>
      <c r="S7162" s="39"/>
      <c r="T7162" s="39"/>
      <c r="U7162" s="39"/>
      <c r="V7162" s="39"/>
      <c r="W7162" s="39"/>
      <c r="X7162" s="39"/>
      <c r="Y7162" s="39"/>
      <c r="Z7162" s="39"/>
      <c r="AA7162" s="39"/>
      <c r="AB7162" s="39"/>
      <c r="AC7162" s="39"/>
      <c r="AD7162" s="39"/>
      <c r="AE7162" s="39"/>
      <c r="AF7162" s="39"/>
      <c r="AG7162" s="39"/>
      <c r="AH7162" s="39"/>
      <c r="AI7162" s="39"/>
      <c r="AJ7162" s="39"/>
      <c r="AK7162" s="39"/>
      <c r="AL7162" s="39"/>
      <c r="AM7162" s="39"/>
      <c r="AN7162" s="39"/>
      <c r="AO7162" s="39"/>
      <c r="AP7162" s="39"/>
      <c r="AQ7162" s="39"/>
      <c r="AR7162" s="39"/>
      <c r="AS7162" s="39"/>
      <c r="AT7162" s="39"/>
      <c r="AU7162" s="39"/>
      <c r="AV7162" s="39"/>
      <c r="AW7162" s="39"/>
    </row>
    <row r="7163" spans="15:49" x14ac:dyDescent="0.2">
      <c r="O7163" s="39"/>
      <c r="P7163" s="39"/>
      <c r="Q7163" s="39"/>
      <c r="R7163" s="39"/>
      <c r="S7163" s="39"/>
      <c r="T7163" s="39"/>
      <c r="U7163" s="39"/>
      <c r="V7163" s="39"/>
      <c r="W7163" s="39"/>
      <c r="X7163" s="39"/>
      <c r="Y7163" s="39"/>
      <c r="Z7163" s="39"/>
      <c r="AA7163" s="39"/>
      <c r="AB7163" s="39"/>
      <c r="AC7163" s="39"/>
      <c r="AD7163" s="39"/>
      <c r="AE7163" s="39"/>
      <c r="AF7163" s="39"/>
      <c r="AG7163" s="39"/>
      <c r="AH7163" s="39"/>
      <c r="AI7163" s="39"/>
      <c r="AJ7163" s="39"/>
      <c r="AK7163" s="39"/>
      <c r="AL7163" s="39"/>
      <c r="AM7163" s="39"/>
      <c r="AN7163" s="39"/>
      <c r="AO7163" s="39"/>
      <c r="AP7163" s="39"/>
      <c r="AQ7163" s="39"/>
      <c r="AR7163" s="39"/>
      <c r="AS7163" s="39"/>
      <c r="AT7163" s="39"/>
      <c r="AU7163" s="39"/>
      <c r="AV7163" s="39"/>
      <c r="AW7163" s="39"/>
    </row>
    <row r="7164" spans="15:49" x14ac:dyDescent="0.2">
      <c r="O7164" s="39"/>
      <c r="P7164" s="39"/>
      <c r="Q7164" s="39"/>
      <c r="R7164" s="39"/>
      <c r="S7164" s="39"/>
      <c r="T7164" s="39"/>
      <c r="U7164" s="39"/>
      <c r="V7164" s="39"/>
      <c r="W7164" s="39"/>
      <c r="X7164" s="39"/>
      <c r="Y7164" s="39"/>
      <c r="Z7164" s="39"/>
      <c r="AA7164" s="39"/>
      <c r="AB7164" s="39"/>
      <c r="AC7164" s="39"/>
      <c r="AD7164" s="39"/>
      <c r="AE7164" s="39"/>
      <c r="AF7164" s="39"/>
      <c r="AG7164" s="39"/>
      <c r="AH7164" s="39"/>
      <c r="AI7164" s="39"/>
      <c r="AJ7164" s="39"/>
      <c r="AK7164" s="39"/>
      <c r="AL7164" s="39"/>
      <c r="AM7164" s="39"/>
      <c r="AN7164" s="39"/>
      <c r="AO7164" s="39"/>
      <c r="AP7164" s="39"/>
      <c r="AQ7164" s="39"/>
      <c r="AR7164" s="39"/>
      <c r="AS7164" s="39"/>
      <c r="AT7164" s="39"/>
      <c r="AU7164" s="39"/>
      <c r="AV7164" s="39"/>
      <c r="AW7164" s="39"/>
    </row>
    <row r="7165" spans="15:49" x14ac:dyDescent="0.2">
      <c r="O7165" s="39"/>
      <c r="P7165" s="39"/>
      <c r="Q7165" s="39"/>
      <c r="R7165" s="39"/>
      <c r="S7165" s="39"/>
      <c r="T7165" s="39"/>
      <c r="U7165" s="39"/>
      <c r="V7165" s="39"/>
      <c r="W7165" s="39"/>
      <c r="X7165" s="39"/>
      <c r="Y7165" s="39"/>
      <c r="Z7165" s="39"/>
      <c r="AA7165" s="39"/>
      <c r="AB7165" s="39"/>
      <c r="AC7165" s="39"/>
      <c r="AD7165" s="39"/>
      <c r="AE7165" s="39"/>
      <c r="AF7165" s="39"/>
      <c r="AG7165" s="39"/>
      <c r="AH7165" s="39"/>
      <c r="AI7165" s="39"/>
      <c r="AJ7165" s="39"/>
      <c r="AK7165" s="39"/>
      <c r="AL7165" s="39"/>
      <c r="AM7165" s="39"/>
      <c r="AN7165" s="39"/>
      <c r="AO7165" s="39"/>
      <c r="AP7165" s="39"/>
      <c r="AQ7165" s="39"/>
      <c r="AR7165" s="39"/>
      <c r="AS7165" s="39"/>
      <c r="AT7165" s="39"/>
      <c r="AU7165" s="39"/>
      <c r="AV7165" s="39"/>
      <c r="AW7165" s="39"/>
    </row>
    <row r="7166" spans="15:49" x14ac:dyDescent="0.2">
      <c r="O7166" s="39"/>
      <c r="P7166" s="39"/>
      <c r="Q7166" s="39"/>
      <c r="R7166" s="39"/>
      <c r="S7166" s="39"/>
      <c r="T7166" s="39"/>
      <c r="U7166" s="39"/>
      <c r="V7166" s="39"/>
      <c r="W7166" s="39"/>
      <c r="X7166" s="39"/>
      <c r="Y7166" s="39"/>
      <c r="Z7166" s="39"/>
      <c r="AA7166" s="39"/>
      <c r="AB7166" s="39"/>
      <c r="AC7166" s="39"/>
      <c r="AD7166" s="39"/>
      <c r="AE7166" s="39"/>
      <c r="AF7166" s="39"/>
      <c r="AG7166" s="39"/>
      <c r="AH7166" s="39"/>
      <c r="AI7166" s="39"/>
      <c r="AJ7166" s="39"/>
      <c r="AK7166" s="39"/>
      <c r="AL7166" s="39"/>
      <c r="AM7166" s="39"/>
      <c r="AN7166" s="39"/>
      <c r="AO7166" s="39"/>
      <c r="AP7166" s="39"/>
      <c r="AQ7166" s="39"/>
      <c r="AR7166" s="39"/>
      <c r="AS7166" s="39"/>
      <c r="AT7166" s="39"/>
      <c r="AU7166" s="39"/>
      <c r="AV7166" s="39"/>
      <c r="AW7166" s="39"/>
    </row>
    <row r="7167" spans="15:49" x14ac:dyDescent="0.2">
      <c r="O7167" s="39"/>
      <c r="P7167" s="39"/>
      <c r="Q7167" s="39"/>
      <c r="R7167" s="39"/>
      <c r="S7167" s="39"/>
      <c r="T7167" s="39"/>
      <c r="U7167" s="39"/>
      <c r="V7167" s="39"/>
      <c r="W7167" s="39"/>
      <c r="X7167" s="39"/>
      <c r="Y7167" s="39"/>
      <c r="Z7167" s="39"/>
      <c r="AA7167" s="39"/>
      <c r="AB7167" s="39"/>
      <c r="AC7167" s="39"/>
      <c r="AD7167" s="39"/>
      <c r="AE7167" s="39"/>
      <c r="AF7167" s="39"/>
      <c r="AG7167" s="39"/>
      <c r="AH7167" s="39"/>
      <c r="AI7167" s="39"/>
      <c r="AJ7167" s="39"/>
      <c r="AK7167" s="39"/>
      <c r="AL7167" s="39"/>
      <c r="AM7167" s="39"/>
      <c r="AN7167" s="39"/>
      <c r="AO7167" s="39"/>
      <c r="AP7167" s="39"/>
      <c r="AQ7167" s="39"/>
      <c r="AR7167" s="39"/>
      <c r="AS7167" s="39"/>
      <c r="AT7167" s="39"/>
      <c r="AU7167" s="39"/>
      <c r="AV7167" s="39"/>
      <c r="AW7167" s="39"/>
    </row>
    <row r="7168" spans="15:49" x14ac:dyDescent="0.2">
      <c r="O7168" s="39"/>
      <c r="P7168" s="39"/>
      <c r="Q7168" s="39"/>
      <c r="R7168" s="39"/>
      <c r="S7168" s="39"/>
      <c r="T7168" s="39"/>
      <c r="U7168" s="39"/>
      <c r="V7168" s="39"/>
      <c r="W7168" s="39"/>
      <c r="X7168" s="39"/>
      <c r="Y7168" s="39"/>
      <c r="Z7168" s="39"/>
      <c r="AA7168" s="39"/>
      <c r="AB7168" s="39"/>
      <c r="AC7168" s="39"/>
      <c r="AD7168" s="39"/>
      <c r="AE7168" s="39"/>
      <c r="AF7168" s="39"/>
      <c r="AG7168" s="39"/>
      <c r="AH7168" s="39"/>
      <c r="AI7168" s="39"/>
      <c r="AJ7168" s="39"/>
      <c r="AK7168" s="39"/>
      <c r="AL7168" s="39"/>
      <c r="AM7168" s="39"/>
      <c r="AN7168" s="39"/>
      <c r="AO7168" s="39"/>
      <c r="AP7168" s="39"/>
      <c r="AQ7168" s="39"/>
      <c r="AR7168" s="39"/>
      <c r="AS7168" s="39"/>
      <c r="AT7168" s="39"/>
      <c r="AU7168" s="39"/>
      <c r="AV7168" s="39"/>
      <c r="AW7168" s="39"/>
    </row>
    <row r="7169" spans="15:49" x14ac:dyDescent="0.2">
      <c r="O7169" s="39"/>
      <c r="P7169" s="39"/>
      <c r="Q7169" s="39"/>
      <c r="R7169" s="39"/>
      <c r="S7169" s="39"/>
      <c r="T7169" s="39"/>
      <c r="U7169" s="39"/>
      <c r="V7169" s="39"/>
      <c r="W7169" s="39"/>
      <c r="X7169" s="39"/>
      <c r="Y7169" s="39"/>
      <c r="Z7169" s="39"/>
      <c r="AA7169" s="39"/>
      <c r="AB7169" s="39"/>
      <c r="AC7169" s="39"/>
      <c r="AD7169" s="39"/>
      <c r="AE7169" s="39"/>
      <c r="AF7169" s="39"/>
      <c r="AG7169" s="39"/>
      <c r="AH7169" s="39"/>
      <c r="AI7169" s="39"/>
      <c r="AJ7169" s="39"/>
      <c r="AK7169" s="39"/>
      <c r="AL7169" s="39"/>
      <c r="AM7169" s="39"/>
      <c r="AN7169" s="39"/>
      <c r="AO7169" s="39"/>
      <c r="AP7169" s="39"/>
      <c r="AQ7169" s="39"/>
      <c r="AR7169" s="39"/>
      <c r="AS7169" s="39"/>
      <c r="AT7169" s="39"/>
      <c r="AU7169" s="39"/>
      <c r="AV7169" s="39"/>
      <c r="AW7169" s="39"/>
    </row>
    <row r="7170" spans="15:49" x14ac:dyDescent="0.2">
      <c r="O7170" s="39"/>
      <c r="P7170" s="39"/>
      <c r="Q7170" s="39"/>
      <c r="R7170" s="39"/>
      <c r="S7170" s="39"/>
      <c r="T7170" s="39"/>
      <c r="U7170" s="39"/>
      <c r="V7170" s="39"/>
      <c r="W7170" s="39"/>
      <c r="X7170" s="39"/>
      <c r="Y7170" s="39"/>
      <c r="Z7170" s="39"/>
      <c r="AA7170" s="39"/>
      <c r="AB7170" s="39"/>
      <c r="AC7170" s="39"/>
      <c r="AD7170" s="39"/>
      <c r="AE7170" s="39"/>
      <c r="AF7170" s="39"/>
      <c r="AG7170" s="39"/>
      <c r="AH7170" s="39"/>
      <c r="AI7170" s="39"/>
      <c r="AJ7170" s="39"/>
      <c r="AK7170" s="39"/>
      <c r="AL7170" s="39"/>
      <c r="AM7170" s="39"/>
      <c r="AN7170" s="39"/>
      <c r="AO7170" s="39"/>
      <c r="AP7170" s="39"/>
      <c r="AQ7170" s="39"/>
      <c r="AR7170" s="39"/>
      <c r="AS7170" s="39"/>
      <c r="AT7170" s="39"/>
      <c r="AU7170" s="39"/>
      <c r="AV7170" s="39"/>
      <c r="AW7170" s="39"/>
    </row>
    <row r="7171" spans="15:49" x14ac:dyDescent="0.2">
      <c r="O7171" s="39"/>
      <c r="P7171" s="39"/>
      <c r="Q7171" s="39"/>
      <c r="R7171" s="39"/>
      <c r="S7171" s="39"/>
      <c r="T7171" s="39"/>
      <c r="U7171" s="39"/>
      <c r="V7171" s="39"/>
      <c r="W7171" s="39"/>
      <c r="X7171" s="39"/>
      <c r="Y7171" s="39"/>
      <c r="Z7171" s="39"/>
      <c r="AA7171" s="39"/>
      <c r="AB7171" s="39"/>
      <c r="AC7171" s="39"/>
      <c r="AD7171" s="39"/>
      <c r="AE7171" s="39"/>
      <c r="AF7171" s="39"/>
      <c r="AG7171" s="39"/>
      <c r="AH7171" s="39"/>
      <c r="AI7171" s="39"/>
      <c r="AJ7171" s="39"/>
      <c r="AK7171" s="39"/>
      <c r="AL7171" s="39"/>
      <c r="AM7171" s="39"/>
      <c r="AN7171" s="39"/>
      <c r="AO7171" s="39"/>
      <c r="AP7171" s="39"/>
      <c r="AQ7171" s="39"/>
      <c r="AR7171" s="39"/>
      <c r="AS7171" s="39"/>
      <c r="AT7171" s="39"/>
      <c r="AU7171" s="39"/>
      <c r="AV7171" s="39"/>
      <c r="AW7171" s="39"/>
    </row>
    <row r="7172" spans="15:49" x14ac:dyDescent="0.2">
      <c r="O7172" s="39"/>
      <c r="P7172" s="39"/>
      <c r="Q7172" s="39"/>
      <c r="R7172" s="39"/>
      <c r="S7172" s="39"/>
      <c r="T7172" s="39"/>
      <c r="U7172" s="39"/>
      <c r="V7172" s="39"/>
      <c r="W7172" s="39"/>
      <c r="X7172" s="39"/>
      <c r="Y7172" s="39"/>
      <c r="Z7172" s="39"/>
      <c r="AA7172" s="39"/>
      <c r="AB7172" s="39"/>
      <c r="AC7172" s="39"/>
      <c r="AD7172" s="39"/>
      <c r="AE7172" s="39"/>
      <c r="AF7172" s="39"/>
      <c r="AG7172" s="39"/>
      <c r="AH7172" s="39"/>
      <c r="AI7172" s="39"/>
      <c r="AJ7172" s="39"/>
      <c r="AK7172" s="39"/>
      <c r="AL7172" s="39"/>
      <c r="AM7172" s="39"/>
      <c r="AN7172" s="39"/>
      <c r="AO7172" s="39"/>
      <c r="AP7172" s="39"/>
      <c r="AQ7172" s="39"/>
      <c r="AR7172" s="39"/>
      <c r="AS7172" s="39"/>
      <c r="AT7172" s="39"/>
      <c r="AU7172" s="39"/>
      <c r="AV7172" s="39"/>
      <c r="AW7172" s="39"/>
    </row>
    <row r="7173" spans="15:49" x14ac:dyDescent="0.2">
      <c r="O7173" s="39"/>
      <c r="P7173" s="39"/>
      <c r="Q7173" s="39"/>
      <c r="R7173" s="39"/>
      <c r="S7173" s="39"/>
      <c r="T7173" s="39"/>
      <c r="U7173" s="39"/>
      <c r="V7173" s="39"/>
      <c r="W7173" s="39"/>
      <c r="X7173" s="39"/>
      <c r="Y7173" s="39"/>
      <c r="Z7173" s="39"/>
      <c r="AA7173" s="39"/>
      <c r="AB7173" s="39"/>
      <c r="AC7173" s="39"/>
      <c r="AD7173" s="39"/>
      <c r="AE7173" s="39"/>
      <c r="AF7173" s="39"/>
      <c r="AG7173" s="39"/>
      <c r="AH7173" s="39"/>
      <c r="AI7173" s="39"/>
      <c r="AJ7173" s="39"/>
      <c r="AK7173" s="39"/>
      <c r="AL7173" s="39"/>
      <c r="AM7173" s="39"/>
      <c r="AN7173" s="39"/>
      <c r="AO7173" s="39"/>
      <c r="AP7173" s="39"/>
      <c r="AQ7173" s="39"/>
      <c r="AR7173" s="39"/>
      <c r="AS7173" s="39"/>
      <c r="AT7173" s="39"/>
      <c r="AU7173" s="39"/>
      <c r="AV7173" s="39"/>
      <c r="AW7173" s="39"/>
    </row>
    <row r="7174" spans="15:49" x14ac:dyDescent="0.2">
      <c r="O7174" s="39"/>
      <c r="P7174" s="39"/>
      <c r="Q7174" s="39"/>
      <c r="R7174" s="39"/>
      <c r="S7174" s="39"/>
      <c r="T7174" s="39"/>
      <c r="U7174" s="39"/>
      <c r="V7174" s="39"/>
      <c r="W7174" s="39"/>
      <c r="X7174" s="39"/>
      <c r="Y7174" s="39"/>
      <c r="Z7174" s="39"/>
      <c r="AA7174" s="39"/>
      <c r="AB7174" s="39"/>
      <c r="AC7174" s="39"/>
      <c r="AD7174" s="39"/>
      <c r="AE7174" s="39"/>
      <c r="AF7174" s="39"/>
      <c r="AG7174" s="39"/>
      <c r="AH7174" s="39"/>
      <c r="AI7174" s="39"/>
      <c r="AJ7174" s="39"/>
      <c r="AK7174" s="39"/>
      <c r="AL7174" s="39"/>
      <c r="AM7174" s="39"/>
      <c r="AN7174" s="39"/>
      <c r="AO7174" s="39"/>
      <c r="AP7174" s="39"/>
      <c r="AQ7174" s="39"/>
      <c r="AR7174" s="39"/>
      <c r="AS7174" s="39"/>
      <c r="AT7174" s="39"/>
      <c r="AU7174" s="39"/>
      <c r="AV7174" s="39"/>
      <c r="AW7174" s="39"/>
    </row>
    <row r="7175" spans="15:49" x14ac:dyDescent="0.2">
      <c r="O7175" s="39"/>
      <c r="P7175" s="39"/>
      <c r="Q7175" s="39"/>
      <c r="R7175" s="39"/>
      <c r="S7175" s="39"/>
      <c r="T7175" s="39"/>
      <c r="U7175" s="39"/>
      <c r="V7175" s="39"/>
      <c r="W7175" s="39"/>
      <c r="X7175" s="39"/>
      <c r="Y7175" s="39"/>
      <c r="Z7175" s="39"/>
      <c r="AA7175" s="39"/>
      <c r="AB7175" s="39"/>
      <c r="AC7175" s="39"/>
      <c r="AD7175" s="39"/>
      <c r="AE7175" s="39"/>
      <c r="AF7175" s="39"/>
      <c r="AG7175" s="39"/>
      <c r="AH7175" s="39"/>
      <c r="AI7175" s="39"/>
      <c r="AJ7175" s="39"/>
      <c r="AK7175" s="39"/>
      <c r="AL7175" s="39"/>
      <c r="AM7175" s="39"/>
      <c r="AN7175" s="39"/>
      <c r="AO7175" s="39"/>
      <c r="AP7175" s="39"/>
      <c r="AQ7175" s="39"/>
      <c r="AR7175" s="39"/>
      <c r="AS7175" s="39"/>
      <c r="AT7175" s="39"/>
      <c r="AU7175" s="39"/>
      <c r="AV7175" s="39"/>
      <c r="AW7175" s="39"/>
    </row>
    <row r="7176" spans="15:49" x14ac:dyDescent="0.2">
      <c r="O7176" s="39"/>
      <c r="P7176" s="39"/>
      <c r="Q7176" s="39"/>
      <c r="R7176" s="39"/>
      <c r="S7176" s="39"/>
      <c r="T7176" s="39"/>
      <c r="U7176" s="39"/>
      <c r="V7176" s="39"/>
      <c r="W7176" s="39"/>
      <c r="X7176" s="39"/>
      <c r="Y7176" s="39"/>
      <c r="Z7176" s="39"/>
      <c r="AA7176" s="39"/>
      <c r="AB7176" s="39"/>
      <c r="AC7176" s="39"/>
      <c r="AD7176" s="39"/>
      <c r="AE7176" s="39"/>
      <c r="AF7176" s="39"/>
      <c r="AG7176" s="39"/>
      <c r="AH7176" s="39"/>
      <c r="AI7176" s="39"/>
      <c r="AJ7176" s="39"/>
      <c r="AK7176" s="39"/>
      <c r="AL7176" s="39"/>
      <c r="AM7176" s="39"/>
      <c r="AN7176" s="39"/>
      <c r="AO7176" s="39"/>
      <c r="AP7176" s="39"/>
      <c r="AQ7176" s="39"/>
      <c r="AR7176" s="39"/>
      <c r="AS7176" s="39"/>
      <c r="AT7176" s="39"/>
      <c r="AU7176" s="39"/>
      <c r="AV7176" s="39"/>
      <c r="AW7176" s="39"/>
    </row>
    <row r="7177" spans="15:49" x14ac:dyDescent="0.2">
      <c r="O7177" s="39"/>
      <c r="P7177" s="39"/>
      <c r="Q7177" s="39"/>
      <c r="R7177" s="39"/>
      <c r="S7177" s="39"/>
      <c r="T7177" s="39"/>
      <c r="U7177" s="39"/>
      <c r="V7177" s="39"/>
      <c r="W7177" s="39"/>
      <c r="X7177" s="39"/>
      <c r="Y7177" s="39"/>
      <c r="Z7177" s="39"/>
      <c r="AA7177" s="39"/>
      <c r="AB7177" s="39"/>
      <c r="AC7177" s="39"/>
      <c r="AD7177" s="39"/>
      <c r="AE7177" s="39"/>
      <c r="AF7177" s="39"/>
      <c r="AG7177" s="39"/>
      <c r="AH7177" s="39"/>
      <c r="AI7177" s="39"/>
      <c r="AJ7177" s="39"/>
      <c r="AK7177" s="39"/>
      <c r="AL7177" s="39"/>
      <c r="AM7177" s="39"/>
      <c r="AN7177" s="39"/>
      <c r="AO7177" s="39"/>
      <c r="AP7177" s="39"/>
      <c r="AQ7177" s="39"/>
      <c r="AR7177" s="39"/>
      <c r="AS7177" s="39"/>
      <c r="AT7177" s="39"/>
      <c r="AU7177" s="39"/>
      <c r="AV7177" s="39"/>
      <c r="AW7177" s="39"/>
    </row>
    <row r="7178" spans="15:49" x14ac:dyDescent="0.2">
      <c r="O7178" s="39"/>
      <c r="P7178" s="39"/>
      <c r="Q7178" s="39"/>
      <c r="R7178" s="39"/>
      <c r="S7178" s="39"/>
      <c r="T7178" s="39"/>
      <c r="U7178" s="39"/>
      <c r="V7178" s="39"/>
      <c r="W7178" s="39"/>
      <c r="X7178" s="39"/>
      <c r="Y7178" s="39"/>
      <c r="Z7178" s="39"/>
      <c r="AA7178" s="39"/>
      <c r="AB7178" s="39"/>
      <c r="AC7178" s="39"/>
      <c r="AD7178" s="39"/>
      <c r="AE7178" s="39"/>
      <c r="AF7178" s="39"/>
      <c r="AG7178" s="39"/>
      <c r="AH7178" s="39"/>
      <c r="AI7178" s="39"/>
      <c r="AJ7178" s="39"/>
      <c r="AK7178" s="39"/>
      <c r="AL7178" s="39"/>
      <c r="AM7178" s="39"/>
      <c r="AN7178" s="39"/>
      <c r="AO7178" s="39"/>
      <c r="AP7178" s="39"/>
      <c r="AQ7178" s="39"/>
      <c r="AR7178" s="39"/>
      <c r="AS7178" s="39"/>
      <c r="AT7178" s="39"/>
      <c r="AU7178" s="39"/>
      <c r="AV7178" s="39"/>
      <c r="AW7178" s="39"/>
    </row>
    <row r="7179" spans="15:49" x14ac:dyDescent="0.2">
      <c r="O7179" s="39"/>
      <c r="P7179" s="39"/>
      <c r="Q7179" s="39"/>
      <c r="R7179" s="39"/>
      <c r="S7179" s="39"/>
      <c r="T7179" s="39"/>
      <c r="U7179" s="39"/>
      <c r="V7179" s="39"/>
      <c r="W7179" s="39"/>
      <c r="X7179" s="39"/>
      <c r="Y7179" s="39"/>
      <c r="Z7179" s="39"/>
      <c r="AA7179" s="39"/>
      <c r="AB7179" s="39"/>
      <c r="AC7179" s="39"/>
      <c r="AD7179" s="39"/>
      <c r="AE7179" s="39"/>
      <c r="AF7179" s="39"/>
      <c r="AG7179" s="39"/>
      <c r="AH7179" s="39"/>
      <c r="AI7179" s="39"/>
      <c r="AJ7179" s="39"/>
      <c r="AK7179" s="39"/>
      <c r="AL7179" s="39"/>
      <c r="AM7179" s="39"/>
      <c r="AN7179" s="39"/>
      <c r="AO7179" s="39"/>
      <c r="AP7179" s="39"/>
      <c r="AQ7179" s="39"/>
      <c r="AR7179" s="39"/>
      <c r="AS7179" s="39"/>
      <c r="AT7179" s="39"/>
      <c r="AU7179" s="39"/>
      <c r="AV7179" s="39"/>
      <c r="AW7179" s="39"/>
    </row>
    <row r="7180" spans="15:49" x14ac:dyDescent="0.2">
      <c r="O7180" s="39"/>
      <c r="P7180" s="39"/>
      <c r="Q7180" s="39"/>
      <c r="R7180" s="39"/>
      <c r="S7180" s="39"/>
      <c r="T7180" s="39"/>
      <c r="U7180" s="39"/>
      <c r="V7180" s="39"/>
      <c r="W7180" s="39"/>
      <c r="X7180" s="39"/>
      <c r="Y7180" s="39"/>
      <c r="Z7180" s="39"/>
      <c r="AA7180" s="39"/>
      <c r="AB7180" s="39"/>
      <c r="AC7180" s="39"/>
      <c r="AD7180" s="39"/>
      <c r="AE7180" s="39"/>
      <c r="AF7180" s="39"/>
      <c r="AG7180" s="39"/>
      <c r="AH7180" s="39"/>
      <c r="AI7180" s="39"/>
      <c r="AJ7180" s="39"/>
      <c r="AK7180" s="39"/>
      <c r="AL7180" s="39"/>
      <c r="AM7180" s="39"/>
      <c r="AN7180" s="39"/>
      <c r="AO7180" s="39"/>
      <c r="AP7180" s="39"/>
      <c r="AQ7180" s="39"/>
      <c r="AR7180" s="39"/>
      <c r="AS7180" s="39"/>
      <c r="AT7180" s="39"/>
      <c r="AU7180" s="39"/>
      <c r="AV7180" s="39"/>
      <c r="AW7180" s="39"/>
    </row>
    <row r="7181" spans="15:49" x14ac:dyDescent="0.2">
      <c r="O7181" s="39"/>
      <c r="P7181" s="39"/>
      <c r="Q7181" s="39"/>
      <c r="R7181" s="39"/>
      <c r="S7181" s="39"/>
      <c r="T7181" s="39"/>
      <c r="U7181" s="39"/>
      <c r="V7181" s="39"/>
      <c r="W7181" s="39"/>
      <c r="X7181" s="39"/>
      <c r="Y7181" s="39"/>
      <c r="Z7181" s="39"/>
      <c r="AA7181" s="39"/>
      <c r="AB7181" s="39"/>
      <c r="AC7181" s="39"/>
      <c r="AD7181" s="39"/>
      <c r="AE7181" s="39"/>
      <c r="AF7181" s="39"/>
      <c r="AG7181" s="39"/>
      <c r="AH7181" s="39"/>
      <c r="AI7181" s="39"/>
      <c r="AJ7181" s="39"/>
      <c r="AK7181" s="39"/>
      <c r="AL7181" s="39"/>
      <c r="AM7181" s="39"/>
      <c r="AN7181" s="39"/>
      <c r="AO7181" s="39"/>
      <c r="AP7181" s="39"/>
      <c r="AQ7181" s="39"/>
      <c r="AR7181" s="39"/>
      <c r="AS7181" s="39"/>
      <c r="AT7181" s="39"/>
      <c r="AU7181" s="39"/>
      <c r="AV7181" s="39"/>
      <c r="AW7181" s="39"/>
    </row>
    <row r="7182" spans="15:49" x14ac:dyDescent="0.2">
      <c r="O7182" s="39"/>
      <c r="P7182" s="39"/>
      <c r="Q7182" s="39"/>
      <c r="R7182" s="39"/>
      <c r="S7182" s="39"/>
      <c r="T7182" s="39"/>
      <c r="U7182" s="39"/>
      <c r="V7182" s="39"/>
      <c r="W7182" s="39"/>
      <c r="X7182" s="39"/>
      <c r="Y7182" s="39"/>
      <c r="Z7182" s="39"/>
      <c r="AA7182" s="39"/>
      <c r="AB7182" s="39"/>
      <c r="AC7182" s="39"/>
      <c r="AD7182" s="39"/>
      <c r="AE7182" s="39"/>
      <c r="AF7182" s="39"/>
      <c r="AG7182" s="39"/>
      <c r="AH7182" s="39"/>
      <c r="AI7182" s="39"/>
      <c r="AJ7182" s="39"/>
      <c r="AK7182" s="39"/>
      <c r="AL7182" s="39"/>
      <c r="AM7182" s="39"/>
      <c r="AN7182" s="39"/>
      <c r="AO7182" s="39"/>
      <c r="AP7182" s="39"/>
      <c r="AQ7182" s="39"/>
      <c r="AR7182" s="39"/>
      <c r="AS7182" s="39"/>
      <c r="AT7182" s="39"/>
      <c r="AU7182" s="39"/>
      <c r="AV7182" s="39"/>
      <c r="AW7182" s="39"/>
    </row>
    <row r="7183" spans="15:49" x14ac:dyDescent="0.2">
      <c r="O7183" s="39"/>
      <c r="P7183" s="39"/>
      <c r="Q7183" s="39"/>
      <c r="R7183" s="39"/>
      <c r="S7183" s="39"/>
      <c r="T7183" s="39"/>
      <c r="U7183" s="39"/>
      <c r="V7183" s="39"/>
      <c r="W7183" s="39"/>
      <c r="X7183" s="39"/>
      <c r="Y7183" s="39"/>
      <c r="Z7183" s="39"/>
      <c r="AA7183" s="39"/>
      <c r="AB7183" s="39"/>
      <c r="AC7183" s="39"/>
      <c r="AD7183" s="39"/>
      <c r="AE7183" s="39"/>
      <c r="AF7183" s="39"/>
      <c r="AG7183" s="39"/>
      <c r="AH7183" s="39"/>
      <c r="AI7183" s="39"/>
      <c r="AJ7183" s="39"/>
      <c r="AK7183" s="39"/>
      <c r="AL7183" s="39"/>
      <c r="AM7183" s="39"/>
      <c r="AN7183" s="39"/>
      <c r="AO7183" s="39"/>
      <c r="AP7183" s="39"/>
      <c r="AQ7183" s="39"/>
      <c r="AR7183" s="39"/>
      <c r="AS7183" s="39"/>
      <c r="AT7183" s="39"/>
      <c r="AU7183" s="39"/>
      <c r="AV7183" s="39"/>
      <c r="AW7183" s="39"/>
    </row>
    <row r="7184" spans="15:49" x14ac:dyDescent="0.2">
      <c r="O7184" s="39"/>
      <c r="P7184" s="39"/>
      <c r="Q7184" s="39"/>
      <c r="R7184" s="39"/>
      <c r="S7184" s="39"/>
      <c r="T7184" s="39"/>
      <c r="U7184" s="39"/>
      <c r="V7184" s="39"/>
      <c r="W7184" s="39"/>
      <c r="X7184" s="39"/>
      <c r="Y7184" s="39"/>
      <c r="Z7184" s="39"/>
      <c r="AA7184" s="39"/>
      <c r="AB7184" s="39"/>
      <c r="AC7184" s="39"/>
      <c r="AD7184" s="39"/>
      <c r="AE7184" s="39"/>
      <c r="AF7184" s="39"/>
      <c r="AG7184" s="39"/>
      <c r="AH7184" s="39"/>
      <c r="AI7184" s="39"/>
      <c r="AJ7184" s="39"/>
      <c r="AK7184" s="39"/>
      <c r="AL7184" s="39"/>
      <c r="AM7184" s="39"/>
      <c r="AN7184" s="39"/>
      <c r="AO7184" s="39"/>
      <c r="AP7184" s="39"/>
      <c r="AQ7184" s="39"/>
      <c r="AR7184" s="39"/>
      <c r="AS7184" s="39"/>
      <c r="AT7184" s="39"/>
      <c r="AU7184" s="39"/>
      <c r="AV7184" s="39"/>
      <c r="AW7184" s="39"/>
    </row>
    <row r="7185" spans="15:49" x14ac:dyDescent="0.2">
      <c r="O7185" s="39"/>
      <c r="P7185" s="39"/>
      <c r="Q7185" s="39"/>
      <c r="R7185" s="39"/>
      <c r="S7185" s="39"/>
      <c r="T7185" s="39"/>
      <c r="U7185" s="39"/>
      <c r="V7185" s="39"/>
      <c r="W7185" s="39"/>
      <c r="X7185" s="39"/>
      <c r="Y7185" s="39"/>
      <c r="Z7185" s="39"/>
      <c r="AA7185" s="39"/>
      <c r="AB7185" s="39"/>
      <c r="AC7185" s="39"/>
      <c r="AD7185" s="39"/>
      <c r="AE7185" s="39"/>
      <c r="AF7185" s="39"/>
      <c r="AG7185" s="39"/>
      <c r="AH7185" s="39"/>
      <c r="AI7185" s="39"/>
      <c r="AJ7185" s="39"/>
      <c r="AK7185" s="39"/>
      <c r="AL7185" s="39"/>
      <c r="AM7185" s="39"/>
      <c r="AN7185" s="39"/>
      <c r="AO7185" s="39"/>
      <c r="AP7185" s="39"/>
      <c r="AQ7185" s="39"/>
      <c r="AR7185" s="39"/>
      <c r="AS7185" s="39"/>
      <c r="AT7185" s="39"/>
      <c r="AU7185" s="39"/>
      <c r="AV7185" s="39"/>
      <c r="AW7185" s="39"/>
    </row>
    <row r="7186" spans="15:49" x14ac:dyDescent="0.2">
      <c r="O7186" s="39"/>
      <c r="P7186" s="39"/>
      <c r="Q7186" s="39"/>
      <c r="R7186" s="39"/>
      <c r="S7186" s="39"/>
      <c r="T7186" s="39"/>
      <c r="U7186" s="39"/>
      <c r="V7186" s="39"/>
      <c r="W7186" s="39"/>
      <c r="X7186" s="39"/>
      <c r="Y7186" s="39"/>
      <c r="Z7186" s="39"/>
      <c r="AA7186" s="39"/>
      <c r="AB7186" s="39"/>
      <c r="AC7186" s="39"/>
      <c r="AD7186" s="39"/>
      <c r="AE7186" s="39"/>
      <c r="AF7186" s="39"/>
      <c r="AG7186" s="39"/>
      <c r="AH7186" s="39"/>
      <c r="AI7186" s="39"/>
      <c r="AJ7186" s="39"/>
      <c r="AK7186" s="39"/>
      <c r="AL7186" s="39"/>
      <c r="AM7186" s="39"/>
      <c r="AN7186" s="39"/>
      <c r="AO7186" s="39"/>
      <c r="AP7186" s="39"/>
      <c r="AQ7186" s="39"/>
      <c r="AR7186" s="39"/>
      <c r="AS7186" s="39"/>
      <c r="AT7186" s="39"/>
      <c r="AU7186" s="39"/>
      <c r="AV7186" s="39"/>
      <c r="AW7186" s="39"/>
    </row>
    <row r="7187" spans="15:49" x14ac:dyDescent="0.2">
      <c r="O7187" s="39"/>
      <c r="P7187" s="39"/>
      <c r="Q7187" s="39"/>
      <c r="R7187" s="39"/>
      <c r="S7187" s="39"/>
      <c r="T7187" s="39"/>
      <c r="U7187" s="39"/>
      <c r="V7187" s="39"/>
      <c r="W7187" s="39"/>
      <c r="X7187" s="39"/>
      <c r="Y7187" s="39"/>
      <c r="Z7187" s="39"/>
      <c r="AA7187" s="39"/>
      <c r="AB7187" s="39"/>
      <c r="AC7187" s="39"/>
      <c r="AD7187" s="39"/>
      <c r="AE7187" s="39"/>
      <c r="AF7187" s="39"/>
      <c r="AG7187" s="39"/>
      <c r="AH7187" s="39"/>
      <c r="AI7187" s="39"/>
      <c r="AJ7187" s="39"/>
      <c r="AK7187" s="39"/>
      <c r="AL7187" s="39"/>
      <c r="AM7187" s="39"/>
      <c r="AN7187" s="39"/>
      <c r="AO7187" s="39"/>
      <c r="AP7187" s="39"/>
      <c r="AQ7187" s="39"/>
      <c r="AR7187" s="39"/>
      <c r="AS7187" s="39"/>
      <c r="AT7187" s="39"/>
      <c r="AU7187" s="39"/>
      <c r="AV7187" s="39"/>
      <c r="AW7187" s="39"/>
    </row>
    <row r="7188" spans="15:49" x14ac:dyDescent="0.2">
      <c r="O7188" s="39"/>
      <c r="P7188" s="39"/>
      <c r="Q7188" s="39"/>
      <c r="R7188" s="39"/>
      <c r="S7188" s="39"/>
      <c r="T7188" s="39"/>
      <c r="U7188" s="39"/>
      <c r="V7188" s="39"/>
      <c r="W7188" s="39"/>
      <c r="X7188" s="39"/>
      <c r="Y7188" s="39"/>
      <c r="Z7188" s="39"/>
      <c r="AA7188" s="39"/>
      <c r="AB7188" s="39"/>
      <c r="AC7188" s="39"/>
      <c r="AD7188" s="39"/>
      <c r="AE7188" s="39"/>
      <c r="AF7188" s="39"/>
      <c r="AG7188" s="39"/>
      <c r="AH7188" s="39"/>
      <c r="AI7188" s="39"/>
      <c r="AJ7188" s="39"/>
      <c r="AK7188" s="39"/>
      <c r="AL7188" s="39"/>
      <c r="AM7188" s="39"/>
      <c r="AN7188" s="39"/>
      <c r="AO7188" s="39"/>
      <c r="AP7188" s="39"/>
      <c r="AQ7188" s="39"/>
      <c r="AR7188" s="39"/>
      <c r="AS7188" s="39"/>
      <c r="AT7188" s="39"/>
      <c r="AU7188" s="39"/>
      <c r="AV7188" s="39"/>
      <c r="AW7188" s="39"/>
    </row>
    <row r="7189" spans="15:49" x14ac:dyDescent="0.2">
      <c r="O7189" s="39"/>
      <c r="P7189" s="39"/>
      <c r="Q7189" s="39"/>
      <c r="R7189" s="39"/>
      <c r="S7189" s="39"/>
      <c r="T7189" s="39"/>
      <c r="U7189" s="39"/>
      <c r="V7189" s="39"/>
      <c r="W7189" s="39"/>
      <c r="X7189" s="39"/>
      <c r="Y7189" s="39"/>
      <c r="Z7189" s="39"/>
      <c r="AA7189" s="39"/>
      <c r="AB7189" s="39"/>
      <c r="AC7189" s="39"/>
      <c r="AD7189" s="39"/>
      <c r="AE7189" s="39"/>
      <c r="AF7189" s="39"/>
      <c r="AG7189" s="39"/>
      <c r="AH7189" s="39"/>
      <c r="AI7189" s="39"/>
      <c r="AJ7189" s="39"/>
      <c r="AK7189" s="39"/>
      <c r="AL7189" s="39"/>
      <c r="AM7189" s="39"/>
      <c r="AN7189" s="39"/>
      <c r="AO7189" s="39"/>
      <c r="AP7189" s="39"/>
      <c r="AQ7189" s="39"/>
      <c r="AR7189" s="39"/>
      <c r="AS7189" s="39"/>
      <c r="AT7189" s="39"/>
      <c r="AU7189" s="39"/>
      <c r="AV7189" s="39"/>
      <c r="AW7189" s="39"/>
    </row>
    <row r="7190" spans="15:49" x14ac:dyDescent="0.2">
      <c r="O7190" s="39"/>
      <c r="P7190" s="39"/>
      <c r="Q7190" s="39"/>
      <c r="R7190" s="39"/>
      <c r="S7190" s="39"/>
      <c r="T7190" s="39"/>
      <c r="U7190" s="39"/>
      <c r="V7190" s="39"/>
      <c r="W7190" s="39"/>
      <c r="X7190" s="39"/>
      <c r="Y7190" s="39"/>
      <c r="Z7190" s="39"/>
      <c r="AA7190" s="39"/>
      <c r="AB7190" s="39"/>
      <c r="AC7190" s="39"/>
      <c r="AD7190" s="39"/>
      <c r="AE7190" s="39"/>
      <c r="AF7190" s="39"/>
      <c r="AG7190" s="39"/>
      <c r="AH7190" s="39"/>
      <c r="AI7190" s="39"/>
      <c r="AJ7190" s="39"/>
      <c r="AK7190" s="39"/>
      <c r="AL7190" s="39"/>
      <c r="AM7190" s="39"/>
      <c r="AN7190" s="39"/>
      <c r="AO7190" s="39"/>
      <c r="AP7190" s="39"/>
      <c r="AQ7190" s="39"/>
      <c r="AR7190" s="39"/>
      <c r="AS7190" s="39"/>
      <c r="AT7190" s="39"/>
      <c r="AU7190" s="39"/>
      <c r="AV7190" s="39"/>
      <c r="AW7190" s="39"/>
    </row>
    <row r="7191" spans="15:49" x14ac:dyDescent="0.2">
      <c r="O7191" s="39"/>
      <c r="P7191" s="39"/>
      <c r="Q7191" s="39"/>
      <c r="R7191" s="39"/>
      <c r="S7191" s="39"/>
      <c r="T7191" s="39"/>
      <c r="U7191" s="39"/>
      <c r="V7191" s="39"/>
      <c r="W7191" s="39"/>
      <c r="X7191" s="39"/>
      <c r="Y7191" s="39"/>
      <c r="Z7191" s="39"/>
      <c r="AA7191" s="39"/>
      <c r="AB7191" s="39"/>
      <c r="AC7191" s="39"/>
      <c r="AD7191" s="39"/>
      <c r="AE7191" s="39"/>
      <c r="AF7191" s="39"/>
      <c r="AG7191" s="39"/>
      <c r="AH7191" s="39"/>
      <c r="AI7191" s="39"/>
      <c r="AJ7191" s="39"/>
      <c r="AK7191" s="39"/>
      <c r="AL7191" s="39"/>
      <c r="AM7191" s="39"/>
      <c r="AN7191" s="39"/>
      <c r="AO7191" s="39"/>
      <c r="AP7191" s="39"/>
      <c r="AQ7191" s="39"/>
      <c r="AR7191" s="39"/>
      <c r="AS7191" s="39"/>
      <c r="AT7191" s="39"/>
      <c r="AU7191" s="39"/>
      <c r="AV7191" s="39"/>
      <c r="AW7191" s="39"/>
    </row>
    <row r="7192" spans="15:49" x14ac:dyDescent="0.2">
      <c r="O7192" s="39"/>
      <c r="P7192" s="39"/>
      <c r="Q7192" s="39"/>
      <c r="R7192" s="39"/>
      <c r="S7192" s="39"/>
      <c r="T7192" s="39"/>
      <c r="U7192" s="39"/>
      <c r="V7192" s="39"/>
      <c r="W7192" s="39"/>
      <c r="X7192" s="39"/>
      <c r="Y7192" s="39"/>
      <c r="Z7192" s="39"/>
      <c r="AA7192" s="39"/>
      <c r="AB7192" s="39"/>
      <c r="AC7192" s="39"/>
      <c r="AD7192" s="39"/>
      <c r="AE7192" s="39"/>
      <c r="AF7192" s="39"/>
      <c r="AG7192" s="39"/>
      <c r="AH7192" s="39"/>
      <c r="AI7192" s="39"/>
      <c r="AJ7192" s="39"/>
      <c r="AK7192" s="39"/>
      <c r="AL7192" s="39"/>
      <c r="AM7192" s="39"/>
      <c r="AN7192" s="39"/>
      <c r="AO7192" s="39"/>
      <c r="AP7192" s="39"/>
      <c r="AQ7192" s="39"/>
      <c r="AR7192" s="39"/>
      <c r="AS7192" s="39"/>
      <c r="AT7192" s="39"/>
      <c r="AU7192" s="39"/>
      <c r="AV7192" s="39"/>
      <c r="AW7192" s="39"/>
    </row>
    <row r="7193" spans="15:49" x14ac:dyDescent="0.2">
      <c r="O7193" s="39"/>
      <c r="P7193" s="39"/>
      <c r="Q7193" s="39"/>
      <c r="R7193" s="39"/>
      <c r="S7193" s="39"/>
      <c r="T7193" s="39"/>
      <c r="U7193" s="39"/>
      <c r="V7193" s="39"/>
      <c r="W7193" s="39"/>
      <c r="X7193" s="39"/>
      <c r="Y7193" s="39"/>
      <c r="Z7193" s="39"/>
      <c r="AA7193" s="39"/>
      <c r="AB7193" s="39"/>
      <c r="AC7193" s="39"/>
      <c r="AD7193" s="39"/>
      <c r="AE7193" s="39"/>
      <c r="AF7193" s="39"/>
      <c r="AG7193" s="39"/>
      <c r="AH7193" s="39"/>
      <c r="AI7193" s="39"/>
      <c r="AJ7193" s="39"/>
      <c r="AK7193" s="39"/>
      <c r="AL7193" s="39"/>
      <c r="AM7193" s="39"/>
      <c r="AN7193" s="39"/>
      <c r="AO7193" s="39"/>
      <c r="AP7193" s="39"/>
      <c r="AQ7193" s="39"/>
      <c r="AR7193" s="39"/>
      <c r="AS7193" s="39"/>
      <c r="AT7193" s="39"/>
      <c r="AU7193" s="39"/>
      <c r="AV7193" s="39"/>
      <c r="AW7193" s="39"/>
    </row>
    <row r="7194" spans="15:49" x14ac:dyDescent="0.2">
      <c r="O7194" s="39"/>
      <c r="P7194" s="39"/>
      <c r="Q7194" s="39"/>
      <c r="R7194" s="39"/>
      <c r="S7194" s="39"/>
      <c r="T7194" s="39"/>
      <c r="U7194" s="39"/>
      <c r="V7194" s="39"/>
      <c r="W7194" s="39"/>
      <c r="X7194" s="39"/>
      <c r="Y7194" s="39"/>
      <c r="Z7194" s="39"/>
      <c r="AA7194" s="39"/>
      <c r="AB7194" s="39"/>
      <c r="AC7194" s="39"/>
      <c r="AD7194" s="39"/>
      <c r="AE7194" s="39"/>
      <c r="AF7194" s="39"/>
      <c r="AG7194" s="39"/>
      <c r="AH7194" s="39"/>
      <c r="AI7194" s="39"/>
      <c r="AJ7194" s="39"/>
      <c r="AK7194" s="39"/>
      <c r="AL7194" s="39"/>
      <c r="AM7194" s="39"/>
      <c r="AN7194" s="39"/>
      <c r="AO7194" s="39"/>
      <c r="AP7194" s="39"/>
      <c r="AQ7194" s="39"/>
      <c r="AR7194" s="39"/>
      <c r="AS7194" s="39"/>
      <c r="AT7194" s="39"/>
      <c r="AU7194" s="39"/>
      <c r="AV7194" s="39"/>
      <c r="AW7194" s="39"/>
    </row>
    <row r="7195" spans="15:49" x14ac:dyDescent="0.2">
      <c r="O7195" s="39"/>
      <c r="P7195" s="39"/>
      <c r="Q7195" s="39"/>
      <c r="R7195" s="39"/>
      <c r="S7195" s="39"/>
      <c r="T7195" s="39"/>
      <c r="U7195" s="39"/>
      <c r="V7195" s="39"/>
      <c r="W7195" s="39"/>
      <c r="X7195" s="39"/>
      <c r="Y7195" s="39"/>
      <c r="Z7195" s="39"/>
      <c r="AA7195" s="39"/>
      <c r="AB7195" s="39"/>
      <c r="AC7195" s="39"/>
      <c r="AD7195" s="39"/>
      <c r="AE7195" s="39"/>
      <c r="AF7195" s="39"/>
      <c r="AG7195" s="39"/>
      <c r="AH7195" s="39"/>
      <c r="AI7195" s="39"/>
      <c r="AJ7195" s="39"/>
      <c r="AK7195" s="39"/>
      <c r="AL7195" s="39"/>
      <c r="AM7195" s="39"/>
      <c r="AN7195" s="39"/>
      <c r="AO7195" s="39"/>
      <c r="AP7195" s="39"/>
      <c r="AQ7195" s="39"/>
      <c r="AR7195" s="39"/>
      <c r="AS7195" s="39"/>
      <c r="AT7195" s="39"/>
      <c r="AU7195" s="39"/>
      <c r="AV7195" s="39"/>
      <c r="AW7195" s="39"/>
    </row>
    <row r="7196" spans="15:49" x14ac:dyDescent="0.2">
      <c r="O7196" s="39"/>
      <c r="P7196" s="39"/>
      <c r="Q7196" s="39"/>
      <c r="R7196" s="39"/>
      <c r="S7196" s="39"/>
      <c r="T7196" s="39"/>
      <c r="U7196" s="39"/>
      <c r="V7196" s="39"/>
      <c r="W7196" s="39"/>
      <c r="X7196" s="39"/>
      <c r="Y7196" s="39"/>
      <c r="Z7196" s="39"/>
      <c r="AA7196" s="39"/>
      <c r="AB7196" s="39"/>
      <c r="AC7196" s="39"/>
      <c r="AD7196" s="39"/>
      <c r="AE7196" s="39"/>
      <c r="AF7196" s="39"/>
      <c r="AG7196" s="39"/>
      <c r="AH7196" s="39"/>
      <c r="AI7196" s="39"/>
      <c r="AJ7196" s="39"/>
      <c r="AK7196" s="39"/>
      <c r="AL7196" s="39"/>
      <c r="AM7196" s="39"/>
      <c r="AN7196" s="39"/>
      <c r="AO7196" s="39"/>
      <c r="AP7196" s="39"/>
      <c r="AQ7196" s="39"/>
      <c r="AR7196" s="39"/>
      <c r="AS7196" s="39"/>
      <c r="AT7196" s="39"/>
      <c r="AU7196" s="39"/>
      <c r="AV7196" s="39"/>
      <c r="AW7196" s="39"/>
    </row>
    <row r="7197" spans="15:49" x14ac:dyDescent="0.2">
      <c r="O7197" s="39"/>
      <c r="P7197" s="39"/>
      <c r="Q7197" s="39"/>
      <c r="R7197" s="39"/>
      <c r="S7197" s="39"/>
      <c r="T7197" s="39"/>
      <c r="U7197" s="39"/>
      <c r="V7197" s="39"/>
      <c r="W7197" s="39"/>
      <c r="X7197" s="39"/>
      <c r="Y7197" s="39"/>
      <c r="Z7197" s="39"/>
      <c r="AA7197" s="39"/>
      <c r="AB7197" s="39"/>
      <c r="AC7197" s="39"/>
      <c r="AD7197" s="39"/>
      <c r="AE7197" s="39"/>
      <c r="AF7197" s="39"/>
      <c r="AG7197" s="39"/>
      <c r="AH7197" s="39"/>
      <c r="AI7197" s="39"/>
      <c r="AJ7197" s="39"/>
      <c r="AK7197" s="39"/>
      <c r="AL7197" s="39"/>
      <c r="AM7197" s="39"/>
      <c r="AN7197" s="39"/>
      <c r="AO7197" s="39"/>
      <c r="AP7197" s="39"/>
      <c r="AQ7197" s="39"/>
      <c r="AR7197" s="39"/>
      <c r="AS7197" s="39"/>
      <c r="AT7197" s="39"/>
      <c r="AU7197" s="39"/>
      <c r="AV7197" s="39"/>
      <c r="AW7197" s="39"/>
    </row>
    <row r="7198" spans="15:49" x14ac:dyDescent="0.2">
      <c r="O7198" s="39"/>
      <c r="P7198" s="39"/>
      <c r="Q7198" s="39"/>
      <c r="R7198" s="39"/>
      <c r="S7198" s="39"/>
      <c r="T7198" s="39"/>
      <c r="U7198" s="39"/>
      <c r="V7198" s="39"/>
      <c r="W7198" s="39"/>
      <c r="X7198" s="39"/>
      <c r="Y7198" s="39"/>
      <c r="Z7198" s="39"/>
      <c r="AA7198" s="39"/>
      <c r="AB7198" s="39"/>
      <c r="AC7198" s="39"/>
      <c r="AD7198" s="39"/>
      <c r="AE7198" s="39"/>
      <c r="AF7198" s="39"/>
      <c r="AG7198" s="39"/>
      <c r="AH7198" s="39"/>
      <c r="AI7198" s="39"/>
      <c r="AJ7198" s="39"/>
      <c r="AK7198" s="39"/>
      <c r="AL7198" s="39"/>
      <c r="AM7198" s="39"/>
      <c r="AN7198" s="39"/>
      <c r="AO7198" s="39"/>
      <c r="AP7198" s="39"/>
      <c r="AQ7198" s="39"/>
      <c r="AR7198" s="39"/>
      <c r="AS7198" s="39"/>
      <c r="AT7198" s="39"/>
      <c r="AU7198" s="39"/>
      <c r="AV7198" s="39"/>
      <c r="AW7198" s="39"/>
    </row>
    <row r="7199" spans="15:49" x14ac:dyDescent="0.2">
      <c r="O7199" s="39"/>
      <c r="P7199" s="39"/>
      <c r="Q7199" s="39"/>
      <c r="R7199" s="39"/>
      <c r="S7199" s="39"/>
      <c r="T7199" s="39"/>
      <c r="U7199" s="39"/>
      <c r="V7199" s="39"/>
      <c r="W7199" s="39"/>
      <c r="X7199" s="39"/>
      <c r="Y7199" s="39"/>
      <c r="Z7199" s="39"/>
      <c r="AA7199" s="39"/>
      <c r="AB7199" s="39"/>
      <c r="AC7199" s="39"/>
      <c r="AD7199" s="39"/>
      <c r="AE7199" s="39"/>
      <c r="AF7199" s="39"/>
      <c r="AG7199" s="39"/>
      <c r="AH7199" s="39"/>
      <c r="AI7199" s="39"/>
      <c r="AJ7199" s="39"/>
      <c r="AK7199" s="39"/>
      <c r="AL7199" s="39"/>
      <c r="AM7199" s="39"/>
      <c r="AN7199" s="39"/>
      <c r="AO7199" s="39"/>
      <c r="AP7199" s="39"/>
      <c r="AQ7199" s="39"/>
      <c r="AR7199" s="39"/>
      <c r="AS7199" s="39"/>
      <c r="AT7199" s="39"/>
      <c r="AU7199" s="39"/>
      <c r="AV7199" s="39"/>
      <c r="AW7199" s="39"/>
    </row>
    <row r="7200" spans="15:49" x14ac:dyDescent="0.2">
      <c r="O7200" s="39"/>
      <c r="P7200" s="39"/>
      <c r="Q7200" s="39"/>
      <c r="R7200" s="39"/>
      <c r="S7200" s="39"/>
      <c r="T7200" s="39"/>
      <c r="U7200" s="39"/>
      <c r="V7200" s="39"/>
      <c r="W7200" s="39"/>
      <c r="X7200" s="39"/>
      <c r="Y7200" s="39"/>
      <c r="Z7200" s="39"/>
      <c r="AA7200" s="39"/>
      <c r="AB7200" s="39"/>
      <c r="AC7200" s="39"/>
      <c r="AD7200" s="39"/>
      <c r="AE7200" s="39"/>
      <c r="AF7200" s="39"/>
      <c r="AG7200" s="39"/>
      <c r="AH7200" s="39"/>
      <c r="AI7200" s="39"/>
      <c r="AJ7200" s="39"/>
      <c r="AK7200" s="39"/>
      <c r="AL7200" s="39"/>
      <c r="AM7200" s="39"/>
      <c r="AN7200" s="39"/>
      <c r="AO7200" s="39"/>
      <c r="AP7200" s="39"/>
      <c r="AQ7200" s="39"/>
      <c r="AR7200" s="39"/>
      <c r="AS7200" s="39"/>
      <c r="AT7200" s="39"/>
      <c r="AU7200" s="39"/>
      <c r="AV7200" s="39"/>
      <c r="AW7200" s="39"/>
    </row>
    <row r="7201" spans="15:49" x14ac:dyDescent="0.2">
      <c r="O7201" s="39"/>
      <c r="P7201" s="39"/>
      <c r="Q7201" s="39"/>
      <c r="R7201" s="39"/>
      <c r="S7201" s="39"/>
      <c r="T7201" s="39"/>
      <c r="U7201" s="39"/>
      <c r="V7201" s="39"/>
      <c r="W7201" s="39"/>
      <c r="X7201" s="39"/>
      <c r="Y7201" s="39"/>
      <c r="Z7201" s="39"/>
      <c r="AA7201" s="39"/>
      <c r="AB7201" s="39"/>
      <c r="AC7201" s="39"/>
      <c r="AD7201" s="39"/>
      <c r="AE7201" s="39"/>
      <c r="AF7201" s="39"/>
      <c r="AG7201" s="39"/>
      <c r="AH7201" s="39"/>
      <c r="AI7201" s="39"/>
      <c r="AJ7201" s="39"/>
      <c r="AK7201" s="39"/>
      <c r="AL7201" s="39"/>
      <c r="AM7201" s="39"/>
      <c r="AN7201" s="39"/>
      <c r="AO7201" s="39"/>
      <c r="AP7201" s="39"/>
      <c r="AQ7201" s="39"/>
      <c r="AR7201" s="39"/>
      <c r="AS7201" s="39"/>
      <c r="AT7201" s="39"/>
      <c r="AU7201" s="39"/>
      <c r="AV7201" s="39"/>
      <c r="AW7201" s="39"/>
    </row>
    <row r="7202" spans="15:49" x14ac:dyDescent="0.2">
      <c r="O7202" s="39"/>
      <c r="P7202" s="39"/>
      <c r="Q7202" s="39"/>
      <c r="R7202" s="39"/>
      <c r="S7202" s="39"/>
      <c r="T7202" s="39"/>
      <c r="U7202" s="39"/>
      <c r="V7202" s="39"/>
      <c r="W7202" s="39"/>
      <c r="X7202" s="39"/>
      <c r="Y7202" s="39"/>
      <c r="Z7202" s="39"/>
      <c r="AA7202" s="39"/>
      <c r="AB7202" s="39"/>
      <c r="AC7202" s="39"/>
      <c r="AD7202" s="39"/>
      <c r="AE7202" s="39"/>
      <c r="AF7202" s="39"/>
      <c r="AG7202" s="39"/>
      <c r="AH7202" s="39"/>
      <c r="AI7202" s="39"/>
      <c r="AJ7202" s="39"/>
      <c r="AK7202" s="39"/>
      <c r="AL7202" s="39"/>
      <c r="AM7202" s="39"/>
      <c r="AN7202" s="39"/>
      <c r="AO7202" s="39"/>
      <c r="AP7202" s="39"/>
      <c r="AQ7202" s="39"/>
      <c r="AR7202" s="39"/>
      <c r="AS7202" s="39"/>
      <c r="AT7202" s="39"/>
      <c r="AU7202" s="39"/>
      <c r="AV7202" s="39"/>
      <c r="AW7202" s="39"/>
    </row>
    <row r="7203" spans="15:49" x14ac:dyDescent="0.2">
      <c r="O7203" s="39"/>
      <c r="P7203" s="39"/>
      <c r="Q7203" s="39"/>
      <c r="R7203" s="39"/>
      <c r="S7203" s="39"/>
      <c r="T7203" s="39"/>
      <c r="U7203" s="39"/>
      <c r="V7203" s="39"/>
      <c r="W7203" s="39"/>
      <c r="X7203" s="39"/>
      <c r="Y7203" s="39"/>
      <c r="Z7203" s="39"/>
      <c r="AA7203" s="39"/>
      <c r="AB7203" s="39"/>
      <c r="AC7203" s="39"/>
      <c r="AD7203" s="39"/>
      <c r="AE7203" s="39"/>
      <c r="AF7203" s="39"/>
      <c r="AG7203" s="39"/>
      <c r="AH7203" s="39"/>
      <c r="AI7203" s="39"/>
      <c r="AJ7203" s="39"/>
      <c r="AK7203" s="39"/>
      <c r="AL7203" s="39"/>
      <c r="AM7203" s="39"/>
      <c r="AN7203" s="39"/>
      <c r="AO7203" s="39"/>
      <c r="AP7203" s="39"/>
      <c r="AQ7203" s="39"/>
      <c r="AR7203" s="39"/>
      <c r="AS7203" s="39"/>
      <c r="AT7203" s="39"/>
      <c r="AU7203" s="39"/>
      <c r="AV7203" s="39"/>
      <c r="AW7203" s="39"/>
    </row>
    <row r="7204" spans="15:49" x14ac:dyDescent="0.2">
      <c r="O7204" s="39"/>
      <c r="P7204" s="39"/>
      <c r="Q7204" s="39"/>
      <c r="R7204" s="39"/>
      <c r="S7204" s="39"/>
      <c r="T7204" s="39"/>
      <c r="U7204" s="39"/>
      <c r="V7204" s="39"/>
      <c r="W7204" s="39"/>
      <c r="X7204" s="39"/>
      <c r="Y7204" s="39"/>
      <c r="Z7204" s="39"/>
      <c r="AA7204" s="39"/>
      <c r="AB7204" s="39"/>
      <c r="AC7204" s="39"/>
      <c r="AD7204" s="39"/>
      <c r="AE7204" s="39"/>
      <c r="AF7204" s="39"/>
      <c r="AG7204" s="39"/>
      <c r="AH7204" s="39"/>
      <c r="AI7204" s="39"/>
      <c r="AJ7204" s="39"/>
      <c r="AK7204" s="39"/>
      <c r="AL7204" s="39"/>
      <c r="AM7204" s="39"/>
      <c r="AN7204" s="39"/>
      <c r="AO7204" s="39"/>
      <c r="AP7204" s="39"/>
      <c r="AQ7204" s="39"/>
      <c r="AR7204" s="39"/>
      <c r="AS7204" s="39"/>
      <c r="AT7204" s="39"/>
      <c r="AU7204" s="39"/>
      <c r="AV7204" s="39"/>
      <c r="AW7204" s="39"/>
    </row>
    <row r="7205" spans="15:49" x14ac:dyDescent="0.2">
      <c r="O7205" s="39"/>
      <c r="P7205" s="39"/>
      <c r="Q7205" s="39"/>
      <c r="R7205" s="39"/>
      <c r="S7205" s="39"/>
      <c r="T7205" s="39"/>
      <c r="U7205" s="39"/>
      <c r="V7205" s="39"/>
      <c r="W7205" s="39"/>
      <c r="X7205" s="39"/>
      <c r="Y7205" s="39"/>
      <c r="Z7205" s="39"/>
      <c r="AA7205" s="39"/>
      <c r="AB7205" s="39"/>
      <c r="AC7205" s="39"/>
      <c r="AD7205" s="39"/>
      <c r="AE7205" s="39"/>
      <c r="AF7205" s="39"/>
      <c r="AG7205" s="39"/>
      <c r="AH7205" s="39"/>
      <c r="AI7205" s="39"/>
      <c r="AJ7205" s="39"/>
      <c r="AK7205" s="39"/>
      <c r="AL7205" s="39"/>
      <c r="AM7205" s="39"/>
      <c r="AN7205" s="39"/>
      <c r="AO7205" s="39"/>
      <c r="AP7205" s="39"/>
      <c r="AQ7205" s="39"/>
      <c r="AR7205" s="39"/>
      <c r="AS7205" s="39"/>
      <c r="AT7205" s="39"/>
      <c r="AU7205" s="39"/>
      <c r="AV7205" s="39"/>
      <c r="AW7205" s="39"/>
    </row>
    <row r="7206" spans="15:49" x14ac:dyDescent="0.2">
      <c r="O7206" s="39"/>
      <c r="P7206" s="39"/>
      <c r="Q7206" s="39"/>
      <c r="R7206" s="39"/>
      <c r="S7206" s="39"/>
      <c r="T7206" s="39"/>
      <c r="U7206" s="39"/>
      <c r="V7206" s="39"/>
      <c r="W7206" s="39"/>
      <c r="X7206" s="39"/>
      <c r="Y7206" s="39"/>
      <c r="Z7206" s="39"/>
      <c r="AA7206" s="39"/>
      <c r="AB7206" s="39"/>
      <c r="AC7206" s="39"/>
      <c r="AD7206" s="39"/>
      <c r="AE7206" s="39"/>
      <c r="AF7206" s="39"/>
      <c r="AG7206" s="39"/>
      <c r="AH7206" s="39"/>
      <c r="AI7206" s="39"/>
      <c r="AJ7206" s="39"/>
      <c r="AK7206" s="39"/>
      <c r="AL7206" s="39"/>
      <c r="AM7206" s="39"/>
      <c r="AN7206" s="39"/>
      <c r="AO7206" s="39"/>
      <c r="AP7206" s="39"/>
      <c r="AQ7206" s="39"/>
      <c r="AR7206" s="39"/>
      <c r="AS7206" s="39"/>
      <c r="AT7206" s="39"/>
      <c r="AU7206" s="39"/>
      <c r="AV7206" s="39"/>
      <c r="AW7206" s="39"/>
    </row>
    <row r="7207" spans="15:49" x14ac:dyDescent="0.2">
      <c r="O7207" s="39"/>
      <c r="P7207" s="39"/>
      <c r="Q7207" s="39"/>
      <c r="R7207" s="39"/>
      <c r="S7207" s="39"/>
      <c r="T7207" s="39"/>
      <c r="U7207" s="39"/>
      <c r="V7207" s="39"/>
      <c r="W7207" s="39"/>
      <c r="X7207" s="39"/>
      <c r="Y7207" s="39"/>
      <c r="Z7207" s="39"/>
      <c r="AA7207" s="39"/>
      <c r="AB7207" s="39"/>
      <c r="AC7207" s="39"/>
      <c r="AD7207" s="39"/>
      <c r="AE7207" s="39"/>
      <c r="AF7207" s="39"/>
      <c r="AG7207" s="39"/>
      <c r="AH7207" s="39"/>
      <c r="AI7207" s="39"/>
      <c r="AJ7207" s="39"/>
      <c r="AK7207" s="39"/>
      <c r="AL7207" s="39"/>
      <c r="AM7207" s="39"/>
      <c r="AN7207" s="39"/>
      <c r="AO7207" s="39"/>
      <c r="AP7207" s="39"/>
      <c r="AQ7207" s="39"/>
      <c r="AR7207" s="39"/>
      <c r="AS7207" s="39"/>
      <c r="AT7207" s="39"/>
      <c r="AU7207" s="39"/>
      <c r="AV7207" s="39"/>
      <c r="AW7207" s="39"/>
    </row>
    <row r="7208" spans="15:49" x14ac:dyDescent="0.2">
      <c r="O7208" s="39"/>
      <c r="P7208" s="39"/>
      <c r="Q7208" s="39"/>
      <c r="R7208" s="39"/>
      <c r="S7208" s="39"/>
      <c r="T7208" s="39"/>
      <c r="U7208" s="39"/>
      <c r="V7208" s="39"/>
      <c r="W7208" s="39"/>
      <c r="X7208" s="39"/>
      <c r="Y7208" s="39"/>
      <c r="Z7208" s="39"/>
      <c r="AA7208" s="39"/>
      <c r="AB7208" s="39"/>
      <c r="AC7208" s="39"/>
      <c r="AD7208" s="39"/>
      <c r="AE7208" s="39"/>
      <c r="AF7208" s="39"/>
      <c r="AG7208" s="39"/>
      <c r="AH7208" s="39"/>
      <c r="AI7208" s="39"/>
      <c r="AJ7208" s="39"/>
      <c r="AK7208" s="39"/>
      <c r="AL7208" s="39"/>
      <c r="AM7208" s="39"/>
      <c r="AN7208" s="39"/>
      <c r="AO7208" s="39"/>
      <c r="AP7208" s="39"/>
      <c r="AQ7208" s="39"/>
      <c r="AR7208" s="39"/>
      <c r="AS7208" s="39"/>
      <c r="AT7208" s="39"/>
      <c r="AU7208" s="39"/>
      <c r="AV7208" s="39"/>
      <c r="AW7208" s="39"/>
    </row>
    <row r="7209" spans="15:49" x14ac:dyDescent="0.2">
      <c r="O7209" s="39"/>
      <c r="P7209" s="39"/>
      <c r="Q7209" s="39"/>
      <c r="R7209" s="39"/>
      <c r="S7209" s="39"/>
      <c r="T7209" s="39"/>
      <c r="U7209" s="39"/>
      <c r="V7209" s="39"/>
      <c r="W7209" s="39"/>
      <c r="X7209" s="39"/>
      <c r="Y7209" s="39"/>
      <c r="Z7209" s="39"/>
      <c r="AA7209" s="39"/>
      <c r="AB7209" s="39"/>
      <c r="AC7209" s="39"/>
      <c r="AD7209" s="39"/>
      <c r="AE7209" s="39"/>
      <c r="AF7209" s="39"/>
      <c r="AG7209" s="39"/>
      <c r="AH7209" s="39"/>
      <c r="AI7209" s="39"/>
      <c r="AJ7209" s="39"/>
      <c r="AK7209" s="39"/>
      <c r="AL7209" s="39"/>
      <c r="AM7209" s="39"/>
      <c r="AN7209" s="39"/>
      <c r="AO7209" s="39"/>
      <c r="AP7209" s="39"/>
      <c r="AQ7209" s="39"/>
      <c r="AR7209" s="39"/>
      <c r="AS7209" s="39"/>
      <c r="AT7209" s="39"/>
      <c r="AU7209" s="39"/>
      <c r="AV7209" s="39"/>
      <c r="AW7209" s="39"/>
    </row>
    <row r="7210" spans="15:49" x14ac:dyDescent="0.2">
      <c r="O7210" s="39"/>
      <c r="P7210" s="39"/>
      <c r="Q7210" s="39"/>
      <c r="R7210" s="39"/>
      <c r="S7210" s="39"/>
      <c r="T7210" s="39"/>
      <c r="U7210" s="39"/>
      <c r="V7210" s="39"/>
      <c r="W7210" s="39"/>
      <c r="X7210" s="39"/>
      <c r="Y7210" s="39"/>
      <c r="Z7210" s="39"/>
      <c r="AA7210" s="39"/>
      <c r="AB7210" s="39"/>
      <c r="AC7210" s="39"/>
      <c r="AD7210" s="39"/>
      <c r="AE7210" s="39"/>
      <c r="AF7210" s="39"/>
      <c r="AG7210" s="39"/>
      <c r="AH7210" s="39"/>
      <c r="AI7210" s="39"/>
      <c r="AJ7210" s="39"/>
      <c r="AK7210" s="39"/>
      <c r="AL7210" s="39"/>
      <c r="AM7210" s="39"/>
      <c r="AN7210" s="39"/>
      <c r="AO7210" s="39"/>
      <c r="AP7210" s="39"/>
      <c r="AQ7210" s="39"/>
      <c r="AR7210" s="39"/>
      <c r="AS7210" s="39"/>
      <c r="AT7210" s="39"/>
      <c r="AU7210" s="39"/>
      <c r="AV7210" s="39"/>
      <c r="AW7210" s="39"/>
    </row>
    <row r="7211" spans="15:49" x14ac:dyDescent="0.2">
      <c r="O7211" s="39"/>
      <c r="P7211" s="39"/>
      <c r="Q7211" s="39"/>
      <c r="R7211" s="39"/>
      <c r="S7211" s="39"/>
      <c r="T7211" s="39"/>
      <c r="U7211" s="39"/>
      <c r="V7211" s="39"/>
      <c r="W7211" s="39"/>
      <c r="X7211" s="39"/>
      <c r="Y7211" s="39"/>
      <c r="Z7211" s="39"/>
      <c r="AA7211" s="39"/>
      <c r="AB7211" s="39"/>
      <c r="AC7211" s="39"/>
      <c r="AD7211" s="39"/>
      <c r="AE7211" s="39"/>
      <c r="AF7211" s="39"/>
      <c r="AG7211" s="39"/>
      <c r="AH7211" s="39"/>
      <c r="AI7211" s="39"/>
      <c r="AJ7211" s="39"/>
      <c r="AK7211" s="39"/>
      <c r="AL7211" s="39"/>
      <c r="AM7211" s="39"/>
      <c r="AN7211" s="39"/>
      <c r="AO7211" s="39"/>
      <c r="AP7211" s="39"/>
      <c r="AQ7211" s="39"/>
      <c r="AR7211" s="39"/>
      <c r="AS7211" s="39"/>
      <c r="AT7211" s="39"/>
      <c r="AU7211" s="39"/>
      <c r="AV7211" s="39"/>
      <c r="AW7211" s="39"/>
    </row>
    <row r="7212" spans="15:49" x14ac:dyDescent="0.2">
      <c r="O7212" s="39"/>
      <c r="P7212" s="39"/>
      <c r="Q7212" s="39"/>
      <c r="R7212" s="39"/>
      <c r="S7212" s="39"/>
      <c r="T7212" s="39"/>
      <c r="U7212" s="39"/>
      <c r="V7212" s="39"/>
      <c r="W7212" s="39"/>
      <c r="X7212" s="39"/>
      <c r="Y7212" s="39"/>
      <c r="Z7212" s="39"/>
      <c r="AA7212" s="39"/>
      <c r="AB7212" s="39"/>
      <c r="AC7212" s="39"/>
      <c r="AD7212" s="39"/>
      <c r="AE7212" s="39"/>
      <c r="AF7212" s="39"/>
      <c r="AG7212" s="39"/>
      <c r="AH7212" s="39"/>
      <c r="AI7212" s="39"/>
      <c r="AJ7212" s="39"/>
      <c r="AK7212" s="39"/>
      <c r="AL7212" s="39"/>
      <c r="AM7212" s="39"/>
      <c r="AN7212" s="39"/>
      <c r="AO7212" s="39"/>
      <c r="AP7212" s="39"/>
      <c r="AQ7212" s="39"/>
      <c r="AR7212" s="39"/>
      <c r="AS7212" s="39"/>
      <c r="AT7212" s="39"/>
      <c r="AU7212" s="39"/>
      <c r="AV7212" s="39"/>
      <c r="AW7212" s="39"/>
    </row>
    <row r="7213" spans="15:49" x14ac:dyDescent="0.2">
      <c r="O7213" s="39"/>
      <c r="P7213" s="39"/>
      <c r="Q7213" s="39"/>
      <c r="R7213" s="39"/>
      <c r="S7213" s="39"/>
      <c r="T7213" s="39"/>
      <c r="U7213" s="39"/>
      <c r="V7213" s="39"/>
      <c r="W7213" s="39"/>
      <c r="X7213" s="39"/>
      <c r="Y7213" s="39"/>
      <c r="Z7213" s="39"/>
      <c r="AA7213" s="39"/>
      <c r="AB7213" s="39"/>
      <c r="AC7213" s="39"/>
      <c r="AD7213" s="39"/>
      <c r="AE7213" s="39"/>
      <c r="AF7213" s="39"/>
      <c r="AG7213" s="39"/>
      <c r="AH7213" s="39"/>
      <c r="AI7213" s="39"/>
      <c r="AJ7213" s="39"/>
      <c r="AK7213" s="39"/>
      <c r="AL7213" s="39"/>
      <c r="AM7213" s="39"/>
      <c r="AN7213" s="39"/>
      <c r="AO7213" s="39"/>
      <c r="AP7213" s="39"/>
      <c r="AQ7213" s="39"/>
      <c r="AR7213" s="39"/>
      <c r="AS7213" s="39"/>
      <c r="AT7213" s="39"/>
      <c r="AU7213" s="39"/>
      <c r="AV7213" s="39"/>
      <c r="AW7213" s="39"/>
    </row>
    <row r="7214" spans="15:49" x14ac:dyDescent="0.2">
      <c r="O7214" s="39"/>
      <c r="P7214" s="39"/>
      <c r="Q7214" s="39"/>
      <c r="R7214" s="39"/>
      <c r="S7214" s="39"/>
      <c r="T7214" s="39"/>
      <c r="U7214" s="39"/>
      <c r="V7214" s="39"/>
      <c r="W7214" s="39"/>
      <c r="X7214" s="39"/>
      <c r="Y7214" s="39"/>
      <c r="Z7214" s="39"/>
      <c r="AA7214" s="39"/>
      <c r="AB7214" s="39"/>
      <c r="AC7214" s="39"/>
      <c r="AD7214" s="39"/>
      <c r="AE7214" s="39"/>
      <c r="AF7214" s="39"/>
      <c r="AG7214" s="39"/>
      <c r="AH7214" s="39"/>
      <c r="AI7214" s="39"/>
      <c r="AJ7214" s="39"/>
      <c r="AK7214" s="39"/>
      <c r="AL7214" s="39"/>
      <c r="AM7214" s="39"/>
      <c r="AN7214" s="39"/>
      <c r="AO7214" s="39"/>
      <c r="AP7214" s="39"/>
      <c r="AQ7214" s="39"/>
      <c r="AR7214" s="39"/>
      <c r="AS7214" s="39"/>
      <c r="AT7214" s="39"/>
      <c r="AU7214" s="39"/>
      <c r="AV7214" s="39"/>
      <c r="AW7214" s="39"/>
    </row>
    <row r="7215" spans="15:49" x14ac:dyDescent="0.2">
      <c r="O7215" s="39"/>
      <c r="P7215" s="39"/>
      <c r="Q7215" s="39"/>
      <c r="R7215" s="39"/>
      <c r="S7215" s="39"/>
      <c r="T7215" s="39"/>
      <c r="U7215" s="39"/>
      <c r="V7215" s="39"/>
      <c r="W7215" s="39"/>
      <c r="X7215" s="39"/>
      <c r="Y7215" s="39"/>
      <c r="Z7215" s="39"/>
      <c r="AA7215" s="39"/>
      <c r="AB7215" s="39"/>
      <c r="AC7215" s="39"/>
      <c r="AD7215" s="39"/>
      <c r="AE7215" s="39"/>
      <c r="AF7215" s="39"/>
      <c r="AG7215" s="39"/>
      <c r="AH7215" s="39"/>
      <c r="AI7215" s="39"/>
      <c r="AJ7215" s="39"/>
      <c r="AK7215" s="39"/>
      <c r="AL7215" s="39"/>
      <c r="AM7215" s="39"/>
      <c r="AN7215" s="39"/>
      <c r="AO7215" s="39"/>
      <c r="AP7215" s="39"/>
      <c r="AQ7215" s="39"/>
      <c r="AR7215" s="39"/>
      <c r="AS7215" s="39"/>
      <c r="AT7215" s="39"/>
      <c r="AU7215" s="39"/>
      <c r="AV7215" s="39"/>
      <c r="AW7215" s="39"/>
    </row>
    <row r="7216" spans="15:49" x14ac:dyDescent="0.2">
      <c r="O7216" s="39"/>
      <c r="P7216" s="39"/>
      <c r="Q7216" s="39"/>
      <c r="R7216" s="39"/>
      <c r="S7216" s="39"/>
      <c r="T7216" s="39"/>
      <c r="U7216" s="39"/>
      <c r="V7216" s="39"/>
      <c r="W7216" s="39"/>
      <c r="X7216" s="39"/>
      <c r="Y7216" s="39"/>
      <c r="Z7216" s="39"/>
      <c r="AA7216" s="39"/>
      <c r="AB7216" s="39"/>
      <c r="AC7216" s="39"/>
      <c r="AD7216" s="39"/>
      <c r="AE7216" s="39"/>
      <c r="AF7216" s="39"/>
      <c r="AG7216" s="39"/>
      <c r="AH7216" s="39"/>
      <c r="AI7216" s="39"/>
      <c r="AJ7216" s="39"/>
      <c r="AK7216" s="39"/>
      <c r="AL7216" s="39"/>
      <c r="AM7216" s="39"/>
      <c r="AN7216" s="39"/>
      <c r="AO7216" s="39"/>
      <c r="AP7216" s="39"/>
      <c r="AQ7216" s="39"/>
      <c r="AR7216" s="39"/>
      <c r="AS7216" s="39"/>
      <c r="AT7216" s="39"/>
      <c r="AU7216" s="39"/>
      <c r="AV7216" s="39"/>
      <c r="AW7216" s="39"/>
    </row>
    <row r="7217" spans="15:49" x14ac:dyDescent="0.2">
      <c r="O7217" s="39"/>
      <c r="P7217" s="39"/>
      <c r="Q7217" s="39"/>
      <c r="R7217" s="39"/>
      <c r="S7217" s="39"/>
      <c r="T7217" s="39"/>
      <c r="U7217" s="39"/>
      <c r="V7217" s="39"/>
      <c r="W7217" s="39"/>
      <c r="X7217" s="39"/>
      <c r="Y7217" s="39"/>
      <c r="Z7217" s="39"/>
      <c r="AA7217" s="39"/>
      <c r="AB7217" s="39"/>
      <c r="AC7217" s="39"/>
      <c r="AD7217" s="39"/>
      <c r="AE7217" s="39"/>
      <c r="AF7217" s="39"/>
      <c r="AG7217" s="39"/>
      <c r="AH7217" s="39"/>
      <c r="AI7217" s="39"/>
      <c r="AJ7217" s="39"/>
      <c r="AK7217" s="39"/>
      <c r="AL7217" s="39"/>
      <c r="AM7217" s="39"/>
      <c r="AN7217" s="39"/>
      <c r="AO7217" s="39"/>
      <c r="AP7217" s="39"/>
      <c r="AQ7217" s="39"/>
      <c r="AR7217" s="39"/>
      <c r="AS7217" s="39"/>
      <c r="AT7217" s="39"/>
      <c r="AU7217" s="39"/>
      <c r="AV7217" s="39"/>
      <c r="AW7217" s="39"/>
    </row>
    <row r="7218" spans="15:49" x14ac:dyDescent="0.2">
      <c r="O7218" s="39"/>
      <c r="P7218" s="39"/>
      <c r="Q7218" s="39"/>
      <c r="R7218" s="39"/>
      <c r="S7218" s="39"/>
      <c r="T7218" s="39"/>
      <c r="U7218" s="39"/>
      <c r="V7218" s="39"/>
      <c r="W7218" s="39"/>
      <c r="X7218" s="39"/>
      <c r="Y7218" s="39"/>
      <c r="Z7218" s="39"/>
      <c r="AA7218" s="39"/>
      <c r="AB7218" s="39"/>
      <c r="AC7218" s="39"/>
      <c r="AD7218" s="39"/>
      <c r="AE7218" s="39"/>
      <c r="AF7218" s="39"/>
      <c r="AG7218" s="39"/>
      <c r="AH7218" s="39"/>
      <c r="AI7218" s="39"/>
      <c r="AJ7218" s="39"/>
      <c r="AK7218" s="39"/>
      <c r="AL7218" s="39"/>
      <c r="AM7218" s="39"/>
      <c r="AN7218" s="39"/>
      <c r="AO7218" s="39"/>
      <c r="AP7218" s="39"/>
      <c r="AQ7218" s="39"/>
      <c r="AR7218" s="39"/>
      <c r="AS7218" s="39"/>
      <c r="AT7218" s="39"/>
      <c r="AU7218" s="39"/>
      <c r="AV7218" s="39"/>
      <c r="AW7218" s="39"/>
    </row>
    <row r="7219" spans="15:49" x14ac:dyDescent="0.2">
      <c r="O7219" s="39"/>
      <c r="P7219" s="39"/>
      <c r="Q7219" s="39"/>
      <c r="R7219" s="39"/>
      <c r="S7219" s="39"/>
      <c r="T7219" s="39"/>
      <c r="U7219" s="39"/>
      <c r="V7219" s="39"/>
      <c r="W7219" s="39"/>
      <c r="X7219" s="39"/>
      <c r="Y7219" s="39"/>
      <c r="Z7219" s="39"/>
      <c r="AA7219" s="39"/>
      <c r="AB7219" s="39"/>
      <c r="AC7219" s="39"/>
      <c r="AD7219" s="39"/>
      <c r="AE7219" s="39"/>
      <c r="AF7219" s="39"/>
      <c r="AG7219" s="39"/>
      <c r="AH7219" s="39"/>
      <c r="AI7219" s="39"/>
      <c r="AJ7219" s="39"/>
      <c r="AK7219" s="39"/>
      <c r="AL7219" s="39"/>
      <c r="AM7219" s="39"/>
      <c r="AN7219" s="39"/>
      <c r="AO7219" s="39"/>
      <c r="AP7219" s="39"/>
      <c r="AQ7219" s="39"/>
      <c r="AR7219" s="39"/>
      <c r="AS7219" s="39"/>
      <c r="AT7219" s="39"/>
      <c r="AU7219" s="39"/>
      <c r="AV7219" s="39"/>
      <c r="AW7219" s="39"/>
    </row>
    <row r="7220" spans="15:49" x14ac:dyDescent="0.2">
      <c r="O7220" s="39"/>
      <c r="P7220" s="39"/>
      <c r="Q7220" s="39"/>
      <c r="R7220" s="39"/>
      <c r="S7220" s="39"/>
      <c r="T7220" s="39"/>
      <c r="U7220" s="39"/>
      <c r="V7220" s="39"/>
      <c r="W7220" s="39"/>
      <c r="X7220" s="39"/>
      <c r="Y7220" s="39"/>
      <c r="Z7220" s="39"/>
      <c r="AA7220" s="39"/>
      <c r="AB7220" s="39"/>
      <c r="AC7220" s="39"/>
      <c r="AD7220" s="39"/>
      <c r="AE7220" s="39"/>
      <c r="AF7220" s="39"/>
      <c r="AG7220" s="39"/>
      <c r="AH7220" s="39"/>
      <c r="AI7220" s="39"/>
      <c r="AJ7220" s="39"/>
      <c r="AK7220" s="39"/>
      <c r="AL7220" s="39"/>
      <c r="AM7220" s="39"/>
      <c r="AN7220" s="39"/>
      <c r="AO7220" s="39"/>
      <c r="AP7220" s="39"/>
      <c r="AQ7220" s="39"/>
      <c r="AR7220" s="39"/>
      <c r="AS7220" s="39"/>
      <c r="AT7220" s="39"/>
      <c r="AU7220" s="39"/>
      <c r="AV7220" s="39"/>
      <c r="AW7220" s="39"/>
    </row>
    <row r="7221" spans="15:49" x14ac:dyDescent="0.2">
      <c r="O7221" s="39"/>
      <c r="P7221" s="39"/>
      <c r="Q7221" s="39"/>
      <c r="R7221" s="39"/>
      <c r="S7221" s="39"/>
      <c r="T7221" s="39"/>
      <c r="U7221" s="39"/>
      <c r="V7221" s="39"/>
      <c r="W7221" s="39"/>
      <c r="X7221" s="39"/>
      <c r="Y7221" s="39"/>
      <c r="Z7221" s="39"/>
      <c r="AA7221" s="39"/>
      <c r="AB7221" s="39"/>
      <c r="AC7221" s="39"/>
      <c r="AD7221" s="39"/>
      <c r="AE7221" s="39"/>
      <c r="AF7221" s="39"/>
      <c r="AG7221" s="39"/>
      <c r="AH7221" s="39"/>
      <c r="AI7221" s="39"/>
      <c r="AJ7221" s="39"/>
      <c r="AK7221" s="39"/>
      <c r="AL7221" s="39"/>
      <c r="AM7221" s="39"/>
      <c r="AN7221" s="39"/>
      <c r="AO7221" s="39"/>
      <c r="AP7221" s="39"/>
      <c r="AQ7221" s="39"/>
      <c r="AR7221" s="39"/>
      <c r="AS7221" s="39"/>
      <c r="AT7221" s="39"/>
      <c r="AU7221" s="39"/>
      <c r="AV7221" s="39"/>
      <c r="AW7221" s="39"/>
    </row>
    <row r="7222" spans="15:49" x14ac:dyDescent="0.2">
      <c r="O7222" s="39"/>
      <c r="P7222" s="39"/>
      <c r="Q7222" s="39"/>
      <c r="R7222" s="39"/>
      <c r="S7222" s="39"/>
      <c r="T7222" s="39"/>
      <c r="U7222" s="39"/>
      <c r="V7222" s="39"/>
      <c r="W7222" s="39"/>
      <c r="X7222" s="39"/>
      <c r="Y7222" s="39"/>
      <c r="Z7222" s="39"/>
      <c r="AA7222" s="39"/>
      <c r="AB7222" s="39"/>
      <c r="AC7222" s="39"/>
      <c r="AD7222" s="39"/>
      <c r="AE7222" s="39"/>
      <c r="AF7222" s="39"/>
      <c r="AG7222" s="39"/>
      <c r="AH7222" s="39"/>
      <c r="AI7222" s="39"/>
      <c r="AJ7222" s="39"/>
      <c r="AK7222" s="39"/>
      <c r="AL7222" s="39"/>
      <c r="AM7222" s="39"/>
      <c r="AN7222" s="39"/>
      <c r="AO7222" s="39"/>
      <c r="AP7222" s="39"/>
      <c r="AQ7222" s="39"/>
      <c r="AR7222" s="39"/>
      <c r="AS7222" s="39"/>
      <c r="AT7222" s="39"/>
      <c r="AU7222" s="39"/>
      <c r="AV7222" s="39"/>
      <c r="AW7222" s="39"/>
    </row>
    <row r="7223" spans="15:49" x14ac:dyDescent="0.2">
      <c r="O7223" s="39"/>
      <c r="P7223" s="39"/>
      <c r="Q7223" s="39"/>
      <c r="R7223" s="39"/>
      <c r="S7223" s="39"/>
      <c r="T7223" s="39"/>
      <c r="U7223" s="39"/>
      <c r="V7223" s="39"/>
      <c r="W7223" s="39"/>
      <c r="X7223" s="39"/>
      <c r="Y7223" s="39"/>
      <c r="Z7223" s="39"/>
      <c r="AA7223" s="39"/>
      <c r="AB7223" s="39"/>
      <c r="AC7223" s="39"/>
      <c r="AD7223" s="39"/>
      <c r="AE7223" s="39"/>
      <c r="AF7223" s="39"/>
      <c r="AG7223" s="39"/>
      <c r="AH7223" s="39"/>
      <c r="AI7223" s="39"/>
      <c r="AJ7223" s="39"/>
      <c r="AK7223" s="39"/>
      <c r="AL7223" s="39"/>
      <c r="AM7223" s="39"/>
      <c r="AN7223" s="39"/>
      <c r="AO7223" s="39"/>
      <c r="AP7223" s="39"/>
      <c r="AQ7223" s="39"/>
      <c r="AR7223" s="39"/>
      <c r="AS7223" s="39"/>
      <c r="AT7223" s="39"/>
      <c r="AU7223" s="39"/>
      <c r="AV7223" s="39"/>
      <c r="AW7223" s="39"/>
    </row>
    <row r="7224" spans="15:49" x14ac:dyDescent="0.2">
      <c r="O7224" s="39"/>
      <c r="P7224" s="39"/>
      <c r="Q7224" s="39"/>
      <c r="R7224" s="39"/>
      <c r="S7224" s="39"/>
      <c r="T7224" s="39"/>
      <c r="U7224" s="39"/>
      <c r="V7224" s="39"/>
      <c r="W7224" s="39"/>
      <c r="X7224" s="39"/>
      <c r="Y7224" s="39"/>
      <c r="Z7224" s="39"/>
      <c r="AA7224" s="39"/>
      <c r="AB7224" s="39"/>
      <c r="AC7224" s="39"/>
      <c r="AD7224" s="39"/>
      <c r="AE7224" s="39"/>
      <c r="AF7224" s="39"/>
      <c r="AG7224" s="39"/>
      <c r="AH7224" s="39"/>
      <c r="AI7224" s="39"/>
      <c r="AJ7224" s="39"/>
      <c r="AK7224" s="39"/>
      <c r="AL7224" s="39"/>
      <c r="AM7224" s="39"/>
      <c r="AN7224" s="39"/>
      <c r="AO7224" s="39"/>
      <c r="AP7224" s="39"/>
      <c r="AQ7224" s="39"/>
      <c r="AR7224" s="39"/>
      <c r="AS7224" s="39"/>
      <c r="AT7224" s="39"/>
      <c r="AU7224" s="39"/>
      <c r="AV7224" s="39"/>
      <c r="AW7224" s="39"/>
    </row>
    <row r="7225" spans="15:49" x14ac:dyDescent="0.2">
      <c r="O7225" s="39"/>
      <c r="P7225" s="39"/>
      <c r="Q7225" s="39"/>
      <c r="R7225" s="39"/>
      <c r="S7225" s="39"/>
      <c r="T7225" s="39"/>
      <c r="U7225" s="39"/>
      <c r="V7225" s="39"/>
      <c r="W7225" s="39"/>
      <c r="X7225" s="39"/>
      <c r="Y7225" s="39"/>
      <c r="Z7225" s="39"/>
      <c r="AA7225" s="39"/>
      <c r="AB7225" s="39"/>
      <c r="AC7225" s="39"/>
      <c r="AD7225" s="39"/>
      <c r="AE7225" s="39"/>
      <c r="AF7225" s="39"/>
      <c r="AG7225" s="39"/>
      <c r="AH7225" s="39"/>
      <c r="AI7225" s="39"/>
      <c r="AJ7225" s="39"/>
      <c r="AK7225" s="39"/>
      <c r="AL7225" s="39"/>
      <c r="AM7225" s="39"/>
      <c r="AN7225" s="39"/>
      <c r="AO7225" s="39"/>
      <c r="AP7225" s="39"/>
      <c r="AQ7225" s="39"/>
      <c r="AR7225" s="39"/>
      <c r="AS7225" s="39"/>
      <c r="AT7225" s="39"/>
      <c r="AU7225" s="39"/>
      <c r="AV7225" s="39"/>
      <c r="AW7225" s="39"/>
    </row>
    <row r="7226" spans="15:49" x14ac:dyDescent="0.2">
      <c r="O7226" s="39"/>
      <c r="P7226" s="39"/>
      <c r="Q7226" s="39"/>
      <c r="R7226" s="39"/>
      <c r="S7226" s="39"/>
      <c r="T7226" s="39"/>
      <c r="U7226" s="39"/>
      <c r="V7226" s="39"/>
      <c r="W7226" s="39"/>
      <c r="X7226" s="39"/>
      <c r="Y7226" s="39"/>
      <c r="Z7226" s="39"/>
      <c r="AA7226" s="39"/>
      <c r="AB7226" s="39"/>
      <c r="AC7226" s="39"/>
      <c r="AD7226" s="39"/>
      <c r="AE7226" s="39"/>
      <c r="AF7226" s="39"/>
      <c r="AG7226" s="39"/>
      <c r="AH7226" s="39"/>
      <c r="AI7226" s="39"/>
      <c r="AJ7226" s="39"/>
      <c r="AK7226" s="39"/>
      <c r="AL7226" s="39"/>
      <c r="AM7226" s="39"/>
      <c r="AN7226" s="39"/>
      <c r="AO7226" s="39"/>
      <c r="AP7226" s="39"/>
      <c r="AQ7226" s="39"/>
      <c r="AR7226" s="39"/>
      <c r="AS7226" s="39"/>
      <c r="AT7226" s="39"/>
      <c r="AU7226" s="39"/>
      <c r="AV7226" s="39"/>
      <c r="AW7226" s="39"/>
    </row>
    <row r="7227" spans="15:49" x14ac:dyDescent="0.2">
      <c r="O7227" s="39"/>
      <c r="P7227" s="39"/>
      <c r="Q7227" s="39"/>
      <c r="R7227" s="39"/>
      <c r="S7227" s="39"/>
      <c r="T7227" s="39"/>
      <c r="U7227" s="39"/>
      <c r="V7227" s="39"/>
      <c r="W7227" s="39"/>
      <c r="X7227" s="39"/>
      <c r="Y7227" s="39"/>
      <c r="Z7227" s="39"/>
      <c r="AA7227" s="39"/>
      <c r="AB7227" s="39"/>
      <c r="AC7227" s="39"/>
      <c r="AD7227" s="39"/>
      <c r="AE7227" s="39"/>
      <c r="AF7227" s="39"/>
      <c r="AG7227" s="39"/>
      <c r="AH7227" s="39"/>
      <c r="AI7227" s="39"/>
      <c r="AJ7227" s="39"/>
      <c r="AK7227" s="39"/>
      <c r="AL7227" s="39"/>
      <c r="AM7227" s="39"/>
      <c r="AN7227" s="39"/>
      <c r="AO7227" s="39"/>
      <c r="AP7227" s="39"/>
      <c r="AQ7227" s="39"/>
      <c r="AR7227" s="39"/>
      <c r="AS7227" s="39"/>
      <c r="AT7227" s="39"/>
      <c r="AU7227" s="39"/>
      <c r="AV7227" s="39"/>
      <c r="AW7227" s="39"/>
    </row>
    <row r="7228" spans="15:49" x14ac:dyDescent="0.2">
      <c r="O7228" s="39"/>
      <c r="P7228" s="39"/>
      <c r="Q7228" s="39"/>
      <c r="R7228" s="39"/>
      <c r="S7228" s="39"/>
      <c r="T7228" s="39"/>
      <c r="U7228" s="39"/>
      <c r="V7228" s="39"/>
      <c r="W7228" s="39"/>
      <c r="X7228" s="39"/>
      <c r="Y7228" s="39"/>
      <c r="Z7228" s="39"/>
      <c r="AA7228" s="39"/>
      <c r="AB7228" s="39"/>
      <c r="AC7228" s="39"/>
      <c r="AD7228" s="39"/>
      <c r="AE7228" s="39"/>
      <c r="AF7228" s="39"/>
      <c r="AG7228" s="39"/>
      <c r="AH7228" s="39"/>
      <c r="AI7228" s="39"/>
      <c r="AJ7228" s="39"/>
      <c r="AK7228" s="39"/>
      <c r="AL7228" s="39"/>
      <c r="AM7228" s="39"/>
      <c r="AN7228" s="39"/>
      <c r="AO7228" s="39"/>
      <c r="AP7228" s="39"/>
      <c r="AQ7228" s="39"/>
      <c r="AR7228" s="39"/>
      <c r="AS7228" s="39"/>
      <c r="AT7228" s="39"/>
      <c r="AU7228" s="39"/>
      <c r="AV7228" s="39"/>
      <c r="AW7228" s="39"/>
    </row>
    <row r="7229" spans="15:49" x14ac:dyDescent="0.2">
      <c r="O7229" s="39"/>
      <c r="P7229" s="39"/>
      <c r="Q7229" s="39"/>
      <c r="R7229" s="39"/>
      <c r="S7229" s="39"/>
      <c r="T7229" s="39"/>
      <c r="U7229" s="39"/>
      <c r="V7229" s="39"/>
      <c r="W7229" s="39"/>
      <c r="X7229" s="39"/>
      <c r="Y7229" s="39"/>
      <c r="Z7229" s="39"/>
      <c r="AA7229" s="39"/>
      <c r="AB7229" s="39"/>
      <c r="AC7229" s="39"/>
      <c r="AD7229" s="39"/>
      <c r="AE7229" s="39"/>
      <c r="AF7229" s="39"/>
      <c r="AG7229" s="39"/>
      <c r="AH7229" s="39"/>
      <c r="AI7229" s="39"/>
      <c r="AJ7229" s="39"/>
      <c r="AK7229" s="39"/>
      <c r="AL7229" s="39"/>
      <c r="AM7229" s="39"/>
      <c r="AN7229" s="39"/>
      <c r="AO7229" s="39"/>
      <c r="AP7229" s="39"/>
      <c r="AQ7229" s="39"/>
      <c r="AR7229" s="39"/>
      <c r="AS7229" s="39"/>
      <c r="AT7229" s="39"/>
      <c r="AU7229" s="39"/>
      <c r="AV7229" s="39"/>
      <c r="AW7229" s="39"/>
    </row>
    <row r="7230" spans="15:49" x14ac:dyDescent="0.2">
      <c r="O7230" s="39"/>
      <c r="P7230" s="39"/>
      <c r="Q7230" s="39"/>
      <c r="R7230" s="39"/>
      <c r="S7230" s="39"/>
      <c r="T7230" s="39"/>
      <c r="U7230" s="39"/>
      <c r="V7230" s="39"/>
      <c r="W7230" s="39"/>
      <c r="X7230" s="39"/>
      <c r="Y7230" s="39"/>
      <c r="Z7230" s="39"/>
      <c r="AA7230" s="39"/>
      <c r="AB7230" s="39"/>
      <c r="AC7230" s="39"/>
      <c r="AD7230" s="39"/>
      <c r="AE7230" s="39"/>
      <c r="AF7230" s="39"/>
      <c r="AG7230" s="39"/>
      <c r="AH7230" s="39"/>
      <c r="AI7230" s="39"/>
      <c r="AJ7230" s="39"/>
      <c r="AK7230" s="39"/>
      <c r="AL7230" s="39"/>
      <c r="AM7230" s="39"/>
      <c r="AN7230" s="39"/>
      <c r="AO7230" s="39"/>
      <c r="AP7230" s="39"/>
      <c r="AQ7230" s="39"/>
      <c r="AR7230" s="39"/>
      <c r="AS7230" s="39"/>
      <c r="AT7230" s="39"/>
      <c r="AU7230" s="39"/>
      <c r="AV7230" s="39"/>
      <c r="AW7230" s="39"/>
    </row>
    <row r="7231" spans="15:49" x14ac:dyDescent="0.2">
      <c r="O7231" s="39"/>
      <c r="P7231" s="39"/>
      <c r="Q7231" s="39"/>
      <c r="R7231" s="39"/>
      <c r="S7231" s="39"/>
      <c r="T7231" s="39"/>
      <c r="U7231" s="39"/>
      <c r="V7231" s="39"/>
      <c r="W7231" s="39"/>
      <c r="X7231" s="39"/>
      <c r="Y7231" s="39"/>
      <c r="Z7231" s="39"/>
      <c r="AA7231" s="39"/>
      <c r="AB7231" s="39"/>
      <c r="AC7231" s="39"/>
      <c r="AD7231" s="39"/>
      <c r="AE7231" s="39"/>
      <c r="AF7231" s="39"/>
      <c r="AG7231" s="39"/>
      <c r="AH7231" s="39"/>
      <c r="AI7231" s="39"/>
      <c r="AJ7231" s="39"/>
      <c r="AK7231" s="39"/>
      <c r="AL7231" s="39"/>
      <c r="AM7231" s="39"/>
      <c r="AN7231" s="39"/>
      <c r="AO7231" s="39"/>
      <c r="AP7231" s="39"/>
      <c r="AQ7231" s="39"/>
      <c r="AR7231" s="39"/>
      <c r="AS7231" s="39"/>
      <c r="AT7231" s="39"/>
      <c r="AU7231" s="39"/>
      <c r="AV7231" s="39"/>
      <c r="AW7231" s="39"/>
    </row>
    <row r="7232" spans="15:49" x14ac:dyDescent="0.2">
      <c r="O7232" s="39"/>
      <c r="P7232" s="39"/>
      <c r="Q7232" s="39"/>
      <c r="R7232" s="39"/>
      <c r="S7232" s="39"/>
      <c r="T7232" s="39"/>
      <c r="U7232" s="39"/>
      <c r="V7232" s="39"/>
      <c r="W7232" s="39"/>
      <c r="X7232" s="39"/>
      <c r="Y7232" s="39"/>
      <c r="Z7232" s="39"/>
      <c r="AA7232" s="39"/>
      <c r="AB7232" s="39"/>
      <c r="AC7232" s="39"/>
      <c r="AD7232" s="39"/>
      <c r="AE7232" s="39"/>
      <c r="AF7232" s="39"/>
      <c r="AG7232" s="39"/>
      <c r="AH7232" s="39"/>
      <c r="AI7232" s="39"/>
      <c r="AJ7232" s="39"/>
      <c r="AK7232" s="39"/>
      <c r="AL7232" s="39"/>
      <c r="AM7232" s="39"/>
      <c r="AN7232" s="39"/>
      <c r="AO7232" s="39"/>
      <c r="AP7232" s="39"/>
      <c r="AQ7232" s="39"/>
      <c r="AR7232" s="39"/>
      <c r="AS7232" s="39"/>
      <c r="AT7232" s="39"/>
      <c r="AU7232" s="39"/>
      <c r="AV7232" s="39"/>
      <c r="AW7232" s="39"/>
    </row>
    <row r="7233" spans="15:49" x14ac:dyDescent="0.2">
      <c r="O7233" s="39"/>
      <c r="P7233" s="39"/>
      <c r="Q7233" s="39"/>
      <c r="R7233" s="39"/>
      <c r="S7233" s="39"/>
      <c r="T7233" s="39"/>
      <c r="U7233" s="39"/>
      <c r="V7233" s="39"/>
      <c r="W7233" s="39"/>
      <c r="X7233" s="39"/>
      <c r="Y7233" s="39"/>
      <c r="Z7233" s="39"/>
      <c r="AA7233" s="39"/>
      <c r="AB7233" s="39"/>
      <c r="AC7233" s="39"/>
      <c r="AD7233" s="39"/>
      <c r="AE7233" s="39"/>
      <c r="AF7233" s="39"/>
      <c r="AG7233" s="39"/>
      <c r="AH7233" s="39"/>
      <c r="AI7233" s="39"/>
      <c r="AJ7233" s="39"/>
      <c r="AK7233" s="39"/>
      <c r="AL7233" s="39"/>
      <c r="AM7233" s="39"/>
      <c r="AN7233" s="39"/>
      <c r="AO7233" s="39"/>
      <c r="AP7233" s="39"/>
      <c r="AQ7233" s="39"/>
      <c r="AR7233" s="39"/>
      <c r="AS7233" s="39"/>
      <c r="AT7233" s="39"/>
      <c r="AU7233" s="39"/>
      <c r="AV7233" s="39"/>
      <c r="AW7233" s="39"/>
    </row>
    <row r="7234" spans="15:49" x14ac:dyDescent="0.2">
      <c r="O7234" s="39"/>
      <c r="P7234" s="39"/>
      <c r="Q7234" s="39"/>
      <c r="R7234" s="39"/>
      <c r="S7234" s="39"/>
      <c r="T7234" s="39"/>
      <c r="U7234" s="39"/>
      <c r="V7234" s="39"/>
      <c r="W7234" s="39"/>
      <c r="X7234" s="39"/>
      <c r="Y7234" s="39"/>
      <c r="Z7234" s="39"/>
      <c r="AA7234" s="39"/>
      <c r="AB7234" s="39"/>
      <c r="AC7234" s="39"/>
      <c r="AD7234" s="39"/>
      <c r="AE7234" s="39"/>
      <c r="AF7234" s="39"/>
      <c r="AG7234" s="39"/>
      <c r="AH7234" s="39"/>
      <c r="AI7234" s="39"/>
      <c r="AJ7234" s="39"/>
      <c r="AK7234" s="39"/>
      <c r="AL7234" s="39"/>
      <c r="AM7234" s="39"/>
      <c r="AN7234" s="39"/>
      <c r="AO7234" s="39"/>
      <c r="AP7234" s="39"/>
      <c r="AQ7234" s="39"/>
      <c r="AR7234" s="39"/>
      <c r="AS7234" s="39"/>
      <c r="AT7234" s="39"/>
      <c r="AU7234" s="39"/>
      <c r="AV7234" s="39"/>
      <c r="AW7234" s="39"/>
    </row>
    <row r="7235" spans="15:49" x14ac:dyDescent="0.2">
      <c r="O7235" s="39"/>
      <c r="P7235" s="39"/>
      <c r="Q7235" s="39"/>
      <c r="R7235" s="39"/>
      <c r="S7235" s="39"/>
      <c r="T7235" s="39"/>
      <c r="U7235" s="39"/>
      <c r="V7235" s="39"/>
      <c r="W7235" s="39"/>
      <c r="X7235" s="39"/>
      <c r="Y7235" s="39"/>
      <c r="Z7235" s="39"/>
      <c r="AA7235" s="39"/>
      <c r="AB7235" s="39"/>
      <c r="AC7235" s="39"/>
      <c r="AD7235" s="39"/>
      <c r="AE7235" s="39"/>
      <c r="AF7235" s="39"/>
      <c r="AG7235" s="39"/>
      <c r="AH7235" s="39"/>
      <c r="AI7235" s="39"/>
      <c r="AJ7235" s="39"/>
      <c r="AK7235" s="39"/>
      <c r="AL7235" s="39"/>
      <c r="AM7235" s="39"/>
      <c r="AN7235" s="39"/>
      <c r="AO7235" s="39"/>
      <c r="AP7235" s="39"/>
      <c r="AQ7235" s="39"/>
      <c r="AR7235" s="39"/>
      <c r="AS7235" s="39"/>
      <c r="AT7235" s="39"/>
      <c r="AU7235" s="39"/>
      <c r="AV7235" s="39"/>
      <c r="AW7235" s="39"/>
    </row>
    <row r="7236" spans="15:49" x14ac:dyDescent="0.2">
      <c r="O7236" s="39"/>
      <c r="P7236" s="39"/>
      <c r="Q7236" s="39"/>
      <c r="R7236" s="39"/>
      <c r="S7236" s="39"/>
      <c r="T7236" s="39"/>
      <c r="U7236" s="39"/>
      <c r="V7236" s="39"/>
      <c r="W7236" s="39"/>
      <c r="X7236" s="39"/>
      <c r="Y7236" s="39"/>
      <c r="Z7236" s="39"/>
      <c r="AA7236" s="39"/>
      <c r="AB7236" s="39"/>
      <c r="AC7236" s="39"/>
      <c r="AD7236" s="39"/>
      <c r="AE7236" s="39"/>
      <c r="AF7236" s="39"/>
      <c r="AG7236" s="39"/>
      <c r="AH7236" s="39"/>
      <c r="AI7236" s="39"/>
      <c r="AJ7236" s="39"/>
      <c r="AK7236" s="39"/>
      <c r="AL7236" s="39"/>
      <c r="AM7236" s="39"/>
      <c r="AN7236" s="39"/>
      <c r="AO7236" s="39"/>
      <c r="AP7236" s="39"/>
      <c r="AQ7236" s="39"/>
      <c r="AR7236" s="39"/>
      <c r="AS7236" s="39"/>
      <c r="AT7236" s="39"/>
      <c r="AU7236" s="39"/>
      <c r="AV7236" s="39"/>
      <c r="AW7236" s="39"/>
    </row>
    <row r="7237" spans="15:49" x14ac:dyDescent="0.2">
      <c r="O7237" s="39"/>
      <c r="P7237" s="39"/>
      <c r="Q7237" s="39"/>
      <c r="R7237" s="39"/>
      <c r="S7237" s="39"/>
      <c r="T7237" s="39"/>
      <c r="U7237" s="39"/>
      <c r="V7237" s="39"/>
      <c r="W7237" s="39"/>
      <c r="X7237" s="39"/>
      <c r="Y7237" s="39"/>
      <c r="Z7237" s="39"/>
      <c r="AA7237" s="39"/>
      <c r="AB7237" s="39"/>
      <c r="AC7237" s="39"/>
      <c r="AD7237" s="39"/>
      <c r="AE7237" s="39"/>
      <c r="AF7237" s="39"/>
      <c r="AG7237" s="39"/>
      <c r="AH7237" s="39"/>
      <c r="AI7237" s="39"/>
      <c r="AJ7237" s="39"/>
      <c r="AK7237" s="39"/>
      <c r="AL7237" s="39"/>
      <c r="AM7237" s="39"/>
      <c r="AN7237" s="39"/>
      <c r="AO7237" s="39"/>
      <c r="AP7237" s="39"/>
      <c r="AQ7237" s="39"/>
      <c r="AR7237" s="39"/>
      <c r="AS7237" s="39"/>
      <c r="AT7237" s="39"/>
      <c r="AU7237" s="39"/>
      <c r="AV7237" s="39"/>
      <c r="AW7237" s="39"/>
    </row>
    <row r="7238" spans="15:49" x14ac:dyDescent="0.2">
      <c r="O7238" s="39"/>
      <c r="P7238" s="39"/>
      <c r="Q7238" s="39"/>
      <c r="R7238" s="39"/>
      <c r="S7238" s="39"/>
      <c r="T7238" s="39"/>
      <c r="U7238" s="39"/>
      <c r="V7238" s="39"/>
      <c r="W7238" s="39"/>
      <c r="X7238" s="39"/>
      <c r="Y7238" s="39"/>
      <c r="Z7238" s="39"/>
      <c r="AA7238" s="39"/>
      <c r="AB7238" s="39"/>
      <c r="AC7238" s="39"/>
      <c r="AD7238" s="39"/>
      <c r="AE7238" s="39"/>
      <c r="AF7238" s="39"/>
      <c r="AG7238" s="39"/>
      <c r="AH7238" s="39"/>
      <c r="AI7238" s="39"/>
      <c r="AJ7238" s="39"/>
      <c r="AK7238" s="39"/>
      <c r="AL7238" s="39"/>
      <c r="AM7238" s="39"/>
      <c r="AN7238" s="39"/>
      <c r="AO7238" s="39"/>
      <c r="AP7238" s="39"/>
      <c r="AQ7238" s="39"/>
      <c r="AR7238" s="39"/>
      <c r="AS7238" s="39"/>
      <c r="AT7238" s="39"/>
      <c r="AU7238" s="39"/>
      <c r="AV7238" s="39"/>
      <c r="AW7238" s="39"/>
    </row>
    <row r="7239" spans="15:49" x14ac:dyDescent="0.2">
      <c r="O7239" s="39"/>
      <c r="P7239" s="39"/>
      <c r="Q7239" s="39"/>
      <c r="R7239" s="39"/>
      <c r="S7239" s="39"/>
      <c r="T7239" s="39"/>
      <c r="U7239" s="39"/>
      <c r="V7239" s="39"/>
      <c r="W7239" s="39"/>
      <c r="X7239" s="39"/>
      <c r="Y7239" s="39"/>
      <c r="Z7239" s="39"/>
      <c r="AA7239" s="39"/>
      <c r="AB7239" s="39"/>
      <c r="AC7239" s="39"/>
      <c r="AD7239" s="39"/>
      <c r="AE7239" s="39"/>
      <c r="AF7239" s="39"/>
      <c r="AG7239" s="39"/>
      <c r="AH7239" s="39"/>
      <c r="AI7239" s="39"/>
      <c r="AJ7239" s="39"/>
      <c r="AK7239" s="39"/>
      <c r="AL7239" s="39"/>
      <c r="AM7239" s="39"/>
      <c r="AN7239" s="39"/>
      <c r="AO7239" s="39"/>
      <c r="AP7239" s="39"/>
      <c r="AQ7239" s="39"/>
      <c r="AR7239" s="39"/>
      <c r="AS7239" s="39"/>
      <c r="AT7239" s="39"/>
      <c r="AU7239" s="39"/>
      <c r="AV7239" s="39"/>
      <c r="AW7239" s="39"/>
    </row>
    <row r="7240" spans="15:49" x14ac:dyDescent="0.2">
      <c r="O7240" s="39"/>
      <c r="P7240" s="39"/>
      <c r="Q7240" s="39"/>
      <c r="R7240" s="39"/>
      <c r="S7240" s="39"/>
      <c r="T7240" s="39"/>
      <c r="U7240" s="39"/>
      <c r="V7240" s="39"/>
      <c r="W7240" s="39"/>
      <c r="X7240" s="39"/>
      <c r="Y7240" s="39"/>
      <c r="Z7240" s="39"/>
      <c r="AA7240" s="39"/>
      <c r="AB7240" s="39"/>
      <c r="AC7240" s="39"/>
      <c r="AD7240" s="39"/>
      <c r="AE7240" s="39"/>
      <c r="AF7240" s="39"/>
      <c r="AG7240" s="39"/>
      <c r="AH7240" s="39"/>
      <c r="AI7240" s="39"/>
      <c r="AJ7240" s="39"/>
      <c r="AK7240" s="39"/>
      <c r="AL7240" s="39"/>
      <c r="AM7240" s="39"/>
      <c r="AN7240" s="39"/>
      <c r="AO7240" s="39"/>
      <c r="AP7240" s="39"/>
      <c r="AQ7240" s="39"/>
      <c r="AR7240" s="39"/>
      <c r="AS7240" s="39"/>
      <c r="AT7240" s="39"/>
      <c r="AU7240" s="39"/>
      <c r="AV7240" s="39"/>
      <c r="AW7240" s="39"/>
    </row>
    <row r="7241" spans="15:49" x14ac:dyDescent="0.2">
      <c r="O7241" s="39"/>
      <c r="P7241" s="39"/>
      <c r="Q7241" s="39"/>
      <c r="R7241" s="39"/>
      <c r="S7241" s="39"/>
      <c r="T7241" s="39"/>
      <c r="U7241" s="39"/>
      <c r="V7241" s="39"/>
      <c r="W7241" s="39"/>
      <c r="X7241" s="39"/>
      <c r="Y7241" s="39"/>
      <c r="Z7241" s="39"/>
      <c r="AA7241" s="39"/>
      <c r="AB7241" s="39"/>
      <c r="AC7241" s="39"/>
      <c r="AD7241" s="39"/>
      <c r="AE7241" s="39"/>
      <c r="AF7241" s="39"/>
      <c r="AG7241" s="39"/>
      <c r="AH7241" s="39"/>
      <c r="AI7241" s="39"/>
      <c r="AJ7241" s="39"/>
      <c r="AK7241" s="39"/>
      <c r="AL7241" s="39"/>
      <c r="AM7241" s="39"/>
      <c r="AN7241" s="39"/>
      <c r="AO7241" s="39"/>
      <c r="AP7241" s="39"/>
      <c r="AQ7241" s="39"/>
      <c r="AR7241" s="39"/>
      <c r="AS7241" s="39"/>
      <c r="AT7241" s="39"/>
      <c r="AU7241" s="39"/>
      <c r="AV7241" s="39"/>
      <c r="AW7241" s="39"/>
    </row>
    <row r="7242" spans="15:49" x14ac:dyDescent="0.2">
      <c r="O7242" s="39"/>
      <c r="P7242" s="39"/>
      <c r="Q7242" s="39"/>
      <c r="R7242" s="39"/>
      <c r="S7242" s="39"/>
      <c r="T7242" s="39"/>
      <c r="U7242" s="39"/>
      <c r="V7242" s="39"/>
      <c r="W7242" s="39"/>
      <c r="X7242" s="39"/>
      <c r="Y7242" s="39"/>
      <c r="Z7242" s="39"/>
      <c r="AA7242" s="39"/>
      <c r="AB7242" s="39"/>
      <c r="AC7242" s="39"/>
      <c r="AD7242" s="39"/>
      <c r="AE7242" s="39"/>
      <c r="AF7242" s="39"/>
      <c r="AG7242" s="39"/>
      <c r="AH7242" s="39"/>
      <c r="AI7242" s="39"/>
      <c r="AJ7242" s="39"/>
      <c r="AK7242" s="39"/>
      <c r="AL7242" s="39"/>
      <c r="AM7242" s="39"/>
      <c r="AN7242" s="39"/>
      <c r="AO7242" s="39"/>
      <c r="AP7242" s="39"/>
      <c r="AQ7242" s="39"/>
      <c r="AR7242" s="39"/>
      <c r="AS7242" s="39"/>
      <c r="AT7242" s="39"/>
      <c r="AU7242" s="39"/>
      <c r="AV7242" s="39"/>
      <c r="AW7242" s="39"/>
    </row>
    <row r="7243" spans="15:49" x14ac:dyDescent="0.2">
      <c r="O7243" s="39"/>
      <c r="P7243" s="39"/>
      <c r="Q7243" s="39"/>
      <c r="R7243" s="39"/>
      <c r="S7243" s="39"/>
      <c r="T7243" s="39"/>
      <c r="U7243" s="39"/>
      <c r="V7243" s="39"/>
      <c r="W7243" s="39"/>
      <c r="X7243" s="39"/>
      <c r="Y7243" s="39"/>
      <c r="Z7243" s="39"/>
      <c r="AA7243" s="39"/>
      <c r="AB7243" s="39"/>
      <c r="AC7243" s="39"/>
      <c r="AD7243" s="39"/>
      <c r="AE7243" s="39"/>
      <c r="AF7243" s="39"/>
      <c r="AG7243" s="39"/>
      <c r="AH7243" s="39"/>
      <c r="AI7243" s="39"/>
      <c r="AJ7243" s="39"/>
      <c r="AK7243" s="39"/>
      <c r="AL7243" s="39"/>
      <c r="AM7243" s="39"/>
      <c r="AN7243" s="39"/>
      <c r="AO7243" s="39"/>
      <c r="AP7243" s="39"/>
      <c r="AQ7243" s="39"/>
      <c r="AR7243" s="39"/>
      <c r="AS7243" s="39"/>
      <c r="AT7243" s="39"/>
      <c r="AU7243" s="39"/>
      <c r="AV7243" s="39"/>
      <c r="AW7243" s="39"/>
    </row>
    <row r="7244" spans="15:49" x14ac:dyDescent="0.2">
      <c r="O7244" s="39"/>
      <c r="P7244" s="39"/>
      <c r="Q7244" s="39"/>
      <c r="R7244" s="39"/>
      <c r="S7244" s="39"/>
      <c r="T7244" s="39"/>
      <c r="U7244" s="39"/>
      <c r="V7244" s="39"/>
      <c r="W7244" s="39"/>
      <c r="X7244" s="39"/>
      <c r="Y7244" s="39"/>
      <c r="Z7244" s="39"/>
      <c r="AA7244" s="39"/>
      <c r="AB7244" s="39"/>
      <c r="AC7244" s="39"/>
      <c r="AD7244" s="39"/>
      <c r="AE7244" s="39"/>
      <c r="AF7244" s="39"/>
      <c r="AG7244" s="39"/>
      <c r="AH7244" s="39"/>
      <c r="AI7244" s="39"/>
      <c r="AJ7244" s="39"/>
      <c r="AK7244" s="39"/>
      <c r="AL7244" s="39"/>
      <c r="AM7244" s="39"/>
      <c r="AN7244" s="39"/>
      <c r="AO7244" s="39"/>
      <c r="AP7244" s="39"/>
      <c r="AQ7244" s="39"/>
      <c r="AR7244" s="39"/>
      <c r="AS7244" s="39"/>
      <c r="AT7244" s="39"/>
      <c r="AU7244" s="39"/>
      <c r="AV7244" s="39"/>
      <c r="AW7244" s="39"/>
    </row>
    <row r="7245" spans="15:49" x14ac:dyDescent="0.2">
      <c r="O7245" s="39"/>
      <c r="P7245" s="39"/>
      <c r="Q7245" s="39"/>
      <c r="R7245" s="39"/>
      <c r="S7245" s="39"/>
      <c r="T7245" s="39"/>
      <c r="U7245" s="39"/>
      <c r="V7245" s="39"/>
      <c r="W7245" s="39"/>
      <c r="X7245" s="39"/>
      <c r="Y7245" s="39"/>
      <c r="Z7245" s="39"/>
      <c r="AA7245" s="39"/>
      <c r="AB7245" s="39"/>
      <c r="AC7245" s="39"/>
      <c r="AD7245" s="39"/>
      <c r="AE7245" s="39"/>
      <c r="AF7245" s="39"/>
      <c r="AG7245" s="39"/>
      <c r="AH7245" s="39"/>
      <c r="AI7245" s="39"/>
      <c r="AJ7245" s="39"/>
      <c r="AK7245" s="39"/>
      <c r="AL7245" s="39"/>
      <c r="AM7245" s="39"/>
      <c r="AN7245" s="39"/>
      <c r="AO7245" s="39"/>
      <c r="AP7245" s="39"/>
      <c r="AQ7245" s="39"/>
      <c r="AR7245" s="39"/>
      <c r="AS7245" s="39"/>
      <c r="AT7245" s="39"/>
      <c r="AU7245" s="39"/>
      <c r="AV7245" s="39"/>
      <c r="AW7245" s="39"/>
    </row>
    <row r="7246" spans="15:49" x14ac:dyDescent="0.2">
      <c r="O7246" s="39"/>
      <c r="P7246" s="39"/>
      <c r="Q7246" s="39"/>
      <c r="R7246" s="39"/>
      <c r="S7246" s="39"/>
      <c r="T7246" s="39"/>
      <c r="U7246" s="39"/>
      <c r="V7246" s="39"/>
      <c r="W7246" s="39"/>
      <c r="X7246" s="39"/>
      <c r="Y7246" s="39"/>
      <c r="Z7246" s="39"/>
      <c r="AA7246" s="39"/>
      <c r="AB7246" s="39"/>
      <c r="AC7246" s="39"/>
      <c r="AD7246" s="39"/>
      <c r="AE7246" s="39"/>
      <c r="AF7246" s="39"/>
      <c r="AG7246" s="39"/>
      <c r="AH7246" s="39"/>
      <c r="AI7246" s="39"/>
      <c r="AJ7246" s="39"/>
      <c r="AK7246" s="39"/>
      <c r="AL7246" s="39"/>
      <c r="AM7246" s="39"/>
      <c r="AN7246" s="39"/>
      <c r="AO7246" s="39"/>
      <c r="AP7246" s="39"/>
      <c r="AQ7246" s="39"/>
      <c r="AR7246" s="39"/>
      <c r="AS7246" s="39"/>
      <c r="AT7246" s="39"/>
      <c r="AU7246" s="39"/>
      <c r="AV7246" s="39"/>
      <c r="AW7246" s="39"/>
    </row>
    <row r="7247" spans="15:49" x14ac:dyDescent="0.2">
      <c r="O7247" s="39"/>
      <c r="P7247" s="39"/>
      <c r="Q7247" s="39"/>
      <c r="R7247" s="39"/>
      <c r="S7247" s="39"/>
      <c r="T7247" s="39"/>
      <c r="U7247" s="39"/>
      <c r="V7247" s="39"/>
      <c r="W7247" s="39"/>
      <c r="X7247" s="39"/>
      <c r="Y7247" s="39"/>
      <c r="Z7247" s="39"/>
      <c r="AA7247" s="39"/>
      <c r="AB7247" s="39"/>
      <c r="AC7247" s="39"/>
      <c r="AD7247" s="39"/>
      <c r="AE7247" s="39"/>
      <c r="AF7247" s="39"/>
      <c r="AG7247" s="39"/>
      <c r="AH7247" s="39"/>
      <c r="AI7247" s="39"/>
      <c r="AJ7247" s="39"/>
      <c r="AK7247" s="39"/>
      <c r="AL7247" s="39"/>
      <c r="AM7247" s="39"/>
      <c r="AN7247" s="39"/>
      <c r="AO7247" s="39"/>
      <c r="AP7247" s="39"/>
      <c r="AQ7247" s="39"/>
      <c r="AR7247" s="39"/>
      <c r="AS7247" s="39"/>
      <c r="AT7247" s="39"/>
      <c r="AU7247" s="39"/>
      <c r="AV7247" s="39"/>
      <c r="AW7247" s="39"/>
    </row>
    <row r="7248" spans="15:49" x14ac:dyDescent="0.2">
      <c r="O7248" s="39"/>
      <c r="P7248" s="39"/>
      <c r="Q7248" s="39"/>
      <c r="R7248" s="39"/>
      <c r="S7248" s="39"/>
      <c r="T7248" s="39"/>
      <c r="U7248" s="39"/>
      <c r="V7248" s="39"/>
      <c r="W7248" s="39"/>
      <c r="X7248" s="39"/>
      <c r="Y7248" s="39"/>
      <c r="Z7248" s="39"/>
      <c r="AA7248" s="39"/>
      <c r="AB7248" s="39"/>
      <c r="AC7248" s="39"/>
      <c r="AD7248" s="39"/>
      <c r="AE7248" s="39"/>
      <c r="AF7248" s="39"/>
      <c r="AG7248" s="39"/>
      <c r="AH7248" s="39"/>
      <c r="AI7248" s="39"/>
      <c r="AJ7248" s="39"/>
      <c r="AK7248" s="39"/>
      <c r="AL7248" s="39"/>
      <c r="AM7248" s="39"/>
      <c r="AN7248" s="39"/>
      <c r="AO7248" s="39"/>
      <c r="AP7248" s="39"/>
      <c r="AQ7248" s="39"/>
      <c r="AR7248" s="39"/>
      <c r="AS7248" s="39"/>
      <c r="AT7248" s="39"/>
      <c r="AU7248" s="39"/>
      <c r="AV7248" s="39"/>
      <c r="AW7248" s="39"/>
    </row>
    <row r="7249" spans="15:49" x14ac:dyDescent="0.2">
      <c r="O7249" s="39"/>
      <c r="P7249" s="39"/>
      <c r="Q7249" s="39"/>
      <c r="R7249" s="39"/>
      <c r="S7249" s="39"/>
      <c r="T7249" s="39"/>
      <c r="U7249" s="39"/>
      <c r="V7249" s="39"/>
      <c r="W7249" s="39"/>
      <c r="X7249" s="39"/>
      <c r="Y7249" s="39"/>
      <c r="Z7249" s="39"/>
      <c r="AA7249" s="39"/>
      <c r="AB7249" s="39"/>
      <c r="AC7249" s="39"/>
      <c r="AD7249" s="39"/>
      <c r="AE7249" s="39"/>
      <c r="AF7249" s="39"/>
      <c r="AG7249" s="39"/>
      <c r="AH7249" s="39"/>
      <c r="AI7249" s="39"/>
      <c r="AJ7249" s="39"/>
      <c r="AK7249" s="39"/>
      <c r="AL7249" s="39"/>
      <c r="AM7249" s="39"/>
      <c r="AN7249" s="39"/>
      <c r="AO7249" s="39"/>
      <c r="AP7249" s="39"/>
      <c r="AQ7249" s="39"/>
      <c r="AR7249" s="39"/>
      <c r="AS7249" s="39"/>
      <c r="AT7249" s="39"/>
      <c r="AU7249" s="39"/>
      <c r="AV7249" s="39"/>
      <c r="AW7249" s="39"/>
    </row>
    <row r="7250" spans="15:49" x14ac:dyDescent="0.2">
      <c r="O7250" s="39"/>
      <c r="P7250" s="39"/>
      <c r="Q7250" s="39"/>
      <c r="R7250" s="39"/>
      <c r="S7250" s="39"/>
      <c r="T7250" s="39"/>
      <c r="U7250" s="39"/>
      <c r="V7250" s="39"/>
      <c r="W7250" s="39"/>
      <c r="X7250" s="39"/>
      <c r="Y7250" s="39"/>
      <c r="Z7250" s="39"/>
      <c r="AA7250" s="39"/>
      <c r="AB7250" s="39"/>
      <c r="AC7250" s="39"/>
      <c r="AD7250" s="39"/>
      <c r="AE7250" s="39"/>
      <c r="AF7250" s="39"/>
      <c r="AG7250" s="39"/>
      <c r="AH7250" s="39"/>
      <c r="AI7250" s="39"/>
      <c r="AJ7250" s="39"/>
      <c r="AK7250" s="39"/>
      <c r="AL7250" s="39"/>
      <c r="AM7250" s="39"/>
      <c r="AN7250" s="39"/>
      <c r="AO7250" s="39"/>
      <c r="AP7250" s="39"/>
      <c r="AQ7250" s="39"/>
      <c r="AR7250" s="39"/>
      <c r="AS7250" s="39"/>
      <c r="AT7250" s="39"/>
      <c r="AU7250" s="39"/>
      <c r="AV7250" s="39"/>
      <c r="AW7250" s="39"/>
    </row>
    <row r="7251" spans="15:49" x14ac:dyDescent="0.2">
      <c r="O7251" s="39"/>
      <c r="P7251" s="39"/>
      <c r="Q7251" s="39"/>
      <c r="R7251" s="39"/>
      <c r="S7251" s="39"/>
      <c r="T7251" s="39"/>
      <c r="U7251" s="39"/>
      <c r="V7251" s="39"/>
      <c r="W7251" s="39"/>
      <c r="X7251" s="39"/>
      <c r="Y7251" s="39"/>
      <c r="Z7251" s="39"/>
      <c r="AA7251" s="39"/>
      <c r="AB7251" s="39"/>
      <c r="AC7251" s="39"/>
      <c r="AD7251" s="39"/>
      <c r="AE7251" s="39"/>
      <c r="AF7251" s="39"/>
      <c r="AG7251" s="39"/>
      <c r="AH7251" s="39"/>
      <c r="AI7251" s="39"/>
      <c r="AJ7251" s="39"/>
      <c r="AK7251" s="39"/>
      <c r="AL7251" s="39"/>
      <c r="AM7251" s="39"/>
      <c r="AN7251" s="39"/>
      <c r="AO7251" s="39"/>
      <c r="AP7251" s="39"/>
      <c r="AQ7251" s="39"/>
      <c r="AR7251" s="39"/>
      <c r="AS7251" s="39"/>
      <c r="AT7251" s="39"/>
      <c r="AU7251" s="39"/>
      <c r="AV7251" s="39"/>
      <c r="AW7251" s="39"/>
    </row>
    <row r="7252" spans="15:49" x14ac:dyDescent="0.2">
      <c r="O7252" s="39"/>
      <c r="P7252" s="39"/>
      <c r="Q7252" s="39"/>
      <c r="R7252" s="39"/>
      <c r="S7252" s="39"/>
      <c r="T7252" s="39"/>
      <c r="U7252" s="39"/>
      <c r="V7252" s="39"/>
      <c r="W7252" s="39"/>
      <c r="X7252" s="39"/>
      <c r="Y7252" s="39"/>
      <c r="Z7252" s="39"/>
      <c r="AA7252" s="39"/>
      <c r="AB7252" s="39"/>
      <c r="AC7252" s="39"/>
      <c r="AD7252" s="39"/>
      <c r="AE7252" s="39"/>
      <c r="AF7252" s="39"/>
      <c r="AG7252" s="39"/>
      <c r="AH7252" s="39"/>
      <c r="AI7252" s="39"/>
      <c r="AJ7252" s="39"/>
      <c r="AK7252" s="39"/>
      <c r="AL7252" s="39"/>
      <c r="AM7252" s="39"/>
      <c r="AN7252" s="39"/>
      <c r="AO7252" s="39"/>
      <c r="AP7252" s="39"/>
      <c r="AQ7252" s="39"/>
      <c r="AR7252" s="39"/>
      <c r="AS7252" s="39"/>
      <c r="AT7252" s="39"/>
      <c r="AU7252" s="39"/>
      <c r="AV7252" s="39"/>
      <c r="AW7252" s="39"/>
    </row>
    <row r="7253" spans="15:49" x14ac:dyDescent="0.2">
      <c r="O7253" s="39"/>
      <c r="P7253" s="39"/>
      <c r="Q7253" s="39"/>
      <c r="R7253" s="39"/>
      <c r="S7253" s="39"/>
      <c r="T7253" s="39"/>
      <c r="U7253" s="39"/>
      <c r="V7253" s="39"/>
      <c r="W7253" s="39"/>
      <c r="X7253" s="39"/>
      <c r="Y7253" s="39"/>
      <c r="Z7253" s="39"/>
      <c r="AA7253" s="39"/>
      <c r="AB7253" s="39"/>
      <c r="AC7253" s="39"/>
      <c r="AD7253" s="39"/>
      <c r="AE7253" s="39"/>
      <c r="AF7253" s="39"/>
      <c r="AG7253" s="39"/>
      <c r="AH7253" s="39"/>
      <c r="AI7253" s="39"/>
      <c r="AJ7253" s="39"/>
      <c r="AK7253" s="39"/>
      <c r="AL7253" s="39"/>
      <c r="AM7253" s="39"/>
      <c r="AN7253" s="39"/>
      <c r="AO7253" s="39"/>
      <c r="AP7253" s="39"/>
      <c r="AQ7253" s="39"/>
      <c r="AR7253" s="39"/>
      <c r="AS7253" s="39"/>
      <c r="AT7253" s="39"/>
      <c r="AU7253" s="39"/>
      <c r="AV7253" s="39"/>
      <c r="AW7253" s="39"/>
    </row>
    <row r="7254" spans="15:49" x14ac:dyDescent="0.2">
      <c r="O7254" s="39"/>
      <c r="P7254" s="39"/>
      <c r="Q7254" s="39"/>
      <c r="R7254" s="39"/>
      <c r="S7254" s="39"/>
      <c r="T7254" s="39"/>
      <c r="U7254" s="39"/>
      <c r="V7254" s="39"/>
      <c r="W7254" s="39"/>
      <c r="X7254" s="39"/>
      <c r="Y7254" s="39"/>
      <c r="Z7254" s="39"/>
      <c r="AA7254" s="39"/>
      <c r="AB7254" s="39"/>
      <c r="AC7254" s="39"/>
      <c r="AD7254" s="39"/>
      <c r="AE7254" s="39"/>
      <c r="AF7254" s="39"/>
      <c r="AG7254" s="39"/>
      <c r="AH7254" s="39"/>
      <c r="AI7254" s="39"/>
      <c r="AJ7254" s="39"/>
      <c r="AK7254" s="39"/>
      <c r="AL7254" s="39"/>
      <c r="AM7254" s="39"/>
      <c r="AN7254" s="39"/>
      <c r="AO7254" s="39"/>
      <c r="AP7254" s="39"/>
      <c r="AQ7254" s="39"/>
      <c r="AR7254" s="39"/>
      <c r="AS7254" s="39"/>
      <c r="AT7254" s="39"/>
      <c r="AU7254" s="39"/>
      <c r="AV7254" s="39"/>
      <c r="AW7254" s="39"/>
    </row>
    <row r="7255" spans="15:49" x14ac:dyDescent="0.2">
      <c r="O7255" s="39"/>
      <c r="P7255" s="39"/>
      <c r="Q7255" s="39"/>
      <c r="R7255" s="39"/>
      <c r="S7255" s="39"/>
      <c r="T7255" s="39"/>
      <c r="U7255" s="39"/>
      <c r="V7255" s="39"/>
      <c r="W7255" s="39"/>
      <c r="X7255" s="39"/>
      <c r="Y7255" s="39"/>
      <c r="Z7255" s="39"/>
      <c r="AA7255" s="39"/>
      <c r="AB7255" s="39"/>
      <c r="AC7255" s="39"/>
      <c r="AD7255" s="39"/>
      <c r="AE7255" s="39"/>
      <c r="AF7255" s="39"/>
      <c r="AG7255" s="39"/>
      <c r="AH7255" s="39"/>
      <c r="AI7255" s="39"/>
      <c r="AJ7255" s="39"/>
      <c r="AK7255" s="39"/>
      <c r="AL7255" s="39"/>
      <c r="AM7255" s="39"/>
      <c r="AN7255" s="39"/>
      <c r="AO7255" s="39"/>
      <c r="AP7255" s="39"/>
      <c r="AQ7255" s="39"/>
      <c r="AR7255" s="39"/>
      <c r="AS7255" s="39"/>
      <c r="AT7255" s="39"/>
      <c r="AU7255" s="39"/>
      <c r="AV7255" s="39"/>
      <c r="AW7255" s="39"/>
    </row>
    <row r="7256" spans="15:49" x14ac:dyDescent="0.2">
      <c r="O7256" s="39"/>
      <c r="P7256" s="39"/>
      <c r="Q7256" s="39"/>
      <c r="R7256" s="39"/>
      <c r="S7256" s="39"/>
      <c r="T7256" s="39"/>
      <c r="U7256" s="39"/>
      <c r="V7256" s="39"/>
      <c r="W7256" s="39"/>
      <c r="X7256" s="39"/>
      <c r="Y7256" s="39"/>
      <c r="Z7256" s="39"/>
      <c r="AA7256" s="39"/>
      <c r="AB7256" s="39"/>
      <c r="AC7256" s="39"/>
      <c r="AD7256" s="39"/>
      <c r="AE7256" s="39"/>
      <c r="AF7256" s="39"/>
      <c r="AG7256" s="39"/>
      <c r="AH7256" s="39"/>
      <c r="AI7256" s="39"/>
      <c r="AJ7256" s="39"/>
      <c r="AK7256" s="39"/>
      <c r="AL7256" s="39"/>
      <c r="AM7256" s="39"/>
      <c r="AN7256" s="39"/>
      <c r="AO7256" s="39"/>
      <c r="AP7256" s="39"/>
      <c r="AQ7256" s="39"/>
      <c r="AR7256" s="39"/>
      <c r="AS7256" s="39"/>
      <c r="AT7256" s="39"/>
      <c r="AU7256" s="39"/>
      <c r="AV7256" s="39"/>
      <c r="AW7256" s="39"/>
    </row>
    <row r="7257" spans="15:49" x14ac:dyDescent="0.2">
      <c r="O7257" s="39"/>
      <c r="P7257" s="39"/>
      <c r="Q7257" s="39"/>
      <c r="R7257" s="39"/>
      <c r="S7257" s="39"/>
      <c r="T7257" s="39"/>
      <c r="U7257" s="39"/>
      <c r="V7257" s="39"/>
      <c r="W7257" s="39"/>
      <c r="X7257" s="39"/>
      <c r="Y7257" s="39"/>
      <c r="Z7257" s="39"/>
      <c r="AA7257" s="39"/>
      <c r="AB7257" s="39"/>
      <c r="AC7257" s="39"/>
      <c r="AD7257" s="39"/>
      <c r="AE7257" s="39"/>
      <c r="AF7257" s="39"/>
      <c r="AG7257" s="39"/>
      <c r="AH7257" s="39"/>
      <c r="AI7257" s="39"/>
      <c r="AJ7257" s="39"/>
      <c r="AK7257" s="39"/>
      <c r="AL7257" s="39"/>
      <c r="AM7257" s="39"/>
      <c r="AN7257" s="39"/>
      <c r="AO7257" s="39"/>
      <c r="AP7257" s="39"/>
      <c r="AQ7257" s="39"/>
      <c r="AR7257" s="39"/>
      <c r="AS7257" s="39"/>
      <c r="AT7257" s="39"/>
      <c r="AU7257" s="39"/>
      <c r="AV7257" s="39"/>
      <c r="AW7257" s="39"/>
    </row>
    <row r="7258" spans="15:49" x14ac:dyDescent="0.2">
      <c r="O7258" s="39"/>
      <c r="P7258" s="39"/>
      <c r="Q7258" s="39"/>
      <c r="R7258" s="39"/>
      <c r="S7258" s="39"/>
      <c r="T7258" s="39"/>
      <c r="U7258" s="39"/>
      <c r="V7258" s="39"/>
      <c r="W7258" s="39"/>
      <c r="X7258" s="39"/>
      <c r="Y7258" s="39"/>
      <c r="Z7258" s="39"/>
      <c r="AA7258" s="39"/>
      <c r="AB7258" s="39"/>
      <c r="AC7258" s="39"/>
      <c r="AD7258" s="39"/>
      <c r="AE7258" s="39"/>
      <c r="AF7258" s="39"/>
      <c r="AG7258" s="39"/>
      <c r="AH7258" s="39"/>
      <c r="AI7258" s="39"/>
      <c r="AJ7258" s="39"/>
      <c r="AK7258" s="39"/>
      <c r="AL7258" s="39"/>
      <c r="AM7258" s="39"/>
      <c r="AN7258" s="39"/>
      <c r="AO7258" s="39"/>
      <c r="AP7258" s="39"/>
      <c r="AQ7258" s="39"/>
      <c r="AR7258" s="39"/>
      <c r="AS7258" s="39"/>
      <c r="AT7258" s="39"/>
      <c r="AU7258" s="39"/>
      <c r="AV7258" s="39"/>
      <c r="AW7258" s="39"/>
    </row>
    <row r="7259" spans="15:49" x14ac:dyDescent="0.2">
      <c r="O7259" s="39"/>
      <c r="P7259" s="39"/>
      <c r="Q7259" s="39"/>
      <c r="R7259" s="39"/>
      <c r="S7259" s="39"/>
      <c r="T7259" s="39"/>
      <c r="U7259" s="39"/>
      <c r="V7259" s="39"/>
      <c r="W7259" s="39"/>
      <c r="X7259" s="39"/>
      <c r="Y7259" s="39"/>
      <c r="Z7259" s="39"/>
      <c r="AA7259" s="39"/>
      <c r="AB7259" s="39"/>
      <c r="AC7259" s="39"/>
      <c r="AD7259" s="39"/>
      <c r="AE7259" s="39"/>
      <c r="AF7259" s="39"/>
      <c r="AG7259" s="39"/>
      <c r="AH7259" s="39"/>
      <c r="AI7259" s="39"/>
      <c r="AJ7259" s="39"/>
      <c r="AK7259" s="39"/>
      <c r="AL7259" s="39"/>
      <c r="AM7259" s="39"/>
      <c r="AN7259" s="39"/>
      <c r="AO7259" s="39"/>
      <c r="AP7259" s="39"/>
      <c r="AQ7259" s="39"/>
      <c r="AR7259" s="39"/>
      <c r="AS7259" s="39"/>
      <c r="AT7259" s="39"/>
      <c r="AU7259" s="39"/>
      <c r="AV7259" s="39"/>
      <c r="AW7259" s="39"/>
    </row>
    <row r="7260" spans="15:49" x14ac:dyDescent="0.2">
      <c r="O7260" s="39"/>
      <c r="P7260" s="39"/>
      <c r="Q7260" s="39"/>
      <c r="R7260" s="39"/>
      <c r="S7260" s="39"/>
      <c r="T7260" s="39"/>
      <c r="U7260" s="39"/>
      <c r="V7260" s="39"/>
      <c r="W7260" s="39"/>
      <c r="X7260" s="39"/>
      <c r="Y7260" s="39"/>
      <c r="Z7260" s="39"/>
      <c r="AA7260" s="39"/>
      <c r="AB7260" s="39"/>
      <c r="AC7260" s="39"/>
      <c r="AD7260" s="39"/>
      <c r="AE7260" s="39"/>
      <c r="AF7260" s="39"/>
      <c r="AG7260" s="39"/>
      <c r="AH7260" s="39"/>
      <c r="AI7260" s="39"/>
      <c r="AJ7260" s="39"/>
      <c r="AK7260" s="39"/>
      <c r="AL7260" s="39"/>
      <c r="AM7260" s="39"/>
      <c r="AN7260" s="39"/>
      <c r="AO7260" s="39"/>
      <c r="AP7260" s="39"/>
      <c r="AQ7260" s="39"/>
      <c r="AR7260" s="39"/>
      <c r="AS7260" s="39"/>
      <c r="AT7260" s="39"/>
      <c r="AU7260" s="39"/>
      <c r="AV7260" s="39"/>
      <c r="AW7260" s="39"/>
    </row>
    <row r="7261" spans="15:49" x14ac:dyDescent="0.2">
      <c r="O7261" s="39"/>
      <c r="P7261" s="39"/>
      <c r="Q7261" s="39"/>
      <c r="R7261" s="39"/>
      <c r="S7261" s="39"/>
      <c r="T7261" s="39"/>
      <c r="U7261" s="39"/>
      <c r="V7261" s="39"/>
      <c r="W7261" s="39"/>
      <c r="X7261" s="39"/>
      <c r="Y7261" s="39"/>
      <c r="Z7261" s="39"/>
      <c r="AA7261" s="39"/>
      <c r="AB7261" s="39"/>
      <c r="AC7261" s="39"/>
      <c r="AD7261" s="39"/>
      <c r="AE7261" s="39"/>
      <c r="AF7261" s="39"/>
      <c r="AG7261" s="39"/>
      <c r="AH7261" s="39"/>
      <c r="AI7261" s="39"/>
      <c r="AJ7261" s="39"/>
      <c r="AK7261" s="39"/>
      <c r="AL7261" s="39"/>
      <c r="AM7261" s="39"/>
      <c r="AN7261" s="39"/>
      <c r="AO7261" s="39"/>
      <c r="AP7261" s="39"/>
      <c r="AQ7261" s="39"/>
      <c r="AR7261" s="39"/>
      <c r="AS7261" s="39"/>
      <c r="AT7261" s="39"/>
      <c r="AU7261" s="39"/>
      <c r="AV7261" s="39"/>
      <c r="AW7261" s="39"/>
    </row>
    <row r="7262" spans="15:49" x14ac:dyDescent="0.2">
      <c r="O7262" s="39"/>
      <c r="P7262" s="39"/>
      <c r="Q7262" s="39"/>
      <c r="R7262" s="39"/>
      <c r="S7262" s="39"/>
      <c r="T7262" s="39"/>
      <c r="U7262" s="39"/>
      <c r="V7262" s="39"/>
      <c r="W7262" s="39"/>
      <c r="X7262" s="39"/>
      <c r="Y7262" s="39"/>
      <c r="Z7262" s="39"/>
      <c r="AA7262" s="39"/>
      <c r="AB7262" s="39"/>
      <c r="AC7262" s="39"/>
      <c r="AD7262" s="39"/>
      <c r="AE7262" s="39"/>
      <c r="AF7262" s="39"/>
      <c r="AG7262" s="39"/>
      <c r="AH7262" s="39"/>
      <c r="AI7262" s="39"/>
      <c r="AJ7262" s="39"/>
      <c r="AK7262" s="39"/>
      <c r="AL7262" s="39"/>
      <c r="AM7262" s="39"/>
      <c r="AN7262" s="39"/>
      <c r="AO7262" s="39"/>
      <c r="AP7262" s="39"/>
      <c r="AQ7262" s="39"/>
      <c r="AR7262" s="39"/>
      <c r="AS7262" s="39"/>
      <c r="AT7262" s="39"/>
      <c r="AU7262" s="39"/>
      <c r="AV7262" s="39"/>
      <c r="AW7262" s="39"/>
    </row>
    <row r="7263" spans="15:49" x14ac:dyDescent="0.2">
      <c r="O7263" s="39"/>
      <c r="P7263" s="39"/>
      <c r="Q7263" s="39"/>
      <c r="R7263" s="39"/>
      <c r="S7263" s="39"/>
      <c r="T7263" s="39"/>
      <c r="U7263" s="39"/>
      <c r="V7263" s="39"/>
      <c r="W7263" s="39"/>
      <c r="X7263" s="39"/>
      <c r="Y7263" s="39"/>
      <c r="Z7263" s="39"/>
      <c r="AA7263" s="39"/>
      <c r="AB7263" s="39"/>
      <c r="AC7263" s="39"/>
      <c r="AD7263" s="39"/>
      <c r="AE7263" s="39"/>
      <c r="AF7263" s="39"/>
      <c r="AG7263" s="39"/>
      <c r="AH7263" s="39"/>
      <c r="AI7263" s="39"/>
      <c r="AJ7263" s="39"/>
      <c r="AK7263" s="39"/>
      <c r="AL7263" s="39"/>
      <c r="AM7263" s="39"/>
      <c r="AN7263" s="39"/>
      <c r="AO7263" s="39"/>
      <c r="AP7263" s="39"/>
      <c r="AQ7263" s="39"/>
      <c r="AR7263" s="39"/>
      <c r="AS7263" s="39"/>
      <c r="AT7263" s="39"/>
      <c r="AU7263" s="39"/>
      <c r="AV7263" s="39"/>
      <c r="AW7263" s="39"/>
    </row>
    <row r="7264" spans="15:49" x14ac:dyDescent="0.2">
      <c r="O7264" s="39"/>
      <c r="P7264" s="39"/>
      <c r="Q7264" s="39"/>
      <c r="R7264" s="39"/>
      <c r="S7264" s="39"/>
      <c r="T7264" s="39"/>
      <c r="U7264" s="39"/>
      <c r="V7264" s="39"/>
      <c r="W7264" s="39"/>
      <c r="X7264" s="39"/>
      <c r="Y7264" s="39"/>
      <c r="Z7264" s="39"/>
      <c r="AA7264" s="39"/>
      <c r="AB7264" s="39"/>
      <c r="AC7264" s="39"/>
      <c r="AD7264" s="39"/>
      <c r="AE7264" s="39"/>
      <c r="AF7264" s="39"/>
      <c r="AG7264" s="39"/>
      <c r="AH7264" s="39"/>
      <c r="AI7264" s="39"/>
      <c r="AJ7264" s="39"/>
      <c r="AK7264" s="39"/>
      <c r="AL7264" s="39"/>
      <c r="AM7264" s="39"/>
      <c r="AN7264" s="39"/>
      <c r="AO7264" s="39"/>
      <c r="AP7264" s="39"/>
      <c r="AQ7264" s="39"/>
      <c r="AR7264" s="39"/>
      <c r="AS7264" s="39"/>
      <c r="AT7264" s="39"/>
      <c r="AU7264" s="39"/>
      <c r="AV7264" s="39"/>
      <c r="AW7264" s="39"/>
    </row>
    <row r="7265" spans="15:49" x14ac:dyDescent="0.2">
      <c r="O7265" s="39"/>
      <c r="P7265" s="39"/>
      <c r="Q7265" s="39"/>
      <c r="R7265" s="39"/>
      <c r="S7265" s="39"/>
      <c r="T7265" s="39"/>
      <c r="U7265" s="39"/>
      <c r="V7265" s="39"/>
      <c r="W7265" s="39"/>
      <c r="X7265" s="39"/>
      <c r="Y7265" s="39"/>
      <c r="Z7265" s="39"/>
      <c r="AA7265" s="39"/>
      <c r="AB7265" s="39"/>
      <c r="AC7265" s="39"/>
      <c r="AD7265" s="39"/>
      <c r="AE7265" s="39"/>
      <c r="AF7265" s="39"/>
      <c r="AG7265" s="39"/>
      <c r="AH7265" s="39"/>
      <c r="AI7265" s="39"/>
      <c r="AJ7265" s="39"/>
      <c r="AK7265" s="39"/>
      <c r="AL7265" s="39"/>
      <c r="AM7265" s="39"/>
      <c r="AN7265" s="39"/>
      <c r="AO7265" s="39"/>
      <c r="AP7265" s="39"/>
      <c r="AQ7265" s="39"/>
      <c r="AR7265" s="39"/>
      <c r="AS7265" s="39"/>
      <c r="AT7265" s="39"/>
      <c r="AU7265" s="39"/>
      <c r="AV7265" s="39"/>
      <c r="AW7265" s="39"/>
    </row>
    <row r="7266" spans="15:49" x14ac:dyDescent="0.2">
      <c r="O7266" s="39"/>
      <c r="P7266" s="39"/>
      <c r="Q7266" s="39"/>
      <c r="R7266" s="39"/>
      <c r="S7266" s="39"/>
      <c r="T7266" s="39"/>
      <c r="U7266" s="39"/>
      <c r="V7266" s="39"/>
      <c r="W7266" s="39"/>
      <c r="X7266" s="39"/>
      <c r="Y7266" s="39"/>
      <c r="Z7266" s="39"/>
      <c r="AA7266" s="39"/>
      <c r="AB7266" s="39"/>
      <c r="AC7266" s="39"/>
      <c r="AD7266" s="39"/>
      <c r="AE7266" s="39"/>
      <c r="AF7266" s="39"/>
      <c r="AG7266" s="39"/>
      <c r="AH7266" s="39"/>
      <c r="AI7266" s="39"/>
      <c r="AJ7266" s="39"/>
      <c r="AK7266" s="39"/>
      <c r="AL7266" s="39"/>
      <c r="AM7266" s="39"/>
      <c r="AN7266" s="39"/>
      <c r="AO7266" s="39"/>
      <c r="AP7266" s="39"/>
      <c r="AQ7266" s="39"/>
      <c r="AR7266" s="39"/>
      <c r="AS7266" s="39"/>
      <c r="AT7266" s="39"/>
      <c r="AU7266" s="39"/>
      <c r="AV7266" s="39"/>
      <c r="AW7266" s="39"/>
    </row>
    <row r="7267" spans="15:49" x14ac:dyDescent="0.2">
      <c r="O7267" s="39"/>
      <c r="P7267" s="39"/>
      <c r="Q7267" s="39"/>
      <c r="R7267" s="39"/>
      <c r="S7267" s="39"/>
      <c r="T7267" s="39"/>
      <c r="U7267" s="39"/>
      <c r="V7267" s="39"/>
      <c r="W7267" s="39"/>
      <c r="X7267" s="39"/>
      <c r="Y7267" s="39"/>
      <c r="Z7267" s="39"/>
      <c r="AA7267" s="39"/>
      <c r="AB7267" s="39"/>
      <c r="AC7267" s="39"/>
      <c r="AD7267" s="39"/>
      <c r="AE7267" s="39"/>
      <c r="AF7267" s="39"/>
      <c r="AG7267" s="39"/>
      <c r="AH7267" s="39"/>
      <c r="AI7267" s="39"/>
      <c r="AJ7267" s="39"/>
      <c r="AK7267" s="39"/>
      <c r="AL7267" s="39"/>
      <c r="AM7267" s="39"/>
      <c r="AN7267" s="39"/>
      <c r="AO7267" s="39"/>
      <c r="AP7267" s="39"/>
      <c r="AQ7267" s="39"/>
      <c r="AR7267" s="39"/>
      <c r="AS7267" s="39"/>
      <c r="AT7267" s="39"/>
      <c r="AU7267" s="39"/>
      <c r="AV7267" s="39"/>
      <c r="AW7267" s="39"/>
    </row>
    <row r="7268" spans="15:49" x14ac:dyDescent="0.2">
      <c r="O7268" s="39"/>
      <c r="P7268" s="39"/>
      <c r="Q7268" s="39"/>
      <c r="R7268" s="39"/>
      <c r="S7268" s="39"/>
      <c r="T7268" s="39"/>
      <c r="U7268" s="39"/>
      <c r="V7268" s="39"/>
      <c r="W7268" s="39"/>
      <c r="X7268" s="39"/>
      <c r="Y7268" s="39"/>
      <c r="Z7268" s="39"/>
      <c r="AA7268" s="39"/>
      <c r="AB7268" s="39"/>
      <c r="AC7268" s="39"/>
      <c r="AD7268" s="39"/>
      <c r="AE7268" s="39"/>
      <c r="AF7268" s="39"/>
      <c r="AG7268" s="39"/>
      <c r="AH7268" s="39"/>
      <c r="AI7268" s="39"/>
      <c r="AJ7268" s="39"/>
      <c r="AK7268" s="39"/>
      <c r="AL7268" s="39"/>
      <c r="AM7268" s="39"/>
      <c r="AN7268" s="39"/>
      <c r="AO7268" s="39"/>
      <c r="AP7268" s="39"/>
      <c r="AQ7268" s="39"/>
      <c r="AR7268" s="39"/>
      <c r="AS7268" s="39"/>
      <c r="AT7268" s="39"/>
      <c r="AU7268" s="39"/>
      <c r="AV7268" s="39"/>
      <c r="AW7268" s="39"/>
    </row>
    <row r="7269" spans="15:49" x14ac:dyDescent="0.2">
      <c r="O7269" s="39"/>
      <c r="P7269" s="39"/>
      <c r="Q7269" s="39"/>
      <c r="R7269" s="39"/>
      <c r="S7269" s="39"/>
      <c r="T7269" s="39"/>
      <c r="U7269" s="39"/>
      <c r="V7269" s="39"/>
      <c r="W7269" s="39"/>
      <c r="X7269" s="39"/>
      <c r="Y7269" s="39"/>
      <c r="Z7269" s="39"/>
      <c r="AA7269" s="39"/>
      <c r="AB7269" s="39"/>
      <c r="AC7269" s="39"/>
      <c r="AD7269" s="39"/>
      <c r="AE7269" s="39"/>
      <c r="AF7269" s="39"/>
      <c r="AG7269" s="39"/>
      <c r="AH7269" s="39"/>
      <c r="AI7269" s="39"/>
      <c r="AJ7269" s="39"/>
      <c r="AK7269" s="39"/>
      <c r="AL7269" s="39"/>
      <c r="AM7269" s="39"/>
      <c r="AN7269" s="39"/>
      <c r="AO7269" s="39"/>
      <c r="AP7269" s="39"/>
      <c r="AQ7269" s="39"/>
      <c r="AR7269" s="39"/>
      <c r="AS7269" s="39"/>
      <c r="AT7269" s="39"/>
      <c r="AU7269" s="39"/>
      <c r="AV7269" s="39"/>
      <c r="AW7269" s="39"/>
    </row>
    <row r="7270" spans="15:49" x14ac:dyDescent="0.2">
      <c r="O7270" s="39"/>
      <c r="P7270" s="39"/>
      <c r="Q7270" s="39"/>
      <c r="R7270" s="39"/>
      <c r="S7270" s="39"/>
      <c r="T7270" s="39"/>
      <c r="U7270" s="39"/>
      <c r="V7270" s="39"/>
      <c r="W7270" s="39"/>
      <c r="X7270" s="39"/>
      <c r="Y7270" s="39"/>
      <c r="Z7270" s="39"/>
      <c r="AA7270" s="39"/>
      <c r="AB7270" s="39"/>
      <c r="AC7270" s="39"/>
      <c r="AD7270" s="39"/>
      <c r="AE7270" s="39"/>
      <c r="AF7270" s="39"/>
      <c r="AG7270" s="39"/>
      <c r="AH7270" s="39"/>
      <c r="AI7270" s="39"/>
      <c r="AJ7270" s="39"/>
      <c r="AK7270" s="39"/>
      <c r="AL7270" s="39"/>
      <c r="AM7270" s="39"/>
      <c r="AN7270" s="39"/>
      <c r="AO7270" s="39"/>
      <c r="AP7270" s="39"/>
      <c r="AQ7270" s="39"/>
      <c r="AR7270" s="39"/>
      <c r="AS7270" s="39"/>
      <c r="AT7270" s="39"/>
      <c r="AU7270" s="39"/>
      <c r="AV7270" s="39"/>
      <c r="AW7270" s="39"/>
    </row>
    <row r="7271" spans="15:49" x14ac:dyDescent="0.2">
      <c r="O7271" s="39"/>
      <c r="P7271" s="39"/>
      <c r="Q7271" s="39"/>
      <c r="R7271" s="39"/>
      <c r="S7271" s="39"/>
      <c r="T7271" s="39"/>
      <c r="U7271" s="39"/>
      <c r="V7271" s="39"/>
      <c r="W7271" s="39"/>
      <c r="X7271" s="39"/>
      <c r="Y7271" s="39"/>
      <c r="Z7271" s="39"/>
      <c r="AA7271" s="39"/>
      <c r="AB7271" s="39"/>
      <c r="AC7271" s="39"/>
      <c r="AD7271" s="39"/>
      <c r="AE7271" s="39"/>
      <c r="AF7271" s="39"/>
      <c r="AG7271" s="39"/>
      <c r="AH7271" s="39"/>
      <c r="AI7271" s="39"/>
      <c r="AJ7271" s="39"/>
      <c r="AK7271" s="39"/>
      <c r="AL7271" s="39"/>
      <c r="AM7271" s="39"/>
      <c r="AN7271" s="39"/>
      <c r="AO7271" s="39"/>
      <c r="AP7271" s="39"/>
      <c r="AQ7271" s="39"/>
      <c r="AR7271" s="39"/>
      <c r="AS7271" s="39"/>
      <c r="AT7271" s="39"/>
      <c r="AU7271" s="39"/>
      <c r="AV7271" s="39"/>
      <c r="AW7271" s="39"/>
    </row>
    <row r="7272" spans="15:49" x14ac:dyDescent="0.2">
      <c r="O7272" s="39"/>
      <c r="P7272" s="39"/>
      <c r="Q7272" s="39"/>
      <c r="R7272" s="39"/>
      <c r="S7272" s="39"/>
      <c r="T7272" s="39"/>
      <c r="U7272" s="39"/>
      <c r="V7272" s="39"/>
      <c r="W7272" s="39"/>
      <c r="X7272" s="39"/>
      <c r="Y7272" s="39"/>
      <c r="Z7272" s="39"/>
      <c r="AA7272" s="39"/>
      <c r="AB7272" s="39"/>
      <c r="AC7272" s="39"/>
      <c r="AD7272" s="39"/>
      <c r="AE7272" s="39"/>
      <c r="AF7272" s="39"/>
      <c r="AG7272" s="39"/>
      <c r="AH7272" s="39"/>
      <c r="AI7272" s="39"/>
      <c r="AJ7272" s="39"/>
      <c r="AK7272" s="39"/>
      <c r="AL7272" s="39"/>
      <c r="AM7272" s="39"/>
      <c r="AN7272" s="39"/>
      <c r="AO7272" s="39"/>
      <c r="AP7272" s="39"/>
      <c r="AQ7272" s="39"/>
      <c r="AR7272" s="39"/>
      <c r="AS7272" s="39"/>
      <c r="AT7272" s="39"/>
      <c r="AU7272" s="39"/>
      <c r="AV7272" s="39"/>
      <c r="AW7272" s="39"/>
    </row>
    <row r="7273" spans="15:49" x14ac:dyDescent="0.2">
      <c r="O7273" s="39"/>
      <c r="P7273" s="39"/>
      <c r="Q7273" s="39"/>
      <c r="R7273" s="39"/>
      <c r="S7273" s="39"/>
      <c r="T7273" s="39"/>
      <c r="U7273" s="39"/>
      <c r="V7273" s="39"/>
      <c r="W7273" s="39"/>
      <c r="X7273" s="39"/>
      <c r="Y7273" s="39"/>
      <c r="Z7273" s="39"/>
      <c r="AA7273" s="39"/>
      <c r="AB7273" s="39"/>
      <c r="AC7273" s="39"/>
      <c r="AD7273" s="39"/>
      <c r="AE7273" s="39"/>
      <c r="AF7273" s="39"/>
      <c r="AG7273" s="39"/>
      <c r="AH7273" s="39"/>
      <c r="AI7273" s="39"/>
      <c r="AJ7273" s="39"/>
      <c r="AK7273" s="39"/>
      <c r="AL7273" s="39"/>
      <c r="AM7273" s="39"/>
      <c r="AN7273" s="39"/>
      <c r="AO7273" s="39"/>
      <c r="AP7273" s="39"/>
      <c r="AQ7273" s="39"/>
      <c r="AR7273" s="39"/>
      <c r="AS7273" s="39"/>
      <c r="AT7273" s="39"/>
      <c r="AU7273" s="39"/>
      <c r="AV7273" s="39"/>
      <c r="AW7273" s="39"/>
    </row>
    <row r="7274" spans="15:49" x14ac:dyDescent="0.2">
      <c r="O7274" s="39"/>
      <c r="P7274" s="39"/>
      <c r="Q7274" s="39"/>
      <c r="R7274" s="39"/>
      <c r="S7274" s="39"/>
      <c r="T7274" s="39"/>
      <c r="U7274" s="39"/>
      <c r="V7274" s="39"/>
      <c r="W7274" s="39"/>
      <c r="X7274" s="39"/>
      <c r="Y7274" s="39"/>
      <c r="Z7274" s="39"/>
      <c r="AA7274" s="39"/>
      <c r="AB7274" s="39"/>
      <c r="AC7274" s="39"/>
      <c r="AD7274" s="39"/>
      <c r="AE7274" s="39"/>
      <c r="AF7274" s="39"/>
      <c r="AG7274" s="39"/>
      <c r="AH7274" s="39"/>
      <c r="AI7274" s="39"/>
      <c r="AJ7274" s="39"/>
      <c r="AK7274" s="39"/>
      <c r="AL7274" s="39"/>
      <c r="AM7274" s="39"/>
      <c r="AN7274" s="39"/>
      <c r="AO7274" s="39"/>
      <c r="AP7274" s="39"/>
      <c r="AQ7274" s="39"/>
      <c r="AR7274" s="39"/>
      <c r="AS7274" s="39"/>
      <c r="AT7274" s="39"/>
      <c r="AU7274" s="39"/>
      <c r="AV7274" s="39"/>
      <c r="AW7274" s="39"/>
    </row>
    <row r="7275" spans="15:49" x14ac:dyDescent="0.2">
      <c r="O7275" s="39"/>
      <c r="P7275" s="39"/>
      <c r="Q7275" s="39"/>
      <c r="R7275" s="39"/>
      <c r="S7275" s="39"/>
      <c r="T7275" s="39"/>
      <c r="U7275" s="39"/>
      <c r="V7275" s="39"/>
      <c r="W7275" s="39"/>
      <c r="X7275" s="39"/>
      <c r="Y7275" s="39"/>
      <c r="Z7275" s="39"/>
      <c r="AA7275" s="39"/>
      <c r="AB7275" s="39"/>
      <c r="AC7275" s="39"/>
      <c r="AD7275" s="39"/>
      <c r="AE7275" s="39"/>
      <c r="AF7275" s="39"/>
      <c r="AG7275" s="39"/>
      <c r="AH7275" s="39"/>
      <c r="AI7275" s="39"/>
      <c r="AJ7275" s="39"/>
      <c r="AK7275" s="39"/>
      <c r="AL7275" s="39"/>
      <c r="AM7275" s="39"/>
      <c r="AN7275" s="39"/>
      <c r="AO7275" s="39"/>
      <c r="AP7275" s="39"/>
      <c r="AQ7275" s="39"/>
      <c r="AR7275" s="39"/>
      <c r="AS7275" s="39"/>
      <c r="AT7275" s="39"/>
      <c r="AU7275" s="39"/>
      <c r="AV7275" s="39"/>
      <c r="AW7275" s="39"/>
    </row>
    <row r="7276" spans="15:49" x14ac:dyDescent="0.2">
      <c r="O7276" s="39"/>
      <c r="P7276" s="39"/>
      <c r="Q7276" s="39"/>
      <c r="R7276" s="39"/>
      <c r="S7276" s="39"/>
      <c r="T7276" s="39"/>
      <c r="U7276" s="39"/>
      <c r="V7276" s="39"/>
      <c r="W7276" s="39"/>
      <c r="X7276" s="39"/>
      <c r="Y7276" s="39"/>
      <c r="Z7276" s="39"/>
      <c r="AA7276" s="39"/>
      <c r="AB7276" s="39"/>
      <c r="AC7276" s="39"/>
      <c r="AD7276" s="39"/>
      <c r="AE7276" s="39"/>
      <c r="AF7276" s="39"/>
      <c r="AG7276" s="39"/>
      <c r="AH7276" s="39"/>
      <c r="AI7276" s="39"/>
      <c r="AJ7276" s="39"/>
      <c r="AK7276" s="39"/>
      <c r="AL7276" s="39"/>
      <c r="AM7276" s="39"/>
      <c r="AN7276" s="39"/>
      <c r="AO7276" s="39"/>
      <c r="AP7276" s="39"/>
      <c r="AQ7276" s="39"/>
      <c r="AR7276" s="39"/>
      <c r="AS7276" s="39"/>
      <c r="AT7276" s="39"/>
      <c r="AU7276" s="39"/>
      <c r="AV7276" s="39"/>
      <c r="AW7276" s="39"/>
    </row>
    <row r="7277" spans="15:49" x14ac:dyDescent="0.2">
      <c r="O7277" s="39"/>
      <c r="P7277" s="39"/>
      <c r="Q7277" s="39"/>
      <c r="R7277" s="39"/>
      <c r="S7277" s="39"/>
      <c r="T7277" s="39"/>
      <c r="U7277" s="39"/>
      <c r="V7277" s="39"/>
      <c r="W7277" s="39"/>
      <c r="X7277" s="39"/>
      <c r="Y7277" s="39"/>
      <c r="Z7277" s="39"/>
      <c r="AA7277" s="39"/>
      <c r="AB7277" s="39"/>
      <c r="AC7277" s="39"/>
      <c r="AD7277" s="39"/>
      <c r="AE7277" s="39"/>
      <c r="AF7277" s="39"/>
      <c r="AG7277" s="39"/>
      <c r="AH7277" s="39"/>
      <c r="AI7277" s="39"/>
      <c r="AJ7277" s="39"/>
      <c r="AK7277" s="39"/>
      <c r="AL7277" s="39"/>
      <c r="AM7277" s="39"/>
      <c r="AN7277" s="39"/>
      <c r="AO7277" s="39"/>
      <c r="AP7277" s="39"/>
      <c r="AQ7277" s="39"/>
      <c r="AR7277" s="39"/>
      <c r="AS7277" s="39"/>
      <c r="AT7277" s="39"/>
      <c r="AU7277" s="39"/>
      <c r="AV7277" s="39"/>
      <c r="AW7277" s="39"/>
    </row>
    <row r="7278" spans="15:49" x14ac:dyDescent="0.2">
      <c r="O7278" s="39"/>
      <c r="P7278" s="39"/>
      <c r="Q7278" s="39"/>
      <c r="R7278" s="39"/>
      <c r="S7278" s="39"/>
      <c r="T7278" s="39"/>
      <c r="U7278" s="39"/>
      <c r="V7278" s="39"/>
      <c r="W7278" s="39"/>
      <c r="X7278" s="39"/>
      <c r="Y7278" s="39"/>
      <c r="Z7278" s="39"/>
      <c r="AA7278" s="39"/>
      <c r="AB7278" s="39"/>
      <c r="AC7278" s="39"/>
      <c r="AD7278" s="39"/>
      <c r="AE7278" s="39"/>
      <c r="AF7278" s="39"/>
      <c r="AG7278" s="39"/>
      <c r="AH7278" s="39"/>
      <c r="AI7278" s="39"/>
      <c r="AJ7278" s="39"/>
      <c r="AK7278" s="39"/>
      <c r="AL7278" s="39"/>
      <c r="AM7278" s="39"/>
      <c r="AN7278" s="39"/>
      <c r="AO7278" s="39"/>
      <c r="AP7278" s="39"/>
      <c r="AQ7278" s="39"/>
      <c r="AR7278" s="39"/>
      <c r="AS7278" s="39"/>
      <c r="AT7278" s="39"/>
      <c r="AU7278" s="39"/>
      <c r="AV7278" s="39"/>
      <c r="AW7278" s="39"/>
    </row>
    <row r="7279" spans="15:49" x14ac:dyDescent="0.2">
      <c r="O7279" s="39"/>
      <c r="P7279" s="39"/>
      <c r="Q7279" s="39"/>
      <c r="R7279" s="39"/>
      <c r="S7279" s="39"/>
      <c r="T7279" s="39"/>
      <c r="U7279" s="39"/>
      <c r="V7279" s="39"/>
      <c r="W7279" s="39"/>
      <c r="X7279" s="39"/>
      <c r="Y7279" s="39"/>
      <c r="Z7279" s="39"/>
      <c r="AA7279" s="39"/>
      <c r="AB7279" s="39"/>
      <c r="AC7279" s="39"/>
      <c r="AD7279" s="39"/>
      <c r="AE7279" s="39"/>
      <c r="AF7279" s="39"/>
      <c r="AG7279" s="39"/>
      <c r="AH7279" s="39"/>
      <c r="AI7279" s="39"/>
      <c r="AJ7279" s="39"/>
      <c r="AK7279" s="39"/>
      <c r="AL7279" s="39"/>
      <c r="AM7279" s="39"/>
      <c r="AN7279" s="39"/>
      <c r="AO7279" s="39"/>
      <c r="AP7279" s="39"/>
      <c r="AQ7279" s="39"/>
      <c r="AR7279" s="39"/>
      <c r="AS7279" s="39"/>
      <c r="AT7279" s="39"/>
      <c r="AU7279" s="39"/>
      <c r="AV7279" s="39"/>
      <c r="AW7279" s="39"/>
    </row>
    <row r="7280" spans="15:49" x14ac:dyDescent="0.2">
      <c r="O7280" s="39"/>
      <c r="P7280" s="39"/>
      <c r="Q7280" s="39"/>
      <c r="R7280" s="39"/>
      <c r="S7280" s="39"/>
      <c r="T7280" s="39"/>
      <c r="U7280" s="39"/>
      <c r="V7280" s="39"/>
      <c r="W7280" s="39"/>
      <c r="X7280" s="39"/>
      <c r="Y7280" s="39"/>
      <c r="Z7280" s="39"/>
      <c r="AA7280" s="39"/>
      <c r="AB7280" s="39"/>
      <c r="AC7280" s="39"/>
      <c r="AD7280" s="39"/>
      <c r="AE7280" s="39"/>
      <c r="AF7280" s="39"/>
      <c r="AG7280" s="39"/>
      <c r="AH7280" s="39"/>
      <c r="AI7280" s="39"/>
      <c r="AJ7280" s="39"/>
      <c r="AK7280" s="39"/>
      <c r="AL7280" s="39"/>
      <c r="AM7280" s="39"/>
      <c r="AN7280" s="39"/>
      <c r="AO7280" s="39"/>
      <c r="AP7280" s="39"/>
      <c r="AQ7280" s="39"/>
      <c r="AR7280" s="39"/>
      <c r="AS7280" s="39"/>
      <c r="AT7280" s="39"/>
      <c r="AU7280" s="39"/>
      <c r="AV7280" s="39"/>
      <c r="AW7280" s="39"/>
    </row>
    <row r="7281" spans="15:49" x14ac:dyDescent="0.2">
      <c r="O7281" s="39"/>
      <c r="P7281" s="39"/>
      <c r="Q7281" s="39"/>
      <c r="R7281" s="39"/>
      <c r="S7281" s="39"/>
      <c r="T7281" s="39"/>
      <c r="U7281" s="39"/>
      <c r="V7281" s="39"/>
      <c r="W7281" s="39"/>
      <c r="X7281" s="39"/>
      <c r="Y7281" s="39"/>
      <c r="Z7281" s="39"/>
      <c r="AA7281" s="39"/>
      <c r="AB7281" s="39"/>
      <c r="AC7281" s="39"/>
      <c r="AD7281" s="39"/>
      <c r="AE7281" s="39"/>
      <c r="AF7281" s="39"/>
      <c r="AG7281" s="39"/>
      <c r="AH7281" s="39"/>
      <c r="AI7281" s="39"/>
      <c r="AJ7281" s="39"/>
      <c r="AK7281" s="39"/>
      <c r="AL7281" s="39"/>
      <c r="AM7281" s="39"/>
      <c r="AN7281" s="39"/>
      <c r="AO7281" s="39"/>
      <c r="AP7281" s="39"/>
      <c r="AQ7281" s="39"/>
      <c r="AR7281" s="39"/>
      <c r="AS7281" s="39"/>
      <c r="AT7281" s="39"/>
      <c r="AU7281" s="39"/>
      <c r="AV7281" s="39"/>
      <c r="AW7281" s="39"/>
    </row>
    <row r="7282" spans="15:49" x14ac:dyDescent="0.2">
      <c r="O7282" s="39"/>
      <c r="P7282" s="39"/>
      <c r="Q7282" s="39"/>
      <c r="R7282" s="39"/>
      <c r="S7282" s="39"/>
      <c r="T7282" s="39"/>
      <c r="U7282" s="39"/>
      <c r="V7282" s="39"/>
      <c r="W7282" s="39"/>
      <c r="X7282" s="39"/>
      <c r="Y7282" s="39"/>
      <c r="Z7282" s="39"/>
      <c r="AA7282" s="39"/>
      <c r="AB7282" s="39"/>
      <c r="AC7282" s="39"/>
      <c r="AD7282" s="39"/>
      <c r="AE7282" s="39"/>
      <c r="AF7282" s="39"/>
      <c r="AG7282" s="39"/>
      <c r="AH7282" s="39"/>
      <c r="AI7282" s="39"/>
      <c r="AJ7282" s="39"/>
      <c r="AK7282" s="39"/>
      <c r="AL7282" s="39"/>
      <c r="AM7282" s="39"/>
      <c r="AN7282" s="39"/>
      <c r="AO7282" s="39"/>
      <c r="AP7282" s="39"/>
      <c r="AQ7282" s="39"/>
      <c r="AR7282" s="39"/>
      <c r="AS7282" s="39"/>
      <c r="AT7282" s="39"/>
      <c r="AU7282" s="39"/>
      <c r="AV7282" s="39"/>
      <c r="AW7282" s="39"/>
    </row>
    <row r="7283" spans="15:49" x14ac:dyDescent="0.2">
      <c r="O7283" s="39"/>
      <c r="P7283" s="39"/>
      <c r="Q7283" s="39"/>
      <c r="R7283" s="39"/>
      <c r="S7283" s="39"/>
      <c r="T7283" s="39"/>
      <c r="U7283" s="39"/>
      <c r="V7283" s="39"/>
      <c r="W7283" s="39"/>
      <c r="X7283" s="39"/>
      <c r="Y7283" s="39"/>
      <c r="Z7283" s="39"/>
      <c r="AA7283" s="39"/>
      <c r="AB7283" s="39"/>
      <c r="AC7283" s="39"/>
      <c r="AD7283" s="39"/>
      <c r="AE7283" s="39"/>
      <c r="AF7283" s="39"/>
      <c r="AG7283" s="39"/>
      <c r="AH7283" s="39"/>
      <c r="AI7283" s="39"/>
      <c r="AJ7283" s="39"/>
      <c r="AK7283" s="39"/>
      <c r="AL7283" s="39"/>
      <c r="AM7283" s="39"/>
      <c r="AN7283" s="39"/>
      <c r="AO7283" s="39"/>
      <c r="AP7283" s="39"/>
      <c r="AQ7283" s="39"/>
      <c r="AR7283" s="39"/>
      <c r="AS7283" s="39"/>
      <c r="AT7283" s="39"/>
      <c r="AU7283" s="39"/>
      <c r="AV7283" s="39"/>
      <c r="AW7283" s="39"/>
    </row>
    <row r="7284" spans="15:49" x14ac:dyDescent="0.2">
      <c r="O7284" s="39"/>
      <c r="P7284" s="39"/>
      <c r="Q7284" s="39"/>
      <c r="R7284" s="39"/>
      <c r="S7284" s="39"/>
      <c r="T7284" s="39"/>
      <c r="U7284" s="39"/>
      <c r="V7284" s="39"/>
      <c r="W7284" s="39"/>
      <c r="X7284" s="39"/>
      <c r="Y7284" s="39"/>
      <c r="Z7284" s="39"/>
      <c r="AA7284" s="39"/>
      <c r="AB7284" s="39"/>
      <c r="AC7284" s="39"/>
      <c r="AD7284" s="39"/>
      <c r="AE7284" s="39"/>
      <c r="AF7284" s="39"/>
      <c r="AG7284" s="39"/>
      <c r="AH7284" s="39"/>
      <c r="AI7284" s="39"/>
      <c r="AJ7284" s="39"/>
      <c r="AK7284" s="39"/>
      <c r="AL7284" s="39"/>
      <c r="AM7284" s="39"/>
      <c r="AN7284" s="39"/>
      <c r="AO7284" s="39"/>
      <c r="AP7284" s="39"/>
      <c r="AQ7284" s="39"/>
      <c r="AR7284" s="39"/>
      <c r="AS7284" s="39"/>
      <c r="AT7284" s="39"/>
      <c r="AU7284" s="39"/>
      <c r="AV7284" s="39"/>
      <c r="AW7284" s="39"/>
    </row>
    <row r="7285" spans="15:49" x14ac:dyDescent="0.2">
      <c r="O7285" s="39"/>
      <c r="P7285" s="39"/>
      <c r="Q7285" s="39"/>
      <c r="R7285" s="39"/>
      <c r="S7285" s="39"/>
      <c r="T7285" s="39"/>
      <c r="U7285" s="39"/>
      <c r="V7285" s="39"/>
      <c r="W7285" s="39"/>
      <c r="X7285" s="39"/>
      <c r="Y7285" s="39"/>
      <c r="Z7285" s="39"/>
      <c r="AA7285" s="39"/>
      <c r="AB7285" s="39"/>
      <c r="AC7285" s="39"/>
      <c r="AD7285" s="39"/>
      <c r="AE7285" s="39"/>
      <c r="AF7285" s="39"/>
      <c r="AG7285" s="39"/>
      <c r="AH7285" s="39"/>
      <c r="AI7285" s="39"/>
      <c r="AJ7285" s="39"/>
      <c r="AK7285" s="39"/>
      <c r="AL7285" s="39"/>
      <c r="AM7285" s="39"/>
      <c r="AN7285" s="39"/>
      <c r="AO7285" s="39"/>
      <c r="AP7285" s="39"/>
      <c r="AQ7285" s="39"/>
      <c r="AR7285" s="39"/>
      <c r="AS7285" s="39"/>
      <c r="AT7285" s="39"/>
      <c r="AU7285" s="39"/>
      <c r="AV7285" s="39"/>
      <c r="AW7285" s="39"/>
    </row>
    <row r="7286" spans="15:49" x14ac:dyDescent="0.2">
      <c r="O7286" s="39"/>
      <c r="P7286" s="39"/>
      <c r="Q7286" s="39"/>
      <c r="R7286" s="39"/>
      <c r="S7286" s="39"/>
      <c r="T7286" s="39"/>
      <c r="U7286" s="39"/>
      <c r="V7286" s="39"/>
      <c r="W7286" s="39"/>
      <c r="X7286" s="39"/>
      <c r="Y7286" s="39"/>
      <c r="Z7286" s="39"/>
      <c r="AA7286" s="39"/>
      <c r="AB7286" s="39"/>
      <c r="AC7286" s="39"/>
      <c r="AD7286" s="39"/>
      <c r="AE7286" s="39"/>
      <c r="AF7286" s="39"/>
      <c r="AG7286" s="39"/>
      <c r="AH7286" s="39"/>
      <c r="AI7286" s="39"/>
      <c r="AJ7286" s="39"/>
      <c r="AK7286" s="39"/>
      <c r="AL7286" s="39"/>
      <c r="AM7286" s="39"/>
      <c r="AN7286" s="39"/>
      <c r="AO7286" s="39"/>
      <c r="AP7286" s="39"/>
      <c r="AQ7286" s="39"/>
      <c r="AR7286" s="39"/>
      <c r="AS7286" s="39"/>
      <c r="AT7286" s="39"/>
      <c r="AU7286" s="39"/>
      <c r="AV7286" s="39"/>
      <c r="AW7286" s="39"/>
    </row>
    <row r="7287" spans="15:49" x14ac:dyDescent="0.2">
      <c r="O7287" s="39"/>
      <c r="P7287" s="39"/>
      <c r="Q7287" s="39"/>
      <c r="R7287" s="39"/>
      <c r="S7287" s="39"/>
      <c r="T7287" s="39"/>
      <c r="U7287" s="39"/>
      <c r="V7287" s="39"/>
      <c r="W7287" s="39"/>
      <c r="X7287" s="39"/>
      <c r="Y7287" s="39"/>
      <c r="Z7287" s="39"/>
      <c r="AA7287" s="39"/>
      <c r="AB7287" s="39"/>
      <c r="AC7287" s="39"/>
      <c r="AD7287" s="39"/>
      <c r="AE7287" s="39"/>
      <c r="AF7287" s="39"/>
      <c r="AG7287" s="39"/>
      <c r="AH7287" s="39"/>
      <c r="AI7287" s="39"/>
      <c r="AJ7287" s="39"/>
      <c r="AK7287" s="39"/>
      <c r="AL7287" s="39"/>
      <c r="AM7287" s="39"/>
      <c r="AN7287" s="39"/>
      <c r="AO7287" s="39"/>
      <c r="AP7287" s="39"/>
      <c r="AQ7287" s="39"/>
      <c r="AR7287" s="39"/>
      <c r="AS7287" s="39"/>
      <c r="AT7287" s="39"/>
      <c r="AU7287" s="39"/>
      <c r="AV7287" s="39"/>
      <c r="AW7287" s="39"/>
    </row>
    <row r="7288" spans="15:49" x14ac:dyDescent="0.2">
      <c r="O7288" s="39"/>
      <c r="P7288" s="39"/>
      <c r="Q7288" s="39"/>
      <c r="R7288" s="39"/>
      <c r="S7288" s="39"/>
      <c r="T7288" s="39"/>
      <c r="U7288" s="39"/>
      <c r="V7288" s="39"/>
      <c r="W7288" s="39"/>
      <c r="X7288" s="39"/>
      <c r="Y7288" s="39"/>
      <c r="Z7288" s="39"/>
      <c r="AA7288" s="39"/>
      <c r="AB7288" s="39"/>
      <c r="AC7288" s="39"/>
      <c r="AD7288" s="39"/>
      <c r="AE7288" s="39"/>
      <c r="AF7288" s="39"/>
      <c r="AG7288" s="39"/>
      <c r="AH7288" s="39"/>
      <c r="AI7288" s="39"/>
      <c r="AJ7288" s="39"/>
      <c r="AK7288" s="39"/>
      <c r="AL7288" s="39"/>
      <c r="AM7288" s="39"/>
      <c r="AN7288" s="39"/>
      <c r="AO7288" s="39"/>
      <c r="AP7288" s="39"/>
      <c r="AQ7288" s="39"/>
      <c r="AR7288" s="39"/>
      <c r="AS7288" s="39"/>
      <c r="AT7288" s="39"/>
      <c r="AU7288" s="39"/>
      <c r="AV7288" s="39"/>
      <c r="AW7288" s="39"/>
    </row>
    <row r="7289" spans="15:49" x14ac:dyDescent="0.2">
      <c r="O7289" s="39"/>
      <c r="P7289" s="39"/>
      <c r="Q7289" s="39"/>
      <c r="R7289" s="39"/>
      <c r="S7289" s="39"/>
      <c r="T7289" s="39"/>
      <c r="U7289" s="39"/>
      <c r="V7289" s="39"/>
      <c r="W7289" s="39"/>
      <c r="X7289" s="39"/>
      <c r="Y7289" s="39"/>
      <c r="Z7289" s="39"/>
      <c r="AA7289" s="39"/>
      <c r="AB7289" s="39"/>
      <c r="AC7289" s="39"/>
      <c r="AD7289" s="39"/>
      <c r="AE7289" s="39"/>
      <c r="AF7289" s="39"/>
      <c r="AG7289" s="39"/>
      <c r="AH7289" s="39"/>
      <c r="AI7289" s="39"/>
      <c r="AJ7289" s="39"/>
      <c r="AK7289" s="39"/>
      <c r="AL7289" s="39"/>
      <c r="AM7289" s="39"/>
      <c r="AN7289" s="39"/>
      <c r="AO7289" s="39"/>
      <c r="AP7289" s="39"/>
      <c r="AQ7289" s="39"/>
      <c r="AR7289" s="39"/>
      <c r="AS7289" s="39"/>
      <c r="AT7289" s="39"/>
      <c r="AU7289" s="39"/>
      <c r="AV7289" s="39"/>
      <c r="AW7289" s="39"/>
    </row>
    <row r="7290" spans="15:49" x14ac:dyDescent="0.2">
      <c r="O7290" s="39"/>
      <c r="P7290" s="39"/>
      <c r="Q7290" s="39"/>
      <c r="R7290" s="39"/>
      <c r="S7290" s="39"/>
      <c r="T7290" s="39"/>
      <c r="U7290" s="39"/>
      <c r="V7290" s="39"/>
      <c r="W7290" s="39"/>
      <c r="X7290" s="39"/>
      <c r="Y7290" s="39"/>
      <c r="Z7290" s="39"/>
      <c r="AA7290" s="39"/>
      <c r="AB7290" s="39"/>
      <c r="AC7290" s="39"/>
      <c r="AD7290" s="39"/>
      <c r="AE7290" s="39"/>
      <c r="AF7290" s="39"/>
      <c r="AG7290" s="39"/>
      <c r="AH7290" s="39"/>
      <c r="AI7290" s="39"/>
      <c r="AJ7290" s="39"/>
      <c r="AK7290" s="39"/>
      <c r="AL7290" s="39"/>
      <c r="AM7290" s="39"/>
      <c r="AN7290" s="39"/>
      <c r="AO7290" s="39"/>
      <c r="AP7290" s="39"/>
      <c r="AQ7290" s="39"/>
      <c r="AR7290" s="39"/>
      <c r="AS7290" s="39"/>
      <c r="AT7290" s="39"/>
      <c r="AU7290" s="39"/>
      <c r="AV7290" s="39"/>
      <c r="AW7290" s="39"/>
    </row>
    <row r="7291" spans="15:49" x14ac:dyDescent="0.2">
      <c r="O7291" s="39"/>
      <c r="P7291" s="39"/>
      <c r="Q7291" s="39"/>
      <c r="R7291" s="39"/>
      <c r="S7291" s="39"/>
      <c r="T7291" s="39"/>
      <c r="U7291" s="39"/>
      <c r="V7291" s="39"/>
      <c r="W7291" s="39"/>
      <c r="X7291" s="39"/>
      <c r="Y7291" s="39"/>
      <c r="Z7291" s="39"/>
      <c r="AA7291" s="39"/>
      <c r="AB7291" s="39"/>
      <c r="AC7291" s="39"/>
      <c r="AD7291" s="39"/>
      <c r="AE7291" s="39"/>
      <c r="AF7291" s="39"/>
      <c r="AG7291" s="39"/>
      <c r="AH7291" s="39"/>
      <c r="AI7291" s="39"/>
      <c r="AJ7291" s="39"/>
      <c r="AK7291" s="39"/>
      <c r="AL7291" s="39"/>
      <c r="AM7291" s="39"/>
      <c r="AN7291" s="39"/>
      <c r="AO7291" s="39"/>
      <c r="AP7291" s="39"/>
      <c r="AQ7291" s="39"/>
      <c r="AR7291" s="39"/>
      <c r="AS7291" s="39"/>
      <c r="AT7291" s="39"/>
      <c r="AU7291" s="39"/>
      <c r="AV7291" s="39"/>
      <c r="AW7291" s="39"/>
    </row>
    <row r="7292" spans="15:49" x14ac:dyDescent="0.2">
      <c r="O7292" s="39"/>
      <c r="P7292" s="39"/>
      <c r="Q7292" s="39"/>
      <c r="R7292" s="39"/>
      <c r="S7292" s="39"/>
      <c r="T7292" s="39"/>
      <c r="U7292" s="39"/>
      <c r="V7292" s="39"/>
      <c r="W7292" s="39"/>
      <c r="X7292" s="39"/>
      <c r="Y7292" s="39"/>
      <c r="Z7292" s="39"/>
      <c r="AA7292" s="39"/>
      <c r="AB7292" s="39"/>
      <c r="AC7292" s="39"/>
      <c r="AD7292" s="39"/>
      <c r="AE7292" s="39"/>
      <c r="AF7292" s="39"/>
      <c r="AG7292" s="39"/>
      <c r="AH7292" s="39"/>
      <c r="AI7292" s="39"/>
      <c r="AJ7292" s="39"/>
      <c r="AK7292" s="39"/>
      <c r="AL7292" s="39"/>
      <c r="AM7292" s="39"/>
      <c r="AN7292" s="39"/>
      <c r="AO7292" s="39"/>
      <c r="AP7292" s="39"/>
      <c r="AQ7292" s="39"/>
      <c r="AR7292" s="39"/>
      <c r="AS7292" s="39"/>
      <c r="AT7292" s="39"/>
      <c r="AU7292" s="39"/>
      <c r="AV7292" s="39"/>
      <c r="AW7292" s="39"/>
    </row>
    <row r="7293" spans="15:49" x14ac:dyDescent="0.2">
      <c r="O7293" s="39"/>
      <c r="P7293" s="39"/>
      <c r="Q7293" s="39"/>
      <c r="R7293" s="39"/>
      <c r="S7293" s="39"/>
      <c r="T7293" s="39"/>
      <c r="U7293" s="39"/>
      <c r="V7293" s="39"/>
      <c r="W7293" s="39"/>
      <c r="X7293" s="39"/>
      <c r="Y7293" s="39"/>
      <c r="Z7293" s="39"/>
      <c r="AA7293" s="39"/>
      <c r="AB7293" s="39"/>
      <c r="AC7293" s="39"/>
      <c r="AD7293" s="39"/>
      <c r="AE7293" s="39"/>
      <c r="AF7293" s="39"/>
      <c r="AG7293" s="39"/>
      <c r="AH7293" s="39"/>
      <c r="AI7293" s="39"/>
      <c r="AJ7293" s="39"/>
      <c r="AK7293" s="39"/>
      <c r="AL7293" s="39"/>
      <c r="AM7293" s="39"/>
      <c r="AN7293" s="39"/>
      <c r="AO7293" s="39"/>
      <c r="AP7293" s="39"/>
      <c r="AQ7293" s="39"/>
      <c r="AR7293" s="39"/>
      <c r="AS7293" s="39"/>
      <c r="AT7293" s="39"/>
      <c r="AU7293" s="39"/>
      <c r="AV7293" s="39"/>
      <c r="AW7293" s="39"/>
    </row>
    <row r="7294" spans="15:49" x14ac:dyDescent="0.2">
      <c r="O7294" s="39"/>
      <c r="P7294" s="39"/>
      <c r="Q7294" s="39"/>
      <c r="R7294" s="39"/>
      <c r="S7294" s="39"/>
      <c r="T7294" s="39"/>
      <c r="U7294" s="39"/>
      <c r="V7294" s="39"/>
      <c r="W7294" s="39"/>
      <c r="X7294" s="39"/>
      <c r="Y7294" s="39"/>
      <c r="Z7294" s="39"/>
      <c r="AA7294" s="39"/>
      <c r="AB7294" s="39"/>
      <c r="AC7294" s="39"/>
      <c r="AD7294" s="39"/>
      <c r="AE7294" s="39"/>
      <c r="AF7294" s="39"/>
      <c r="AG7294" s="39"/>
      <c r="AH7294" s="39"/>
      <c r="AI7294" s="39"/>
      <c r="AJ7294" s="39"/>
      <c r="AK7294" s="39"/>
      <c r="AL7294" s="39"/>
      <c r="AM7294" s="39"/>
      <c r="AN7294" s="39"/>
      <c r="AO7294" s="39"/>
      <c r="AP7294" s="39"/>
      <c r="AQ7294" s="39"/>
      <c r="AR7294" s="39"/>
      <c r="AS7294" s="39"/>
      <c r="AT7294" s="39"/>
      <c r="AU7294" s="39"/>
      <c r="AV7294" s="39"/>
      <c r="AW7294" s="39"/>
    </row>
    <row r="7295" spans="15:49" x14ac:dyDescent="0.2">
      <c r="O7295" s="39"/>
      <c r="P7295" s="39"/>
      <c r="Q7295" s="39"/>
      <c r="R7295" s="39"/>
      <c r="S7295" s="39"/>
      <c r="T7295" s="39"/>
      <c r="U7295" s="39"/>
      <c r="V7295" s="39"/>
      <c r="W7295" s="39"/>
      <c r="X7295" s="39"/>
      <c r="Y7295" s="39"/>
      <c r="Z7295" s="39"/>
      <c r="AA7295" s="39"/>
      <c r="AB7295" s="39"/>
      <c r="AC7295" s="39"/>
      <c r="AD7295" s="39"/>
      <c r="AE7295" s="39"/>
      <c r="AF7295" s="39"/>
      <c r="AG7295" s="39"/>
      <c r="AH7295" s="39"/>
      <c r="AI7295" s="39"/>
      <c r="AJ7295" s="39"/>
      <c r="AK7295" s="39"/>
      <c r="AL7295" s="39"/>
      <c r="AM7295" s="39"/>
      <c r="AN7295" s="39"/>
      <c r="AO7295" s="39"/>
      <c r="AP7295" s="39"/>
      <c r="AQ7295" s="39"/>
      <c r="AR7295" s="39"/>
      <c r="AS7295" s="39"/>
      <c r="AT7295" s="39"/>
      <c r="AU7295" s="39"/>
      <c r="AV7295" s="39"/>
      <c r="AW7295" s="39"/>
    </row>
    <row r="7296" spans="15:49" x14ac:dyDescent="0.2">
      <c r="O7296" s="39"/>
      <c r="P7296" s="39"/>
      <c r="Q7296" s="39"/>
      <c r="R7296" s="39"/>
      <c r="S7296" s="39"/>
      <c r="T7296" s="39"/>
      <c r="U7296" s="39"/>
      <c r="V7296" s="39"/>
      <c r="W7296" s="39"/>
      <c r="X7296" s="39"/>
      <c r="Y7296" s="39"/>
      <c r="Z7296" s="39"/>
      <c r="AA7296" s="39"/>
      <c r="AB7296" s="39"/>
      <c r="AC7296" s="39"/>
      <c r="AD7296" s="39"/>
      <c r="AE7296" s="39"/>
      <c r="AF7296" s="39"/>
      <c r="AG7296" s="39"/>
      <c r="AH7296" s="39"/>
      <c r="AI7296" s="39"/>
      <c r="AJ7296" s="39"/>
      <c r="AK7296" s="39"/>
      <c r="AL7296" s="39"/>
      <c r="AM7296" s="39"/>
      <c r="AN7296" s="39"/>
      <c r="AO7296" s="39"/>
      <c r="AP7296" s="39"/>
      <c r="AQ7296" s="39"/>
      <c r="AR7296" s="39"/>
      <c r="AS7296" s="39"/>
      <c r="AT7296" s="39"/>
      <c r="AU7296" s="39"/>
      <c r="AV7296" s="39"/>
      <c r="AW7296" s="39"/>
    </row>
    <row r="7297" spans="15:49" x14ac:dyDescent="0.2">
      <c r="O7297" s="39"/>
      <c r="P7297" s="39"/>
      <c r="Q7297" s="39"/>
      <c r="R7297" s="39"/>
      <c r="S7297" s="39"/>
      <c r="T7297" s="39"/>
      <c r="U7297" s="39"/>
      <c r="V7297" s="39"/>
      <c r="W7297" s="39"/>
      <c r="X7297" s="39"/>
      <c r="Y7297" s="39"/>
      <c r="Z7297" s="39"/>
      <c r="AA7297" s="39"/>
      <c r="AB7297" s="39"/>
      <c r="AC7297" s="39"/>
      <c r="AD7297" s="39"/>
      <c r="AE7297" s="39"/>
      <c r="AF7297" s="39"/>
      <c r="AG7297" s="39"/>
      <c r="AH7297" s="39"/>
      <c r="AI7297" s="39"/>
      <c r="AJ7297" s="39"/>
      <c r="AK7297" s="39"/>
      <c r="AL7297" s="39"/>
      <c r="AM7297" s="39"/>
      <c r="AN7297" s="39"/>
      <c r="AO7297" s="39"/>
      <c r="AP7297" s="39"/>
      <c r="AQ7297" s="39"/>
      <c r="AR7297" s="39"/>
      <c r="AS7297" s="39"/>
      <c r="AT7297" s="39"/>
      <c r="AU7297" s="39"/>
      <c r="AV7297" s="39"/>
      <c r="AW7297" s="39"/>
    </row>
    <row r="7298" spans="15:49" x14ac:dyDescent="0.2">
      <c r="O7298" s="39"/>
      <c r="P7298" s="39"/>
      <c r="Q7298" s="39"/>
      <c r="R7298" s="39"/>
      <c r="S7298" s="39"/>
      <c r="T7298" s="39"/>
      <c r="U7298" s="39"/>
      <c r="V7298" s="39"/>
      <c r="W7298" s="39"/>
      <c r="X7298" s="39"/>
      <c r="Y7298" s="39"/>
      <c r="Z7298" s="39"/>
      <c r="AA7298" s="39"/>
      <c r="AB7298" s="39"/>
      <c r="AC7298" s="39"/>
      <c r="AD7298" s="39"/>
      <c r="AE7298" s="39"/>
      <c r="AF7298" s="39"/>
      <c r="AG7298" s="39"/>
      <c r="AH7298" s="39"/>
      <c r="AI7298" s="39"/>
      <c r="AJ7298" s="39"/>
      <c r="AK7298" s="39"/>
      <c r="AL7298" s="39"/>
      <c r="AM7298" s="39"/>
      <c r="AN7298" s="39"/>
      <c r="AO7298" s="39"/>
      <c r="AP7298" s="39"/>
      <c r="AQ7298" s="39"/>
      <c r="AR7298" s="39"/>
      <c r="AS7298" s="39"/>
      <c r="AT7298" s="39"/>
      <c r="AU7298" s="39"/>
      <c r="AV7298" s="39"/>
      <c r="AW7298" s="39"/>
    </row>
    <row r="7299" spans="15:49" x14ac:dyDescent="0.2">
      <c r="O7299" s="39"/>
      <c r="P7299" s="39"/>
      <c r="Q7299" s="39"/>
      <c r="R7299" s="39"/>
      <c r="S7299" s="39"/>
      <c r="T7299" s="39"/>
      <c r="U7299" s="39"/>
      <c r="V7299" s="39"/>
      <c r="W7299" s="39"/>
      <c r="X7299" s="39"/>
      <c r="Y7299" s="39"/>
      <c r="Z7299" s="39"/>
      <c r="AA7299" s="39"/>
      <c r="AB7299" s="39"/>
      <c r="AC7299" s="39"/>
      <c r="AD7299" s="39"/>
      <c r="AE7299" s="39"/>
      <c r="AF7299" s="39"/>
      <c r="AG7299" s="39"/>
      <c r="AH7299" s="39"/>
      <c r="AI7299" s="39"/>
      <c r="AJ7299" s="39"/>
      <c r="AK7299" s="39"/>
      <c r="AL7299" s="39"/>
      <c r="AM7299" s="39"/>
      <c r="AN7299" s="39"/>
      <c r="AO7299" s="39"/>
      <c r="AP7299" s="39"/>
      <c r="AQ7299" s="39"/>
      <c r="AR7299" s="39"/>
      <c r="AS7299" s="39"/>
      <c r="AT7299" s="39"/>
      <c r="AU7299" s="39"/>
      <c r="AV7299" s="39"/>
      <c r="AW7299" s="39"/>
    </row>
    <row r="7300" spans="15:49" x14ac:dyDescent="0.2">
      <c r="O7300" s="39"/>
      <c r="P7300" s="39"/>
      <c r="Q7300" s="39"/>
      <c r="R7300" s="39"/>
      <c r="S7300" s="39"/>
      <c r="T7300" s="39"/>
      <c r="U7300" s="39"/>
      <c r="V7300" s="39"/>
      <c r="W7300" s="39"/>
      <c r="X7300" s="39"/>
      <c r="Y7300" s="39"/>
      <c r="Z7300" s="39"/>
      <c r="AA7300" s="39"/>
      <c r="AB7300" s="39"/>
      <c r="AC7300" s="39"/>
      <c r="AD7300" s="39"/>
      <c r="AE7300" s="39"/>
      <c r="AF7300" s="39"/>
      <c r="AG7300" s="39"/>
      <c r="AH7300" s="39"/>
      <c r="AI7300" s="39"/>
      <c r="AJ7300" s="39"/>
      <c r="AK7300" s="39"/>
      <c r="AL7300" s="39"/>
      <c r="AM7300" s="39"/>
      <c r="AN7300" s="39"/>
      <c r="AO7300" s="39"/>
      <c r="AP7300" s="39"/>
      <c r="AQ7300" s="39"/>
      <c r="AR7300" s="39"/>
      <c r="AS7300" s="39"/>
      <c r="AT7300" s="39"/>
      <c r="AU7300" s="39"/>
      <c r="AV7300" s="39"/>
      <c r="AW7300" s="39"/>
    </row>
    <row r="7301" spans="15:49" x14ac:dyDescent="0.2">
      <c r="O7301" s="39"/>
      <c r="P7301" s="39"/>
      <c r="Q7301" s="39"/>
      <c r="R7301" s="39"/>
      <c r="S7301" s="39"/>
      <c r="T7301" s="39"/>
      <c r="U7301" s="39"/>
      <c r="V7301" s="39"/>
      <c r="W7301" s="39"/>
      <c r="X7301" s="39"/>
      <c r="Y7301" s="39"/>
      <c r="Z7301" s="39"/>
      <c r="AA7301" s="39"/>
      <c r="AB7301" s="39"/>
      <c r="AC7301" s="39"/>
      <c r="AD7301" s="39"/>
      <c r="AE7301" s="39"/>
      <c r="AF7301" s="39"/>
      <c r="AG7301" s="39"/>
      <c r="AH7301" s="39"/>
      <c r="AI7301" s="39"/>
      <c r="AJ7301" s="39"/>
      <c r="AK7301" s="39"/>
      <c r="AL7301" s="39"/>
      <c r="AM7301" s="39"/>
      <c r="AN7301" s="39"/>
      <c r="AO7301" s="39"/>
      <c r="AP7301" s="39"/>
      <c r="AQ7301" s="39"/>
      <c r="AR7301" s="39"/>
      <c r="AS7301" s="39"/>
      <c r="AT7301" s="39"/>
      <c r="AU7301" s="39"/>
      <c r="AV7301" s="39"/>
      <c r="AW7301" s="39"/>
    </row>
    <row r="7302" spans="15:49" x14ac:dyDescent="0.2">
      <c r="O7302" s="39"/>
      <c r="P7302" s="39"/>
      <c r="Q7302" s="39"/>
      <c r="R7302" s="39"/>
      <c r="S7302" s="39"/>
      <c r="T7302" s="39"/>
      <c r="U7302" s="39"/>
      <c r="V7302" s="39"/>
      <c r="W7302" s="39"/>
      <c r="X7302" s="39"/>
      <c r="Y7302" s="39"/>
      <c r="Z7302" s="39"/>
      <c r="AA7302" s="39"/>
      <c r="AB7302" s="39"/>
      <c r="AC7302" s="39"/>
      <c r="AD7302" s="39"/>
      <c r="AE7302" s="39"/>
      <c r="AF7302" s="39"/>
      <c r="AG7302" s="39"/>
      <c r="AH7302" s="39"/>
      <c r="AI7302" s="39"/>
      <c r="AJ7302" s="39"/>
      <c r="AK7302" s="39"/>
      <c r="AL7302" s="39"/>
      <c r="AM7302" s="39"/>
      <c r="AN7302" s="39"/>
      <c r="AO7302" s="39"/>
      <c r="AP7302" s="39"/>
      <c r="AQ7302" s="39"/>
      <c r="AR7302" s="39"/>
      <c r="AS7302" s="39"/>
      <c r="AT7302" s="39"/>
      <c r="AU7302" s="39"/>
      <c r="AV7302" s="39"/>
      <c r="AW7302" s="39"/>
    </row>
    <row r="7303" spans="15:49" x14ac:dyDescent="0.2">
      <c r="O7303" s="39"/>
      <c r="P7303" s="39"/>
      <c r="Q7303" s="39"/>
      <c r="R7303" s="39"/>
      <c r="S7303" s="39"/>
      <c r="T7303" s="39"/>
      <c r="U7303" s="39"/>
      <c r="V7303" s="39"/>
      <c r="W7303" s="39"/>
      <c r="X7303" s="39"/>
      <c r="Y7303" s="39"/>
      <c r="Z7303" s="39"/>
      <c r="AA7303" s="39"/>
      <c r="AB7303" s="39"/>
      <c r="AC7303" s="39"/>
      <c r="AD7303" s="39"/>
      <c r="AE7303" s="39"/>
      <c r="AF7303" s="39"/>
      <c r="AG7303" s="39"/>
      <c r="AH7303" s="39"/>
      <c r="AI7303" s="39"/>
      <c r="AJ7303" s="39"/>
      <c r="AK7303" s="39"/>
      <c r="AL7303" s="39"/>
      <c r="AM7303" s="39"/>
      <c r="AN7303" s="39"/>
      <c r="AO7303" s="39"/>
      <c r="AP7303" s="39"/>
      <c r="AQ7303" s="39"/>
      <c r="AR7303" s="39"/>
      <c r="AS7303" s="39"/>
      <c r="AT7303" s="39"/>
      <c r="AU7303" s="39"/>
      <c r="AV7303" s="39"/>
      <c r="AW7303" s="39"/>
    </row>
    <row r="7304" spans="15:49" x14ac:dyDescent="0.2">
      <c r="O7304" s="39"/>
      <c r="P7304" s="39"/>
      <c r="Q7304" s="39"/>
      <c r="R7304" s="39"/>
      <c r="S7304" s="39"/>
      <c r="T7304" s="39"/>
      <c r="U7304" s="39"/>
      <c r="V7304" s="39"/>
      <c r="W7304" s="39"/>
      <c r="X7304" s="39"/>
      <c r="Y7304" s="39"/>
      <c r="Z7304" s="39"/>
      <c r="AA7304" s="39"/>
      <c r="AB7304" s="39"/>
      <c r="AC7304" s="39"/>
      <c r="AD7304" s="39"/>
      <c r="AE7304" s="39"/>
      <c r="AF7304" s="39"/>
      <c r="AG7304" s="39"/>
      <c r="AH7304" s="39"/>
      <c r="AI7304" s="39"/>
      <c r="AJ7304" s="39"/>
      <c r="AK7304" s="39"/>
      <c r="AL7304" s="39"/>
      <c r="AM7304" s="39"/>
      <c r="AN7304" s="39"/>
      <c r="AO7304" s="39"/>
      <c r="AP7304" s="39"/>
      <c r="AQ7304" s="39"/>
      <c r="AR7304" s="39"/>
      <c r="AS7304" s="39"/>
      <c r="AT7304" s="39"/>
      <c r="AU7304" s="39"/>
      <c r="AV7304" s="39"/>
      <c r="AW7304" s="39"/>
    </row>
    <row r="7305" spans="15:49" x14ac:dyDescent="0.2">
      <c r="O7305" s="39"/>
      <c r="P7305" s="39"/>
      <c r="Q7305" s="39"/>
      <c r="R7305" s="39"/>
      <c r="S7305" s="39"/>
      <c r="T7305" s="39"/>
      <c r="U7305" s="39"/>
      <c r="V7305" s="39"/>
      <c r="W7305" s="39"/>
      <c r="X7305" s="39"/>
      <c r="Y7305" s="39"/>
      <c r="Z7305" s="39"/>
      <c r="AA7305" s="39"/>
      <c r="AB7305" s="39"/>
      <c r="AC7305" s="39"/>
      <c r="AD7305" s="39"/>
      <c r="AE7305" s="39"/>
      <c r="AF7305" s="39"/>
      <c r="AG7305" s="39"/>
      <c r="AH7305" s="39"/>
      <c r="AI7305" s="39"/>
      <c r="AJ7305" s="39"/>
      <c r="AK7305" s="39"/>
      <c r="AL7305" s="39"/>
      <c r="AM7305" s="39"/>
      <c r="AN7305" s="39"/>
      <c r="AO7305" s="39"/>
      <c r="AP7305" s="39"/>
      <c r="AQ7305" s="39"/>
      <c r="AR7305" s="39"/>
      <c r="AS7305" s="39"/>
      <c r="AT7305" s="39"/>
      <c r="AU7305" s="39"/>
      <c r="AV7305" s="39"/>
      <c r="AW7305" s="39"/>
    </row>
    <row r="7306" spans="15:49" x14ac:dyDescent="0.2">
      <c r="O7306" s="39"/>
      <c r="P7306" s="39"/>
      <c r="Q7306" s="39"/>
      <c r="R7306" s="39"/>
      <c r="S7306" s="39"/>
      <c r="T7306" s="39"/>
      <c r="U7306" s="39"/>
      <c r="V7306" s="39"/>
      <c r="W7306" s="39"/>
      <c r="X7306" s="39"/>
      <c r="Y7306" s="39"/>
      <c r="Z7306" s="39"/>
      <c r="AA7306" s="39"/>
      <c r="AB7306" s="39"/>
      <c r="AC7306" s="39"/>
      <c r="AD7306" s="39"/>
      <c r="AE7306" s="39"/>
      <c r="AF7306" s="39"/>
      <c r="AG7306" s="39"/>
      <c r="AH7306" s="39"/>
      <c r="AI7306" s="39"/>
      <c r="AJ7306" s="39"/>
      <c r="AK7306" s="39"/>
      <c r="AL7306" s="39"/>
      <c r="AM7306" s="39"/>
      <c r="AN7306" s="39"/>
      <c r="AO7306" s="39"/>
      <c r="AP7306" s="39"/>
      <c r="AQ7306" s="39"/>
      <c r="AR7306" s="39"/>
      <c r="AS7306" s="39"/>
      <c r="AT7306" s="39"/>
      <c r="AU7306" s="39"/>
      <c r="AV7306" s="39"/>
      <c r="AW7306" s="39"/>
    </row>
    <row r="7307" spans="15:49" x14ac:dyDescent="0.2">
      <c r="O7307" s="39"/>
      <c r="P7307" s="39"/>
      <c r="Q7307" s="39"/>
      <c r="R7307" s="39"/>
      <c r="S7307" s="39"/>
      <c r="T7307" s="39"/>
      <c r="U7307" s="39"/>
      <c r="V7307" s="39"/>
      <c r="W7307" s="39"/>
      <c r="X7307" s="39"/>
      <c r="Y7307" s="39"/>
      <c r="Z7307" s="39"/>
      <c r="AA7307" s="39"/>
      <c r="AB7307" s="39"/>
      <c r="AC7307" s="39"/>
      <c r="AD7307" s="39"/>
      <c r="AE7307" s="39"/>
      <c r="AF7307" s="39"/>
      <c r="AG7307" s="39"/>
      <c r="AH7307" s="39"/>
      <c r="AI7307" s="39"/>
      <c r="AJ7307" s="39"/>
      <c r="AK7307" s="39"/>
      <c r="AL7307" s="39"/>
      <c r="AM7307" s="39"/>
      <c r="AN7307" s="39"/>
      <c r="AO7307" s="39"/>
      <c r="AP7307" s="39"/>
      <c r="AQ7307" s="39"/>
      <c r="AR7307" s="39"/>
      <c r="AS7307" s="39"/>
      <c r="AT7307" s="39"/>
      <c r="AU7307" s="39"/>
      <c r="AV7307" s="39"/>
      <c r="AW7307" s="39"/>
    </row>
    <row r="7308" spans="15:49" x14ac:dyDescent="0.2">
      <c r="O7308" s="39"/>
      <c r="P7308" s="39"/>
      <c r="Q7308" s="39"/>
      <c r="R7308" s="39"/>
      <c r="S7308" s="39"/>
      <c r="T7308" s="39"/>
      <c r="U7308" s="39"/>
      <c r="V7308" s="39"/>
      <c r="W7308" s="39"/>
      <c r="X7308" s="39"/>
      <c r="Y7308" s="39"/>
      <c r="Z7308" s="39"/>
      <c r="AA7308" s="39"/>
      <c r="AB7308" s="39"/>
      <c r="AC7308" s="39"/>
      <c r="AD7308" s="39"/>
      <c r="AE7308" s="39"/>
      <c r="AF7308" s="39"/>
      <c r="AG7308" s="39"/>
      <c r="AH7308" s="39"/>
      <c r="AI7308" s="39"/>
      <c r="AJ7308" s="39"/>
      <c r="AK7308" s="39"/>
      <c r="AL7308" s="39"/>
      <c r="AM7308" s="39"/>
      <c r="AN7308" s="39"/>
      <c r="AO7308" s="39"/>
      <c r="AP7308" s="39"/>
      <c r="AQ7308" s="39"/>
      <c r="AR7308" s="39"/>
      <c r="AS7308" s="39"/>
      <c r="AT7308" s="39"/>
      <c r="AU7308" s="39"/>
      <c r="AV7308" s="39"/>
      <c r="AW7308" s="39"/>
    </row>
    <row r="7309" spans="15:49" x14ac:dyDescent="0.2">
      <c r="O7309" s="39"/>
      <c r="P7309" s="39"/>
      <c r="Q7309" s="39"/>
      <c r="R7309" s="39"/>
      <c r="S7309" s="39"/>
      <c r="T7309" s="39"/>
      <c r="U7309" s="39"/>
      <c r="V7309" s="39"/>
      <c r="W7309" s="39"/>
      <c r="X7309" s="39"/>
      <c r="Y7309" s="39"/>
      <c r="Z7309" s="39"/>
      <c r="AA7309" s="39"/>
      <c r="AB7309" s="39"/>
      <c r="AC7309" s="39"/>
      <c r="AD7309" s="39"/>
      <c r="AE7309" s="39"/>
      <c r="AF7309" s="39"/>
      <c r="AG7309" s="39"/>
      <c r="AH7309" s="39"/>
      <c r="AI7309" s="39"/>
      <c r="AJ7309" s="39"/>
      <c r="AK7309" s="39"/>
      <c r="AL7309" s="39"/>
      <c r="AM7309" s="39"/>
      <c r="AN7309" s="39"/>
      <c r="AO7309" s="39"/>
      <c r="AP7309" s="39"/>
      <c r="AQ7309" s="39"/>
      <c r="AR7309" s="39"/>
      <c r="AS7309" s="39"/>
      <c r="AT7309" s="39"/>
      <c r="AU7309" s="39"/>
      <c r="AV7309" s="39"/>
      <c r="AW7309" s="39"/>
    </row>
    <row r="7310" spans="15:49" x14ac:dyDescent="0.2">
      <c r="O7310" s="39"/>
      <c r="P7310" s="39"/>
      <c r="Q7310" s="39"/>
      <c r="R7310" s="39"/>
      <c r="S7310" s="39"/>
      <c r="T7310" s="39"/>
      <c r="U7310" s="39"/>
      <c r="V7310" s="39"/>
      <c r="W7310" s="39"/>
      <c r="X7310" s="39"/>
      <c r="Y7310" s="39"/>
      <c r="Z7310" s="39"/>
      <c r="AA7310" s="39"/>
      <c r="AB7310" s="39"/>
      <c r="AC7310" s="39"/>
      <c r="AD7310" s="39"/>
      <c r="AE7310" s="39"/>
      <c r="AF7310" s="39"/>
      <c r="AG7310" s="39"/>
      <c r="AH7310" s="39"/>
      <c r="AI7310" s="39"/>
      <c r="AJ7310" s="39"/>
      <c r="AK7310" s="39"/>
      <c r="AL7310" s="39"/>
      <c r="AM7310" s="39"/>
      <c r="AN7310" s="39"/>
      <c r="AO7310" s="39"/>
      <c r="AP7310" s="39"/>
      <c r="AQ7310" s="39"/>
      <c r="AR7310" s="39"/>
      <c r="AS7310" s="39"/>
      <c r="AT7310" s="39"/>
      <c r="AU7310" s="39"/>
      <c r="AV7310" s="39"/>
      <c r="AW7310" s="39"/>
    </row>
    <row r="7311" spans="15:49" x14ac:dyDescent="0.2">
      <c r="O7311" s="39"/>
      <c r="P7311" s="39"/>
      <c r="Q7311" s="39"/>
      <c r="R7311" s="39"/>
      <c r="S7311" s="39"/>
      <c r="T7311" s="39"/>
      <c r="U7311" s="39"/>
      <c r="V7311" s="39"/>
      <c r="W7311" s="39"/>
      <c r="X7311" s="39"/>
      <c r="Y7311" s="39"/>
      <c r="Z7311" s="39"/>
      <c r="AA7311" s="39"/>
      <c r="AB7311" s="39"/>
      <c r="AC7311" s="39"/>
      <c r="AD7311" s="39"/>
      <c r="AE7311" s="39"/>
      <c r="AF7311" s="39"/>
      <c r="AG7311" s="39"/>
      <c r="AH7311" s="39"/>
      <c r="AI7311" s="39"/>
      <c r="AJ7311" s="39"/>
      <c r="AK7311" s="39"/>
      <c r="AL7311" s="39"/>
      <c r="AM7311" s="39"/>
      <c r="AN7311" s="39"/>
      <c r="AO7311" s="39"/>
      <c r="AP7311" s="39"/>
      <c r="AQ7311" s="39"/>
      <c r="AR7311" s="39"/>
      <c r="AS7311" s="39"/>
      <c r="AT7311" s="39"/>
      <c r="AU7311" s="39"/>
      <c r="AV7311" s="39"/>
      <c r="AW7311" s="39"/>
    </row>
    <row r="7312" spans="15:49" x14ac:dyDescent="0.2">
      <c r="O7312" s="39"/>
      <c r="P7312" s="39"/>
      <c r="Q7312" s="39"/>
      <c r="R7312" s="39"/>
      <c r="S7312" s="39"/>
      <c r="T7312" s="39"/>
      <c r="U7312" s="39"/>
      <c r="V7312" s="39"/>
      <c r="W7312" s="39"/>
      <c r="X7312" s="39"/>
      <c r="Y7312" s="39"/>
      <c r="Z7312" s="39"/>
      <c r="AA7312" s="39"/>
      <c r="AB7312" s="39"/>
      <c r="AC7312" s="39"/>
      <c r="AD7312" s="39"/>
      <c r="AE7312" s="39"/>
      <c r="AF7312" s="39"/>
      <c r="AG7312" s="39"/>
      <c r="AH7312" s="39"/>
      <c r="AI7312" s="39"/>
      <c r="AJ7312" s="39"/>
      <c r="AK7312" s="39"/>
      <c r="AL7312" s="39"/>
      <c r="AM7312" s="39"/>
      <c r="AN7312" s="39"/>
      <c r="AO7312" s="39"/>
      <c r="AP7312" s="39"/>
      <c r="AQ7312" s="39"/>
      <c r="AR7312" s="39"/>
      <c r="AS7312" s="39"/>
      <c r="AT7312" s="39"/>
      <c r="AU7312" s="39"/>
      <c r="AV7312" s="39"/>
      <c r="AW7312" s="39"/>
    </row>
    <row r="7313" spans="15:49" x14ac:dyDescent="0.2">
      <c r="O7313" s="39"/>
      <c r="P7313" s="39"/>
      <c r="Q7313" s="39"/>
      <c r="R7313" s="39"/>
      <c r="S7313" s="39"/>
      <c r="T7313" s="39"/>
      <c r="U7313" s="39"/>
      <c r="V7313" s="39"/>
      <c r="W7313" s="39"/>
      <c r="X7313" s="39"/>
      <c r="Y7313" s="39"/>
      <c r="Z7313" s="39"/>
      <c r="AA7313" s="39"/>
      <c r="AB7313" s="39"/>
      <c r="AC7313" s="39"/>
      <c r="AD7313" s="39"/>
      <c r="AE7313" s="39"/>
      <c r="AF7313" s="39"/>
      <c r="AG7313" s="39"/>
      <c r="AH7313" s="39"/>
      <c r="AI7313" s="39"/>
      <c r="AJ7313" s="39"/>
      <c r="AK7313" s="39"/>
      <c r="AL7313" s="39"/>
      <c r="AM7313" s="39"/>
      <c r="AN7313" s="39"/>
      <c r="AO7313" s="39"/>
      <c r="AP7313" s="39"/>
      <c r="AQ7313" s="39"/>
      <c r="AR7313" s="39"/>
      <c r="AS7313" s="39"/>
      <c r="AT7313" s="39"/>
      <c r="AU7313" s="39"/>
      <c r="AV7313" s="39"/>
      <c r="AW7313" s="39"/>
    </row>
    <row r="7314" spans="15:49" x14ac:dyDescent="0.2">
      <c r="O7314" s="39"/>
      <c r="P7314" s="39"/>
      <c r="Q7314" s="39"/>
      <c r="R7314" s="39"/>
      <c r="S7314" s="39"/>
      <c r="T7314" s="39"/>
      <c r="U7314" s="39"/>
      <c r="V7314" s="39"/>
      <c r="W7314" s="39"/>
      <c r="X7314" s="39"/>
      <c r="Y7314" s="39"/>
      <c r="Z7314" s="39"/>
      <c r="AA7314" s="39"/>
      <c r="AB7314" s="39"/>
      <c r="AC7314" s="39"/>
      <c r="AD7314" s="39"/>
      <c r="AE7314" s="39"/>
      <c r="AF7314" s="39"/>
      <c r="AG7314" s="39"/>
      <c r="AH7314" s="39"/>
      <c r="AI7314" s="39"/>
      <c r="AJ7314" s="39"/>
      <c r="AK7314" s="39"/>
      <c r="AL7314" s="39"/>
      <c r="AM7314" s="39"/>
      <c r="AN7314" s="39"/>
      <c r="AO7314" s="39"/>
      <c r="AP7314" s="39"/>
      <c r="AQ7314" s="39"/>
      <c r="AR7314" s="39"/>
      <c r="AS7314" s="39"/>
      <c r="AT7314" s="39"/>
      <c r="AU7314" s="39"/>
      <c r="AV7314" s="39"/>
      <c r="AW7314" s="39"/>
    </row>
    <row r="7315" spans="15:49" x14ac:dyDescent="0.2">
      <c r="O7315" s="39"/>
      <c r="P7315" s="39"/>
      <c r="Q7315" s="39"/>
      <c r="R7315" s="39"/>
      <c r="S7315" s="39"/>
      <c r="T7315" s="39"/>
      <c r="U7315" s="39"/>
      <c r="V7315" s="39"/>
      <c r="W7315" s="39"/>
      <c r="X7315" s="39"/>
      <c r="Y7315" s="39"/>
      <c r="Z7315" s="39"/>
      <c r="AA7315" s="39"/>
      <c r="AB7315" s="39"/>
      <c r="AC7315" s="39"/>
      <c r="AD7315" s="39"/>
      <c r="AE7315" s="39"/>
      <c r="AF7315" s="39"/>
      <c r="AG7315" s="39"/>
      <c r="AH7315" s="39"/>
      <c r="AI7315" s="39"/>
      <c r="AJ7315" s="39"/>
      <c r="AK7315" s="39"/>
      <c r="AL7315" s="39"/>
      <c r="AM7315" s="39"/>
      <c r="AN7315" s="39"/>
      <c r="AO7315" s="39"/>
      <c r="AP7315" s="39"/>
      <c r="AQ7315" s="39"/>
      <c r="AR7315" s="39"/>
      <c r="AS7315" s="39"/>
      <c r="AT7315" s="39"/>
      <c r="AU7315" s="39"/>
      <c r="AV7315" s="39"/>
      <c r="AW7315" s="39"/>
    </row>
    <row r="7316" spans="15:49" x14ac:dyDescent="0.2">
      <c r="O7316" s="39"/>
      <c r="P7316" s="39"/>
      <c r="Q7316" s="39"/>
      <c r="R7316" s="39"/>
      <c r="S7316" s="39"/>
      <c r="T7316" s="39"/>
      <c r="U7316" s="39"/>
      <c r="V7316" s="39"/>
      <c r="W7316" s="39"/>
      <c r="X7316" s="39"/>
      <c r="Y7316" s="39"/>
      <c r="Z7316" s="39"/>
      <c r="AA7316" s="39"/>
      <c r="AB7316" s="39"/>
      <c r="AC7316" s="39"/>
      <c r="AD7316" s="39"/>
      <c r="AE7316" s="39"/>
      <c r="AF7316" s="39"/>
      <c r="AG7316" s="39"/>
      <c r="AH7316" s="39"/>
      <c r="AI7316" s="39"/>
      <c r="AJ7316" s="39"/>
      <c r="AK7316" s="39"/>
      <c r="AL7316" s="39"/>
      <c r="AM7316" s="39"/>
      <c r="AN7316" s="39"/>
      <c r="AO7316" s="39"/>
      <c r="AP7316" s="39"/>
      <c r="AQ7316" s="39"/>
      <c r="AR7316" s="39"/>
      <c r="AS7316" s="39"/>
      <c r="AT7316" s="39"/>
      <c r="AU7316" s="39"/>
      <c r="AV7316" s="39"/>
      <c r="AW7316" s="39"/>
    </row>
    <row r="7317" spans="15:49" x14ac:dyDescent="0.2">
      <c r="O7317" s="39"/>
      <c r="P7317" s="39"/>
      <c r="Q7317" s="39"/>
      <c r="R7317" s="39"/>
      <c r="S7317" s="39"/>
      <c r="T7317" s="39"/>
      <c r="U7317" s="39"/>
      <c r="V7317" s="39"/>
      <c r="W7317" s="39"/>
      <c r="X7317" s="39"/>
      <c r="Y7317" s="39"/>
      <c r="Z7317" s="39"/>
      <c r="AA7317" s="39"/>
      <c r="AB7317" s="39"/>
      <c r="AC7317" s="39"/>
      <c r="AD7317" s="39"/>
      <c r="AE7317" s="39"/>
      <c r="AF7317" s="39"/>
      <c r="AG7317" s="39"/>
      <c r="AH7317" s="39"/>
      <c r="AI7317" s="39"/>
      <c r="AJ7317" s="39"/>
      <c r="AK7317" s="39"/>
      <c r="AL7317" s="39"/>
      <c r="AM7317" s="39"/>
      <c r="AN7317" s="39"/>
      <c r="AO7317" s="39"/>
      <c r="AP7317" s="39"/>
      <c r="AQ7317" s="39"/>
      <c r="AR7317" s="39"/>
      <c r="AS7317" s="39"/>
      <c r="AT7317" s="39"/>
      <c r="AU7317" s="39"/>
      <c r="AV7317" s="39"/>
      <c r="AW7317" s="39"/>
    </row>
    <row r="7318" spans="15:49" x14ac:dyDescent="0.2">
      <c r="O7318" s="39"/>
      <c r="P7318" s="39"/>
      <c r="Q7318" s="39"/>
      <c r="R7318" s="39"/>
      <c r="S7318" s="39"/>
      <c r="T7318" s="39"/>
      <c r="U7318" s="39"/>
      <c r="V7318" s="39"/>
      <c r="W7318" s="39"/>
      <c r="X7318" s="39"/>
      <c r="Y7318" s="39"/>
      <c r="Z7318" s="39"/>
      <c r="AA7318" s="39"/>
      <c r="AB7318" s="39"/>
      <c r="AC7318" s="39"/>
      <c r="AD7318" s="39"/>
      <c r="AE7318" s="39"/>
      <c r="AF7318" s="39"/>
      <c r="AG7318" s="39"/>
      <c r="AH7318" s="39"/>
      <c r="AI7318" s="39"/>
      <c r="AJ7318" s="39"/>
      <c r="AK7318" s="39"/>
      <c r="AL7318" s="39"/>
      <c r="AM7318" s="39"/>
      <c r="AN7318" s="39"/>
      <c r="AO7318" s="39"/>
      <c r="AP7318" s="39"/>
      <c r="AQ7318" s="39"/>
      <c r="AR7318" s="39"/>
      <c r="AS7318" s="39"/>
      <c r="AT7318" s="39"/>
      <c r="AU7318" s="39"/>
      <c r="AV7318" s="39"/>
      <c r="AW7318" s="39"/>
    </row>
    <row r="7319" spans="15:49" x14ac:dyDescent="0.2">
      <c r="O7319" s="39"/>
      <c r="P7319" s="39"/>
      <c r="Q7319" s="39"/>
      <c r="R7319" s="39"/>
      <c r="S7319" s="39"/>
      <c r="T7319" s="39"/>
      <c r="U7319" s="39"/>
      <c r="V7319" s="39"/>
      <c r="W7319" s="39"/>
      <c r="X7319" s="39"/>
      <c r="Y7319" s="39"/>
      <c r="Z7319" s="39"/>
      <c r="AA7319" s="39"/>
      <c r="AB7319" s="39"/>
      <c r="AC7319" s="39"/>
      <c r="AD7319" s="39"/>
      <c r="AE7319" s="39"/>
      <c r="AF7319" s="39"/>
      <c r="AG7319" s="39"/>
      <c r="AH7319" s="39"/>
      <c r="AI7319" s="39"/>
      <c r="AJ7319" s="39"/>
      <c r="AK7319" s="39"/>
      <c r="AL7319" s="39"/>
      <c r="AM7319" s="39"/>
      <c r="AN7319" s="39"/>
      <c r="AO7319" s="39"/>
      <c r="AP7319" s="39"/>
      <c r="AQ7319" s="39"/>
      <c r="AR7319" s="39"/>
      <c r="AS7319" s="39"/>
      <c r="AT7319" s="39"/>
      <c r="AU7319" s="39"/>
      <c r="AV7319" s="39"/>
      <c r="AW7319" s="39"/>
    </row>
    <row r="7320" spans="15:49" x14ac:dyDescent="0.2">
      <c r="O7320" s="39"/>
      <c r="P7320" s="39"/>
      <c r="Q7320" s="39"/>
      <c r="R7320" s="39"/>
      <c r="S7320" s="39"/>
      <c r="T7320" s="39"/>
      <c r="U7320" s="39"/>
      <c r="V7320" s="39"/>
      <c r="W7320" s="39"/>
      <c r="X7320" s="39"/>
      <c r="Y7320" s="39"/>
      <c r="Z7320" s="39"/>
      <c r="AA7320" s="39"/>
      <c r="AB7320" s="39"/>
      <c r="AC7320" s="39"/>
      <c r="AD7320" s="39"/>
      <c r="AE7320" s="39"/>
      <c r="AF7320" s="39"/>
      <c r="AG7320" s="39"/>
      <c r="AH7320" s="39"/>
      <c r="AI7320" s="39"/>
      <c r="AJ7320" s="39"/>
      <c r="AK7320" s="39"/>
      <c r="AL7320" s="39"/>
      <c r="AM7320" s="39"/>
      <c r="AN7320" s="39"/>
      <c r="AO7320" s="39"/>
      <c r="AP7320" s="39"/>
      <c r="AQ7320" s="39"/>
      <c r="AR7320" s="39"/>
      <c r="AS7320" s="39"/>
      <c r="AT7320" s="39"/>
      <c r="AU7320" s="39"/>
      <c r="AV7320" s="39"/>
      <c r="AW7320" s="39"/>
    </row>
    <row r="7321" spans="15:49" x14ac:dyDescent="0.2">
      <c r="O7321" s="39"/>
      <c r="P7321" s="39"/>
      <c r="Q7321" s="39"/>
      <c r="R7321" s="39"/>
      <c r="S7321" s="39"/>
      <c r="T7321" s="39"/>
      <c r="U7321" s="39"/>
      <c r="V7321" s="39"/>
      <c r="W7321" s="39"/>
      <c r="X7321" s="39"/>
      <c r="Y7321" s="39"/>
      <c r="Z7321" s="39"/>
      <c r="AA7321" s="39"/>
      <c r="AB7321" s="39"/>
      <c r="AC7321" s="39"/>
      <c r="AD7321" s="39"/>
      <c r="AE7321" s="39"/>
      <c r="AF7321" s="39"/>
      <c r="AG7321" s="39"/>
      <c r="AH7321" s="39"/>
      <c r="AI7321" s="39"/>
      <c r="AJ7321" s="39"/>
      <c r="AK7321" s="39"/>
      <c r="AL7321" s="39"/>
      <c r="AM7321" s="39"/>
      <c r="AN7321" s="39"/>
      <c r="AO7321" s="39"/>
      <c r="AP7321" s="39"/>
      <c r="AQ7321" s="39"/>
      <c r="AR7321" s="39"/>
      <c r="AS7321" s="39"/>
      <c r="AT7321" s="39"/>
      <c r="AU7321" s="39"/>
      <c r="AV7321" s="39"/>
      <c r="AW7321" s="39"/>
    </row>
    <row r="7322" spans="15:49" x14ac:dyDescent="0.2">
      <c r="O7322" s="39"/>
      <c r="P7322" s="39"/>
      <c r="Q7322" s="39"/>
      <c r="R7322" s="39"/>
      <c r="S7322" s="39"/>
      <c r="T7322" s="39"/>
      <c r="U7322" s="39"/>
      <c r="V7322" s="39"/>
      <c r="W7322" s="39"/>
      <c r="X7322" s="39"/>
      <c r="Y7322" s="39"/>
      <c r="Z7322" s="39"/>
      <c r="AA7322" s="39"/>
      <c r="AB7322" s="39"/>
      <c r="AC7322" s="39"/>
      <c r="AD7322" s="39"/>
      <c r="AE7322" s="39"/>
      <c r="AF7322" s="39"/>
      <c r="AG7322" s="39"/>
      <c r="AH7322" s="39"/>
      <c r="AI7322" s="39"/>
      <c r="AJ7322" s="39"/>
      <c r="AK7322" s="39"/>
      <c r="AL7322" s="39"/>
      <c r="AM7322" s="39"/>
      <c r="AN7322" s="39"/>
      <c r="AO7322" s="39"/>
      <c r="AP7322" s="39"/>
      <c r="AQ7322" s="39"/>
      <c r="AR7322" s="39"/>
      <c r="AS7322" s="39"/>
      <c r="AT7322" s="39"/>
      <c r="AU7322" s="39"/>
      <c r="AV7322" s="39"/>
      <c r="AW7322" s="39"/>
    </row>
    <row r="7323" spans="15:49" x14ac:dyDescent="0.2">
      <c r="O7323" s="39"/>
      <c r="P7323" s="39"/>
      <c r="Q7323" s="39"/>
      <c r="R7323" s="39"/>
      <c r="S7323" s="39"/>
      <c r="T7323" s="39"/>
      <c r="U7323" s="39"/>
      <c r="V7323" s="39"/>
      <c r="W7323" s="39"/>
      <c r="X7323" s="39"/>
      <c r="Y7323" s="39"/>
      <c r="Z7323" s="39"/>
      <c r="AA7323" s="39"/>
      <c r="AB7323" s="39"/>
      <c r="AC7323" s="39"/>
      <c r="AD7323" s="39"/>
      <c r="AE7323" s="39"/>
      <c r="AF7323" s="39"/>
      <c r="AG7323" s="39"/>
      <c r="AH7323" s="39"/>
      <c r="AI7323" s="39"/>
      <c r="AJ7323" s="39"/>
      <c r="AK7323" s="39"/>
      <c r="AL7323" s="39"/>
      <c r="AM7323" s="39"/>
      <c r="AN7323" s="39"/>
      <c r="AO7323" s="39"/>
      <c r="AP7323" s="39"/>
      <c r="AQ7323" s="39"/>
      <c r="AR7323" s="39"/>
      <c r="AS7323" s="39"/>
      <c r="AT7323" s="39"/>
      <c r="AU7323" s="39"/>
      <c r="AV7323" s="39"/>
      <c r="AW7323" s="39"/>
    </row>
    <row r="7324" spans="15:49" x14ac:dyDescent="0.2">
      <c r="O7324" s="39"/>
      <c r="P7324" s="39"/>
      <c r="Q7324" s="39"/>
      <c r="R7324" s="39"/>
      <c r="S7324" s="39"/>
      <c r="T7324" s="39"/>
      <c r="U7324" s="39"/>
      <c r="V7324" s="39"/>
      <c r="W7324" s="39"/>
      <c r="X7324" s="39"/>
      <c r="Y7324" s="39"/>
      <c r="Z7324" s="39"/>
      <c r="AA7324" s="39"/>
      <c r="AB7324" s="39"/>
      <c r="AC7324" s="39"/>
      <c r="AD7324" s="39"/>
      <c r="AE7324" s="39"/>
      <c r="AF7324" s="39"/>
      <c r="AG7324" s="39"/>
      <c r="AH7324" s="39"/>
      <c r="AI7324" s="39"/>
      <c r="AJ7324" s="39"/>
      <c r="AK7324" s="39"/>
      <c r="AL7324" s="39"/>
      <c r="AM7324" s="39"/>
      <c r="AN7324" s="39"/>
      <c r="AO7324" s="39"/>
      <c r="AP7324" s="39"/>
      <c r="AQ7324" s="39"/>
      <c r="AR7324" s="39"/>
      <c r="AS7324" s="39"/>
      <c r="AT7324" s="39"/>
      <c r="AU7324" s="39"/>
      <c r="AV7324" s="39"/>
      <c r="AW7324" s="39"/>
    </row>
    <row r="7325" spans="15:49" x14ac:dyDescent="0.2">
      <c r="O7325" s="39"/>
      <c r="P7325" s="39"/>
      <c r="Q7325" s="39"/>
      <c r="R7325" s="39"/>
      <c r="S7325" s="39"/>
      <c r="T7325" s="39"/>
      <c r="U7325" s="39"/>
      <c r="V7325" s="39"/>
      <c r="W7325" s="39"/>
      <c r="X7325" s="39"/>
      <c r="Y7325" s="39"/>
      <c r="Z7325" s="39"/>
      <c r="AA7325" s="39"/>
      <c r="AB7325" s="39"/>
      <c r="AC7325" s="39"/>
      <c r="AD7325" s="39"/>
      <c r="AE7325" s="39"/>
      <c r="AF7325" s="39"/>
      <c r="AG7325" s="39"/>
      <c r="AH7325" s="39"/>
      <c r="AI7325" s="39"/>
      <c r="AJ7325" s="39"/>
      <c r="AK7325" s="39"/>
      <c r="AL7325" s="39"/>
      <c r="AM7325" s="39"/>
      <c r="AN7325" s="39"/>
      <c r="AO7325" s="39"/>
      <c r="AP7325" s="39"/>
      <c r="AQ7325" s="39"/>
      <c r="AR7325" s="39"/>
      <c r="AS7325" s="39"/>
      <c r="AT7325" s="39"/>
      <c r="AU7325" s="39"/>
      <c r="AV7325" s="39"/>
      <c r="AW7325" s="39"/>
    </row>
    <row r="7326" spans="15:49" x14ac:dyDescent="0.2">
      <c r="O7326" s="39"/>
      <c r="P7326" s="39"/>
      <c r="Q7326" s="39"/>
      <c r="R7326" s="39"/>
      <c r="S7326" s="39"/>
      <c r="T7326" s="39"/>
      <c r="U7326" s="39"/>
      <c r="V7326" s="39"/>
      <c r="W7326" s="39"/>
      <c r="X7326" s="39"/>
      <c r="Y7326" s="39"/>
      <c r="Z7326" s="39"/>
      <c r="AA7326" s="39"/>
      <c r="AB7326" s="39"/>
      <c r="AC7326" s="39"/>
      <c r="AD7326" s="39"/>
      <c r="AE7326" s="39"/>
      <c r="AF7326" s="39"/>
      <c r="AG7326" s="39"/>
      <c r="AH7326" s="39"/>
      <c r="AI7326" s="39"/>
      <c r="AJ7326" s="39"/>
      <c r="AK7326" s="39"/>
      <c r="AL7326" s="39"/>
      <c r="AM7326" s="39"/>
      <c r="AN7326" s="39"/>
      <c r="AO7326" s="39"/>
      <c r="AP7326" s="39"/>
      <c r="AQ7326" s="39"/>
      <c r="AR7326" s="39"/>
      <c r="AS7326" s="39"/>
      <c r="AT7326" s="39"/>
      <c r="AU7326" s="39"/>
      <c r="AV7326" s="39"/>
      <c r="AW7326" s="39"/>
    </row>
    <row r="7327" spans="15:49" x14ac:dyDescent="0.2">
      <c r="O7327" s="39"/>
      <c r="P7327" s="39"/>
      <c r="Q7327" s="39"/>
      <c r="R7327" s="39"/>
      <c r="S7327" s="39"/>
      <c r="T7327" s="39"/>
      <c r="U7327" s="39"/>
      <c r="V7327" s="39"/>
      <c r="W7327" s="39"/>
      <c r="X7327" s="39"/>
      <c r="Y7327" s="39"/>
      <c r="Z7327" s="39"/>
      <c r="AA7327" s="39"/>
      <c r="AB7327" s="39"/>
      <c r="AC7327" s="39"/>
      <c r="AD7327" s="39"/>
      <c r="AE7327" s="39"/>
      <c r="AF7327" s="39"/>
      <c r="AG7327" s="39"/>
      <c r="AH7327" s="39"/>
      <c r="AI7327" s="39"/>
      <c r="AJ7327" s="39"/>
      <c r="AK7327" s="39"/>
      <c r="AL7327" s="39"/>
      <c r="AM7327" s="39"/>
      <c r="AN7327" s="39"/>
      <c r="AO7327" s="39"/>
      <c r="AP7327" s="39"/>
      <c r="AQ7327" s="39"/>
      <c r="AR7327" s="39"/>
      <c r="AS7327" s="39"/>
      <c r="AT7327" s="39"/>
      <c r="AU7327" s="39"/>
      <c r="AV7327" s="39"/>
      <c r="AW7327" s="39"/>
    </row>
    <row r="7328" spans="15:49" x14ac:dyDescent="0.2">
      <c r="O7328" s="39"/>
      <c r="P7328" s="39"/>
      <c r="Q7328" s="39"/>
      <c r="R7328" s="39"/>
      <c r="S7328" s="39"/>
      <c r="T7328" s="39"/>
      <c r="U7328" s="39"/>
      <c r="V7328" s="39"/>
      <c r="W7328" s="39"/>
      <c r="X7328" s="39"/>
      <c r="Y7328" s="39"/>
      <c r="Z7328" s="39"/>
      <c r="AA7328" s="39"/>
      <c r="AB7328" s="39"/>
      <c r="AC7328" s="39"/>
      <c r="AD7328" s="39"/>
      <c r="AE7328" s="39"/>
      <c r="AF7328" s="39"/>
      <c r="AG7328" s="39"/>
      <c r="AH7328" s="39"/>
      <c r="AI7328" s="39"/>
      <c r="AJ7328" s="39"/>
      <c r="AK7328" s="39"/>
      <c r="AL7328" s="39"/>
      <c r="AM7328" s="39"/>
      <c r="AN7328" s="39"/>
      <c r="AO7328" s="39"/>
      <c r="AP7328" s="39"/>
      <c r="AQ7328" s="39"/>
      <c r="AR7328" s="39"/>
      <c r="AS7328" s="39"/>
      <c r="AT7328" s="39"/>
      <c r="AU7328" s="39"/>
      <c r="AV7328" s="39"/>
      <c r="AW7328" s="39"/>
    </row>
    <row r="7329" spans="15:49" x14ac:dyDescent="0.2">
      <c r="O7329" s="39"/>
      <c r="P7329" s="39"/>
      <c r="Q7329" s="39"/>
      <c r="R7329" s="39"/>
      <c r="S7329" s="39"/>
      <c r="T7329" s="39"/>
      <c r="U7329" s="39"/>
      <c r="V7329" s="39"/>
      <c r="W7329" s="39"/>
      <c r="X7329" s="39"/>
      <c r="Y7329" s="39"/>
      <c r="Z7329" s="39"/>
      <c r="AA7329" s="39"/>
      <c r="AB7329" s="39"/>
      <c r="AC7329" s="39"/>
      <c r="AD7329" s="39"/>
      <c r="AE7329" s="39"/>
      <c r="AF7329" s="39"/>
      <c r="AG7329" s="39"/>
      <c r="AH7329" s="39"/>
      <c r="AI7329" s="39"/>
      <c r="AJ7329" s="39"/>
      <c r="AK7329" s="39"/>
      <c r="AL7329" s="39"/>
      <c r="AM7329" s="39"/>
      <c r="AN7329" s="39"/>
      <c r="AO7329" s="39"/>
      <c r="AP7329" s="39"/>
      <c r="AQ7329" s="39"/>
      <c r="AR7329" s="39"/>
      <c r="AS7329" s="39"/>
      <c r="AT7329" s="39"/>
      <c r="AU7329" s="39"/>
      <c r="AV7329" s="39"/>
      <c r="AW7329" s="39"/>
    </row>
    <row r="7330" spans="15:49" x14ac:dyDescent="0.2">
      <c r="O7330" s="39"/>
      <c r="P7330" s="39"/>
      <c r="Q7330" s="39"/>
      <c r="R7330" s="39"/>
      <c r="S7330" s="39"/>
      <c r="T7330" s="39"/>
      <c r="U7330" s="39"/>
      <c r="V7330" s="39"/>
      <c r="W7330" s="39"/>
      <c r="X7330" s="39"/>
      <c r="Y7330" s="39"/>
      <c r="Z7330" s="39"/>
      <c r="AA7330" s="39"/>
      <c r="AB7330" s="39"/>
      <c r="AC7330" s="39"/>
      <c r="AD7330" s="39"/>
      <c r="AE7330" s="39"/>
      <c r="AF7330" s="39"/>
      <c r="AG7330" s="39"/>
      <c r="AH7330" s="39"/>
      <c r="AI7330" s="39"/>
      <c r="AJ7330" s="39"/>
      <c r="AK7330" s="39"/>
      <c r="AL7330" s="39"/>
      <c r="AM7330" s="39"/>
      <c r="AN7330" s="39"/>
      <c r="AO7330" s="39"/>
      <c r="AP7330" s="39"/>
      <c r="AQ7330" s="39"/>
      <c r="AR7330" s="39"/>
      <c r="AS7330" s="39"/>
      <c r="AT7330" s="39"/>
      <c r="AU7330" s="39"/>
      <c r="AV7330" s="39"/>
      <c r="AW7330" s="39"/>
    </row>
    <row r="7331" spans="15:49" x14ac:dyDescent="0.2">
      <c r="O7331" s="39"/>
      <c r="P7331" s="39"/>
      <c r="Q7331" s="39"/>
      <c r="R7331" s="39"/>
      <c r="S7331" s="39"/>
      <c r="T7331" s="39"/>
      <c r="U7331" s="39"/>
      <c r="V7331" s="39"/>
      <c r="W7331" s="39"/>
      <c r="X7331" s="39"/>
      <c r="Y7331" s="39"/>
      <c r="Z7331" s="39"/>
      <c r="AA7331" s="39"/>
      <c r="AB7331" s="39"/>
      <c r="AC7331" s="39"/>
      <c r="AD7331" s="39"/>
      <c r="AE7331" s="39"/>
      <c r="AF7331" s="39"/>
      <c r="AG7331" s="39"/>
      <c r="AH7331" s="39"/>
      <c r="AI7331" s="39"/>
      <c r="AJ7331" s="39"/>
      <c r="AK7331" s="39"/>
      <c r="AL7331" s="39"/>
      <c r="AM7331" s="39"/>
      <c r="AN7331" s="39"/>
      <c r="AO7331" s="39"/>
      <c r="AP7331" s="39"/>
      <c r="AQ7331" s="39"/>
      <c r="AR7331" s="39"/>
      <c r="AS7331" s="39"/>
      <c r="AT7331" s="39"/>
      <c r="AU7331" s="39"/>
      <c r="AV7331" s="39"/>
      <c r="AW7331" s="39"/>
    </row>
    <row r="7332" spans="15:49" x14ac:dyDescent="0.2">
      <c r="O7332" s="39"/>
      <c r="P7332" s="39"/>
      <c r="Q7332" s="39"/>
      <c r="R7332" s="39"/>
      <c r="S7332" s="39"/>
      <c r="T7332" s="39"/>
      <c r="U7332" s="39"/>
      <c r="V7332" s="39"/>
      <c r="W7332" s="39"/>
      <c r="X7332" s="39"/>
      <c r="Y7332" s="39"/>
      <c r="Z7332" s="39"/>
      <c r="AA7332" s="39"/>
      <c r="AB7332" s="39"/>
      <c r="AC7332" s="39"/>
      <c r="AD7332" s="39"/>
      <c r="AE7332" s="39"/>
      <c r="AF7332" s="39"/>
      <c r="AG7332" s="39"/>
      <c r="AH7332" s="39"/>
      <c r="AI7332" s="39"/>
      <c r="AJ7332" s="39"/>
      <c r="AK7332" s="39"/>
      <c r="AL7332" s="39"/>
      <c r="AM7332" s="39"/>
      <c r="AN7332" s="39"/>
      <c r="AO7332" s="39"/>
      <c r="AP7332" s="39"/>
      <c r="AQ7332" s="39"/>
      <c r="AR7332" s="39"/>
      <c r="AS7332" s="39"/>
      <c r="AT7332" s="39"/>
      <c r="AU7332" s="39"/>
      <c r="AV7332" s="39"/>
      <c r="AW7332" s="39"/>
    </row>
    <row r="7333" spans="15:49" x14ac:dyDescent="0.2">
      <c r="O7333" s="39"/>
      <c r="P7333" s="39"/>
      <c r="Q7333" s="39"/>
      <c r="R7333" s="39"/>
      <c r="S7333" s="39"/>
      <c r="T7333" s="39"/>
      <c r="U7333" s="39"/>
      <c r="V7333" s="39"/>
      <c r="W7333" s="39"/>
      <c r="X7333" s="39"/>
      <c r="Y7333" s="39"/>
      <c r="Z7333" s="39"/>
      <c r="AA7333" s="39"/>
      <c r="AB7333" s="39"/>
      <c r="AC7333" s="39"/>
      <c r="AD7333" s="39"/>
      <c r="AE7333" s="39"/>
      <c r="AF7333" s="39"/>
      <c r="AG7333" s="39"/>
      <c r="AH7333" s="39"/>
      <c r="AI7333" s="39"/>
      <c r="AJ7333" s="39"/>
      <c r="AK7333" s="39"/>
      <c r="AL7333" s="39"/>
      <c r="AM7333" s="39"/>
      <c r="AN7333" s="39"/>
      <c r="AO7333" s="39"/>
      <c r="AP7333" s="39"/>
      <c r="AQ7333" s="39"/>
      <c r="AR7333" s="39"/>
      <c r="AS7333" s="39"/>
      <c r="AT7333" s="39"/>
      <c r="AU7333" s="39"/>
      <c r="AV7333" s="39"/>
      <c r="AW7333" s="39"/>
    </row>
    <row r="7334" spans="15:49" x14ac:dyDescent="0.2">
      <c r="O7334" s="39"/>
      <c r="P7334" s="39"/>
      <c r="Q7334" s="39"/>
      <c r="R7334" s="39"/>
      <c r="S7334" s="39"/>
      <c r="T7334" s="39"/>
      <c r="U7334" s="39"/>
      <c r="V7334" s="39"/>
      <c r="W7334" s="39"/>
      <c r="X7334" s="39"/>
      <c r="Y7334" s="39"/>
      <c r="Z7334" s="39"/>
      <c r="AA7334" s="39"/>
      <c r="AB7334" s="39"/>
      <c r="AC7334" s="39"/>
      <c r="AD7334" s="39"/>
      <c r="AE7334" s="39"/>
      <c r="AF7334" s="39"/>
      <c r="AG7334" s="39"/>
      <c r="AH7334" s="39"/>
      <c r="AI7334" s="39"/>
      <c r="AJ7334" s="39"/>
      <c r="AK7334" s="39"/>
      <c r="AL7334" s="39"/>
      <c r="AM7334" s="39"/>
      <c r="AN7334" s="39"/>
      <c r="AO7334" s="39"/>
      <c r="AP7334" s="39"/>
      <c r="AQ7334" s="39"/>
      <c r="AR7334" s="39"/>
      <c r="AS7334" s="39"/>
      <c r="AT7334" s="39"/>
      <c r="AU7334" s="39"/>
      <c r="AV7334" s="39"/>
      <c r="AW7334" s="39"/>
    </row>
    <row r="7335" spans="15:49" x14ac:dyDescent="0.2">
      <c r="O7335" s="39"/>
      <c r="P7335" s="39"/>
      <c r="Q7335" s="39"/>
      <c r="R7335" s="39"/>
      <c r="S7335" s="39"/>
      <c r="T7335" s="39"/>
      <c r="U7335" s="39"/>
      <c r="V7335" s="39"/>
      <c r="W7335" s="39"/>
      <c r="X7335" s="39"/>
      <c r="Y7335" s="39"/>
      <c r="Z7335" s="39"/>
      <c r="AA7335" s="39"/>
      <c r="AB7335" s="39"/>
      <c r="AC7335" s="39"/>
      <c r="AD7335" s="39"/>
      <c r="AE7335" s="39"/>
      <c r="AF7335" s="39"/>
      <c r="AG7335" s="39"/>
      <c r="AH7335" s="39"/>
      <c r="AI7335" s="39"/>
      <c r="AJ7335" s="39"/>
      <c r="AK7335" s="39"/>
      <c r="AL7335" s="39"/>
      <c r="AM7335" s="39"/>
      <c r="AN7335" s="39"/>
      <c r="AO7335" s="39"/>
      <c r="AP7335" s="39"/>
      <c r="AQ7335" s="39"/>
      <c r="AR7335" s="39"/>
      <c r="AS7335" s="39"/>
      <c r="AT7335" s="39"/>
      <c r="AU7335" s="39"/>
      <c r="AV7335" s="39"/>
      <c r="AW7335" s="39"/>
    </row>
    <row r="7336" spans="15:49" x14ac:dyDescent="0.2">
      <c r="O7336" s="39"/>
      <c r="P7336" s="39"/>
      <c r="Q7336" s="39"/>
      <c r="R7336" s="39"/>
      <c r="S7336" s="39"/>
      <c r="T7336" s="39"/>
      <c r="U7336" s="39"/>
      <c r="V7336" s="39"/>
      <c r="W7336" s="39"/>
      <c r="X7336" s="39"/>
      <c r="Y7336" s="39"/>
      <c r="Z7336" s="39"/>
      <c r="AA7336" s="39"/>
      <c r="AB7336" s="39"/>
      <c r="AC7336" s="39"/>
      <c r="AD7336" s="39"/>
      <c r="AE7336" s="39"/>
      <c r="AF7336" s="39"/>
      <c r="AG7336" s="39"/>
      <c r="AH7336" s="39"/>
      <c r="AI7336" s="39"/>
      <c r="AJ7336" s="39"/>
      <c r="AK7336" s="39"/>
      <c r="AL7336" s="39"/>
      <c r="AM7336" s="39"/>
      <c r="AN7336" s="39"/>
      <c r="AO7336" s="39"/>
      <c r="AP7336" s="39"/>
      <c r="AQ7336" s="39"/>
      <c r="AR7336" s="39"/>
      <c r="AS7336" s="39"/>
      <c r="AT7336" s="39"/>
      <c r="AU7336" s="39"/>
      <c r="AV7336" s="39"/>
      <c r="AW7336" s="39"/>
    </row>
    <row r="7337" spans="15:49" x14ac:dyDescent="0.2">
      <c r="O7337" s="39"/>
      <c r="P7337" s="39"/>
      <c r="Q7337" s="39"/>
      <c r="R7337" s="39"/>
      <c r="S7337" s="39"/>
      <c r="T7337" s="39"/>
      <c r="U7337" s="39"/>
      <c r="V7337" s="39"/>
      <c r="W7337" s="39"/>
      <c r="X7337" s="39"/>
      <c r="Y7337" s="39"/>
      <c r="Z7337" s="39"/>
      <c r="AA7337" s="39"/>
      <c r="AB7337" s="39"/>
      <c r="AC7337" s="39"/>
      <c r="AD7337" s="39"/>
      <c r="AE7337" s="39"/>
      <c r="AF7337" s="39"/>
      <c r="AG7337" s="39"/>
      <c r="AH7337" s="39"/>
      <c r="AI7337" s="39"/>
      <c r="AJ7337" s="39"/>
      <c r="AK7337" s="39"/>
      <c r="AL7337" s="39"/>
      <c r="AM7337" s="39"/>
      <c r="AN7337" s="39"/>
      <c r="AO7337" s="39"/>
      <c r="AP7337" s="39"/>
      <c r="AQ7337" s="39"/>
      <c r="AR7337" s="39"/>
      <c r="AS7337" s="39"/>
      <c r="AT7337" s="39"/>
      <c r="AU7337" s="39"/>
      <c r="AV7337" s="39"/>
      <c r="AW7337" s="39"/>
    </row>
    <row r="7338" spans="15:49" x14ac:dyDescent="0.2">
      <c r="O7338" s="39"/>
      <c r="P7338" s="39"/>
      <c r="Q7338" s="39"/>
      <c r="R7338" s="39"/>
      <c r="S7338" s="39"/>
      <c r="T7338" s="39"/>
      <c r="U7338" s="39"/>
      <c r="V7338" s="39"/>
      <c r="W7338" s="39"/>
      <c r="X7338" s="39"/>
      <c r="Y7338" s="39"/>
      <c r="Z7338" s="39"/>
      <c r="AA7338" s="39"/>
      <c r="AB7338" s="39"/>
      <c r="AC7338" s="39"/>
      <c r="AD7338" s="39"/>
      <c r="AE7338" s="39"/>
      <c r="AF7338" s="39"/>
      <c r="AG7338" s="39"/>
      <c r="AH7338" s="39"/>
      <c r="AI7338" s="39"/>
      <c r="AJ7338" s="39"/>
      <c r="AK7338" s="39"/>
      <c r="AL7338" s="39"/>
      <c r="AM7338" s="39"/>
      <c r="AN7338" s="39"/>
      <c r="AO7338" s="39"/>
      <c r="AP7338" s="39"/>
      <c r="AQ7338" s="39"/>
      <c r="AR7338" s="39"/>
      <c r="AS7338" s="39"/>
      <c r="AT7338" s="39"/>
      <c r="AU7338" s="39"/>
      <c r="AV7338" s="39"/>
      <c r="AW7338" s="39"/>
    </row>
    <row r="7339" spans="15:49" x14ac:dyDescent="0.2">
      <c r="O7339" s="39"/>
      <c r="P7339" s="39"/>
      <c r="Q7339" s="39"/>
      <c r="R7339" s="39"/>
      <c r="S7339" s="39"/>
      <c r="T7339" s="39"/>
      <c r="U7339" s="39"/>
      <c r="V7339" s="39"/>
      <c r="W7339" s="39"/>
      <c r="X7339" s="39"/>
      <c r="Y7339" s="39"/>
      <c r="Z7339" s="39"/>
      <c r="AA7339" s="39"/>
      <c r="AB7339" s="39"/>
      <c r="AC7339" s="39"/>
      <c r="AD7339" s="39"/>
      <c r="AE7339" s="39"/>
      <c r="AF7339" s="39"/>
      <c r="AG7339" s="39"/>
      <c r="AH7339" s="39"/>
      <c r="AI7339" s="39"/>
      <c r="AJ7339" s="39"/>
      <c r="AK7339" s="39"/>
      <c r="AL7339" s="39"/>
      <c r="AM7339" s="39"/>
      <c r="AN7339" s="39"/>
      <c r="AO7339" s="39"/>
      <c r="AP7339" s="39"/>
      <c r="AQ7339" s="39"/>
      <c r="AR7339" s="39"/>
      <c r="AS7339" s="39"/>
      <c r="AT7339" s="39"/>
      <c r="AU7339" s="39"/>
      <c r="AV7339" s="39"/>
      <c r="AW7339" s="39"/>
    </row>
    <row r="7340" spans="15:49" x14ac:dyDescent="0.2">
      <c r="O7340" s="39"/>
      <c r="P7340" s="39"/>
      <c r="Q7340" s="39"/>
      <c r="R7340" s="39"/>
      <c r="S7340" s="39"/>
      <c r="T7340" s="39"/>
      <c r="U7340" s="39"/>
      <c r="V7340" s="39"/>
      <c r="W7340" s="39"/>
      <c r="X7340" s="39"/>
      <c r="Y7340" s="39"/>
      <c r="Z7340" s="39"/>
      <c r="AA7340" s="39"/>
      <c r="AB7340" s="39"/>
      <c r="AC7340" s="39"/>
      <c r="AD7340" s="39"/>
      <c r="AE7340" s="39"/>
      <c r="AF7340" s="39"/>
      <c r="AG7340" s="39"/>
      <c r="AH7340" s="39"/>
      <c r="AI7340" s="39"/>
      <c r="AJ7340" s="39"/>
      <c r="AK7340" s="39"/>
      <c r="AL7340" s="39"/>
      <c r="AM7340" s="39"/>
      <c r="AN7340" s="39"/>
      <c r="AO7340" s="39"/>
      <c r="AP7340" s="39"/>
      <c r="AQ7340" s="39"/>
      <c r="AR7340" s="39"/>
      <c r="AS7340" s="39"/>
      <c r="AT7340" s="39"/>
      <c r="AU7340" s="39"/>
      <c r="AV7340" s="39"/>
      <c r="AW7340" s="39"/>
    </row>
    <row r="7341" spans="15:49" x14ac:dyDescent="0.2">
      <c r="O7341" s="39"/>
      <c r="P7341" s="39"/>
      <c r="Q7341" s="39"/>
      <c r="R7341" s="39"/>
      <c r="S7341" s="39"/>
      <c r="T7341" s="39"/>
      <c r="U7341" s="39"/>
      <c r="V7341" s="39"/>
      <c r="W7341" s="39"/>
      <c r="X7341" s="39"/>
      <c r="Y7341" s="39"/>
      <c r="Z7341" s="39"/>
      <c r="AA7341" s="39"/>
      <c r="AB7341" s="39"/>
      <c r="AC7341" s="39"/>
      <c r="AD7341" s="39"/>
      <c r="AE7341" s="39"/>
      <c r="AF7341" s="39"/>
      <c r="AG7341" s="39"/>
      <c r="AH7341" s="39"/>
      <c r="AI7341" s="39"/>
      <c r="AJ7341" s="39"/>
      <c r="AK7341" s="39"/>
      <c r="AL7341" s="39"/>
      <c r="AM7341" s="39"/>
      <c r="AN7341" s="39"/>
      <c r="AO7341" s="39"/>
      <c r="AP7341" s="39"/>
      <c r="AQ7341" s="39"/>
      <c r="AR7341" s="39"/>
      <c r="AS7341" s="39"/>
      <c r="AT7341" s="39"/>
      <c r="AU7341" s="39"/>
      <c r="AV7341" s="39"/>
      <c r="AW7341" s="39"/>
    </row>
    <row r="7342" spans="15:49" x14ac:dyDescent="0.2">
      <c r="O7342" s="39"/>
      <c r="P7342" s="39"/>
      <c r="Q7342" s="39"/>
      <c r="R7342" s="39"/>
      <c r="S7342" s="39"/>
      <c r="T7342" s="39"/>
      <c r="U7342" s="39"/>
      <c r="V7342" s="39"/>
      <c r="W7342" s="39"/>
      <c r="X7342" s="39"/>
      <c r="Y7342" s="39"/>
      <c r="Z7342" s="39"/>
      <c r="AA7342" s="39"/>
      <c r="AB7342" s="39"/>
      <c r="AC7342" s="39"/>
      <c r="AD7342" s="39"/>
      <c r="AE7342" s="39"/>
      <c r="AF7342" s="39"/>
      <c r="AG7342" s="39"/>
      <c r="AH7342" s="39"/>
      <c r="AI7342" s="39"/>
      <c r="AJ7342" s="39"/>
      <c r="AK7342" s="39"/>
      <c r="AL7342" s="39"/>
      <c r="AM7342" s="39"/>
      <c r="AN7342" s="39"/>
      <c r="AO7342" s="39"/>
      <c r="AP7342" s="39"/>
      <c r="AQ7342" s="39"/>
      <c r="AR7342" s="39"/>
      <c r="AS7342" s="39"/>
      <c r="AT7342" s="39"/>
      <c r="AU7342" s="39"/>
      <c r="AV7342" s="39"/>
      <c r="AW7342" s="39"/>
    </row>
    <row r="7343" spans="15:49" x14ac:dyDescent="0.2">
      <c r="O7343" s="39"/>
      <c r="P7343" s="39"/>
      <c r="Q7343" s="39"/>
      <c r="R7343" s="39"/>
      <c r="S7343" s="39"/>
      <c r="T7343" s="39"/>
      <c r="U7343" s="39"/>
      <c r="V7343" s="39"/>
      <c r="W7343" s="39"/>
      <c r="X7343" s="39"/>
      <c r="Y7343" s="39"/>
      <c r="Z7343" s="39"/>
      <c r="AA7343" s="39"/>
      <c r="AB7343" s="39"/>
      <c r="AC7343" s="39"/>
      <c r="AD7343" s="39"/>
      <c r="AE7343" s="39"/>
      <c r="AF7343" s="39"/>
      <c r="AG7343" s="39"/>
      <c r="AH7343" s="39"/>
      <c r="AI7343" s="39"/>
      <c r="AJ7343" s="39"/>
      <c r="AK7343" s="39"/>
      <c r="AL7343" s="39"/>
      <c r="AM7343" s="39"/>
      <c r="AN7343" s="39"/>
      <c r="AO7343" s="39"/>
      <c r="AP7343" s="39"/>
      <c r="AQ7343" s="39"/>
      <c r="AR7343" s="39"/>
      <c r="AS7343" s="39"/>
      <c r="AT7343" s="39"/>
      <c r="AU7343" s="39"/>
      <c r="AV7343" s="39"/>
      <c r="AW7343" s="39"/>
    </row>
    <row r="7344" spans="15:49" x14ac:dyDescent="0.2">
      <c r="O7344" s="39"/>
      <c r="P7344" s="39"/>
      <c r="Q7344" s="39"/>
      <c r="R7344" s="39"/>
      <c r="S7344" s="39"/>
      <c r="T7344" s="39"/>
      <c r="U7344" s="39"/>
      <c r="V7344" s="39"/>
      <c r="W7344" s="39"/>
      <c r="X7344" s="39"/>
      <c r="Y7344" s="39"/>
      <c r="Z7344" s="39"/>
      <c r="AA7344" s="39"/>
      <c r="AB7344" s="39"/>
      <c r="AC7344" s="39"/>
      <c r="AD7344" s="39"/>
      <c r="AE7344" s="39"/>
      <c r="AF7344" s="39"/>
      <c r="AG7344" s="39"/>
      <c r="AH7344" s="39"/>
      <c r="AI7344" s="39"/>
      <c r="AJ7344" s="39"/>
      <c r="AK7344" s="39"/>
      <c r="AL7344" s="39"/>
      <c r="AM7344" s="39"/>
      <c r="AN7344" s="39"/>
      <c r="AO7344" s="39"/>
      <c r="AP7344" s="39"/>
      <c r="AQ7344" s="39"/>
      <c r="AR7344" s="39"/>
      <c r="AS7344" s="39"/>
      <c r="AT7344" s="39"/>
      <c r="AU7344" s="39"/>
      <c r="AV7344" s="39"/>
      <c r="AW7344" s="39"/>
    </row>
    <row r="7345" spans="15:49" x14ac:dyDescent="0.2">
      <c r="O7345" s="39"/>
      <c r="P7345" s="39"/>
      <c r="Q7345" s="39"/>
      <c r="R7345" s="39"/>
      <c r="S7345" s="39"/>
      <c r="T7345" s="39"/>
      <c r="U7345" s="39"/>
      <c r="V7345" s="39"/>
      <c r="W7345" s="39"/>
      <c r="X7345" s="39"/>
      <c r="Y7345" s="39"/>
      <c r="Z7345" s="39"/>
      <c r="AA7345" s="39"/>
      <c r="AB7345" s="39"/>
      <c r="AC7345" s="39"/>
      <c r="AD7345" s="39"/>
      <c r="AE7345" s="39"/>
      <c r="AF7345" s="39"/>
      <c r="AG7345" s="39"/>
      <c r="AH7345" s="39"/>
      <c r="AI7345" s="39"/>
      <c r="AJ7345" s="39"/>
      <c r="AK7345" s="39"/>
      <c r="AL7345" s="39"/>
      <c r="AM7345" s="39"/>
      <c r="AN7345" s="39"/>
      <c r="AO7345" s="39"/>
      <c r="AP7345" s="39"/>
      <c r="AQ7345" s="39"/>
      <c r="AR7345" s="39"/>
      <c r="AS7345" s="39"/>
      <c r="AT7345" s="39"/>
      <c r="AU7345" s="39"/>
      <c r="AV7345" s="39"/>
      <c r="AW7345" s="39"/>
    </row>
    <row r="7346" spans="15:49" x14ac:dyDescent="0.2">
      <c r="O7346" s="39"/>
      <c r="P7346" s="39"/>
      <c r="Q7346" s="39"/>
      <c r="R7346" s="39"/>
      <c r="S7346" s="39"/>
      <c r="T7346" s="39"/>
      <c r="U7346" s="39"/>
      <c r="V7346" s="39"/>
      <c r="W7346" s="39"/>
      <c r="X7346" s="39"/>
      <c r="Y7346" s="39"/>
      <c r="Z7346" s="39"/>
      <c r="AA7346" s="39"/>
      <c r="AB7346" s="39"/>
      <c r="AC7346" s="39"/>
      <c r="AD7346" s="39"/>
      <c r="AE7346" s="39"/>
      <c r="AF7346" s="39"/>
      <c r="AG7346" s="39"/>
      <c r="AH7346" s="39"/>
      <c r="AI7346" s="39"/>
      <c r="AJ7346" s="39"/>
      <c r="AK7346" s="39"/>
      <c r="AL7346" s="39"/>
      <c r="AM7346" s="39"/>
      <c r="AN7346" s="39"/>
      <c r="AO7346" s="39"/>
      <c r="AP7346" s="39"/>
      <c r="AQ7346" s="39"/>
      <c r="AR7346" s="39"/>
      <c r="AS7346" s="39"/>
      <c r="AT7346" s="39"/>
      <c r="AU7346" s="39"/>
      <c r="AV7346" s="39"/>
      <c r="AW7346" s="39"/>
    </row>
    <row r="7347" spans="15:49" x14ac:dyDescent="0.2">
      <c r="O7347" s="39"/>
      <c r="P7347" s="39"/>
      <c r="Q7347" s="39"/>
      <c r="R7347" s="39"/>
      <c r="S7347" s="39"/>
      <c r="T7347" s="39"/>
      <c r="U7347" s="39"/>
      <c r="V7347" s="39"/>
      <c r="W7347" s="39"/>
      <c r="X7347" s="39"/>
      <c r="Y7347" s="39"/>
      <c r="Z7347" s="39"/>
      <c r="AA7347" s="39"/>
      <c r="AB7347" s="39"/>
      <c r="AC7347" s="39"/>
      <c r="AD7347" s="39"/>
      <c r="AE7347" s="39"/>
      <c r="AF7347" s="39"/>
      <c r="AG7347" s="39"/>
      <c r="AH7347" s="39"/>
      <c r="AI7347" s="39"/>
      <c r="AJ7347" s="39"/>
      <c r="AK7347" s="39"/>
      <c r="AL7347" s="39"/>
      <c r="AM7347" s="39"/>
      <c r="AN7347" s="39"/>
      <c r="AO7347" s="39"/>
      <c r="AP7347" s="39"/>
      <c r="AQ7347" s="39"/>
      <c r="AR7347" s="39"/>
      <c r="AS7347" s="39"/>
      <c r="AT7347" s="39"/>
      <c r="AU7347" s="39"/>
      <c r="AV7347" s="39"/>
      <c r="AW7347" s="39"/>
    </row>
    <row r="7348" spans="15:49" x14ac:dyDescent="0.2">
      <c r="O7348" s="39"/>
      <c r="P7348" s="39"/>
      <c r="Q7348" s="39"/>
      <c r="R7348" s="39"/>
      <c r="S7348" s="39"/>
      <c r="T7348" s="39"/>
      <c r="U7348" s="39"/>
      <c r="V7348" s="39"/>
      <c r="W7348" s="39"/>
      <c r="X7348" s="39"/>
      <c r="Y7348" s="39"/>
      <c r="Z7348" s="39"/>
      <c r="AA7348" s="39"/>
      <c r="AB7348" s="39"/>
      <c r="AC7348" s="39"/>
      <c r="AD7348" s="39"/>
      <c r="AE7348" s="39"/>
      <c r="AF7348" s="39"/>
      <c r="AG7348" s="39"/>
      <c r="AH7348" s="39"/>
      <c r="AI7348" s="39"/>
      <c r="AJ7348" s="39"/>
      <c r="AK7348" s="39"/>
      <c r="AL7348" s="39"/>
      <c r="AM7348" s="39"/>
      <c r="AN7348" s="39"/>
      <c r="AO7348" s="39"/>
      <c r="AP7348" s="39"/>
      <c r="AQ7348" s="39"/>
      <c r="AR7348" s="39"/>
      <c r="AS7348" s="39"/>
      <c r="AT7348" s="39"/>
      <c r="AU7348" s="39"/>
      <c r="AV7348" s="39"/>
      <c r="AW7348" s="39"/>
    </row>
    <row r="7349" spans="15:49" x14ac:dyDescent="0.2">
      <c r="O7349" s="39"/>
      <c r="P7349" s="39"/>
      <c r="Q7349" s="39"/>
      <c r="R7349" s="39"/>
      <c r="S7349" s="39"/>
      <c r="T7349" s="39"/>
      <c r="U7349" s="39"/>
      <c r="V7349" s="39"/>
      <c r="W7349" s="39"/>
      <c r="X7349" s="39"/>
      <c r="Y7349" s="39"/>
      <c r="Z7349" s="39"/>
      <c r="AA7349" s="39"/>
      <c r="AB7349" s="39"/>
      <c r="AC7349" s="39"/>
      <c r="AD7349" s="39"/>
      <c r="AE7349" s="39"/>
      <c r="AF7349" s="39"/>
      <c r="AG7349" s="39"/>
      <c r="AH7349" s="39"/>
      <c r="AI7349" s="39"/>
      <c r="AJ7349" s="39"/>
      <c r="AK7349" s="39"/>
      <c r="AL7349" s="39"/>
      <c r="AM7349" s="39"/>
      <c r="AN7349" s="39"/>
      <c r="AO7349" s="39"/>
      <c r="AP7349" s="39"/>
      <c r="AQ7349" s="39"/>
      <c r="AR7349" s="39"/>
      <c r="AS7349" s="39"/>
      <c r="AT7349" s="39"/>
      <c r="AU7349" s="39"/>
      <c r="AV7349" s="39"/>
      <c r="AW7349" s="39"/>
    </row>
    <row r="7350" spans="15:49" x14ac:dyDescent="0.2">
      <c r="O7350" s="39"/>
      <c r="P7350" s="39"/>
      <c r="Q7350" s="39"/>
      <c r="R7350" s="39"/>
      <c r="S7350" s="39"/>
      <c r="T7350" s="39"/>
      <c r="U7350" s="39"/>
      <c r="V7350" s="39"/>
      <c r="W7350" s="39"/>
      <c r="X7350" s="39"/>
      <c r="Y7350" s="39"/>
      <c r="Z7350" s="39"/>
      <c r="AA7350" s="39"/>
      <c r="AB7350" s="39"/>
      <c r="AC7350" s="39"/>
      <c r="AD7350" s="39"/>
      <c r="AE7350" s="39"/>
      <c r="AF7350" s="39"/>
      <c r="AG7350" s="39"/>
      <c r="AH7350" s="39"/>
      <c r="AI7350" s="39"/>
      <c r="AJ7350" s="39"/>
      <c r="AK7350" s="39"/>
      <c r="AL7350" s="39"/>
      <c r="AM7350" s="39"/>
      <c r="AN7350" s="39"/>
      <c r="AO7350" s="39"/>
      <c r="AP7350" s="39"/>
      <c r="AQ7350" s="39"/>
      <c r="AR7350" s="39"/>
      <c r="AS7350" s="39"/>
      <c r="AT7350" s="39"/>
      <c r="AU7350" s="39"/>
      <c r="AV7350" s="39"/>
      <c r="AW7350" s="39"/>
    </row>
    <row r="7351" spans="15:49" x14ac:dyDescent="0.2">
      <c r="O7351" s="39"/>
      <c r="P7351" s="39"/>
      <c r="Q7351" s="39"/>
      <c r="R7351" s="39"/>
      <c r="S7351" s="39"/>
      <c r="T7351" s="39"/>
      <c r="U7351" s="39"/>
      <c r="V7351" s="39"/>
      <c r="W7351" s="39"/>
      <c r="X7351" s="39"/>
      <c r="Y7351" s="39"/>
      <c r="Z7351" s="39"/>
      <c r="AA7351" s="39"/>
      <c r="AB7351" s="39"/>
      <c r="AC7351" s="39"/>
      <c r="AD7351" s="39"/>
      <c r="AE7351" s="39"/>
      <c r="AF7351" s="39"/>
      <c r="AG7351" s="39"/>
      <c r="AH7351" s="39"/>
      <c r="AI7351" s="39"/>
      <c r="AJ7351" s="39"/>
      <c r="AK7351" s="39"/>
      <c r="AL7351" s="39"/>
      <c r="AM7351" s="39"/>
      <c r="AN7351" s="39"/>
      <c r="AO7351" s="39"/>
      <c r="AP7351" s="39"/>
      <c r="AQ7351" s="39"/>
      <c r="AR7351" s="39"/>
      <c r="AS7351" s="39"/>
      <c r="AT7351" s="39"/>
      <c r="AU7351" s="39"/>
      <c r="AV7351" s="39"/>
      <c r="AW7351" s="39"/>
    </row>
    <row r="7352" spans="15:49" x14ac:dyDescent="0.2">
      <c r="O7352" s="39"/>
      <c r="P7352" s="39"/>
      <c r="Q7352" s="39"/>
      <c r="R7352" s="39"/>
      <c r="S7352" s="39"/>
      <c r="T7352" s="39"/>
      <c r="U7352" s="39"/>
      <c r="V7352" s="39"/>
      <c r="W7352" s="39"/>
      <c r="X7352" s="39"/>
      <c r="Y7352" s="39"/>
      <c r="Z7352" s="39"/>
      <c r="AA7352" s="39"/>
      <c r="AB7352" s="39"/>
      <c r="AC7352" s="39"/>
      <c r="AD7352" s="39"/>
      <c r="AE7352" s="39"/>
      <c r="AF7352" s="39"/>
      <c r="AG7352" s="39"/>
      <c r="AH7352" s="39"/>
      <c r="AI7352" s="39"/>
      <c r="AJ7352" s="39"/>
      <c r="AK7352" s="39"/>
      <c r="AL7352" s="39"/>
      <c r="AM7352" s="39"/>
      <c r="AN7352" s="39"/>
      <c r="AO7352" s="39"/>
      <c r="AP7352" s="39"/>
      <c r="AQ7352" s="39"/>
      <c r="AR7352" s="39"/>
      <c r="AS7352" s="39"/>
      <c r="AT7352" s="39"/>
      <c r="AU7352" s="39"/>
      <c r="AV7352" s="39"/>
      <c r="AW7352" s="39"/>
    </row>
    <row r="7353" spans="15:49" x14ac:dyDescent="0.2">
      <c r="O7353" s="39"/>
      <c r="P7353" s="39"/>
      <c r="Q7353" s="39"/>
      <c r="R7353" s="39"/>
      <c r="S7353" s="39"/>
      <c r="T7353" s="39"/>
      <c r="U7353" s="39"/>
      <c r="V7353" s="39"/>
      <c r="W7353" s="39"/>
      <c r="X7353" s="39"/>
      <c r="Y7353" s="39"/>
      <c r="Z7353" s="39"/>
      <c r="AA7353" s="39"/>
      <c r="AB7353" s="39"/>
      <c r="AC7353" s="39"/>
      <c r="AD7353" s="39"/>
      <c r="AE7353" s="39"/>
      <c r="AF7353" s="39"/>
      <c r="AG7353" s="39"/>
      <c r="AH7353" s="39"/>
      <c r="AI7353" s="39"/>
      <c r="AJ7353" s="39"/>
      <c r="AK7353" s="39"/>
      <c r="AL7353" s="39"/>
      <c r="AM7353" s="39"/>
      <c r="AN7353" s="39"/>
      <c r="AO7353" s="39"/>
      <c r="AP7353" s="39"/>
      <c r="AQ7353" s="39"/>
      <c r="AR7353" s="39"/>
      <c r="AS7353" s="39"/>
      <c r="AT7353" s="39"/>
      <c r="AU7353" s="39"/>
      <c r="AV7353" s="39"/>
      <c r="AW7353" s="39"/>
    </row>
    <row r="7354" spans="15:49" x14ac:dyDescent="0.2">
      <c r="O7354" s="39"/>
      <c r="P7354" s="39"/>
      <c r="Q7354" s="39"/>
      <c r="R7354" s="39"/>
      <c r="S7354" s="39"/>
      <c r="T7354" s="39"/>
      <c r="U7354" s="39"/>
      <c r="V7354" s="39"/>
      <c r="W7354" s="39"/>
      <c r="X7354" s="39"/>
      <c r="Y7354" s="39"/>
      <c r="Z7354" s="39"/>
      <c r="AA7354" s="39"/>
      <c r="AB7354" s="39"/>
      <c r="AC7354" s="39"/>
      <c r="AD7354" s="39"/>
      <c r="AE7354" s="39"/>
      <c r="AF7354" s="39"/>
      <c r="AG7354" s="39"/>
      <c r="AH7354" s="39"/>
      <c r="AI7354" s="39"/>
      <c r="AJ7354" s="39"/>
      <c r="AK7354" s="39"/>
      <c r="AL7354" s="39"/>
      <c r="AM7354" s="39"/>
      <c r="AN7354" s="39"/>
      <c r="AO7354" s="39"/>
      <c r="AP7354" s="39"/>
      <c r="AQ7354" s="39"/>
      <c r="AR7354" s="39"/>
      <c r="AS7354" s="39"/>
      <c r="AT7354" s="39"/>
      <c r="AU7354" s="39"/>
      <c r="AV7354" s="39"/>
      <c r="AW7354" s="39"/>
    </row>
    <row r="7355" spans="15:49" x14ac:dyDescent="0.2">
      <c r="O7355" s="39"/>
      <c r="P7355" s="39"/>
      <c r="Q7355" s="39"/>
      <c r="R7355" s="39"/>
      <c r="S7355" s="39"/>
      <c r="T7355" s="39"/>
      <c r="U7355" s="39"/>
      <c r="V7355" s="39"/>
      <c r="W7355" s="39"/>
      <c r="X7355" s="39"/>
      <c r="Y7355" s="39"/>
      <c r="Z7355" s="39"/>
      <c r="AA7355" s="39"/>
      <c r="AB7355" s="39"/>
      <c r="AC7355" s="39"/>
      <c r="AD7355" s="39"/>
      <c r="AE7355" s="39"/>
      <c r="AF7355" s="39"/>
      <c r="AG7355" s="39"/>
      <c r="AH7355" s="39"/>
      <c r="AI7355" s="39"/>
      <c r="AJ7355" s="39"/>
      <c r="AK7355" s="39"/>
      <c r="AL7355" s="39"/>
      <c r="AM7355" s="39"/>
      <c r="AN7355" s="39"/>
      <c r="AO7355" s="39"/>
      <c r="AP7355" s="39"/>
      <c r="AQ7355" s="39"/>
      <c r="AR7355" s="39"/>
      <c r="AS7355" s="39"/>
      <c r="AT7355" s="39"/>
      <c r="AU7355" s="39"/>
      <c r="AV7355" s="39"/>
      <c r="AW7355" s="39"/>
    </row>
    <row r="7356" spans="15:49" x14ac:dyDescent="0.2">
      <c r="O7356" s="39"/>
      <c r="P7356" s="39"/>
      <c r="Q7356" s="39"/>
      <c r="R7356" s="39"/>
      <c r="S7356" s="39"/>
      <c r="T7356" s="39"/>
      <c r="U7356" s="39"/>
      <c r="V7356" s="39"/>
      <c r="W7356" s="39"/>
      <c r="X7356" s="39"/>
      <c r="Y7356" s="39"/>
      <c r="Z7356" s="39"/>
      <c r="AA7356" s="39"/>
      <c r="AB7356" s="39"/>
      <c r="AC7356" s="39"/>
      <c r="AD7356" s="39"/>
      <c r="AE7356" s="39"/>
      <c r="AF7356" s="39"/>
      <c r="AG7356" s="39"/>
      <c r="AH7356" s="39"/>
      <c r="AI7356" s="39"/>
      <c r="AJ7356" s="39"/>
      <c r="AK7356" s="39"/>
      <c r="AL7356" s="39"/>
      <c r="AM7356" s="39"/>
      <c r="AN7356" s="39"/>
      <c r="AO7356" s="39"/>
      <c r="AP7356" s="39"/>
      <c r="AQ7356" s="39"/>
      <c r="AR7356" s="39"/>
      <c r="AS7356" s="39"/>
      <c r="AT7356" s="39"/>
      <c r="AU7356" s="39"/>
      <c r="AV7356" s="39"/>
      <c r="AW7356" s="39"/>
    </row>
    <row r="7357" spans="15:49" x14ac:dyDescent="0.2">
      <c r="O7357" s="39"/>
      <c r="P7357" s="39"/>
      <c r="Q7357" s="39"/>
      <c r="R7357" s="39"/>
      <c r="S7357" s="39"/>
      <c r="T7357" s="39"/>
      <c r="U7357" s="39"/>
      <c r="V7357" s="39"/>
      <c r="W7357" s="39"/>
      <c r="X7357" s="39"/>
      <c r="Y7357" s="39"/>
      <c r="Z7357" s="39"/>
      <c r="AA7357" s="39"/>
      <c r="AB7357" s="39"/>
      <c r="AC7357" s="39"/>
      <c r="AD7357" s="39"/>
      <c r="AE7357" s="39"/>
      <c r="AF7357" s="39"/>
      <c r="AG7357" s="39"/>
      <c r="AH7357" s="39"/>
      <c r="AI7357" s="39"/>
      <c r="AJ7357" s="39"/>
      <c r="AK7357" s="39"/>
      <c r="AL7357" s="39"/>
      <c r="AM7357" s="39"/>
      <c r="AN7357" s="39"/>
      <c r="AO7357" s="39"/>
      <c r="AP7357" s="39"/>
      <c r="AQ7357" s="39"/>
      <c r="AR7357" s="39"/>
      <c r="AS7357" s="39"/>
      <c r="AT7357" s="39"/>
      <c r="AU7357" s="39"/>
      <c r="AV7357" s="39"/>
      <c r="AW7357" s="39"/>
    </row>
    <row r="7358" spans="15:49" x14ac:dyDescent="0.2">
      <c r="O7358" s="39"/>
      <c r="P7358" s="39"/>
      <c r="Q7358" s="39"/>
      <c r="R7358" s="39"/>
      <c r="S7358" s="39"/>
      <c r="T7358" s="39"/>
      <c r="U7358" s="39"/>
      <c r="V7358" s="39"/>
      <c r="W7358" s="39"/>
      <c r="X7358" s="39"/>
      <c r="Y7358" s="39"/>
      <c r="Z7358" s="39"/>
      <c r="AA7358" s="39"/>
      <c r="AB7358" s="39"/>
      <c r="AC7358" s="39"/>
      <c r="AD7358" s="39"/>
      <c r="AE7358" s="39"/>
      <c r="AF7358" s="39"/>
      <c r="AG7358" s="39"/>
      <c r="AH7358" s="39"/>
      <c r="AI7358" s="39"/>
      <c r="AJ7358" s="39"/>
      <c r="AK7358" s="39"/>
      <c r="AL7358" s="39"/>
      <c r="AM7358" s="39"/>
      <c r="AN7358" s="39"/>
      <c r="AO7358" s="39"/>
      <c r="AP7358" s="39"/>
      <c r="AQ7358" s="39"/>
      <c r="AR7358" s="39"/>
      <c r="AS7358" s="39"/>
      <c r="AT7358" s="39"/>
      <c r="AU7358" s="39"/>
      <c r="AV7358" s="39"/>
      <c r="AW7358" s="39"/>
    </row>
    <row r="7359" spans="15:49" x14ac:dyDescent="0.2">
      <c r="O7359" s="39"/>
      <c r="P7359" s="39"/>
      <c r="Q7359" s="39"/>
      <c r="R7359" s="39"/>
      <c r="S7359" s="39"/>
      <c r="T7359" s="39"/>
      <c r="U7359" s="39"/>
      <c r="V7359" s="39"/>
      <c r="W7359" s="39"/>
      <c r="X7359" s="39"/>
      <c r="Y7359" s="39"/>
      <c r="Z7359" s="39"/>
      <c r="AA7359" s="39"/>
      <c r="AB7359" s="39"/>
      <c r="AC7359" s="39"/>
      <c r="AD7359" s="39"/>
      <c r="AE7359" s="39"/>
      <c r="AF7359" s="39"/>
      <c r="AG7359" s="39"/>
      <c r="AH7359" s="39"/>
      <c r="AI7359" s="39"/>
      <c r="AJ7359" s="39"/>
      <c r="AK7359" s="39"/>
      <c r="AL7359" s="39"/>
      <c r="AM7359" s="39"/>
      <c r="AN7359" s="39"/>
      <c r="AO7359" s="39"/>
      <c r="AP7359" s="39"/>
      <c r="AQ7359" s="39"/>
      <c r="AR7359" s="39"/>
      <c r="AS7359" s="39"/>
      <c r="AT7359" s="39"/>
      <c r="AU7359" s="39"/>
      <c r="AV7359" s="39"/>
      <c r="AW7359" s="39"/>
    </row>
    <row r="7360" spans="15:49" x14ac:dyDescent="0.2">
      <c r="O7360" s="39"/>
      <c r="P7360" s="39"/>
      <c r="Q7360" s="39"/>
      <c r="R7360" s="39"/>
      <c r="S7360" s="39"/>
      <c r="T7360" s="39"/>
      <c r="U7360" s="39"/>
      <c r="V7360" s="39"/>
      <c r="W7360" s="39"/>
      <c r="X7360" s="39"/>
      <c r="Y7360" s="39"/>
      <c r="Z7360" s="39"/>
      <c r="AA7360" s="39"/>
      <c r="AB7360" s="39"/>
      <c r="AC7360" s="39"/>
      <c r="AD7360" s="39"/>
      <c r="AE7360" s="39"/>
      <c r="AF7360" s="39"/>
      <c r="AG7360" s="39"/>
      <c r="AH7360" s="39"/>
      <c r="AI7360" s="39"/>
      <c r="AJ7360" s="39"/>
      <c r="AK7360" s="39"/>
      <c r="AL7360" s="39"/>
      <c r="AM7360" s="39"/>
      <c r="AN7360" s="39"/>
      <c r="AO7360" s="39"/>
      <c r="AP7360" s="39"/>
      <c r="AQ7360" s="39"/>
      <c r="AR7360" s="39"/>
      <c r="AS7360" s="39"/>
      <c r="AT7360" s="39"/>
      <c r="AU7360" s="39"/>
      <c r="AV7360" s="39"/>
      <c r="AW7360" s="39"/>
    </row>
    <row r="7361" spans="15:49" x14ac:dyDescent="0.2">
      <c r="O7361" s="39"/>
      <c r="P7361" s="39"/>
      <c r="Q7361" s="39"/>
      <c r="R7361" s="39"/>
      <c r="S7361" s="39"/>
      <c r="T7361" s="39"/>
      <c r="U7361" s="39"/>
      <c r="V7361" s="39"/>
      <c r="W7361" s="39"/>
      <c r="X7361" s="39"/>
      <c r="Y7361" s="39"/>
      <c r="Z7361" s="39"/>
      <c r="AA7361" s="39"/>
      <c r="AB7361" s="39"/>
      <c r="AC7361" s="39"/>
      <c r="AD7361" s="39"/>
      <c r="AE7361" s="39"/>
      <c r="AF7361" s="39"/>
      <c r="AG7361" s="39"/>
      <c r="AH7361" s="39"/>
      <c r="AI7361" s="39"/>
      <c r="AJ7361" s="39"/>
      <c r="AK7361" s="39"/>
      <c r="AL7361" s="39"/>
      <c r="AM7361" s="39"/>
      <c r="AN7361" s="39"/>
      <c r="AO7361" s="39"/>
      <c r="AP7361" s="39"/>
      <c r="AQ7361" s="39"/>
      <c r="AR7361" s="39"/>
      <c r="AS7361" s="39"/>
      <c r="AT7361" s="39"/>
      <c r="AU7361" s="39"/>
      <c r="AV7361" s="39"/>
      <c r="AW7361" s="39"/>
    </row>
    <row r="7362" spans="15:49" x14ac:dyDescent="0.2">
      <c r="O7362" s="39"/>
      <c r="P7362" s="39"/>
      <c r="Q7362" s="39"/>
      <c r="R7362" s="39"/>
      <c r="S7362" s="39"/>
      <c r="T7362" s="39"/>
      <c r="U7362" s="39"/>
      <c r="V7362" s="39"/>
      <c r="W7362" s="39"/>
      <c r="X7362" s="39"/>
      <c r="Y7362" s="39"/>
      <c r="Z7362" s="39"/>
      <c r="AA7362" s="39"/>
      <c r="AB7362" s="39"/>
      <c r="AC7362" s="39"/>
      <c r="AD7362" s="39"/>
      <c r="AE7362" s="39"/>
      <c r="AF7362" s="39"/>
      <c r="AG7362" s="39"/>
      <c r="AH7362" s="39"/>
      <c r="AI7362" s="39"/>
      <c r="AJ7362" s="39"/>
      <c r="AK7362" s="39"/>
      <c r="AL7362" s="39"/>
      <c r="AM7362" s="39"/>
      <c r="AN7362" s="39"/>
      <c r="AO7362" s="39"/>
      <c r="AP7362" s="39"/>
      <c r="AQ7362" s="39"/>
      <c r="AR7362" s="39"/>
      <c r="AS7362" s="39"/>
      <c r="AT7362" s="39"/>
      <c r="AU7362" s="39"/>
      <c r="AV7362" s="39"/>
      <c r="AW7362" s="39"/>
    </row>
    <row r="7363" spans="15:49" x14ac:dyDescent="0.2">
      <c r="O7363" s="39"/>
      <c r="P7363" s="39"/>
      <c r="Q7363" s="39"/>
      <c r="R7363" s="39"/>
      <c r="S7363" s="39"/>
      <c r="T7363" s="39"/>
      <c r="U7363" s="39"/>
      <c r="V7363" s="39"/>
      <c r="W7363" s="39"/>
      <c r="X7363" s="39"/>
      <c r="Y7363" s="39"/>
      <c r="Z7363" s="39"/>
      <c r="AA7363" s="39"/>
      <c r="AB7363" s="39"/>
      <c r="AC7363" s="39"/>
      <c r="AD7363" s="39"/>
      <c r="AE7363" s="39"/>
      <c r="AF7363" s="39"/>
      <c r="AG7363" s="39"/>
      <c r="AH7363" s="39"/>
      <c r="AI7363" s="39"/>
      <c r="AJ7363" s="39"/>
      <c r="AK7363" s="39"/>
      <c r="AL7363" s="39"/>
      <c r="AM7363" s="39"/>
      <c r="AN7363" s="39"/>
      <c r="AO7363" s="39"/>
      <c r="AP7363" s="39"/>
      <c r="AQ7363" s="39"/>
      <c r="AR7363" s="39"/>
      <c r="AS7363" s="39"/>
      <c r="AT7363" s="39"/>
      <c r="AU7363" s="39"/>
      <c r="AV7363" s="39"/>
      <c r="AW7363" s="39"/>
    </row>
    <row r="7364" spans="15:49" x14ac:dyDescent="0.2">
      <c r="O7364" s="39"/>
      <c r="P7364" s="39"/>
      <c r="Q7364" s="39"/>
      <c r="R7364" s="39"/>
      <c r="S7364" s="39"/>
      <c r="T7364" s="39"/>
      <c r="U7364" s="39"/>
      <c r="V7364" s="39"/>
      <c r="W7364" s="39"/>
      <c r="X7364" s="39"/>
      <c r="Y7364" s="39"/>
      <c r="Z7364" s="39"/>
      <c r="AA7364" s="39"/>
      <c r="AB7364" s="39"/>
      <c r="AC7364" s="39"/>
      <c r="AD7364" s="39"/>
      <c r="AE7364" s="39"/>
      <c r="AF7364" s="39"/>
      <c r="AG7364" s="39"/>
      <c r="AH7364" s="39"/>
      <c r="AI7364" s="39"/>
      <c r="AJ7364" s="39"/>
      <c r="AK7364" s="39"/>
      <c r="AL7364" s="39"/>
      <c r="AM7364" s="39"/>
      <c r="AN7364" s="39"/>
      <c r="AO7364" s="39"/>
      <c r="AP7364" s="39"/>
      <c r="AQ7364" s="39"/>
      <c r="AR7364" s="39"/>
      <c r="AS7364" s="39"/>
      <c r="AT7364" s="39"/>
      <c r="AU7364" s="39"/>
      <c r="AV7364" s="39"/>
      <c r="AW7364" s="39"/>
    </row>
    <row r="7365" spans="15:49" x14ac:dyDescent="0.2">
      <c r="O7365" s="39"/>
      <c r="P7365" s="39"/>
      <c r="Q7365" s="39"/>
      <c r="R7365" s="39"/>
      <c r="S7365" s="39"/>
      <c r="T7365" s="39"/>
      <c r="U7365" s="39"/>
      <c r="V7365" s="39"/>
      <c r="W7365" s="39"/>
      <c r="X7365" s="39"/>
      <c r="Y7365" s="39"/>
      <c r="Z7365" s="39"/>
      <c r="AA7365" s="39"/>
      <c r="AB7365" s="39"/>
      <c r="AC7365" s="39"/>
      <c r="AD7365" s="39"/>
      <c r="AE7365" s="39"/>
      <c r="AF7365" s="39"/>
      <c r="AG7365" s="39"/>
      <c r="AH7365" s="39"/>
      <c r="AI7365" s="39"/>
      <c r="AJ7365" s="39"/>
      <c r="AK7365" s="39"/>
      <c r="AL7365" s="39"/>
      <c r="AM7365" s="39"/>
      <c r="AN7365" s="39"/>
      <c r="AO7365" s="39"/>
      <c r="AP7365" s="39"/>
      <c r="AQ7365" s="39"/>
      <c r="AR7365" s="39"/>
      <c r="AS7365" s="39"/>
      <c r="AT7365" s="39"/>
      <c r="AU7365" s="39"/>
      <c r="AV7365" s="39"/>
      <c r="AW7365" s="39"/>
    </row>
    <row r="7366" spans="15:49" x14ac:dyDescent="0.2">
      <c r="O7366" s="39"/>
      <c r="P7366" s="39"/>
      <c r="Q7366" s="39"/>
      <c r="R7366" s="39"/>
      <c r="S7366" s="39"/>
      <c r="T7366" s="39"/>
      <c r="U7366" s="39"/>
      <c r="V7366" s="39"/>
      <c r="W7366" s="39"/>
      <c r="X7366" s="39"/>
      <c r="Y7366" s="39"/>
      <c r="Z7366" s="39"/>
      <c r="AA7366" s="39"/>
      <c r="AB7366" s="39"/>
      <c r="AC7366" s="39"/>
      <c r="AD7366" s="39"/>
      <c r="AE7366" s="39"/>
      <c r="AF7366" s="39"/>
      <c r="AG7366" s="39"/>
      <c r="AH7366" s="39"/>
      <c r="AI7366" s="39"/>
      <c r="AJ7366" s="39"/>
      <c r="AK7366" s="39"/>
      <c r="AL7366" s="39"/>
      <c r="AM7366" s="39"/>
      <c r="AN7366" s="39"/>
      <c r="AO7366" s="39"/>
      <c r="AP7366" s="39"/>
      <c r="AQ7366" s="39"/>
      <c r="AR7366" s="39"/>
      <c r="AS7366" s="39"/>
      <c r="AT7366" s="39"/>
      <c r="AU7366" s="39"/>
      <c r="AV7366" s="39"/>
      <c r="AW7366" s="39"/>
    </row>
    <row r="7367" spans="15:49" x14ac:dyDescent="0.2">
      <c r="O7367" s="39"/>
      <c r="P7367" s="39"/>
      <c r="Q7367" s="39"/>
      <c r="R7367" s="39"/>
      <c r="S7367" s="39"/>
      <c r="T7367" s="39"/>
      <c r="U7367" s="39"/>
      <c r="V7367" s="39"/>
      <c r="W7367" s="39"/>
      <c r="X7367" s="39"/>
      <c r="Y7367" s="39"/>
      <c r="Z7367" s="39"/>
      <c r="AA7367" s="39"/>
      <c r="AB7367" s="39"/>
      <c r="AC7367" s="39"/>
      <c r="AD7367" s="39"/>
      <c r="AE7367" s="39"/>
      <c r="AF7367" s="39"/>
      <c r="AG7367" s="39"/>
      <c r="AH7367" s="39"/>
      <c r="AI7367" s="39"/>
      <c r="AJ7367" s="39"/>
      <c r="AK7367" s="39"/>
      <c r="AL7367" s="39"/>
      <c r="AM7367" s="39"/>
      <c r="AN7367" s="39"/>
      <c r="AO7367" s="39"/>
      <c r="AP7367" s="39"/>
      <c r="AQ7367" s="39"/>
      <c r="AR7367" s="39"/>
      <c r="AS7367" s="39"/>
      <c r="AT7367" s="39"/>
      <c r="AU7367" s="39"/>
      <c r="AV7367" s="39"/>
      <c r="AW7367" s="39"/>
    </row>
    <row r="7368" spans="15:49" x14ac:dyDescent="0.2">
      <c r="O7368" s="39"/>
      <c r="P7368" s="39"/>
      <c r="Q7368" s="39"/>
      <c r="R7368" s="39"/>
      <c r="S7368" s="39"/>
      <c r="T7368" s="39"/>
      <c r="U7368" s="39"/>
      <c r="V7368" s="39"/>
      <c r="W7368" s="39"/>
      <c r="X7368" s="39"/>
      <c r="Y7368" s="39"/>
      <c r="Z7368" s="39"/>
      <c r="AA7368" s="39"/>
      <c r="AB7368" s="39"/>
      <c r="AC7368" s="39"/>
      <c r="AD7368" s="39"/>
      <c r="AE7368" s="39"/>
      <c r="AF7368" s="39"/>
      <c r="AG7368" s="39"/>
      <c r="AH7368" s="39"/>
      <c r="AI7368" s="39"/>
      <c r="AJ7368" s="39"/>
      <c r="AK7368" s="39"/>
      <c r="AL7368" s="39"/>
      <c r="AM7368" s="39"/>
      <c r="AN7368" s="39"/>
      <c r="AO7368" s="39"/>
      <c r="AP7368" s="39"/>
      <c r="AQ7368" s="39"/>
      <c r="AR7368" s="39"/>
      <c r="AS7368" s="39"/>
      <c r="AT7368" s="39"/>
      <c r="AU7368" s="39"/>
      <c r="AV7368" s="39"/>
      <c r="AW7368" s="39"/>
    </row>
    <row r="7369" spans="15:49" x14ac:dyDescent="0.2">
      <c r="O7369" s="39"/>
      <c r="P7369" s="39"/>
      <c r="Q7369" s="39"/>
      <c r="R7369" s="39"/>
      <c r="S7369" s="39"/>
      <c r="T7369" s="39"/>
      <c r="U7369" s="39"/>
      <c r="V7369" s="39"/>
      <c r="W7369" s="39"/>
      <c r="X7369" s="39"/>
      <c r="Y7369" s="39"/>
      <c r="Z7369" s="39"/>
      <c r="AA7369" s="39"/>
      <c r="AB7369" s="39"/>
      <c r="AC7369" s="39"/>
      <c r="AD7369" s="39"/>
      <c r="AE7369" s="39"/>
      <c r="AF7369" s="39"/>
      <c r="AG7369" s="39"/>
      <c r="AH7369" s="39"/>
      <c r="AI7369" s="39"/>
      <c r="AJ7369" s="39"/>
      <c r="AK7369" s="39"/>
      <c r="AL7369" s="39"/>
      <c r="AM7369" s="39"/>
      <c r="AN7369" s="39"/>
      <c r="AO7369" s="39"/>
      <c r="AP7369" s="39"/>
      <c r="AQ7369" s="39"/>
      <c r="AR7369" s="39"/>
      <c r="AS7369" s="39"/>
      <c r="AT7369" s="39"/>
      <c r="AU7369" s="39"/>
      <c r="AV7369" s="39"/>
      <c r="AW7369" s="39"/>
    </row>
    <row r="7370" spans="15:49" x14ac:dyDescent="0.2">
      <c r="O7370" s="39"/>
      <c r="P7370" s="39"/>
      <c r="Q7370" s="39"/>
      <c r="R7370" s="39"/>
      <c r="S7370" s="39"/>
      <c r="T7370" s="39"/>
      <c r="U7370" s="39"/>
      <c r="V7370" s="39"/>
      <c r="W7370" s="39"/>
      <c r="X7370" s="39"/>
      <c r="Y7370" s="39"/>
      <c r="Z7370" s="39"/>
      <c r="AA7370" s="39"/>
      <c r="AB7370" s="39"/>
      <c r="AC7370" s="39"/>
      <c r="AD7370" s="39"/>
      <c r="AE7370" s="39"/>
      <c r="AF7370" s="39"/>
      <c r="AG7370" s="39"/>
      <c r="AH7370" s="39"/>
      <c r="AI7370" s="39"/>
      <c r="AJ7370" s="39"/>
      <c r="AK7370" s="39"/>
      <c r="AL7370" s="39"/>
      <c r="AM7370" s="39"/>
      <c r="AN7370" s="39"/>
      <c r="AO7370" s="39"/>
      <c r="AP7370" s="39"/>
      <c r="AQ7370" s="39"/>
      <c r="AR7370" s="39"/>
      <c r="AS7370" s="39"/>
      <c r="AT7370" s="39"/>
      <c r="AU7370" s="39"/>
      <c r="AV7370" s="39"/>
      <c r="AW7370" s="39"/>
    </row>
    <row r="7371" spans="15:49" x14ac:dyDescent="0.2">
      <c r="O7371" s="39"/>
      <c r="P7371" s="39"/>
      <c r="Q7371" s="39"/>
      <c r="R7371" s="39"/>
      <c r="S7371" s="39"/>
      <c r="T7371" s="39"/>
      <c r="U7371" s="39"/>
      <c r="V7371" s="39"/>
      <c r="W7371" s="39"/>
      <c r="X7371" s="39"/>
      <c r="Y7371" s="39"/>
      <c r="Z7371" s="39"/>
      <c r="AA7371" s="39"/>
      <c r="AB7371" s="39"/>
      <c r="AC7371" s="39"/>
      <c r="AD7371" s="39"/>
      <c r="AE7371" s="39"/>
      <c r="AF7371" s="39"/>
      <c r="AG7371" s="39"/>
      <c r="AH7371" s="39"/>
      <c r="AI7371" s="39"/>
      <c r="AJ7371" s="39"/>
      <c r="AK7371" s="39"/>
      <c r="AL7371" s="39"/>
      <c r="AM7371" s="39"/>
      <c r="AN7371" s="39"/>
      <c r="AO7371" s="39"/>
      <c r="AP7371" s="39"/>
      <c r="AQ7371" s="39"/>
      <c r="AR7371" s="39"/>
      <c r="AS7371" s="39"/>
      <c r="AT7371" s="39"/>
      <c r="AU7371" s="39"/>
      <c r="AV7371" s="39"/>
      <c r="AW7371" s="39"/>
    </row>
    <row r="7372" spans="15:49" x14ac:dyDescent="0.2">
      <c r="O7372" s="39"/>
      <c r="P7372" s="39"/>
      <c r="Q7372" s="39"/>
      <c r="R7372" s="39"/>
      <c r="S7372" s="39"/>
      <c r="T7372" s="39"/>
      <c r="U7372" s="39"/>
      <c r="V7372" s="39"/>
      <c r="W7372" s="39"/>
      <c r="X7372" s="39"/>
      <c r="Y7372" s="39"/>
      <c r="Z7372" s="39"/>
      <c r="AA7372" s="39"/>
      <c r="AB7372" s="39"/>
      <c r="AC7372" s="39"/>
      <c r="AD7372" s="39"/>
      <c r="AE7372" s="39"/>
      <c r="AF7372" s="39"/>
      <c r="AG7372" s="39"/>
      <c r="AH7372" s="39"/>
      <c r="AI7372" s="39"/>
      <c r="AJ7372" s="39"/>
      <c r="AK7372" s="39"/>
      <c r="AL7372" s="39"/>
      <c r="AM7372" s="39"/>
      <c r="AN7372" s="39"/>
      <c r="AO7372" s="39"/>
      <c r="AP7372" s="39"/>
      <c r="AQ7372" s="39"/>
      <c r="AR7372" s="39"/>
      <c r="AS7372" s="39"/>
      <c r="AT7372" s="39"/>
      <c r="AU7372" s="39"/>
      <c r="AV7372" s="39"/>
      <c r="AW7372" s="39"/>
    </row>
    <row r="7373" spans="15:49" x14ac:dyDescent="0.2">
      <c r="O7373" s="39"/>
      <c r="P7373" s="39"/>
      <c r="Q7373" s="39"/>
      <c r="R7373" s="39"/>
      <c r="S7373" s="39"/>
      <c r="T7373" s="39"/>
      <c r="U7373" s="39"/>
      <c r="V7373" s="39"/>
      <c r="W7373" s="39"/>
      <c r="X7373" s="39"/>
      <c r="Y7373" s="39"/>
      <c r="Z7373" s="39"/>
      <c r="AA7373" s="39"/>
      <c r="AB7373" s="39"/>
      <c r="AC7373" s="39"/>
      <c r="AD7373" s="39"/>
      <c r="AE7373" s="39"/>
      <c r="AF7373" s="39"/>
      <c r="AG7373" s="39"/>
      <c r="AH7373" s="39"/>
      <c r="AI7373" s="39"/>
      <c r="AJ7373" s="39"/>
      <c r="AK7373" s="39"/>
      <c r="AL7373" s="39"/>
      <c r="AM7373" s="39"/>
      <c r="AN7373" s="39"/>
      <c r="AO7373" s="39"/>
      <c r="AP7373" s="39"/>
      <c r="AQ7373" s="39"/>
      <c r="AR7373" s="39"/>
      <c r="AS7373" s="39"/>
      <c r="AT7373" s="39"/>
      <c r="AU7373" s="39"/>
      <c r="AV7373" s="39"/>
      <c r="AW7373" s="39"/>
    </row>
    <row r="7374" spans="15:49" x14ac:dyDescent="0.2">
      <c r="O7374" s="39"/>
      <c r="P7374" s="39"/>
      <c r="Q7374" s="39"/>
      <c r="R7374" s="39"/>
      <c r="S7374" s="39"/>
      <c r="T7374" s="39"/>
      <c r="U7374" s="39"/>
      <c r="V7374" s="39"/>
      <c r="W7374" s="39"/>
      <c r="X7374" s="39"/>
      <c r="Y7374" s="39"/>
      <c r="Z7374" s="39"/>
      <c r="AA7374" s="39"/>
      <c r="AB7374" s="39"/>
      <c r="AC7374" s="39"/>
      <c r="AD7374" s="39"/>
      <c r="AE7374" s="39"/>
      <c r="AF7374" s="39"/>
      <c r="AG7374" s="39"/>
      <c r="AH7374" s="39"/>
      <c r="AI7374" s="39"/>
      <c r="AJ7374" s="39"/>
      <c r="AK7374" s="39"/>
      <c r="AL7374" s="39"/>
      <c r="AM7374" s="39"/>
      <c r="AN7374" s="39"/>
      <c r="AO7374" s="39"/>
      <c r="AP7374" s="39"/>
      <c r="AQ7374" s="39"/>
      <c r="AR7374" s="39"/>
      <c r="AS7374" s="39"/>
      <c r="AT7374" s="39"/>
      <c r="AU7374" s="39"/>
      <c r="AV7374" s="39"/>
      <c r="AW7374" s="39"/>
    </row>
    <row r="7375" spans="15:49" x14ac:dyDescent="0.2">
      <c r="O7375" s="39"/>
      <c r="P7375" s="39"/>
      <c r="Q7375" s="39"/>
      <c r="R7375" s="39"/>
      <c r="S7375" s="39"/>
      <c r="T7375" s="39"/>
      <c r="U7375" s="39"/>
      <c r="V7375" s="39"/>
      <c r="W7375" s="39"/>
      <c r="X7375" s="39"/>
      <c r="Y7375" s="39"/>
      <c r="Z7375" s="39"/>
      <c r="AA7375" s="39"/>
      <c r="AB7375" s="39"/>
      <c r="AC7375" s="39"/>
      <c r="AD7375" s="39"/>
      <c r="AE7375" s="39"/>
      <c r="AF7375" s="39"/>
      <c r="AG7375" s="39"/>
      <c r="AH7375" s="39"/>
      <c r="AI7375" s="39"/>
      <c r="AJ7375" s="39"/>
      <c r="AK7375" s="39"/>
      <c r="AL7375" s="39"/>
      <c r="AM7375" s="39"/>
      <c r="AN7375" s="39"/>
      <c r="AO7375" s="39"/>
      <c r="AP7375" s="39"/>
      <c r="AQ7375" s="39"/>
      <c r="AR7375" s="39"/>
      <c r="AS7375" s="39"/>
      <c r="AT7375" s="39"/>
      <c r="AU7375" s="39"/>
      <c r="AV7375" s="39"/>
      <c r="AW7375" s="39"/>
    </row>
    <row r="7376" spans="15:49" x14ac:dyDescent="0.2">
      <c r="O7376" s="39"/>
      <c r="P7376" s="39"/>
      <c r="Q7376" s="39"/>
      <c r="R7376" s="39"/>
      <c r="S7376" s="39"/>
      <c r="T7376" s="39"/>
      <c r="U7376" s="39"/>
      <c r="V7376" s="39"/>
      <c r="W7376" s="39"/>
      <c r="X7376" s="39"/>
      <c r="Y7376" s="39"/>
      <c r="Z7376" s="39"/>
      <c r="AA7376" s="39"/>
      <c r="AB7376" s="39"/>
      <c r="AC7376" s="39"/>
      <c r="AD7376" s="39"/>
      <c r="AE7376" s="39"/>
      <c r="AF7376" s="39"/>
      <c r="AG7376" s="39"/>
      <c r="AH7376" s="39"/>
      <c r="AI7376" s="39"/>
      <c r="AJ7376" s="39"/>
      <c r="AK7376" s="39"/>
      <c r="AL7376" s="39"/>
      <c r="AM7376" s="39"/>
      <c r="AN7376" s="39"/>
      <c r="AO7376" s="39"/>
      <c r="AP7376" s="39"/>
      <c r="AQ7376" s="39"/>
      <c r="AR7376" s="39"/>
      <c r="AS7376" s="39"/>
      <c r="AT7376" s="39"/>
      <c r="AU7376" s="39"/>
      <c r="AV7376" s="39"/>
      <c r="AW7376" s="39"/>
    </row>
    <row r="7377" spans="15:49" x14ac:dyDescent="0.2">
      <c r="O7377" s="39"/>
      <c r="P7377" s="39"/>
      <c r="Q7377" s="39"/>
      <c r="R7377" s="39"/>
      <c r="S7377" s="39"/>
      <c r="T7377" s="39"/>
      <c r="U7377" s="39"/>
      <c r="V7377" s="39"/>
      <c r="W7377" s="39"/>
      <c r="X7377" s="39"/>
      <c r="Y7377" s="39"/>
      <c r="Z7377" s="39"/>
      <c r="AA7377" s="39"/>
      <c r="AB7377" s="39"/>
      <c r="AC7377" s="39"/>
      <c r="AD7377" s="39"/>
      <c r="AE7377" s="39"/>
      <c r="AF7377" s="39"/>
      <c r="AG7377" s="39"/>
      <c r="AH7377" s="39"/>
      <c r="AI7377" s="39"/>
      <c r="AJ7377" s="39"/>
      <c r="AK7377" s="39"/>
      <c r="AL7377" s="39"/>
      <c r="AM7377" s="39"/>
      <c r="AN7377" s="39"/>
      <c r="AO7377" s="39"/>
      <c r="AP7377" s="39"/>
      <c r="AQ7377" s="39"/>
      <c r="AR7377" s="39"/>
      <c r="AS7377" s="39"/>
      <c r="AT7377" s="39"/>
      <c r="AU7377" s="39"/>
      <c r="AV7377" s="39"/>
      <c r="AW7377" s="39"/>
    </row>
    <row r="7378" spans="15:49" x14ac:dyDescent="0.2">
      <c r="O7378" s="39"/>
      <c r="P7378" s="39"/>
      <c r="Q7378" s="39"/>
      <c r="R7378" s="39"/>
      <c r="S7378" s="39"/>
      <c r="T7378" s="39"/>
      <c r="U7378" s="39"/>
      <c r="V7378" s="39"/>
      <c r="W7378" s="39"/>
      <c r="X7378" s="39"/>
      <c r="Y7378" s="39"/>
      <c r="Z7378" s="39"/>
      <c r="AA7378" s="39"/>
      <c r="AB7378" s="39"/>
      <c r="AC7378" s="39"/>
      <c r="AD7378" s="39"/>
      <c r="AE7378" s="39"/>
      <c r="AF7378" s="39"/>
      <c r="AG7378" s="39"/>
      <c r="AH7378" s="39"/>
      <c r="AI7378" s="39"/>
      <c r="AJ7378" s="39"/>
      <c r="AK7378" s="39"/>
      <c r="AL7378" s="39"/>
      <c r="AM7378" s="39"/>
      <c r="AN7378" s="39"/>
      <c r="AO7378" s="39"/>
      <c r="AP7378" s="39"/>
      <c r="AQ7378" s="39"/>
      <c r="AR7378" s="39"/>
      <c r="AS7378" s="39"/>
      <c r="AT7378" s="39"/>
      <c r="AU7378" s="39"/>
      <c r="AV7378" s="39"/>
      <c r="AW7378" s="39"/>
    </row>
    <row r="7379" spans="15:49" x14ac:dyDescent="0.2">
      <c r="O7379" s="39"/>
      <c r="P7379" s="39"/>
      <c r="Q7379" s="39"/>
      <c r="R7379" s="39"/>
      <c r="S7379" s="39"/>
      <c r="T7379" s="39"/>
      <c r="U7379" s="39"/>
      <c r="V7379" s="39"/>
      <c r="W7379" s="39"/>
      <c r="X7379" s="39"/>
      <c r="Y7379" s="39"/>
      <c r="Z7379" s="39"/>
      <c r="AA7379" s="39"/>
      <c r="AB7379" s="39"/>
      <c r="AC7379" s="39"/>
      <c r="AD7379" s="39"/>
      <c r="AE7379" s="39"/>
      <c r="AF7379" s="39"/>
      <c r="AG7379" s="39"/>
      <c r="AH7379" s="39"/>
      <c r="AI7379" s="39"/>
      <c r="AJ7379" s="39"/>
      <c r="AK7379" s="39"/>
      <c r="AL7379" s="39"/>
      <c r="AM7379" s="39"/>
      <c r="AN7379" s="39"/>
      <c r="AO7379" s="39"/>
      <c r="AP7379" s="39"/>
      <c r="AQ7379" s="39"/>
      <c r="AR7379" s="39"/>
      <c r="AS7379" s="39"/>
      <c r="AT7379" s="39"/>
      <c r="AU7379" s="39"/>
      <c r="AV7379" s="39"/>
      <c r="AW7379" s="39"/>
    </row>
    <row r="7380" spans="15:49" x14ac:dyDescent="0.2">
      <c r="O7380" s="39"/>
      <c r="P7380" s="39"/>
      <c r="Q7380" s="39"/>
      <c r="R7380" s="39"/>
      <c r="S7380" s="39"/>
      <c r="T7380" s="39"/>
      <c r="U7380" s="39"/>
      <c r="V7380" s="39"/>
      <c r="W7380" s="39"/>
      <c r="X7380" s="39"/>
      <c r="Y7380" s="39"/>
      <c r="Z7380" s="39"/>
      <c r="AA7380" s="39"/>
      <c r="AB7380" s="39"/>
      <c r="AC7380" s="39"/>
      <c r="AD7380" s="39"/>
      <c r="AE7380" s="39"/>
      <c r="AF7380" s="39"/>
      <c r="AG7380" s="39"/>
      <c r="AH7380" s="39"/>
      <c r="AI7380" s="39"/>
      <c r="AJ7380" s="39"/>
      <c r="AK7380" s="39"/>
      <c r="AL7380" s="39"/>
      <c r="AM7380" s="39"/>
      <c r="AN7380" s="39"/>
      <c r="AO7380" s="39"/>
      <c r="AP7380" s="39"/>
      <c r="AQ7380" s="39"/>
      <c r="AR7380" s="39"/>
      <c r="AS7380" s="39"/>
      <c r="AT7380" s="39"/>
      <c r="AU7380" s="39"/>
      <c r="AV7380" s="39"/>
      <c r="AW7380" s="39"/>
    </row>
    <row r="7381" spans="15:49" x14ac:dyDescent="0.2">
      <c r="O7381" s="39"/>
      <c r="P7381" s="39"/>
      <c r="Q7381" s="39"/>
      <c r="R7381" s="39"/>
      <c r="S7381" s="39"/>
      <c r="T7381" s="39"/>
      <c r="U7381" s="39"/>
      <c r="V7381" s="39"/>
      <c r="W7381" s="39"/>
      <c r="X7381" s="39"/>
      <c r="Y7381" s="39"/>
      <c r="Z7381" s="39"/>
      <c r="AA7381" s="39"/>
      <c r="AB7381" s="39"/>
      <c r="AC7381" s="39"/>
      <c r="AD7381" s="39"/>
      <c r="AE7381" s="39"/>
      <c r="AF7381" s="39"/>
      <c r="AG7381" s="39"/>
      <c r="AH7381" s="39"/>
      <c r="AI7381" s="39"/>
      <c r="AJ7381" s="39"/>
      <c r="AK7381" s="39"/>
      <c r="AL7381" s="39"/>
      <c r="AM7381" s="39"/>
      <c r="AN7381" s="39"/>
      <c r="AO7381" s="39"/>
      <c r="AP7381" s="39"/>
      <c r="AQ7381" s="39"/>
      <c r="AR7381" s="39"/>
      <c r="AS7381" s="39"/>
      <c r="AT7381" s="39"/>
      <c r="AU7381" s="39"/>
      <c r="AV7381" s="39"/>
      <c r="AW7381" s="39"/>
    </row>
    <row r="7382" spans="15:49" x14ac:dyDescent="0.2">
      <c r="O7382" s="39"/>
      <c r="P7382" s="39"/>
      <c r="Q7382" s="39"/>
      <c r="R7382" s="39"/>
      <c r="S7382" s="39"/>
      <c r="T7382" s="39"/>
      <c r="U7382" s="39"/>
      <c r="V7382" s="39"/>
      <c r="W7382" s="39"/>
      <c r="X7382" s="39"/>
      <c r="Y7382" s="39"/>
      <c r="Z7382" s="39"/>
      <c r="AA7382" s="39"/>
      <c r="AB7382" s="39"/>
      <c r="AC7382" s="39"/>
      <c r="AD7382" s="39"/>
      <c r="AE7382" s="39"/>
      <c r="AF7382" s="39"/>
      <c r="AG7382" s="39"/>
      <c r="AH7382" s="39"/>
      <c r="AI7382" s="39"/>
      <c r="AJ7382" s="39"/>
      <c r="AK7382" s="39"/>
      <c r="AL7382" s="39"/>
      <c r="AM7382" s="39"/>
      <c r="AN7382" s="39"/>
      <c r="AO7382" s="39"/>
      <c r="AP7382" s="39"/>
      <c r="AQ7382" s="39"/>
      <c r="AR7382" s="39"/>
      <c r="AS7382" s="39"/>
      <c r="AT7382" s="39"/>
      <c r="AU7382" s="39"/>
      <c r="AV7382" s="39"/>
      <c r="AW7382" s="39"/>
    </row>
    <row r="7383" spans="15:49" x14ac:dyDescent="0.2">
      <c r="O7383" s="39"/>
      <c r="P7383" s="39"/>
      <c r="Q7383" s="39"/>
      <c r="R7383" s="39"/>
      <c r="S7383" s="39"/>
      <c r="T7383" s="39"/>
      <c r="U7383" s="39"/>
      <c r="V7383" s="39"/>
      <c r="W7383" s="39"/>
      <c r="X7383" s="39"/>
      <c r="Y7383" s="39"/>
      <c r="Z7383" s="39"/>
      <c r="AA7383" s="39"/>
      <c r="AB7383" s="39"/>
      <c r="AC7383" s="39"/>
      <c r="AD7383" s="39"/>
      <c r="AE7383" s="39"/>
      <c r="AF7383" s="39"/>
      <c r="AG7383" s="39"/>
      <c r="AH7383" s="39"/>
      <c r="AI7383" s="39"/>
      <c r="AJ7383" s="39"/>
      <c r="AK7383" s="39"/>
      <c r="AL7383" s="39"/>
      <c r="AM7383" s="39"/>
      <c r="AN7383" s="39"/>
      <c r="AO7383" s="39"/>
      <c r="AP7383" s="39"/>
      <c r="AQ7383" s="39"/>
      <c r="AR7383" s="39"/>
      <c r="AS7383" s="39"/>
      <c r="AT7383" s="39"/>
      <c r="AU7383" s="39"/>
      <c r="AV7383" s="39"/>
      <c r="AW7383" s="39"/>
    </row>
    <row r="7384" spans="15:49" x14ac:dyDescent="0.2">
      <c r="O7384" s="39"/>
      <c r="P7384" s="39"/>
      <c r="Q7384" s="39"/>
      <c r="R7384" s="39"/>
      <c r="S7384" s="39"/>
      <c r="T7384" s="39"/>
      <c r="U7384" s="39"/>
      <c r="V7384" s="39"/>
      <c r="W7384" s="39"/>
      <c r="X7384" s="39"/>
      <c r="Y7384" s="39"/>
      <c r="Z7384" s="39"/>
      <c r="AA7384" s="39"/>
      <c r="AB7384" s="39"/>
      <c r="AC7384" s="39"/>
      <c r="AD7384" s="39"/>
      <c r="AE7384" s="39"/>
      <c r="AF7384" s="39"/>
      <c r="AG7384" s="39"/>
      <c r="AH7384" s="39"/>
      <c r="AI7384" s="39"/>
      <c r="AJ7384" s="39"/>
      <c r="AK7384" s="39"/>
      <c r="AL7384" s="39"/>
      <c r="AM7384" s="39"/>
      <c r="AN7384" s="39"/>
      <c r="AO7384" s="39"/>
      <c r="AP7384" s="39"/>
      <c r="AQ7384" s="39"/>
      <c r="AR7384" s="39"/>
      <c r="AS7384" s="39"/>
      <c r="AT7384" s="39"/>
      <c r="AU7384" s="39"/>
      <c r="AV7384" s="39"/>
      <c r="AW7384" s="39"/>
    </row>
    <row r="7385" spans="15:49" x14ac:dyDescent="0.2">
      <c r="O7385" s="39"/>
      <c r="P7385" s="39"/>
      <c r="Q7385" s="39"/>
      <c r="R7385" s="39"/>
      <c r="S7385" s="39"/>
      <c r="T7385" s="39"/>
      <c r="U7385" s="39"/>
      <c r="V7385" s="39"/>
      <c r="W7385" s="39"/>
      <c r="X7385" s="39"/>
      <c r="Y7385" s="39"/>
      <c r="Z7385" s="39"/>
      <c r="AA7385" s="39"/>
      <c r="AB7385" s="39"/>
      <c r="AC7385" s="39"/>
      <c r="AD7385" s="39"/>
      <c r="AE7385" s="39"/>
      <c r="AF7385" s="39"/>
      <c r="AG7385" s="39"/>
      <c r="AH7385" s="39"/>
      <c r="AI7385" s="39"/>
      <c r="AJ7385" s="39"/>
      <c r="AK7385" s="39"/>
      <c r="AL7385" s="39"/>
      <c r="AM7385" s="39"/>
      <c r="AN7385" s="39"/>
      <c r="AO7385" s="39"/>
      <c r="AP7385" s="39"/>
      <c r="AQ7385" s="39"/>
      <c r="AR7385" s="39"/>
      <c r="AS7385" s="39"/>
      <c r="AT7385" s="39"/>
      <c r="AU7385" s="39"/>
      <c r="AV7385" s="39"/>
      <c r="AW7385" s="39"/>
    </row>
    <row r="7386" spans="15:49" x14ac:dyDescent="0.2">
      <c r="O7386" s="39"/>
      <c r="P7386" s="39"/>
      <c r="Q7386" s="39"/>
      <c r="R7386" s="39"/>
      <c r="S7386" s="39"/>
      <c r="T7386" s="39"/>
      <c r="U7386" s="39"/>
      <c r="V7386" s="39"/>
      <c r="W7386" s="39"/>
      <c r="X7386" s="39"/>
      <c r="Y7386" s="39"/>
      <c r="Z7386" s="39"/>
      <c r="AA7386" s="39"/>
      <c r="AB7386" s="39"/>
      <c r="AC7386" s="39"/>
      <c r="AD7386" s="39"/>
      <c r="AE7386" s="39"/>
      <c r="AF7386" s="39"/>
      <c r="AG7386" s="39"/>
      <c r="AH7386" s="39"/>
      <c r="AI7386" s="39"/>
      <c r="AJ7386" s="39"/>
      <c r="AK7386" s="39"/>
      <c r="AL7386" s="39"/>
      <c r="AM7386" s="39"/>
      <c r="AN7386" s="39"/>
      <c r="AO7386" s="39"/>
      <c r="AP7386" s="39"/>
      <c r="AQ7386" s="39"/>
      <c r="AR7386" s="39"/>
      <c r="AS7386" s="39"/>
      <c r="AT7386" s="39"/>
      <c r="AU7386" s="39"/>
      <c r="AV7386" s="39"/>
      <c r="AW7386" s="39"/>
    </row>
    <row r="7387" spans="15:49" x14ac:dyDescent="0.2">
      <c r="O7387" s="39"/>
      <c r="P7387" s="39"/>
      <c r="Q7387" s="39"/>
      <c r="R7387" s="39"/>
      <c r="S7387" s="39"/>
      <c r="T7387" s="39"/>
      <c r="U7387" s="39"/>
      <c r="V7387" s="39"/>
      <c r="W7387" s="39"/>
      <c r="X7387" s="39"/>
      <c r="Y7387" s="39"/>
      <c r="Z7387" s="39"/>
      <c r="AA7387" s="39"/>
      <c r="AB7387" s="39"/>
      <c r="AC7387" s="39"/>
      <c r="AD7387" s="39"/>
      <c r="AE7387" s="39"/>
      <c r="AF7387" s="39"/>
      <c r="AG7387" s="39"/>
      <c r="AH7387" s="39"/>
      <c r="AI7387" s="39"/>
      <c r="AJ7387" s="39"/>
      <c r="AK7387" s="39"/>
      <c r="AL7387" s="39"/>
      <c r="AM7387" s="39"/>
      <c r="AN7387" s="39"/>
      <c r="AO7387" s="39"/>
      <c r="AP7387" s="39"/>
      <c r="AQ7387" s="39"/>
      <c r="AR7387" s="39"/>
      <c r="AS7387" s="39"/>
      <c r="AT7387" s="39"/>
      <c r="AU7387" s="39"/>
      <c r="AV7387" s="39"/>
      <c r="AW7387" s="39"/>
    </row>
    <row r="7388" spans="15:49" x14ac:dyDescent="0.2">
      <c r="O7388" s="39"/>
      <c r="P7388" s="39"/>
      <c r="Q7388" s="39"/>
      <c r="R7388" s="39"/>
      <c r="S7388" s="39"/>
      <c r="T7388" s="39"/>
      <c r="U7388" s="39"/>
      <c r="V7388" s="39"/>
      <c r="W7388" s="39"/>
      <c r="X7388" s="39"/>
      <c r="Y7388" s="39"/>
      <c r="Z7388" s="39"/>
      <c r="AA7388" s="39"/>
      <c r="AB7388" s="39"/>
      <c r="AC7388" s="39"/>
      <c r="AD7388" s="39"/>
      <c r="AE7388" s="39"/>
      <c r="AF7388" s="39"/>
      <c r="AG7388" s="39"/>
      <c r="AH7388" s="39"/>
      <c r="AI7388" s="39"/>
      <c r="AJ7388" s="39"/>
      <c r="AK7388" s="39"/>
      <c r="AL7388" s="39"/>
      <c r="AM7388" s="39"/>
      <c r="AN7388" s="39"/>
      <c r="AO7388" s="39"/>
      <c r="AP7388" s="39"/>
      <c r="AQ7388" s="39"/>
      <c r="AR7388" s="39"/>
      <c r="AS7388" s="39"/>
      <c r="AT7388" s="39"/>
      <c r="AU7388" s="39"/>
      <c r="AV7388" s="39"/>
      <c r="AW7388" s="39"/>
    </row>
    <row r="7389" spans="15:49" x14ac:dyDescent="0.2">
      <c r="O7389" s="39"/>
      <c r="P7389" s="39"/>
      <c r="Q7389" s="39"/>
      <c r="R7389" s="39"/>
      <c r="S7389" s="39"/>
      <c r="T7389" s="39"/>
      <c r="U7389" s="39"/>
      <c r="V7389" s="39"/>
      <c r="W7389" s="39"/>
      <c r="X7389" s="39"/>
      <c r="Y7389" s="39"/>
      <c r="Z7389" s="39"/>
      <c r="AA7389" s="39"/>
      <c r="AB7389" s="39"/>
      <c r="AC7389" s="39"/>
      <c r="AD7389" s="39"/>
      <c r="AE7389" s="39"/>
      <c r="AF7389" s="39"/>
      <c r="AG7389" s="39"/>
      <c r="AH7389" s="39"/>
      <c r="AI7389" s="39"/>
      <c r="AJ7389" s="39"/>
      <c r="AK7389" s="39"/>
      <c r="AL7389" s="39"/>
      <c r="AM7389" s="39"/>
      <c r="AN7389" s="39"/>
      <c r="AO7389" s="39"/>
      <c r="AP7389" s="39"/>
      <c r="AQ7389" s="39"/>
      <c r="AR7389" s="39"/>
      <c r="AS7389" s="39"/>
      <c r="AT7389" s="39"/>
      <c r="AU7389" s="39"/>
      <c r="AV7389" s="39"/>
      <c r="AW7389" s="39"/>
    </row>
    <row r="7390" spans="15:49" x14ac:dyDescent="0.2">
      <c r="O7390" s="39"/>
      <c r="P7390" s="39"/>
      <c r="Q7390" s="39"/>
      <c r="R7390" s="39"/>
      <c r="S7390" s="39"/>
      <c r="T7390" s="39"/>
      <c r="U7390" s="39"/>
      <c r="V7390" s="39"/>
      <c r="W7390" s="39"/>
      <c r="X7390" s="39"/>
      <c r="Y7390" s="39"/>
      <c r="Z7390" s="39"/>
      <c r="AA7390" s="39"/>
      <c r="AB7390" s="39"/>
      <c r="AC7390" s="39"/>
      <c r="AD7390" s="39"/>
      <c r="AE7390" s="39"/>
      <c r="AF7390" s="39"/>
      <c r="AG7390" s="39"/>
      <c r="AH7390" s="39"/>
      <c r="AI7390" s="39"/>
      <c r="AJ7390" s="39"/>
      <c r="AK7390" s="39"/>
      <c r="AL7390" s="39"/>
      <c r="AM7390" s="39"/>
      <c r="AN7390" s="39"/>
      <c r="AO7390" s="39"/>
      <c r="AP7390" s="39"/>
      <c r="AQ7390" s="39"/>
      <c r="AR7390" s="39"/>
      <c r="AS7390" s="39"/>
      <c r="AT7390" s="39"/>
      <c r="AU7390" s="39"/>
      <c r="AV7390" s="39"/>
      <c r="AW7390" s="39"/>
    </row>
    <row r="7391" spans="15:49" x14ac:dyDescent="0.2">
      <c r="O7391" s="39"/>
      <c r="P7391" s="39"/>
      <c r="Q7391" s="39"/>
      <c r="R7391" s="39"/>
      <c r="S7391" s="39"/>
      <c r="T7391" s="39"/>
      <c r="U7391" s="39"/>
      <c r="V7391" s="39"/>
      <c r="W7391" s="39"/>
      <c r="X7391" s="39"/>
      <c r="Y7391" s="39"/>
      <c r="Z7391" s="39"/>
      <c r="AA7391" s="39"/>
      <c r="AB7391" s="39"/>
      <c r="AC7391" s="39"/>
      <c r="AD7391" s="39"/>
      <c r="AE7391" s="39"/>
      <c r="AF7391" s="39"/>
      <c r="AG7391" s="39"/>
      <c r="AH7391" s="39"/>
      <c r="AI7391" s="39"/>
      <c r="AJ7391" s="39"/>
      <c r="AK7391" s="39"/>
      <c r="AL7391" s="39"/>
      <c r="AM7391" s="39"/>
      <c r="AN7391" s="39"/>
      <c r="AO7391" s="39"/>
      <c r="AP7391" s="39"/>
      <c r="AQ7391" s="39"/>
      <c r="AR7391" s="39"/>
      <c r="AS7391" s="39"/>
      <c r="AT7391" s="39"/>
      <c r="AU7391" s="39"/>
      <c r="AV7391" s="39"/>
      <c r="AW7391" s="39"/>
    </row>
    <row r="7392" spans="15:49" x14ac:dyDescent="0.2">
      <c r="O7392" s="39"/>
      <c r="P7392" s="39"/>
      <c r="Q7392" s="39"/>
      <c r="R7392" s="39"/>
      <c r="S7392" s="39"/>
      <c r="T7392" s="39"/>
      <c r="U7392" s="39"/>
      <c r="V7392" s="39"/>
      <c r="W7392" s="39"/>
      <c r="X7392" s="39"/>
      <c r="Y7392" s="39"/>
      <c r="Z7392" s="39"/>
      <c r="AA7392" s="39"/>
      <c r="AB7392" s="39"/>
      <c r="AC7392" s="39"/>
      <c r="AD7392" s="39"/>
      <c r="AE7392" s="39"/>
      <c r="AF7392" s="39"/>
      <c r="AG7392" s="39"/>
      <c r="AH7392" s="39"/>
      <c r="AI7392" s="39"/>
      <c r="AJ7392" s="39"/>
      <c r="AK7392" s="39"/>
      <c r="AL7392" s="39"/>
      <c r="AM7392" s="39"/>
      <c r="AN7392" s="39"/>
      <c r="AO7392" s="39"/>
      <c r="AP7392" s="39"/>
      <c r="AQ7392" s="39"/>
      <c r="AR7392" s="39"/>
      <c r="AS7392" s="39"/>
      <c r="AT7392" s="39"/>
      <c r="AU7392" s="39"/>
      <c r="AV7392" s="39"/>
      <c r="AW7392" s="39"/>
    </row>
    <row r="7393" spans="15:49" x14ac:dyDescent="0.2">
      <c r="O7393" s="39"/>
      <c r="P7393" s="39"/>
      <c r="Q7393" s="39"/>
      <c r="R7393" s="39"/>
      <c r="S7393" s="39"/>
      <c r="T7393" s="39"/>
      <c r="U7393" s="39"/>
      <c r="V7393" s="39"/>
      <c r="W7393" s="39"/>
      <c r="X7393" s="39"/>
      <c r="Y7393" s="39"/>
      <c r="Z7393" s="39"/>
      <c r="AA7393" s="39"/>
      <c r="AB7393" s="39"/>
      <c r="AC7393" s="39"/>
      <c r="AD7393" s="39"/>
      <c r="AE7393" s="39"/>
      <c r="AF7393" s="39"/>
      <c r="AG7393" s="39"/>
      <c r="AH7393" s="39"/>
      <c r="AI7393" s="39"/>
      <c r="AJ7393" s="39"/>
      <c r="AK7393" s="39"/>
      <c r="AL7393" s="39"/>
      <c r="AM7393" s="39"/>
      <c r="AN7393" s="39"/>
      <c r="AO7393" s="39"/>
      <c r="AP7393" s="39"/>
      <c r="AQ7393" s="39"/>
      <c r="AR7393" s="39"/>
      <c r="AS7393" s="39"/>
      <c r="AT7393" s="39"/>
      <c r="AU7393" s="39"/>
      <c r="AV7393" s="39"/>
      <c r="AW7393" s="39"/>
    </row>
    <row r="7394" spans="15:49" x14ac:dyDescent="0.2">
      <c r="O7394" s="39"/>
      <c r="P7394" s="39"/>
      <c r="Q7394" s="39"/>
      <c r="R7394" s="39"/>
      <c r="S7394" s="39"/>
      <c r="T7394" s="39"/>
      <c r="U7394" s="39"/>
      <c r="V7394" s="39"/>
      <c r="W7394" s="39"/>
      <c r="X7394" s="39"/>
      <c r="Y7394" s="39"/>
      <c r="Z7394" s="39"/>
      <c r="AA7394" s="39"/>
      <c r="AB7394" s="39"/>
      <c r="AC7394" s="39"/>
      <c r="AD7394" s="39"/>
      <c r="AE7394" s="39"/>
      <c r="AF7394" s="39"/>
      <c r="AG7394" s="39"/>
      <c r="AH7394" s="39"/>
      <c r="AI7394" s="39"/>
      <c r="AJ7394" s="39"/>
      <c r="AK7394" s="39"/>
      <c r="AL7394" s="39"/>
      <c r="AM7394" s="39"/>
      <c r="AN7394" s="39"/>
      <c r="AO7394" s="39"/>
      <c r="AP7394" s="39"/>
      <c r="AQ7394" s="39"/>
      <c r="AR7394" s="39"/>
      <c r="AS7394" s="39"/>
      <c r="AT7394" s="39"/>
      <c r="AU7394" s="39"/>
      <c r="AV7394" s="39"/>
      <c r="AW7394" s="39"/>
    </row>
    <row r="7395" spans="15:49" x14ac:dyDescent="0.2">
      <c r="O7395" s="39"/>
      <c r="P7395" s="39"/>
      <c r="Q7395" s="39"/>
      <c r="R7395" s="39"/>
      <c r="S7395" s="39"/>
      <c r="T7395" s="39"/>
      <c r="U7395" s="39"/>
      <c r="V7395" s="39"/>
      <c r="W7395" s="39"/>
      <c r="X7395" s="39"/>
      <c r="Y7395" s="39"/>
      <c r="Z7395" s="39"/>
      <c r="AA7395" s="39"/>
      <c r="AB7395" s="39"/>
      <c r="AC7395" s="39"/>
      <c r="AD7395" s="39"/>
      <c r="AE7395" s="39"/>
      <c r="AF7395" s="39"/>
      <c r="AG7395" s="39"/>
      <c r="AH7395" s="39"/>
      <c r="AI7395" s="39"/>
      <c r="AJ7395" s="39"/>
      <c r="AK7395" s="39"/>
      <c r="AL7395" s="39"/>
      <c r="AM7395" s="39"/>
      <c r="AN7395" s="39"/>
      <c r="AO7395" s="39"/>
      <c r="AP7395" s="39"/>
      <c r="AQ7395" s="39"/>
      <c r="AR7395" s="39"/>
      <c r="AS7395" s="39"/>
      <c r="AT7395" s="39"/>
      <c r="AU7395" s="39"/>
      <c r="AV7395" s="39"/>
      <c r="AW7395" s="39"/>
    </row>
    <row r="7396" spans="15:49" x14ac:dyDescent="0.2">
      <c r="O7396" s="39"/>
      <c r="P7396" s="39"/>
      <c r="Q7396" s="39"/>
      <c r="R7396" s="39"/>
      <c r="S7396" s="39"/>
      <c r="T7396" s="39"/>
      <c r="U7396" s="39"/>
      <c r="V7396" s="39"/>
      <c r="W7396" s="39"/>
      <c r="X7396" s="39"/>
      <c r="Y7396" s="39"/>
      <c r="Z7396" s="39"/>
      <c r="AA7396" s="39"/>
      <c r="AB7396" s="39"/>
      <c r="AC7396" s="39"/>
      <c r="AD7396" s="39"/>
      <c r="AE7396" s="39"/>
      <c r="AF7396" s="39"/>
      <c r="AG7396" s="39"/>
      <c r="AH7396" s="39"/>
      <c r="AI7396" s="39"/>
      <c r="AJ7396" s="39"/>
      <c r="AK7396" s="39"/>
      <c r="AL7396" s="39"/>
      <c r="AM7396" s="39"/>
      <c r="AN7396" s="39"/>
      <c r="AO7396" s="39"/>
      <c r="AP7396" s="39"/>
      <c r="AQ7396" s="39"/>
      <c r="AR7396" s="39"/>
      <c r="AS7396" s="39"/>
      <c r="AT7396" s="39"/>
      <c r="AU7396" s="39"/>
      <c r="AV7396" s="39"/>
      <c r="AW7396" s="39"/>
    </row>
    <row r="7397" spans="15:49" x14ac:dyDescent="0.2">
      <c r="O7397" s="39"/>
      <c r="P7397" s="39"/>
      <c r="Q7397" s="39"/>
      <c r="R7397" s="39"/>
      <c r="S7397" s="39"/>
      <c r="T7397" s="39"/>
      <c r="U7397" s="39"/>
      <c r="V7397" s="39"/>
      <c r="W7397" s="39"/>
      <c r="X7397" s="39"/>
      <c r="Y7397" s="39"/>
      <c r="Z7397" s="39"/>
      <c r="AA7397" s="39"/>
      <c r="AB7397" s="39"/>
      <c r="AC7397" s="39"/>
      <c r="AD7397" s="39"/>
      <c r="AE7397" s="39"/>
      <c r="AF7397" s="39"/>
      <c r="AG7397" s="39"/>
      <c r="AH7397" s="39"/>
      <c r="AI7397" s="39"/>
      <c r="AJ7397" s="39"/>
      <c r="AK7397" s="39"/>
      <c r="AL7397" s="39"/>
      <c r="AM7397" s="39"/>
      <c r="AN7397" s="39"/>
      <c r="AO7397" s="39"/>
      <c r="AP7397" s="39"/>
      <c r="AQ7397" s="39"/>
      <c r="AR7397" s="39"/>
      <c r="AS7397" s="39"/>
      <c r="AT7397" s="39"/>
      <c r="AU7397" s="39"/>
      <c r="AV7397" s="39"/>
      <c r="AW7397" s="39"/>
    </row>
    <row r="7398" spans="15:49" x14ac:dyDescent="0.2">
      <c r="O7398" s="39"/>
      <c r="P7398" s="39"/>
      <c r="Q7398" s="39"/>
      <c r="R7398" s="39"/>
      <c r="S7398" s="39"/>
      <c r="T7398" s="39"/>
      <c r="U7398" s="39"/>
      <c r="V7398" s="39"/>
      <c r="W7398" s="39"/>
      <c r="X7398" s="39"/>
      <c r="Y7398" s="39"/>
      <c r="Z7398" s="39"/>
      <c r="AA7398" s="39"/>
      <c r="AB7398" s="39"/>
      <c r="AC7398" s="39"/>
      <c r="AD7398" s="39"/>
      <c r="AE7398" s="39"/>
      <c r="AF7398" s="39"/>
      <c r="AG7398" s="39"/>
      <c r="AH7398" s="39"/>
      <c r="AI7398" s="39"/>
      <c r="AJ7398" s="39"/>
      <c r="AK7398" s="39"/>
      <c r="AL7398" s="39"/>
      <c r="AM7398" s="39"/>
      <c r="AN7398" s="39"/>
      <c r="AO7398" s="39"/>
      <c r="AP7398" s="39"/>
      <c r="AQ7398" s="39"/>
      <c r="AR7398" s="39"/>
      <c r="AS7398" s="39"/>
      <c r="AT7398" s="39"/>
      <c r="AU7398" s="39"/>
      <c r="AV7398" s="39"/>
      <c r="AW7398" s="39"/>
    </row>
    <row r="7399" spans="15:49" x14ac:dyDescent="0.2">
      <c r="O7399" s="39"/>
      <c r="P7399" s="39"/>
      <c r="Q7399" s="39"/>
      <c r="R7399" s="39"/>
      <c r="S7399" s="39"/>
      <c r="T7399" s="39"/>
      <c r="U7399" s="39"/>
      <c r="V7399" s="39"/>
      <c r="W7399" s="39"/>
      <c r="X7399" s="39"/>
      <c r="Y7399" s="39"/>
      <c r="Z7399" s="39"/>
      <c r="AA7399" s="39"/>
      <c r="AB7399" s="39"/>
      <c r="AC7399" s="39"/>
      <c r="AD7399" s="39"/>
      <c r="AE7399" s="39"/>
      <c r="AF7399" s="39"/>
      <c r="AG7399" s="39"/>
      <c r="AH7399" s="39"/>
      <c r="AI7399" s="39"/>
      <c r="AJ7399" s="39"/>
      <c r="AK7399" s="39"/>
      <c r="AL7399" s="39"/>
      <c r="AM7399" s="39"/>
      <c r="AN7399" s="39"/>
      <c r="AO7399" s="39"/>
      <c r="AP7399" s="39"/>
      <c r="AQ7399" s="39"/>
      <c r="AR7399" s="39"/>
      <c r="AS7399" s="39"/>
      <c r="AT7399" s="39"/>
      <c r="AU7399" s="39"/>
      <c r="AV7399" s="39"/>
      <c r="AW7399" s="39"/>
    </row>
    <row r="7400" spans="15:49" x14ac:dyDescent="0.2">
      <c r="O7400" s="39"/>
      <c r="P7400" s="39"/>
      <c r="Q7400" s="39"/>
      <c r="R7400" s="39"/>
      <c r="S7400" s="39"/>
      <c r="T7400" s="39"/>
      <c r="U7400" s="39"/>
      <c r="V7400" s="39"/>
      <c r="W7400" s="39"/>
      <c r="X7400" s="39"/>
      <c r="Y7400" s="39"/>
      <c r="Z7400" s="39"/>
      <c r="AA7400" s="39"/>
      <c r="AB7400" s="39"/>
      <c r="AC7400" s="39"/>
      <c r="AD7400" s="39"/>
      <c r="AE7400" s="39"/>
      <c r="AF7400" s="39"/>
      <c r="AG7400" s="39"/>
      <c r="AH7400" s="39"/>
      <c r="AI7400" s="39"/>
      <c r="AJ7400" s="39"/>
      <c r="AK7400" s="39"/>
      <c r="AL7400" s="39"/>
      <c r="AM7400" s="39"/>
      <c r="AN7400" s="39"/>
      <c r="AO7400" s="39"/>
      <c r="AP7400" s="39"/>
      <c r="AQ7400" s="39"/>
      <c r="AR7400" s="39"/>
      <c r="AS7400" s="39"/>
      <c r="AT7400" s="39"/>
      <c r="AU7400" s="39"/>
      <c r="AV7400" s="39"/>
      <c r="AW7400" s="39"/>
    </row>
    <row r="7401" spans="15:49" x14ac:dyDescent="0.2">
      <c r="O7401" s="39"/>
      <c r="P7401" s="39"/>
      <c r="Q7401" s="39"/>
      <c r="R7401" s="39"/>
      <c r="S7401" s="39"/>
      <c r="T7401" s="39"/>
      <c r="U7401" s="39"/>
      <c r="V7401" s="39"/>
      <c r="W7401" s="39"/>
      <c r="X7401" s="39"/>
      <c r="Y7401" s="39"/>
      <c r="Z7401" s="39"/>
      <c r="AA7401" s="39"/>
      <c r="AB7401" s="39"/>
      <c r="AC7401" s="39"/>
      <c r="AD7401" s="39"/>
      <c r="AE7401" s="39"/>
      <c r="AF7401" s="39"/>
      <c r="AG7401" s="39"/>
      <c r="AH7401" s="39"/>
      <c r="AI7401" s="39"/>
      <c r="AJ7401" s="39"/>
      <c r="AK7401" s="39"/>
      <c r="AL7401" s="39"/>
      <c r="AM7401" s="39"/>
      <c r="AN7401" s="39"/>
      <c r="AO7401" s="39"/>
      <c r="AP7401" s="39"/>
      <c r="AQ7401" s="39"/>
      <c r="AR7401" s="39"/>
      <c r="AS7401" s="39"/>
      <c r="AT7401" s="39"/>
      <c r="AU7401" s="39"/>
      <c r="AV7401" s="39"/>
      <c r="AW7401" s="39"/>
    </row>
    <row r="7402" spans="15:49" x14ac:dyDescent="0.2">
      <c r="O7402" s="39"/>
      <c r="P7402" s="39"/>
      <c r="Q7402" s="39"/>
      <c r="R7402" s="39"/>
      <c r="S7402" s="39"/>
      <c r="T7402" s="39"/>
      <c r="U7402" s="39"/>
      <c r="V7402" s="39"/>
      <c r="W7402" s="39"/>
      <c r="X7402" s="39"/>
      <c r="Y7402" s="39"/>
      <c r="Z7402" s="39"/>
      <c r="AA7402" s="39"/>
      <c r="AB7402" s="39"/>
      <c r="AC7402" s="39"/>
      <c r="AD7402" s="39"/>
      <c r="AE7402" s="39"/>
      <c r="AF7402" s="39"/>
      <c r="AG7402" s="39"/>
      <c r="AH7402" s="39"/>
      <c r="AI7402" s="39"/>
      <c r="AJ7402" s="39"/>
      <c r="AK7402" s="39"/>
      <c r="AL7402" s="39"/>
      <c r="AM7402" s="39"/>
      <c r="AN7402" s="39"/>
      <c r="AO7402" s="39"/>
      <c r="AP7402" s="39"/>
      <c r="AQ7402" s="39"/>
      <c r="AR7402" s="39"/>
      <c r="AS7402" s="39"/>
      <c r="AT7402" s="39"/>
      <c r="AU7402" s="39"/>
      <c r="AV7402" s="39"/>
      <c r="AW7402" s="39"/>
    </row>
    <row r="7403" spans="15:49" x14ac:dyDescent="0.2">
      <c r="O7403" s="39"/>
      <c r="P7403" s="39"/>
      <c r="Q7403" s="39"/>
      <c r="R7403" s="39"/>
      <c r="S7403" s="39"/>
      <c r="T7403" s="39"/>
      <c r="U7403" s="39"/>
      <c r="V7403" s="39"/>
      <c r="W7403" s="39"/>
      <c r="X7403" s="39"/>
      <c r="Y7403" s="39"/>
      <c r="Z7403" s="39"/>
      <c r="AA7403" s="39"/>
      <c r="AB7403" s="39"/>
      <c r="AC7403" s="39"/>
      <c r="AD7403" s="39"/>
      <c r="AE7403" s="39"/>
      <c r="AF7403" s="39"/>
      <c r="AG7403" s="39"/>
      <c r="AH7403" s="39"/>
      <c r="AI7403" s="39"/>
      <c r="AJ7403" s="39"/>
      <c r="AK7403" s="39"/>
      <c r="AL7403" s="39"/>
      <c r="AM7403" s="39"/>
      <c r="AN7403" s="39"/>
      <c r="AO7403" s="39"/>
      <c r="AP7403" s="39"/>
      <c r="AQ7403" s="39"/>
      <c r="AR7403" s="39"/>
      <c r="AS7403" s="39"/>
      <c r="AT7403" s="39"/>
      <c r="AU7403" s="39"/>
      <c r="AV7403" s="39"/>
      <c r="AW7403" s="39"/>
    </row>
    <row r="7404" spans="15:49" x14ac:dyDescent="0.2">
      <c r="O7404" s="39"/>
      <c r="P7404" s="39"/>
      <c r="Q7404" s="39"/>
      <c r="R7404" s="39"/>
      <c r="S7404" s="39"/>
      <c r="T7404" s="39"/>
      <c r="U7404" s="39"/>
      <c r="V7404" s="39"/>
      <c r="W7404" s="39"/>
      <c r="X7404" s="39"/>
      <c r="Y7404" s="39"/>
      <c r="Z7404" s="39"/>
      <c r="AA7404" s="39"/>
      <c r="AB7404" s="39"/>
      <c r="AC7404" s="39"/>
      <c r="AD7404" s="39"/>
      <c r="AE7404" s="39"/>
      <c r="AF7404" s="39"/>
      <c r="AG7404" s="39"/>
      <c r="AH7404" s="39"/>
      <c r="AI7404" s="39"/>
      <c r="AJ7404" s="39"/>
      <c r="AK7404" s="39"/>
      <c r="AL7404" s="39"/>
      <c r="AM7404" s="39"/>
      <c r="AN7404" s="39"/>
      <c r="AO7404" s="39"/>
      <c r="AP7404" s="39"/>
      <c r="AQ7404" s="39"/>
      <c r="AR7404" s="39"/>
      <c r="AS7404" s="39"/>
      <c r="AT7404" s="39"/>
      <c r="AU7404" s="39"/>
      <c r="AV7404" s="39"/>
      <c r="AW7404" s="39"/>
    </row>
    <row r="7405" spans="15:49" x14ac:dyDescent="0.2">
      <c r="O7405" s="39"/>
      <c r="P7405" s="39"/>
      <c r="Q7405" s="39"/>
      <c r="R7405" s="39"/>
      <c r="S7405" s="39"/>
      <c r="T7405" s="39"/>
      <c r="U7405" s="39"/>
      <c r="V7405" s="39"/>
      <c r="W7405" s="39"/>
      <c r="X7405" s="39"/>
      <c r="Y7405" s="39"/>
      <c r="Z7405" s="39"/>
      <c r="AA7405" s="39"/>
      <c r="AB7405" s="39"/>
      <c r="AC7405" s="39"/>
      <c r="AD7405" s="39"/>
      <c r="AE7405" s="39"/>
      <c r="AF7405" s="39"/>
      <c r="AG7405" s="39"/>
      <c r="AH7405" s="39"/>
      <c r="AI7405" s="39"/>
      <c r="AJ7405" s="39"/>
      <c r="AK7405" s="39"/>
      <c r="AL7405" s="39"/>
      <c r="AM7405" s="39"/>
      <c r="AN7405" s="39"/>
      <c r="AO7405" s="39"/>
      <c r="AP7405" s="39"/>
      <c r="AQ7405" s="39"/>
      <c r="AR7405" s="39"/>
      <c r="AS7405" s="39"/>
      <c r="AT7405" s="39"/>
      <c r="AU7405" s="39"/>
      <c r="AV7405" s="39"/>
      <c r="AW7405" s="39"/>
    </row>
    <row r="7406" spans="15:49" x14ac:dyDescent="0.2">
      <c r="O7406" s="39"/>
      <c r="P7406" s="39"/>
      <c r="Q7406" s="39"/>
      <c r="R7406" s="39"/>
      <c r="S7406" s="39"/>
      <c r="T7406" s="39"/>
      <c r="U7406" s="39"/>
      <c r="V7406" s="39"/>
      <c r="W7406" s="39"/>
      <c r="X7406" s="39"/>
      <c r="Y7406" s="39"/>
      <c r="Z7406" s="39"/>
      <c r="AA7406" s="39"/>
      <c r="AB7406" s="39"/>
      <c r="AC7406" s="39"/>
      <c r="AD7406" s="39"/>
      <c r="AE7406" s="39"/>
      <c r="AF7406" s="39"/>
      <c r="AG7406" s="39"/>
      <c r="AH7406" s="39"/>
      <c r="AI7406" s="39"/>
      <c r="AJ7406" s="39"/>
      <c r="AK7406" s="39"/>
      <c r="AL7406" s="39"/>
      <c r="AM7406" s="39"/>
      <c r="AN7406" s="39"/>
      <c r="AO7406" s="39"/>
      <c r="AP7406" s="39"/>
      <c r="AQ7406" s="39"/>
      <c r="AR7406" s="39"/>
      <c r="AS7406" s="39"/>
      <c r="AT7406" s="39"/>
      <c r="AU7406" s="39"/>
      <c r="AV7406" s="39"/>
      <c r="AW7406" s="39"/>
    </row>
    <row r="7407" spans="15:49" x14ac:dyDescent="0.2">
      <c r="O7407" s="39"/>
      <c r="P7407" s="39"/>
      <c r="Q7407" s="39"/>
      <c r="R7407" s="39"/>
      <c r="S7407" s="39"/>
      <c r="T7407" s="39"/>
      <c r="U7407" s="39"/>
      <c r="V7407" s="39"/>
      <c r="W7407" s="39"/>
      <c r="X7407" s="39"/>
      <c r="Y7407" s="39"/>
      <c r="Z7407" s="39"/>
      <c r="AA7407" s="39"/>
      <c r="AB7407" s="39"/>
      <c r="AC7407" s="39"/>
      <c r="AD7407" s="39"/>
      <c r="AE7407" s="39"/>
      <c r="AF7407" s="39"/>
      <c r="AG7407" s="39"/>
      <c r="AH7407" s="39"/>
      <c r="AI7407" s="39"/>
      <c r="AJ7407" s="39"/>
      <c r="AK7407" s="39"/>
      <c r="AL7407" s="39"/>
      <c r="AM7407" s="39"/>
      <c r="AN7407" s="39"/>
      <c r="AO7407" s="39"/>
      <c r="AP7407" s="39"/>
      <c r="AQ7407" s="39"/>
      <c r="AR7407" s="39"/>
      <c r="AS7407" s="39"/>
      <c r="AT7407" s="39"/>
      <c r="AU7407" s="39"/>
      <c r="AV7407" s="39"/>
      <c r="AW7407" s="39"/>
    </row>
    <row r="7408" spans="15:49" x14ac:dyDescent="0.2">
      <c r="O7408" s="39"/>
      <c r="P7408" s="39"/>
      <c r="Q7408" s="39"/>
      <c r="R7408" s="39"/>
      <c r="S7408" s="39"/>
      <c r="T7408" s="39"/>
      <c r="U7408" s="39"/>
      <c r="V7408" s="39"/>
      <c r="W7408" s="39"/>
      <c r="X7408" s="39"/>
      <c r="Y7408" s="39"/>
      <c r="Z7408" s="39"/>
      <c r="AA7408" s="39"/>
      <c r="AB7408" s="39"/>
      <c r="AC7408" s="39"/>
      <c r="AD7408" s="39"/>
      <c r="AE7408" s="39"/>
      <c r="AF7408" s="39"/>
      <c r="AG7408" s="39"/>
      <c r="AH7408" s="39"/>
      <c r="AI7408" s="39"/>
      <c r="AJ7408" s="39"/>
      <c r="AK7408" s="39"/>
      <c r="AL7408" s="39"/>
      <c r="AM7408" s="39"/>
      <c r="AN7408" s="39"/>
      <c r="AO7408" s="39"/>
      <c r="AP7408" s="39"/>
      <c r="AQ7408" s="39"/>
      <c r="AR7408" s="39"/>
      <c r="AS7408" s="39"/>
      <c r="AT7408" s="39"/>
      <c r="AU7408" s="39"/>
      <c r="AV7408" s="39"/>
      <c r="AW7408" s="39"/>
    </row>
    <row r="7409" spans="15:49" x14ac:dyDescent="0.2">
      <c r="O7409" s="39"/>
      <c r="P7409" s="39"/>
      <c r="Q7409" s="39"/>
      <c r="R7409" s="39"/>
      <c r="S7409" s="39"/>
      <c r="T7409" s="39"/>
      <c r="U7409" s="39"/>
      <c r="V7409" s="39"/>
      <c r="W7409" s="39"/>
      <c r="X7409" s="39"/>
      <c r="Y7409" s="39"/>
      <c r="Z7409" s="39"/>
      <c r="AA7409" s="39"/>
      <c r="AB7409" s="39"/>
      <c r="AC7409" s="39"/>
      <c r="AD7409" s="39"/>
      <c r="AE7409" s="39"/>
      <c r="AF7409" s="39"/>
      <c r="AG7409" s="39"/>
      <c r="AH7409" s="39"/>
      <c r="AI7409" s="39"/>
      <c r="AJ7409" s="39"/>
      <c r="AK7409" s="39"/>
      <c r="AL7409" s="39"/>
      <c r="AM7409" s="39"/>
      <c r="AN7409" s="39"/>
      <c r="AO7409" s="39"/>
      <c r="AP7409" s="39"/>
      <c r="AQ7409" s="39"/>
      <c r="AR7409" s="39"/>
      <c r="AS7409" s="39"/>
      <c r="AT7409" s="39"/>
      <c r="AU7409" s="39"/>
      <c r="AV7409" s="39"/>
      <c r="AW7409" s="39"/>
    </row>
    <row r="7410" spans="15:49" x14ac:dyDescent="0.2">
      <c r="O7410" s="39"/>
      <c r="P7410" s="39"/>
      <c r="Q7410" s="39"/>
      <c r="R7410" s="39"/>
      <c r="S7410" s="39"/>
      <c r="T7410" s="39"/>
      <c r="U7410" s="39"/>
      <c r="V7410" s="39"/>
      <c r="W7410" s="39"/>
      <c r="X7410" s="39"/>
      <c r="Y7410" s="39"/>
      <c r="Z7410" s="39"/>
      <c r="AA7410" s="39"/>
      <c r="AB7410" s="39"/>
      <c r="AC7410" s="39"/>
      <c r="AD7410" s="39"/>
      <c r="AE7410" s="39"/>
      <c r="AF7410" s="39"/>
      <c r="AG7410" s="39"/>
      <c r="AH7410" s="39"/>
      <c r="AI7410" s="39"/>
      <c r="AJ7410" s="39"/>
      <c r="AK7410" s="39"/>
      <c r="AL7410" s="39"/>
      <c r="AM7410" s="39"/>
      <c r="AN7410" s="39"/>
      <c r="AO7410" s="39"/>
      <c r="AP7410" s="39"/>
      <c r="AQ7410" s="39"/>
      <c r="AR7410" s="39"/>
      <c r="AS7410" s="39"/>
      <c r="AT7410" s="39"/>
      <c r="AU7410" s="39"/>
      <c r="AV7410" s="39"/>
      <c r="AW7410" s="39"/>
    </row>
    <row r="7411" spans="15:49" x14ac:dyDescent="0.2">
      <c r="O7411" s="39"/>
      <c r="P7411" s="39"/>
      <c r="Q7411" s="39"/>
      <c r="R7411" s="39"/>
      <c r="S7411" s="39"/>
      <c r="T7411" s="39"/>
      <c r="U7411" s="39"/>
      <c r="V7411" s="39"/>
      <c r="W7411" s="39"/>
      <c r="X7411" s="39"/>
      <c r="Y7411" s="39"/>
      <c r="Z7411" s="39"/>
      <c r="AA7411" s="39"/>
      <c r="AB7411" s="39"/>
      <c r="AC7411" s="39"/>
      <c r="AD7411" s="39"/>
      <c r="AE7411" s="39"/>
      <c r="AF7411" s="39"/>
      <c r="AG7411" s="39"/>
      <c r="AH7411" s="39"/>
      <c r="AI7411" s="39"/>
      <c r="AJ7411" s="39"/>
      <c r="AK7411" s="39"/>
      <c r="AL7411" s="39"/>
      <c r="AM7411" s="39"/>
      <c r="AN7411" s="39"/>
      <c r="AO7411" s="39"/>
      <c r="AP7411" s="39"/>
      <c r="AQ7411" s="39"/>
      <c r="AR7411" s="39"/>
      <c r="AS7411" s="39"/>
      <c r="AT7411" s="39"/>
      <c r="AU7411" s="39"/>
      <c r="AV7411" s="39"/>
      <c r="AW7411" s="39"/>
    </row>
    <row r="7412" spans="15:49" x14ac:dyDescent="0.2">
      <c r="O7412" s="39"/>
      <c r="P7412" s="39"/>
      <c r="Q7412" s="39"/>
      <c r="R7412" s="39"/>
      <c r="S7412" s="39"/>
      <c r="T7412" s="39"/>
      <c r="U7412" s="39"/>
      <c r="V7412" s="39"/>
      <c r="W7412" s="39"/>
      <c r="X7412" s="39"/>
      <c r="Y7412" s="39"/>
      <c r="Z7412" s="39"/>
      <c r="AA7412" s="39"/>
      <c r="AB7412" s="39"/>
      <c r="AC7412" s="39"/>
      <c r="AD7412" s="39"/>
      <c r="AE7412" s="39"/>
      <c r="AF7412" s="39"/>
      <c r="AG7412" s="39"/>
      <c r="AH7412" s="39"/>
      <c r="AI7412" s="39"/>
      <c r="AJ7412" s="39"/>
      <c r="AK7412" s="39"/>
      <c r="AL7412" s="39"/>
      <c r="AM7412" s="39"/>
      <c r="AN7412" s="39"/>
      <c r="AO7412" s="39"/>
      <c r="AP7412" s="39"/>
      <c r="AQ7412" s="39"/>
      <c r="AR7412" s="39"/>
      <c r="AS7412" s="39"/>
      <c r="AT7412" s="39"/>
      <c r="AU7412" s="39"/>
      <c r="AV7412" s="39"/>
      <c r="AW7412" s="39"/>
    </row>
    <row r="7413" spans="15:49" x14ac:dyDescent="0.2">
      <c r="O7413" s="39"/>
      <c r="P7413" s="39"/>
      <c r="Q7413" s="39"/>
      <c r="R7413" s="39"/>
      <c r="S7413" s="39"/>
      <c r="T7413" s="39"/>
      <c r="U7413" s="39"/>
      <c r="V7413" s="39"/>
      <c r="W7413" s="39"/>
      <c r="X7413" s="39"/>
      <c r="Y7413" s="39"/>
      <c r="Z7413" s="39"/>
      <c r="AA7413" s="39"/>
      <c r="AB7413" s="39"/>
      <c r="AC7413" s="39"/>
      <c r="AD7413" s="39"/>
      <c r="AE7413" s="39"/>
      <c r="AF7413" s="39"/>
      <c r="AG7413" s="39"/>
      <c r="AH7413" s="39"/>
      <c r="AI7413" s="39"/>
      <c r="AJ7413" s="39"/>
      <c r="AK7413" s="39"/>
      <c r="AL7413" s="39"/>
      <c r="AM7413" s="39"/>
      <c r="AN7413" s="39"/>
      <c r="AO7413" s="39"/>
      <c r="AP7413" s="39"/>
      <c r="AQ7413" s="39"/>
      <c r="AR7413" s="39"/>
      <c r="AS7413" s="39"/>
      <c r="AT7413" s="39"/>
      <c r="AU7413" s="39"/>
      <c r="AV7413" s="39"/>
      <c r="AW7413" s="39"/>
    </row>
    <row r="7414" spans="15:49" x14ac:dyDescent="0.2">
      <c r="O7414" s="39"/>
      <c r="P7414" s="39"/>
      <c r="Q7414" s="39"/>
      <c r="R7414" s="39"/>
      <c r="S7414" s="39"/>
      <c r="T7414" s="39"/>
      <c r="U7414" s="39"/>
      <c r="V7414" s="39"/>
      <c r="W7414" s="39"/>
      <c r="X7414" s="39"/>
      <c r="Y7414" s="39"/>
      <c r="Z7414" s="39"/>
      <c r="AA7414" s="39"/>
      <c r="AB7414" s="39"/>
      <c r="AC7414" s="39"/>
      <c r="AD7414" s="39"/>
      <c r="AE7414" s="39"/>
      <c r="AF7414" s="39"/>
      <c r="AG7414" s="39"/>
      <c r="AH7414" s="39"/>
      <c r="AI7414" s="39"/>
      <c r="AJ7414" s="39"/>
      <c r="AK7414" s="39"/>
      <c r="AL7414" s="39"/>
      <c r="AM7414" s="39"/>
      <c r="AN7414" s="39"/>
      <c r="AO7414" s="39"/>
      <c r="AP7414" s="39"/>
      <c r="AQ7414" s="39"/>
      <c r="AR7414" s="39"/>
      <c r="AS7414" s="39"/>
      <c r="AT7414" s="39"/>
      <c r="AU7414" s="39"/>
      <c r="AV7414" s="39"/>
      <c r="AW7414" s="39"/>
    </row>
    <row r="7415" spans="15:49" x14ac:dyDescent="0.2">
      <c r="O7415" s="39"/>
      <c r="P7415" s="39"/>
      <c r="Q7415" s="39"/>
      <c r="R7415" s="39"/>
      <c r="S7415" s="39"/>
      <c r="T7415" s="39"/>
      <c r="U7415" s="39"/>
      <c r="V7415" s="39"/>
      <c r="W7415" s="39"/>
      <c r="X7415" s="39"/>
      <c r="Y7415" s="39"/>
      <c r="Z7415" s="39"/>
      <c r="AA7415" s="39"/>
      <c r="AB7415" s="39"/>
      <c r="AC7415" s="39"/>
      <c r="AD7415" s="39"/>
      <c r="AE7415" s="39"/>
      <c r="AF7415" s="39"/>
      <c r="AG7415" s="39"/>
      <c r="AH7415" s="39"/>
      <c r="AI7415" s="39"/>
      <c r="AJ7415" s="39"/>
      <c r="AK7415" s="39"/>
      <c r="AL7415" s="39"/>
      <c r="AM7415" s="39"/>
      <c r="AN7415" s="39"/>
      <c r="AO7415" s="39"/>
      <c r="AP7415" s="39"/>
      <c r="AQ7415" s="39"/>
      <c r="AR7415" s="39"/>
      <c r="AS7415" s="39"/>
      <c r="AT7415" s="39"/>
      <c r="AU7415" s="39"/>
      <c r="AV7415" s="39"/>
      <c r="AW7415" s="39"/>
    </row>
    <row r="7416" spans="15:49" x14ac:dyDescent="0.2">
      <c r="O7416" s="39"/>
      <c r="P7416" s="39"/>
      <c r="Q7416" s="39"/>
      <c r="R7416" s="39"/>
      <c r="S7416" s="39"/>
      <c r="T7416" s="39"/>
      <c r="U7416" s="39"/>
      <c r="V7416" s="39"/>
      <c r="W7416" s="39"/>
      <c r="X7416" s="39"/>
      <c r="Y7416" s="39"/>
      <c r="Z7416" s="39"/>
      <c r="AA7416" s="39"/>
      <c r="AB7416" s="39"/>
      <c r="AC7416" s="39"/>
      <c r="AD7416" s="39"/>
      <c r="AE7416" s="39"/>
      <c r="AF7416" s="39"/>
      <c r="AG7416" s="39"/>
      <c r="AH7416" s="39"/>
      <c r="AI7416" s="39"/>
      <c r="AJ7416" s="39"/>
      <c r="AK7416" s="39"/>
      <c r="AL7416" s="39"/>
      <c r="AM7416" s="39"/>
      <c r="AN7416" s="39"/>
      <c r="AO7416" s="39"/>
      <c r="AP7416" s="39"/>
      <c r="AQ7416" s="39"/>
      <c r="AR7416" s="39"/>
      <c r="AS7416" s="39"/>
      <c r="AT7416" s="39"/>
      <c r="AU7416" s="39"/>
      <c r="AV7416" s="39"/>
      <c r="AW7416" s="39"/>
    </row>
    <row r="7417" spans="15:49" x14ac:dyDescent="0.2">
      <c r="O7417" s="39"/>
      <c r="P7417" s="39"/>
      <c r="Q7417" s="39"/>
      <c r="R7417" s="39"/>
      <c r="S7417" s="39"/>
      <c r="T7417" s="39"/>
      <c r="U7417" s="39"/>
      <c r="V7417" s="39"/>
      <c r="W7417" s="39"/>
      <c r="X7417" s="39"/>
      <c r="Y7417" s="39"/>
      <c r="Z7417" s="39"/>
      <c r="AA7417" s="39"/>
      <c r="AB7417" s="39"/>
      <c r="AC7417" s="39"/>
      <c r="AD7417" s="39"/>
      <c r="AE7417" s="39"/>
      <c r="AF7417" s="39"/>
      <c r="AG7417" s="39"/>
      <c r="AH7417" s="39"/>
      <c r="AI7417" s="39"/>
      <c r="AJ7417" s="39"/>
      <c r="AK7417" s="39"/>
      <c r="AL7417" s="39"/>
      <c r="AM7417" s="39"/>
      <c r="AN7417" s="39"/>
      <c r="AO7417" s="39"/>
      <c r="AP7417" s="39"/>
      <c r="AQ7417" s="39"/>
      <c r="AR7417" s="39"/>
      <c r="AS7417" s="39"/>
      <c r="AT7417" s="39"/>
      <c r="AU7417" s="39"/>
      <c r="AV7417" s="39"/>
      <c r="AW7417" s="39"/>
    </row>
    <row r="7418" spans="15:49" x14ac:dyDescent="0.2">
      <c r="O7418" s="39"/>
      <c r="P7418" s="39"/>
      <c r="Q7418" s="39"/>
      <c r="R7418" s="39"/>
      <c r="S7418" s="39"/>
      <c r="T7418" s="39"/>
      <c r="U7418" s="39"/>
      <c r="V7418" s="39"/>
      <c r="W7418" s="39"/>
      <c r="X7418" s="39"/>
      <c r="Y7418" s="39"/>
      <c r="Z7418" s="39"/>
      <c r="AA7418" s="39"/>
      <c r="AB7418" s="39"/>
      <c r="AC7418" s="39"/>
      <c r="AD7418" s="39"/>
      <c r="AE7418" s="39"/>
      <c r="AF7418" s="39"/>
      <c r="AG7418" s="39"/>
      <c r="AH7418" s="39"/>
      <c r="AI7418" s="39"/>
      <c r="AJ7418" s="39"/>
      <c r="AK7418" s="39"/>
      <c r="AL7418" s="39"/>
      <c r="AM7418" s="39"/>
      <c r="AN7418" s="39"/>
      <c r="AO7418" s="39"/>
      <c r="AP7418" s="39"/>
      <c r="AQ7418" s="39"/>
      <c r="AR7418" s="39"/>
      <c r="AS7418" s="39"/>
      <c r="AT7418" s="39"/>
      <c r="AU7418" s="39"/>
      <c r="AV7418" s="39"/>
      <c r="AW7418" s="39"/>
    </row>
    <row r="7419" spans="15:49" x14ac:dyDescent="0.2">
      <c r="O7419" s="39"/>
      <c r="P7419" s="39"/>
      <c r="Q7419" s="39"/>
      <c r="R7419" s="39"/>
      <c r="S7419" s="39"/>
      <c r="T7419" s="39"/>
      <c r="U7419" s="39"/>
      <c r="V7419" s="39"/>
      <c r="W7419" s="39"/>
      <c r="X7419" s="39"/>
      <c r="Y7419" s="39"/>
      <c r="Z7419" s="39"/>
      <c r="AA7419" s="39"/>
      <c r="AB7419" s="39"/>
      <c r="AC7419" s="39"/>
      <c r="AD7419" s="39"/>
      <c r="AE7419" s="39"/>
      <c r="AF7419" s="39"/>
      <c r="AG7419" s="39"/>
      <c r="AH7419" s="39"/>
      <c r="AI7419" s="39"/>
      <c r="AJ7419" s="39"/>
      <c r="AK7419" s="39"/>
      <c r="AL7419" s="39"/>
      <c r="AM7419" s="39"/>
      <c r="AN7419" s="39"/>
      <c r="AO7419" s="39"/>
      <c r="AP7419" s="39"/>
      <c r="AQ7419" s="39"/>
      <c r="AR7419" s="39"/>
      <c r="AS7419" s="39"/>
      <c r="AT7419" s="39"/>
      <c r="AU7419" s="39"/>
      <c r="AV7419" s="39"/>
      <c r="AW7419" s="39"/>
    </row>
    <row r="7420" spans="15:49" x14ac:dyDescent="0.2">
      <c r="O7420" s="39"/>
      <c r="P7420" s="39"/>
      <c r="Q7420" s="39"/>
      <c r="R7420" s="39"/>
      <c r="S7420" s="39"/>
      <c r="T7420" s="39"/>
      <c r="U7420" s="39"/>
      <c r="V7420" s="39"/>
      <c r="W7420" s="39"/>
      <c r="X7420" s="39"/>
      <c r="Y7420" s="39"/>
      <c r="Z7420" s="39"/>
      <c r="AA7420" s="39"/>
      <c r="AB7420" s="39"/>
      <c r="AC7420" s="39"/>
      <c r="AD7420" s="39"/>
      <c r="AE7420" s="39"/>
      <c r="AF7420" s="39"/>
      <c r="AG7420" s="39"/>
      <c r="AH7420" s="39"/>
      <c r="AI7420" s="39"/>
      <c r="AJ7420" s="39"/>
      <c r="AK7420" s="39"/>
      <c r="AL7420" s="39"/>
      <c r="AM7420" s="39"/>
      <c r="AN7420" s="39"/>
      <c r="AO7420" s="39"/>
      <c r="AP7420" s="39"/>
      <c r="AQ7420" s="39"/>
      <c r="AR7420" s="39"/>
      <c r="AS7420" s="39"/>
      <c r="AT7420" s="39"/>
      <c r="AU7420" s="39"/>
      <c r="AV7420" s="39"/>
      <c r="AW7420" s="39"/>
    </row>
    <row r="7421" spans="15:49" x14ac:dyDescent="0.2">
      <c r="O7421" s="39"/>
      <c r="P7421" s="39"/>
      <c r="Q7421" s="39"/>
      <c r="R7421" s="39"/>
      <c r="S7421" s="39"/>
      <c r="T7421" s="39"/>
      <c r="U7421" s="39"/>
      <c r="V7421" s="39"/>
      <c r="W7421" s="39"/>
      <c r="X7421" s="39"/>
      <c r="Y7421" s="39"/>
      <c r="Z7421" s="39"/>
      <c r="AA7421" s="39"/>
      <c r="AB7421" s="39"/>
      <c r="AC7421" s="39"/>
      <c r="AD7421" s="39"/>
      <c r="AE7421" s="39"/>
      <c r="AF7421" s="39"/>
      <c r="AG7421" s="39"/>
      <c r="AH7421" s="39"/>
      <c r="AI7421" s="39"/>
      <c r="AJ7421" s="39"/>
      <c r="AK7421" s="39"/>
      <c r="AL7421" s="39"/>
      <c r="AM7421" s="39"/>
      <c r="AN7421" s="39"/>
      <c r="AO7421" s="39"/>
      <c r="AP7421" s="39"/>
      <c r="AQ7421" s="39"/>
      <c r="AR7421" s="39"/>
      <c r="AS7421" s="39"/>
      <c r="AT7421" s="39"/>
      <c r="AU7421" s="39"/>
      <c r="AV7421" s="39"/>
      <c r="AW7421" s="39"/>
    </row>
    <row r="7422" spans="15:49" x14ac:dyDescent="0.2">
      <c r="O7422" s="39"/>
      <c r="P7422" s="39"/>
      <c r="Q7422" s="39"/>
      <c r="R7422" s="39"/>
      <c r="S7422" s="39"/>
      <c r="T7422" s="39"/>
      <c r="U7422" s="39"/>
      <c r="V7422" s="39"/>
      <c r="W7422" s="39"/>
      <c r="X7422" s="39"/>
      <c r="Y7422" s="39"/>
      <c r="Z7422" s="39"/>
      <c r="AA7422" s="39"/>
      <c r="AB7422" s="39"/>
      <c r="AC7422" s="39"/>
      <c r="AD7422" s="39"/>
      <c r="AE7422" s="39"/>
      <c r="AF7422" s="39"/>
      <c r="AG7422" s="39"/>
      <c r="AH7422" s="39"/>
      <c r="AI7422" s="39"/>
      <c r="AJ7422" s="39"/>
      <c r="AK7422" s="39"/>
      <c r="AL7422" s="39"/>
      <c r="AM7422" s="39"/>
      <c r="AN7422" s="39"/>
      <c r="AO7422" s="39"/>
      <c r="AP7422" s="39"/>
      <c r="AQ7422" s="39"/>
      <c r="AR7422" s="39"/>
      <c r="AS7422" s="39"/>
      <c r="AT7422" s="39"/>
      <c r="AU7422" s="39"/>
      <c r="AV7422" s="39"/>
      <c r="AW7422" s="39"/>
    </row>
    <row r="7423" spans="15:49" x14ac:dyDescent="0.2">
      <c r="O7423" s="39"/>
      <c r="P7423" s="39"/>
      <c r="Q7423" s="39"/>
      <c r="R7423" s="39"/>
      <c r="S7423" s="39"/>
      <c r="T7423" s="39"/>
      <c r="U7423" s="39"/>
      <c r="V7423" s="39"/>
      <c r="W7423" s="39"/>
      <c r="X7423" s="39"/>
      <c r="Y7423" s="39"/>
      <c r="Z7423" s="39"/>
      <c r="AA7423" s="39"/>
      <c r="AB7423" s="39"/>
      <c r="AC7423" s="39"/>
      <c r="AD7423" s="39"/>
      <c r="AE7423" s="39"/>
      <c r="AF7423" s="39"/>
      <c r="AG7423" s="39"/>
      <c r="AH7423" s="39"/>
      <c r="AI7423" s="39"/>
      <c r="AJ7423" s="39"/>
      <c r="AK7423" s="39"/>
      <c r="AL7423" s="39"/>
      <c r="AM7423" s="39"/>
      <c r="AN7423" s="39"/>
      <c r="AO7423" s="39"/>
      <c r="AP7423" s="39"/>
      <c r="AQ7423" s="39"/>
      <c r="AR7423" s="39"/>
      <c r="AS7423" s="39"/>
      <c r="AT7423" s="39"/>
      <c r="AU7423" s="39"/>
      <c r="AV7423" s="39"/>
      <c r="AW7423" s="39"/>
    </row>
    <row r="7424" spans="15:49" x14ac:dyDescent="0.2">
      <c r="O7424" s="39"/>
      <c r="P7424" s="39"/>
      <c r="Q7424" s="39"/>
      <c r="R7424" s="39"/>
      <c r="S7424" s="39"/>
      <c r="T7424" s="39"/>
      <c r="U7424" s="39"/>
      <c r="V7424" s="39"/>
      <c r="W7424" s="39"/>
      <c r="X7424" s="39"/>
      <c r="Y7424" s="39"/>
      <c r="Z7424" s="39"/>
      <c r="AA7424" s="39"/>
      <c r="AB7424" s="39"/>
      <c r="AC7424" s="39"/>
      <c r="AD7424" s="39"/>
      <c r="AE7424" s="39"/>
      <c r="AF7424" s="39"/>
      <c r="AG7424" s="39"/>
      <c r="AH7424" s="39"/>
      <c r="AI7424" s="39"/>
      <c r="AJ7424" s="39"/>
      <c r="AK7424" s="39"/>
      <c r="AL7424" s="39"/>
      <c r="AM7424" s="39"/>
      <c r="AN7424" s="39"/>
      <c r="AO7424" s="39"/>
      <c r="AP7424" s="39"/>
      <c r="AQ7424" s="39"/>
      <c r="AR7424" s="39"/>
      <c r="AS7424" s="39"/>
      <c r="AT7424" s="39"/>
      <c r="AU7424" s="39"/>
      <c r="AV7424" s="39"/>
      <c r="AW7424" s="39"/>
    </row>
    <row r="7425" spans="15:49" x14ac:dyDescent="0.2">
      <c r="O7425" s="39"/>
      <c r="P7425" s="39"/>
      <c r="Q7425" s="39"/>
      <c r="R7425" s="39"/>
      <c r="S7425" s="39"/>
      <c r="T7425" s="39"/>
      <c r="U7425" s="39"/>
      <c r="V7425" s="39"/>
      <c r="W7425" s="39"/>
      <c r="X7425" s="39"/>
      <c r="Y7425" s="39"/>
      <c r="Z7425" s="39"/>
      <c r="AA7425" s="39"/>
      <c r="AB7425" s="39"/>
      <c r="AC7425" s="39"/>
      <c r="AD7425" s="39"/>
      <c r="AE7425" s="39"/>
      <c r="AF7425" s="39"/>
      <c r="AG7425" s="39"/>
      <c r="AH7425" s="39"/>
      <c r="AI7425" s="39"/>
      <c r="AJ7425" s="39"/>
      <c r="AK7425" s="39"/>
      <c r="AL7425" s="39"/>
      <c r="AM7425" s="39"/>
      <c r="AN7425" s="39"/>
      <c r="AO7425" s="39"/>
      <c r="AP7425" s="39"/>
      <c r="AQ7425" s="39"/>
      <c r="AR7425" s="39"/>
      <c r="AS7425" s="39"/>
      <c r="AT7425" s="39"/>
      <c r="AU7425" s="39"/>
      <c r="AV7425" s="39"/>
      <c r="AW7425" s="39"/>
    </row>
    <row r="7426" spans="15:49" x14ac:dyDescent="0.2">
      <c r="O7426" s="39"/>
      <c r="P7426" s="39"/>
      <c r="Q7426" s="39"/>
      <c r="R7426" s="39"/>
      <c r="S7426" s="39"/>
      <c r="T7426" s="39"/>
      <c r="U7426" s="39"/>
      <c r="V7426" s="39"/>
      <c r="W7426" s="39"/>
      <c r="X7426" s="39"/>
      <c r="Y7426" s="39"/>
      <c r="Z7426" s="39"/>
      <c r="AA7426" s="39"/>
      <c r="AB7426" s="39"/>
      <c r="AC7426" s="39"/>
      <c r="AD7426" s="39"/>
      <c r="AE7426" s="39"/>
      <c r="AF7426" s="39"/>
      <c r="AG7426" s="39"/>
      <c r="AH7426" s="39"/>
      <c r="AI7426" s="39"/>
      <c r="AJ7426" s="39"/>
      <c r="AK7426" s="39"/>
      <c r="AL7426" s="39"/>
      <c r="AM7426" s="39"/>
      <c r="AN7426" s="39"/>
      <c r="AO7426" s="39"/>
      <c r="AP7426" s="39"/>
      <c r="AQ7426" s="39"/>
      <c r="AR7426" s="39"/>
      <c r="AS7426" s="39"/>
      <c r="AT7426" s="39"/>
      <c r="AU7426" s="39"/>
      <c r="AV7426" s="39"/>
      <c r="AW7426" s="39"/>
    </row>
    <row r="7427" spans="15:49" x14ac:dyDescent="0.2">
      <c r="O7427" s="39"/>
      <c r="P7427" s="39"/>
      <c r="Q7427" s="39"/>
      <c r="R7427" s="39"/>
      <c r="S7427" s="39"/>
      <c r="T7427" s="39"/>
      <c r="U7427" s="39"/>
      <c r="V7427" s="39"/>
      <c r="W7427" s="39"/>
      <c r="X7427" s="39"/>
      <c r="Y7427" s="39"/>
      <c r="Z7427" s="39"/>
      <c r="AA7427" s="39"/>
      <c r="AB7427" s="39"/>
      <c r="AC7427" s="39"/>
      <c r="AD7427" s="39"/>
      <c r="AE7427" s="39"/>
      <c r="AF7427" s="39"/>
      <c r="AG7427" s="39"/>
      <c r="AH7427" s="39"/>
      <c r="AI7427" s="39"/>
      <c r="AJ7427" s="39"/>
      <c r="AK7427" s="39"/>
      <c r="AL7427" s="39"/>
      <c r="AM7427" s="39"/>
      <c r="AN7427" s="39"/>
      <c r="AO7427" s="39"/>
      <c r="AP7427" s="39"/>
      <c r="AQ7427" s="39"/>
      <c r="AR7427" s="39"/>
      <c r="AS7427" s="39"/>
      <c r="AT7427" s="39"/>
      <c r="AU7427" s="39"/>
      <c r="AV7427" s="39"/>
      <c r="AW7427" s="39"/>
    </row>
    <row r="7428" spans="15:49" x14ac:dyDescent="0.2">
      <c r="O7428" s="39"/>
      <c r="P7428" s="39"/>
      <c r="Q7428" s="39"/>
      <c r="R7428" s="39"/>
      <c r="S7428" s="39"/>
      <c r="T7428" s="39"/>
      <c r="U7428" s="39"/>
      <c r="V7428" s="39"/>
      <c r="W7428" s="39"/>
      <c r="X7428" s="39"/>
      <c r="Y7428" s="39"/>
      <c r="Z7428" s="39"/>
      <c r="AA7428" s="39"/>
      <c r="AB7428" s="39"/>
      <c r="AC7428" s="39"/>
      <c r="AD7428" s="39"/>
      <c r="AE7428" s="39"/>
      <c r="AF7428" s="39"/>
      <c r="AG7428" s="39"/>
      <c r="AH7428" s="39"/>
      <c r="AI7428" s="39"/>
      <c r="AJ7428" s="39"/>
      <c r="AK7428" s="39"/>
      <c r="AL7428" s="39"/>
      <c r="AM7428" s="39"/>
      <c r="AN7428" s="39"/>
      <c r="AO7428" s="39"/>
      <c r="AP7428" s="39"/>
      <c r="AQ7428" s="39"/>
      <c r="AR7428" s="39"/>
      <c r="AS7428" s="39"/>
      <c r="AT7428" s="39"/>
      <c r="AU7428" s="39"/>
      <c r="AV7428" s="39"/>
      <c r="AW7428" s="39"/>
    </row>
    <row r="7429" spans="15:49" x14ac:dyDescent="0.2">
      <c r="O7429" s="39"/>
      <c r="P7429" s="39"/>
      <c r="Q7429" s="39"/>
      <c r="R7429" s="39"/>
      <c r="S7429" s="39"/>
      <c r="T7429" s="39"/>
      <c r="U7429" s="39"/>
      <c r="V7429" s="39"/>
      <c r="W7429" s="39"/>
      <c r="X7429" s="39"/>
      <c r="Y7429" s="39"/>
      <c r="Z7429" s="39"/>
      <c r="AA7429" s="39"/>
      <c r="AB7429" s="39"/>
      <c r="AC7429" s="39"/>
      <c r="AD7429" s="39"/>
      <c r="AE7429" s="39"/>
      <c r="AF7429" s="39"/>
      <c r="AG7429" s="39"/>
      <c r="AH7429" s="39"/>
      <c r="AI7429" s="39"/>
      <c r="AJ7429" s="39"/>
      <c r="AK7429" s="39"/>
      <c r="AL7429" s="39"/>
      <c r="AM7429" s="39"/>
      <c r="AN7429" s="39"/>
      <c r="AO7429" s="39"/>
      <c r="AP7429" s="39"/>
      <c r="AQ7429" s="39"/>
      <c r="AR7429" s="39"/>
      <c r="AS7429" s="39"/>
      <c r="AT7429" s="39"/>
      <c r="AU7429" s="39"/>
      <c r="AV7429" s="39"/>
      <c r="AW7429" s="39"/>
    </row>
    <row r="7430" spans="15:49" x14ac:dyDescent="0.2">
      <c r="O7430" s="39"/>
      <c r="P7430" s="39"/>
      <c r="Q7430" s="39"/>
      <c r="R7430" s="39"/>
      <c r="S7430" s="39"/>
      <c r="T7430" s="39"/>
      <c r="U7430" s="39"/>
      <c r="V7430" s="39"/>
      <c r="W7430" s="39"/>
      <c r="X7430" s="39"/>
      <c r="Y7430" s="39"/>
      <c r="Z7430" s="39"/>
      <c r="AA7430" s="39"/>
      <c r="AB7430" s="39"/>
      <c r="AC7430" s="39"/>
      <c r="AD7430" s="39"/>
      <c r="AE7430" s="39"/>
      <c r="AF7430" s="39"/>
      <c r="AG7430" s="39"/>
      <c r="AH7430" s="39"/>
      <c r="AI7430" s="39"/>
      <c r="AJ7430" s="39"/>
      <c r="AK7430" s="39"/>
      <c r="AL7430" s="39"/>
      <c r="AM7430" s="39"/>
      <c r="AN7430" s="39"/>
      <c r="AO7430" s="39"/>
      <c r="AP7430" s="39"/>
      <c r="AQ7430" s="39"/>
      <c r="AR7430" s="39"/>
      <c r="AS7430" s="39"/>
      <c r="AT7430" s="39"/>
      <c r="AU7430" s="39"/>
      <c r="AV7430" s="39"/>
      <c r="AW7430" s="39"/>
    </row>
    <row r="7431" spans="15:49" x14ac:dyDescent="0.2">
      <c r="O7431" s="39"/>
      <c r="P7431" s="39"/>
      <c r="Q7431" s="39"/>
      <c r="R7431" s="39"/>
      <c r="S7431" s="39"/>
      <c r="T7431" s="39"/>
      <c r="U7431" s="39"/>
      <c r="V7431" s="39"/>
      <c r="W7431" s="39"/>
      <c r="X7431" s="39"/>
      <c r="Y7431" s="39"/>
      <c r="Z7431" s="39"/>
      <c r="AA7431" s="39"/>
      <c r="AB7431" s="39"/>
      <c r="AC7431" s="39"/>
      <c r="AD7431" s="39"/>
      <c r="AE7431" s="39"/>
      <c r="AF7431" s="39"/>
      <c r="AG7431" s="39"/>
      <c r="AH7431" s="39"/>
      <c r="AI7431" s="39"/>
      <c r="AJ7431" s="39"/>
      <c r="AK7431" s="39"/>
      <c r="AL7431" s="39"/>
      <c r="AM7431" s="39"/>
      <c r="AN7431" s="39"/>
      <c r="AO7431" s="39"/>
      <c r="AP7431" s="39"/>
      <c r="AQ7431" s="39"/>
      <c r="AR7431" s="39"/>
      <c r="AS7431" s="39"/>
      <c r="AT7431" s="39"/>
      <c r="AU7431" s="39"/>
      <c r="AV7431" s="39"/>
      <c r="AW7431" s="39"/>
    </row>
    <row r="7432" spans="15:49" x14ac:dyDescent="0.2">
      <c r="O7432" s="39"/>
      <c r="P7432" s="39"/>
      <c r="Q7432" s="39"/>
      <c r="R7432" s="39"/>
      <c r="S7432" s="39"/>
      <c r="T7432" s="39"/>
      <c r="U7432" s="39"/>
      <c r="V7432" s="39"/>
      <c r="W7432" s="39"/>
      <c r="X7432" s="39"/>
      <c r="Y7432" s="39"/>
      <c r="Z7432" s="39"/>
      <c r="AA7432" s="39"/>
      <c r="AB7432" s="39"/>
      <c r="AC7432" s="39"/>
      <c r="AD7432" s="39"/>
      <c r="AE7432" s="39"/>
      <c r="AF7432" s="39"/>
      <c r="AG7432" s="39"/>
      <c r="AH7432" s="39"/>
      <c r="AI7432" s="39"/>
      <c r="AJ7432" s="39"/>
      <c r="AK7432" s="39"/>
      <c r="AL7432" s="39"/>
      <c r="AM7432" s="39"/>
      <c r="AN7432" s="39"/>
      <c r="AO7432" s="39"/>
      <c r="AP7432" s="39"/>
      <c r="AQ7432" s="39"/>
      <c r="AR7432" s="39"/>
      <c r="AS7432" s="39"/>
      <c r="AT7432" s="39"/>
      <c r="AU7432" s="39"/>
      <c r="AV7432" s="39"/>
      <c r="AW7432" s="39"/>
    </row>
    <row r="7433" spans="15:49" x14ac:dyDescent="0.2">
      <c r="O7433" s="39"/>
      <c r="P7433" s="39"/>
      <c r="Q7433" s="39"/>
      <c r="R7433" s="39"/>
      <c r="S7433" s="39"/>
      <c r="T7433" s="39"/>
      <c r="U7433" s="39"/>
      <c r="V7433" s="39"/>
      <c r="W7433" s="39"/>
      <c r="X7433" s="39"/>
      <c r="Y7433" s="39"/>
      <c r="Z7433" s="39"/>
      <c r="AA7433" s="39"/>
      <c r="AB7433" s="39"/>
      <c r="AC7433" s="39"/>
      <c r="AD7433" s="39"/>
      <c r="AE7433" s="39"/>
      <c r="AF7433" s="39"/>
      <c r="AG7433" s="39"/>
      <c r="AH7433" s="39"/>
      <c r="AI7433" s="39"/>
      <c r="AJ7433" s="39"/>
      <c r="AK7433" s="39"/>
      <c r="AL7433" s="39"/>
      <c r="AM7433" s="39"/>
      <c r="AN7433" s="39"/>
      <c r="AO7433" s="39"/>
      <c r="AP7433" s="39"/>
      <c r="AQ7433" s="39"/>
      <c r="AR7433" s="39"/>
      <c r="AS7433" s="39"/>
      <c r="AT7433" s="39"/>
      <c r="AU7433" s="39"/>
      <c r="AV7433" s="39"/>
      <c r="AW7433" s="39"/>
    </row>
    <row r="7434" spans="15:49" x14ac:dyDescent="0.2">
      <c r="O7434" s="39"/>
      <c r="P7434" s="39"/>
      <c r="Q7434" s="39"/>
      <c r="R7434" s="39"/>
      <c r="S7434" s="39"/>
      <c r="T7434" s="39"/>
      <c r="U7434" s="39"/>
      <c r="V7434" s="39"/>
      <c r="W7434" s="39"/>
      <c r="X7434" s="39"/>
      <c r="Y7434" s="39"/>
      <c r="Z7434" s="39"/>
      <c r="AA7434" s="39"/>
      <c r="AB7434" s="39"/>
      <c r="AC7434" s="39"/>
      <c r="AD7434" s="39"/>
      <c r="AE7434" s="39"/>
      <c r="AF7434" s="39"/>
      <c r="AG7434" s="39"/>
      <c r="AH7434" s="39"/>
      <c r="AI7434" s="39"/>
      <c r="AJ7434" s="39"/>
      <c r="AK7434" s="39"/>
      <c r="AL7434" s="39"/>
      <c r="AM7434" s="39"/>
      <c r="AN7434" s="39"/>
      <c r="AO7434" s="39"/>
      <c r="AP7434" s="39"/>
      <c r="AQ7434" s="39"/>
      <c r="AR7434" s="39"/>
      <c r="AS7434" s="39"/>
      <c r="AT7434" s="39"/>
      <c r="AU7434" s="39"/>
      <c r="AV7434" s="39"/>
      <c r="AW7434" s="39"/>
    </row>
    <row r="7435" spans="15:49" x14ac:dyDescent="0.2">
      <c r="O7435" s="39"/>
      <c r="P7435" s="39"/>
      <c r="Q7435" s="39"/>
      <c r="R7435" s="39"/>
      <c r="S7435" s="39"/>
      <c r="T7435" s="39"/>
      <c r="U7435" s="39"/>
      <c r="V7435" s="39"/>
      <c r="W7435" s="39"/>
      <c r="X7435" s="39"/>
      <c r="Y7435" s="39"/>
      <c r="Z7435" s="39"/>
      <c r="AA7435" s="39"/>
      <c r="AB7435" s="39"/>
      <c r="AC7435" s="39"/>
      <c r="AD7435" s="39"/>
      <c r="AE7435" s="39"/>
      <c r="AF7435" s="39"/>
      <c r="AG7435" s="39"/>
      <c r="AH7435" s="39"/>
      <c r="AI7435" s="39"/>
      <c r="AJ7435" s="39"/>
      <c r="AK7435" s="39"/>
      <c r="AL7435" s="39"/>
      <c r="AM7435" s="39"/>
      <c r="AN7435" s="39"/>
      <c r="AO7435" s="39"/>
      <c r="AP7435" s="39"/>
      <c r="AQ7435" s="39"/>
      <c r="AR7435" s="39"/>
      <c r="AS7435" s="39"/>
      <c r="AT7435" s="39"/>
      <c r="AU7435" s="39"/>
      <c r="AV7435" s="39"/>
      <c r="AW7435" s="39"/>
    </row>
    <row r="7436" spans="15:49" x14ac:dyDescent="0.2">
      <c r="O7436" s="39"/>
      <c r="P7436" s="39"/>
      <c r="Q7436" s="39"/>
      <c r="R7436" s="39"/>
      <c r="S7436" s="39"/>
      <c r="T7436" s="39"/>
      <c r="U7436" s="39"/>
      <c r="V7436" s="39"/>
      <c r="W7436" s="39"/>
      <c r="X7436" s="39"/>
      <c r="Y7436" s="39"/>
      <c r="Z7436" s="39"/>
      <c r="AA7436" s="39"/>
      <c r="AB7436" s="39"/>
      <c r="AC7436" s="39"/>
      <c r="AD7436" s="39"/>
      <c r="AE7436" s="39"/>
      <c r="AF7436" s="39"/>
      <c r="AG7436" s="39"/>
      <c r="AH7436" s="39"/>
      <c r="AI7436" s="39"/>
      <c r="AJ7436" s="39"/>
      <c r="AK7436" s="39"/>
      <c r="AL7436" s="39"/>
      <c r="AM7436" s="39"/>
      <c r="AN7436" s="39"/>
      <c r="AO7436" s="39"/>
      <c r="AP7436" s="39"/>
      <c r="AQ7436" s="39"/>
      <c r="AR7436" s="39"/>
      <c r="AS7436" s="39"/>
      <c r="AT7436" s="39"/>
      <c r="AU7436" s="39"/>
      <c r="AV7436" s="39"/>
      <c r="AW7436" s="39"/>
    </row>
    <row r="7437" spans="15:49" x14ac:dyDescent="0.2">
      <c r="O7437" s="39"/>
      <c r="P7437" s="39"/>
      <c r="Q7437" s="39"/>
      <c r="R7437" s="39"/>
      <c r="S7437" s="39"/>
      <c r="T7437" s="39"/>
      <c r="U7437" s="39"/>
      <c r="V7437" s="39"/>
      <c r="W7437" s="39"/>
      <c r="X7437" s="39"/>
      <c r="Y7437" s="39"/>
      <c r="Z7437" s="39"/>
      <c r="AA7437" s="39"/>
      <c r="AB7437" s="39"/>
      <c r="AC7437" s="39"/>
      <c r="AD7437" s="39"/>
      <c r="AE7437" s="39"/>
      <c r="AF7437" s="39"/>
      <c r="AG7437" s="39"/>
      <c r="AH7437" s="39"/>
      <c r="AI7437" s="39"/>
      <c r="AJ7437" s="39"/>
      <c r="AK7437" s="39"/>
      <c r="AL7437" s="39"/>
      <c r="AM7437" s="39"/>
      <c r="AN7437" s="39"/>
      <c r="AO7437" s="39"/>
      <c r="AP7437" s="39"/>
      <c r="AQ7437" s="39"/>
      <c r="AR7437" s="39"/>
      <c r="AS7437" s="39"/>
      <c r="AT7437" s="39"/>
      <c r="AU7437" s="39"/>
      <c r="AV7437" s="39"/>
      <c r="AW7437" s="39"/>
    </row>
    <row r="7438" spans="15:49" x14ac:dyDescent="0.2">
      <c r="O7438" s="39"/>
      <c r="P7438" s="39"/>
      <c r="Q7438" s="39"/>
      <c r="R7438" s="39"/>
      <c r="S7438" s="39"/>
      <c r="T7438" s="39"/>
      <c r="U7438" s="39"/>
      <c r="V7438" s="39"/>
      <c r="W7438" s="39"/>
      <c r="X7438" s="39"/>
      <c r="Y7438" s="39"/>
      <c r="Z7438" s="39"/>
      <c r="AA7438" s="39"/>
      <c r="AB7438" s="39"/>
      <c r="AC7438" s="39"/>
      <c r="AD7438" s="39"/>
      <c r="AE7438" s="39"/>
      <c r="AF7438" s="39"/>
      <c r="AG7438" s="39"/>
      <c r="AH7438" s="39"/>
      <c r="AI7438" s="39"/>
      <c r="AJ7438" s="39"/>
      <c r="AK7438" s="39"/>
      <c r="AL7438" s="39"/>
      <c r="AM7438" s="39"/>
      <c r="AN7438" s="39"/>
      <c r="AO7438" s="39"/>
      <c r="AP7438" s="39"/>
      <c r="AQ7438" s="39"/>
      <c r="AR7438" s="39"/>
      <c r="AS7438" s="39"/>
      <c r="AT7438" s="39"/>
      <c r="AU7438" s="39"/>
      <c r="AV7438" s="39"/>
      <c r="AW7438" s="39"/>
    </row>
    <row r="7439" spans="15:49" x14ac:dyDescent="0.2">
      <c r="O7439" s="39"/>
      <c r="P7439" s="39"/>
      <c r="Q7439" s="39"/>
      <c r="R7439" s="39"/>
      <c r="S7439" s="39"/>
      <c r="T7439" s="39"/>
      <c r="U7439" s="39"/>
      <c r="V7439" s="39"/>
      <c r="W7439" s="39"/>
      <c r="X7439" s="39"/>
      <c r="Y7439" s="39"/>
      <c r="Z7439" s="39"/>
      <c r="AA7439" s="39"/>
      <c r="AB7439" s="39"/>
      <c r="AC7439" s="39"/>
      <c r="AD7439" s="39"/>
      <c r="AE7439" s="39"/>
      <c r="AF7439" s="39"/>
      <c r="AG7439" s="39"/>
      <c r="AH7439" s="39"/>
      <c r="AI7439" s="39"/>
      <c r="AJ7439" s="39"/>
      <c r="AK7439" s="39"/>
      <c r="AL7439" s="39"/>
      <c r="AM7439" s="39"/>
      <c r="AN7439" s="39"/>
      <c r="AO7439" s="39"/>
      <c r="AP7439" s="39"/>
      <c r="AQ7439" s="39"/>
      <c r="AR7439" s="39"/>
      <c r="AS7439" s="39"/>
      <c r="AT7439" s="39"/>
      <c r="AU7439" s="39"/>
      <c r="AV7439" s="39"/>
      <c r="AW7439" s="39"/>
    </row>
    <row r="7440" spans="15:49" x14ac:dyDescent="0.2">
      <c r="O7440" s="39"/>
      <c r="P7440" s="39"/>
      <c r="Q7440" s="39"/>
      <c r="R7440" s="39"/>
      <c r="S7440" s="39"/>
      <c r="T7440" s="39"/>
      <c r="U7440" s="39"/>
      <c r="V7440" s="39"/>
      <c r="W7440" s="39"/>
      <c r="X7440" s="39"/>
      <c r="Y7440" s="39"/>
      <c r="Z7440" s="39"/>
      <c r="AA7440" s="39"/>
      <c r="AB7440" s="39"/>
      <c r="AC7440" s="39"/>
      <c r="AD7440" s="39"/>
      <c r="AE7440" s="39"/>
      <c r="AF7440" s="39"/>
      <c r="AG7440" s="39"/>
      <c r="AH7440" s="39"/>
      <c r="AI7440" s="39"/>
      <c r="AJ7440" s="39"/>
      <c r="AK7440" s="39"/>
      <c r="AL7440" s="39"/>
      <c r="AM7440" s="39"/>
      <c r="AN7440" s="39"/>
      <c r="AO7440" s="39"/>
      <c r="AP7440" s="39"/>
      <c r="AQ7440" s="39"/>
      <c r="AR7440" s="39"/>
      <c r="AS7440" s="39"/>
      <c r="AT7440" s="39"/>
      <c r="AU7440" s="39"/>
      <c r="AV7440" s="39"/>
      <c r="AW7440" s="39"/>
    </row>
    <row r="7441" spans="15:49" x14ac:dyDescent="0.2">
      <c r="O7441" s="39"/>
      <c r="P7441" s="39"/>
      <c r="Q7441" s="39"/>
      <c r="R7441" s="39"/>
      <c r="S7441" s="39"/>
      <c r="T7441" s="39"/>
      <c r="U7441" s="39"/>
      <c r="V7441" s="39"/>
      <c r="W7441" s="39"/>
      <c r="X7441" s="39"/>
      <c r="Y7441" s="39"/>
      <c r="Z7441" s="39"/>
      <c r="AA7441" s="39"/>
      <c r="AB7441" s="39"/>
      <c r="AC7441" s="39"/>
      <c r="AD7441" s="39"/>
      <c r="AE7441" s="39"/>
      <c r="AF7441" s="39"/>
      <c r="AG7441" s="39"/>
      <c r="AH7441" s="39"/>
      <c r="AI7441" s="39"/>
      <c r="AJ7441" s="39"/>
      <c r="AK7441" s="39"/>
      <c r="AL7441" s="39"/>
      <c r="AM7441" s="39"/>
      <c r="AN7441" s="39"/>
      <c r="AO7441" s="39"/>
      <c r="AP7441" s="39"/>
      <c r="AQ7441" s="39"/>
      <c r="AR7441" s="39"/>
      <c r="AS7441" s="39"/>
      <c r="AT7441" s="39"/>
      <c r="AU7441" s="39"/>
      <c r="AV7441" s="39"/>
      <c r="AW7441" s="39"/>
    </row>
    <row r="7442" spans="15:49" x14ac:dyDescent="0.2">
      <c r="O7442" s="39"/>
      <c r="P7442" s="39"/>
      <c r="Q7442" s="39"/>
      <c r="R7442" s="39"/>
      <c r="S7442" s="39"/>
      <c r="T7442" s="39"/>
      <c r="U7442" s="39"/>
      <c r="V7442" s="39"/>
      <c r="W7442" s="39"/>
      <c r="X7442" s="39"/>
      <c r="Y7442" s="39"/>
      <c r="Z7442" s="39"/>
      <c r="AA7442" s="39"/>
      <c r="AB7442" s="39"/>
      <c r="AC7442" s="39"/>
      <c r="AD7442" s="39"/>
      <c r="AE7442" s="39"/>
      <c r="AF7442" s="39"/>
      <c r="AG7442" s="39"/>
      <c r="AH7442" s="39"/>
      <c r="AI7442" s="39"/>
      <c r="AJ7442" s="39"/>
      <c r="AK7442" s="39"/>
      <c r="AL7442" s="39"/>
      <c r="AM7442" s="39"/>
      <c r="AN7442" s="39"/>
      <c r="AO7442" s="39"/>
      <c r="AP7442" s="39"/>
      <c r="AQ7442" s="39"/>
      <c r="AR7442" s="39"/>
      <c r="AS7442" s="39"/>
      <c r="AT7442" s="39"/>
      <c r="AU7442" s="39"/>
      <c r="AV7442" s="39"/>
      <c r="AW7442" s="39"/>
    </row>
    <row r="7443" spans="15:49" x14ac:dyDescent="0.2">
      <c r="O7443" s="39"/>
      <c r="P7443" s="39"/>
      <c r="Q7443" s="39"/>
      <c r="R7443" s="39"/>
      <c r="S7443" s="39"/>
      <c r="T7443" s="39"/>
      <c r="U7443" s="39"/>
      <c r="V7443" s="39"/>
      <c r="W7443" s="39"/>
      <c r="X7443" s="39"/>
      <c r="Y7443" s="39"/>
      <c r="Z7443" s="39"/>
      <c r="AA7443" s="39"/>
      <c r="AB7443" s="39"/>
      <c r="AC7443" s="39"/>
      <c r="AD7443" s="39"/>
      <c r="AE7443" s="39"/>
      <c r="AF7443" s="39"/>
      <c r="AG7443" s="39"/>
      <c r="AH7443" s="39"/>
      <c r="AI7443" s="39"/>
      <c r="AJ7443" s="39"/>
      <c r="AK7443" s="39"/>
      <c r="AL7443" s="39"/>
      <c r="AM7443" s="39"/>
      <c r="AN7443" s="39"/>
      <c r="AO7443" s="39"/>
      <c r="AP7443" s="39"/>
      <c r="AQ7443" s="39"/>
      <c r="AR7443" s="39"/>
      <c r="AS7443" s="39"/>
      <c r="AT7443" s="39"/>
      <c r="AU7443" s="39"/>
      <c r="AV7443" s="39"/>
      <c r="AW7443" s="39"/>
    </row>
    <row r="7444" spans="15:49" x14ac:dyDescent="0.2">
      <c r="O7444" s="39"/>
      <c r="P7444" s="39"/>
      <c r="Q7444" s="39"/>
      <c r="R7444" s="39"/>
      <c r="S7444" s="39"/>
      <c r="T7444" s="39"/>
      <c r="U7444" s="39"/>
      <c r="V7444" s="39"/>
      <c r="W7444" s="39"/>
      <c r="X7444" s="39"/>
      <c r="Y7444" s="39"/>
      <c r="Z7444" s="39"/>
      <c r="AA7444" s="39"/>
      <c r="AB7444" s="39"/>
      <c r="AC7444" s="39"/>
      <c r="AD7444" s="39"/>
      <c r="AE7444" s="39"/>
      <c r="AF7444" s="39"/>
      <c r="AG7444" s="39"/>
      <c r="AH7444" s="39"/>
      <c r="AI7444" s="39"/>
      <c r="AJ7444" s="39"/>
      <c r="AK7444" s="39"/>
      <c r="AL7444" s="39"/>
      <c r="AM7444" s="39"/>
      <c r="AN7444" s="39"/>
      <c r="AO7444" s="39"/>
      <c r="AP7444" s="39"/>
      <c r="AQ7444" s="39"/>
      <c r="AR7444" s="39"/>
      <c r="AS7444" s="39"/>
      <c r="AT7444" s="39"/>
      <c r="AU7444" s="39"/>
      <c r="AV7444" s="39"/>
      <c r="AW7444" s="39"/>
    </row>
    <row r="7445" spans="15:49" x14ac:dyDescent="0.2">
      <c r="O7445" s="39"/>
      <c r="P7445" s="39"/>
      <c r="Q7445" s="39"/>
      <c r="R7445" s="39"/>
      <c r="S7445" s="39"/>
      <c r="T7445" s="39"/>
      <c r="U7445" s="39"/>
      <c r="V7445" s="39"/>
      <c r="W7445" s="39"/>
      <c r="X7445" s="39"/>
      <c r="Y7445" s="39"/>
      <c r="Z7445" s="39"/>
      <c r="AA7445" s="39"/>
      <c r="AB7445" s="39"/>
      <c r="AC7445" s="39"/>
      <c r="AD7445" s="39"/>
      <c r="AE7445" s="39"/>
      <c r="AF7445" s="39"/>
      <c r="AG7445" s="39"/>
      <c r="AH7445" s="39"/>
      <c r="AI7445" s="39"/>
      <c r="AJ7445" s="39"/>
      <c r="AK7445" s="39"/>
      <c r="AL7445" s="39"/>
      <c r="AM7445" s="39"/>
      <c r="AN7445" s="39"/>
      <c r="AO7445" s="39"/>
      <c r="AP7445" s="39"/>
      <c r="AQ7445" s="39"/>
      <c r="AR7445" s="39"/>
      <c r="AS7445" s="39"/>
      <c r="AT7445" s="39"/>
      <c r="AU7445" s="39"/>
      <c r="AV7445" s="39"/>
      <c r="AW7445" s="39"/>
    </row>
    <row r="7446" spans="15:49" x14ac:dyDescent="0.2">
      <c r="O7446" s="39"/>
      <c r="P7446" s="39"/>
      <c r="Q7446" s="39"/>
      <c r="R7446" s="39"/>
      <c r="S7446" s="39"/>
      <c r="T7446" s="39"/>
      <c r="U7446" s="39"/>
      <c r="V7446" s="39"/>
      <c r="W7446" s="39"/>
      <c r="X7446" s="39"/>
      <c r="Y7446" s="39"/>
      <c r="Z7446" s="39"/>
      <c r="AA7446" s="39"/>
      <c r="AB7446" s="39"/>
      <c r="AC7446" s="39"/>
      <c r="AD7446" s="39"/>
      <c r="AE7446" s="39"/>
      <c r="AF7446" s="39"/>
      <c r="AG7446" s="39"/>
      <c r="AH7446" s="39"/>
      <c r="AI7446" s="39"/>
      <c r="AJ7446" s="39"/>
      <c r="AK7446" s="39"/>
      <c r="AL7446" s="39"/>
      <c r="AM7446" s="39"/>
      <c r="AN7446" s="39"/>
      <c r="AO7446" s="39"/>
      <c r="AP7446" s="39"/>
      <c r="AQ7446" s="39"/>
      <c r="AR7446" s="39"/>
      <c r="AS7446" s="39"/>
      <c r="AT7446" s="39"/>
      <c r="AU7446" s="39"/>
      <c r="AV7446" s="39"/>
      <c r="AW7446" s="39"/>
    </row>
    <row r="7447" spans="15:49" x14ac:dyDescent="0.2">
      <c r="O7447" s="39"/>
      <c r="P7447" s="39"/>
      <c r="Q7447" s="39"/>
      <c r="R7447" s="39"/>
      <c r="S7447" s="39"/>
      <c r="T7447" s="39"/>
      <c r="U7447" s="39"/>
      <c r="V7447" s="39"/>
      <c r="W7447" s="39"/>
      <c r="X7447" s="39"/>
      <c r="Y7447" s="39"/>
      <c r="Z7447" s="39"/>
      <c r="AA7447" s="39"/>
      <c r="AB7447" s="39"/>
      <c r="AC7447" s="39"/>
      <c r="AD7447" s="39"/>
      <c r="AE7447" s="39"/>
      <c r="AF7447" s="39"/>
      <c r="AG7447" s="39"/>
      <c r="AH7447" s="39"/>
      <c r="AI7447" s="39"/>
      <c r="AJ7447" s="39"/>
      <c r="AK7447" s="39"/>
      <c r="AL7447" s="39"/>
      <c r="AM7447" s="39"/>
      <c r="AN7447" s="39"/>
      <c r="AO7447" s="39"/>
      <c r="AP7447" s="39"/>
      <c r="AQ7447" s="39"/>
      <c r="AR7447" s="39"/>
      <c r="AS7447" s="39"/>
      <c r="AT7447" s="39"/>
      <c r="AU7447" s="39"/>
      <c r="AV7447" s="39"/>
      <c r="AW7447" s="39"/>
    </row>
    <row r="7448" spans="15:49" x14ac:dyDescent="0.2">
      <c r="O7448" s="39"/>
      <c r="P7448" s="39"/>
      <c r="Q7448" s="39"/>
      <c r="R7448" s="39"/>
      <c r="S7448" s="39"/>
      <c r="T7448" s="39"/>
      <c r="U7448" s="39"/>
      <c r="V7448" s="39"/>
      <c r="W7448" s="39"/>
      <c r="X7448" s="39"/>
      <c r="Y7448" s="39"/>
      <c r="Z7448" s="39"/>
      <c r="AA7448" s="39"/>
      <c r="AB7448" s="39"/>
      <c r="AC7448" s="39"/>
      <c r="AD7448" s="39"/>
      <c r="AE7448" s="39"/>
      <c r="AF7448" s="39"/>
      <c r="AG7448" s="39"/>
      <c r="AH7448" s="39"/>
      <c r="AI7448" s="39"/>
      <c r="AJ7448" s="39"/>
      <c r="AK7448" s="39"/>
      <c r="AL7448" s="39"/>
      <c r="AM7448" s="39"/>
      <c r="AN7448" s="39"/>
      <c r="AO7448" s="39"/>
      <c r="AP7448" s="39"/>
      <c r="AQ7448" s="39"/>
      <c r="AR7448" s="39"/>
      <c r="AS7448" s="39"/>
      <c r="AT7448" s="39"/>
      <c r="AU7448" s="39"/>
      <c r="AV7448" s="39"/>
      <c r="AW7448" s="39"/>
    </row>
    <row r="7449" spans="15:49" x14ac:dyDescent="0.2">
      <c r="O7449" s="39"/>
      <c r="P7449" s="39"/>
      <c r="Q7449" s="39"/>
      <c r="R7449" s="39"/>
      <c r="S7449" s="39"/>
      <c r="T7449" s="39"/>
      <c r="U7449" s="39"/>
      <c r="V7449" s="39"/>
      <c r="W7449" s="39"/>
      <c r="X7449" s="39"/>
      <c r="Y7449" s="39"/>
      <c r="Z7449" s="39"/>
      <c r="AA7449" s="39"/>
      <c r="AB7449" s="39"/>
      <c r="AC7449" s="39"/>
      <c r="AD7449" s="39"/>
      <c r="AE7449" s="39"/>
      <c r="AF7449" s="39"/>
      <c r="AG7449" s="39"/>
      <c r="AH7449" s="39"/>
      <c r="AI7449" s="39"/>
      <c r="AJ7449" s="39"/>
      <c r="AK7449" s="39"/>
      <c r="AL7449" s="39"/>
      <c r="AM7449" s="39"/>
      <c r="AN7449" s="39"/>
      <c r="AO7449" s="39"/>
      <c r="AP7449" s="39"/>
      <c r="AQ7449" s="39"/>
      <c r="AR7449" s="39"/>
      <c r="AS7449" s="39"/>
      <c r="AT7449" s="39"/>
      <c r="AU7449" s="39"/>
      <c r="AV7449" s="39"/>
      <c r="AW7449" s="39"/>
    </row>
    <row r="7450" spans="15:49" x14ac:dyDescent="0.2">
      <c r="O7450" s="39"/>
      <c r="P7450" s="39"/>
      <c r="Q7450" s="39"/>
      <c r="R7450" s="39"/>
      <c r="S7450" s="39"/>
      <c r="T7450" s="39"/>
      <c r="U7450" s="39"/>
      <c r="V7450" s="39"/>
      <c r="W7450" s="39"/>
      <c r="X7450" s="39"/>
      <c r="Y7450" s="39"/>
      <c r="Z7450" s="39"/>
      <c r="AA7450" s="39"/>
      <c r="AB7450" s="39"/>
      <c r="AC7450" s="39"/>
      <c r="AD7450" s="39"/>
      <c r="AE7450" s="39"/>
      <c r="AF7450" s="39"/>
      <c r="AG7450" s="39"/>
      <c r="AH7450" s="39"/>
      <c r="AI7450" s="39"/>
      <c r="AJ7450" s="39"/>
      <c r="AK7450" s="39"/>
      <c r="AL7450" s="39"/>
      <c r="AM7450" s="39"/>
      <c r="AN7450" s="39"/>
      <c r="AO7450" s="39"/>
      <c r="AP7450" s="39"/>
      <c r="AQ7450" s="39"/>
      <c r="AR7450" s="39"/>
      <c r="AS7450" s="39"/>
      <c r="AT7450" s="39"/>
      <c r="AU7450" s="39"/>
      <c r="AV7450" s="39"/>
      <c r="AW7450" s="39"/>
    </row>
    <row r="7451" spans="15:49" x14ac:dyDescent="0.2">
      <c r="O7451" s="39"/>
      <c r="P7451" s="39"/>
      <c r="Q7451" s="39"/>
      <c r="R7451" s="39"/>
      <c r="S7451" s="39"/>
      <c r="T7451" s="39"/>
      <c r="U7451" s="39"/>
      <c r="V7451" s="39"/>
      <c r="W7451" s="39"/>
      <c r="X7451" s="39"/>
      <c r="Y7451" s="39"/>
      <c r="Z7451" s="39"/>
      <c r="AA7451" s="39"/>
      <c r="AB7451" s="39"/>
      <c r="AC7451" s="39"/>
      <c r="AD7451" s="39"/>
      <c r="AE7451" s="39"/>
      <c r="AF7451" s="39"/>
      <c r="AG7451" s="39"/>
      <c r="AH7451" s="39"/>
      <c r="AI7451" s="39"/>
      <c r="AJ7451" s="39"/>
      <c r="AK7451" s="39"/>
      <c r="AL7451" s="39"/>
      <c r="AM7451" s="39"/>
      <c r="AN7451" s="39"/>
      <c r="AO7451" s="39"/>
      <c r="AP7451" s="39"/>
      <c r="AQ7451" s="39"/>
      <c r="AR7451" s="39"/>
      <c r="AS7451" s="39"/>
      <c r="AT7451" s="39"/>
      <c r="AU7451" s="39"/>
      <c r="AV7451" s="39"/>
      <c r="AW7451" s="39"/>
    </row>
    <row r="7452" spans="15:49" x14ac:dyDescent="0.2">
      <c r="O7452" s="39"/>
      <c r="P7452" s="39"/>
      <c r="Q7452" s="39"/>
      <c r="R7452" s="39"/>
      <c r="S7452" s="39"/>
      <c r="T7452" s="39"/>
      <c r="U7452" s="39"/>
      <c r="V7452" s="39"/>
      <c r="W7452" s="39"/>
      <c r="X7452" s="39"/>
      <c r="Y7452" s="39"/>
      <c r="Z7452" s="39"/>
      <c r="AA7452" s="39"/>
      <c r="AB7452" s="39"/>
      <c r="AC7452" s="39"/>
      <c r="AD7452" s="39"/>
      <c r="AE7452" s="39"/>
      <c r="AF7452" s="39"/>
      <c r="AG7452" s="39"/>
      <c r="AH7452" s="39"/>
      <c r="AI7452" s="39"/>
      <c r="AJ7452" s="39"/>
      <c r="AK7452" s="39"/>
      <c r="AL7452" s="39"/>
      <c r="AM7452" s="39"/>
      <c r="AN7452" s="39"/>
      <c r="AO7452" s="39"/>
      <c r="AP7452" s="39"/>
      <c r="AQ7452" s="39"/>
      <c r="AR7452" s="39"/>
      <c r="AS7452" s="39"/>
      <c r="AT7452" s="39"/>
      <c r="AU7452" s="39"/>
      <c r="AV7452" s="39"/>
      <c r="AW7452" s="39"/>
    </row>
    <row r="7453" spans="15:49" x14ac:dyDescent="0.2">
      <c r="O7453" s="39"/>
      <c r="P7453" s="39"/>
      <c r="Q7453" s="39"/>
      <c r="R7453" s="39"/>
      <c r="S7453" s="39"/>
      <c r="T7453" s="39"/>
      <c r="U7453" s="39"/>
      <c r="V7453" s="39"/>
      <c r="W7453" s="39"/>
      <c r="X7453" s="39"/>
      <c r="Y7453" s="39"/>
      <c r="Z7453" s="39"/>
      <c r="AA7453" s="39"/>
      <c r="AB7453" s="39"/>
      <c r="AC7453" s="39"/>
      <c r="AD7453" s="39"/>
      <c r="AE7453" s="39"/>
      <c r="AF7453" s="39"/>
      <c r="AG7453" s="39"/>
      <c r="AH7453" s="39"/>
      <c r="AI7453" s="39"/>
      <c r="AJ7453" s="39"/>
      <c r="AK7453" s="39"/>
      <c r="AL7453" s="39"/>
      <c r="AM7453" s="39"/>
      <c r="AN7453" s="39"/>
      <c r="AO7453" s="39"/>
      <c r="AP7453" s="39"/>
      <c r="AQ7453" s="39"/>
      <c r="AR7453" s="39"/>
      <c r="AS7453" s="39"/>
      <c r="AT7453" s="39"/>
      <c r="AU7453" s="39"/>
      <c r="AV7453" s="39"/>
      <c r="AW7453" s="39"/>
    </row>
    <row r="7454" spans="15:49" x14ac:dyDescent="0.2">
      <c r="O7454" s="39"/>
      <c r="P7454" s="39"/>
      <c r="Q7454" s="39"/>
      <c r="R7454" s="39"/>
      <c r="S7454" s="39"/>
      <c r="T7454" s="39"/>
      <c r="U7454" s="39"/>
      <c r="V7454" s="39"/>
      <c r="W7454" s="39"/>
      <c r="X7454" s="39"/>
      <c r="Y7454" s="39"/>
      <c r="Z7454" s="39"/>
      <c r="AA7454" s="39"/>
      <c r="AB7454" s="39"/>
      <c r="AC7454" s="39"/>
      <c r="AD7454" s="39"/>
      <c r="AE7454" s="39"/>
      <c r="AF7454" s="39"/>
      <c r="AG7454" s="39"/>
      <c r="AH7454" s="39"/>
      <c r="AI7454" s="39"/>
      <c r="AJ7454" s="39"/>
      <c r="AK7454" s="39"/>
      <c r="AL7454" s="39"/>
      <c r="AM7454" s="39"/>
      <c r="AN7454" s="39"/>
      <c r="AO7454" s="39"/>
      <c r="AP7454" s="39"/>
      <c r="AQ7454" s="39"/>
      <c r="AR7454" s="39"/>
      <c r="AS7454" s="39"/>
      <c r="AT7454" s="39"/>
      <c r="AU7454" s="39"/>
      <c r="AV7454" s="39"/>
      <c r="AW7454" s="39"/>
    </row>
    <row r="7455" spans="15:49" x14ac:dyDescent="0.2">
      <c r="O7455" s="39"/>
      <c r="P7455" s="39"/>
      <c r="Q7455" s="39"/>
      <c r="R7455" s="39"/>
      <c r="S7455" s="39"/>
      <c r="T7455" s="39"/>
      <c r="U7455" s="39"/>
      <c r="V7455" s="39"/>
      <c r="W7455" s="39"/>
      <c r="X7455" s="39"/>
      <c r="Y7455" s="39"/>
      <c r="Z7455" s="39"/>
      <c r="AA7455" s="39"/>
      <c r="AB7455" s="39"/>
      <c r="AC7455" s="39"/>
      <c r="AD7455" s="39"/>
      <c r="AE7455" s="39"/>
      <c r="AF7455" s="39"/>
      <c r="AG7455" s="39"/>
      <c r="AH7455" s="39"/>
      <c r="AI7455" s="39"/>
      <c r="AJ7455" s="39"/>
      <c r="AK7455" s="39"/>
      <c r="AL7455" s="39"/>
      <c r="AM7455" s="39"/>
      <c r="AN7455" s="39"/>
      <c r="AO7455" s="39"/>
      <c r="AP7455" s="39"/>
      <c r="AQ7455" s="39"/>
      <c r="AR7455" s="39"/>
      <c r="AS7455" s="39"/>
      <c r="AT7455" s="39"/>
      <c r="AU7455" s="39"/>
      <c r="AV7455" s="39"/>
      <c r="AW7455" s="39"/>
    </row>
    <row r="7456" spans="15:49" x14ac:dyDescent="0.2">
      <c r="O7456" s="39"/>
      <c r="P7456" s="39"/>
      <c r="Q7456" s="39"/>
      <c r="R7456" s="39"/>
      <c r="S7456" s="39"/>
      <c r="T7456" s="39"/>
      <c r="U7456" s="39"/>
      <c r="V7456" s="39"/>
      <c r="W7456" s="39"/>
      <c r="X7456" s="39"/>
      <c r="Y7456" s="39"/>
      <c r="Z7456" s="39"/>
      <c r="AA7456" s="39"/>
      <c r="AB7456" s="39"/>
      <c r="AC7456" s="39"/>
      <c r="AD7456" s="39"/>
      <c r="AE7456" s="39"/>
      <c r="AF7456" s="39"/>
      <c r="AG7456" s="39"/>
      <c r="AH7456" s="39"/>
      <c r="AI7456" s="39"/>
      <c r="AJ7456" s="39"/>
      <c r="AK7456" s="39"/>
      <c r="AL7456" s="39"/>
      <c r="AM7456" s="39"/>
      <c r="AN7456" s="39"/>
      <c r="AO7456" s="39"/>
      <c r="AP7456" s="39"/>
      <c r="AQ7456" s="39"/>
      <c r="AR7456" s="39"/>
      <c r="AS7456" s="39"/>
      <c r="AT7456" s="39"/>
      <c r="AU7456" s="39"/>
      <c r="AV7456" s="39"/>
      <c r="AW7456" s="39"/>
    </row>
    <row r="7457" spans="15:49" x14ac:dyDescent="0.2">
      <c r="O7457" s="39"/>
      <c r="P7457" s="39"/>
      <c r="Q7457" s="39"/>
      <c r="R7457" s="39"/>
      <c r="S7457" s="39"/>
      <c r="T7457" s="39"/>
      <c r="U7457" s="39"/>
      <c r="V7457" s="39"/>
      <c r="W7457" s="39"/>
      <c r="X7457" s="39"/>
      <c r="Y7457" s="39"/>
      <c r="Z7457" s="39"/>
      <c r="AA7457" s="39"/>
      <c r="AB7457" s="39"/>
      <c r="AC7457" s="39"/>
      <c r="AD7457" s="39"/>
      <c r="AE7457" s="39"/>
      <c r="AF7457" s="39"/>
      <c r="AG7457" s="39"/>
      <c r="AH7457" s="39"/>
      <c r="AI7457" s="39"/>
      <c r="AJ7457" s="39"/>
      <c r="AK7457" s="39"/>
      <c r="AL7457" s="39"/>
      <c r="AM7457" s="39"/>
      <c r="AN7457" s="39"/>
      <c r="AO7457" s="39"/>
      <c r="AP7457" s="39"/>
      <c r="AQ7457" s="39"/>
      <c r="AR7457" s="39"/>
      <c r="AS7457" s="39"/>
      <c r="AT7457" s="39"/>
      <c r="AU7457" s="39"/>
      <c r="AV7457" s="39"/>
      <c r="AW7457" s="39"/>
    </row>
    <row r="7458" spans="15:49" x14ac:dyDescent="0.2">
      <c r="O7458" s="39"/>
      <c r="P7458" s="39"/>
      <c r="Q7458" s="39"/>
      <c r="R7458" s="39"/>
      <c r="S7458" s="39"/>
      <c r="T7458" s="39"/>
      <c r="U7458" s="39"/>
      <c r="V7458" s="39"/>
      <c r="W7458" s="39"/>
      <c r="X7458" s="39"/>
      <c r="Y7458" s="39"/>
      <c r="Z7458" s="39"/>
      <c r="AA7458" s="39"/>
      <c r="AB7458" s="39"/>
      <c r="AC7458" s="39"/>
      <c r="AD7458" s="39"/>
      <c r="AE7458" s="39"/>
      <c r="AF7458" s="39"/>
      <c r="AG7458" s="39"/>
      <c r="AH7458" s="39"/>
      <c r="AI7458" s="39"/>
      <c r="AJ7458" s="39"/>
      <c r="AK7458" s="39"/>
      <c r="AL7458" s="39"/>
      <c r="AM7458" s="39"/>
      <c r="AN7458" s="39"/>
      <c r="AO7458" s="39"/>
      <c r="AP7458" s="39"/>
      <c r="AQ7458" s="39"/>
      <c r="AR7458" s="39"/>
      <c r="AS7458" s="39"/>
      <c r="AT7458" s="39"/>
      <c r="AU7458" s="39"/>
      <c r="AV7458" s="39"/>
      <c r="AW7458" s="39"/>
    </row>
    <row r="7459" spans="15:49" x14ac:dyDescent="0.2">
      <c r="O7459" s="39"/>
      <c r="P7459" s="39"/>
      <c r="Q7459" s="39"/>
      <c r="R7459" s="39"/>
      <c r="S7459" s="39"/>
      <c r="T7459" s="39"/>
      <c r="U7459" s="39"/>
      <c r="V7459" s="39"/>
      <c r="W7459" s="39"/>
      <c r="X7459" s="39"/>
      <c r="Y7459" s="39"/>
      <c r="Z7459" s="39"/>
      <c r="AA7459" s="39"/>
      <c r="AB7459" s="39"/>
      <c r="AC7459" s="39"/>
      <c r="AD7459" s="39"/>
      <c r="AE7459" s="39"/>
      <c r="AF7459" s="39"/>
      <c r="AG7459" s="39"/>
      <c r="AH7459" s="39"/>
      <c r="AI7459" s="39"/>
      <c r="AJ7459" s="39"/>
      <c r="AK7459" s="39"/>
      <c r="AL7459" s="39"/>
      <c r="AM7459" s="39"/>
      <c r="AN7459" s="39"/>
      <c r="AO7459" s="39"/>
      <c r="AP7459" s="39"/>
      <c r="AQ7459" s="39"/>
      <c r="AR7459" s="39"/>
      <c r="AS7459" s="39"/>
      <c r="AT7459" s="39"/>
      <c r="AU7459" s="39"/>
      <c r="AV7459" s="39"/>
      <c r="AW7459" s="39"/>
    </row>
    <row r="7460" spans="15:49" x14ac:dyDescent="0.2">
      <c r="O7460" s="39"/>
      <c r="P7460" s="39"/>
      <c r="Q7460" s="39"/>
      <c r="R7460" s="39"/>
      <c r="S7460" s="39"/>
      <c r="T7460" s="39"/>
      <c r="U7460" s="39"/>
      <c r="V7460" s="39"/>
      <c r="W7460" s="39"/>
      <c r="X7460" s="39"/>
      <c r="Y7460" s="39"/>
      <c r="Z7460" s="39"/>
      <c r="AA7460" s="39"/>
      <c r="AB7460" s="39"/>
      <c r="AC7460" s="39"/>
      <c r="AD7460" s="39"/>
      <c r="AE7460" s="39"/>
      <c r="AF7460" s="39"/>
      <c r="AG7460" s="39"/>
      <c r="AH7460" s="39"/>
      <c r="AI7460" s="39"/>
      <c r="AJ7460" s="39"/>
      <c r="AK7460" s="39"/>
      <c r="AL7460" s="39"/>
      <c r="AM7460" s="39"/>
      <c r="AN7460" s="39"/>
      <c r="AO7460" s="39"/>
      <c r="AP7460" s="39"/>
      <c r="AQ7460" s="39"/>
      <c r="AR7460" s="39"/>
      <c r="AS7460" s="39"/>
      <c r="AT7460" s="39"/>
      <c r="AU7460" s="39"/>
      <c r="AV7460" s="39"/>
      <c r="AW7460" s="39"/>
    </row>
    <row r="7461" spans="15:49" x14ac:dyDescent="0.2">
      <c r="O7461" s="39"/>
      <c r="P7461" s="39"/>
      <c r="Q7461" s="39"/>
      <c r="R7461" s="39"/>
      <c r="S7461" s="39"/>
      <c r="T7461" s="39"/>
      <c r="U7461" s="39"/>
      <c r="V7461" s="39"/>
      <c r="W7461" s="39"/>
      <c r="X7461" s="39"/>
      <c r="Y7461" s="39"/>
      <c r="Z7461" s="39"/>
      <c r="AA7461" s="39"/>
      <c r="AB7461" s="39"/>
      <c r="AC7461" s="39"/>
      <c r="AD7461" s="39"/>
      <c r="AE7461" s="39"/>
      <c r="AF7461" s="39"/>
      <c r="AG7461" s="39"/>
      <c r="AH7461" s="39"/>
      <c r="AI7461" s="39"/>
      <c r="AJ7461" s="39"/>
      <c r="AK7461" s="39"/>
      <c r="AL7461" s="39"/>
      <c r="AM7461" s="39"/>
      <c r="AN7461" s="39"/>
      <c r="AO7461" s="39"/>
      <c r="AP7461" s="39"/>
      <c r="AQ7461" s="39"/>
      <c r="AR7461" s="39"/>
      <c r="AS7461" s="39"/>
      <c r="AT7461" s="39"/>
      <c r="AU7461" s="39"/>
      <c r="AV7461" s="39"/>
      <c r="AW7461" s="39"/>
    </row>
    <row r="7462" spans="15:49" x14ac:dyDescent="0.2">
      <c r="O7462" s="39"/>
      <c r="P7462" s="39"/>
      <c r="Q7462" s="39"/>
      <c r="R7462" s="39"/>
      <c r="S7462" s="39"/>
      <c r="T7462" s="39"/>
      <c r="U7462" s="39"/>
      <c r="V7462" s="39"/>
      <c r="W7462" s="39"/>
      <c r="X7462" s="39"/>
      <c r="Y7462" s="39"/>
      <c r="Z7462" s="39"/>
      <c r="AA7462" s="39"/>
      <c r="AB7462" s="39"/>
      <c r="AC7462" s="39"/>
      <c r="AD7462" s="39"/>
      <c r="AE7462" s="39"/>
      <c r="AF7462" s="39"/>
      <c r="AG7462" s="39"/>
      <c r="AH7462" s="39"/>
      <c r="AI7462" s="39"/>
      <c r="AJ7462" s="39"/>
      <c r="AK7462" s="39"/>
      <c r="AL7462" s="39"/>
      <c r="AM7462" s="39"/>
      <c r="AN7462" s="39"/>
      <c r="AO7462" s="39"/>
      <c r="AP7462" s="39"/>
      <c r="AQ7462" s="39"/>
      <c r="AR7462" s="39"/>
      <c r="AS7462" s="39"/>
      <c r="AT7462" s="39"/>
      <c r="AU7462" s="39"/>
      <c r="AV7462" s="39"/>
      <c r="AW7462" s="39"/>
    </row>
    <row r="7463" spans="15:49" x14ac:dyDescent="0.2">
      <c r="O7463" s="39"/>
      <c r="P7463" s="39"/>
      <c r="Q7463" s="39"/>
      <c r="R7463" s="39"/>
      <c r="S7463" s="39"/>
      <c r="T7463" s="39"/>
      <c r="U7463" s="39"/>
      <c r="V7463" s="39"/>
      <c r="W7463" s="39"/>
      <c r="X7463" s="39"/>
      <c r="Y7463" s="39"/>
      <c r="Z7463" s="39"/>
      <c r="AA7463" s="39"/>
      <c r="AB7463" s="39"/>
      <c r="AC7463" s="39"/>
      <c r="AD7463" s="39"/>
      <c r="AE7463" s="39"/>
      <c r="AF7463" s="39"/>
      <c r="AG7463" s="39"/>
      <c r="AH7463" s="39"/>
      <c r="AI7463" s="39"/>
      <c r="AJ7463" s="39"/>
      <c r="AK7463" s="39"/>
      <c r="AL7463" s="39"/>
      <c r="AM7463" s="39"/>
      <c r="AN7463" s="39"/>
      <c r="AO7463" s="39"/>
      <c r="AP7463" s="39"/>
      <c r="AQ7463" s="39"/>
      <c r="AR7463" s="39"/>
      <c r="AS7463" s="39"/>
      <c r="AT7463" s="39"/>
      <c r="AU7463" s="39"/>
      <c r="AV7463" s="39"/>
      <c r="AW7463" s="39"/>
    </row>
    <row r="7464" spans="15:49" x14ac:dyDescent="0.2">
      <c r="O7464" s="39"/>
      <c r="P7464" s="39"/>
      <c r="Q7464" s="39"/>
      <c r="R7464" s="39"/>
      <c r="S7464" s="39"/>
      <c r="T7464" s="39"/>
      <c r="U7464" s="39"/>
      <c r="V7464" s="39"/>
      <c r="W7464" s="39"/>
      <c r="X7464" s="39"/>
      <c r="Y7464" s="39"/>
      <c r="Z7464" s="39"/>
      <c r="AA7464" s="39"/>
      <c r="AB7464" s="39"/>
      <c r="AC7464" s="39"/>
      <c r="AD7464" s="39"/>
      <c r="AE7464" s="39"/>
      <c r="AF7464" s="39"/>
      <c r="AG7464" s="39"/>
      <c r="AH7464" s="39"/>
      <c r="AI7464" s="39"/>
      <c r="AJ7464" s="39"/>
      <c r="AK7464" s="39"/>
      <c r="AL7464" s="39"/>
      <c r="AM7464" s="39"/>
      <c r="AN7464" s="39"/>
      <c r="AO7464" s="39"/>
      <c r="AP7464" s="39"/>
      <c r="AQ7464" s="39"/>
      <c r="AR7464" s="39"/>
      <c r="AS7464" s="39"/>
      <c r="AT7464" s="39"/>
      <c r="AU7464" s="39"/>
      <c r="AV7464" s="39"/>
      <c r="AW7464" s="39"/>
    </row>
    <row r="7465" spans="15:49" x14ac:dyDescent="0.2">
      <c r="O7465" s="39"/>
      <c r="P7465" s="39"/>
      <c r="Q7465" s="39"/>
      <c r="R7465" s="39"/>
      <c r="S7465" s="39"/>
      <c r="T7465" s="39"/>
      <c r="U7465" s="39"/>
      <c r="V7465" s="39"/>
      <c r="W7465" s="39"/>
      <c r="X7465" s="39"/>
      <c r="Y7465" s="39"/>
      <c r="Z7465" s="39"/>
      <c r="AA7465" s="39"/>
      <c r="AB7465" s="39"/>
      <c r="AC7465" s="39"/>
      <c r="AD7465" s="39"/>
      <c r="AE7465" s="39"/>
      <c r="AF7465" s="39"/>
      <c r="AG7465" s="39"/>
      <c r="AH7465" s="39"/>
      <c r="AI7465" s="39"/>
      <c r="AJ7465" s="39"/>
      <c r="AK7465" s="39"/>
      <c r="AL7465" s="39"/>
      <c r="AM7465" s="39"/>
      <c r="AN7465" s="39"/>
      <c r="AO7465" s="39"/>
      <c r="AP7465" s="39"/>
      <c r="AQ7465" s="39"/>
      <c r="AR7465" s="39"/>
      <c r="AS7465" s="39"/>
      <c r="AT7465" s="39"/>
      <c r="AU7465" s="39"/>
      <c r="AV7465" s="39"/>
      <c r="AW7465" s="39"/>
    </row>
    <row r="7466" spans="15:49" x14ac:dyDescent="0.2">
      <c r="O7466" s="39"/>
      <c r="P7466" s="39"/>
      <c r="Q7466" s="39"/>
      <c r="R7466" s="39"/>
      <c r="S7466" s="39"/>
      <c r="T7466" s="39"/>
      <c r="U7466" s="39"/>
      <c r="V7466" s="39"/>
      <c r="W7466" s="39"/>
      <c r="X7466" s="39"/>
      <c r="Y7466" s="39"/>
      <c r="Z7466" s="39"/>
      <c r="AA7466" s="39"/>
      <c r="AB7466" s="39"/>
      <c r="AC7466" s="39"/>
      <c r="AD7466" s="39"/>
      <c r="AE7466" s="39"/>
      <c r="AF7466" s="39"/>
      <c r="AG7466" s="39"/>
      <c r="AH7466" s="39"/>
      <c r="AI7466" s="39"/>
      <c r="AJ7466" s="39"/>
      <c r="AK7466" s="39"/>
      <c r="AL7466" s="39"/>
      <c r="AM7466" s="39"/>
      <c r="AN7466" s="39"/>
      <c r="AO7466" s="39"/>
      <c r="AP7466" s="39"/>
      <c r="AQ7466" s="39"/>
      <c r="AR7466" s="39"/>
      <c r="AS7466" s="39"/>
      <c r="AT7466" s="39"/>
      <c r="AU7466" s="39"/>
      <c r="AV7466" s="39"/>
      <c r="AW7466" s="39"/>
    </row>
    <row r="7467" spans="15:49" x14ac:dyDescent="0.2">
      <c r="O7467" s="39"/>
      <c r="P7467" s="39"/>
      <c r="Q7467" s="39"/>
      <c r="R7467" s="39"/>
      <c r="S7467" s="39"/>
      <c r="T7467" s="39"/>
      <c r="U7467" s="39"/>
      <c r="V7467" s="39"/>
      <c r="W7467" s="39"/>
      <c r="X7467" s="39"/>
      <c r="Y7467" s="39"/>
      <c r="Z7467" s="39"/>
      <c r="AA7467" s="39"/>
      <c r="AB7467" s="39"/>
      <c r="AC7467" s="39"/>
      <c r="AD7467" s="39"/>
      <c r="AE7467" s="39"/>
      <c r="AF7467" s="39"/>
      <c r="AG7467" s="39"/>
      <c r="AH7467" s="39"/>
      <c r="AI7467" s="39"/>
      <c r="AJ7467" s="39"/>
      <c r="AK7467" s="39"/>
      <c r="AL7467" s="39"/>
      <c r="AM7467" s="39"/>
      <c r="AN7467" s="39"/>
      <c r="AO7467" s="39"/>
      <c r="AP7467" s="39"/>
      <c r="AQ7467" s="39"/>
      <c r="AR7467" s="39"/>
      <c r="AS7467" s="39"/>
      <c r="AT7467" s="39"/>
      <c r="AU7467" s="39"/>
      <c r="AV7467" s="39"/>
      <c r="AW7467" s="39"/>
    </row>
    <row r="7468" spans="15:49" x14ac:dyDescent="0.2">
      <c r="O7468" s="39"/>
      <c r="P7468" s="39"/>
      <c r="Q7468" s="39"/>
      <c r="R7468" s="39"/>
      <c r="S7468" s="39"/>
      <c r="T7468" s="39"/>
      <c r="U7468" s="39"/>
      <c r="V7468" s="39"/>
      <c r="W7468" s="39"/>
      <c r="X7468" s="39"/>
      <c r="Y7468" s="39"/>
      <c r="Z7468" s="39"/>
      <c r="AA7468" s="39"/>
      <c r="AB7468" s="39"/>
      <c r="AC7468" s="39"/>
      <c r="AD7468" s="39"/>
      <c r="AE7468" s="39"/>
      <c r="AF7468" s="39"/>
      <c r="AG7468" s="39"/>
      <c r="AH7468" s="39"/>
      <c r="AI7468" s="39"/>
      <c r="AJ7468" s="39"/>
      <c r="AK7468" s="39"/>
      <c r="AL7468" s="39"/>
      <c r="AM7468" s="39"/>
      <c r="AN7468" s="39"/>
      <c r="AO7468" s="39"/>
      <c r="AP7468" s="39"/>
      <c r="AQ7468" s="39"/>
      <c r="AR7468" s="39"/>
      <c r="AS7468" s="39"/>
      <c r="AT7468" s="39"/>
      <c r="AU7468" s="39"/>
      <c r="AV7468" s="39"/>
      <c r="AW7468" s="39"/>
    </row>
    <row r="7469" spans="15:49" x14ac:dyDescent="0.2">
      <c r="O7469" s="39"/>
      <c r="P7469" s="39"/>
      <c r="Q7469" s="39"/>
      <c r="R7469" s="39"/>
      <c r="S7469" s="39"/>
      <c r="T7469" s="39"/>
      <c r="U7469" s="39"/>
      <c r="V7469" s="39"/>
      <c r="W7469" s="39"/>
      <c r="X7469" s="39"/>
      <c r="Y7469" s="39"/>
      <c r="Z7469" s="39"/>
      <c r="AA7469" s="39"/>
      <c r="AB7469" s="39"/>
      <c r="AC7469" s="39"/>
      <c r="AD7469" s="39"/>
      <c r="AE7469" s="39"/>
      <c r="AF7469" s="39"/>
      <c r="AG7469" s="39"/>
      <c r="AH7469" s="39"/>
      <c r="AI7469" s="39"/>
      <c r="AJ7469" s="39"/>
      <c r="AK7469" s="39"/>
      <c r="AL7469" s="39"/>
      <c r="AM7469" s="39"/>
      <c r="AN7469" s="39"/>
      <c r="AO7469" s="39"/>
      <c r="AP7469" s="39"/>
      <c r="AQ7469" s="39"/>
      <c r="AR7469" s="39"/>
      <c r="AS7469" s="39"/>
      <c r="AT7469" s="39"/>
      <c r="AU7469" s="39"/>
      <c r="AV7469" s="39"/>
      <c r="AW7469" s="39"/>
    </row>
    <row r="7470" spans="15:49" x14ac:dyDescent="0.2">
      <c r="O7470" s="39"/>
      <c r="P7470" s="39"/>
      <c r="Q7470" s="39"/>
      <c r="R7470" s="39"/>
      <c r="S7470" s="39"/>
      <c r="T7470" s="39"/>
      <c r="U7470" s="39"/>
      <c r="V7470" s="39"/>
      <c r="W7470" s="39"/>
      <c r="X7470" s="39"/>
      <c r="Y7470" s="39"/>
      <c r="Z7470" s="39"/>
      <c r="AA7470" s="39"/>
      <c r="AB7470" s="39"/>
      <c r="AC7470" s="39"/>
      <c r="AD7470" s="39"/>
      <c r="AE7470" s="39"/>
      <c r="AF7470" s="39"/>
      <c r="AG7470" s="39"/>
      <c r="AH7470" s="39"/>
      <c r="AI7470" s="39"/>
      <c r="AJ7470" s="39"/>
      <c r="AK7470" s="39"/>
      <c r="AL7470" s="39"/>
      <c r="AM7470" s="39"/>
      <c r="AN7470" s="39"/>
      <c r="AO7470" s="39"/>
      <c r="AP7470" s="39"/>
      <c r="AQ7470" s="39"/>
      <c r="AR7470" s="39"/>
      <c r="AS7470" s="39"/>
      <c r="AT7470" s="39"/>
      <c r="AU7470" s="39"/>
      <c r="AV7470" s="39"/>
      <c r="AW7470" s="39"/>
    </row>
    <row r="7471" spans="15:49" x14ac:dyDescent="0.2">
      <c r="O7471" s="39"/>
      <c r="P7471" s="39"/>
      <c r="Q7471" s="39"/>
      <c r="R7471" s="39"/>
      <c r="S7471" s="39"/>
      <c r="T7471" s="39"/>
      <c r="U7471" s="39"/>
      <c r="V7471" s="39"/>
      <c r="W7471" s="39"/>
      <c r="X7471" s="39"/>
      <c r="Y7471" s="39"/>
      <c r="Z7471" s="39"/>
      <c r="AA7471" s="39"/>
      <c r="AB7471" s="39"/>
      <c r="AC7471" s="39"/>
      <c r="AD7471" s="39"/>
      <c r="AE7471" s="39"/>
      <c r="AF7471" s="39"/>
      <c r="AG7471" s="39"/>
      <c r="AH7471" s="39"/>
      <c r="AI7471" s="39"/>
      <c r="AJ7471" s="39"/>
      <c r="AK7471" s="39"/>
      <c r="AL7471" s="39"/>
      <c r="AM7471" s="39"/>
      <c r="AN7471" s="39"/>
      <c r="AO7471" s="39"/>
      <c r="AP7471" s="39"/>
      <c r="AQ7471" s="39"/>
      <c r="AR7471" s="39"/>
      <c r="AS7471" s="39"/>
      <c r="AT7471" s="39"/>
      <c r="AU7471" s="39"/>
      <c r="AV7471" s="39"/>
      <c r="AW7471" s="39"/>
    </row>
    <row r="7472" spans="15:49" x14ac:dyDescent="0.2">
      <c r="O7472" s="39"/>
      <c r="P7472" s="39"/>
      <c r="Q7472" s="39"/>
      <c r="R7472" s="39"/>
      <c r="S7472" s="39"/>
      <c r="T7472" s="39"/>
      <c r="U7472" s="39"/>
      <c r="V7472" s="39"/>
      <c r="W7472" s="39"/>
      <c r="X7472" s="39"/>
      <c r="Y7472" s="39"/>
      <c r="Z7472" s="39"/>
      <c r="AA7472" s="39"/>
      <c r="AB7472" s="39"/>
      <c r="AC7472" s="39"/>
      <c r="AD7472" s="39"/>
      <c r="AE7472" s="39"/>
      <c r="AF7472" s="39"/>
      <c r="AG7472" s="39"/>
      <c r="AH7472" s="39"/>
      <c r="AI7472" s="39"/>
      <c r="AJ7472" s="39"/>
      <c r="AK7472" s="39"/>
      <c r="AL7472" s="39"/>
      <c r="AM7472" s="39"/>
      <c r="AN7472" s="39"/>
      <c r="AO7472" s="39"/>
      <c r="AP7472" s="39"/>
      <c r="AQ7472" s="39"/>
      <c r="AR7472" s="39"/>
      <c r="AS7472" s="39"/>
      <c r="AT7472" s="39"/>
      <c r="AU7472" s="39"/>
      <c r="AV7472" s="39"/>
      <c r="AW7472" s="39"/>
    </row>
    <row r="7473" spans="15:49" x14ac:dyDescent="0.2">
      <c r="O7473" s="39"/>
      <c r="P7473" s="39"/>
      <c r="Q7473" s="39"/>
      <c r="R7473" s="39"/>
      <c r="S7473" s="39"/>
      <c r="T7473" s="39"/>
      <c r="U7473" s="39"/>
      <c r="V7473" s="39"/>
      <c r="W7473" s="39"/>
      <c r="X7473" s="39"/>
      <c r="Y7473" s="39"/>
      <c r="Z7473" s="39"/>
      <c r="AA7473" s="39"/>
      <c r="AB7473" s="39"/>
      <c r="AC7473" s="39"/>
      <c r="AD7473" s="39"/>
      <c r="AE7473" s="39"/>
      <c r="AF7473" s="39"/>
      <c r="AG7473" s="39"/>
      <c r="AH7473" s="39"/>
      <c r="AI7473" s="39"/>
      <c r="AJ7473" s="39"/>
      <c r="AK7473" s="39"/>
      <c r="AL7473" s="39"/>
      <c r="AM7473" s="39"/>
      <c r="AN7473" s="39"/>
      <c r="AO7473" s="39"/>
      <c r="AP7473" s="39"/>
      <c r="AQ7473" s="39"/>
      <c r="AR7473" s="39"/>
      <c r="AS7473" s="39"/>
      <c r="AT7473" s="39"/>
      <c r="AU7473" s="39"/>
      <c r="AV7473" s="39"/>
      <c r="AW7473" s="39"/>
    </row>
    <row r="7474" spans="15:49" x14ac:dyDescent="0.2">
      <c r="O7474" s="39"/>
      <c r="P7474" s="39"/>
      <c r="Q7474" s="39"/>
      <c r="R7474" s="39"/>
      <c r="S7474" s="39"/>
      <c r="T7474" s="39"/>
      <c r="U7474" s="39"/>
      <c r="V7474" s="39"/>
      <c r="W7474" s="39"/>
      <c r="X7474" s="39"/>
      <c r="Y7474" s="39"/>
      <c r="Z7474" s="39"/>
      <c r="AA7474" s="39"/>
      <c r="AB7474" s="39"/>
      <c r="AC7474" s="39"/>
      <c r="AD7474" s="39"/>
      <c r="AE7474" s="39"/>
      <c r="AF7474" s="39"/>
      <c r="AG7474" s="39"/>
      <c r="AH7474" s="39"/>
      <c r="AI7474" s="39"/>
      <c r="AJ7474" s="39"/>
      <c r="AK7474" s="39"/>
      <c r="AL7474" s="39"/>
      <c r="AM7474" s="39"/>
      <c r="AN7474" s="39"/>
      <c r="AO7474" s="39"/>
      <c r="AP7474" s="39"/>
      <c r="AQ7474" s="39"/>
      <c r="AR7474" s="39"/>
      <c r="AS7474" s="39"/>
      <c r="AT7474" s="39"/>
      <c r="AU7474" s="39"/>
      <c r="AV7474" s="39"/>
      <c r="AW7474" s="39"/>
    </row>
    <row r="7475" spans="15:49" x14ac:dyDescent="0.2">
      <c r="O7475" s="39"/>
      <c r="P7475" s="39"/>
      <c r="Q7475" s="39"/>
      <c r="R7475" s="39"/>
      <c r="S7475" s="39"/>
      <c r="T7475" s="39"/>
      <c r="U7475" s="39"/>
      <c r="V7475" s="39"/>
      <c r="W7475" s="39"/>
      <c r="X7475" s="39"/>
      <c r="Y7475" s="39"/>
      <c r="Z7475" s="39"/>
      <c r="AA7475" s="39"/>
      <c r="AB7475" s="39"/>
      <c r="AC7475" s="39"/>
      <c r="AD7475" s="39"/>
      <c r="AE7475" s="39"/>
      <c r="AF7475" s="39"/>
      <c r="AG7475" s="39"/>
      <c r="AH7475" s="39"/>
      <c r="AI7475" s="39"/>
      <c r="AJ7475" s="39"/>
      <c r="AK7475" s="39"/>
      <c r="AL7475" s="39"/>
      <c r="AM7475" s="39"/>
      <c r="AN7475" s="39"/>
      <c r="AO7475" s="39"/>
      <c r="AP7475" s="39"/>
      <c r="AQ7475" s="39"/>
      <c r="AR7475" s="39"/>
      <c r="AS7475" s="39"/>
      <c r="AT7475" s="39"/>
      <c r="AU7475" s="39"/>
      <c r="AV7475" s="39"/>
      <c r="AW7475" s="39"/>
    </row>
    <row r="7476" spans="15:49" x14ac:dyDescent="0.2">
      <c r="O7476" s="39"/>
      <c r="P7476" s="39"/>
      <c r="Q7476" s="39"/>
      <c r="R7476" s="39"/>
      <c r="S7476" s="39"/>
      <c r="T7476" s="39"/>
      <c r="U7476" s="39"/>
      <c r="V7476" s="39"/>
      <c r="W7476" s="39"/>
      <c r="X7476" s="39"/>
      <c r="Y7476" s="39"/>
      <c r="Z7476" s="39"/>
      <c r="AA7476" s="39"/>
      <c r="AB7476" s="39"/>
      <c r="AC7476" s="39"/>
      <c r="AD7476" s="39"/>
      <c r="AE7476" s="39"/>
      <c r="AF7476" s="39"/>
      <c r="AG7476" s="39"/>
      <c r="AH7476" s="39"/>
      <c r="AI7476" s="39"/>
      <c r="AJ7476" s="39"/>
      <c r="AK7476" s="39"/>
      <c r="AL7476" s="39"/>
      <c r="AM7476" s="39"/>
      <c r="AN7476" s="39"/>
      <c r="AO7476" s="39"/>
      <c r="AP7476" s="39"/>
      <c r="AQ7476" s="39"/>
      <c r="AR7476" s="39"/>
      <c r="AS7476" s="39"/>
      <c r="AT7476" s="39"/>
      <c r="AU7476" s="39"/>
      <c r="AV7476" s="39"/>
      <c r="AW7476" s="39"/>
    </row>
    <row r="7477" spans="15:49" x14ac:dyDescent="0.2">
      <c r="O7477" s="39"/>
      <c r="P7477" s="39"/>
      <c r="Q7477" s="39"/>
      <c r="R7477" s="39"/>
      <c r="S7477" s="39"/>
      <c r="T7477" s="39"/>
      <c r="U7477" s="39"/>
      <c r="V7477" s="39"/>
      <c r="W7477" s="39"/>
      <c r="X7477" s="39"/>
      <c r="Y7477" s="39"/>
      <c r="Z7477" s="39"/>
      <c r="AA7477" s="39"/>
      <c r="AB7477" s="39"/>
      <c r="AC7477" s="39"/>
      <c r="AD7477" s="39"/>
      <c r="AE7477" s="39"/>
      <c r="AF7477" s="39"/>
      <c r="AG7477" s="39"/>
      <c r="AH7477" s="39"/>
      <c r="AI7477" s="39"/>
      <c r="AJ7477" s="39"/>
      <c r="AK7477" s="39"/>
      <c r="AL7477" s="39"/>
      <c r="AM7477" s="39"/>
      <c r="AN7477" s="39"/>
      <c r="AO7477" s="39"/>
      <c r="AP7477" s="39"/>
      <c r="AQ7477" s="39"/>
      <c r="AR7477" s="39"/>
      <c r="AS7477" s="39"/>
      <c r="AT7477" s="39"/>
      <c r="AU7477" s="39"/>
      <c r="AV7477" s="39"/>
      <c r="AW7477" s="39"/>
    </row>
    <row r="7478" spans="15:49" x14ac:dyDescent="0.2">
      <c r="O7478" s="39"/>
      <c r="P7478" s="39"/>
      <c r="Q7478" s="39"/>
      <c r="R7478" s="39"/>
      <c r="S7478" s="39"/>
      <c r="T7478" s="39"/>
      <c r="U7478" s="39"/>
      <c r="V7478" s="39"/>
      <c r="W7478" s="39"/>
      <c r="X7478" s="39"/>
      <c r="Y7478" s="39"/>
      <c r="Z7478" s="39"/>
      <c r="AA7478" s="39"/>
      <c r="AB7478" s="39"/>
      <c r="AC7478" s="39"/>
      <c r="AD7478" s="39"/>
      <c r="AE7478" s="39"/>
      <c r="AF7478" s="39"/>
      <c r="AG7478" s="39"/>
      <c r="AH7478" s="39"/>
      <c r="AI7478" s="39"/>
      <c r="AJ7478" s="39"/>
      <c r="AK7478" s="39"/>
      <c r="AL7478" s="39"/>
      <c r="AM7478" s="39"/>
      <c r="AN7478" s="39"/>
      <c r="AO7478" s="39"/>
      <c r="AP7478" s="39"/>
      <c r="AQ7478" s="39"/>
      <c r="AR7478" s="39"/>
      <c r="AS7478" s="39"/>
      <c r="AT7478" s="39"/>
      <c r="AU7478" s="39"/>
      <c r="AV7478" s="39"/>
      <c r="AW7478" s="39"/>
    </row>
    <row r="7479" spans="15:49" x14ac:dyDescent="0.2">
      <c r="O7479" s="39"/>
      <c r="P7479" s="39"/>
      <c r="Q7479" s="39"/>
      <c r="R7479" s="39"/>
      <c r="S7479" s="39"/>
      <c r="T7479" s="39"/>
      <c r="U7479" s="39"/>
      <c r="V7479" s="39"/>
      <c r="W7479" s="39"/>
      <c r="X7479" s="39"/>
      <c r="Y7479" s="39"/>
      <c r="Z7479" s="39"/>
      <c r="AA7479" s="39"/>
      <c r="AB7479" s="39"/>
      <c r="AC7479" s="39"/>
      <c r="AD7479" s="39"/>
      <c r="AE7479" s="39"/>
      <c r="AF7479" s="39"/>
      <c r="AG7479" s="39"/>
      <c r="AH7479" s="39"/>
      <c r="AI7479" s="39"/>
      <c r="AJ7479" s="39"/>
      <c r="AK7479" s="39"/>
      <c r="AL7479" s="39"/>
      <c r="AM7479" s="39"/>
      <c r="AN7479" s="39"/>
      <c r="AO7479" s="39"/>
      <c r="AP7479" s="39"/>
      <c r="AQ7479" s="39"/>
      <c r="AR7479" s="39"/>
      <c r="AS7479" s="39"/>
      <c r="AT7479" s="39"/>
      <c r="AU7479" s="39"/>
      <c r="AV7479" s="39"/>
      <c r="AW7479" s="39"/>
    </row>
    <row r="7480" spans="15:49" x14ac:dyDescent="0.2">
      <c r="O7480" s="39"/>
      <c r="P7480" s="39"/>
      <c r="Q7480" s="39"/>
      <c r="R7480" s="39"/>
      <c r="S7480" s="39"/>
      <c r="T7480" s="39"/>
      <c r="U7480" s="39"/>
      <c r="V7480" s="39"/>
      <c r="W7480" s="39"/>
      <c r="X7480" s="39"/>
      <c r="Y7480" s="39"/>
      <c r="Z7480" s="39"/>
      <c r="AA7480" s="39"/>
      <c r="AB7480" s="39"/>
      <c r="AC7480" s="39"/>
      <c r="AD7480" s="39"/>
      <c r="AE7480" s="39"/>
      <c r="AF7480" s="39"/>
      <c r="AG7480" s="39"/>
      <c r="AH7480" s="39"/>
      <c r="AI7480" s="39"/>
      <c r="AJ7480" s="39"/>
      <c r="AK7480" s="39"/>
      <c r="AL7480" s="39"/>
      <c r="AM7480" s="39"/>
      <c r="AN7480" s="39"/>
      <c r="AO7480" s="39"/>
      <c r="AP7480" s="39"/>
      <c r="AQ7480" s="39"/>
      <c r="AR7480" s="39"/>
      <c r="AS7480" s="39"/>
      <c r="AT7480" s="39"/>
      <c r="AU7480" s="39"/>
      <c r="AV7480" s="39"/>
      <c r="AW7480" s="39"/>
    </row>
    <row r="7481" spans="15:49" x14ac:dyDescent="0.2">
      <c r="O7481" s="39"/>
      <c r="P7481" s="39"/>
      <c r="Q7481" s="39"/>
      <c r="R7481" s="39"/>
      <c r="S7481" s="39"/>
      <c r="T7481" s="39"/>
      <c r="U7481" s="39"/>
      <c r="V7481" s="39"/>
      <c r="W7481" s="39"/>
      <c r="X7481" s="39"/>
      <c r="Y7481" s="39"/>
      <c r="Z7481" s="39"/>
      <c r="AA7481" s="39"/>
      <c r="AB7481" s="39"/>
      <c r="AC7481" s="39"/>
      <c r="AD7481" s="39"/>
      <c r="AE7481" s="39"/>
      <c r="AF7481" s="39"/>
      <c r="AG7481" s="39"/>
      <c r="AH7481" s="39"/>
      <c r="AI7481" s="39"/>
      <c r="AJ7481" s="39"/>
      <c r="AK7481" s="39"/>
      <c r="AL7481" s="39"/>
      <c r="AM7481" s="39"/>
      <c r="AN7481" s="39"/>
      <c r="AO7481" s="39"/>
      <c r="AP7481" s="39"/>
      <c r="AQ7481" s="39"/>
      <c r="AR7481" s="39"/>
      <c r="AS7481" s="39"/>
      <c r="AT7481" s="39"/>
      <c r="AU7481" s="39"/>
      <c r="AV7481" s="39"/>
      <c r="AW7481" s="39"/>
    </row>
    <row r="7482" spans="15:49" x14ac:dyDescent="0.2">
      <c r="O7482" s="39"/>
      <c r="P7482" s="39"/>
      <c r="Q7482" s="39"/>
      <c r="R7482" s="39"/>
      <c r="S7482" s="39"/>
      <c r="T7482" s="39"/>
      <c r="U7482" s="39"/>
      <c r="V7482" s="39"/>
      <c r="W7482" s="39"/>
      <c r="X7482" s="39"/>
      <c r="Y7482" s="39"/>
      <c r="Z7482" s="39"/>
      <c r="AA7482" s="39"/>
      <c r="AB7482" s="39"/>
      <c r="AC7482" s="39"/>
      <c r="AD7482" s="39"/>
      <c r="AE7482" s="39"/>
      <c r="AF7482" s="39"/>
      <c r="AG7482" s="39"/>
      <c r="AH7482" s="39"/>
      <c r="AI7482" s="39"/>
      <c r="AJ7482" s="39"/>
      <c r="AK7482" s="39"/>
      <c r="AL7482" s="39"/>
      <c r="AM7482" s="39"/>
      <c r="AN7482" s="39"/>
      <c r="AO7482" s="39"/>
      <c r="AP7482" s="39"/>
      <c r="AQ7482" s="39"/>
      <c r="AR7482" s="39"/>
      <c r="AS7482" s="39"/>
      <c r="AT7482" s="39"/>
      <c r="AU7482" s="39"/>
      <c r="AV7482" s="39"/>
      <c r="AW7482" s="39"/>
    </row>
    <row r="7483" spans="15:49" x14ac:dyDescent="0.2">
      <c r="O7483" s="39"/>
      <c r="P7483" s="39"/>
      <c r="Q7483" s="39"/>
      <c r="R7483" s="39"/>
      <c r="S7483" s="39"/>
      <c r="T7483" s="39"/>
      <c r="U7483" s="39"/>
      <c r="V7483" s="39"/>
      <c r="W7483" s="39"/>
      <c r="X7483" s="39"/>
      <c r="Y7483" s="39"/>
      <c r="Z7483" s="39"/>
      <c r="AA7483" s="39"/>
      <c r="AB7483" s="39"/>
      <c r="AC7483" s="39"/>
      <c r="AD7483" s="39"/>
      <c r="AE7483" s="39"/>
      <c r="AF7483" s="39"/>
      <c r="AG7483" s="39"/>
      <c r="AH7483" s="39"/>
      <c r="AI7483" s="39"/>
      <c r="AJ7483" s="39"/>
      <c r="AK7483" s="39"/>
      <c r="AL7483" s="39"/>
      <c r="AM7483" s="39"/>
      <c r="AN7483" s="39"/>
      <c r="AO7483" s="39"/>
      <c r="AP7483" s="39"/>
      <c r="AQ7483" s="39"/>
      <c r="AR7483" s="39"/>
      <c r="AS7483" s="39"/>
      <c r="AT7483" s="39"/>
      <c r="AU7483" s="39"/>
      <c r="AV7483" s="39"/>
      <c r="AW7483" s="39"/>
    </row>
    <row r="7484" spans="15:49" x14ac:dyDescent="0.2">
      <c r="O7484" s="39"/>
      <c r="P7484" s="39"/>
      <c r="Q7484" s="39"/>
      <c r="R7484" s="39"/>
      <c r="S7484" s="39"/>
      <c r="T7484" s="39"/>
      <c r="U7484" s="39"/>
      <c r="V7484" s="39"/>
      <c r="W7484" s="39"/>
      <c r="X7484" s="39"/>
      <c r="Y7484" s="39"/>
      <c r="Z7484" s="39"/>
      <c r="AA7484" s="39"/>
      <c r="AB7484" s="39"/>
      <c r="AC7484" s="39"/>
      <c r="AD7484" s="39"/>
      <c r="AE7484" s="39"/>
      <c r="AF7484" s="39"/>
      <c r="AG7484" s="39"/>
      <c r="AH7484" s="39"/>
      <c r="AI7484" s="39"/>
      <c r="AJ7484" s="39"/>
      <c r="AK7484" s="39"/>
      <c r="AL7484" s="39"/>
      <c r="AM7484" s="39"/>
      <c r="AN7484" s="39"/>
      <c r="AO7484" s="39"/>
      <c r="AP7484" s="39"/>
      <c r="AQ7484" s="39"/>
      <c r="AR7484" s="39"/>
      <c r="AS7484" s="39"/>
      <c r="AT7484" s="39"/>
      <c r="AU7484" s="39"/>
      <c r="AV7484" s="39"/>
      <c r="AW7484" s="39"/>
    </row>
    <row r="7485" spans="15:49" x14ac:dyDescent="0.2">
      <c r="O7485" s="39"/>
      <c r="P7485" s="39"/>
      <c r="Q7485" s="39"/>
      <c r="R7485" s="39"/>
      <c r="S7485" s="39"/>
      <c r="T7485" s="39"/>
      <c r="U7485" s="39"/>
      <c r="V7485" s="39"/>
      <c r="W7485" s="39"/>
      <c r="X7485" s="39"/>
      <c r="Y7485" s="39"/>
      <c r="Z7485" s="39"/>
      <c r="AA7485" s="39"/>
      <c r="AB7485" s="39"/>
      <c r="AC7485" s="39"/>
      <c r="AD7485" s="39"/>
      <c r="AE7485" s="39"/>
      <c r="AF7485" s="39"/>
      <c r="AG7485" s="39"/>
      <c r="AH7485" s="39"/>
      <c r="AI7485" s="39"/>
      <c r="AJ7485" s="39"/>
      <c r="AK7485" s="39"/>
      <c r="AL7485" s="39"/>
      <c r="AM7485" s="39"/>
      <c r="AN7485" s="39"/>
      <c r="AO7485" s="39"/>
      <c r="AP7485" s="39"/>
      <c r="AQ7485" s="39"/>
      <c r="AR7485" s="39"/>
      <c r="AS7485" s="39"/>
      <c r="AT7485" s="39"/>
      <c r="AU7485" s="39"/>
      <c r="AV7485" s="39"/>
      <c r="AW7485" s="39"/>
    </row>
    <row r="7486" spans="15:49" x14ac:dyDescent="0.2">
      <c r="O7486" s="39"/>
      <c r="P7486" s="39"/>
      <c r="Q7486" s="39"/>
      <c r="R7486" s="39"/>
      <c r="S7486" s="39"/>
      <c r="T7486" s="39"/>
      <c r="U7486" s="39"/>
      <c r="V7486" s="39"/>
      <c r="W7486" s="39"/>
      <c r="X7486" s="39"/>
      <c r="Y7486" s="39"/>
      <c r="Z7486" s="39"/>
      <c r="AA7486" s="39"/>
      <c r="AB7486" s="39"/>
      <c r="AC7486" s="39"/>
      <c r="AD7486" s="39"/>
      <c r="AE7486" s="39"/>
      <c r="AF7486" s="39"/>
      <c r="AG7486" s="39"/>
      <c r="AH7486" s="39"/>
      <c r="AI7486" s="39"/>
      <c r="AJ7486" s="39"/>
      <c r="AK7486" s="39"/>
      <c r="AL7486" s="39"/>
      <c r="AM7486" s="39"/>
      <c r="AN7486" s="39"/>
      <c r="AO7486" s="39"/>
      <c r="AP7486" s="39"/>
      <c r="AQ7486" s="39"/>
      <c r="AR7486" s="39"/>
      <c r="AS7486" s="39"/>
      <c r="AT7486" s="39"/>
      <c r="AU7486" s="39"/>
      <c r="AV7486" s="39"/>
      <c r="AW7486" s="39"/>
    </row>
    <row r="7487" spans="15:49" x14ac:dyDescent="0.2">
      <c r="O7487" s="39"/>
      <c r="P7487" s="39"/>
      <c r="Q7487" s="39"/>
      <c r="R7487" s="39"/>
      <c r="S7487" s="39"/>
      <c r="T7487" s="39"/>
      <c r="U7487" s="39"/>
      <c r="V7487" s="39"/>
      <c r="W7487" s="39"/>
      <c r="X7487" s="39"/>
      <c r="Y7487" s="39"/>
      <c r="Z7487" s="39"/>
      <c r="AA7487" s="39"/>
      <c r="AB7487" s="39"/>
      <c r="AC7487" s="39"/>
      <c r="AD7487" s="39"/>
      <c r="AE7487" s="39"/>
      <c r="AF7487" s="39"/>
      <c r="AG7487" s="39"/>
      <c r="AH7487" s="39"/>
      <c r="AI7487" s="39"/>
      <c r="AJ7487" s="39"/>
      <c r="AK7487" s="39"/>
      <c r="AL7487" s="39"/>
      <c r="AM7487" s="39"/>
      <c r="AN7487" s="39"/>
      <c r="AO7487" s="39"/>
      <c r="AP7487" s="39"/>
      <c r="AQ7487" s="39"/>
      <c r="AR7487" s="39"/>
      <c r="AS7487" s="39"/>
      <c r="AT7487" s="39"/>
      <c r="AU7487" s="39"/>
      <c r="AV7487" s="39"/>
      <c r="AW7487" s="39"/>
    </row>
    <row r="7488" spans="15:49" x14ac:dyDescent="0.2">
      <c r="O7488" s="39"/>
      <c r="P7488" s="39"/>
      <c r="Q7488" s="39"/>
      <c r="R7488" s="39"/>
      <c r="S7488" s="39"/>
      <c r="T7488" s="39"/>
      <c r="U7488" s="39"/>
      <c r="V7488" s="39"/>
      <c r="W7488" s="39"/>
      <c r="X7488" s="39"/>
      <c r="Y7488" s="39"/>
      <c r="Z7488" s="39"/>
      <c r="AA7488" s="39"/>
      <c r="AB7488" s="39"/>
      <c r="AC7488" s="39"/>
      <c r="AD7488" s="39"/>
      <c r="AE7488" s="39"/>
      <c r="AF7488" s="39"/>
      <c r="AG7488" s="39"/>
      <c r="AH7488" s="39"/>
      <c r="AI7488" s="39"/>
      <c r="AJ7488" s="39"/>
      <c r="AK7488" s="39"/>
      <c r="AL7488" s="39"/>
      <c r="AM7488" s="39"/>
      <c r="AN7488" s="39"/>
      <c r="AO7488" s="39"/>
      <c r="AP7488" s="39"/>
      <c r="AQ7488" s="39"/>
      <c r="AR7488" s="39"/>
      <c r="AS7488" s="39"/>
      <c r="AT7488" s="39"/>
      <c r="AU7488" s="39"/>
      <c r="AV7488" s="39"/>
      <c r="AW7488" s="39"/>
    </row>
    <row r="7489" spans="15:49" x14ac:dyDescent="0.2">
      <c r="O7489" s="39"/>
      <c r="P7489" s="39"/>
      <c r="Q7489" s="39"/>
      <c r="R7489" s="39"/>
      <c r="S7489" s="39"/>
      <c r="T7489" s="39"/>
      <c r="U7489" s="39"/>
      <c r="V7489" s="39"/>
      <c r="W7489" s="39"/>
      <c r="X7489" s="39"/>
      <c r="Y7489" s="39"/>
      <c r="Z7489" s="39"/>
      <c r="AA7489" s="39"/>
      <c r="AB7489" s="39"/>
      <c r="AC7489" s="39"/>
      <c r="AD7489" s="39"/>
      <c r="AE7489" s="39"/>
      <c r="AF7489" s="39"/>
      <c r="AG7489" s="39"/>
      <c r="AH7489" s="39"/>
      <c r="AI7489" s="39"/>
      <c r="AJ7489" s="39"/>
      <c r="AK7489" s="39"/>
      <c r="AL7489" s="39"/>
      <c r="AM7489" s="39"/>
      <c r="AN7489" s="39"/>
      <c r="AO7489" s="39"/>
      <c r="AP7489" s="39"/>
      <c r="AQ7489" s="39"/>
      <c r="AR7489" s="39"/>
      <c r="AS7489" s="39"/>
      <c r="AT7489" s="39"/>
      <c r="AU7489" s="39"/>
      <c r="AV7489" s="39"/>
      <c r="AW7489" s="39"/>
    </row>
    <row r="7490" spans="15:49" x14ac:dyDescent="0.2">
      <c r="O7490" s="39"/>
      <c r="P7490" s="39"/>
      <c r="Q7490" s="39"/>
      <c r="R7490" s="39"/>
      <c r="S7490" s="39"/>
      <c r="T7490" s="39"/>
      <c r="U7490" s="39"/>
      <c r="V7490" s="39"/>
      <c r="W7490" s="39"/>
      <c r="X7490" s="39"/>
      <c r="Y7490" s="39"/>
      <c r="Z7490" s="39"/>
      <c r="AA7490" s="39"/>
      <c r="AB7490" s="39"/>
      <c r="AC7490" s="39"/>
      <c r="AD7490" s="39"/>
      <c r="AE7490" s="39"/>
      <c r="AF7490" s="39"/>
      <c r="AG7490" s="39"/>
      <c r="AH7490" s="39"/>
      <c r="AI7490" s="39"/>
      <c r="AJ7490" s="39"/>
      <c r="AK7490" s="39"/>
      <c r="AL7490" s="39"/>
      <c r="AM7490" s="39"/>
      <c r="AN7490" s="39"/>
      <c r="AO7490" s="39"/>
      <c r="AP7490" s="39"/>
      <c r="AQ7490" s="39"/>
      <c r="AR7490" s="39"/>
      <c r="AS7490" s="39"/>
      <c r="AT7490" s="39"/>
      <c r="AU7490" s="39"/>
      <c r="AV7490" s="39"/>
      <c r="AW7490" s="39"/>
    </row>
    <row r="7491" spans="15:49" x14ac:dyDescent="0.2">
      <c r="O7491" s="39"/>
      <c r="P7491" s="39"/>
      <c r="Q7491" s="39"/>
      <c r="R7491" s="39"/>
      <c r="S7491" s="39"/>
      <c r="T7491" s="39"/>
      <c r="U7491" s="39"/>
      <c r="V7491" s="39"/>
      <c r="W7491" s="39"/>
      <c r="X7491" s="39"/>
      <c r="Y7491" s="39"/>
      <c r="Z7491" s="39"/>
      <c r="AA7491" s="39"/>
      <c r="AB7491" s="39"/>
      <c r="AC7491" s="39"/>
      <c r="AD7491" s="39"/>
      <c r="AE7491" s="39"/>
      <c r="AF7491" s="39"/>
      <c r="AG7491" s="39"/>
      <c r="AH7491" s="39"/>
      <c r="AI7491" s="39"/>
      <c r="AJ7491" s="39"/>
      <c r="AK7491" s="39"/>
      <c r="AL7491" s="39"/>
      <c r="AM7491" s="39"/>
      <c r="AN7491" s="39"/>
      <c r="AO7491" s="39"/>
      <c r="AP7491" s="39"/>
      <c r="AQ7491" s="39"/>
      <c r="AR7491" s="39"/>
      <c r="AS7491" s="39"/>
      <c r="AT7491" s="39"/>
      <c r="AU7491" s="39"/>
      <c r="AV7491" s="39"/>
      <c r="AW7491" s="39"/>
    </row>
    <row r="7492" spans="15:49" x14ac:dyDescent="0.2">
      <c r="O7492" s="39"/>
      <c r="P7492" s="39"/>
      <c r="Q7492" s="39"/>
      <c r="R7492" s="39"/>
      <c r="S7492" s="39"/>
      <c r="T7492" s="39"/>
      <c r="U7492" s="39"/>
      <c r="V7492" s="39"/>
      <c r="W7492" s="39"/>
      <c r="X7492" s="39"/>
      <c r="Y7492" s="39"/>
      <c r="Z7492" s="39"/>
      <c r="AA7492" s="39"/>
      <c r="AB7492" s="39"/>
      <c r="AC7492" s="39"/>
      <c r="AD7492" s="39"/>
      <c r="AE7492" s="39"/>
      <c r="AF7492" s="39"/>
      <c r="AG7492" s="39"/>
      <c r="AH7492" s="39"/>
      <c r="AI7492" s="39"/>
      <c r="AJ7492" s="39"/>
      <c r="AK7492" s="39"/>
      <c r="AL7492" s="39"/>
      <c r="AM7492" s="39"/>
      <c r="AN7492" s="39"/>
      <c r="AO7492" s="39"/>
      <c r="AP7492" s="39"/>
      <c r="AQ7492" s="39"/>
      <c r="AR7492" s="39"/>
      <c r="AS7492" s="39"/>
      <c r="AT7492" s="39"/>
      <c r="AU7492" s="39"/>
      <c r="AV7492" s="39"/>
      <c r="AW7492" s="39"/>
    </row>
    <row r="7493" spans="15:49" x14ac:dyDescent="0.2">
      <c r="O7493" s="39"/>
      <c r="P7493" s="39"/>
      <c r="Q7493" s="39"/>
      <c r="R7493" s="39"/>
      <c r="S7493" s="39"/>
      <c r="T7493" s="39"/>
      <c r="U7493" s="39"/>
      <c r="V7493" s="39"/>
      <c r="W7493" s="39"/>
      <c r="X7493" s="39"/>
      <c r="Y7493" s="39"/>
      <c r="Z7493" s="39"/>
      <c r="AA7493" s="39"/>
      <c r="AB7493" s="39"/>
      <c r="AC7493" s="39"/>
      <c r="AD7493" s="39"/>
      <c r="AE7493" s="39"/>
      <c r="AF7493" s="39"/>
      <c r="AG7493" s="39"/>
      <c r="AH7493" s="39"/>
      <c r="AI7493" s="39"/>
      <c r="AJ7493" s="39"/>
      <c r="AK7493" s="39"/>
      <c r="AL7493" s="39"/>
      <c r="AM7493" s="39"/>
      <c r="AN7493" s="39"/>
      <c r="AO7493" s="39"/>
      <c r="AP7493" s="39"/>
      <c r="AQ7493" s="39"/>
      <c r="AR7493" s="39"/>
      <c r="AS7493" s="39"/>
      <c r="AT7493" s="39"/>
      <c r="AU7493" s="39"/>
      <c r="AV7493" s="39"/>
      <c r="AW7493" s="39"/>
    </row>
    <row r="7494" spans="15:49" x14ac:dyDescent="0.2">
      <c r="O7494" s="39"/>
      <c r="P7494" s="39"/>
      <c r="Q7494" s="39"/>
      <c r="R7494" s="39"/>
      <c r="S7494" s="39"/>
      <c r="T7494" s="39"/>
      <c r="U7494" s="39"/>
      <c r="V7494" s="39"/>
      <c r="W7494" s="39"/>
      <c r="X7494" s="39"/>
      <c r="Y7494" s="39"/>
      <c r="Z7494" s="39"/>
      <c r="AA7494" s="39"/>
      <c r="AB7494" s="39"/>
      <c r="AC7494" s="39"/>
      <c r="AD7494" s="39"/>
      <c r="AE7494" s="39"/>
      <c r="AF7494" s="39"/>
      <c r="AG7494" s="39"/>
      <c r="AH7494" s="39"/>
      <c r="AI7494" s="39"/>
      <c r="AJ7494" s="39"/>
      <c r="AK7494" s="39"/>
      <c r="AL7494" s="39"/>
      <c r="AM7494" s="39"/>
      <c r="AN7494" s="39"/>
      <c r="AO7494" s="39"/>
      <c r="AP7494" s="39"/>
      <c r="AQ7494" s="39"/>
      <c r="AR7494" s="39"/>
      <c r="AS7494" s="39"/>
      <c r="AT7494" s="39"/>
      <c r="AU7494" s="39"/>
      <c r="AV7494" s="39"/>
      <c r="AW7494" s="39"/>
    </row>
    <row r="7495" spans="15:49" x14ac:dyDescent="0.2">
      <c r="O7495" s="39"/>
      <c r="P7495" s="39"/>
      <c r="Q7495" s="39"/>
      <c r="R7495" s="39"/>
      <c r="S7495" s="39"/>
      <c r="T7495" s="39"/>
      <c r="U7495" s="39"/>
      <c r="V7495" s="39"/>
      <c r="W7495" s="39"/>
      <c r="X7495" s="39"/>
      <c r="Y7495" s="39"/>
      <c r="Z7495" s="39"/>
      <c r="AA7495" s="39"/>
      <c r="AB7495" s="39"/>
      <c r="AC7495" s="39"/>
      <c r="AD7495" s="39"/>
      <c r="AE7495" s="39"/>
      <c r="AF7495" s="39"/>
      <c r="AG7495" s="39"/>
      <c r="AH7495" s="39"/>
      <c r="AI7495" s="39"/>
      <c r="AJ7495" s="39"/>
      <c r="AK7495" s="39"/>
      <c r="AL7495" s="39"/>
      <c r="AM7495" s="39"/>
      <c r="AN7495" s="39"/>
      <c r="AO7495" s="39"/>
      <c r="AP7495" s="39"/>
      <c r="AQ7495" s="39"/>
      <c r="AR7495" s="39"/>
      <c r="AS7495" s="39"/>
      <c r="AT7495" s="39"/>
      <c r="AU7495" s="39"/>
      <c r="AV7495" s="39"/>
      <c r="AW7495" s="39"/>
    </row>
    <row r="7496" spans="15:49" x14ac:dyDescent="0.2">
      <c r="O7496" s="39"/>
      <c r="P7496" s="39"/>
      <c r="Q7496" s="39"/>
      <c r="R7496" s="39"/>
      <c r="S7496" s="39"/>
      <c r="T7496" s="39"/>
      <c r="U7496" s="39"/>
      <c r="V7496" s="39"/>
      <c r="W7496" s="39"/>
      <c r="X7496" s="39"/>
      <c r="Y7496" s="39"/>
      <c r="Z7496" s="39"/>
      <c r="AA7496" s="39"/>
      <c r="AB7496" s="39"/>
      <c r="AC7496" s="39"/>
      <c r="AD7496" s="39"/>
      <c r="AE7496" s="39"/>
      <c r="AF7496" s="39"/>
      <c r="AG7496" s="39"/>
      <c r="AH7496" s="39"/>
      <c r="AI7496" s="39"/>
      <c r="AJ7496" s="39"/>
      <c r="AK7496" s="39"/>
      <c r="AL7496" s="39"/>
      <c r="AM7496" s="39"/>
      <c r="AN7496" s="39"/>
      <c r="AO7496" s="39"/>
      <c r="AP7496" s="39"/>
      <c r="AQ7496" s="39"/>
      <c r="AR7496" s="39"/>
      <c r="AS7496" s="39"/>
      <c r="AT7496" s="39"/>
      <c r="AU7496" s="39"/>
      <c r="AV7496" s="39"/>
      <c r="AW7496" s="39"/>
    </row>
    <row r="7497" spans="15:49" x14ac:dyDescent="0.2">
      <c r="O7497" s="39"/>
      <c r="P7497" s="39"/>
      <c r="Q7497" s="39"/>
      <c r="R7497" s="39"/>
      <c r="S7497" s="39"/>
      <c r="T7497" s="39"/>
      <c r="U7497" s="39"/>
      <c r="V7497" s="39"/>
      <c r="W7497" s="39"/>
      <c r="X7497" s="39"/>
      <c r="Y7497" s="39"/>
      <c r="Z7497" s="39"/>
      <c r="AA7497" s="39"/>
      <c r="AB7497" s="39"/>
      <c r="AC7497" s="39"/>
      <c r="AD7497" s="39"/>
      <c r="AE7497" s="39"/>
      <c r="AF7497" s="39"/>
      <c r="AG7497" s="39"/>
      <c r="AH7497" s="39"/>
      <c r="AI7497" s="39"/>
      <c r="AJ7497" s="39"/>
      <c r="AK7497" s="39"/>
      <c r="AL7497" s="39"/>
      <c r="AM7497" s="39"/>
      <c r="AN7497" s="39"/>
      <c r="AO7497" s="39"/>
      <c r="AP7497" s="39"/>
      <c r="AQ7497" s="39"/>
      <c r="AR7497" s="39"/>
      <c r="AS7497" s="39"/>
      <c r="AT7497" s="39"/>
      <c r="AU7497" s="39"/>
      <c r="AV7497" s="39"/>
      <c r="AW7497" s="39"/>
    </row>
    <row r="7498" spans="15:49" x14ac:dyDescent="0.2">
      <c r="O7498" s="39"/>
      <c r="P7498" s="39"/>
      <c r="Q7498" s="39"/>
      <c r="R7498" s="39"/>
      <c r="S7498" s="39"/>
      <c r="T7498" s="39"/>
      <c r="U7498" s="39"/>
      <c r="V7498" s="39"/>
      <c r="W7498" s="39"/>
      <c r="X7498" s="39"/>
      <c r="Y7498" s="39"/>
      <c r="Z7498" s="39"/>
      <c r="AA7498" s="39"/>
      <c r="AB7498" s="39"/>
      <c r="AC7498" s="39"/>
      <c r="AD7498" s="39"/>
      <c r="AE7498" s="39"/>
      <c r="AF7498" s="39"/>
      <c r="AG7498" s="39"/>
      <c r="AH7498" s="39"/>
      <c r="AI7498" s="39"/>
      <c r="AJ7498" s="39"/>
      <c r="AK7498" s="39"/>
      <c r="AL7498" s="39"/>
      <c r="AM7498" s="39"/>
      <c r="AN7498" s="39"/>
      <c r="AO7498" s="39"/>
      <c r="AP7498" s="39"/>
      <c r="AQ7498" s="39"/>
      <c r="AR7498" s="39"/>
      <c r="AS7498" s="39"/>
      <c r="AT7498" s="39"/>
      <c r="AU7498" s="39"/>
      <c r="AV7498" s="39"/>
      <c r="AW7498" s="39"/>
    </row>
    <row r="7499" spans="15:49" x14ac:dyDescent="0.2">
      <c r="O7499" s="39"/>
      <c r="P7499" s="39"/>
      <c r="Q7499" s="39"/>
      <c r="R7499" s="39"/>
      <c r="S7499" s="39"/>
      <c r="T7499" s="39"/>
      <c r="U7499" s="39"/>
      <c r="V7499" s="39"/>
      <c r="W7499" s="39"/>
      <c r="X7499" s="39"/>
      <c r="Y7499" s="39"/>
      <c r="Z7499" s="39"/>
      <c r="AA7499" s="39"/>
      <c r="AB7499" s="39"/>
      <c r="AC7499" s="39"/>
      <c r="AD7499" s="39"/>
      <c r="AE7499" s="39"/>
      <c r="AF7499" s="39"/>
      <c r="AG7499" s="39"/>
      <c r="AH7499" s="39"/>
      <c r="AI7499" s="39"/>
      <c r="AJ7499" s="39"/>
      <c r="AK7499" s="39"/>
      <c r="AL7499" s="39"/>
      <c r="AM7499" s="39"/>
      <c r="AN7499" s="39"/>
      <c r="AO7499" s="39"/>
      <c r="AP7499" s="39"/>
      <c r="AQ7499" s="39"/>
      <c r="AR7499" s="39"/>
      <c r="AS7499" s="39"/>
      <c r="AT7499" s="39"/>
      <c r="AU7499" s="39"/>
      <c r="AV7499" s="39"/>
      <c r="AW7499" s="39"/>
    </row>
    <row r="7500" spans="15:49" x14ac:dyDescent="0.2">
      <c r="O7500" s="39"/>
      <c r="P7500" s="39"/>
      <c r="Q7500" s="39"/>
      <c r="R7500" s="39"/>
      <c r="S7500" s="39"/>
      <c r="T7500" s="39"/>
      <c r="U7500" s="39"/>
      <c r="V7500" s="39"/>
      <c r="W7500" s="39"/>
      <c r="X7500" s="39"/>
      <c r="Y7500" s="39"/>
      <c r="Z7500" s="39"/>
      <c r="AA7500" s="39"/>
      <c r="AB7500" s="39"/>
      <c r="AC7500" s="39"/>
      <c r="AD7500" s="39"/>
      <c r="AE7500" s="39"/>
      <c r="AF7500" s="39"/>
      <c r="AG7500" s="39"/>
      <c r="AH7500" s="39"/>
      <c r="AI7500" s="39"/>
      <c r="AJ7500" s="39"/>
      <c r="AK7500" s="39"/>
      <c r="AL7500" s="39"/>
      <c r="AM7500" s="39"/>
      <c r="AN7500" s="39"/>
      <c r="AO7500" s="39"/>
      <c r="AP7500" s="39"/>
      <c r="AQ7500" s="39"/>
      <c r="AR7500" s="39"/>
      <c r="AS7500" s="39"/>
      <c r="AT7500" s="39"/>
      <c r="AU7500" s="39"/>
      <c r="AV7500" s="39"/>
      <c r="AW7500" s="39"/>
    </row>
    <row r="7501" spans="15:49" x14ac:dyDescent="0.2">
      <c r="O7501" s="39"/>
      <c r="P7501" s="39"/>
      <c r="Q7501" s="39"/>
      <c r="R7501" s="39"/>
      <c r="S7501" s="39"/>
      <c r="T7501" s="39"/>
      <c r="U7501" s="39"/>
      <c r="V7501" s="39"/>
      <c r="W7501" s="39"/>
      <c r="X7501" s="39"/>
      <c r="Y7501" s="39"/>
      <c r="Z7501" s="39"/>
      <c r="AA7501" s="39"/>
      <c r="AB7501" s="39"/>
      <c r="AC7501" s="39"/>
      <c r="AD7501" s="39"/>
      <c r="AE7501" s="39"/>
      <c r="AF7501" s="39"/>
      <c r="AG7501" s="39"/>
      <c r="AH7501" s="39"/>
      <c r="AI7501" s="39"/>
      <c r="AJ7501" s="39"/>
      <c r="AK7501" s="39"/>
      <c r="AL7501" s="39"/>
      <c r="AM7501" s="39"/>
      <c r="AN7501" s="39"/>
      <c r="AO7501" s="39"/>
      <c r="AP7501" s="39"/>
      <c r="AQ7501" s="39"/>
      <c r="AR7501" s="39"/>
      <c r="AS7501" s="39"/>
      <c r="AT7501" s="39"/>
      <c r="AU7501" s="39"/>
      <c r="AV7501" s="39"/>
      <c r="AW7501" s="39"/>
    </row>
    <row r="7502" spans="15:49" x14ac:dyDescent="0.2">
      <c r="O7502" s="39"/>
      <c r="P7502" s="39"/>
      <c r="Q7502" s="39"/>
      <c r="R7502" s="39"/>
      <c r="S7502" s="39"/>
      <c r="T7502" s="39"/>
      <c r="U7502" s="39"/>
      <c r="V7502" s="39"/>
      <c r="W7502" s="39"/>
      <c r="X7502" s="39"/>
      <c r="Y7502" s="39"/>
      <c r="Z7502" s="39"/>
      <c r="AA7502" s="39"/>
      <c r="AB7502" s="39"/>
      <c r="AC7502" s="39"/>
      <c r="AD7502" s="39"/>
      <c r="AE7502" s="39"/>
      <c r="AF7502" s="39"/>
      <c r="AG7502" s="39"/>
      <c r="AH7502" s="39"/>
      <c r="AI7502" s="39"/>
      <c r="AJ7502" s="39"/>
      <c r="AK7502" s="39"/>
      <c r="AL7502" s="39"/>
      <c r="AM7502" s="39"/>
      <c r="AN7502" s="39"/>
      <c r="AO7502" s="39"/>
      <c r="AP7502" s="39"/>
      <c r="AQ7502" s="39"/>
      <c r="AR7502" s="39"/>
      <c r="AS7502" s="39"/>
      <c r="AT7502" s="39"/>
      <c r="AU7502" s="39"/>
      <c r="AV7502" s="39"/>
      <c r="AW7502" s="39"/>
    </row>
    <row r="7503" spans="15:49" x14ac:dyDescent="0.2">
      <c r="O7503" s="39"/>
      <c r="P7503" s="39"/>
      <c r="Q7503" s="39"/>
      <c r="R7503" s="39"/>
      <c r="S7503" s="39"/>
      <c r="T7503" s="39"/>
      <c r="U7503" s="39"/>
      <c r="V7503" s="39"/>
      <c r="W7503" s="39"/>
      <c r="X7503" s="39"/>
      <c r="Y7503" s="39"/>
      <c r="Z7503" s="39"/>
      <c r="AA7503" s="39"/>
      <c r="AB7503" s="39"/>
      <c r="AC7503" s="39"/>
      <c r="AD7503" s="39"/>
      <c r="AE7503" s="39"/>
      <c r="AF7503" s="39"/>
      <c r="AG7503" s="39"/>
      <c r="AH7503" s="39"/>
      <c r="AI7503" s="39"/>
      <c r="AJ7503" s="39"/>
      <c r="AK7503" s="39"/>
      <c r="AL7503" s="39"/>
      <c r="AM7503" s="39"/>
      <c r="AN7503" s="39"/>
      <c r="AO7503" s="39"/>
      <c r="AP7503" s="39"/>
      <c r="AQ7503" s="39"/>
      <c r="AR7503" s="39"/>
      <c r="AS7503" s="39"/>
      <c r="AT7503" s="39"/>
      <c r="AU7503" s="39"/>
      <c r="AV7503" s="39"/>
      <c r="AW7503" s="39"/>
    </row>
    <row r="7504" spans="15:49" x14ac:dyDescent="0.2">
      <c r="O7504" s="39"/>
      <c r="P7504" s="39"/>
      <c r="Q7504" s="39"/>
      <c r="R7504" s="39"/>
      <c r="S7504" s="39"/>
      <c r="T7504" s="39"/>
      <c r="U7504" s="39"/>
      <c r="V7504" s="39"/>
      <c r="W7504" s="39"/>
      <c r="X7504" s="39"/>
      <c r="Y7504" s="39"/>
      <c r="Z7504" s="39"/>
      <c r="AA7504" s="39"/>
      <c r="AB7504" s="39"/>
      <c r="AC7504" s="39"/>
      <c r="AD7504" s="39"/>
      <c r="AE7504" s="39"/>
      <c r="AF7504" s="39"/>
      <c r="AG7504" s="39"/>
      <c r="AH7504" s="39"/>
      <c r="AI7504" s="39"/>
      <c r="AJ7504" s="39"/>
      <c r="AK7504" s="39"/>
      <c r="AL7504" s="39"/>
      <c r="AM7504" s="39"/>
      <c r="AN7504" s="39"/>
      <c r="AO7504" s="39"/>
      <c r="AP7504" s="39"/>
      <c r="AQ7504" s="39"/>
      <c r="AR7504" s="39"/>
      <c r="AS7504" s="39"/>
      <c r="AT7504" s="39"/>
      <c r="AU7504" s="39"/>
      <c r="AV7504" s="39"/>
      <c r="AW7504" s="39"/>
    </row>
    <row r="7505" spans="15:49" x14ac:dyDescent="0.2">
      <c r="O7505" s="39"/>
      <c r="P7505" s="39"/>
      <c r="Q7505" s="39"/>
      <c r="R7505" s="39"/>
      <c r="S7505" s="39"/>
      <c r="T7505" s="39"/>
      <c r="U7505" s="39"/>
      <c r="V7505" s="39"/>
      <c r="W7505" s="39"/>
      <c r="X7505" s="39"/>
      <c r="Y7505" s="39"/>
      <c r="Z7505" s="39"/>
      <c r="AA7505" s="39"/>
      <c r="AB7505" s="39"/>
      <c r="AC7505" s="39"/>
      <c r="AD7505" s="39"/>
      <c r="AE7505" s="39"/>
      <c r="AF7505" s="39"/>
      <c r="AG7505" s="39"/>
      <c r="AH7505" s="39"/>
      <c r="AI7505" s="39"/>
      <c r="AJ7505" s="39"/>
      <c r="AK7505" s="39"/>
      <c r="AL7505" s="39"/>
      <c r="AM7505" s="39"/>
      <c r="AN7505" s="39"/>
      <c r="AO7505" s="39"/>
      <c r="AP7505" s="39"/>
      <c r="AQ7505" s="39"/>
      <c r="AR7505" s="39"/>
      <c r="AS7505" s="39"/>
      <c r="AT7505" s="39"/>
      <c r="AU7505" s="39"/>
      <c r="AV7505" s="39"/>
      <c r="AW7505" s="39"/>
    </row>
    <row r="7506" spans="15:49" x14ac:dyDescent="0.2">
      <c r="O7506" s="39"/>
      <c r="P7506" s="39"/>
      <c r="Q7506" s="39"/>
      <c r="R7506" s="39"/>
      <c r="S7506" s="39"/>
      <c r="T7506" s="39"/>
      <c r="U7506" s="39"/>
      <c r="V7506" s="39"/>
      <c r="W7506" s="39"/>
      <c r="X7506" s="39"/>
      <c r="Y7506" s="39"/>
      <c r="Z7506" s="39"/>
      <c r="AA7506" s="39"/>
      <c r="AB7506" s="39"/>
      <c r="AC7506" s="39"/>
      <c r="AD7506" s="39"/>
      <c r="AE7506" s="39"/>
      <c r="AF7506" s="39"/>
      <c r="AG7506" s="39"/>
      <c r="AH7506" s="39"/>
      <c r="AI7506" s="39"/>
      <c r="AJ7506" s="39"/>
      <c r="AK7506" s="39"/>
      <c r="AL7506" s="39"/>
      <c r="AM7506" s="39"/>
      <c r="AN7506" s="39"/>
      <c r="AO7506" s="39"/>
      <c r="AP7506" s="39"/>
      <c r="AQ7506" s="39"/>
      <c r="AR7506" s="39"/>
      <c r="AS7506" s="39"/>
      <c r="AT7506" s="39"/>
      <c r="AU7506" s="39"/>
      <c r="AV7506" s="39"/>
      <c r="AW7506" s="39"/>
    </row>
    <row r="7507" spans="15:49" x14ac:dyDescent="0.2">
      <c r="O7507" s="39"/>
      <c r="P7507" s="39"/>
      <c r="Q7507" s="39"/>
      <c r="R7507" s="39"/>
      <c r="S7507" s="39"/>
      <c r="T7507" s="39"/>
      <c r="U7507" s="39"/>
      <c r="V7507" s="39"/>
      <c r="W7507" s="39"/>
      <c r="X7507" s="39"/>
      <c r="Y7507" s="39"/>
      <c r="Z7507" s="39"/>
      <c r="AA7507" s="39"/>
      <c r="AB7507" s="39"/>
      <c r="AC7507" s="39"/>
      <c r="AD7507" s="39"/>
      <c r="AE7507" s="39"/>
      <c r="AF7507" s="39"/>
      <c r="AG7507" s="39"/>
      <c r="AH7507" s="39"/>
      <c r="AI7507" s="39"/>
      <c r="AJ7507" s="39"/>
      <c r="AK7507" s="39"/>
      <c r="AL7507" s="39"/>
      <c r="AM7507" s="39"/>
      <c r="AN7507" s="39"/>
      <c r="AO7507" s="39"/>
      <c r="AP7507" s="39"/>
      <c r="AQ7507" s="39"/>
      <c r="AR7507" s="39"/>
      <c r="AS7507" s="39"/>
      <c r="AT7507" s="39"/>
      <c r="AU7507" s="39"/>
      <c r="AV7507" s="39"/>
      <c r="AW7507" s="39"/>
    </row>
    <row r="7508" spans="15:49" x14ac:dyDescent="0.2">
      <c r="O7508" s="39"/>
      <c r="P7508" s="39"/>
      <c r="Q7508" s="39"/>
      <c r="R7508" s="39"/>
      <c r="S7508" s="39"/>
      <c r="T7508" s="39"/>
      <c r="U7508" s="39"/>
      <c r="V7508" s="39"/>
      <c r="W7508" s="39"/>
      <c r="X7508" s="39"/>
      <c r="Y7508" s="39"/>
      <c r="Z7508" s="39"/>
      <c r="AA7508" s="39"/>
      <c r="AB7508" s="39"/>
      <c r="AC7508" s="39"/>
      <c r="AD7508" s="39"/>
      <c r="AE7508" s="39"/>
      <c r="AF7508" s="39"/>
      <c r="AG7508" s="39"/>
      <c r="AH7508" s="39"/>
      <c r="AI7508" s="39"/>
      <c r="AJ7508" s="39"/>
      <c r="AK7508" s="39"/>
      <c r="AL7508" s="39"/>
      <c r="AM7508" s="39"/>
      <c r="AN7508" s="39"/>
      <c r="AO7508" s="39"/>
      <c r="AP7508" s="39"/>
      <c r="AQ7508" s="39"/>
      <c r="AR7508" s="39"/>
      <c r="AS7508" s="39"/>
      <c r="AT7508" s="39"/>
      <c r="AU7508" s="39"/>
      <c r="AV7508" s="39"/>
      <c r="AW7508" s="39"/>
    </row>
    <row r="7509" spans="15:49" x14ac:dyDescent="0.2">
      <c r="O7509" s="39"/>
      <c r="P7509" s="39"/>
      <c r="Q7509" s="39"/>
      <c r="R7509" s="39"/>
      <c r="S7509" s="39"/>
      <c r="T7509" s="39"/>
      <c r="U7509" s="39"/>
      <c r="V7509" s="39"/>
      <c r="W7509" s="39"/>
      <c r="X7509" s="39"/>
      <c r="Y7509" s="39"/>
      <c r="Z7509" s="39"/>
      <c r="AA7509" s="39"/>
      <c r="AB7509" s="39"/>
      <c r="AC7509" s="39"/>
      <c r="AD7509" s="39"/>
      <c r="AE7509" s="39"/>
      <c r="AF7509" s="39"/>
      <c r="AG7509" s="39"/>
      <c r="AH7509" s="39"/>
      <c r="AI7509" s="39"/>
      <c r="AJ7509" s="39"/>
      <c r="AK7509" s="39"/>
      <c r="AL7509" s="39"/>
      <c r="AM7509" s="39"/>
      <c r="AN7509" s="39"/>
      <c r="AO7509" s="39"/>
      <c r="AP7509" s="39"/>
      <c r="AQ7509" s="39"/>
      <c r="AR7509" s="39"/>
      <c r="AS7509" s="39"/>
      <c r="AT7509" s="39"/>
      <c r="AU7509" s="39"/>
      <c r="AV7509" s="39"/>
      <c r="AW7509" s="39"/>
    </row>
    <row r="7510" spans="15:49" x14ac:dyDescent="0.2">
      <c r="O7510" s="39"/>
      <c r="P7510" s="39"/>
      <c r="Q7510" s="39"/>
      <c r="R7510" s="39"/>
      <c r="S7510" s="39"/>
      <c r="T7510" s="39"/>
      <c r="U7510" s="39"/>
      <c r="V7510" s="39"/>
      <c r="W7510" s="39"/>
      <c r="X7510" s="39"/>
      <c r="Y7510" s="39"/>
      <c r="Z7510" s="39"/>
      <c r="AA7510" s="39"/>
      <c r="AB7510" s="39"/>
      <c r="AC7510" s="39"/>
      <c r="AD7510" s="39"/>
      <c r="AE7510" s="39"/>
      <c r="AF7510" s="39"/>
      <c r="AG7510" s="39"/>
      <c r="AH7510" s="39"/>
      <c r="AI7510" s="39"/>
      <c r="AJ7510" s="39"/>
      <c r="AK7510" s="39"/>
      <c r="AL7510" s="39"/>
      <c r="AM7510" s="39"/>
      <c r="AN7510" s="39"/>
      <c r="AO7510" s="39"/>
      <c r="AP7510" s="39"/>
      <c r="AQ7510" s="39"/>
      <c r="AR7510" s="39"/>
      <c r="AS7510" s="39"/>
      <c r="AT7510" s="39"/>
      <c r="AU7510" s="39"/>
      <c r="AV7510" s="39"/>
      <c r="AW7510" s="39"/>
    </row>
    <row r="7511" spans="15:49" x14ac:dyDescent="0.2">
      <c r="O7511" s="39"/>
      <c r="P7511" s="39"/>
      <c r="Q7511" s="39"/>
      <c r="R7511" s="39"/>
      <c r="S7511" s="39"/>
      <c r="T7511" s="39"/>
      <c r="U7511" s="39"/>
      <c r="V7511" s="39"/>
      <c r="W7511" s="39"/>
      <c r="X7511" s="39"/>
      <c r="Y7511" s="39"/>
      <c r="Z7511" s="39"/>
      <c r="AA7511" s="39"/>
      <c r="AB7511" s="39"/>
      <c r="AC7511" s="39"/>
      <c r="AD7511" s="39"/>
      <c r="AE7511" s="39"/>
      <c r="AF7511" s="39"/>
      <c r="AG7511" s="39"/>
      <c r="AH7511" s="39"/>
      <c r="AI7511" s="39"/>
      <c r="AJ7511" s="39"/>
      <c r="AK7511" s="39"/>
      <c r="AL7511" s="39"/>
      <c r="AM7511" s="39"/>
      <c r="AN7511" s="39"/>
      <c r="AO7511" s="39"/>
      <c r="AP7511" s="39"/>
      <c r="AQ7511" s="39"/>
      <c r="AR7511" s="39"/>
      <c r="AS7511" s="39"/>
      <c r="AT7511" s="39"/>
      <c r="AU7511" s="39"/>
      <c r="AV7511" s="39"/>
      <c r="AW7511" s="39"/>
    </row>
    <row r="7512" spans="15:49" x14ac:dyDescent="0.2">
      <c r="O7512" s="39"/>
      <c r="P7512" s="39"/>
      <c r="Q7512" s="39"/>
      <c r="R7512" s="39"/>
      <c r="S7512" s="39"/>
      <c r="T7512" s="39"/>
      <c r="U7512" s="39"/>
      <c r="V7512" s="39"/>
      <c r="W7512" s="39"/>
      <c r="X7512" s="39"/>
      <c r="Y7512" s="39"/>
      <c r="Z7512" s="39"/>
      <c r="AA7512" s="39"/>
      <c r="AB7512" s="39"/>
      <c r="AC7512" s="39"/>
      <c r="AD7512" s="39"/>
      <c r="AE7512" s="39"/>
      <c r="AF7512" s="39"/>
      <c r="AG7512" s="39"/>
      <c r="AH7512" s="39"/>
      <c r="AI7512" s="39"/>
      <c r="AJ7512" s="39"/>
      <c r="AK7512" s="39"/>
      <c r="AL7512" s="39"/>
      <c r="AM7512" s="39"/>
      <c r="AN7512" s="39"/>
      <c r="AO7512" s="39"/>
      <c r="AP7512" s="39"/>
      <c r="AQ7512" s="39"/>
      <c r="AR7512" s="39"/>
      <c r="AS7512" s="39"/>
      <c r="AT7512" s="39"/>
      <c r="AU7512" s="39"/>
      <c r="AV7512" s="39"/>
      <c r="AW7512" s="39"/>
    </row>
    <row r="7513" spans="15:49" x14ac:dyDescent="0.2">
      <c r="O7513" s="39"/>
      <c r="P7513" s="39"/>
      <c r="Q7513" s="39"/>
      <c r="R7513" s="39"/>
      <c r="S7513" s="39"/>
      <c r="T7513" s="39"/>
      <c r="U7513" s="39"/>
      <c r="V7513" s="39"/>
      <c r="W7513" s="39"/>
      <c r="X7513" s="39"/>
      <c r="Y7513" s="39"/>
      <c r="Z7513" s="39"/>
      <c r="AA7513" s="39"/>
      <c r="AB7513" s="39"/>
      <c r="AC7513" s="39"/>
      <c r="AD7513" s="39"/>
      <c r="AE7513" s="39"/>
      <c r="AF7513" s="39"/>
      <c r="AG7513" s="39"/>
      <c r="AH7513" s="39"/>
      <c r="AI7513" s="39"/>
      <c r="AJ7513" s="39"/>
      <c r="AK7513" s="39"/>
      <c r="AL7513" s="39"/>
      <c r="AM7513" s="39"/>
      <c r="AN7513" s="39"/>
      <c r="AO7513" s="39"/>
      <c r="AP7513" s="39"/>
      <c r="AQ7513" s="39"/>
      <c r="AR7513" s="39"/>
      <c r="AS7513" s="39"/>
      <c r="AT7513" s="39"/>
      <c r="AU7513" s="39"/>
      <c r="AV7513" s="39"/>
      <c r="AW7513" s="39"/>
    </row>
    <row r="7514" spans="15:49" x14ac:dyDescent="0.2">
      <c r="O7514" s="39"/>
      <c r="P7514" s="39"/>
      <c r="Q7514" s="39"/>
      <c r="R7514" s="39"/>
      <c r="S7514" s="39"/>
      <c r="T7514" s="39"/>
      <c r="U7514" s="39"/>
      <c r="V7514" s="39"/>
      <c r="W7514" s="39"/>
      <c r="X7514" s="39"/>
      <c r="Y7514" s="39"/>
      <c r="Z7514" s="39"/>
      <c r="AA7514" s="39"/>
      <c r="AB7514" s="39"/>
      <c r="AC7514" s="39"/>
      <c r="AD7514" s="39"/>
      <c r="AE7514" s="39"/>
      <c r="AF7514" s="39"/>
      <c r="AG7514" s="39"/>
      <c r="AH7514" s="39"/>
      <c r="AI7514" s="39"/>
      <c r="AJ7514" s="39"/>
      <c r="AK7514" s="39"/>
      <c r="AL7514" s="39"/>
      <c r="AM7514" s="39"/>
      <c r="AN7514" s="39"/>
      <c r="AO7514" s="39"/>
      <c r="AP7514" s="39"/>
      <c r="AQ7514" s="39"/>
      <c r="AR7514" s="39"/>
      <c r="AS7514" s="39"/>
      <c r="AT7514" s="39"/>
      <c r="AU7514" s="39"/>
      <c r="AV7514" s="39"/>
      <c r="AW7514" s="39"/>
    </row>
    <row r="7515" spans="15:49" x14ac:dyDescent="0.2">
      <c r="O7515" s="39"/>
      <c r="P7515" s="39"/>
      <c r="Q7515" s="39"/>
      <c r="R7515" s="39"/>
      <c r="S7515" s="39"/>
      <c r="T7515" s="39"/>
      <c r="U7515" s="39"/>
      <c r="V7515" s="39"/>
      <c r="W7515" s="39"/>
      <c r="X7515" s="39"/>
      <c r="Y7515" s="39"/>
      <c r="Z7515" s="39"/>
      <c r="AA7515" s="39"/>
      <c r="AB7515" s="39"/>
      <c r="AC7515" s="39"/>
      <c r="AD7515" s="39"/>
      <c r="AE7515" s="39"/>
      <c r="AF7515" s="39"/>
      <c r="AG7515" s="39"/>
      <c r="AH7515" s="39"/>
      <c r="AI7515" s="39"/>
      <c r="AJ7515" s="39"/>
      <c r="AK7515" s="39"/>
      <c r="AL7515" s="39"/>
      <c r="AM7515" s="39"/>
      <c r="AN7515" s="39"/>
      <c r="AO7515" s="39"/>
      <c r="AP7515" s="39"/>
      <c r="AQ7515" s="39"/>
      <c r="AR7515" s="39"/>
      <c r="AS7515" s="39"/>
      <c r="AT7515" s="39"/>
      <c r="AU7515" s="39"/>
      <c r="AV7515" s="39"/>
      <c r="AW7515" s="39"/>
    </row>
    <row r="7516" spans="15:49" x14ac:dyDescent="0.2">
      <c r="O7516" s="39"/>
      <c r="P7516" s="39"/>
      <c r="Q7516" s="39"/>
      <c r="R7516" s="39"/>
      <c r="S7516" s="39"/>
      <c r="T7516" s="39"/>
      <c r="U7516" s="39"/>
      <c r="V7516" s="39"/>
      <c r="W7516" s="39"/>
      <c r="X7516" s="39"/>
      <c r="Y7516" s="39"/>
      <c r="Z7516" s="39"/>
      <c r="AA7516" s="39"/>
      <c r="AB7516" s="39"/>
      <c r="AC7516" s="39"/>
      <c r="AD7516" s="39"/>
      <c r="AE7516" s="39"/>
      <c r="AF7516" s="39"/>
      <c r="AG7516" s="39"/>
      <c r="AH7516" s="39"/>
      <c r="AI7516" s="39"/>
      <c r="AJ7516" s="39"/>
      <c r="AK7516" s="39"/>
      <c r="AL7516" s="39"/>
      <c r="AM7516" s="39"/>
      <c r="AN7516" s="39"/>
      <c r="AO7516" s="39"/>
      <c r="AP7516" s="39"/>
      <c r="AQ7516" s="39"/>
      <c r="AR7516" s="39"/>
      <c r="AS7516" s="39"/>
      <c r="AT7516" s="39"/>
      <c r="AU7516" s="39"/>
      <c r="AV7516" s="39"/>
      <c r="AW7516" s="39"/>
    </row>
    <row r="7517" spans="15:49" x14ac:dyDescent="0.2">
      <c r="O7517" s="39"/>
      <c r="P7517" s="39"/>
      <c r="Q7517" s="39"/>
      <c r="R7517" s="39"/>
      <c r="S7517" s="39"/>
      <c r="T7517" s="39"/>
      <c r="U7517" s="39"/>
      <c r="V7517" s="39"/>
      <c r="W7517" s="39"/>
      <c r="X7517" s="39"/>
      <c r="Y7517" s="39"/>
      <c r="Z7517" s="39"/>
      <c r="AA7517" s="39"/>
      <c r="AB7517" s="39"/>
      <c r="AC7517" s="39"/>
      <c r="AD7517" s="39"/>
      <c r="AE7517" s="39"/>
      <c r="AF7517" s="39"/>
      <c r="AG7517" s="39"/>
      <c r="AH7517" s="39"/>
      <c r="AI7517" s="39"/>
      <c r="AJ7517" s="39"/>
      <c r="AK7517" s="39"/>
      <c r="AL7517" s="39"/>
      <c r="AM7517" s="39"/>
      <c r="AN7517" s="39"/>
      <c r="AO7517" s="39"/>
      <c r="AP7517" s="39"/>
      <c r="AQ7517" s="39"/>
      <c r="AR7517" s="39"/>
      <c r="AS7517" s="39"/>
      <c r="AT7517" s="39"/>
      <c r="AU7517" s="39"/>
      <c r="AV7517" s="39"/>
      <c r="AW7517" s="39"/>
    </row>
    <row r="7518" spans="15:49" x14ac:dyDescent="0.2">
      <c r="O7518" s="39"/>
      <c r="P7518" s="39"/>
      <c r="Q7518" s="39"/>
      <c r="R7518" s="39"/>
      <c r="S7518" s="39"/>
      <c r="T7518" s="39"/>
      <c r="U7518" s="39"/>
      <c r="V7518" s="39"/>
      <c r="W7518" s="39"/>
      <c r="X7518" s="39"/>
      <c r="Y7518" s="39"/>
      <c r="Z7518" s="39"/>
      <c r="AA7518" s="39"/>
      <c r="AB7518" s="39"/>
      <c r="AC7518" s="39"/>
      <c r="AD7518" s="39"/>
      <c r="AE7518" s="39"/>
      <c r="AF7518" s="39"/>
      <c r="AG7518" s="39"/>
      <c r="AH7518" s="39"/>
      <c r="AI7518" s="39"/>
      <c r="AJ7518" s="39"/>
      <c r="AK7518" s="39"/>
      <c r="AL7518" s="39"/>
      <c r="AM7518" s="39"/>
      <c r="AN7518" s="39"/>
      <c r="AO7518" s="39"/>
      <c r="AP7518" s="39"/>
      <c r="AQ7518" s="39"/>
      <c r="AR7518" s="39"/>
      <c r="AS7518" s="39"/>
      <c r="AT7518" s="39"/>
      <c r="AU7518" s="39"/>
      <c r="AV7518" s="39"/>
      <c r="AW7518" s="39"/>
    </row>
    <row r="7519" spans="15:49" x14ac:dyDescent="0.2">
      <c r="O7519" s="39"/>
      <c r="P7519" s="39"/>
      <c r="Q7519" s="39"/>
      <c r="R7519" s="39"/>
      <c r="S7519" s="39"/>
      <c r="T7519" s="39"/>
      <c r="U7519" s="39"/>
      <c r="V7519" s="39"/>
      <c r="W7519" s="39"/>
      <c r="X7519" s="39"/>
      <c r="Y7519" s="39"/>
      <c r="Z7519" s="39"/>
      <c r="AA7519" s="39"/>
      <c r="AB7519" s="39"/>
      <c r="AC7519" s="39"/>
      <c r="AD7519" s="39"/>
      <c r="AE7519" s="39"/>
      <c r="AF7519" s="39"/>
      <c r="AG7519" s="39"/>
      <c r="AH7519" s="39"/>
      <c r="AI7519" s="39"/>
      <c r="AJ7519" s="39"/>
      <c r="AK7519" s="39"/>
      <c r="AL7519" s="39"/>
      <c r="AM7519" s="39"/>
      <c r="AN7519" s="39"/>
      <c r="AO7519" s="39"/>
      <c r="AP7519" s="39"/>
      <c r="AQ7519" s="39"/>
      <c r="AR7519" s="39"/>
      <c r="AS7519" s="39"/>
      <c r="AT7519" s="39"/>
      <c r="AU7519" s="39"/>
      <c r="AV7519" s="39"/>
      <c r="AW7519" s="39"/>
    </row>
    <row r="7520" spans="15:49" x14ac:dyDescent="0.2">
      <c r="O7520" s="39"/>
      <c r="P7520" s="39"/>
      <c r="Q7520" s="39"/>
      <c r="R7520" s="39"/>
      <c r="S7520" s="39"/>
      <c r="T7520" s="39"/>
      <c r="U7520" s="39"/>
      <c r="V7520" s="39"/>
      <c r="W7520" s="39"/>
      <c r="X7520" s="39"/>
      <c r="Y7520" s="39"/>
      <c r="Z7520" s="39"/>
      <c r="AA7520" s="39"/>
      <c r="AB7520" s="39"/>
      <c r="AC7520" s="39"/>
      <c r="AD7520" s="39"/>
      <c r="AE7520" s="39"/>
      <c r="AF7520" s="39"/>
      <c r="AG7520" s="39"/>
      <c r="AH7520" s="39"/>
      <c r="AI7520" s="39"/>
      <c r="AJ7520" s="39"/>
      <c r="AK7520" s="39"/>
      <c r="AL7520" s="39"/>
      <c r="AM7520" s="39"/>
      <c r="AN7520" s="39"/>
      <c r="AO7520" s="39"/>
      <c r="AP7520" s="39"/>
      <c r="AQ7520" s="39"/>
      <c r="AR7520" s="39"/>
      <c r="AS7520" s="39"/>
      <c r="AT7520" s="39"/>
      <c r="AU7520" s="39"/>
      <c r="AV7520" s="39"/>
      <c r="AW7520" s="39"/>
    </row>
    <row r="7521" spans="15:49" x14ac:dyDescent="0.2">
      <c r="O7521" s="39"/>
      <c r="P7521" s="39"/>
      <c r="Q7521" s="39"/>
      <c r="R7521" s="39"/>
      <c r="S7521" s="39"/>
      <c r="T7521" s="39"/>
      <c r="U7521" s="39"/>
      <c r="V7521" s="39"/>
      <c r="W7521" s="39"/>
      <c r="X7521" s="39"/>
      <c r="Y7521" s="39"/>
      <c r="Z7521" s="39"/>
      <c r="AA7521" s="39"/>
      <c r="AB7521" s="39"/>
      <c r="AC7521" s="39"/>
      <c r="AD7521" s="39"/>
      <c r="AE7521" s="39"/>
      <c r="AF7521" s="39"/>
      <c r="AG7521" s="39"/>
      <c r="AH7521" s="39"/>
      <c r="AI7521" s="39"/>
      <c r="AJ7521" s="39"/>
      <c r="AK7521" s="39"/>
      <c r="AL7521" s="39"/>
      <c r="AM7521" s="39"/>
      <c r="AN7521" s="39"/>
      <c r="AO7521" s="39"/>
      <c r="AP7521" s="39"/>
      <c r="AQ7521" s="39"/>
      <c r="AR7521" s="39"/>
      <c r="AS7521" s="39"/>
      <c r="AT7521" s="39"/>
      <c r="AU7521" s="39"/>
      <c r="AV7521" s="39"/>
      <c r="AW7521" s="39"/>
    </row>
    <row r="7522" spans="15:49" x14ac:dyDescent="0.2">
      <c r="O7522" s="39"/>
      <c r="P7522" s="39"/>
      <c r="Q7522" s="39"/>
      <c r="R7522" s="39"/>
      <c r="S7522" s="39"/>
      <c r="T7522" s="39"/>
      <c r="U7522" s="39"/>
      <c r="V7522" s="39"/>
      <c r="W7522" s="39"/>
      <c r="X7522" s="39"/>
      <c r="Y7522" s="39"/>
      <c r="Z7522" s="39"/>
      <c r="AA7522" s="39"/>
      <c r="AB7522" s="39"/>
      <c r="AC7522" s="39"/>
      <c r="AD7522" s="39"/>
      <c r="AE7522" s="39"/>
      <c r="AF7522" s="39"/>
      <c r="AG7522" s="39"/>
      <c r="AH7522" s="39"/>
      <c r="AI7522" s="39"/>
      <c r="AJ7522" s="39"/>
      <c r="AK7522" s="39"/>
      <c r="AL7522" s="39"/>
      <c r="AM7522" s="39"/>
      <c r="AN7522" s="39"/>
      <c r="AO7522" s="39"/>
      <c r="AP7522" s="39"/>
      <c r="AQ7522" s="39"/>
      <c r="AR7522" s="39"/>
      <c r="AS7522" s="39"/>
      <c r="AT7522" s="39"/>
      <c r="AU7522" s="39"/>
      <c r="AV7522" s="39"/>
      <c r="AW7522" s="39"/>
    </row>
    <row r="7523" spans="15:49" x14ac:dyDescent="0.2">
      <c r="O7523" s="39"/>
      <c r="P7523" s="39"/>
      <c r="Q7523" s="39"/>
      <c r="R7523" s="39"/>
      <c r="S7523" s="39"/>
      <c r="T7523" s="39"/>
      <c r="U7523" s="39"/>
      <c r="V7523" s="39"/>
      <c r="W7523" s="39"/>
      <c r="X7523" s="39"/>
      <c r="Y7523" s="39"/>
      <c r="Z7523" s="39"/>
      <c r="AA7523" s="39"/>
      <c r="AB7523" s="39"/>
      <c r="AC7523" s="39"/>
      <c r="AD7523" s="39"/>
      <c r="AE7523" s="39"/>
      <c r="AF7523" s="39"/>
      <c r="AG7523" s="39"/>
      <c r="AH7523" s="39"/>
      <c r="AI7523" s="39"/>
      <c r="AJ7523" s="39"/>
      <c r="AK7523" s="39"/>
      <c r="AL7523" s="39"/>
      <c r="AM7523" s="39"/>
      <c r="AN7523" s="39"/>
      <c r="AO7523" s="39"/>
      <c r="AP7523" s="39"/>
      <c r="AQ7523" s="39"/>
      <c r="AR7523" s="39"/>
      <c r="AS7523" s="39"/>
      <c r="AT7523" s="39"/>
      <c r="AU7523" s="39"/>
      <c r="AV7523" s="39"/>
      <c r="AW7523" s="39"/>
    </row>
    <row r="7524" spans="15:49" x14ac:dyDescent="0.2">
      <c r="O7524" s="39"/>
      <c r="P7524" s="39"/>
      <c r="Q7524" s="39"/>
      <c r="R7524" s="39"/>
      <c r="S7524" s="39"/>
      <c r="T7524" s="39"/>
      <c r="U7524" s="39"/>
      <c r="V7524" s="39"/>
      <c r="W7524" s="39"/>
      <c r="X7524" s="39"/>
      <c r="Y7524" s="39"/>
      <c r="Z7524" s="39"/>
      <c r="AA7524" s="39"/>
      <c r="AB7524" s="39"/>
      <c r="AC7524" s="39"/>
      <c r="AD7524" s="39"/>
      <c r="AE7524" s="39"/>
      <c r="AF7524" s="39"/>
      <c r="AG7524" s="39"/>
      <c r="AH7524" s="39"/>
      <c r="AI7524" s="39"/>
      <c r="AJ7524" s="39"/>
      <c r="AK7524" s="39"/>
      <c r="AL7524" s="39"/>
      <c r="AM7524" s="39"/>
      <c r="AN7524" s="39"/>
      <c r="AO7524" s="39"/>
      <c r="AP7524" s="39"/>
      <c r="AQ7524" s="39"/>
      <c r="AR7524" s="39"/>
      <c r="AS7524" s="39"/>
      <c r="AT7524" s="39"/>
      <c r="AU7524" s="39"/>
      <c r="AV7524" s="39"/>
      <c r="AW7524" s="39"/>
    </row>
    <row r="7525" spans="15:49" x14ac:dyDescent="0.2">
      <c r="O7525" s="39"/>
      <c r="P7525" s="39"/>
      <c r="Q7525" s="39"/>
      <c r="R7525" s="39"/>
      <c r="S7525" s="39"/>
      <c r="T7525" s="39"/>
      <c r="U7525" s="39"/>
      <c r="V7525" s="39"/>
      <c r="W7525" s="39"/>
      <c r="X7525" s="39"/>
      <c r="Y7525" s="39"/>
      <c r="Z7525" s="39"/>
      <c r="AA7525" s="39"/>
      <c r="AB7525" s="39"/>
      <c r="AC7525" s="39"/>
      <c r="AD7525" s="39"/>
      <c r="AE7525" s="39"/>
      <c r="AF7525" s="39"/>
      <c r="AG7525" s="39"/>
      <c r="AH7525" s="39"/>
      <c r="AI7525" s="39"/>
      <c r="AJ7525" s="39"/>
      <c r="AK7525" s="39"/>
      <c r="AL7525" s="39"/>
      <c r="AM7525" s="39"/>
      <c r="AN7525" s="39"/>
      <c r="AO7525" s="39"/>
      <c r="AP7525" s="39"/>
      <c r="AQ7525" s="39"/>
      <c r="AR7525" s="39"/>
      <c r="AS7525" s="39"/>
      <c r="AT7525" s="39"/>
      <c r="AU7525" s="39"/>
      <c r="AV7525" s="39"/>
      <c r="AW7525" s="39"/>
    </row>
    <row r="7526" spans="15:49" x14ac:dyDescent="0.2">
      <c r="O7526" s="39"/>
      <c r="P7526" s="39"/>
      <c r="Q7526" s="39"/>
      <c r="R7526" s="39"/>
      <c r="S7526" s="39"/>
      <c r="T7526" s="39"/>
      <c r="U7526" s="39"/>
      <c r="V7526" s="39"/>
      <c r="W7526" s="39"/>
      <c r="X7526" s="39"/>
      <c r="Y7526" s="39"/>
      <c r="Z7526" s="39"/>
      <c r="AA7526" s="39"/>
      <c r="AB7526" s="39"/>
      <c r="AC7526" s="39"/>
      <c r="AD7526" s="39"/>
      <c r="AE7526" s="39"/>
      <c r="AF7526" s="39"/>
      <c r="AG7526" s="39"/>
      <c r="AH7526" s="39"/>
      <c r="AI7526" s="39"/>
      <c r="AJ7526" s="39"/>
      <c r="AK7526" s="39"/>
      <c r="AL7526" s="39"/>
      <c r="AM7526" s="39"/>
      <c r="AN7526" s="39"/>
      <c r="AO7526" s="39"/>
      <c r="AP7526" s="39"/>
      <c r="AQ7526" s="39"/>
      <c r="AR7526" s="39"/>
      <c r="AS7526" s="39"/>
      <c r="AT7526" s="39"/>
      <c r="AU7526" s="39"/>
      <c r="AV7526" s="39"/>
      <c r="AW7526" s="39"/>
    </row>
    <row r="7527" spans="15:49" x14ac:dyDescent="0.2">
      <c r="O7527" s="39"/>
      <c r="P7527" s="39"/>
      <c r="Q7527" s="39"/>
      <c r="R7527" s="39"/>
      <c r="S7527" s="39"/>
      <c r="T7527" s="39"/>
      <c r="U7527" s="39"/>
      <c r="V7527" s="39"/>
      <c r="W7527" s="39"/>
      <c r="X7527" s="39"/>
      <c r="Y7527" s="39"/>
      <c r="Z7527" s="39"/>
      <c r="AA7527" s="39"/>
      <c r="AB7527" s="39"/>
      <c r="AC7527" s="39"/>
      <c r="AD7527" s="39"/>
      <c r="AE7527" s="39"/>
      <c r="AF7527" s="39"/>
      <c r="AG7527" s="39"/>
      <c r="AH7527" s="39"/>
      <c r="AI7527" s="39"/>
      <c r="AJ7527" s="39"/>
      <c r="AK7527" s="39"/>
      <c r="AL7527" s="39"/>
      <c r="AM7527" s="39"/>
      <c r="AN7527" s="39"/>
      <c r="AO7527" s="39"/>
      <c r="AP7527" s="39"/>
      <c r="AQ7527" s="39"/>
      <c r="AR7527" s="39"/>
      <c r="AS7527" s="39"/>
      <c r="AT7527" s="39"/>
      <c r="AU7527" s="39"/>
      <c r="AV7527" s="39"/>
      <c r="AW7527" s="39"/>
    </row>
    <row r="7528" spans="15:49" x14ac:dyDescent="0.2">
      <c r="O7528" s="39"/>
      <c r="P7528" s="39"/>
      <c r="Q7528" s="39"/>
      <c r="R7528" s="39"/>
      <c r="S7528" s="39"/>
      <c r="T7528" s="39"/>
      <c r="U7528" s="39"/>
      <c r="V7528" s="39"/>
      <c r="W7528" s="39"/>
      <c r="X7528" s="39"/>
      <c r="Y7528" s="39"/>
      <c r="Z7528" s="39"/>
      <c r="AA7528" s="39"/>
      <c r="AB7528" s="39"/>
      <c r="AC7528" s="39"/>
      <c r="AD7528" s="39"/>
      <c r="AE7528" s="39"/>
      <c r="AF7528" s="39"/>
      <c r="AG7528" s="39"/>
      <c r="AH7528" s="39"/>
      <c r="AI7528" s="39"/>
      <c r="AJ7528" s="39"/>
      <c r="AK7528" s="39"/>
      <c r="AL7528" s="39"/>
      <c r="AM7528" s="39"/>
      <c r="AN7528" s="39"/>
      <c r="AO7528" s="39"/>
      <c r="AP7528" s="39"/>
      <c r="AQ7528" s="39"/>
      <c r="AR7528" s="39"/>
      <c r="AS7528" s="39"/>
      <c r="AT7528" s="39"/>
      <c r="AU7528" s="39"/>
      <c r="AV7528" s="39"/>
      <c r="AW7528" s="39"/>
    </row>
    <row r="7529" spans="15:49" x14ac:dyDescent="0.2">
      <c r="O7529" s="39"/>
      <c r="P7529" s="39"/>
      <c r="Q7529" s="39"/>
      <c r="R7529" s="39"/>
      <c r="S7529" s="39"/>
      <c r="T7529" s="39"/>
      <c r="U7529" s="39"/>
      <c r="V7529" s="39"/>
      <c r="W7529" s="39"/>
      <c r="X7529" s="39"/>
      <c r="Y7529" s="39"/>
      <c r="Z7529" s="39"/>
      <c r="AA7529" s="39"/>
      <c r="AB7529" s="39"/>
      <c r="AC7529" s="39"/>
      <c r="AD7529" s="39"/>
      <c r="AE7529" s="39"/>
      <c r="AF7529" s="39"/>
      <c r="AG7529" s="39"/>
      <c r="AH7529" s="39"/>
      <c r="AI7529" s="39"/>
      <c r="AJ7529" s="39"/>
      <c r="AK7529" s="39"/>
      <c r="AL7529" s="39"/>
      <c r="AM7529" s="39"/>
      <c r="AN7529" s="39"/>
      <c r="AO7529" s="39"/>
      <c r="AP7529" s="39"/>
      <c r="AQ7529" s="39"/>
      <c r="AR7529" s="39"/>
      <c r="AS7529" s="39"/>
      <c r="AT7529" s="39"/>
      <c r="AU7529" s="39"/>
      <c r="AV7529" s="39"/>
      <c r="AW7529" s="39"/>
    </row>
    <row r="7530" spans="15:49" x14ac:dyDescent="0.2">
      <c r="O7530" s="39"/>
      <c r="P7530" s="39"/>
      <c r="Q7530" s="39"/>
      <c r="R7530" s="39"/>
      <c r="S7530" s="39"/>
      <c r="T7530" s="39"/>
      <c r="U7530" s="39"/>
      <c r="V7530" s="39"/>
      <c r="W7530" s="39"/>
      <c r="X7530" s="39"/>
      <c r="Y7530" s="39"/>
      <c r="Z7530" s="39"/>
      <c r="AA7530" s="39"/>
      <c r="AB7530" s="39"/>
      <c r="AC7530" s="39"/>
      <c r="AD7530" s="39"/>
      <c r="AE7530" s="39"/>
      <c r="AF7530" s="39"/>
      <c r="AG7530" s="39"/>
      <c r="AH7530" s="39"/>
      <c r="AI7530" s="39"/>
      <c r="AJ7530" s="39"/>
      <c r="AK7530" s="39"/>
      <c r="AL7530" s="39"/>
      <c r="AM7530" s="39"/>
      <c r="AN7530" s="39"/>
      <c r="AO7530" s="39"/>
      <c r="AP7530" s="39"/>
      <c r="AQ7530" s="39"/>
      <c r="AR7530" s="39"/>
      <c r="AS7530" s="39"/>
      <c r="AT7530" s="39"/>
      <c r="AU7530" s="39"/>
      <c r="AV7530" s="39"/>
      <c r="AW7530" s="39"/>
    </row>
    <row r="7531" spans="15:49" x14ac:dyDescent="0.2">
      <c r="O7531" s="39"/>
      <c r="P7531" s="39"/>
      <c r="Q7531" s="39"/>
      <c r="R7531" s="39"/>
      <c r="S7531" s="39"/>
      <c r="T7531" s="39"/>
      <c r="U7531" s="39"/>
      <c r="V7531" s="39"/>
      <c r="W7531" s="39"/>
      <c r="X7531" s="39"/>
      <c r="Y7531" s="39"/>
      <c r="Z7531" s="39"/>
      <c r="AA7531" s="39"/>
      <c r="AB7531" s="39"/>
      <c r="AC7531" s="39"/>
      <c r="AD7531" s="39"/>
      <c r="AE7531" s="39"/>
      <c r="AF7531" s="39"/>
      <c r="AG7531" s="39"/>
      <c r="AH7531" s="39"/>
      <c r="AI7531" s="39"/>
      <c r="AJ7531" s="39"/>
      <c r="AK7531" s="39"/>
      <c r="AL7531" s="39"/>
      <c r="AM7531" s="39"/>
      <c r="AN7531" s="39"/>
      <c r="AO7531" s="39"/>
      <c r="AP7531" s="39"/>
      <c r="AQ7531" s="39"/>
      <c r="AR7531" s="39"/>
      <c r="AS7531" s="39"/>
      <c r="AT7531" s="39"/>
      <c r="AU7531" s="39"/>
      <c r="AV7531" s="39"/>
      <c r="AW7531" s="39"/>
    </row>
    <row r="7532" spans="15:49" x14ac:dyDescent="0.2">
      <c r="O7532" s="39"/>
      <c r="P7532" s="39"/>
      <c r="Q7532" s="39"/>
      <c r="R7532" s="39"/>
      <c r="S7532" s="39"/>
      <c r="T7532" s="39"/>
      <c r="U7532" s="39"/>
      <c r="V7532" s="39"/>
      <c r="W7532" s="39"/>
      <c r="X7532" s="39"/>
      <c r="Y7532" s="39"/>
      <c r="Z7532" s="39"/>
      <c r="AA7532" s="39"/>
      <c r="AB7532" s="39"/>
      <c r="AC7532" s="39"/>
      <c r="AD7532" s="39"/>
      <c r="AE7532" s="39"/>
      <c r="AF7532" s="39"/>
      <c r="AG7532" s="39"/>
      <c r="AH7532" s="39"/>
      <c r="AI7532" s="39"/>
      <c r="AJ7532" s="39"/>
      <c r="AK7532" s="39"/>
      <c r="AL7532" s="39"/>
      <c r="AM7532" s="39"/>
      <c r="AN7532" s="39"/>
      <c r="AO7532" s="39"/>
      <c r="AP7532" s="39"/>
      <c r="AQ7532" s="39"/>
      <c r="AR7532" s="39"/>
      <c r="AS7532" s="39"/>
      <c r="AT7532" s="39"/>
      <c r="AU7532" s="39"/>
      <c r="AV7532" s="39"/>
      <c r="AW7532" s="39"/>
    </row>
    <row r="7533" spans="15:49" x14ac:dyDescent="0.2">
      <c r="O7533" s="39"/>
      <c r="P7533" s="39"/>
      <c r="Q7533" s="39"/>
      <c r="R7533" s="39"/>
      <c r="S7533" s="39"/>
      <c r="T7533" s="39"/>
      <c r="U7533" s="39"/>
      <c r="V7533" s="39"/>
      <c r="W7533" s="39"/>
      <c r="X7533" s="39"/>
      <c r="Y7533" s="39"/>
      <c r="Z7533" s="39"/>
      <c r="AA7533" s="39"/>
      <c r="AB7533" s="39"/>
      <c r="AC7533" s="39"/>
      <c r="AD7533" s="39"/>
      <c r="AE7533" s="39"/>
      <c r="AF7533" s="39"/>
      <c r="AG7533" s="39"/>
      <c r="AH7533" s="39"/>
      <c r="AI7533" s="39"/>
      <c r="AJ7533" s="39"/>
      <c r="AK7533" s="39"/>
      <c r="AL7533" s="39"/>
      <c r="AM7533" s="39"/>
      <c r="AN7533" s="39"/>
      <c r="AO7533" s="39"/>
      <c r="AP7533" s="39"/>
      <c r="AQ7533" s="39"/>
      <c r="AR7533" s="39"/>
      <c r="AS7533" s="39"/>
      <c r="AT7533" s="39"/>
      <c r="AU7533" s="39"/>
      <c r="AV7533" s="39"/>
      <c r="AW7533" s="39"/>
    </row>
    <row r="7534" spans="15:49" x14ac:dyDescent="0.2">
      <c r="O7534" s="39"/>
      <c r="P7534" s="39"/>
      <c r="Q7534" s="39"/>
      <c r="R7534" s="39"/>
      <c r="S7534" s="39"/>
      <c r="T7534" s="39"/>
      <c r="U7534" s="39"/>
      <c r="V7534" s="39"/>
      <c r="W7534" s="39"/>
      <c r="X7534" s="39"/>
      <c r="Y7534" s="39"/>
      <c r="Z7534" s="39"/>
      <c r="AA7534" s="39"/>
      <c r="AB7534" s="39"/>
      <c r="AC7534" s="39"/>
      <c r="AD7534" s="39"/>
      <c r="AE7534" s="39"/>
      <c r="AF7534" s="39"/>
      <c r="AG7534" s="39"/>
      <c r="AH7534" s="39"/>
      <c r="AI7534" s="39"/>
      <c r="AJ7534" s="39"/>
      <c r="AK7534" s="39"/>
      <c r="AL7534" s="39"/>
      <c r="AM7534" s="39"/>
      <c r="AN7534" s="39"/>
      <c r="AO7534" s="39"/>
      <c r="AP7534" s="39"/>
      <c r="AQ7534" s="39"/>
      <c r="AR7534" s="39"/>
      <c r="AS7534" s="39"/>
      <c r="AT7534" s="39"/>
      <c r="AU7534" s="39"/>
      <c r="AV7534" s="39"/>
      <c r="AW7534" s="39"/>
    </row>
    <row r="7535" spans="15:49" x14ac:dyDescent="0.2">
      <c r="O7535" s="39"/>
      <c r="P7535" s="39"/>
      <c r="Q7535" s="39"/>
      <c r="R7535" s="39"/>
      <c r="S7535" s="39"/>
      <c r="T7535" s="39"/>
      <c r="U7535" s="39"/>
      <c r="V7535" s="39"/>
      <c r="W7535" s="39"/>
      <c r="X7535" s="39"/>
      <c r="Y7535" s="39"/>
      <c r="Z7535" s="39"/>
      <c r="AA7535" s="39"/>
      <c r="AB7535" s="39"/>
      <c r="AC7535" s="39"/>
      <c r="AD7535" s="39"/>
      <c r="AE7535" s="39"/>
      <c r="AF7535" s="39"/>
      <c r="AG7535" s="39"/>
      <c r="AH7535" s="39"/>
      <c r="AI7535" s="39"/>
      <c r="AJ7535" s="39"/>
      <c r="AK7535" s="39"/>
      <c r="AL7535" s="39"/>
      <c r="AM7535" s="39"/>
      <c r="AN7535" s="39"/>
      <c r="AO7535" s="39"/>
      <c r="AP7535" s="39"/>
      <c r="AQ7535" s="39"/>
      <c r="AR7535" s="39"/>
      <c r="AS7535" s="39"/>
      <c r="AT7535" s="39"/>
      <c r="AU7535" s="39"/>
      <c r="AV7535" s="39"/>
      <c r="AW7535" s="39"/>
    </row>
    <row r="7536" spans="15:49" x14ac:dyDescent="0.2">
      <c r="O7536" s="39"/>
      <c r="P7536" s="39"/>
      <c r="Q7536" s="39"/>
      <c r="R7536" s="39"/>
      <c r="S7536" s="39"/>
      <c r="T7536" s="39"/>
      <c r="U7536" s="39"/>
      <c r="V7536" s="39"/>
      <c r="W7536" s="39"/>
      <c r="X7536" s="39"/>
      <c r="Y7536" s="39"/>
      <c r="Z7536" s="39"/>
      <c r="AA7536" s="39"/>
      <c r="AB7536" s="39"/>
      <c r="AC7536" s="39"/>
      <c r="AD7536" s="39"/>
      <c r="AE7536" s="39"/>
      <c r="AF7536" s="39"/>
      <c r="AG7536" s="39"/>
      <c r="AH7536" s="39"/>
      <c r="AI7536" s="39"/>
      <c r="AJ7536" s="39"/>
      <c r="AK7536" s="39"/>
      <c r="AL7536" s="39"/>
      <c r="AM7536" s="39"/>
      <c r="AN7536" s="39"/>
      <c r="AO7536" s="39"/>
      <c r="AP7536" s="39"/>
      <c r="AQ7536" s="39"/>
      <c r="AR7536" s="39"/>
      <c r="AS7536" s="39"/>
      <c r="AT7536" s="39"/>
      <c r="AU7536" s="39"/>
      <c r="AV7536" s="39"/>
      <c r="AW7536" s="39"/>
    </row>
    <row r="7537" spans="15:49" x14ac:dyDescent="0.2">
      <c r="O7537" s="39"/>
      <c r="P7537" s="39"/>
      <c r="Q7537" s="39"/>
      <c r="R7537" s="39"/>
      <c r="S7537" s="39"/>
      <c r="T7537" s="39"/>
      <c r="U7537" s="39"/>
      <c r="V7537" s="39"/>
      <c r="W7537" s="39"/>
      <c r="X7537" s="39"/>
      <c r="Y7537" s="39"/>
      <c r="Z7537" s="39"/>
      <c r="AA7537" s="39"/>
      <c r="AB7537" s="39"/>
      <c r="AC7537" s="39"/>
      <c r="AD7537" s="39"/>
      <c r="AE7537" s="39"/>
      <c r="AF7537" s="39"/>
      <c r="AG7537" s="39"/>
      <c r="AH7537" s="39"/>
      <c r="AI7537" s="39"/>
      <c r="AJ7537" s="39"/>
      <c r="AK7537" s="39"/>
      <c r="AL7537" s="39"/>
      <c r="AM7537" s="39"/>
      <c r="AN7537" s="39"/>
      <c r="AO7537" s="39"/>
      <c r="AP7537" s="39"/>
      <c r="AQ7537" s="39"/>
      <c r="AR7537" s="39"/>
      <c r="AS7537" s="39"/>
      <c r="AT7537" s="39"/>
      <c r="AU7537" s="39"/>
      <c r="AV7537" s="39"/>
      <c r="AW7537" s="39"/>
    </row>
    <row r="7538" spans="15:49" x14ac:dyDescent="0.2">
      <c r="O7538" s="39"/>
      <c r="P7538" s="39"/>
      <c r="Q7538" s="39"/>
      <c r="R7538" s="39"/>
      <c r="S7538" s="39"/>
      <c r="T7538" s="39"/>
      <c r="U7538" s="39"/>
      <c r="V7538" s="39"/>
      <c r="W7538" s="39"/>
      <c r="X7538" s="39"/>
      <c r="Y7538" s="39"/>
      <c r="Z7538" s="39"/>
      <c r="AA7538" s="39"/>
      <c r="AB7538" s="39"/>
      <c r="AC7538" s="39"/>
      <c r="AD7538" s="39"/>
      <c r="AE7538" s="39"/>
      <c r="AF7538" s="39"/>
      <c r="AG7538" s="39"/>
      <c r="AH7538" s="39"/>
      <c r="AI7538" s="39"/>
      <c r="AJ7538" s="39"/>
      <c r="AK7538" s="39"/>
      <c r="AL7538" s="39"/>
      <c r="AM7538" s="39"/>
      <c r="AN7538" s="39"/>
      <c r="AO7538" s="39"/>
      <c r="AP7538" s="39"/>
      <c r="AQ7538" s="39"/>
      <c r="AR7538" s="39"/>
      <c r="AS7538" s="39"/>
      <c r="AT7538" s="39"/>
      <c r="AU7538" s="39"/>
      <c r="AV7538" s="39"/>
      <c r="AW7538" s="39"/>
    </row>
    <row r="7539" spans="15:49" x14ac:dyDescent="0.2">
      <c r="O7539" s="39"/>
      <c r="P7539" s="39"/>
      <c r="Q7539" s="39"/>
      <c r="R7539" s="39"/>
      <c r="S7539" s="39"/>
      <c r="T7539" s="39"/>
      <c r="U7539" s="39"/>
      <c r="V7539" s="39"/>
      <c r="W7539" s="39"/>
      <c r="X7539" s="39"/>
      <c r="Y7539" s="39"/>
      <c r="Z7539" s="39"/>
      <c r="AA7539" s="39"/>
      <c r="AB7539" s="39"/>
      <c r="AC7539" s="39"/>
      <c r="AD7539" s="39"/>
      <c r="AE7539" s="39"/>
      <c r="AF7539" s="39"/>
      <c r="AG7539" s="39"/>
      <c r="AH7539" s="39"/>
      <c r="AI7539" s="39"/>
      <c r="AJ7539" s="39"/>
      <c r="AK7539" s="39"/>
      <c r="AL7539" s="39"/>
      <c r="AM7539" s="39"/>
      <c r="AN7539" s="39"/>
      <c r="AO7539" s="39"/>
      <c r="AP7539" s="39"/>
      <c r="AQ7539" s="39"/>
      <c r="AR7539" s="39"/>
      <c r="AS7539" s="39"/>
      <c r="AT7539" s="39"/>
      <c r="AU7539" s="39"/>
      <c r="AV7539" s="39"/>
      <c r="AW7539" s="39"/>
    </row>
    <row r="7540" spans="15:49" x14ac:dyDescent="0.2">
      <c r="O7540" s="39"/>
      <c r="P7540" s="39"/>
      <c r="Q7540" s="39"/>
      <c r="R7540" s="39"/>
      <c r="S7540" s="39"/>
      <c r="T7540" s="39"/>
      <c r="U7540" s="39"/>
      <c r="V7540" s="39"/>
      <c r="W7540" s="39"/>
      <c r="X7540" s="39"/>
      <c r="Y7540" s="39"/>
      <c r="Z7540" s="39"/>
      <c r="AA7540" s="39"/>
      <c r="AB7540" s="39"/>
      <c r="AC7540" s="39"/>
      <c r="AD7540" s="39"/>
      <c r="AE7540" s="39"/>
      <c r="AF7540" s="39"/>
      <c r="AG7540" s="39"/>
      <c r="AH7540" s="39"/>
      <c r="AI7540" s="39"/>
      <c r="AJ7540" s="39"/>
      <c r="AK7540" s="39"/>
      <c r="AL7540" s="39"/>
      <c r="AM7540" s="39"/>
      <c r="AN7540" s="39"/>
      <c r="AO7540" s="39"/>
      <c r="AP7540" s="39"/>
      <c r="AQ7540" s="39"/>
      <c r="AR7540" s="39"/>
      <c r="AS7540" s="39"/>
      <c r="AT7540" s="39"/>
      <c r="AU7540" s="39"/>
      <c r="AV7540" s="39"/>
      <c r="AW7540" s="39"/>
    </row>
    <row r="7541" spans="15:49" x14ac:dyDescent="0.2">
      <c r="O7541" s="39"/>
      <c r="P7541" s="39"/>
      <c r="Q7541" s="39"/>
      <c r="R7541" s="39"/>
      <c r="S7541" s="39"/>
      <c r="T7541" s="39"/>
      <c r="U7541" s="39"/>
      <c r="V7541" s="39"/>
      <c r="W7541" s="39"/>
      <c r="X7541" s="39"/>
      <c r="Y7541" s="39"/>
      <c r="Z7541" s="39"/>
      <c r="AA7541" s="39"/>
      <c r="AB7541" s="39"/>
      <c r="AC7541" s="39"/>
      <c r="AD7541" s="39"/>
      <c r="AE7541" s="39"/>
      <c r="AF7541" s="39"/>
      <c r="AG7541" s="39"/>
      <c r="AH7541" s="39"/>
      <c r="AI7541" s="39"/>
      <c r="AJ7541" s="39"/>
      <c r="AK7541" s="39"/>
      <c r="AL7541" s="39"/>
      <c r="AM7541" s="39"/>
      <c r="AN7541" s="39"/>
      <c r="AO7541" s="39"/>
      <c r="AP7541" s="39"/>
      <c r="AQ7541" s="39"/>
      <c r="AR7541" s="39"/>
      <c r="AS7541" s="39"/>
      <c r="AT7541" s="39"/>
      <c r="AU7541" s="39"/>
      <c r="AV7541" s="39"/>
      <c r="AW7541" s="39"/>
    </row>
    <row r="7542" spans="15:49" x14ac:dyDescent="0.2">
      <c r="O7542" s="39"/>
      <c r="P7542" s="39"/>
      <c r="Q7542" s="39"/>
      <c r="R7542" s="39"/>
      <c r="S7542" s="39"/>
      <c r="T7542" s="39"/>
      <c r="U7542" s="39"/>
      <c r="V7542" s="39"/>
      <c r="W7542" s="39"/>
      <c r="X7542" s="39"/>
      <c r="Y7542" s="39"/>
      <c r="Z7542" s="39"/>
      <c r="AA7542" s="39"/>
      <c r="AB7542" s="39"/>
      <c r="AC7542" s="39"/>
      <c r="AD7542" s="39"/>
      <c r="AE7542" s="39"/>
      <c r="AF7542" s="39"/>
      <c r="AG7542" s="39"/>
      <c r="AH7542" s="39"/>
      <c r="AI7542" s="39"/>
      <c r="AJ7542" s="39"/>
      <c r="AK7542" s="39"/>
      <c r="AL7542" s="39"/>
      <c r="AM7542" s="39"/>
      <c r="AN7542" s="39"/>
      <c r="AO7542" s="39"/>
      <c r="AP7542" s="39"/>
      <c r="AQ7542" s="39"/>
      <c r="AR7542" s="39"/>
      <c r="AS7542" s="39"/>
      <c r="AT7542" s="39"/>
      <c r="AU7542" s="39"/>
      <c r="AV7542" s="39"/>
      <c r="AW7542" s="39"/>
    </row>
    <row r="7543" spans="15:49" x14ac:dyDescent="0.2">
      <c r="O7543" s="39"/>
      <c r="P7543" s="39"/>
      <c r="Q7543" s="39"/>
      <c r="R7543" s="39"/>
      <c r="S7543" s="39"/>
      <c r="T7543" s="39"/>
      <c r="U7543" s="39"/>
      <c r="V7543" s="39"/>
      <c r="W7543" s="39"/>
      <c r="X7543" s="39"/>
      <c r="Y7543" s="39"/>
      <c r="Z7543" s="39"/>
      <c r="AA7543" s="39"/>
      <c r="AB7543" s="39"/>
      <c r="AC7543" s="39"/>
      <c r="AD7543" s="39"/>
      <c r="AE7543" s="39"/>
      <c r="AF7543" s="39"/>
      <c r="AG7543" s="39"/>
      <c r="AH7543" s="39"/>
      <c r="AI7543" s="39"/>
      <c r="AJ7543" s="39"/>
      <c r="AK7543" s="39"/>
      <c r="AL7543" s="39"/>
      <c r="AM7543" s="39"/>
      <c r="AN7543" s="39"/>
      <c r="AO7543" s="39"/>
      <c r="AP7543" s="39"/>
      <c r="AQ7543" s="39"/>
      <c r="AR7543" s="39"/>
      <c r="AS7543" s="39"/>
      <c r="AT7543" s="39"/>
      <c r="AU7543" s="39"/>
      <c r="AV7543" s="39"/>
      <c r="AW7543" s="39"/>
    </row>
    <row r="7544" spans="15:49" x14ac:dyDescent="0.2">
      <c r="O7544" s="39"/>
      <c r="P7544" s="39"/>
      <c r="Q7544" s="39"/>
      <c r="R7544" s="39"/>
      <c r="S7544" s="39"/>
      <c r="T7544" s="39"/>
      <c r="U7544" s="39"/>
      <c r="V7544" s="39"/>
      <c r="W7544" s="39"/>
      <c r="X7544" s="39"/>
      <c r="Y7544" s="39"/>
      <c r="Z7544" s="39"/>
      <c r="AA7544" s="39"/>
      <c r="AB7544" s="39"/>
      <c r="AC7544" s="39"/>
      <c r="AD7544" s="39"/>
      <c r="AE7544" s="39"/>
      <c r="AF7544" s="39"/>
      <c r="AG7544" s="39"/>
      <c r="AH7544" s="39"/>
      <c r="AI7544" s="39"/>
      <c r="AJ7544" s="39"/>
      <c r="AK7544" s="39"/>
      <c r="AL7544" s="39"/>
      <c r="AM7544" s="39"/>
      <c r="AN7544" s="39"/>
      <c r="AO7544" s="39"/>
      <c r="AP7544" s="39"/>
      <c r="AQ7544" s="39"/>
      <c r="AR7544" s="39"/>
      <c r="AS7544" s="39"/>
      <c r="AT7544" s="39"/>
      <c r="AU7544" s="39"/>
      <c r="AV7544" s="39"/>
      <c r="AW7544" s="39"/>
    </row>
    <row r="7545" spans="15:49" x14ac:dyDescent="0.2">
      <c r="O7545" s="39"/>
      <c r="P7545" s="39"/>
      <c r="Q7545" s="39"/>
      <c r="R7545" s="39"/>
      <c r="S7545" s="39"/>
      <c r="T7545" s="39"/>
      <c r="U7545" s="39"/>
      <c r="V7545" s="39"/>
      <c r="W7545" s="39"/>
      <c r="X7545" s="39"/>
      <c r="Y7545" s="39"/>
      <c r="Z7545" s="39"/>
      <c r="AA7545" s="39"/>
      <c r="AB7545" s="39"/>
      <c r="AC7545" s="39"/>
      <c r="AD7545" s="39"/>
      <c r="AE7545" s="39"/>
      <c r="AF7545" s="39"/>
      <c r="AG7545" s="39"/>
      <c r="AH7545" s="39"/>
      <c r="AI7545" s="39"/>
      <c r="AJ7545" s="39"/>
      <c r="AK7545" s="39"/>
      <c r="AL7545" s="39"/>
      <c r="AM7545" s="39"/>
      <c r="AN7545" s="39"/>
      <c r="AO7545" s="39"/>
      <c r="AP7545" s="39"/>
      <c r="AQ7545" s="39"/>
      <c r="AR7545" s="39"/>
      <c r="AS7545" s="39"/>
      <c r="AT7545" s="39"/>
      <c r="AU7545" s="39"/>
      <c r="AV7545" s="39"/>
      <c r="AW7545" s="39"/>
    </row>
    <row r="7546" spans="15:49" x14ac:dyDescent="0.2">
      <c r="O7546" s="39"/>
      <c r="P7546" s="39"/>
      <c r="Q7546" s="39"/>
      <c r="R7546" s="39"/>
      <c r="S7546" s="39"/>
      <c r="T7546" s="39"/>
      <c r="U7546" s="39"/>
      <c r="V7546" s="39"/>
      <c r="W7546" s="39"/>
      <c r="X7546" s="39"/>
      <c r="Y7546" s="39"/>
      <c r="Z7546" s="39"/>
      <c r="AA7546" s="39"/>
      <c r="AB7546" s="39"/>
      <c r="AC7546" s="39"/>
      <c r="AD7546" s="39"/>
      <c r="AE7546" s="39"/>
      <c r="AF7546" s="39"/>
      <c r="AG7546" s="39"/>
      <c r="AH7546" s="39"/>
      <c r="AI7546" s="39"/>
      <c r="AJ7546" s="39"/>
      <c r="AK7546" s="39"/>
      <c r="AL7546" s="39"/>
      <c r="AM7546" s="39"/>
      <c r="AN7546" s="39"/>
      <c r="AO7546" s="39"/>
      <c r="AP7546" s="39"/>
      <c r="AQ7546" s="39"/>
      <c r="AR7546" s="39"/>
      <c r="AS7546" s="39"/>
      <c r="AT7546" s="39"/>
      <c r="AU7546" s="39"/>
      <c r="AV7546" s="39"/>
      <c r="AW7546" s="39"/>
    </row>
    <row r="7547" spans="15:49" x14ac:dyDescent="0.2">
      <c r="O7547" s="39"/>
      <c r="P7547" s="39"/>
      <c r="Q7547" s="39"/>
      <c r="R7547" s="39"/>
      <c r="S7547" s="39"/>
      <c r="T7547" s="39"/>
      <c r="U7547" s="39"/>
      <c r="V7547" s="39"/>
      <c r="W7547" s="39"/>
      <c r="X7547" s="39"/>
      <c r="Y7547" s="39"/>
      <c r="Z7547" s="39"/>
      <c r="AA7547" s="39"/>
      <c r="AB7547" s="39"/>
      <c r="AC7547" s="39"/>
      <c r="AD7547" s="39"/>
      <c r="AE7547" s="39"/>
      <c r="AF7547" s="39"/>
      <c r="AG7547" s="39"/>
      <c r="AH7547" s="39"/>
      <c r="AI7547" s="39"/>
      <c r="AJ7547" s="39"/>
      <c r="AK7547" s="39"/>
      <c r="AL7547" s="39"/>
      <c r="AM7547" s="39"/>
      <c r="AN7547" s="39"/>
      <c r="AO7547" s="39"/>
      <c r="AP7547" s="39"/>
      <c r="AQ7547" s="39"/>
      <c r="AR7547" s="39"/>
      <c r="AS7547" s="39"/>
      <c r="AT7547" s="39"/>
      <c r="AU7547" s="39"/>
      <c r="AV7547" s="39"/>
      <c r="AW7547" s="39"/>
    </row>
    <row r="7548" spans="15:49" x14ac:dyDescent="0.2">
      <c r="O7548" s="39"/>
      <c r="P7548" s="39"/>
      <c r="Q7548" s="39"/>
      <c r="R7548" s="39"/>
      <c r="S7548" s="39"/>
      <c r="T7548" s="39"/>
      <c r="U7548" s="39"/>
      <c r="V7548" s="39"/>
      <c r="W7548" s="39"/>
      <c r="X7548" s="39"/>
      <c r="Y7548" s="39"/>
      <c r="Z7548" s="39"/>
      <c r="AA7548" s="39"/>
      <c r="AB7548" s="39"/>
      <c r="AC7548" s="39"/>
      <c r="AD7548" s="39"/>
      <c r="AE7548" s="39"/>
      <c r="AF7548" s="39"/>
      <c r="AG7548" s="39"/>
      <c r="AH7548" s="39"/>
      <c r="AI7548" s="39"/>
      <c r="AJ7548" s="39"/>
      <c r="AK7548" s="39"/>
      <c r="AL7548" s="39"/>
      <c r="AM7548" s="39"/>
      <c r="AN7548" s="39"/>
      <c r="AO7548" s="39"/>
      <c r="AP7548" s="39"/>
      <c r="AQ7548" s="39"/>
      <c r="AR7548" s="39"/>
      <c r="AS7548" s="39"/>
      <c r="AT7548" s="39"/>
      <c r="AU7548" s="39"/>
      <c r="AV7548" s="39"/>
      <c r="AW7548" s="39"/>
    </row>
    <row r="7549" spans="15:49" x14ac:dyDescent="0.2">
      <c r="O7549" s="39"/>
      <c r="P7549" s="39"/>
      <c r="Q7549" s="39"/>
      <c r="R7549" s="39"/>
      <c r="S7549" s="39"/>
      <c r="T7549" s="39"/>
      <c r="U7549" s="39"/>
      <c r="V7549" s="39"/>
      <c r="W7549" s="39"/>
      <c r="X7549" s="39"/>
      <c r="Y7549" s="39"/>
      <c r="Z7549" s="39"/>
      <c r="AA7549" s="39"/>
      <c r="AB7549" s="39"/>
      <c r="AC7549" s="39"/>
      <c r="AD7549" s="39"/>
      <c r="AE7549" s="39"/>
      <c r="AF7549" s="39"/>
      <c r="AG7549" s="39"/>
      <c r="AH7549" s="39"/>
      <c r="AI7549" s="39"/>
      <c r="AJ7549" s="39"/>
      <c r="AK7549" s="39"/>
      <c r="AL7549" s="39"/>
      <c r="AM7549" s="39"/>
      <c r="AN7549" s="39"/>
      <c r="AO7549" s="39"/>
      <c r="AP7549" s="39"/>
      <c r="AQ7549" s="39"/>
      <c r="AR7549" s="39"/>
      <c r="AS7549" s="39"/>
      <c r="AT7549" s="39"/>
      <c r="AU7549" s="39"/>
      <c r="AV7549" s="39"/>
      <c r="AW7549" s="39"/>
    </row>
    <row r="7550" spans="15:49" x14ac:dyDescent="0.2">
      <c r="O7550" s="39"/>
      <c r="P7550" s="39"/>
      <c r="Q7550" s="39"/>
      <c r="R7550" s="39"/>
      <c r="S7550" s="39"/>
      <c r="T7550" s="39"/>
      <c r="U7550" s="39"/>
      <c r="V7550" s="39"/>
      <c r="W7550" s="39"/>
      <c r="X7550" s="39"/>
      <c r="Y7550" s="39"/>
      <c r="Z7550" s="39"/>
      <c r="AA7550" s="39"/>
      <c r="AB7550" s="39"/>
      <c r="AC7550" s="39"/>
      <c r="AD7550" s="39"/>
      <c r="AE7550" s="39"/>
      <c r="AF7550" s="39"/>
      <c r="AG7550" s="39"/>
      <c r="AH7550" s="39"/>
      <c r="AI7550" s="39"/>
      <c r="AJ7550" s="39"/>
      <c r="AK7550" s="39"/>
      <c r="AL7550" s="39"/>
      <c r="AM7550" s="39"/>
      <c r="AN7550" s="39"/>
      <c r="AO7550" s="39"/>
      <c r="AP7550" s="39"/>
      <c r="AQ7550" s="39"/>
      <c r="AR7550" s="39"/>
      <c r="AS7550" s="39"/>
      <c r="AT7550" s="39"/>
      <c r="AU7550" s="39"/>
      <c r="AV7550" s="39"/>
      <c r="AW7550" s="39"/>
    </row>
    <row r="7551" spans="15:49" x14ac:dyDescent="0.2">
      <c r="O7551" s="39"/>
      <c r="P7551" s="39"/>
      <c r="Q7551" s="39"/>
      <c r="R7551" s="39"/>
      <c r="S7551" s="39"/>
      <c r="T7551" s="39"/>
      <c r="U7551" s="39"/>
      <c r="V7551" s="39"/>
      <c r="W7551" s="39"/>
      <c r="X7551" s="39"/>
      <c r="Y7551" s="39"/>
      <c r="Z7551" s="39"/>
      <c r="AA7551" s="39"/>
      <c r="AB7551" s="39"/>
      <c r="AC7551" s="39"/>
      <c r="AD7551" s="39"/>
      <c r="AE7551" s="39"/>
      <c r="AF7551" s="39"/>
      <c r="AG7551" s="39"/>
      <c r="AH7551" s="39"/>
      <c r="AI7551" s="39"/>
      <c r="AJ7551" s="39"/>
      <c r="AK7551" s="39"/>
      <c r="AL7551" s="39"/>
      <c r="AM7551" s="39"/>
      <c r="AN7551" s="39"/>
      <c r="AO7551" s="39"/>
      <c r="AP7551" s="39"/>
      <c r="AQ7551" s="39"/>
      <c r="AR7551" s="39"/>
      <c r="AS7551" s="39"/>
      <c r="AT7551" s="39"/>
      <c r="AU7551" s="39"/>
      <c r="AV7551" s="39"/>
      <c r="AW7551" s="39"/>
    </row>
    <row r="7552" spans="15:49" x14ac:dyDescent="0.2">
      <c r="O7552" s="39"/>
      <c r="P7552" s="39"/>
      <c r="Q7552" s="39"/>
      <c r="R7552" s="39"/>
      <c r="S7552" s="39"/>
      <c r="T7552" s="39"/>
      <c r="U7552" s="39"/>
      <c r="V7552" s="39"/>
      <c r="W7552" s="39"/>
      <c r="X7552" s="39"/>
      <c r="Y7552" s="39"/>
      <c r="Z7552" s="39"/>
      <c r="AA7552" s="39"/>
      <c r="AB7552" s="39"/>
      <c r="AC7552" s="39"/>
      <c r="AD7552" s="39"/>
      <c r="AE7552" s="39"/>
      <c r="AF7552" s="39"/>
      <c r="AG7552" s="39"/>
      <c r="AH7552" s="39"/>
      <c r="AI7552" s="39"/>
      <c r="AJ7552" s="39"/>
      <c r="AK7552" s="39"/>
      <c r="AL7552" s="39"/>
      <c r="AM7552" s="39"/>
      <c r="AN7552" s="39"/>
      <c r="AO7552" s="39"/>
      <c r="AP7552" s="39"/>
      <c r="AQ7552" s="39"/>
      <c r="AR7552" s="39"/>
      <c r="AS7552" s="39"/>
      <c r="AT7552" s="39"/>
      <c r="AU7552" s="39"/>
      <c r="AV7552" s="39"/>
      <c r="AW7552" s="39"/>
    </row>
    <row r="7553" spans="15:49" x14ac:dyDescent="0.2">
      <c r="O7553" s="39"/>
      <c r="P7553" s="39"/>
      <c r="Q7553" s="39"/>
      <c r="R7553" s="39"/>
      <c r="S7553" s="39"/>
      <c r="T7553" s="39"/>
      <c r="U7553" s="39"/>
      <c r="V7553" s="39"/>
      <c r="W7553" s="39"/>
      <c r="X7553" s="39"/>
      <c r="Y7553" s="39"/>
      <c r="Z7553" s="39"/>
      <c r="AA7553" s="39"/>
      <c r="AB7553" s="39"/>
      <c r="AC7553" s="39"/>
      <c r="AD7553" s="39"/>
      <c r="AE7553" s="39"/>
      <c r="AF7553" s="39"/>
      <c r="AG7553" s="39"/>
      <c r="AH7553" s="39"/>
      <c r="AI7553" s="39"/>
      <c r="AJ7553" s="39"/>
      <c r="AK7553" s="39"/>
      <c r="AL7553" s="39"/>
      <c r="AM7553" s="39"/>
      <c r="AN7553" s="39"/>
      <c r="AO7553" s="39"/>
      <c r="AP7553" s="39"/>
      <c r="AQ7553" s="39"/>
      <c r="AR7553" s="39"/>
      <c r="AS7553" s="39"/>
      <c r="AT7553" s="39"/>
      <c r="AU7553" s="39"/>
      <c r="AV7553" s="39"/>
      <c r="AW7553" s="39"/>
    </row>
    <row r="7554" spans="15:49" x14ac:dyDescent="0.2">
      <c r="O7554" s="39"/>
      <c r="P7554" s="39"/>
      <c r="Q7554" s="39"/>
      <c r="R7554" s="39"/>
      <c r="S7554" s="39"/>
      <c r="T7554" s="39"/>
      <c r="U7554" s="39"/>
      <c r="V7554" s="39"/>
      <c r="W7554" s="39"/>
      <c r="X7554" s="39"/>
      <c r="Y7554" s="39"/>
      <c r="Z7554" s="39"/>
      <c r="AA7554" s="39"/>
      <c r="AB7554" s="39"/>
      <c r="AC7554" s="39"/>
      <c r="AD7554" s="39"/>
      <c r="AE7554" s="39"/>
      <c r="AF7554" s="39"/>
      <c r="AG7554" s="39"/>
      <c r="AH7554" s="39"/>
      <c r="AI7554" s="39"/>
      <c r="AJ7554" s="39"/>
      <c r="AK7554" s="39"/>
      <c r="AL7554" s="39"/>
      <c r="AM7554" s="39"/>
      <c r="AN7554" s="39"/>
      <c r="AO7554" s="39"/>
      <c r="AP7554" s="39"/>
      <c r="AQ7554" s="39"/>
      <c r="AR7554" s="39"/>
      <c r="AS7554" s="39"/>
      <c r="AT7554" s="39"/>
      <c r="AU7554" s="39"/>
      <c r="AV7554" s="39"/>
      <c r="AW7554" s="39"/>
    </row>
    <row r="7555" spans="15:49" x14ac:dyDescent="0.2">
      <c r="O7555" s="39"/>
      <c r="P7555" s="39"/>
      <c r="Q7555" s="39"/>
      <c r="R7555" s="39"/>
      <c r="S7555" s="39"/>
      <c r="T7555" s="39"/>
      <c r="U7555" s="39"/>
      <c r="V7555" s="39"/>
      <c r="W7555" s="39"/>
      <c r="X7555" s="39"/>
      <c r="Y7555" s="39"/>
      <c r="Z7555" s="39"/>
      <c r="AA7555" s="39"/>
      <c r="AB7555" s="39"/>
      <c r="AC7555" s="39"/>
      <c r="AD7555" s="39"/>
      <c r="AE7555" s="39"/>
      <c r="AF7555" s="39"/>
      <c r="AG7555" s="39"/>
      <c r="AH7555" s="39"/>
      <c r="AI7555" s="39"/>
      <c r="AJ7555" s="39"/>
      <c r="AK7555" s="39"/>
      <c r="AL7555" s="39"/>
      <c r="AM7555" s="39"/>
      <c r="AN7555" s="39"/>
      <c r="AO7555" s="39"/>
      <c r="AP7555" s="39"/>
      <c r="AQ7555" s="39"/>
      <c r="AR7555" s="39"/>
      <c r="AS7555" s="39"/>
      <c r="AT7555" s="39"/>
      <c r="AU7555" s="39"/>
      <c r="AV7555" s="39"/>
      <c r="AW7555" s="39"/>
    </row>
    <row r="7556" spans="15:49" x14ac:dyDescent="0.2">
      <c r="O7556" s="39"/>
      <c r="P7556" s="39"/>
      <c r="Q7556" s="39"/>
      <c r="R7556" s="39"/>
      <c r="S7556" s="39"/>
      <c r="T7556" s="39"/>
      <c r="U7556" s="39"/>
      <c r="V7556" s="39"/>
      <c r="W7556" s="39"/>
      <c r="X7556" s="39"/>
      <c r="Y7556" s="39"/>
      <c r="Z7556" s="39"/>
      <c r="AA7556" s="39"/>
      <c r="AB7556" s="39"/>
      <c r="AC7556" s="39"/>
      <c r="AD7556" s="39"/>
      <c r="AE7556" s="39"/>
      <c r="AF7556" s="39"/>
      <c r="AG7556" s="39"/>
      <c r="AH7556" s="39"/>
      <c r="AI7556" s="39"/>
      <c r="AJ7556" s="39"/>
      <c r="AK7556" s="39"/>
      <c r="AL7556" s="39"/>
      <c r="AM7556" s="39"/>
      <c r="AN7556" s="39"/>
      <c r="AO7556" s="39"/>
      <c r="AP7556" s="39"/>
      <c r="AQ7556" s="39"/>
      <c r="AR7556" s="39"/>
      <c r="AS7556" s="39"/>
      <c r="AT7556" s="39"/>
      <c r="AU7556" s="39"/>
      <c r="AV7556" s="39"/>
      <c r="AW7556" s="39"/>
    </row>
    <row r="7557" spans="15:49" x14ac:dyDescent="0.2">
      <c r="O7557" s="39"/>
      <c r="P7557" s="39"/>
      <c r="Q7557" s="39"/>
      <c r="R7557" s="39"/>
      <c r="S7557" s="39"/>
      <c r="T7557" s="39"/>
      <c r="U7557" s="39"/>
      <c r="V7557" s="39"/>
      <c r="W7557" s="39"/>
      <c r="X7557" s="39"/>
      <c r="Y7557" s="39"/>
      <c r="Z7557" s="39"/>
      <c r="AA7557" s="39"/>
      <c r="AB7557" s="39"/>
      <c r="AC7557" s="39"/>
      <c r="AD7557" s="39"/>
      <c r="AE7557" s="39"/>
      <c r="AF7557" s="39"/>
      <c r="AG7557" s="39"/>
      <c r="AH7557" s="39"/>
      <c r="AI7557" s="39"/>
      <c r="AJ7557" s="39"/>
      <c r="AK7557" s="39"/>
      <c r="AL7557" s="39"/>
      <c r="AM7557" s="39"/>
      <c r="AN7557" s="39"/>
      <c r="AO7557" s="39"/>
      <c r="AP7557" s="39"/>
      <c r="AQ7557" s="39"/>
      <c r="AR7557" s="39"/>
      <c r="AS7557" s="39"/>
      <c r="AT7557" s="39"/>
      <c r="AU7557" s="39"/>
      <c r="AV7557" s="39"/>
      <c r="AW7557" s="39"/>
    </row>
    <row r="7558" spans="15:49" x14ac:dyDescent="0.2">
      <c r="O7558" s="39"/>
      <c r="P7558" s="39"/>
      <c r="Q7558" s="39"/>
      <c r="R7558" s="39"/>
      <c r="S7558" s="39"/>
      <c r="T7558" s="39"/>
      <c r="U7558" s="39"/>
      <c r="V7558" s="39"/>
      <c r="W7558" s="39"/>
      <c r="X7558" s="39"/>
      <c r="Y7558" s="39"/>
      <c r="Z7558" s="39"/>
      <c r="AA7558" s="39"/>
      <c r="AB7558" s="39"/>
      <c r="AC7558" s="39"/>
      <c r="AD7558" s="39"/>
      <c r="AE7558" s="39"/>
      <c r="AF7558" s="39"/>
      <c r="AG7558" s="39"/>
      <c r="AH7558" s="39"/>
      <c r="AI7558" s="39"/>
      <c r="AJ7558" s="39"/>
      <c r="AK7558" s="39"/>
      <c r="AL7558" s="39"/>
      <c r="AM7558" s="39"/>
      <c r="AN7558" s="39"/>
      <c r="AO7558" s="39"/>
      <c r="AP7558" s="39"/>
      <c r="AQ7558" s="39"/>
      <c r="AR7558" s="39"/>
      <c r="AS7558" s="39"/>
      <c r="AT7558" s="39"/>
      <c r="AU7558" s="39"/>
      <c r="AV7558" s="39"/>
      <c r="AW7558" s="39"/>
    </row>
    <row r="7559" spans="15:49" x14ac:dyDescent="0.2">
      <c r="O7559" s="39"/>
      <c r="P7559" s="39"/>
      <c r="Q7559" s="39"/>
      <c r="R7559" s="39"/>
      <c r="S7559" s="39"/>
      <c r="T7559" s="39"/>
      <c r="U7559" s="39"/>
      <c r="V7559" s="39"/>
      <c r="W7559" s="39"/>
      <c r="X7559" s="39"/>
      <c r="Y7559" s="39"/>
      <c r="Z7559" s="39"/>
      <c r="AA7559" s="39"/>
      <c r="AB7559" s="39"/>
      <c r="AC7559" s="39"/>
      <c r="AD7559" s="39"/>
      <c r="AE7559" s="39"/>
      <c r="AF7559" s="39"/>
      <c r="AG7559" s="39"/>
      <c r="AH7559" s="39"/>
      <c r="AI7559" s="39"/>
      <c r="AJ7559" s="39"/>
      <c r="AK7559" s="39"/>
      <c r="AL7559" s="39"/>
      <c r="AM7559" s="39"/>
      <c r="AN7559" s="39"/>
      <c r="AO7559" s="39"/>
      <c r="AP7559" s="39"/>
      <c r="AQ7559" s="39"/>
      <c r="AR7559" s="39"/>
      <c r="AS7559" s="39"/>
      <c r="AT7559" s="39"/>
      <c r="AU7559" s="39"/>
      <c r="AV7559" s="39"/>
      <c r="AW7559" s="39"/>
    </row>
    <row r="7560" spans="15:49" x14ac:dyDescent="0.2">
      <c r="O7560" s="39"/>
      <c r="P7560" s="39"/>
      <c r="Q7560" s="39"/>
      <c r="R7560" s="39"/>
      <c r="S7560" s="39"/>
      <c r="T7560" s="39"/>
      <c r="U7560" s="39"/>
      <c r="V7560" s="39"/>
      <c r="W7560" s="39"/>
      <c r="X7560" s="39"/>
      <c r="Y7560" s="39"/>
      <c r="Z7560" s="39"/>
      <c r="AA7560" s="39"/>
      <c r="AB7560" s="39"/>
      <c r="AC7560" s="39"/>
      <c r="AD7560" s="39"/>
      <c r="AE7560" s="39"/>
      <c r="AF7560" s="39"/>
      <c r="AG7560" s="39"/>
      <c r="AH7560" s="39"/>
      <c r="AI7560" s="39"/>
      <c r="AJ7560" s="39"/>
      <c r="AK7560" s="39"/>
      <c r="AL7560" s="39"/>
      <c r="AM7560" s="39"/>
      <c r="AN7560" s="39"/>
      <c r="AO7560" s="39"/>
      <c r="AP7560" s="39"/>
      <c r="AQ7560" s="39"/>
      <c r="AR7560" s="39"/>
      <c r="AS7560" s="39"/>
      <c r="AT7560" s="39"/>
      <c r="AU7560" s="39"/>
      <c r="AV7560" s="39"/>
      <c r="AW7560" s="39"/>
    </row>
    <row r="7561" spans="15:49" x14ac:dyDescent="0.2">
      <c r="O7561" s="39"/>
      <c r="P7561" s="39"/>
      <c r="Q7561" s="39"/>
      <c r="R7561" s="39"/>
      <c r="S7561" s="39"/>
      <c r="T7561" s="39"/>
      <c r="U7561" s="39"/>
      <c r="V7561" s="39"/>
      <c r="W7561" s="39"/>
      <c r="X7561" s="39"/>
      <c r="Y7561" s="39"/>
      <c r="Z7561" s="39"/>
      <c r="AA7561" s="39"/>
      <c r="AB7561" s="39"/>
      <c r="AC7561" s="39"/>
      <c r="AD7561" s="39"/>
      <c r="AE7561" s="39"/>
      <c r="AF7561" s="39"/>
      <c r="AG7561" s="39"/>
      <c r="AH7561" s="39"/>
      <c r="AI7561" s="39"/>
      <c r="AJ7561" s="39"/>
      <c r="AK7561" s="39"/>
      <c r="AL7561" s="39"/>
      <c r="AM7561" s="39"/>
      <c r="AN7561" s="39"/>
      <c r="AO7561" s="39"/>
      <c r="AP7561" s="39"/>
      <c r="AQ7561" s="39"/>
      <c r="AR7561" s="39"/>
      <c r="AS7561" s="39"/>
      <c r="AT7561" s="39"/>
      <c r="AU7561" s="39"/>
      <c r="AV7561" s="39"/>
      <c r="AW7561" s="39"/>
    </row>
    <row r="7562" spans="15:49" x14ac:dyDescent="0.2">
      <c r="O7562" s="39"/>
      <c r="P7562" s="39"/>
      <c r="Q7562" s="39"/>
      <c r="R7562" s="39"/>
      <c r="S7562" s="39"/>
      <c r="T7562" s="39"/>
      <c r="U7562" s="39"/>
      <c r="V7562" s="39"/>
      <c r="W7562" s="39"/>
      <c r="X7562" s="39"/>
      <c r="Y7562" s="39"/>
      <c r="Z7562" s="39"/>
      <c r="AA7562" s="39"/>
      <c r="AB7562" s="39"/>
      <c r="AC7562" s="39"/>
      <c r="AD7562" s="39"/>
      <c r="AE7562" s="39"/>
      <c r="AF7562" s="39"/>
      <c r="AG7562" s="39"/>
      <c r="AH7562" s="39"/>
      <c r="AI7562" s="39"/>
      <c r="AJ7562" s="39"/>
      <c r="AK7562" s="39"/>
      <c r="AL7562" s="39"/>
      <c r="AM7562" s="39"/>
      <c r="AN7562" s="39"/>
      <c r="AO7562" s="39"/>
      <c r="AP7562" s="39"/>
      <c r="AQ7562" s="39"/>
      <c r="AR7562" s="39"/>
      <c r="AS7562" s="39"/>
      <c r="AT7562" s="39"/>
      <c r="AU7562" s="39"/>
      <c r="AV7562" s="39"/>
      <c r="AW7562" s="39"/>
    </row>
    <row r="7563" spans="15:49" x14ac:dyDescent="0.2">
      <c r="O7563" s="39"/>
      <c r="P7563" s="39"/>
      <c r="Q7563" s="39"/>
      <c r="R7563" s="39"/>
      <c r="S7563" s="39"/>
      <c r="T7563" s="39"/>
      <c r="U7563" s="39"/>
      <c r="V7563" s="39"/>
      <c r="W7563" s="39"/>
      <c r="X7563" s="39"/>
      <c r="Y7563" s="39"/>
      <c r="Z7563" s="39"/>
      <c r="AA7563" s="39"/>
      <c r="AB7563" s="39"/>
      <c r="AC7563" s="39"/>
      <c r="AD7563" s="39"/>
      <c r="AE7563" s="39"/>
      <c r="AF7563" s="39"/>
      <c r="AG7563" s="39"/>
      <c r="AH7563" s="39"/>
      <c r="AI7563" s="39"/>
      <c r="AJ7563" s="39"/>
      <c r="AK7563" s="39"/>
      <c r="AL7563" s="39"/>
      <c r="AM7563" s="39"/>
      <c r="AN7563" s="39"/>
      <c r="AO7563" s="39"/>
      <c r="AP7563" s="39"/>
      <c r="AQ7563" s="39"/>
      <c r="AR7563" s="39"/>
      <c r="AS7563" s="39"/>
      <c r="AT7563" s="39"/>
      <c r="AU7563" s="39"/>
      <c r="AV7563" s="39"/>
      <c r="AW7563" s="39"/>
    </row>
    <row r="7564" spans="15:49" x14ac:dyDescent="0.2">
      <c r="O7564" s="39"/>
      <c r="P7564" s="39"/>
      <c r="Q7564" s="39"/>
      <c r="R7564" s="39"/>
      <c r="S7564" s="39"/>
      <c r="T7564" s="39"/>
      <c r="U7564" s="39"/>
      <c r="V7564" s="39"/>
      <c r="W7564" s="39"/>
      <c r="X7564" s="39"/>
      <c r="Y7564" s="39"/>
      <c r="Z7564" s="39"/>
      <c r="AA7564" s="39"/>
      <c r="AB7564" s="39"/>
      <c r="AC7564" s="39"/>
      <c r="AD7564" s="39"/>
      <c r="AE7564" s="39"/>
      <c r="AF7564" s="39"/>
      <c r="AG7564" s="39"/>
      <c r="AH7564" s="39"/>
      <c r="AI7564" s="39"/>
      <c r="AJ7564" s="39"/>
      <c r="AK7564" s="39"/>
      <c r="AL7564" s="39"/>
      <c r="AM7564" s="39"/>
      <c r="AN7564" s="39"/>
      <c r="AO7564" s="39"/>
      <c r="AP7564" s="39"/>
      <c r="AQ7564" s="39"/>
      <c r="AR7564" s="39"/>
      <c r="AS7564" s="39"/>
      <c r="AT7564" s="39"/>
      <c r="AU7564" s="39"/>
      <c r="AV7564" s="39"/>
      <c r="AW7564" s="39"/>
    </row>
    <row r="7565" spans="15:49" x14ac:dyDescent="0.2">
      <c r="O7565" s="39"/>
      <c r="P7565" s="39"/>
      <c r="Q7565" s="39"/>
      <c r="R7565" s="39"/>
      <c r="S7565" s="39"/>
      <c r="T7565" s="39"/>
      <c r="U7565" s="39"/>
      <c r="V7565" s="39"/>
      <c r="W7565" s="39"/>
      <c r="X7565" s="39"/>
      <c r="Y7565" s="39"/>
      <c r="Z7565" s="39"/>
      <c r="AA7565" s="39"/>
      <c r="AB7565" s="39"/>
      <c r="AC7565" s="39"/>
      <c r="AD7565" s="39"/>
      <c r="AE7565" s="39"/>
      <c r="AF7565" s="39"/>
      <c r="AG7565" s="39"/>
      <c r="AH7565" s="39"/>
      <c r="AI7565" s="39"/>
      <c r="AJ7565" s="39"/>
      <c r="AK7565" s="39"/>
      <c r="AL7565" s="39"/>
      <c r="AM7565" s="39"/>
      <c r="AN7565" s="39"/>
      <c r="AO7565" s="39"/>
      <c r="AP7565" s="39"/>
      <c r="AQ7565" s="39"/>
      <c r="AR7565" s="39"/>
      <c r="AS7565" s="39"/>
      <c r="AT7565" s="39"/>
      <c r="AU7565" s="39"/>
      <c r="AV7565" s="39"/>
      <c r="AW7565" s="39"/>
    </row>
    <row r="7566" spans="15:49" x14ac:dyDescent="0.2">
      <c r="O7566" s="39"/>
      <c r="P7566" s="39"/>
      <c r="Q7566" s="39"/>
      <c r="R7566" s="39"/>
      <c r="S7566" s="39"/>
      <c r="T7566" s="39"/>
      <c r="U7566" s="39"/>
      <c r="V7566" s="39"/>
      <c r="W7566" s="39"/>
      <c r="X7566" s="39"/>
      <c r="Y7566" s="39"/>
      <c r="Z7566" s="39"/>
      <c r="AA7566" s="39"/>
      <c r="AB7566" s="39"/>
      <c r="AC7566" s="39"/>
      <c r="AD7566" s="39"/>
      <c r="AE7566" s="39"/>
      <c r="AF7566" s="39"/>
      <c r="AG7566" s="39"/>
      <c r="AH7566" s="39"/>
      <c r="AI7566" s="39"/>
      <c r="AJ7566" s="39"/>
      <c r="AK7566" s="39"/>
      <c r="AL7566" s="39"/>
      <c r="AM7566" s="39"/>
      <c r="AN7566" s="39"/>
      <c r="AO7566" s="39"/>
      <c r="AP7566" s="39"/>
      <c r="AQ7566" s="39"/>
      <c r="AR7566" s="39"/>
      <c r="AS7566" s="39"/>
      <c r="AT7566" s="39"/>
      <c r="AU7566" s="39"/>
      <c r="AV7566" s="39"/>
      <c r="AW7566" s="39"/>
    </row>
    <row r="7567" spans="15:49" x14ac:dyDescent="0.2">
      <c r="O7567" s="39"/>
      <c r="P7567" s="39"/>
      <c r="Q7567" s="39"/>
      <c r="R7567" s="39"/>
      <c r="S7567" s="39"/>
      <c r="T7567" s="39"/>
      <c r="U7567" s="39"/>
      <c r="V7567" s="39"/>
      <c r="W7567" s="39"/>
      <c r="X7567" s="39"/>
      <c r="Y7567" s="39"/>
      <c r="Z7567" s="39"/>
      <c r="AA7567" s="39"/>
      <c r="AB7567" s="39"/>
      <c r="AC7567" s="39"/>
      <c r="AD7567" s="39"/>
      <c r="AE7567" s="39"/>
      <c r="AF7567" s="39"/>
      <c r="AG7567" s="39"/>
      <c r="AH7567" s="39"/>
      <c r="AI7567" s="39"/>
      <c r="AJ7567" s="39"/>
      <c r="AK7567" s="39"/>
      <c r="AL7567" s="39"/>
      <c r="AM7567" s="39"/>
      <c r="AN7567" s="39"/>
      <c r="AO7567" s="39"/>
      <c r="AP7567" s="39"/>
      <c r="AQ7567" s="39"/>
      <c r="AR7567" s="39"/>
      <c r="AS7567" s="39"/>
      <c r="AT7567" s="39"/>
      <c r="AU7567" s="39"/>
      <c r="AV7567" s="39"/>
      <c r="AW7567" s="39"/>
    </row>
    <row r="7568" spans="15:49" x14ac:dyDescent="0.2">
      <c r="O7568" s="39"/>
      <c r="P7568" s="39"/>
      <c r="Q7568" s="39"/>
      <c r="R7568" s="39"/>
      <c r="S7568" s="39"/>
      <c r="T7568" s="39"/>
      <c r="U7568" s="39"/>
      <c r="V7568" s="39"/>
      <c r="W7568" s="39"/>
      <c r="X7568" s="39"/>
      <c r="Y7568" s="39"/>
      <c r="Z7568" s="39"/>
      <c r="AA7568" s="39"/>
      <c r="AB7568" s="39"/>
      <c r="AC7568" s="39"/>
      <c r="AD7568" s="39"/>
      <c r="AE7568" s="39"/>
      <c r="AF7568" s="39"/>
      <c r="AG7568" s="39"/>
      <c r="AH7568" s="39"/>
      <c r="AI7568" s="39"/>
      <c r="AJ7568" s="39"/>
      <c r="AK7568" s="39"/>
      <c r="AL7568" s="39"/>
      <c r="AM7568" s="39"/>
      <c r="AN7568" s="39"/>
      <c r="AO7568" s="39"/>
      <c r="AP7568" s="39"/>
      <c r="AQ7568" s="39"/>
      <c r="AR7568" s="39"/>
      <c r="AS7568" s="39"/>
      <c r="AT7568" s="39"/>
      <c r="AU7568" s="39"/>
      <c r="AV7568" s="39"/>
      <c r="AW7568" s="39"/>
    </row>
    <row r="7569" spans="15:49" x14ac:dyDescent="0.2">
      <c r="O7569" s="39"/>
      <c r="P7569" s="39"/>
      <c r="Q7569" s="39"/>
      <c r="R7569" s="39"/>
      <c r="S7569" s="39"/>
      <c r="T7569" s="39"/>
      <c r="U7569" s="39"/>
      <c r="V7569" s="39"/>
      <c r="W7569" s="39"/>
      <c r="X7569" s="39"/>
      <c r="Y7569" s="39"/>
      <c r="Z7569" s="39"/>
      <c r="AA7569" s="39"/>
      <c r="AB7569" s="39"/>
      <c r="AC7569" s="39"/>
      <c r="AD7569" s="39"/>
      <c r="AE7569" s="39"/>
      <c r="AF7569" s="39"/>
      <c r="AG7569" s="39"/>
      <c r="AH7569" s="39"/>
      <c r="AI7569" s="39"/>
      <c r="AJ7569" s="39"/>
      <c r="AK7569" s="39"/>
      <c r="AL7569" s="39"/>
      <c r="AM7569" s="39"/>
      <c r="AN7569" s="39"/>
      <c r="AO7569" s="39"/>
      <c r="AP7569" s="39"/>
      <c r="AQ7569" s="39"/>
      <c r="AR7569" s="39"/>
      <c r="AS7569" s="39"/>
      <c r="AT7569" s="39"/>
      <c r="AU7569" s="39"/>
      <c r="AV7569" s="39"/>
      <c r="AW7569" s="39"/>
    </row>
    <row r="7570" spans="15:49" x14ac:dyDescent="0.2">
      <c r="O7570" s="39"/>
      <c r="P7570" s="39"/>
      <c r="Q7570" s="39"/>
      <c r="R7570" s="39"/>
      <c r="S7570" s="39"/>
      <c r="T7570" s="39"/>
      <c r="U7570" s="39"/>
      <c r="V7570" s="39"/>
      <c r="W7570" s="39"/>
      <c r="X7570" s="39"/>
      <c r="Y7570" s="39"/>
      <c r="Z7570" s="39"/>
      <c r="AA7570" s="39"/>
      <c r="AB7570" s="39"/>
      <c r="AC7570" s="39"/>
      <c r="AD7570" s="39"/>
      <c r="AE7570" s="39"/>
      <c r="AF7570" s="39"/>
      <c r="AG7570" s="39"/>
      <c r="AH7570" s="39"/>
      <c r="AI7570" s="39"/>
      <c r="AJ7570" s="39"/>
      <c r="AK7570" s="39"/>
      <c r="AL7570" s="39"/>
      <c r="AM7570" s="39"/>
      <c r="AN7570" s="39"/>
      <c r="AO7570" s="39"/>
      <c r="AP7570" s="39"/>
      <c r="AQ7570" s="39"/>
      <c r="AR7570" s="39"/>
      <c r="AS7570" s="39"/>
      <c r="AT7570" s="39"/>
      <c r="AU7570" s="39"/>
      <c r="AV7570" s="39"/>
      <c r="AW7570" s="39"/>
    </row>
    <row r="7571" spans="15:49" x14ac:dyDescent="0.2">
      <c r="O7571" s="39"/>
      <c r="P7571" s="39"/>
      <c r="Q7571" s="39"/>
      <c r="R7571" s="39"/>
      <c r="S7571" s="39"/>
      <c r="T7571" s="39"/>
      <c r="U7571" s="39"/>
      <c r="V7571" s="39"/>
      <c r="W7571" s="39"/>
      <c r="X7571" s="39"/>
      <c r="Y7571" s="39"/>
      <c r="Z7571" s="39"/>
      <c r="AA7571" s="39"/>
      <c r="AB7571" s="39"/>
      <c r="AC7571" s="39"/>
      <c r="AD7571" s="39"/>
      <c r="AE7571" s="39"/>
      <c r="AF7571" s="39"/>
      <c r="AG7571" s="39"/>
      <c r="AH7571" s="39"/>
      <c r="AI7571" s="39"/>
      <c r="AJ7571" s="39"/>
      <c r="AK7571" s="39"/>
      <c r="AL7571" s="39"/>
      <c r="AM7571" s="39"/>
      <c r="AN7571" s="39"/>
      <c r="AO7571" s="39"/>
      <c r="AP7571" s="39"/>
      <c r="AQ7571" s="39"/>
      <c r="AR7571" s="39"/>
      <c r="AS7571" s="39"/>
      <c r="AT7571" s="39"/>
      <c r="AU7571" s="39"/>
      <c r="AV7571" s="39"/>
      <c r="AW7571" s="39"/>
    </row>
    <row r="7572" spans="15:49" x14ac:dyDescent="0.2">
      <c r="O7572" s="39"/>
      <c r="P7572" s="39"/>
      <c r="Q7572" s="39"/>
      <c r="R7572" s="39"/>
      <c r="S7572" s="39"/>
      <c r="T7572" s="39"/>
      <c r="U7572" s="39"/>
      <c r="V7572" s="39"/>
      <c r="W7572" s="39"/>
      <c r="X7572" s="39"/>
      <c r="Y7572" s="39"/>
      <c r="Z7572" s="39"/>
      <c r="AA7572" s="39"/>
      <c r="AB7572" s="39"/>
      <c r="AC7572" s="39"/>
      <c r="AD7572" s="39"/>
      <c r="AE7572" s="39"/>
      <c r="AF7572" s="39"/>
      <c r="AG7572" s="39"/>
      <c r="AH7572" s="39"/>
      <c r="AI7572" s="39"/>
      <c r="AJ7572" s="39"/>
      <c r="AK7572" s="39"/>
      <c r="AL7572" s="39"/>
      <c r="AM7572" s="39"/>
      <c r="AN7572" s="39"/>
      <c r="AO7572" s="39"/>
      <c r="AP7572" s="39"/>
      <c r="AQ7572" s="39"/>
      <c r="AR7572" s="39"/>
      <c r="AS7572" s="39"/>
      <c r="AT7572" s="39"/>
      <c r="AU7572" s="39"/>
      <c r="AV7572" s="39"/>
      <c r="AW7572" s="39"/>
    </row>
    <row r="7573" spans="15:49" x14ac:dyDescent="0.2">
      <c r="O7573" s="39"/>
      <c r="P7573" s="39"/>
      <c r="Q7573" s="39"/>
      <c r="R7573" s="39"/>
      <c r="S7573" s="39"/>
      <c r="T7573" s="39"/>
      <c r="U7573" s="39"/>
      <c r="V7573" s="39"/>
      <c r="W7573" s="39"/>
      <c r="X7573" s="39"/>
      <c r="Y7573" s="39"/>
      <c r="Z7573" s="39"/>
      <c r="AA7573" s="39"/>
      <c r="AB7573" s="39"/>
      <c r="AC7573" s="39"/>
      <c r="AD7573" s="39"/>
      <c r="AE7573" s="39"/>
      <c r="AF7573" s="39"/>
      <c r="AG7573" s="39"/>
      <c r="AH7573" s="39"/>
      <c r="AI7573" s="39"/>
      <c r="AJ7573" s="39"/>
      <c r="AK7573" s="39"/>
      <c r="AL7573" s="39"/>
      <c r="AM7573" s="39"/>
      <c r="AN7573" s="39"/>
      <c r="AO7573" s="39"/>
      <c r="AP7573" s="39"/>
      <c r="AQ7573" s="39"/>
      <c r="AR7573" s="39"/>
      <c r="AS7573" s="39"/>
      <c r="AT7573" s="39"/>
      <c r="AU7573" s="39"/>
      <c r="AV7573" s="39"/>
      <c r="AW7573" s="39"/>
    </row>
    <row r="7574" spans="15:49" x14ac:dyDescent="0.2">
      <c r="O7574" s="39"/>
      <c r="P7574" s="39"/>
      <c r="Q7574" s="39"/>
      <c r="R7574" s="39"/>
      <c r="S7574" s="39"/>
      <c r="T7574" s="39"/>
      <c r="U7574" s="39"/>
      <c r="V7574" s="39"/>
      <c r="W7574" s="39"/>
      <c r="X7574" s="39"/>
      <c r="Y7574" s="39"/>
      <c r="Z7574" s="39"/>
      <c r="AA7574" s="39"/>
      <c r="AB7574" s="39"/>
      <c r="AC7574" s="39"/>
      <c r="AD7574" s="39"/>
      <c r="AE7574" s="39"/>
      <c r="AF7574" s="39"/>
      <c r="AG7574" s="39"/>
      <c r="AH7574" s="39"/>
      <c r="AI7574" s="39"/>
      <c r="AJ7574" s="39"/>
      <c r="AK7574" s="39"/>
      <c r="AL7574" s="39"/>
      <c r="AM7574" s="39"/>
      <c r="AN7574" s="39"/>
      <c r="AO7574" s="39"/>
      <c r="AP7574" s="39"/>
      <c r="AQ7574" s="39"/>
      <c r="AR7574" s="39"/>
      <c r="AS7574" s="39"/>
      <c r="AT7574" s="39"/>
      <c r="AU7574" s="39"/>
      <c r="AV7574" s="39"/>
      <c r="AW7574" s="39"/>
    </row>
    <row r="7575" spans="15:49" x14ac:dyDescent="0.2">
      <c r="O7575" s="39"/>
      <c r="P7575" s="39"/>
      <c r="Q7575" s="39"/>
      <c r="R7575" s="39"/>
      <c r="S7575" s="39"/>
      <c r="T7575" s="39"/>
      <c r="U7575" s="39"/>
      <c r="V7575" s="39"/>
      <c r="W7575" s="39"/>
      <c r="X7575" s="39"/>
      <c r="Y7575" s="39"/>
      <c r="Z7575" s="39"/>
      <c r="AA7575" s="39"/>
      <c r="AB7575" s="39"/>
      <c r="AC7575" s="39"/>
      <c r="AD7575" s="39"/>
      <c r="AE7575" s="39"/>
      <c r="AF7575" s="39"/>
      <c r="AG7575" s="39"/>
      <c r="AH7575" s="39"/>
      <c r="AI7575" s="39"/>
      <c r="AJ7575" s="39"/>
      <c r="AK7575" s="39"/>
      <c r="AL7575" s="39"/>
      <c r="AM7575" s="39"/>
      <c r="AN7575" s="39"/>
      <c r="AO7575" s="39"/>
      <c r="AP7575" s="39"/>
      <c r="AQ7575" s="39"/>
      <c r="AR7575" s="39"/>
      <c r="AS7575" s="39"/>
      <c r="AT7575" s="39"/>
      <c r="AU7575" s="39"/>
      <c r="AV7575" s="39"/>
      <c r="AW7575" s="39"/>
    </row>
    <row r="7576" spans="15:49" x14ac:dyDescent="0.2">
      <c r="O7576" s="39"/>
      <c r="P7576" s="39"/>
      <c r="Q7576" s="39"/>
      <c r="R7576" s="39"/>
      <c r="S7576" s="39"/>
      <c r="T7576" s="39"/>
      <c r="U7576" s="39"/>
      <c r="V7576" s="39"/>
      <c r="W7576" s="39"/>
      <c r="X7576" s="39"/>
      <c r="Y7576" s="39"/>
      <c r="Z7576" s="39"/>
      <c r="AA7576" s="39"/>
      <c r="AB7576" s="39"/>
      <c r="AC7576" s="39"/>
      <c r="AD7576" s="39"/>
      <c r="AE7576" s="39"/>
      <c r="AF7576" s="39"/>
      <c r="AG7576" s="39"/>
      <c r="AH7576" s="39"/>
      <c r="AI7576" s="39"/>
      <c r="AJ7576" s="39"/>
      <c r="AK7576" s="39"/>
      <c r="AL7576" s="39"/>
      <c r="AM7576" s="39"/>
      <c r="AN7576" s="39"/>
      <c r="AO7576" s="39"/>
      <c r="AP7576" s="39"/>
      <c r="AQ7576" s="39"/>
      <c r="AR7576" s="39"/>
      <c r="AS7576" s="39"/>
      <c r="AT7576" s="39"/>
      <c r="AU7576" s="39"/>
      <c r="AV7576" s="39"/>
      <c r="AW7576" s="39"/>
    </row>
    <row r="7577" spans="15:49" x14ac:dyDescent="0.2">
      <c r="O7577" s="39"/>
      <c r="P7577" s="39"/>
      <c r="Q7577" s="39"/>
      <c r="R7577" s="39"/>
      <c r="S7577" s="39"/>
      <c r="T7577" s="39"/>
      <c r="U7577" s="39"/>
      <c r="V7577" s="39"/>
      <c r="W7577" s="39"/>
      <c r="X7577" s="39"/>
      <c r="Y7577" s="39"/>
      <c r="Z7577" s="39"/>
      <c r="AA7577" s="39"/>
      <c r="AB7577" s="39"/>
      <c r="AC7577" s="39"/>
      <c r="AD7577" s="39"/>
      <c r="AE7577" s="39"/>
      <c r="AF7577" s="39"/>
      <c r="AG7577" s="39"/>
      <c r="AH7577" s="39"/>
      <c r="AI7577" s="39"/>
      <c r="AJ7577" s="39"/>
      <c r="AK7577" s="39"/>
      <c r="AL7577" s="39"/>
      <c r="AM7577" s="39"/>
      <c r="AN7577" s="39"/>
      <c r="AO7577" s="39"/>
      <c r="AP7577" s="39"/>
      <c r="AQ7577" s="39"/>
      <c r="AR7577" s="39"/>
      <c r="AS7577" s="39"/>
      <c r="AT7577" s="39"/>
      <c r="AU7577" s="39"/>
      <c r="AV7577" s="39"/>
      <c r="AW7577" s="39"/>
    </row>
    <row r="7578" spans="15:49" x14ac:dyDescent="0.2">
      <c r="O7578" s="39"/>
      <c r="P7578" s="39"/>
      <c r="Q7578" s="39"/>
      <c r="R7578" s="39"/>
      <c r="S7578" s="39"/>
      <c r="T7578" s="39"/>
      <c r="U7578" s="39"/>
      <c r="V7578" s="39"/>
      <c r="W7578" s="39"/>
      <c r="X7578" s="39"/>
      <c r="Y7578" s="39"/>
      <c r="Z7578" s="39"/>
      <c r="AA7578" s="39"/>
      <c r="AB7578" s="39"/>
      <c r="AC7578" s="39"/>
      <c r="AD7578" s="39"/>
      <c r="AE7578" s="39"/>
      <c r="AF7578" s="39"/>
      <c r="AG7578" s="39"/>
      <c r="AH7578" s="39"/>
      <c r="AI7578" s="39"/>
      <c r="AJ7578" s="39"/>
      <c r="AK7578" s="39"/>
      <c r="AL7578" s="39"/>
      <c r="AM7578" s="39"/>
      <c r="AN7578" s="39"/>
      <c r="AO7578" s="39"/>
      <c r="AP7578" s="39"/>
      <c r="AQ7578" s="39"/>
      <c r="AR7578" s="39"/>
      <c r="AS7578" s="39"/>
      <c r="AT7578" s="39"/>
      <c r="AU7578" s="39"/>
      <c r="AV7578" s="39"/>
      <c r="AW7578" s="39"/>
    </row>
    <row r="7579" spans="15:49" x14ac:dyDescent="0.2">
      <c r="O7579" s="39"/>
      <c r="P7579" s="39"/>
      <c r="Q7579" s="39"/>
      <c r="R7579" s="39"/>
      <c r="S7579" s="39"/>
      <c r="T7579" s="39"/>
      <c r="U7579" s="39"/>
      <c r="V7579" s="39"/>
      <c r="W7579" s="39"/>
      <c r="X7579" s="39"/>
      <c r="Y7579" s="39"/>
      <c r="Z7579" s="39"/>
      <c r="AA7579" s="39"/>
      <c r="AB7579" s="39"/>
      <c r="AC7579" s="39"/>
      <c r="AD7579" s="39"/>
      <c r="AE7579" s="39"/>
      <c r="AF7579" s="39"/>
      <c r="AG7579" s="39"/>
      <c r="AH7579" s="39"/>
      <c r="AI7579" s="39"/>
      <c r="AJ7579" s="39"/>
      <c r="AK7579" s="39"/>
      <c r="AL7579" s="39"/>
      <c r="AM7579" s="39"/>
      <c r="AN7579" s="39"/>
      <c r="AO7579" s="39"/>
      <c r="AP7579" s="39"/>
      <c r="AQ7579" s="39"/>
      <c r="AR7579" s="39"/>
      <c r="AS7579" s="39"/>
      <c r="AT7579" s="39"/>
      <c r="AU7579" s="39"/>
      <c r="AV7579" s="39"/>
      <c r="AW7579" s="39"/>
    </row>
    <row r="7580" spans="15:49" x14ac:dyDescent="0.2">
      <c r="O7580" s="39"/>
      <c r="P7580" s="39"/>
      <c r="Q7580" s="39"/>
      <c r="R7580" s="39"/>
      <c r="S7580" s="39"/>
      <c r="T7580" s="39"/>
      <c r="U7580" s="39"/>
      <c r="V7580" s="39"/>
      <c r="W7580" s="39"/>
      <c r="X7580" s="39"/>
      <c r="Y7580" s="39"/>
      <c r="Z7580" s="39"/>
      <c r="AA7580" s="39"/>
      <c r="AB7580" s="39"/>
      <c r="AC7580" s="39"/>
      <c r="AD7580" s="39"/>
      <c r="AE7580" s="39"/>
      <c r="AF7580" s="39"/>
      <c r="AG7580" s="39"/>
      <c r="AH7580" s="39"/>
      <c r="AI7580" s="39"/>
      <c r="AJ7580" s="39"/>
      <c r="AK7580" s="39"/>
      <c r="AL7580" s="39"/>
      <c r="AM7580" s="39"/>
      <c r="AN7580" s="39"/>
      <c r="AO7580" s="39"/>
      <c r="AP7580" s="39"/>
      <c r="AQ7580" s="39"/>
      <c r="AR7580" s="39"/>
      <c r="AS7580" s="39"/>
      <c r="AT7580" s="39"/>
      <c r="AU7580" s="39"/>
      <c r="AV7580" s="39"/>
      <c r="AW7580" s="39"/>
    </row>
    <row r="7581" spans="15:49" x14ac:dyDescent="0.2">
      <c r="O7581" s="39"/>
      <c r="P7581" s="39"/>
      <c r="Q7581" s="39"/>
      <c r="R7581" s="39"/>
      <c r="S7581" s="39"/>
      <c r="T7581" s="39"/>
      <c r="U7581" s="39"/>
      <c r="V7581" s="39"/>
      <c r="W7581" s="39"/>
      <c r="X7581" s="39"/>
      <c r="Y7581" s="39"/>
      <c r="Z7581" s="39"/>
      <c r="AA7581" s="39"/>
      <c r="AB7581" s="39"/>
      <c r="AC7581" s="39"/>
      <c r="AD7581" s="39"/>
      <c r="AE7581" s="39"/>
      <c r="AF7581" s="39"/>
      <c r="AG7581" s="39"/>
      <c r="AH7581" s="39"/>
      <c r="AI7581" s="39"/>
      <c r="AJ7581" s="39"/>
      <c r="AK7581" s="39"/>
      <c r="AL7581" s="39"/>
      <c r="AM7581" s="39"/>
      <c r="AN7581" s="39"/>
      <c r="AO7581" s="39"/>
      <c r="AP7581" s="39"/>
      <c r="AQ7581" s="39"/>
      <c r="AR7581" s="39"/>
      <c r="AS7581" s="39"/>
      <c r="AT7581" s="39"/>
      <c r="AU7581" s="39"/>
      <c r="AV7581" s="39"/>
      <c r="AW7581" s="39"/>
    </row>
    <row r="7582" spans="15:49" x14ac:dyDescent="0.2">
      <c r="O7582" s="39"/>
      <c r="P7582" s="39"/>
      <c r="Q7582" s="39"/>
      <c r="R7582" s="39"/>
      <c r="S7582" s="39"/>
      <c r="T7582" s="39"/>
      <c r="U7582" s="39"/>
      <c r="V7582" s="39"/>
      <c r="W7582" s="39"/>
      <c r="X7582" s="39"/>
      <c r="Y7582" s="39"/>
      <c r="Z7582" s="39"/>
      <c r="AA7582" s="39"/>
      <c r="AB7582" s="39"/>
      <c r="AC7582" s="39"/>
      <c r="AD7582" s="39"/>
      <c r="AE7582" s="39"/>
      <c r="AF7582" s="39"/>
      <c r="AG7582" s="39"/>
      <c r="AH7582" s="39"/>
      <c r="AI7582" s="39"/>
      <c r="AJ7582" s="39"/>
      <c r="AK7582" s="39"/>
      <c r="AL7582" s="39"/>
      <c r="AM7582" s="39"/>
      <c r="AN7582" s="39"/>
      <c r="AO7582" s="39"/>
      <c r="AP7582" s="39"/>
      <c r="AQ7582" s="39"/>
      <c r="AR7582" s="39"/>
      <c r="AS7582" s="39"/>
      <c r="AT7582" s="39"/>
      <c r="AU7582" s="39"/>
      <c r="AV7582" s="39"/>
      <c r="AW7582" s="39"/>
    </row>
    <row r="7583" spans="15:49" x14ac:dyDescent="0.2">
      <c r="O7583" s="39"/>
      <c r="P7583" s="39"/>
      <c r="Q7583" s="39"/>
      <c r="R7583" s="39"/>
      <c r="S7583" s="39"/>
      <c r="T7583" s="39"/>
      <c r="U7583" s="39"/>
      <c r="V7583" s="39"/>
      <c r="W7583" s="39"/>
      <c r="X7583" s="39"/>
      <c r="Y7583" s="39"/>
      <c r="Z7583" s="39"/>
      <c r="AA7583" s="39"/>
      <c r="AB7583" s="39"/>
      <c r="AC7583" s="39"/>
      <c r="AD7583" s="39"/>
      <c r="AE7583" s="39"/>
      <c r="AF7583" s="39"/>
      <c r="AG7583" s="39"/>
      <c r="AH7583" s="39"/>
      <c r="AI7583" s="39"/>
      <c r="AJ7583" s="39"/>
      <c r="AK7583" s="39"/>
      <c r="AL7583" s="39"/>
      <c r="AM7583" s="39"/>
      <c r="AN7583" s="39"/>
      <c r="AO7583" s="39"/>
      <c r="AP7583" s="39"/>
      <c r="AQ7583" s="39"/>
      <c r="AR7583" s="39"/>
      <c r="AS7583" s="39"/>
      <c r="AT7583" s="39"/>
      <c r="AU7583" s="39"/>
      <c r="AV7583" s="39"/>
      <c r="AW7583" s="39"/>
    </row>
    <row r="7584" spans="15:49" x14ac:dyDescent="0.2">
      <c r="O7584" s="39"/>
      <c r="P7584" s="39"/>
      <c r="Q7584" s="39"/>
      <c r="R7584" s="39"/>
      <c r="S7584" s="39"/>
      <c r="T7584" s="39"/>
      <c r="U7584" s="39"/>
      <c r="V7584" s="39"/>
      <c r="W7584" s="39"/>
      <c r="X7584" s="39"/>
      <c r="Y7584" s="39"/>
      <c r="Z7584" s="39"/>
      <c r="AA7584" s="39"/>
      <c r="AB7584" s="39"/>
      <c r="AC7584" s="39"/>
      <c r="AD7584" s="39"/>
      <c r="AE7584" s="39"/>
      <c r="AF7584" s="39"/>
      <c r="AG7584" s="39"/>
      <c r="AH7584" s="39"/>
      <c r="AI7584" s="39"/>
      <c r="AJ7584" s="39"/>
      <c r="AK7584" s="39"/>
      <c r="AL7584" s="39"/>
      <c r="AM7584" s="39"/>
      <c r="AN7584" s="39"/>
      <c r="AO7584" s="39"/>
      <c r="AP7584" s="39"/>
      <c r="AQ7584" s="39"/>
      <c r="AR7584" s="39"/>
      <c r="AS7584" s="39"/>
      <c r="AT7584" s="39"/>
      <c r="AU7584" s="39"/>
      <c r="AV7584" s="39"/>
      <c r="AW7584" s="39"/>
    </row>
    <row r="7585" spans="15:49" x14ac:dyDescent="0.2">
      <c r="O7585" s="39"/>
      <c r="P7585" s="39"/>
      <c r="Q7585" s="39"/>
      <c r="R7585" s="39"/>
      <c r="S7585" s="39"/>
      <c r="T7585" s="39"/>
      <c r="U7585" s="39"/>
      <c r="V7585" s="39"/>
      <c r="W7585" s="39"/>
      <c r="X7585" s="39"/>
      <c r="Y7585" s="39"/>
      <c r="Z7585" s="39"/>
      <c r="AA7585" s="39"/>
      <c r="AB7585" s="39"/>
      <c r="AC7585" s="39"/>
      <c r="AD7585" s="39"/>
      <c r="AE7585" s="39"/>
      <c r="AF7585" s="39"/>
      <c r="AG7585" s="39"/>
      <c r="AH7585" s="39"/>
      <c r="AI7585" s="39"/>
      <c r="AJ7585" s="39"/>
      <c r="AK7585" s="39"/>
      <c r="AL7585" s="39"/>
      <c r="AM7585" s="39"/>
      <c r="AN7585" s="39"/>
      <c r="AO7585" s="39"/>
      <c r="AP7585" s="39"/>
      <c r="AQ7585" s="39"/>
      <c r="AR7585" s="39"/>
      <c r="AS7585" s="39"/>
      <c r="AT7585" s="39"/>
      <c r="AU7585" s="39"/>
      <c r="AV7585" s="39"/>
      <c r="AW7585" s="39"/>
    </row>
    <row r="7586" spans="15:49" x14ac:dyDescent="0.2">
      <c r="O7586" s="39"/>
      <c r="P7586" s="39"/>
      <c r="Q7586" s="39"/>
      <c r="R7586" s="39"/>
      <c r="S7586" s="39"/>
      <c r="T7586" s="39"/>
      <c r="U7586" s="39"/>
      <c r="V7586" s="39"/>
      <c r="W7586" s="39"/>
      <c r="X7586" s="39"/>
      <c r="Y7586" s="39"/>
      <c r="Z7586" s="39"/>
      <c r="AA7586" s="39"/>
      <c r="AB7586" s="39"/>
      <c r="AC7586" s="39"/>
      <c r="AD7586" s="39"/>
      <c r="AE7586" s="39"/>
      <c r="AF7586" s="39"/>
      <c r="AG7586" s="39"/>
      <c r="AH7586" s="39"/>
      <c r="AI7586" s="39"/>
      <c r="AJ7586" s="39"/>
      <c r="AK7586" s="39"/>
      <c r="AL7586" s="39"/>
      <c r="AM7586" s="39"/>
      <c r="AN7586" s="39"/>
      <c r="AO7586" s="39"/>
      <c r="AP7586" s="39"/>
      <c r="AQ7586" s="39"/>
      <c r="AR7586" s="39"/>
      <c r="AS7586" s="39"/>
      <c r="AT7586" s="39"/>
      <c r="AU7586" s="39"/>
      <c r="AV7586" s="39"/>
      <c r="AW7586" s="39"/>
    </row>
    <row r="7587" spans="15:49" x14ac:dyDescent="0.2">
      <c r="O7587" s="39"/>
      <c r="P7587" s="39"/>
      <c r="Q7587" s="39"/>
      <c r="R7587" s="39"/>
      <c r="S7587" s="39"/>
      <c r="T7587" s="39"/>
      <c r="U7587" s="39"/>
      <c r="V7587" s="39"/>
      <c r="W7587" s="39"/>
      <c r="X7587" s="39"/>
      <c r="Y7587" s="39"/>
      <c r="Z7587" s="39"/>
      <c r="AA7587" s="39"/>
      <c r="AB7587" s="39"/>
      <c r="AC7587" s="39"/>
      <c r="AD7587" s="39"/>
      <c r="AE7587" s="39"/>
      <c r="AF7587" s="39"/>
      <c r="AG7587" s="39"/>
      <c r="AH7587" s="39"/>
      <c r="AI7587" s="39"/>
      <c r="AJ7587" s="39"/>
      <c r="AK7587" s="39"/>
      <c r="AL7587" s="39"/>
      <c r="AM7587" s="39"/>
      <c r="AN7587" s="39"/>
      <c r="AO7587" s="39"/>
      <c r="AP7587" s="39"/>
      <c r="AQ7587" s="39"/>
      <c r="AR7587" s="39"/>
      <c r="AS7587" s="39"/>
      <c r="AT7587" s="39"/>
      <c r="AU7587" s="39"/>
      <c r="AV7587" s="39"/>
      <c r="AW7587" s="39"/>
    </row>
    <row r="7588" spans="15:49" x14ac:dyDescent="0.2">
      <c r="O7588" s="39"/>
      <c r="P7588" s="39"/>
      <c r="Q7588" s="39"/>
      <c r="R7588" s="39"/>
      <c r="S7588" s="39"/>
      <c r="T7588" s="39"/>
      <c r="U7588" s="39"/>
      <c r="V7588" s="39"/>
      <c r="W7588" s="39"/>
      <c r="X7588" s="39"/>
      <c r="Y7588" s="39"/>
      <c r="Z7588" s="39"/>
      <c r="AA7588" s="39"/>
      <c r="AB7588" s="39"/>
      <c r="AC7588" s="39"/>
      <c r="AD7588" s="39"/>
      <c r="AE7588" s="39"/>
      <c r="AF7588" s="39"/>
      <c r="AG7588" s="39"/>
      <c r="AH7588" s="39"/>
      <c r="AI7588" s="39"/>
      <c r="AJ7588" s="39"/>
      <c r="AK7588" s="39"/>
      <c r="AL7588" s="39"/>
      <c r="AM7588" s="39"/>
      <c r="AN7588" s="39"/>
      <c r="AO7588" s="39"/>
      <c r="AP7588" s="39"/>
      <c r="AQ7588" s="39"/>
      <c r="AR7588" s="39"/>
      <c r="AS7588" s="39"/>
      <c r="AT7588" s="39"/>
      <c r="AU7588" s="39"/>
      <c r="AV7588" s="39"/>
      <c r="AW7588" s="39"/>
    </row>
    <row r="7589" spans="15:49" x14ac:dyDescent="0.2">
      <c r="O7589" s="39"/>
      <c r="P7589" s="39"/>
      <c r="Q7589" s="39"/>
      <c r="R7589" s="39"/>
      <c r="S7589" s="39"/>
      <c r="T7589" s="39"/>
      <c r="U7589" s="39"/>
      <c r="V7589" s="39"/>
      <c r="W7589" s="39"/>
      <c r="X7589" s="39"/>
      <c r="Y7589" s="39"/>
      <c r="Z7589" s="39"/>
      <c r="AA7589" s="39"/>
      <c r="AB7589" s="39"/>
      <c r="AC7589" s="39"/>
      <c r="AD7589" s="39"/>
      <c r="AE7589" s="39"/>
      <c r="AF7589" s="39"/>
      <c r="AG7589" s="39"/>
      <c r="AH7589" s="39"/>
      <c r="AI7589" s="39"/>
      <c r="AJ7589" s="39"/>
      <c r="AK7589" s="39"/>
      <c r="AL7589" s="39"/>
      <c r="AM7589" s="39"/>
      <c r="AN7589" s="39"/>
      <c r="AO7589" s="39"/>
      <c r="AP7589" s="39"/>
      <c r="AQ7589" s="39"/>
      <c r="AR7589" s="39"/>
      <c r="AS7589" s="39"/>
      <c r="AT7589" s="39"/>
      <c r="AU7589" s="39"/>
      <c r="AV7589" s="39"/>
      <c r="AW7589" s="39"/>
    </row>
    <row r="7590" spans="15:49" x14ac:dyDescent="0.2">
      <c r="O7590" s="39"/>
      <c r="P7590" s="39"/>
      <c r="Q7590" s="39"/>
      <c r="R7590" s="39"/>
      <c r="S7590" s="39"/>
      <c r="T7590" s="39"/>
      <c r="U7590" s="39"/>
      <c r="V7590" s="39"/>
      <c r="W7590" s="39"/>
      <c r="X7590" s="39"/>
      <c r="Y7590" s="39"/>
      <c r="Z7590" s="39"/>
      <c r="AA7590" s="39"/>
      <c r="AB7590" s="39"/>
      <c r="AC7590" s="39"/>
      <c r="AD7590" s="39"/>
      <c r="AE7590" s="39"/>
      <c r="AF7590" s="39"/>
      <c r="AG7590" s="39"/>
      <c r="AH7590" s="39"/>
      <c r="AI7590" s="39"/>
      <c r="AJ7590" s="39"/>
      <c r="AK7590" s="39"/>
      <c r="AL7590" s="39"/>
      <c r="AM7590" s="39"/>
      <c r="AN7590" s="39"/>
      <c r="AO7590" s="39"/>
      <c r="AP7590" s="39"/>
      <c r="AQ7590" s="39"/>
      <c r="AR7590" s="39"/>
      <c r="AS7590" s="39"/>
      <c r="AT7590" s="39"/>
      <c r="AU7590" s="39"/>
      <c r="AV7590" s="39"/>
      <c r="AW7590" s="39"/>
    </row>
    <row r="7591" spans="15:49" x14ac:dyDescent="0.2">
      <c r="O7591" s="39"/>
      <c r="P7591" s="39"/>
      <c r="Q7591" s="39"/>
      <c r="R7591" s="39"/>
      <c r="S7591" s="39"/>
      <c r="T7591" s="39"/>
      <c r="U7591" s="39"/>
      <c r="V7591" s="39"/>
      <c r="W7591" s="39"/>
      <c r="X7591" s="39"/>
      <c r="Y7591" s="39"/>
      <c r="Z7591" s="39"/>
      <c r="AA7591" s="39"/>
      <c r="AB7591" s="39"/>
      <c r="AC7591" s="39"/>
      <c r="AD7591" s="39"/>
      <c r="AE7591" s="39"/>
      <c r="AF7591" s="39"/>
      <c r="AG7591" s="39"/>
      <c r="AH7591" s="39"/>
      <c r="AI7591" s="39"/>
      <c r="AJ7591" s="39"/>
      <c r="AK7591" s="39"/>
      <c r="AL7591" s="39"/>
      <c r="AM7591" s="39"/>
      <c r="AN7591" s="39"/>
      <c r="AO7591" s="39"/>
      <c r="AP7591" s="39"/>
      <c r="AQ7591" s="39"/>
      <c r="AR7591" s="39"/>
      <c r="AS7591" s="39"/>
      <c r="AT7591" s="39"/>
      <c r="AU7591" s="39"/>
      <c r="AV7591" s="39"/>
      <c r="AW7591" s="39"/>
    </row>
    <row r="7592" spans="15:49" x14ac:dyDescent="0.2">
      <c r="O7592" s="39"/>
      <c r="P7592" s="39"/>
      <c r="Q7592" s="39"/>
      <c r="R7592" s="39"/>
      <c r="S7592" s="39"/>
      <c r="T7592" s="39"/>
      <c r="U7592" s="39"/>
      <c r="V7592" s="39"/>
      <c r="W7592" s="39"/>
      <c r="X7592" s="39"/>
      <c r="Y7592" s="39"/>
      <c r="Z7592" s="39"/>
      <c r="AA7592" s="39"/>
      <c r="AB7592" s="39"/>
      <c r="AC7592" s="39"/>
      <c r="AD7592" s="39"/>
      <c r="AE7592" s="39"/>
      <c r="AF7592" s="39"/>
      <c r="AG7592" s="39"/>
      <c r="AH7592" s="39"/>
      <c r="AI7592" s="39"/>
      <c r="AJ7592" s="39"/>
      <c r="AK7592" s="39"/>
      <c r="AL7592" s="39"/>
      <c r="AM7592" s="39"/>
      <c r="AN7592" s="39"/>
      <c r="AO7592" s="39"/>
      <c r="AP7592" s="39"/>
      <c r="AQ7592" s="39"/>
      <c r="AR7592" s="39"/>
      <c r="AS7592" s="39"/>
      <c r="AT7592" s="39"/>
      <c r="AU7592" s="39"/>
      <c r="AV7592" s="39"/>
      <c r="AW7592" s="39"/>
    </row>
    <row r="7593" spans="15:49" x14ac:dyDescent="0.2">
      <c r="O7593" s="39"/>
      <c r="P7593" s="39"/>
      <c r="Q7593" s="39"/>
      <c r="R7593" s="39"/>
      <c r="S7593" s="39"/>
      <c r="T7593" s="39"/>
      <c r="U7593" s="39"/>
      <c r="V7593" s="39"/>
      <c r="W7593" s="39"/>
      <c r="X7593" s="39"/>
      <c r="Y7593" s="39"/>
      <c r="Z7593" s="39"/>
      <c r="AA7593" s="39"/>
      <c r="AB7593" s="39"/>
      <c r="AC7593" s="39"/>
      <c r="AD7593" s="39"/>
      <c r="AE7593" s="39"/>
      <c r="AF7593" s="39"/>
      <c r="AG7593" s="39"/>
      <c r="AH7593" s="39"/>
      <c r="AI7593" s="39"/>
      <c r="AJ7593" s="39"/>
      <c r="AK7593" s="39"/>
      <c r="AL7593" s="39"/>
      <c r="AM7593" s="39"/>
      <c r="AN7593" s="39"/>
      <c r="AO7593" s="39"/>
      <c r="AP7593" s="39"/>
      <c r="AQ7593" s="39"/>
      <c r="AR7593" s="39"/>
      <c r="AS7593" s="39"/>
      <c r="AT7593" s="39"/>
      <c r="AU7593" s="39"/>
      <c r="AV7593" s="39"/>
      <c r="AW7593" s="39"/>
    </row>
    <row r="7594" spans="15:49" x14ac:dyDescent="0.2">
      <c r="O7594" s="39"/>
      <c r="P7594" s="39"/>
      <c r="Q7594" s="39"/>
      <c r="R7594" s="39"/>
      <c r="S7594" s="39"/>
      <c r="T7594" s="39"/>
      <c r="U7594" s="39"/>
      <c r="V7594" s="39"/>
      <c r="W7594" s="39"/>
      <c r="X7594" s="39"/>
      <c r="Y7594" s="39"/>
      <c r="Z7594" s="39"/>
      <c r="AA7594" s="39"/>
      <c r="AB7594" s="39"/>
      <c r="AC7594" s="39"/>
      <c r="AD7594" s="39"/>
      <c r="AE7594" s="39"/>
      <c r="AF7594" s="39"/>
      <c r="AG7594" s="39"/>
      <c r="AH7594" s="39"/>
      <c r="AI7594" s="39"/>
      <c r="AJ7594" s="39"/>
      <c r="AK7594" s="39"/>
      <c r="AL7594" s="39"/>
      <c r="AM7594" s="39"/>
      <c r="AN7594" s="39"/>
      <c r="AO7594" s="39"/>
      <c r="AP7594" s="39"/>
      <c r="AQ7594" s="39"/>
      <c r="AR7594" s="39"/>
      <c r="AS7594" s="39"/>
      <c r="AT7594" s="39"/>
      <c r="AU7594" s="39"/>
      <c r="AV7594" s="39"/>
      <c r="AW7594" s="39"/>
    </row>
    <row r="7595" spans="15:49" x14ac:dyDescent="0.2">
      <c r="O7595" s="39"/>
      <c r="P7595" s="39"/>
      <c r="Q7595" s="39"/>
      <c r="R7595" s="39"/>
      <c r="S7595" s="39"/>
      <c r="T7595" s="39"/>
      <c r="U7595" s="39"/>
      <c r="V7595" s="39"/>
      <c r="W7595" s="39"/>
      <c r="X7595" s="39"/>
      <c r="Y7595" s="39"/>
      <c r="Z7595" s="39"/>
      <c r="AA7595" s="39"/>
      <c r="AB7595" s="39"/>
      <c r="AC7595" s="39"/>
      <c r="AD7595" s="39"/>
      <c r="AE7595" s="39"/>
      <c r="AF7595" s="39"/>
      <c r="AG7595" s="39"/>
      <c r="AH7595" s="39"/>
      <c r="AI7595" s="39"/>
      <c r="AJ7595" s="39"/>
      <c r="AK7595" s="39"/>
      <c r="AL7595" s="39"/>
      <c r="AM7595" s="39"/>
      <c r="AN7595" s="39"/>
      <c r="AO7595" s="39"/>
      <c r="AP7595" s="39"/>
      <c r="AQ7595" s="39"/>
      <c r="AR7595" s="39"/>
      <c r="AS7595" s="39"/>
      <c r="AT7595" s="39"/>
      <c r="AU7595" s="39"/>
      <c r="AV7595" s="39"/>
      <c r="AW7595" s="39"/>
    </row>
    <row r="7596" spans="15:49" x14ac:dyDescent="0.2">
      <c r="O7596" s="39"/>
      <c r="P7596" s="39"/>
      <c r="Q7596" s="39"/>
      <c r="R7596" s="39"/>
      <c r="S7596" s="39"/>
      <c r="T7596" s="39"/>
      <c r="U7596" s="39"/>
      <c r="V7596" s="39"/>
      <c r="W7596" s="39"/>
      <c r="X7596" s="39"/>
      <c r="Y7596" s="39"/>
      <c r="Z7596" s="39"/>
      <c r="AA7596" s="39"/>
      <c r="AB7596" s="39"/>
      <c r="AC7596" s="39"/>
      <c r="AD7596" s="39"/>
      <c r="AE7596" s="39"/>
      <c r="AF7596" s="39"/>
      <c r="AG7596" s="39"/>
      <c r="AH7596" s="39"/>
      <c r="AI7596" s="39"/>
      <c r="AJ7596" s="39"/>
      <c r="AK7596" s="39"/>
      <c r="AL7596" s="39"/>
      <c r="AM7596" s="39"/>
      <c r="AN7596" s="39"/>
      <c r="AO7596" s="39"/>
      <c r="AP7596" s="39"/>
      <c r="AQ7596" s="39"/>
      <c r="AR7596" s="39"/>
      <c r="AS7596" s="39"/>
      <c r="AT7596" s="39"/>
      <c r="AU7596" s="39"/>
      <c r="AV7596" s="39"/>
      <c r="AW7596" s="39"/>
    </row>
    <row r="7597" spans="15:49" x14ac:dyDescent="0.2">
      <c r="O7597" s="39"/>
      <c r="P7597" s="39"/>
      <c r="Q7597" s="39"/>
      <c r="R7597" s="39"/>
      <c r="S7597" s="39"/>
      <c r="T7597" s="39"/>
      <c r="U7597" s="39"/>
      <c r="V7597" s="39"/>
      <c r="W7597" s="39"/>
      <c r="X7597" s="39"/>
      <c r="Y7597" s="39"/>
      <c r="Z7597" s="39"/>
      <c r="AA7597" s="39"/>
      <c r="AB7597" s="39"/>
      <c r="AC7597" s="39"/>
      <c r="AD7597" s="39"/>
      <c r="AE7597" s="39"/>
      <c r="AF7597" s="39"/>
      <c r="AG7597" s="39"/>
      <c r="AH7597" s="39"/>
      <c r="AI7597" s="39"/>
      <c r="AJ7597" s="39"/>
      <c r="AK7597" s="39"/>
      <c r="AL7597" s="39"/>
      <c r="AM7597" s="39"/>
      <c r="AN7597" s="39"/>
      <c r="AO7597" s="39"/>
      <c r="AP7597" s="39"/>
      <c r="AQ7597" s="39"/>
      <c r="AR7597" s="39"/>
      <c r="AS7597" s="39"/>
      <c r="AT7597" s="39"/>
      <c r="AU7597" s="39"/>
      <c r="AV7597" s="39"/>
      <c r="AW7597" s="39"/>
    </row>
    <row r="7598" spans="15:49" x14ac:dyDescent="0.2">
      <c r="O7598" s="39"/>
      <c r="P7598" s="39"/>
      <c r="Q7598" s="39"/>
      <c r="R7598" s="39"/>
      <c r="S7598" s="39"/>
      <c r="T7598" s="39"/>
      <c r="U7598" s="39"/>
      <c r="V7598" s="39"/>
      <c r="W7598" s="39"/>
      <c r="X7598" s="39"/>
      <c r="Y7598" s="39"/>
      <c r="Z7598" s="39"/>
      <c r="AA7598" s="39"/>
      <c r="AB7598" s="39"/>
      <c r="AC7598" s="39"/>
      <c r="AD7598" s="39"/>
      <c r="AE7598" s="39"/>
      <c r="AF7598" s="39"/>
      <c r="AG7598" s="39"/>
      <c r="AH7598" s="39"/>
      <c r="AI7598" s="39"/>
      <c r="AJ7598" s="39"/>
      <c r="AK7598" s="39"/>
      <c r="AL7598" s="39"/>
      <c r="AM7598" s="39"/>
      <c r="AN7598" s="39"/>
      <c r="AO7598" s="39"/>
      <c r="AP7598" s="39"/>
      <c r="AQ7598" s="39"/>
      <c r="AR7598" s="39"/>
      <c r="AS7598" s="39"/>
      <c r="AT7598" s="39"/>
      <c r="AU7598" s="39"/>
      <c r="AV7598" s="39"/>
      <c r="AW7598" s="39"/>
    </row>
    <row r="7599" spans="15:49" x14ac:dyDescent="0.2">
      <c r="O7599" s="39"/>
      <c r="P7599" s="39"/>
      <c r="Q7599" s="39"/>
      <c r="R7599" s="39"/>
      <c r="S7599" s="39"/>
      <c r="T7599" s="39"/>
      <c r="U7599" s="39"/>
      <c r="V7599" s="39"/>
      <c r="W7599" s="39"/>
      <c r="X7599" s="39"/>
      <c r="Y7599" s="39"/>
      <c r="Z7599" s="39"/>
      <c r="AA7599" s="39"/>
      <c r="AB7599" s="39"/>
      <c r="AC7599" s="39"/>
      <c r="AD7599" s="39"/>
      <c r="AE7599" s="39"/>
      <c r="AF7599" s="39"/>
      <c r="AG7599" s="39"/>
      <c r="AH7599" s="39"/>
      <c r="AI7599" s="39"/>
      <c r="AJ7599" s="39"/>
      <c r="AK7599" s="39"/>
      <c r="AL7599" s="39"/>
      <c r="AM7599" s="39"/>
      <c r="AN7599" s="39"/>
      <c r="AO7599" s="39"/>
      <c r="AP7599" s="39"/>
      <c r="AQ7599" s="39"/>
      <c r="AR7599" s="39"/>
      <c r="AS7599" s="39"/>
      <c r="AT7599" s="39"/>
      <c r="AU7599" s="39"/>
      <c r="AV7599" s="39"/>
      <c r="AW7599" s="39"/>
    </row>
    <row r="7600" spans="15:49" x14ac:dyDescent="0.2">
      <c r="O7600" s="39"/>
      <c r="P7600" s="39"/>
      <c r="Q7600" s="39"/>
      <c r="R7600" s="39"/>
      <c r="S7600" s="39"/>
      <c r="T7600" s="39"/>
      <c r="U7600" s="39"/>
      <c r="V7600" s="39"/>
      <c r="W7600" s="39"/>
      <c r="X7600" s="39"/>
      <c r="Y7600" s="39"/>
      <c r="Z7600" s="39"/>
      <c r="AA7600" s="39"/>
      <c r="AB7600" s="39"/>
      <c r="AC7600" s="39"/>
      <c r="AD7600" s="39"/>
      <c r="AE7600" s="39"/>
      <c r="AF7600" s="39"/>
      <c r="AG7600" s="39"/>
      <c r="AH7600" s="39"/>
      <c r="AI7600" s="39"/>
      <c r="AJ7600" s="39"/>
      <c r="AK7600" s="39"/>
      <c r="AL7600" s="39"/>
      <c r="AM7600" s="39"/>
      <c r="AN7600" s="39"/>
      <c r="AO7600" s="39"/>
      <c r="AP7600" s="39"/>
      <c r="AQ7600" s="39"/>
      <c r="AR7600" s="39"/>
      <c r="AS7600" s="39"/>
      <c r="AT7600" s="39"/>
      <c r="AU7600" s="39"/>
      <c r="AV7600" s="39"/>
      <c r="AW7600" s="39"/>
    </row>
    <row r="7601" spans="15:49" x14ac:dyDescent="0.2">
      <c r="O7601" s="39"/>
      <c r="P7601" s="39"/>
      <c r="Q7601" s="39"/>
      <c r="R7601" s="39"/>
      <c r="S7601" s="39"/>
      <c r="T7601" s="39"/>
      <c r="U7601" s="39"/>
      <c r="V7601" s="39"/>
      <c r="W7601" s="39"/>
      <c r="X7601" s="39"/>
      <c r="Y7601" s="39"/>
      <c r="Z7601" s="39"/>
      <c r="AA7601" s="39"/>
      <c r="AB7601" s="39"/>
      <c r="AC7601" s="39"/>
      <c r="AD7601" s="39"/>
      <c r="AE7601" s="39"/>
      <c r="AF7601" s="39"/>
      <c r="AG7601" s="39"/>
      <c r="AH7601" s="39"/>
      <c r="AI7601" s="39"/>
      <c r="AJ7601" s="39"/>
      <c r="AK7601" s="39"/>
      <c r="AL7601" s="39"/>
      <c r="AM7601" s="39"/>
      <c r="AN7601" s="39"/>
      <c r="AO7601" s="39"/>
      <c r="AP7601" s="39"/>
      <c r="AQ7601" s="39"/>
      <c r="AR7601" s="39"/>
      <c r="AS7601" s="39"/>
      <c r="AT7601" s="39"/>
      <c r="AU7601" s="39"/>
      <c r="AV7601" s="39"/>
      <c r="AW7601" s="39"/>
    </row>
    <row r="7602" spans="15:49" x14ac:dyDescent="0.2">
      <c r="O7602" s="39"/>
      <c r="P7602" s="39"/>
      <c r="Q7602" s="39"/>
      <c r="R7602" s="39"/>
      <c r="S7602" s="39"/>
      <c r="T7602" s="39"/>
      <c r="U7602" s="39"/>
      <c r="V7602" s="39"/>
      <c r="W7602" s="39"/>
      <c r="X7602" s="39"/>
      <c r="Y7602" s="39"/>
      <c r="Z7602" s="39"/>
      <c r="AA7602" s="39"/>
      <c r="AB7602" s="39"/>
      <c r="AC7602" s="39"/>
      <c r="AD7602" s="39"/>
      <c r="AE7602" s="39"/>
      <c r="AF7602" s="39"/>
      <c r="AG7602" s="39"/>
      <c r="AH7602" s="39"/>
      <c r="AI7602" s="39"/>
      <c r="AJ7602" s="39"/>
      <c r="AK7602" s="39"/>
      <c r="AL7602" s="39"/>
      <c r="AM7602" s="39"/>
      <c r="AN7602" s="39"/>
      <c r="AO7602" s="39"/>
      <c r="AP7602" s="39"/>
      <c r="AQ7602" s="39"/>
      <c r="AR7602" s="39"/>
      <c r="AS7602" s="39"/>
      <c r="AT7602" s="39"/>
      <c r="AU7602" s="39"/>
      <c r="AV7602" s="39"/>
      <c r="AW7602" s="39"/>
    </row>
    <row r="7603" spans="15:49" x14ac:dyDescent="0.2">
      <c r="O7603" s="39"/>
      <c r="P7603" s="39"/>
      <c r="Q7603" s="39"/>
      <c r="R7603" s="39"/>
      <c r="S7603" s="39"/>
      <c r="T7603" s="39"/>
      <c r="U7603" s="39"/>
      <c r="V7603" s="39"/>
      <c r="W7603" s="39"/>
      <c r="X7603" s="39"/>
      <c r="Y7603" s="39"/>
      <c r="Z7603" s="39"/>
      <c r="AA7603" s="39"/>
      <c r="AB7603" s="39"/>
      <c r="AC7603" s="39"/>
      <c r="AD7603" s="39"/>
      <c r="AE7603" s="39"/>
      <c r="AF7603" s="39"/>
      <c r="AG7603" s="39"/>
      <c r="AH7603" s="39"/>
      <c r="AI7603" s="39"/>
      <c r="AJ7603" s="39"/>
      <c r="AK7603" s="39"/>
      <c r="AL7603" s="39"/>
      <c r="AM7603" s="39"/>
      <c r="AN7603" s="39"/>
      <c r="AO7603" s="39"/>
      <c r="AP7603" s="39"/>
      <c r="AQ7603" s="39"/>
      <c r="AR7603" s="39"/>
      <c r="AS7603" s="39"/>
      <c r="AT7603" s="39"/>
      <c r="AU7603" s="39"/>
      <c r="AV7603" s="39"/>
      <c r="AW7603" s="39"/>
    </row>
    <row r="7604" spans="15:49" x14ac:dyDescent="0.2">
      <c r="O7604" s="39"/>
      <c r="P7604" s="39"/>
      <c r="Q7604" s="39"/>
      <c r="R7604" s="39"/>
      <c r="S7604" s="39"/>
      <c r="T7604" s="39"/>
      <c r="U7604" s="39"/>
      <c r="V7604" s="39"/>
      <c r="W7604" s="39"/>
      <c r="X7604" s="39"/>
      <c r="Y7604" s="39"/>
      <c r="Z7604" s="39"/>
      <c r="AA7604" s="39"/>
      <c r="AB7604" s="39"/>
      <c r="AC7604" s="39"/>
      <c r="AD7604" s="39"/>
      <c r="AE7604" s="39"/>
      <c r="AF7604" s="39"/>
      <c r="AG7604" s="39"/>
      <c r="AH7604" s="39"/>
      <c r="AI7604" s="39"/>
      <c r="AJ7604" s="39"/>
      <c r="AK7604" s="39"/>
      <c r="AL7604" s="39"/>
      <c r="AM7604" s="39"/>
      <c r="AN7604" s="39"/>
      <c r="AO7604" s="39"/>
      <c r="AP7604" s="39"/>
      <c r="AQ7604" s="39"/>
      <c r="AR7604" s="39"/>
      <c r="AS7604" s="39"/>
      <c r="AT7604" s="39"/>
      <c r="AU7604" s="39"/>
      <c r="AV7604" s="39"/>
      <c r="AW7604" s="39"/>
    </row>
    <row r="7605" spans="15:49" x14ac:dyDescent="0.2">
      <c r="O7605" s="39"/>
      <c r="P7605" s="39"/>
      <c r="Q7605" s="39"/>
      <c r="R7605" s="39"/>
      <c r="S7605" s="39"/>
      <c r="T7605" s="39"/>
      <c r="U7605" s="39"/>
      <c r="V7605" s="39"/>
      <c r="W7605" s="39"/>
      <c r="X7605" s="39"/>
      <c r="Y7605" s="39"/>
      <c r="Z7605" s="39"/>
      <c r="AA7605" s="39"/>
      <c r="AB7605" s="39"/>
      <c r="AC7605" s="39"/>
      <c r="AD7605" s="39"/>
      <c r="AE7605" s="39"/>
      <c r="AF7605" s="39"/>
      <c r="AG7605" s="39"/>
      <c r="AH7605" s="39"/>
      <c r="AI7605" s="39"/>
      <c r="AJ7605" s="39"/>
      <c r="AK7605" s="39"/>
      <c r="AL7605" s="39"/>
      <c r="AM7605" s="39"/>
      <c r="AN7605" s="39"/>
      <c r="AO7605" s="39"/>
      <c r="AP7605" s="39"/>
      <c r="AQ7605" s="39"/>
      <c r="AR7605" s="39"/>
      <c r="AS7605" s="39"/>
      <c r="AT7605" s="39"/>
      <c r="AU7605" s="39"/>
      <c r="AV7605" s="39"/>
      <c r="AW7605" s="39"/>
    </row>
    <row r="7606" spans="15:49" x14ac:dyDescent="0.2">
      <c r="O7606" s="39"/>
      <c r="P7606" s="39"/>
      <c r="Q7606" s="39"/>
      <c r="R7606" s="39"/>
      <c r="S7606" s="39"/>
      <c r="T7606" s="39"/>
      <c r="U7606" s="39"/>
      <c r="V7606" s="39"/>
      <c r="W7606" s="39"/>
      <c r="X7606" s="39"/>
      <c r="Y7606" s="39"/>
      <c r="Z7606" s="39"/>
      <c r="AA7606" s="39"/>
      <c r="AB7606" s="39"/>
      <c r="AC7606" s="39"/>
      <c r="AD7606" s="39"/>
      <c r="AE7606" s="39"/>
      <c r="AF7606" s="39"/>
      <c r="AG7606" s="39"/>
      <c r="AH7606" s="39"/>
      <c r="AI7606" s="39"/>
      <c r="AJ7606" s="39"/>
      <c r="AK7606" s="39"/>
      <c r="AL7606" s="39"/>
      <c r="AM7606" s="39"/>
      <c r="AN7606" s="39"/>
      <c r="AO7606" s="39"/>
      <c r="AP7606" s="39"/>
      <c r="AQ7606" s="39"/>
      <c r="AR7606" s="39"/>
      <c r="AS7606" s="39"/>
      <c r="AT7606" s="39"/>
      <c r="AU7606" s="39"/>
      <c r="AV7606" s="39"/>
      <c r="AW7606" s="39"/>
    </row>
    <row r="7607" spans="15:49" x14ac:dyDescent="0.2">
      <c r="O7607" s="39"/>
      <c r="P7607" s="39"/>
      <c r="Q7607" s="39"/>
      <c r="R7607" s="39"/>
      <c r="S7607" s="39"/>
      <c r="T7607" s="39"/>
      <c r="U7607" s="39"/>
      <c r="V7607" s="39"/>
      <c r="W7607" s="39"/>
      <c r="X7607" s="39"/>
      <c r="Y7607" s="39"/>
      <c r="Z7607" s="39"/>
      <c r="AA7607" s="39"/>
      <c r="AB7607" s="39"/>
      <c r="AC7607" s="39"/>
      <c r="AD7607" s="39"/>
      <c r="AE7607" s="39"/>
      <c r="AF7607" s="39"/>
      <c r="AG7607" s="39"/>
      <c r="AH7607" s="39"/>
      <c r="AI7607" s="39"/>
      <c r="AJ7607" s="39"/>
      <c r="AK7607" s="39"/>
      <c r="AL7607" s="39"/>
      <c r="AM7607" s="39"/>
      <c r="AN7607" s="39"/>
      <c r="AO7607" s="39"/>
      <c r="AP7607" s="39"/>
      <c r="AQ7607" s="39"/>
      <c r="AR7607" s="39"/>
      <c r="AS7607" s="39"/>
      <c r="AT7607" s="39"/>
      <c r="AU7607" s="39"/>
      <c r="AV7607" s="39"/>
      <c r="AW7607" s="39"/>
    </row>
    <row r="7608" spans="15:49" x14ac:dyDescent="0.2">
      <c r="O7608" s="39"/>
      <c r="P7608" s="39"/>
      <c r="Q7608" s="39"/>
      <c r="R7608" s="39"/>
      <c r="S7608" s="39"/>
      <c r="T7608" s="39"/>
      <c r="U7608" s="39"/>
      <c r="V7608" s="39"/>
      <c r="W7608" s="39"/>
      <c r="X7608" s="39"/>
      <c r="Y7608" s="39"/>
      <c r="Z7608" s="39"/>
      <c r="AA7608" s="39"/>
      <c r="AB7608" s="39"/>
      <c r="AC7608" s="39"/>
      <c r="AD7608" s="39"/>
      <c r="AE7608" s="39"/>
      <c r="AF7608" s="39"/>
      <c r="AG7608" s="39"/>
      <c r="AH7608" s="39"/>
      <c r="AI7608" s="39"/>
      <c r="AJ7608" s="39"/>
      <c r="AK7608" s="39"/>
      <c r="AL7608" s="39"/>
      <c r="AM7608" s="39"/>
      <c r="AN7608" s="39"/>
      <c r="AO7608" s="39"/>
      <c r="AP7608" s="39"/>
      <c r="AQ7608" s="39"/>
      <c r="AR7608" s="39"/>
      <c r="AS7608" s="39"/>
      <c r="AT7608" s="39"/>
      <c r="AU7608" s="39"/>
      <c r="AV7608" s="39"/>
      <c r="AW7608" s="39"/>
    </row>
    <row r="7609" spans="15:49" x14ac:dyDescent="0.2">
      <c r="O7609" s="39"/>
      <c r="P7609" s="39"/>
      <c r="Q7609" s="39"/>
      <c r="R7609" s="39"/>
      <c r="S7609" s="39"/>
      <c r="T7609" s="39"/>
      <c r="U7609" s="39"/>
      <c r="V7609" s="39"/>
      <c r="W7609" s="39"/>
      <c r="X7609" s="39"/>
      <c r="Y7609" s="39"/>
      <c r="Z7609" s="39"/>
      <c r="AA7609" s="39"/>
      <c r="AB7609" s="39"/>
      <c r="AC7609" s="39"/>
      <c r="AD7609" s="39"/>
      <c r="AE7609" s="39"/>
      <c r="AF7609" s="39"/>
      <c r="AG7609" s="39"/>
      <c r="AH7609" s="39"/>
      <c r="AI7609" s="39"/>
      <c r="AJ7609" s="39"/>
      <c r="AK7609" s="39"/>
      <c r="AL7609" s="39"/>
      <c r="AM7609" s="39"/>
      <c r="AN7609" s="39"/>
      <c r="AO7609" s="39"/>
      <c r="AP7609" s="39"/>
      <c r="AQ7609" s="39"/>
      <c r="AR7609" s="39"/>
      <c r="AS7609" s="39"/>
      <c r="AT7609" s="39"/>
      <c r="AU7609" s="39"/>
      <c r="AV7609" s="39"/>
      <c r="AW7609" s="39"/>
    </row>
    <row r="7610" spans="15:49" x14ac:dyDescent="0.2">
      <c r="O7610" s="39"/>
      <c r="P7610" s="39"/>
      <c r="Q7610" s="39"/>
      <c r="R7610" s="39"/>
      <c r="S7610" s="39"/>
      <c r="T7610" s="39"/>
      <c r="U7610" s="39"/>
      <c r="V7610" s="39"/>
      <c r="W7610" s="39"/>
      <c r="X7610" s="39"/>
      <c r="Y7610" s="39"/>
      <c r="Z7610" s="39"/>
      <c r="AA7610" s="39"/>
      <c r="AB7610" s="39"/>
      <c r="AC7610" s="39"/>
      <c r="AD7610" s="39"/>
      <c r="AE7610" s="39"/>
      <c r="AF7610" s="39"/>
      <c r="AG7610" s="39"/>
      <c r="AH7610" s="39"/>
      <c r="AI7610" s="39"/>
      <c r="AJ7610" s="39"/>
      <c r="AK7610" s="39"/>
      <c r="AL7610" s="39"/>
      <c r="AM7610" s="39"/>
      <c r="AN7610" s="39"/>
      <c r="AO7610" s="39"/>
      <c r="AP7610" s="39"/>
      <c r="AQ7610" s="39"/>
      <c r="AR7610" s="39"/>
      <c r="AS7610" s="39"/>
      <c r="AT7610" s="39"/>
      <c r="AU7610" s="39"/>
      <c r="AV7610" s="39"/>
      <c r="AW7610" s="39"/>
    </row>
    <row r="7611" spans="15:49" x14ac:dyDescent="0.2">
      <c r="O7611" s="39"/>
      <c r="P7611" s="39"/>
      <c r="Q7611" s="39"/>
      <c r="R7611" s="39"/>
      <c r="S7611" s="39"/>
      <c r="T7611" s="39"/>
      <c r="U7611" s="39"/>
      <c r="V7611" s="39"/>
      <c r="W7611" s="39"/>
      <c r="X7611" s="39"/>
      <c r="Y7611" s="39"/>
      <c r="Z7611" s="39"/>
      <c r="AA7611" s="39"/>
      <c r="AB7611" s="39"/>
      <c r="AC7611" s="39"/>
      <c r="AD7611" s="39"/>
      <c r="AE7611" s="39"/>
      <c r="AF7611" s="39"/>
      <c r="AG7611" s="39"/>
      <c r="AH7611" s="39"/>
      <c r="AI7611" s="39"/>
      <c r="AJ7611" s="39"/>
      <c r="AK7611" s="39"/>
      <c r="AL7611" s="39"/>
      <c r="AM7611" s="39"/>
      <c r="AN7611" s="39"/>
      <c r="AO7611" s="39"/>
      <c r="AP7611" s="39"/>
      <c r="AQ7611" s="39"/>
      <c r="AR7611" s="39"/>
      <c r="AS7611" s="39"/>
      <c r="AT7611" s="39"/>
      <c r="AU7611" s="39"/>
      <c r="AV7611" s="39"/>
      <c r="AW7611" s="39"/>
    </row>
    <row r="7612" spans="15:49" x14ac:dyDescent="0.2">
      <c r="O7612" s="39"/>
      <c r="P7612" s="39"/>
      <c r="Q7612" s="39"/>
      <c r="R7612" s="39"/>
      <c r="S7612" s="39"/>
      <c r="T7612" s="39"/>
      <c r="U7612" s="39"/>
      <c r="V7612" s="39"/>
      <c r="W7612" s="39"/>
      <c r="X7612" s="39"/>
      <c r="Y7612" s="39"/>
      <c r="Z7612" s="39"/>
      <c r="AA7612" s="39"/>
      <c r="AB7612" s="39"/>
      <c r="AC7612" s="39"/>
      <c r="AD7612" s="39"/>
      <c r="AE7612" s="39"/>
      <c r="AF7612" s="39"/>
      <c r="AG7612" s="39"/>
      <c r="AH7612" s="39"/>
      <c r="AI7612" s="39"/>
      <c r="AJ7612" s="39"/>
      <c r="AK7612" s="39"/>
      <c r="AL7612" s="39"/>
      <c r="AM7612" s="39"/>
      <c r="AN7612" s="39"/>
      <c r="AO7612" s="39"/>
      <c r="AP7612" s="39"/>
      <c r="AQ7612" s="39"/>
      <c r="AR7612" s="39"/>
      <c r="AS7612" s="39"/>
      <c r="AT7612" s="39"/>
      <c r="AU7612" s="39"/>
      <c r="AV7612" s="39"/>
      <c r="AW7612" s="39"/>
    </row>
    <row r="7613" spans="15:49" x14ac:dyDescent="0.2">
      <c r="O7613" s="39"/>
      <c r="P7613" s="39"/>
      <c r="Q7613" s="39"/>
      <c r="R7613" s="39"/>
      <c r="S7613" s="39"/>
      <c r="T7613" s="39"/>
      <c r="U7613" s="39"/>
      <c r="V7613" s="39"/>
      <c r="W7613" s="39"/>
      <c r="X7613" s="39"/>
      <c r="Y7613" s="39"/>
      <c r="Z7613" s="39"/>
      <c r="AA7613" s="39"/>
      <c r="AB7613" s="39"/>
      <c r="AC7613" s="39"/>
      <c r="AD7613" s="39"/>
      <c r="AE7613" s="39"/>
      <c r="AF7613" s="39"/>
      <c r="AG7613" s="39"/>
      <c r="AH7613" s="39"/>
      <c r="AI7613" s="39"/>
      <c r="AJ7613" s="39"/>
      <c r="AK7613" s="39"/>
      <c r="AL7613" s="39"/>
      <c r="AM7613" s="39"/>
      <c r="AN7613" s="39"/>
      <c r="AO7613" s="39"/>
      <c r="AP7613" s="39"/>
      <c r="AQ7613" s="39"/>
      <c r="AR7613" s="39"/>
      <c r="AS7613" s="39"/>
      <c r="AT7613" s="39"/>
      <c r="AU7613" s="39"/>
      <c r="AV7613" s="39"/>
      <c r="AW7613" s="39"/>
    </row>
    <row r="7614" spans="15:49" x14ac:dyDescent="0.2">
      <c r="O7614" s="39"/>
      <c r="P7614" s="39"/>
      <c r="Q7614" s="39"/>
      <c r="R7614" s="39"/>
      <c r="S7614" s="39"/>
      <c r="T7614" s="39"/>
      <c r="U7614" s="39"/>
      <c r="V7614" s="39"/>
      <c r="W7614" s="39"/>
      <c r="X7614" s="39"/>
      <c r="Y7614" s="39"/>
      <c r="Z7614" s="39"/>
      <c r="AA7614" s="39"/>
      <c r="AB7614" s="39"/>
      <c r="AC7614" s="39"/>
      <c r="AD7614" s="39"/>
      <c r="AE7614" s="39"/>
      <c r="AF7614" s="39"/>
      <c r="AG7614" s="39"/>
      <c r="AH7614" s="39"/>
      <c r="AI7614" s="39"/>
      <c r="AJ7614" s="39"/>
      <c r="AK7614" s="39"/>
      <c r="AL7614" s="39"/>
      <c r="AM7614" s="39"/>
      <c r="AN7614" s="39"/>
      <c r="AO7614" s="39"/>
      <c r="AP7614" s="39"/>
      <c r="AQ7614" s="39"/>
      <c r="AR7614" s="39"/>
      <c r="AS7614" s="39"/>
      <c r="AT7614" s="39"/>
      <c r="AU7614" s="39"/>
      <c r="AV7614" s="39"/>
      <c r="AW7614" s="39"/>
    </row>
    <row r="7615" spans="15:49" x14ac:dyDescent="0.2">
      <c r="O7615" s="39"/>
      <c r="P7615" s="39"/>
      <c r="Q7615" s="39"/>
      <c r="R7615" s="39"/>
      <c r="S7615" s="39"/>
      <c r="T7615" s="39"/>
      <c r="U7615" s="39"/>
      <c r="V7615" s="39"/>
      <c r="W7615" s="39"/>
      <c r="X7615" s="39"/>
      <c r="Y7615" s="39"/>
      <c r="Z7615" s="39"/>
      <c r="AA7615" s="39"/>
      <c r="AB7615" s="39"/>
      <c r="AC7615" s="39"/>
      <c r="AD7615" s="39"/>
      <c r="AE7615" s="39"/>
      <c r="AF7615" s="39"/>
      <c r="AG7615" s="39"/>
      <c r="AH7615" s="39"/>
      <c r="AI7615" s="39"/>
      <c r="AJ7615" s="39"/>
      <c r="AK7615" s="39"/>
      <c r="AL7615" s="39"/>
      <c r="AM7615" s="39"/>
      <c r="AN7615" s="39"/>
      <c r="AO7615" s="39"/>
      <c r="AP7615" s="39"/>
      <c r="AQ7615" s="39"/>
      <c r="AR7615" s="39"/>
      <c r="AS7615" s="39"/>
      <c r="AT7615" s="39"/>
      <c r="AU7615" s="39"/>
      <c r="AV7615" s="39"/>
      <c r="AW7615" s="39"/>
    </row>
    <row r="7616" spans="15:49" x14ac:dyDescent="0.2">
      <c r="O7616" s="39"/>
      <c r="P7616" s="39"/>
      <c r="Q7616" s="39"/>
      <c r="R7616" s="39"/>
      <c r="S7616" s="39"/>
      <c r="T7616" s="39"/>
      <c r="U7616" s="39"/>
      <c r="V7616" s="39"/>
      <c r="W7616" s="39"/>
      <c r="X7616" s="39"/>
      <c r="Y7616" s="39"/>
      <c r="Z7616" s="39"/>
      <c r="AA7616" s="39"/>
      <c r="AB7616" s="39"/>
      <c r="AC7616" s="39"/>
      <c r="AD7616" s="39"/>
      <c r="AE7616" s="39"/>
      <c r="AF7616" s="39"/>
      <c r="AG7616" s="39"/>
      <c r="AH7616" s="39"/>
      <c r="AI7616" s="39"/>
      <c r="AJ7616" s="39"/>
      <c r="AK7616" s="39"/>
      <c r="AL7616" s="39"/>
      <c r="AM7616" s="39"/>
      <c r="AN7616" s="39"/>
      <c r="AO7616" s="39"/>
      <c r="AP7616" s="39"/>
      <c r="AQ7616" s="39"/>
      <c r="AR7616" s="39"/>
      <c r="AS7616" s="39"/>
      <c r="AT7616" s="39"/>
      <c r="AU7616" s="39"/>
      <c r="AV7616" s="39"/>
      <c r="AW7616" s="39"/>
    </row>
    <row r="7617" spans="15:49" x14ac:dyDescent="0.2">
      <c r="O7617" s="39"/>
      <c r="P7617" s="39"/>
      <c r="Q7617" s="39"/>
      <c r="R7617" s="39"/>
      <c r="S7617" s="39"/>
      <c r="T7617" s="39"/>
      <c r="U7617" s="39"/>
      <c r="V7617" s="39"/>
      <c r="W7617" s="39"/>
      <c r="X7617" s="39"/>
      <c r="Y7617" s="39"/>
      <c r="Z7617" s="39"/>
      <c r="AA7617" s="39"/>
      <c r="AB7617" s="39"/>
      <c r="AC7617" s="39"/>
      <c r="AD7617" s="39"/>
      <c r="AE7617" s="39"/>
      <c r="AF7617" s="39"/>
      <c r="AG7617" s="39"/>
      <c r="AH7617" s="39"/>
      <c r="AI7617" s="39"/>
      <c r="AJ7617" s="39"/>
      <c r="AK7617" s="39"/>
      <c r="AL7617" s="39"/>
      <c r="AM7617" s="39"/>
      <c r="AN7617" s="39"/>
      <c r="AO7617" s="39"/>
      <c r="AP7617" s="39"/>
      <c r="AQ7617" s="39"/>
      <c r="AR7617" s="39"/>
      <c r="AS7617" s="39"/>
      <c r="AT7617" s="39"/>
      <c r="AU7617" s="39"/>
      <c r="AV7617" s="39"/>
      <c r="AW7617" s="39"/>
    </row>
    <row r="7618" spans="15:49" x14ac:dyDescent="0.2">
      <c r="O7618" s="39"/>
      <c r="P7618" s="39"/>
      <c r="Q7618" s="39"/>
      <c r="R7618" s="39"/>
      <c r="S7618" s="39"/>
      <c r="T7618" s="39"/>
      <c r="U7618" s="39"/>
      <c r="V7618" s="39"/>
      <c r="W7618" s="39"/>
      <c r="X7618" s="39"/>
      <c r="Y7618" s="39"/>
      <c r="Z7618" s="39"/>
      <c r="AA7618" s="39"/>
      <c r="AB7618" s="39"/>
      <c r="AC7618" s="39"/>
      <c r="AD7618" s="39"/>
      <c r="AE7618" s="39"/>
      <c r="AF7618" s="39"/>
      <c r="AG7618" s="39"/>
      <c r="AH7618" s="39"/>
      <c r="AI7618" s="39"/>
      <c r="AJ7618" s="39"/>
      <c r="AK7618" s="39"/>
      <c r="AL7618" s="39"/>
      <c r="AM7618" s="39"/>
      <c r="AN7618" s="39"/>
      <c r="AO7618" s="39"/>
      <c r="AP7618" s="39"/>
      <c r="AQ7618" s="39"/>
      <c r="AR7618" s="39"/>
      <c r="AS7618" s="39"/>
      <c r="AT7618" s="39"/>
      <c r="AU7618" s="39"/>
      <c r="AV7618" s="39"/>
      <c r="AW7618" s="39"/>
    </row>
    <row r="7619" spans="15:49" x14ac:dyDescent="0.2">
      <c r="O7619" s="39"/>
      <c r="P7619" s="39"/>
      <c r="Q7619" s="39"/>
      <c r="R7619" s="39"/>
      <c r="S7619" s="39"/>
      <c r="T7619" s="39"/>
      <c r="U7619" s="39"/>
      <c r="V7619" s="39"/>
      <c r="W7619" s="39"/>
      <c r="X7619" s="39"/>
      <c r="Y7619" s="39"/>
      <c r="Z7619" s="39"/>
      <c r="AA7619" s="39"/>
      <c r="AB7619" s="39"/>
      <c r="AC7619" s="39"/>
      <c r="AD7619" s="39"/>
      <c r="AE7619" s="39"/>
      <c r="AF7619" s="39"/>
      <c r="AG7619" s="39"/>
      <c r="AH7619" s="39"/>
      <c r="AI7619" s="39"/>
      <c r="AJ7619" s="39"/>
      <c r="AK7619" s="39"/>
      <c r="AL7619" s="39"/>
      <c r="AM7619" s="39"/>
      <c r="AN7619" s="39"/>
      <c r="AO7619" s="39"/>
      <c r="AP7619" s="39"/>
      <c r="AQ7619" s="39"/>
      <c r="AR7619" s="39"/>
      <c r="AS7619" s="39"/>
      <c r="AT7619" s="39"/>
      <c r="AU7619" s="39"/>
      <c r="AV7619" s="39"/>
      <c r="AW7619" s="39"/>
    </row>
    <row r="7620" spans="15:49" x14ac:dyDescent="0.2">
      <c r="O7620" s="39"/>
      <c r="P7620" s="39"/>
      <c r="Q7620" s="39"/>
      <c r="R7620" s="39"/>
      <c r="S7620" s="39"/>
      <c r="T7620" s="39"/>
      <c r="U7620" s="39"/>
      <c r="V7620" s="39"/>
      <c r="W7620" s="39"/>
      <c r="X7620" s="39"/>
      <c r="Y7620" s="39"/>
      <c r="Z7620" s="39"/>
      <c r="AA7620" s="39"/>
      <c r="AB7620" s="39"/>
      <c r="AC7620" s="39"/>
      <c r="AD7620" s="39"/>
      <c r="AE7620" s="39"/>
      <c r="AF7620" s="39"/>
      <c r="AG7620" s="39"/>
      <c r="AH7620" s="39"/>
      <c r="AI7620" s="39"/>
      <c r="AJ7620" s="39"/>
      <c r="AK7620" s="39"/>
      <c r="AL7620" s="39"/>
      <c r="AM7620" s="39"/>
      <c r="AN7620" s="39"/>
      <c r="AO7620" s="39"/>
      <c r="AP7620" s="39"/>
      <c r="AQ7620" s="39"/>
      <c r="AR7620" s="39"/>
      <c r="AS7620" s="39"/>
      <c r="AT7620" s="39"/>
      <c r="AU7620" s="39"/>
      <c r="AV7620" s="39"/>
      <c r="AW7620" s="39"/>
    </row>
    <row r="7621" spans="15:49" x14ac:dyDescent="0.2">
      <c r="O7621" s="39"/>
      <c r="P7621" s="39"/>
      <c r="Q7621" s="39"/>
      <c r="R7621" s="39"/>
      <c r="S7621" s="39"/>
      <c r="T7621" s="39"/>
      <c r="U7621" s="39"/>
      <c r="V7621" s="39"/>
      <c r="W7621" s="39"/>
      <c r="X7621" s="39"/>
      <c r="Y7621" s="39"/>
      <c r="Z7621" s="39"/>
      <c r="AA7621" s="39"/>
      <c r="AB7621" s="39"/>
      <c r="AC7621" s="39"/>
      <c r="AD7621" s="39"/>
      <c r="AE7621" s="39"/>
      <c r="AF7621" s="39"/>
      <c r="AG7621" s="39"/>
      <c r="AH7621" s="39"/>
      <c r="AI7621" s="39"/>
      <c r="AJ7621" s="39"/>
      <c r="AK7621" s="39"/>
      <c r="AL7621" s="39"/>
      <c r="AM7621" s="39"/>
      <c r="AN7621" s="39"/>
      <c r="AO7621" s="39"/>
      <c r="AP7621" s="39"/>
      <c r="AQ7621" s="39"/>
      <c r="AR7621" s="39"/>
      <c r="AS7621" s="39"/>
      <c r="AT7621" s="39"/>
      <c r="AU7621" s="39"/>
      <c r="AV7621" s="39"/>
      <c r="AW7621" s="39"/>
    </row>
    <row r="7622" spans="15:49" x14ac:dyDescent="0.2">
      <c r="O7622" s="39"/>
      <c r="P7622" s="39"/>
      <c r="Q7622" s="39"/>
      <c r="R7622" s="39"/>
      <c r="S7622" s="39"/>
      <c r="T7622" s="39"/>
      <c r="U7622" s="39"/>
      <c r="V7622" s="39"/>
      <c r="W7622" s="39"/>
      <c r="X7622" s="39"/>
      <c r="Y7622" s="39"/>
      <c r="Z7622" s="39"/>
      <c r="AA7622" s="39"/>
      <c r="AB7622" s="39"/>
      <c r="AC7622" s="39"/>
      <c r="AD7622" s="39"/>
      <c r="AE7622" s="39"/>
      <c r="AF7622" s="39"/>
      <c r="AG7622" s="39"/>
      <c r="AH7622" s="39"/>
      <c r="AI7622" s="39"/>
      <c r="AJ7622" s="39"/>
      <c r="AK7622" s="39"/>
      <c r="AL7622" s="39"/>
      <c r="AM7622" s="39"/>
      <c r="AN7622" s="39"/>
      <c r="AO7622" s="39"/>
      <c r="AP7622" s="39"/>
      <c r="AQ7622" s="39"/>
      <c r="AR7622" s="39"/>
      <c r="AS7622" s="39"/>
      <c r="AT7622" s="39"/>
      <c r="AU7622" s="39"/>
      <c r="AV7622" s="39"/>
      <c r="AW7622" s="39"/>
    </row>
    <row r="7623" spans="15:49" x14ac:dyDescent="0.2">
      <c r="O7623" s="39"/>
      <c r="P7623" s="39"/>
      <c r="Q7623" s="39"/>
      <c r="R7623" s="39"/>
      <c r="S7623" s="39"/>
      <c r="T7623" s="39"/>
      <c r="U7623" s="39"/>
      <c r="V7623" s="39"/>
      <c r="W7623" s="39"/>
      <c r="X7623" s="39"/>
      <c r="Y7623" s="39"/>
      <c r="Z7623" s="39"/>
      <c r="AA7623" s="39"/>
      <c r="AB7623" s="39"/>
      <c r="AC7623" s="39"/>
      <c r="AD7623" s="39"/>
      <c r="AE7623" s="39"/>
      <c r="AF7623" s="39"/>
      <c r="AG7623" s="39"/>
      <c r="AH7623" s="39"/>
      <c r="AI7623" s="39"/>
      <c r="AJ7623" s="39"/>
      <c r="AK7623" s="39"/>
      <c r="AL7623" s="39"/>
      <c r="AM7623" s="39"/>
      <c r="AN7623" s="39"/>
      <c r="AO7623" s="39"/>
      <c r="AP7623" s="39"/>
      <c r="AQ7623" s="39"/>
      <c r="AR7623" s="39"/>
      <c r="AS7623" s="39"/>
      <c r="AT7623" s="39"/>
      <c r="AU7623" s="39"/>
      <c r="AV7623" s="39"/>
      <c r="AW7623" s="39"/>
    </row>
    <row r="7624" spans="15:49" x14ac:dyDescent="0.2">
      <c r="O7624" s="39"/>
      <c r="P7624" s="39"/>
      <c r="Q7624" s="39"/>
      <c r="R7624" s="39"/>
      <c r="S7624" s="39"/>
      <c r="T7624" s="39"/>
      <c r="U7624" s="39"/>
      <c r="V7624" s="39"/>
      <c r="W7624" s="39"/>
      <c r="X7624" s="39"/>
      <c r="Y7624" s="39"/>
      <c r="Z7624" s="39"/>
      <c r="AA7624" s="39"/>
      <c r="AB7624" s="39"/>
      <c r="AC7624" s="39"/>
      <c r="AD7624" s="39"/>
      <c r="AE7624" s="39"/>
      <c r="AF7624" s="39"/>
      <c r="AG7624" s="39"/>
      <c r="AH7624" s="39"/>
      <c r="AI7624" s="39"/>
      <c r="AJ7624" s="39"/>
      <c r="AK7624" s="39"/>
      <c r="AL7624" s="39"/>
      <c r="AM7624" s="39"/>
      <c r="AN7624" s="39"/>
      <c r="AO7624" s="39"/>
      <c r="AP7624" s="39"/>
      <c r="AQ7624" s="39"/>
      <c r="AR7624" s="39"/>
      <c r="AS7624" s="39"/>
      <c r="AT7624" s="39"/>
      <c r="AU7624" s="39"/>
      <c r="AV7624" s="39"/>
      <c r="AW7624" s="39"/>
    </row>
    <row r="7625" spans="15:49" x14ac:dyDescent="0.2">
      <c r="O7625" s="39"/>
      <c r="P7625" s="39"/>
      <c r="Q7625" s="39"/>
      <c r="R7625" s="39"/>
      <c r="S7625" s="39"/>
      <c r="T7625" s="39"/>
      <c r="U7625" s="39"/>
      <c r="V7625" s="39"/>
      <c r="W7625" s="39"/>
      <c r="X7625" s="39"/>
      <c r="Y7625" s="39"/>
      <c r="Z7625" s="39"/>
      <c r="AA7625" s="39"/>
      <c r="AB7625" s="39"/>
      <c r="AC7625" s="39"/>
      <c r="AD7625" s="39"/>
      <c r="AE7625" s="39"/>
      <c r="AF7625" s="39"/>
      <c r="AG7625" s="39"/>
      <c r="AH7625" s="39"/>
      <c r="AI7625" s="39"/>
      <c r="AJ7625" s="39"/>
      <c r="AK7625" s="39"/>
      <c r="AL7625" s="39"/>
      <c r="AM7625" s="39"/>
      <c r="AN7625" s="39"/>
      <c r="AO7625" s="39"/>
      <c r="AP7625" s="39"/>
      <c r="AQ7625" s="39"/>
      <c r="AR7625" s="39"/>
      <c r="AS7625" s="39"/>
      <c r="AT7625" s="39"/>
      <c r="AU7625" s="39"/>
      <c r="AV7625" s="39"/>
      <c r="AW7625" s="39"/>
    </row>
    <row r="7626" spans="15:49" x14ac:dyDescent="0.2">
      <c r="O7626" s="39"/>
      <c r="P7626" s="39"/>
      <c r="Q7626" s="39"/>
      <c r="R7626" s="39"/>
      <c r="S7626" s="39"/>
      <c r="T7626" s="39"/>
      <c r="U7626" s="39"/>
      <c r="V7626" s="39"/>
      <c r="W7626" s="39"/>
      <c r="X7626" s="39"/>
      <c r="Y7626" s="39"/>
      <c r="Z7626" s="39"/>
      <c r="AA7626" s="39"/>
      <c r="AB7626" s="39"/>
      <c r="AC7626" s="39"/>
      <c r="AD7626" s="39"/>
      <c r="AE7626" s="39"/>
      <c r="AF7626" s="39"/>
      <c r="AG7626" s="39"/>
      <c r="AH7626" s="39"/>
      <c r="AI7626" s="39"/>
      <c r="AJ7626" s="39"/>
      <c r="AK7626" s="39"/>
      <c r="AL7626" s="39"/>
      <c r="AM7626" s="39"/>
      <c r="AN7626" s="39"/>
      <c r="AO7626" s="39"/>
      <c r="AP7626" s="39"/>
      <c r="AQ7626" s="39"/>
      <c r="AR7626" s="39"/>
      <c r="AS7626" s="39"/>
      <c r="AT7626" s="39"/>
      <c r="AU7626" s="39"/>
      <c r="AV7626" s="39"/>
      <c r="AW7626" s="39"/>
    </row>
    <row r="7627" spans="15:49" x14ac:dyDescent="0.2">
      <c r="O7627" s="39"/>
      <c r="P7627" s="39"/>
      <c r="Q7627" s="39"/>
      <c r="R7627" s="39"/>
      <c r="S7627" s="39"/>
      <c r="T7627" s="39"/>
      <c r="U7627" s="39"/>
      <c r="V7627" s="39"/>
      <c r="W7627" s="39"/>
      <c r="X7627" s="39"/>
      <c r="Y7627" s="39"/>
      <c r="Z7627" s="39"/>
      <c r="AA7627" s="39"/>
      <c r="AB7627" s="39"/>
      <c r="AC7627" s="39"/>
      <c r="AD7627" s="39"/>
      <c r="AE7627" s="39"/>
      <c r="AF7627" s="39"/>
      <c r="AG7627" s="39"/>
      <c r="AH7627" s="39"/>
      <c r="AI7627" s="39"/>
      <c r="AJ7627" s="39"/>
      <c r="AK7627" s="39"/>
      <c r="AL7627" s="39"/>
      <c r="AM7627" s="39"/>
      <c r="AN7627" s="39"/>
      <c r="AO7627" s="39"/>
      <c r="AP7627" s="39"/>
      <c r="AQ7627" s="39"/>
      <c r="AR7627" s="39"/>
      <c r="AS7627" s="39"/>
      <c r="AT7627" s="39"/>
      <c r="AU7627" s="39"/>
      <c r="AV7627" s="39"/>
      <c r="AW7627" s="39"/>
    </row>
    <row r="7628" spans="15:49" x14ac:dyDescent="0.2">
      <c r="O7628" s="39"/>
      <c r="P7628" s="39"/>
      <c r="Q7628" s="39"/>
      <c r="R7628" s="39"/>
      <c r="S7628" s="39"/>
      <c r="T7628" s="39"/>
      <c r="U7628" s="39"/>
      <c r="V7628" s="39"/>
      <c r="W7628" s="39"/>
      <c r="X7628" s="39"/>
      <c r="Y7628" s="39"/>
      <c r="Z7628" s="39"/>
      <c r="AA7628" s="39"/>
      <c r="AB7628" s="39"/>
      <c r="AC7628" s="39"/>
      <c r="AD7628" s="39"/>
      <c r="AE7628" s="39"/>
      <c r="AF7628" s="39"/>
      <c r="AG7628" s="39"/>
      <c r="AH7628" s="39"/>
      <c r="AI7628" s="39"/>
      <c r="AJ7628" s="39"/>
      <c r="AK7628" s="39"/>
      <c r="AL7628" s="39"/>
      <c r="AM7628" s="39"/>
      <c r="AN7628" s="39"/>
      <c r="AO7628" s="39"/>
      <c r="AP7628" s="39"/>
      <c r="AQ7628" s="39"/>
      <c r="AR7628" s="39"/>
      <c r="AS7628" s="39"/>
      <c r="AT7628" s="39"/>
      <c r="AU7628" s="39"/>
      <c r="AV7628" s="39"/>
      <c r="AW7628" s="39"/>
    </row>
    <row r="7629" spans="15:49" x14ac:dyDescent="0.2">
      <c r="O7629" s="39"/>
      <c r="P7629" s="39"/>
      <c r="Q7629" s="39"/>
      <c r="R7629" s="39"/>
      <c r="S7629" s="39"/>
      <c r="T7629" s="39"/>
      <c r="U7629" s="39"/>
      <c r="V7629" s="39"/>
      <c r="W7629" s="39"/>
      <c r="X7629" s="39"/>
      <c r="Y7629" s="39"/>
      <c r="Z7629" s="39"/>
      <c r="AA7629" s="39"/>
      <c r="AB7629" s="39"/>
      <c r="AC7629" s="39"/>
      <c r="AD7629" s="39"/>
      <c r="AE7629" s="39"/>
      <c r="AF7629" s="39"/>
      <c r="AG7629" s="39"/>
      <c r="AH7629" s="39"/>
      <c r="AI7629" s="39"/>
      <c r="AJ7629" s="39"/>
      <c r="AK7629" s="39"/>
      <c r="AL7629" s="39"/>
      <c r="AM7629" s="39"/>
      <c r="AN7629" s="39"/>
      <c r="AO7629" s="39"/>
      <c r="AP7629" s="39"/>
      <c r="AQ7629" s="39"/>
      <c r="AR7629" s="39"/>
      <c r="AS7629" s="39"/>
      <c r="AT7629" s="39"/>
      <c r="AU7629" s="39"/>
      <c r="AV7629" s="39"/>
      <c r="AW7629" s="39"/>
    </row>
    <row r="7630" spans="15:49" x14ac:dyDescent="0.2">
      <c r="O7630" s="39"/>
      <c r="P7630" s="39"/>
      <c r="Q7630" s="39"/>
      <c r="R7630" s="39"/>
      <c r="S7630" s="39"/>
      <c r="T7630" s="39"/>
      <c r="U7630" s="39"/>
      <c r="V7630" s="39"/>
      <c r="W7630" s="39"/>
      <c r="X7630" s="39"/>
      <c r="Y7630" s="39"/>
      <c r="Z7630" s="39"/>
      <c r="AA7630" s="39"/>
      <c r="AB7630" s="39"/>
      <c r="AC7630" s="39"/>
      <c r="AD7630" s="39"/>
      <c r="AE7630" s="39"/>
      <c r="AF7630" s="39"/>
      <c r="AG7630" s="39"/>
      <c r="AH7630" s="39"/>
      <c r="AI7630" s="39"/>
      <c r="AJ7630" s="39"/>
      <c r="AK7630" s="39"/>
      <c r="AL7630" s="39"/>
      <c r="AM7630" s="39"/>
      <c r="AN7630" s="39"/>
      <c r="AO7630" s="39"/>
      <c r="AP7630" s="39"/>
      <c r="AQ7630" s="39"/>
      <c r="AR7630" s="39"/>
      <c r="AS7630" s="39"/>
      <c r="AT7630" s="39"/>
      <c r="AU7630" s="39"/>
      <c r="AV7630" s="39"/>
      <c r="AW7630" s="39"/>
    </row>
    <row r="7631" spans="15:49" x14ac:dyDescent="0.2">
      <c r="O7631" s="39"/>
      <c r="P7631" s="39"/>
      <c r="Q7631" s="39"/>
      <c r="R7631" s="39"/>
      <c r="S7631" s="39"/>
      <c r="T7631" s="39"/>
      <c r="U7631" s="39"/>
      <c r="V7631" s="39"/>
      <c r="W7631" s="39"/>
      <c r="X7631" s="39"/>
      <c r="Y7631" s="39"/>
      <c r="Z7631" s="39"/>
      <c r="AA7631" s="39"/>
      <c r="AB7631" s="39"/>
      <c r="AC7631" s="39"/>
      <c r="AD7631" s="39"/>
      <c r="AE7631" s="39"/>
      <c r="AF7631" s="39"/>
      <c r="AG7631" s="39"/>
      <c r="AH7631" s="39"/>
      <c r="AI7631" s="39"/>
      <c r="AJ7631" s="39"/>
      <c r="AK7631" s="39"/>
      <c r="AL7631" s="39"/>
      <c r="AM7631" s="39"/>
      <c r="AN7631" s="39"/>
      <c r="AO7631" s="39"/>
      <c r="AP7631" s="39"/>
      <c r="AQ7631" s="39"/>
      <c r="AR7631" s="39"/>
      <c r="AS7631" s="39"/>
      <c r="AT7631" s="39"/>
      <c r="AU7631" s="39"/>
      <c r="AV7631" s="39"/>
      <c r="AW7631" s="39"/>
    </row>
    <row r="7632" spans="15:49" x14ac:dyDescent="0.2">
      <c r="O7632" s="39"/>
      <c r="P7632" s="39"/>
      <c r="Q7632" s="39"/>
      <c r="R7632" s="39"/>
      <c r="S7632" s="39"/>
      <c r="T7632" s="39"/>
      <c r="U7632" s="39"/>
      <c r="V7632" s="39"/>
      <c r="W7632" s="39"/>
      <c r="X7632" s="39"/>
      <c r="Y7632" s="39"/>
      <c r="Z7632" s="39"/>
      <c r="AA7632" s="39"/>
      <c r="AB7632" s="39"/>
      <c r="AC7632" s="39"/>
      <c r="AD7632" s="39"/>
      <c r="AE7632" s="39"/>
      <c r="AF7632" s="39"/>
      <c r="AG7632" s="39"/>
      <c r="AH7632" s="39"/>
      <c r="AI7632" s="39"/>
      <c r="AJ7632" s="39"/>
      <c r="AK7632" s="39"/>
      <c r="AL7632" s="39"/>
      <c r="AM7632" s="39"/>
      <c r="AN7632" s="39"/>
      <c r="AO7632" s="39"/>
      <c r="AP7632" s="39"/>
      <c r="AQ7632" s="39"/>
      <c r="AR7632" s="39"/>
      <c r="AS7632" s="39"/>
      <c r="AT7632" s="39"/>
      <c r="AU7632" s="39"/>
      <c r="AV7632" s="39"/>
      <c r="AW7632" s="39"/>
    </row>
    <row r="7633" spans="15:49" x14ac:dyDescent="0.2">
      <c r="O7633" s="39"/>
      <c r="P7633" s="39"/>
      <c r="Q7633" s="39"/>
      <c r="R7633" s="39"/>
      <c r="S7633" s="39"/>
      <c r="T7633" s="39"/>
      <c r="U7633" s="39"/>
      <c r="V7633" s="39"/>
      <c r="W7633" s="39"/>
      <c r="X7633" s="39"/>
      <c r="Y7633" s="39"/>
      <c r="Z7633" s="39"/>
      <c r="AA7633" s="39"/>
      <c r="AB7633" s="39"/>
      <c r="AC7633" s="39"/>
      <c r="AD7633" s="39"/>
      <c r="AE7633" s="39"/>
      <c r="AF7633" s="39"/>
      <c r="AG7633" s="39"/>
      <c r="AH7633" s="39"/>
      <c r="AI7633" s="39"/>
      <c r="AJ7633" s="39"/>
      <c r="AK7633" s="39"/>
      <c r="AL7633" s="39"/>
      <c r="AM7633" s="39"/>
      <c r="AN7633" s="39"/>
      <c r="AO7633" s="39"/>
      <c r="AP7633" s="39"/>
      <c r="AQ7633" s="39"/>
      <c r="AR7633" s="39"/>
      <c r="AS7633" s="39"/>
      <c r="AT7633" s="39"/>
      <c r="AU7633" s="39"/>
      <c r="AV7633" s="39"/>
      <c r="AW7633" s="39"/>
    </row>
    <row r="7634" spans="15:49" x14ac:dyDescent="0.2">
      <c r="O7634" s="39"/>
      <c r="P7634" s="39"/>
      <c r="Q7634" s="39"/>
      <c r="R7634" s="39"/>
      <c r="S7634" s="39"/>
      <c r="T7634" s="39"/>
      <c r="U7634" s="39"/>
      <c r="V7634" s="39"/>
      <c r="W7634" s="39"/>
      <c r="X7634" s="39"/>
      <c r="Y7634" s="39"/>
      <c r="Z7634" s="39"/>
      <c r="AA7634" s="39"/>
      <c r="AB7634" s="39"/>
      <c r="AC7634" s="39"/>
      <c r="AD7634" s="39"/>
      <c r="AE7634" s="39"/>
      <c r="AF7634" s="39"/>
      <c r="AG7634" s="39"/>
      <c r="AH7634" s="39"/>
      <c r="AI7634" s="39"/>
      <c r="AJ7634" s="39"/>
      <c r="AK7634" s="39"/>
      <c r="AL7634" s="39"/>
      <c r="AM7634" s="39"/>
      <c r="AN7634" s="39"/>
      <c r="AO7634" s="39"/>
      <c r="AP7634" s="39"/>
      <c r="AQ7634" s="39"/>
      <c r="AR7634" s="39"/>
      <c r="AS7634" s="39"/>
      <c r="AT7634" s="39"/>
      <c r="AU7634" s="39"/>
      <c r="AV7634" s="39"/>
      <c r="AW7634" s="39"/>
    </row>
    <row r="7635" spans="15:49" x14ac:dyDescent="0.2">
      <c r="O7635" s="39"/>
      <c r="P7635" s="39"/>
      <c r="Q7635" s="39"/>
      <c r="R7635" s="39"/>
      <c r="S7635" s="39"/>
      <c r="T7635" s="39"/>
      <c r="U7635" s="39"/>
      <c r="V7635" s="39"/>
      <c r="W7635" s="39"/>
      <c r="X7635" s="39"/>
      <c r="Y7635" s="39"/>
      <c r="Z7635" s="39"/>
      <c r="AA7635" s="39"/>
      <c r="AB7635" s="39"/>
      <c r="AC7635" s="39"/>
      <c r="AD7635" s="39"/>
      <c r="AE7635" s="39"/>
      <c r="AF7635" s="39"/>
      <c r="AG7635" s="39"/>
      <c r="AH7635" s="39"/>
      <c r="AI7635" s="39"/>
      <c r="AJ7635" s="39"/>
      <c r="AK7635" s="39"/>
      <c r="AL7635" s="39"/>
      <c r="AM7635" s="39"/>
      <c r="AN7635" s="39"/>
      <c r="AO7635" s="39"/>
      <c r="AP7635" s="39"/>
      <c r="AQ7635" s="39"/>
      <c r="AR7635" s="39"/>
      <c r="AS7635" s="39"/>
      <c r="AT7635" s="39"/>
      <c r="AU7635" s="39"/>
      <c r="AV7635" s="39"/>
      <c r="AW7635" s="39"/>
    </row>
    <row r="7636" spans="15:49" x14ac:dyDescent="0.2">
      <c r="O7636" s="39"/>
      <c r="P7636" s="39"/>
      <c r="Q7636" s="39"/>
      <c r="R7636" s="39"/>
      <c r="S7636" s="39"/>
      <c r="T7636" s="39"/>
      <c r="U7636" s="39"/>
      <c r="V7636" s="39"/>
      <c r="W7636" s="39"/>
      <c r="X7636" s="39"/>
      <c r="Y7636" s="39"/>
      <c r="Z7636" s="39"/>
      <c r="AA7636" s="39"/>
      <c r="AB7636" s="39"/>
      <c r="AC7636" s="39"/>
      <c r="AD7636" s="39"/>
      <c r="AE7636" s="39"/>
      <c r="AF7636" s="39"/>
      <c r="AG7636" s="39"/>
      <c r="AH7636" s="39"/>
      <c r="AI7636" s="39"/>
      <c r="AJ7636" s="39"/>
      <c r="AK7636" s="39"/>
      <c r="AL7636" s="39"/>
      <c r="AM7636" s="39"/>
      <c r="AN7636" s="39"/>
      <c r="AO7636" s="39"/>
      <c r="AP7636" s="39"/>
      <c r="AQ7636" s="39"/>
      <c r="AR7636" s="39"/>
      <c r="AS7636" s="39"/>
      <c r="AT7636" s="39"/>
      <c r="AU7636" s="39"/>
      <c r="AV7636" s="39"/>
      <c r="AW7636" s="39"/>
    </row>
    <row r="7637" spans="15:49" x14ac:dyDescent="0.2">
      <c r="O7637" s="39"/>
      <c r="P7637" s="39"/>
      <c r="Q7637" s="39"/>
      <c r="R7637" s="39"/>
      <c r="S7637" s="39"/>
      <c r="T7637" s="39"/>
      <c r="U7637" s="39"/>
      <c r="V7637" s="39"/>
      <c r="W7637" s="39"/>
      <c r="X7637" s="39"/>
      <c r="Y7637" s="39"/>
      <c r="Z7637" s="39"/>
      <c r="AA7637" s="39"/>
      <c r="AB7637" s="39"/>
      <c r="AC7637" s="39"/>
      <c r="AD7637" s="39"/>
      <c r="AE7637" s="39"/>
      <c r="AF7637" s="39"/>
      <c r="AG7637" s="39"/>
      <c r="AH7637" s="39"/>
      <c r="AI7637" s="39"/>
      <c r="AJ7637" s="39"/>
      <c r="AK7637" s="39"/>
      <c r="AL7637" s="39"/>
      <c r="AM7637" s="39"/>
      <c r="AN7637" s="39"/>
      <c r="AO7637" s="39"/>
      <c r="AP7637" s="39"/>
      <c r="AQ7637" s="39"/>
      <c r="AR7637" s="39"/>
      <c r="AS7637" s="39"/>
      <c r="AT7637" s="39"/>
      <c r="AU7637" s="39"/>
      <c r="AV7637" s="39"/>
      <c r="AW7637" s="39"/>
    </row>
    <row r="7638" spans="15:49" x14ac:dyDescent="0.2">
      <c r="O7638" s="39"/>
      <c r="P7638" s="39"/>
      <c r="Q7638" s="39"/>
      <c r="R7638" s="39"/>
      <c r="S7638" s="39"/>
      <c r="T7638" s="39"/>
      <c r="U7638" s="39"/>
      <c r="V7638" s="39"/>
      <c r="W7638" s="39"/>
      <c r="X7638" s="39"/>
      <c r="Y7638" s="39"/>
      <c r="Z7638" s="39"/>
      <c r="AA7638" s="39"/>
      <c r="AB7638" s="39"/>
      <c r="AC7638" s="39"/>
      <c r="AD7638" s="39"/>
      <c r="AE7638" s="39"/>
      <c r="AF7638" s="39"/>
      <c r="AG7638" s="39"/>
      <c r="AH7638" s="39"/>
      <c r="AI7638" s="39"/>
      <c r="AJ7638" s="39"/>
      <c r="AK7638" s="39"/>
      <c r="AL7638" s="39"/>
      <c r="AM7638" s="39"/>
      <c r="AN7638" s="39"/>
      <c r="AO7638" s="39"/>
      <c r="AP7638" s="39"/>
      <c r="AQ7638" s="39"/>
      <c r="AR7638" s="39"/>
      <c r="AS7638" s="39"/>
      <c r="AT7638" s="39"/>
      <c r="AU7638" s="39"/>
      <c r="AV7638" s="39"/>
      <c r="AW7638" s="39"/>
    </row>
    <row r="7639" spans="15:49" x14ac:dyDescent="0.2">
      <c r="O7639" s="39"/>
      <c r="P7639" s="39"/>
      <c r="Q7639" s="39"/>
      <c r="R7639" s="39"/>
      <c r="S7639" s="39"/>
      <c r="T7639" s="39"/>
      <c r="U7639" s="39"/>
      <c r="V7639" s="39"/>
      <c r="W7639" s="39"/>
      <c r="X7639" s="39"/>
      <c r="Y7639" s="39"/>
      <c r="Z7639" s="39"/>
      <c r="AA7639" s="39"/>
      <c r="AB7639" s="39"/>
      <c r="AC7639" s="39"/>
      <c r="AD7639" s="39"/>
      <c r="AE7639" s="39"/>
      <c r="AF7639" s="39"/>
      <c r="AG7639" s="39"/>
      <c r="AH7639" s="39"/>
      <c r="AI7639" s="39"/>
      <c r="AJ7639" s="39"/>
      <c r="AK7639" s="39"/>
      <c r="AL7639" s="39"/>
      <c r="AM7639" s="39"/>
      <c r="AN7639" s="39"/>
      <c r="AO7639" s="39"/>
      <c r="AP7639" s="39"/>
      <c r="AQ7639" s="39"/>
      <c r="AR7639" s="39"/>
      <c r="AS7639" s="39"/>
      <c r="AT7639" s="39"/>
      <c r="AU7639" s="39"/>
      <c r="AV7639" s="39"/>
      <c r="AW7639" s="39"/>
    </row>
    <row r="7640" spans="15:49" x14ac:dyDescent="0.2">
      <c r="O7640" s="39"/>
      <c r="P7640" s="39"/>
      <c r="Q7640" s="39"/>
      <c r="R7640" s="39"/>
      <c r="S7640" s="39"/>
      <c r="T7640" s="39"/>
      <c r="U7640" s="39"/>
      <c r="V7640" s="39"/>
      <c r="W7640" s="39"/>
      <c r="X7640" s="39"/>
      <c r="Y7640" s="39"/>
      <c r="Z7640" s="39"/>
      <c r="AA7640" s="39"/>
      <c r="AB7640" s="39"/>
      <c r="AC7640" s="39"/>
      <c r="AD7640" s="39"/>
      <c r="AE7640" s="39"/>
      <c r="AF7640" s="39"/>
      <c r="AG7640" s="39"/>
      <c r="AH7640" s="39"/>
      <c r="AI7640" s="39"/>
      <c r="AJ7640" s="39"/>
      <c r="AK7640" s="39"/>
      <c r="AL7640" s="39"/>
      <c r="AM7640" s="39"/>
      <c r="AN7640" s="39"/>
      <c r="AO7640" s="39"/>
      <c r="AP7640" s="39"/>
      <c r="AQ7640" s="39"/>
      <c r="AR7640" s="39"/>
      <c r="AS7640" s="39"/>
      <c r="AT7640" s="39"/>
      <c r="AU7640" s="39"/>
      <c r="AV7640" s="39"/>
      <c r="AW7640" s="39"/>
    </row>
    <row r="7641" spans="15:49" x14ac:dyDescent="0.2">
      <c r="O7641" s="39"/>
      <c r="P7641" s="39"/>
      <c r="Q7641" s="39"/>
      <c r="R7641" s="39"/>
      <c r="S7641" s="39"/>
      <c r="T7641" s="39"/>
      <c r="U7641" s="39"/>
      <c r="V7641" s="39"/>
      <c r="W7641" s="39"/>
      <c r="X7641" s="39"/>
      <c r="Y7641" s="39"/>
      <c r="Z7641" s="39"/>
      <c r="AA7641" s="39"/>
      <c r="AB7641" s="39"/>
      <c r="AC7641" s="39"/>
      <c r="AD7641" s="39"/>
      <c r="AE7641" s="39"/>
      <c r="AF7641" s="39"/>
      <c r="AG7641" s="39"/>
      <c r="AH7641" s="39"/>
      <c r="AI7641" s="39"/>
      <c r="AJ7641" s="39"/>
      <c r="AK7641" s="39"/>
      <c r="AL7641" s="39"/>
      <c r="AM7641" s="39"/>
      <c r="AN7641" s="39"/>
      <c r="AO7641" s="39"/>
      <c r="AP7641" s="39"/>
      <c r="AQ7641" s="39"/>
      <c r="AR7641" s="39"/>
      <c r="AS7641" s="39"/>
      <c r="AT7641" s="39"/>
      <c r="AU7641" s="39"/>
      <c r="AV7641" s="39"/>
      <c r="AW7641" s="39"/>
    </row>
    <row r="7642" spans="15:49" x14ac:dyDescent="0.2">
      <c r="O7642" s="39"/>
      <c r="P7642" s="39"/>
      <c r="Q7642" s="39"/>
      <c r="R7642" s="39"/>
      <c r="S7642" s="39"/>
      <c r="T7642" s="39"/>
      <c r="U7642" s="39"/>
      <c r="V7642" s="39"/>
      <c r="W7642" s="39"/>
      <c r="X7642" s="39"/>
      <c r="Y7642" s="39"/>
      <c r="Z7642" s="39"/>
      <c r="AA7642" s="39"/>
      <c r="AB7642" s="39"/>
      <c r="AC7642" s="39"/>
      <c r="AD7642" s="39"/>
      <c r="AE7642" s="39"/>
      <c r="AF7642" s="39"/>
      <c r="AG7642" s="39"/>
      <c r="AH7642" s="39"/>
      <c r="AI7642" s="39"/>
      <c r="AJ7642" s="39"/>
      <c r="AK7642" s="39"/>
      <c r="AL7642" s="39"/>
      <c r="AM7642" s="39"/>
      <c r="AN7642" s="39"/>
      <c r="AO7642" s="39"/>
      <c r="AP7642" s="39"/>
      <c r="AQ7642" s="39"/>
      <c r="AR7642" s="39"/>
      <c r="AS7642" s="39"/>
      <c r="AT7642" s="39"/>
      <c r="AU7642" s="39"/>
      <c r="AV7642" s="39"/>
      <c r="AW7642" s="39"/>
    </row>
    <row r="7643" spans="15:49" x14ac:dyDescent="0.2">
      <c r="O7643" s="39"/>
      <c r="P7643" s="39"/>
      <c r="Q7643" s="39"/>
      <c r="R7643" s="39"/>
      <c r="S7643" s="39"/>
      <c r="T7643" s="39"/>
      <c r="U7643" s="39"/>
      <c r="V7643" s="39"/>
      <c r="W7643" s="39"/>
      <c r="X7643" s="39"/>
      <c r="Y7643" s="39"/>
      <c r="Z7643" s="39"/>
      <c r="AA7643" s="39"/>
      <c r="AB7643" s="39"/>
      <c r="AC7643" s="39"/>
      <c r="AD7643" s="39"/>
      <c r="AE7643" s="39"/>
      <c r="AF7643" s="39"/>
      <c r="AG7643" s="39"/>
      <c r="AH7643" s="39"/>
      <c r="AI7643" s="39"/>
      <c r="AJ7643" s="39"/>
      <c r="AK7643" s="39"/>
      <c r="AL7643" s="39"/>
      <c r="AM7643" s="39"/>
      <c r="AN7643" s="39"/>
      <c r="AO7643" s="39"/>
      <c r="AP7643" s="39"/>
      <c r="AQ7643" s="39"/>
      <c r="AR7643" s="39"/>
      <c r="AS7643" s="39"/>
      <c r="AT7643" s="39"/>
      <c r="AU7643" s="39"/>
      <c r="AV7643" s="39"/>
      <c r="AW7643" s="39"/>
    </row>
    <row r="7644" spans="15:49" x14ac:dyDescent="0.2">
      <c r="O7644" s="39"/>
      <c r="P7644" s="39"/>
      <c r="Q7644" s="39"/>
      <c r="R7644" s="39"/>
      <c r="S7644" s="39"/>
      <c r="T7644" s="39"/>
      <c r="U7644" s="39"/>
      <c r="V7644" s="39"/>
      <c r="W7644" s="39"/>
      <c r="X7644" s="39"/>
      <c r="Y7644" s="39"/>
      <c r="Z7644" s="39"/>
      <c r="AA7644" s="39"/>
      <c r="AB7644" s="39"/>
      <c r="AC7644" s="39"/>
      <c r="AD7644" s="39"/>
      <c r="AE7644" s="39"/>
      <c r="AF7644" s="39"/>
      <c r="AG7644" s="39"/>
      <c r="AH7644" s="39"/>
      <c r="AI7644" s="39"/>
      <c r="AJ7644" s="39"/>
      <c r="AK7644" s="39"/>
      <c r="AL7644" s="39"/>
      <c r="AM7644" s="39"/>
      <c r="AN7644" s="39"/>
      <c r="AO7644" s="39"/>
      <c r="AP7644" s="39"/>
      <c r="AQ7644" s="39"/>
      <c r="AR7644" s="39"/>
      <c r="AS7644" s="39"/>
      <c r="AT7644" s="39"/>
      <c r="AU7644" s="39"/>
      <c r="AV7644" s="39"/>
      <c r="AW7644" s="39"/>
    </row>
    <row r="7645" spans="15:49" x14ac:dyDescent="0.2">
      <c r="O7645" s="39"/>
      <c r="P7645" s="39"/>
      <c r="Q7645" s="39"/>
      <c r="R7645" s="39"/>
      <c r="S7645" s="39"/>
      <c r="T7645" s="39"/>
      <c r="U7645" s="39"/>
      <c r="V7645" s="39"/>
      <c r="W7645" s="39"/>
      <c r="X7645" s="39"/>
      <c r="Y7645" s="39"/>
      <c r="Z7645" s="39"/>
      <c r="AA7645" s="39"/>
      <c r="AB7645" s="39"/>
      <c r="AC7645" s="39"/>
      <c r="AD7645" s="39"/>
      <c r="AE7645" s="39"/>
      <c r="AF7645" s="39"/>
      <c r="AG7645" s="39"/>
      <c r="AH7645" s="39"/>
      <c r="AI7645" s="39"/>
      <c r="AJ7645" s="39"/>
      <c r="AK7645" s="39"/>
      <c r="AL7645" s="39"/>
      <c r="AM7645" s="39"/>
      <c r="AN7645" s="39"/>
      <c r="AO7645" s="39"/>
      <c r="AP7645" s="39"/>
      <c r="AQ7645" s="39"/>
      <c r="AR7645" s="39"/>
      <c r="AS7645" s="39"/>
      <c r="AT7645" s="39"/>
      <c r="AU7645" s="39"/>
      <c r="AV7645" s="39"/>
      <c r="AW7645" s="39"/>
    </row>
    <row r="7646" spans="15:49" x14ac:dyDescent="0.2">
      <c r="O7646" s="39"/>
      <c r="P7646" s="39"/>
      <c r="Q7646" s="39"/>
      <c r="R7646" s="39"/>
      <c r="S7646" s="39"/>
      <c r="T7646" s="39"/>
      <c r="U7646" s="39"/>
      <c r="V7646" s="39"/>
      <c r="W7646" s="39"/>
      <c r="X7646" s="39"/>
      <c r="Y7646" s="39"/>
      <c r="Z7646" s="39"/>
      <c r="AA7646" s="39"/>
      <c r="AB7646" s="39"/>
      <c r="AC7646" s="39"/>
      <c r="AD7646" s="39"/>
      <c r="AE7646" s="39"/>
      <c r="AF7646" s="39"/>
      <c r="AG7646" s="39"/>
      <c r="AH7646" s="39"/>
      <c r="AI7646" s="39"/>
      <c r="AJ7646" s="39"/>
      <c r="AK7646" s="39"/>
      <c r="AL7646" s="39"/>
      <c r="AM7646" s="39"/>
      <c r="AN7646" s="39"/>
      <c r="AO7646" s="39"/>
      <c r="AP7646" s="39"/>
      <c r="AQ7646" s="39"/>
      <c r="AR7646" s="39"/>
      <c r="AS7646" s="39"/>
      <c r="AT7646" s="39"/>
      <c r="AU7646" s="39"/>
      <c r="AV7646" s="39"/>
      <c r="AW7646" s="39"/>
    </row>
    <row r="7647" spans="15:49" x14ac:dyDescent="0.2">
      <c r="O7647" s="39"/>
      <c r="P7647" s="39"/>
      <c r="Q7647" s="39"/>
      <c r="R7647" s="39"/>
      <c r="S7647" s="39"/>
      <c r="T7647" s="39"/>
      <c r="U7647" s="39"/>
      <c r="V7647" s="39"/>
      <c r="W7647" s="39"/>
      <c r="X7647" s="39"/>
      <c r="Y7647" s="39"/>
      <c r="Z7647" s="39"/>
      <c r="AA7647" s="39"/>
      <c r="AB7647" s="39"/>
      <c r="AC7647" s="39"/>
      <c r="AD7647" s="39"/>
      <c r="AE7647" s="39"/>
      <c r="AF7647" s="39"/>
      <c r="AG7647" s="39"/>
      <c r="AH7647" s="39"/>
      <c r="AI7647" s="39"/>
      <c r="AJ7647" s="39"/>
      <c r="AK7647" s="39"/>
      <c r="AL7647" s="39"/>
      <c r="AM7647" s="39"/>
      <c r="AN7647" s="39"/>
      <c r="AO7647" s="39"/>
      <c r="AP7647" s="39"/>
      <c r="AQ7647" s="39"/>
      <c r="AR7647" s="39"/>
      <c r="AS7647" s="39"/>
      <c r="AT7647" s="39"/>
      <c r="AU7647" s="39"/>
      <c r="AV7647" s="39"/>
      <c r="AW7647" s="39"/>
    </row>
    <row r="7648" spans="15:49" x14ac:dyDescent="0.2">
      <c r="O7648" s="39"/>
      <c r="P7648" s="39"/>
      <c r="Q7648" s="39"/>
      <c r="R7648" s="39"/>
      <c r="S7648" s="39"/>
      <c r="T7648" s="39"/>
      <c r="U7648" s="39"/>
      <c r="V7648" s="39"/>
      <c r="W7648" s="39"/>
      <c r="X7648" s="39"/>
      <c r="Y7648" s="39"/>
      <c r="Z7648" s="39"/>
      <c r="AA7648" s="39"/>
      <c r="AB7648" s="39"/>
      <c r="AC7648" s="39"/>
      <c r="AD7648" s="39"/>
      <c r="AE7648" s="39"/>
      <c r="AF7648" s="39"/>
      <c r="AG7648" s="39"/>
      <c r="AH7648" s="39"/>
      <c r="AI7648" s="39"/>
      <c r="AJ7648" s="39"/>
      <c r="AK7648" s="39"/>
      <c r="AL7648" s="39"/>
      <c r="AM7648" s="39"/>
      <c r="AN7648" s="39"/>
      <c r="AO7648" s="39"/>
      <c r="AP7648" s="39"/>
      <c r="AQ7648" s="39"/>
      <c r="AR7648" s="39"/>
      <c r="AS7648" s="39"/>
      <c r="AT7648" s="39"/>
      <c r="AU7648" s="39"/>
      <c r="AV7648" s="39"/>
      <c r="AW7648" s="39"/>
    </row>
    <row r="7649" spans="15:49" x14ac:dyDescent="0.2">
      <c r="O7649" s="39"/>
      <c r="P7649" s="39"/>
      <c r="Q7649" s="39"/>
      <c r="R7649" s="39"/>
      <c r="S7649" s="39"/>
      <c r="T7649" s="39"/>
      <c r="U7649" s="39"/>
      <c r="V7649" s="39"/>
      <c r="W7649" s="39"/>
      <c r="X7649" s="39"/>
      <c r="Y7649" s="39"/>
      <c r="Z7649" s="39"/>
      <c r="AA7649" s="39"/>
      <c r="AB7649" s="39"/>
      <c r="AC7649" s="39"/>
      <c r="AD7649" s="39"/>
      <c r="AE7649" s="39"/>
      <c r="AF7649" s="39"/>
      <c r="AG7649" s="39"/>
      <c r="AH7649" s="39"/>
      <c r="AI7649" s="39"/>
      <c r="AJ7649" s="39"/>
      <c r="AK7649" s="39"/>
      <c r="AL7649" s="39"/>
      <c r="AM7649" s="39"/>
      <c r="AN7649" s="39"/>
      <c r="AO7649" s="39"/>
      <c r="AP7649" s="39"/>
      <c r="AQ7649" s="39"/>
      <c r="AR7649" s="39"/>
      <c r="AS7649" s="39"/>
      <c r="AT7649" s="39"/>
      <c r="AU7649" s="39"/>
      <c r="AV7649" s="39"/>
      <c r="AW7649" s="39"/>
    </row>
    <row r="7650" spans="15:49" x14ac:dyDescent="0.2">
      <c r="O7650" s="39"/>
      <c r="P7650" s="39"/>
      <c r="Q7650" s="39"/>
      <c r="R7650" s="39"/>
      <c r="S7650" s="39"/>
      <c r="T7650" s="39"/>
      <c r="U7650" s="39"/>
      <c r="V7650" s="39"/>
      <c r="W7650" s="39"/>
      <c r="X7650" s="39"/>
      <c r="Y7650" s="39"/>
      <c r="Z7650" s="39"/>
      <c r="AA7650" s="39"/>
      <c r="AB7650" s="39"/>
      <c r="AC7650" s="39"/>
      <c r="AD7650" s="39"/>
      <c r="AE7650" s="39"/>
      <c r="AF7650" s="39"/>
      <c r="AG7650" s="39"/>
      <c r="AH7650" s="39"/>
      <c r="AI7650" s="39"/>
      <c r="AJ7650" s="39"/>
      <c r="AK7650" s="39"/>
      <c r="AL7650" s="39"/>
      <c r="AM7650" s="39"/>
      <c r="AN7650" s="39"/>
      <c r="AO7650" s="39"/>
      <c r="AP7650" s="39"/>
      <c r="AQ7650" s="39"/>
      <c r="AR7650" s="39"/>
      <c r="AS7650" s="39"/>
      <c r="AT7650" s="39"/>
      <c r="AU7650" s="39"/>
      <c r="AV7650" s="39"/>
      <c r="AW7650" s="39"/>
    </row>
    <row r="7651" spans="15:49" x14ac:dyDescent="0.2">
      <c r="O7651" s="39"/>
      <c r="P7651" s="39"/>
      <c r="Q7651" s="39"/>
      <c r="R7651" s="39"/>
      <c r="S7651" s="39"/>
      <c r="T7651" s="39"/>
      <c r="U7651" s="39"/>
      <c r="V7651" s="39"/>
      <c r="W7651" s="39"/>
      <c r="X7651" s="39"/>
      <c r="Y7651" s="39"/>
      <c r="Z7651" s="39"/>
      <c r="AA7651" s="39"/>
      <c r="AB7651" s="39"/>
      <c r="AC7651" s="39"/>
      <c r="AD7651" s="39"/>
      <c r="AE7651" s="39"/>
      <c r="AF7651" s="39"/>
      <c r="AG7651" s="39"/>
      <c r="AH7651" s="39"/>
      <c r="AI7651" s="39"/>
      <c r="AJ7651" s="39"/>
      <c r="AK7651" s="39"/>
      <c r="AL7651" s="39"/>
      <c r="AM7651" s="39"/>
      <c r="AN7651" s="39"/>
      <c r="AO7651" s="39"/>
      <c r="AP7651" s="39"/>
      <c r="AQ7651" s="39"/>
      <c r="AR7651" s="39"/>
      <c r="AS7651" s="39"/>
      <c r="AT7651" s="39"/>
      <c r="AU7651" s="39"/>
      <c r="AV7651" s="39"/>
      <c r="AW7651" s="39"/>
    </row>
    <row r="7652" spans="15:49" x14ac:dyDescent="0.2">
      <c r="O7652" s="39"/>
      <c r="P7652" s="39"/>
      <c r="Q7652" s="39"/>
      <c r="R7652" s="39"/>
      <c r="S7652" s="39"/>
      <c r="T7652" s="39"/>
      <c r="U7652" s="39"/>
      <c r="V7652" s="39"/>
      <c r="W7652" s="39"/>
      <c r="X7652" s="39"/>
      <c r="Y7652" s="39"/>
      <c r="Z7652" s="39"/>
      <c r="AA7652" s="39"/>
      <c r="AB7652" s="39"/>
      <c r="AC7652" s="39"/>
      <c r="AD7652" s="39"/>
      <c r="AE7652" s="39"/>
      <c r="AF7652" s="39"/>
      <c r="AG7652" s="39"/>
      <c r="AH7652" s="39"/>
      <c r="AI7652" s="39"/>
      <c r="AJ7652" s="39"/>
      <c r="AK7652" s="39"/>
      <c r="AL7652" s="39"/>
      <c r="AM7652" s="39"/>
      <c r="AN7652" s="39"/>
      <c r="AO7652" s="39"/>
      <c r="AP7652" s="39"/>
      <c r="AQ7652" s="39"/>
      <c r="AR7652" s="39"/>
      <c r="AS7652" s="39"/>
      <c r="AT7652" s="39"/>
      <c r="AU7652" s="39"/>
      <c r="AV7652" s="39"/>
      <c r="AW7652" s="39"/>
    </row>
    <row r="7653" spans="15:49" x14ac:dyDescent="0.2">
      <c r="O7653" s="39"/>
      <c r="P7653" s="39"/>
      <c r="Q7653" s="39"/>
      <c r="R7653" s="39"/>
      <c r="S7653" s="39"/>
      <c r="T7653" s="39"/>
      <c r="U7653" s="39"/>
      <c r="V7653" s="39"/>
      <c r="W7653" s="39"/>
      <c r="X7653" s="39"/>
      <c r="Y7653" s="39"/>
      <c r="Z7653" s="39"/>
      <c r="AA7653" s="39"/>
      <c r="AB7653" s="39"/>
      <c r="AC7653" s="39"/>
      <c r="AD7653" s="39"/>
      <c r="AE7653" s="39"/>
      <c r="AF7653" s="39"/>
      <c r="AG7653" s="39"/>
      <c r="AH7653" s="39"/>
      <c r="AI7653" s="39"/>
      <c r="AJ7653" s="39"/>
      <c r="AK7653" s="39"/>
      <c r="AL7653" s="39"/>
      <c r="AM7653" s="39"/>
      <c r="AN7653" s="39"/>
      <c r="AO7653" s="39"/>
      <c r="AP7653" s="39"/>
      <c r="AQ7653" s="39"/>
      <c r="AR7653" s="39"/>
      <c r="AS7653" s="39"/>
      <c r="AT7653" s="39"/>
      <c r="AU7653" s="39"/>
      <c r="AV7653" s="39"/>
      <c r="AW7653" s="39"/>
    </row>
    <row r="7654" spans="15:49" x14ac:dyDescent="0.2">
      <c r="O7654" s="39"/>
      <c r="P7654" s="39"/>
      <c r="Q7654" s="39"/>
      <c r="R7654" s="39"/>
      <c r="S7654" s="39"/>
      <c r="T7654" s="39"/>
      <c r="U7654" s="39"/>
      <c r="V7654" s="39"/>
      <c r="W7654" s="39"/>
      <c r="X7654" s="39"/>
      <c r="Y7654" s="39"/>
      <c r="Z7654" s="39"/>
      <c r="AA7654" s="39"/>
      <c r="AB7654" s="39"/>
      <c r="AC7654" s="39"/>
      <c r="AD7654" s="39"/>
      <c r="AE7654" s="39"/>
      <c r="AF7654" s="39"/>
      <c r="AG7654" s="39"/>
      <c r="AH7654" s="39"/>
      <c r="AI7654" s="39"/>
      <c r="AJ7654" s="39"/>
      <c r="AK7654" s="39"/>
      <c r="AL7654" s="39"/>
      <c r="AM7654" s="39"/>
      <c r="AN7654" s="39"/>
      <c r="AO7654" s="39"/>
      <c r="AP7654" s="39"/>
      <c r="AQ7654" s="39"/>
      <c r="AR7654" s="39"/>
      <c r="AS7654" s="39"/>
      <c r="AT7654" s="39"/>
      <c r="AU7654" s="39"/>
      <c r="AV7654" s="39"/>
      <c r="AW7654" s="39"/>
    </row>
    <row r="7655" spans="15:49" x14ac:dyDescent="0.2">
      <c r="O7655" s="39"/>
      <c r="P7655" s="39"/>
      <c r="Q7655" s="39"/>
      <c r="R7655" s="39"/>
      <c r="S7655" s="39"/>
      <c r="T7655" s="39"/>
      <c r="U7655" s="39"/>
      <c r="V7655" s="39"/>
      <c r="W7655" s="39"/>
      <c r="X7655" s="39"/>
      <c r="Y7655" s="39"/>
      <c r="Z7655" s="39"/>
      <c r="AA7655" s="39"/>
      <c r="AB7655" s="39"/>
      <c r="AC7655" s="39"/>
      <c r="AD7655" s="39"/>
      <c r="AE7655" s="39"/>
      <c r="AF7655" s="39"/>
      <c r="AG7655" s="39"/>
      <c r="AH7655" s="39"/>
      <c r="AI7655" s="39"/>
      <c r="AJ7655" s="39"/>
      <c r="AK7655" s="39"/>
      <c r="AL7655" s="39"/>
      <c r="AM7655" s="39"/>
      <c r="AN7655" s="39"/>
      <c r="AO7655" s="39"/>
      <c r="AP7655" s="39"/>
      <c r="AQ7655" s="39"/>
      <c r="AR7655" s="39"/>
      <c r="AS7655" s="39"/>
      <c r="AT7655" s="39"/>
      <c r="AU7655" s="39"/>
      <c r="AV7655" s="39"/>
      <c r="AW7655" s="39"/>
    </row>
    <row r="7656" spans="15:49" x14ac:dyDescent="0.2">
      <c r="O7656" s="39"/>
      <c r="P7656" s="39"/>
      <c r="Q7656" s="39"/>
      <c r="R7656" s="39"/>
      <c r="S7656" s="39"/>
      <c r="T7656" s="39"/>
      <c r="U7656" s="39"/>
      <c r="V7656" s="39"/>
      <c r="W7656" s="39"/>
      <c r="X7656" s="39"/>
      <c r="Y7656" s="39"/>
      <c r="Z7656" s="39"/>
      <c r="AA7656" s="39"/>
      <c r="AB7656" s="39"/>
      <c r="AC7656" s="39"/>
      <c r="AD7656" s="39"/>
      <c r="AE7656" s="39"/>
      <c r="AF7656" s="39"/>
      <c r="AG7656" s="39"/>
      <c r="AH7656" s="39"/>
      <c r="AI7656" s="39"/>
      <c r="AJ7656" s="39"/>
      <c r="AK7656" s="39"/>
      <c r="AL7656" s="39"/>
      <c r="AM7656" s="39"/>
      <c r="AN7656" s="39"/>
      <c r="AO7656" s="39"/>
      <c r="AP7656" s="39"/>
      <c r="AQ7656" s="39"/>
      <c r="AR7656" s="39"/>
      <c r="AS7656" s="39"/>
      <c r="AT7656" s="39"/>
      <c r="AU7656" s="39"/>
      <c r="AV7656" s="39"/>
      <c r="AW7656" s="39"/>
    </row>
    <row r="7657" spans="15:49" x14ac:dyDescent="0.2">
      <c r="O7657" s="39"/>
      <c r="P7657" s="39"/>
      <c r="Q7657" s="39"/>
      <c r="R7657" s="39"/>
      <c r="S7657" s="39"/>
      <c r="T7657" s="39"/>
      <c r="U7657" s="39"/>
      <c r="V7657" s="39"/>
      <c r="W7657" s="39"/>
      <c r="X7657" s="39"/>
      <c r="Y7657" s="39"/>
      <c r="Z7657" s="39"/>
      <c r="AA7657" s="39"/>
      <c r="AB7657" s="39"/>
      <c r="AC7657" s="39"/>
      <c r="AD7657" s="39"/>
      <c r="AE7657" s="39"/>
      <c r="AF7657" s="39"/>
      <c r="AG7657" s="39"/>
      <c r="AH7657" s="39"/>
      <c r="AI7657" s="39"/>
      <c r="AJ7657" s="39"/>
      <c r="AK7657" s="39"/>
      <c r="AL7657" s="39"/>
      <c r="AM7657" s="39"/>
      <c r="AN7657" s="39"/>
      <c r="AO7657" s="39"/>
      <c r="AP7657" s="39"/>
      <c r="AQ7657" s="39"/>
      <c r="AR7657" s="39"/>
      <c r="AS7657" s="39"/>
      <c r="AT7657" s="39"/>
      <c r="AU7657" s="39"/>
      <c r="AV7657" s="39"/>
      <c r="AW7657" s="39"/>
    </row>
    <row r="7658" spans="15:49" x14ac:dyDescent="0.2">
      <c r="O7658" s="39"/>
      <c r="P7658" s="39"/>
      <c r="Q7658" s="39"/>
      <c r="R7658" s="39"/>
      <c r="S7658" s="39"/>
      <c r="T7658" s="39"/>
      <c r="U7658" s="39"/>
      <c r="V7658" s="39"/>
      <c r="W7658" s="39"/>
      <c r="X7658" s="39"/>
      <c r="Y7658" s="39"/>
      <c r="Z7658" s="39"/>
      <c r="AA7658" s="39"/>
      <c r="AB7658" s="39"/>
      <c r="AC7658" s="39"/>
      <c r="AD7658" s="39"/>
      <c r="AE7658" s="39"/>
      <c r="AF7658" s="39"/>
      <c r="AG7658" s="39"/>
      <c r="AH7658" s="39"/>
      <c r="AI7658" s="39"/>
      <c r="AJ7658" s="39"/>
      <c r="AK7658" s="39"/>
      <c r="AL7658" s="39"/>
      <c r="AM7658" s="39"/>
      <c r="AN7658" s="39"/>
      <c r="AO7658" s="39"/>
      <c r="AP7658" s="39"/>
      <c r="AQ7658" s="39"/>
      <c r="AR7658" s="39"/>
      <c r="AS7658" s="39"/>
      <c r="AT7658" s="39"/>
      <c r="AU7658" s="39"/>
      <c r="AV7658" s="39"/>
      <c r="AW7658" s="39"/>
    </row>
    <row r="7659" spans="15:49" x14ac:dyDescent="0.2">
      <c r="O7659" s="39"/>
      <c r="P7659" s="39"/>
      <c r="Q7659" s="39"/>
      <c r="R7659" s="39"/>
      <c r="S7659" s="39"/>
      <c r="T7659" s="39"/>
      <c r="U7659" s="39"/>
      <c r="V7659" s="39"/>
      <c r="W7659" s="39"/>
      <c r="X7659" s="39"/>
      <c r="Y7659" s="39"/>
      <c r="Z7659" s="39"/>
      <c r="AA7659" s="39"/>
      <c r="AB7659" s="39"/>
      <c r="AC7659" s="39"/>
      <c r="AD7659" s="39"/>
      <c r="AE7659" s="39"/>
      <c r="AF7659" s="39"/>
      <c r="AG7659" s="39"/>
      <c r="AH7659" s="39"/>
      <c r="AI7659" s="39"/>
      <c r="AJ7659" s="39"/>
      <c r="AK7659" s="39"/>
      <c r="AL7659" s="39"/>
      <c r="AM7659" s="39"/>
      <c r="AN7659" s="39"/>
      <c r="AO7659" s="39"/>
      <c r="AP7659" s="39"/>
      <c r="AQ7659" s="39"/>
      <c r="AR7659" s="39"/>
      <c r="AS7659" s="39"/>
      <c r="AT7659" s="39"/>
      <c r="AU7659" s="39"/>
      <c r="AV7659" s="39"/>
      <c r="AW7659" s="39"/>
    </row>
    <row r="7660" spans="15:49" x14ac:dyDescent="0.2">
      <c r="O7660" s="39"/>
      <c r="P7660" s="39"/>
      <c r="Q7660" s="39"/>
      <c r="R7660" s="39"/>
      <c r="S7660" s="39"/>
      <c r="T7660" s="39"/>
      <c r="U7660" s="39"/>
      <c r="V7660" s="39"/>
      <c r="W7660" s="39"/>
      <c r="X7660" s="39"/>
      <c r="Y7660" s="39"/>
      <c r="Z7660" s="39"/>
      <c r="AA7660" s="39"/>
      <c r="AB7660" s="39"/>
      <c r="AC7660" s="39"/>
      <c r="AD7660" s="39"/>
      <c r="AE7660" s="39"/>
      <c r="AF7660" s="39"/>
      <c r="AG7660" s="39"/>
      <c r="AH7660" s="39"/>
      <c r="AI7660" s="39"/>
      <c r="AJ7660" s="39"/>
      <c r="AK7660" s="39"/>
      <c r="AL7660" s="39"/>
      <c r="AM7660" s="39"/>
      <c r="AN7660" s="39"/>
      <c r="AO7660" s="39"/>
      <c r="AP7660" s="39"/>
      <c r="AQ7660" s="39"/>
      <c r="AR7660" s="39"/>
      <c r="AS7660" s="39"/>
      <c r="AT7660" s="39"/>
      <c r="AU7660" s="39"/>
      <c r="AV7660" s="39"/>
      <c r="AW7660" s="39"/>
    </row>
    <row r="7661" spans="15:49" x14ac:dyDescent="0.2">
      <c r="O7661" s="39"/>
      <c r="P7661" s="39"/>
      <c r="Q7661" s="39"/>
      <c r="R7661" s="39"/>
      <c r="S7661" s="39"/>
      <c r="T7661" s="39"/>
      <c r="U7661" s="39"/>
      <c r="V7661" s="39"/>
      <c r="W7661" s="39"/>
      <c r="X7661" s="39"/>
      <c r="Y7661" s="39"/>
      <c r="Z7661" s="39"/>
      <c r="AA7661" s="39"/>
      <c r="AB7661" s="39"/>
      <c r="AC7661" s="39"/>
      <c r="AD7661" s="39"/>
      <c r="AE7661" s="39"/>
      <c r="AF7661" s="39"/>
      <c r="AG7661" s="39"/>
      <c r="AH7661" s="39"/>
      <c r="AI7661" s="39"/>
      <c r="AJ7661" s="39"/>
      <c r="AK7661" s="39"/>
      <c r="AL7661" s="39"/>
      <c r="AM7661" s="39"/>
      <c r="AN7661" s="39"/>
      <c r="AO7661" s="39"/>
      <c r="AP7661" s="39"/>
      <c r="AQ7661" s="39"/>
      <c r="AR7661" s="39"/>
      <c r="AS7661" s="39"/>
      <c r="AT7661" s="39"/>
      <c r="AU7661" s="39"/>
      <c r="AV7661" s="39"/>
      <c r="AW7661" s="39"/>
    </row>
    <row r="7662" spans="15:49" x14ac:dyDescent="0.2">
      <c r="O7662" s="39"/>
      <c r="P7662" s="39"/>
      <c r="Q7662" s="39"/>
      <c r="R7662" s="39"/>
      <c r="S7662" s="39"/>
      <c r="T7662" s="39"/>
      <c r="U7662" s="39"/>
      <c r="V7662" s="39"/>
      <c r="W7662" s="39"/>
      <c r="X7662" s="39"/>
      <c r="Y7662" s="39"/>
      <c r="Z7662" s="39"/>
      <c r="AA7662" s="39"/>
      <c r="AB7662" s="39"/>
      <c r="AC7662" s="39"/>
      <c r="AD7662" s="39"/>
      <c r="AE7662" s="39"/>
      <c r="AF7662" s="39"/>
      <c r="AG7662" s="39"/>
      <c r="AH7662" s="39"/>
      <c r="AI7662" s="39"/>
      <c r="AJ7662" s="39"/>
      <c r="AK7662" s="39"/>
      <c r="AL7662" s="39"/>
      <c r="AM7662" s="39"/>
      <c r="AN7662" s="39"/>
      <c r="AO7662" s="39"/>
      <c r="AP7662" s="39"/>
      <c r="AQ7662" s="39"/>
      <c r="AR7662" s="39"/>
      <c r="AS7662" s="39"/>
      <c r="AT7662" s="39"/>
      <c r="AU7662" s="39"/>
      <c r="AV7662" s="39"/>
      <c r="AW7662" s="39"/>
    </row>
    <row r="7663" spans="15:49" x14ac:dyDescent="0.2">
      <c r="O7663" s="39"/>
      <c r="P7663" s="39"/>
      <c r="Q7663" s="39"/>
      <c r="R7663" s="39"/>
      <c r="S7663" s="39"/>
      <c r="T7663" s="39"/>
      <c r="U7663" s="39"/>
      <c r="V7663" s="39"/>
      <c r="W7663" s="39"/>
      <c r="X7663" s="39"/>
      <c r="Y7663" s="39"/>
      <c r="Z7663" s="39"/>
      <c r="AA7663" s="39"/>
      <c r="AB7663" s="39"/>
      <c r="AC7663" s="39"/>
      <c r="AD7663" s="39"/>
      <c r="AE7663" s="39"/>
      <c r="AF7663" s="39"/>
      <c r="AG7663" s="39"/>
      <c r="AH7663" s="39"/>
      <c r="AI7663" s="39"/>
      <c r="AJ7663" s="39"/>
      <c r="AK7663" s="39"/>
      <c r="AL7663" s="39"/>
      <c r="AM7663" s="39"/>
      <c r="AN7663" s="39"/>
      <c r="AO7663" s="39"/>
      <c r="AP7663" s="39"/>
      <c r="AQ7663" s="39"/>
      <c r="AR7663" s="39"/>
      <c r="AS7663" s="39"/>
      <c r="AT7663" s="39"/>
      <c r="AU7663" s="39"/>
      <c r="AV7663" s="39"/>
      <c r="AW7663" s="39"/>
    </row>
    <row r="7664" spans="15:49" x14ac:dyDescent="0.2">
      <c r="O7664" s="39"/>
      <c r="P7664" s="39"/>
      <c r="Q7664" s="39"/>
      <c r="R7664" s="39"/>
      <c r="S7664" s="39"/>
      <c r="T7664" s="39"/>
      <c r="U7664" s="39"/>
      <c r="V7664" s="39"/>
      <c r="W7664" s="39"/>
      <c r="X7664" s="39"/>
      <c r="Y7664" s="39"/>
      <c r="Z7664" s="39"/>
      <c r="AA7664" s="39"/>
      <c r="AB7664" s="39"/>
      <c r="AC7664" s="39"/>
      <c r="AD7664" s="39"/>
      <c r="AE7664" s="39"/>
      <c r="AF7664" s="39"/>
      <c r="AG7664" s="39"/>
      <c r="AH7664" s="39"/>
      <c r="AI7664" s="39"/>
      <c r="AJ7664" s="39"/>
      <c r="AK7664" s="39"/>
      <c r="AL7664" s="39"/>
      <c r="AM7664" s="39"/>
      <c r="AN7664" s="39"/>
      <c r="AO7664" s="39"/>
      <c r="AP7664" s="39"/>
      <c r="AQ7664" s="39"/>
      <c r="AR7664" s="39"/>
      <c r="AS7664" s="39"/>
      <c r="AT7664" s="39"/>
      <c r="AU7664" s="39"/>
      <c r="AV7664" s="39"/>
      <c r="AW7664" s="39"/>
    </row>
    <row r="7665" spans="15:49" x14ac:dyDescent="0.2">
      <c r="O7665" s="39"/>
      <c r="P7665" s="39"/>
      <c r="Q7665" s="39"/>
      <c r="R7665" s="39"/>
      <c r="S7665" s="39"/>
      <c r="T7665" s="39"/>
      <c r="U7665" s="39"/>
      <c r="V7665" s="39"/>
      <c r="W7665" s="39"/>
      <c r="X7665" s="39"/>
      <c r="Y7665" s="39"/>
      <c r="Z7665" s="39"/>
      <c r="AA7665" s="39"/>
      <c r="AB7665" s="39"/>
      <c r="AC7665" s="39"/>
      <c r="AD7665" s="39"/>
      <c r="AE7665" s="39"/>
      <c r="AF7665" s="39"/>
      <c r="AG7665" s="39"/>
      <c r="AH7665" s="39"/>
      <c r="AI7665" s="39"/>
      <c r="AJ7665" s="39"/>
      <c r="AK7665" s="39"/>
      <c r="AL7665" s="39"/>
      <c r="AM7665" s="39"/>
      <c r="AN7665" s="39"/>
      <c r="AO7665" s="39"/>
      <c r="AP7665" s="39"/>
      <c r="AQ7665" s="39"/>
      <c r="AR7665" s="39"/>
      <c r="AS7665" s="39"/>
      <c r="AT7665" s="39"/>
      <c r="AU7665" s="39"/>
      <c r="AV7665" s="39"/>
      <c r="AW7665" s="39"/>
    </row>
    <row r="7666" spans="15:49" x14ac:dyDescent="0.2">
      <c r="O7666" s="39"/>
      <c r="P7666" s="39"/>
      <c r="Q7666" s="39"/>
      <c r="R7666" s="39"/>
      <c r="S7666" s="39"/>
      <c r="T7666" s="39"/>
      <c r="U7666" s="39"/>
      <c r="V7666" s="39"/>
      <c r="W7666" s="39"/>
      <c r="X7666" s="39"/>
      <c r="Y7666" s="39"/>
      <c r="Z7666" s="39"/>
      <c r="AA7666" s="39"/>
      <c r="AB7666" s="39"/>
      <c r="AC7666" s="39"/>
      <c r="AD7666" s="39"/>
      <c r="AE7666" s="39"/>
      <c r="AF7666" s="39"/>
      <c r="AG7666" s="39"/>
      <c r="AH7666" s="39"/>
      <c r="AI7666" s="39"/>
      <c r="AJ7666" s="39"/>
      <c r="AK7666" s="39"/>
      <c r="AL7666" s="39"/>
      <c r="AM7666" s="39"/>
      <c r="AN7666" s="39"/>
      <c r="AO7666" s="39"/>
      <c r="AP7666" s="39"/>
      <c r="AQ7666" s="39"/>
      <c r="AR7666" s="39"/>
      <c r="AS7666" s="39"/>
      <c r="AT7666" s="39"/>
      <c r="AU7666" s="39"/>
      <c r="AV7666" s="39"/>
      <c r="AW7666" s="39"/>
    </row>
    <row r="7667" spans="15:49" x14ac:dyDescent="0.2">
      <c r="O7667" s="39"/>
      <c r="P7667" s="39"/>
      <c r="Q7667" s="39"/>
      <c r="R7667" s="39"/>
      <c r="S7667" s="39"/>
      <c r="T7667" s="39"/>
      <c r="U7667" s="39"/>
      <c r="V7667" s="39"/>
      <c r="W7667" s="39"/>
      <c r="X7667" s="39"/>
      <c r="Y7667" s="39"/>
      <c r="Z7667" s="39"/>
      <c r="AA7667" s="39"/>
      <c r="AB7667" s="39"/>
      <c r="AC7667" s="39"/>
      <c r="AD7667" s="39"/>
      <c r="AE7667" s="39"/>
      <c r="AF7667" s="39"/>
      <c r="AG7667" s="39"/>
      <c r="AH7667" s="39"/>
      <c r="AI7667" s="39"/>
      <c r="AJ7667" s="39"/>
      <c r="AK7667" s="39"/>
      <c r="AL7667" s="39"/>
      <c r="AM7667" s="39"/>
      <c r="AN7667" s="39"/>
      <c r="AO7667" s="39"/>
      <c r="AP7667" s="39"/>
      <c r="AQ7667" s="39"/>
      <c r="AR7667" s="39"/>
      <c r="AS7667" s="39"/>
      <c r="AT7667" s="39"/>
      <c r="AU7667" s="39"/>
      <c r="AV7667" s="39"/>
      <c r="AW7667" s="39"/>
    </row>
    <row r="7668" spans="15:49" x14ac:dyDescent="0.2">
      <c r="O7668" s="39"/>
      <c r="P7668" s="39"/>
      <c r="Q7668" s="39"/>
      <c r="R7668" s="39"/>
      <c r="S7668" s="39"/>
      <c r="T7668" s="39"/>
      <c r="U7668" s="39"/>
      <c r="V7668" s="39"/>
      <c r="W7668" s="39"/>
      <c r="X7668" s="39"/>
      <c r="Y7668" s="39"/>
      <c r="Z7668" s="39"/>
      <c r="AA7668" s="39"/>
      <c r="AB7668" s="39"/>
      <c r="AC7668" s="39"/>
      <c r="AD7668" s="39"/>
      <c r="AE7668" s="39"/>
      <c r="AF7668" s="39"/>
      <c r="AG7668" s="39"/>
      <c r="AH7668" s="39"/>
      <c r="AI7668" s="39"/>
      <c r="AJ7668" s="39"/>
      <c r="AK7668" s="39"/>
      <c r="AL7668" s="39"/>
      <c r="AM7668" s="39"/>
      <c r="AN7668" s="39"/>
      <c r="AO7668" s="39"/>
      <c r="AP7668" s="39"/>
      <c r="AQ7668" s="39"/>
      <c r="AR7668" s="39"/>
      <c r="AS7668" s="39"/>
      <c r="AT7668" s="39"/>
      <c r="AU7668" s="39"/>
      <c r="AV7668" s="39"/>
      <c r="AW7668" s="39"/>
    </row>
    <row r="7669" spans="15:49" x14ac:dyDescent="0.2">
      <c r="O7669" s="39"/>
      <c r="P7669" s="39"/>
      <c r="Q7669" s="39"/>
      <c r="R7669" s="39"/>
      <c r="S7669" s="39"/>
      <c r="T7669" s="39"/>
      <c r="U7669" s="39"/>
      <c r="V7669" s="39"/>
      <c r="W7669" s="39"/>
      <c r="X7669" s="39"/>
      <c r="Y7669" s="39"/>
      <c r="Z7669" s="39"/>
      <c r="AA7669" s="39"/>
      <c r="AB7669" s="39"/>
      <c r="AC7669" s="39"/>
      <c r="AD7669" s="39"/>
      <c r="AE7669" s="39"/>
      <c r="AF7669" s="39"/>
      <c r="AG7669" s="39"/>
      <c r="AH7669" s="39"/>
      <c r="AI7669" s="39"/>
      <c r="AJ7669" s="39"/>
      <c r="AK7669" s="39"/>
      <c r="AL7669" s="39"/>
      <c r="AM7669" s="39"/>
      <c r="AN7669" s="39"/>
      <c r="AO7669" s="39"/>
      <c r="AP7669" s="39"/>
      <c r="AQ7669" s="39"/>
      <c r="AR7669" s="39"/>
      <c r="AS7669" s="39"/>
      <c r="AT7669" s="39"/>
      <c r="AU7669" s="39"/>
      <c r="AV7669" s="39"/>
      <c r="AW7669" s="39"/>
    </row>
    <row r="7670" spans="15:49" x14ac:dyDescent="0.2">
      <c r="O7670" s="39"/>
      <c r="P7670" s="39"/>
      <c r="Q7670" s="39"/>
      <c r="R7670" s="39"/>
      <c r="S7670" s="39"/>
      <c r="T7670" s="39"/>
      <c r="U7670" s="39"/>
      <c r="V7670" s="39"/>
      <c r="W7670" s="39"/>
      <c r="X7670" s="39"/>
      <c r="Y7670" s="39"/>
      <c r="Z7670" s="39"/>
      <c r="AA7670" s="39"/>
      <c r="AB7670" s="39"/>
      <c r="AC7670" s="39"/>
      <c r="AD7670" s="39"/>
      <c r="AE7670" s="39"/>
      <c r="AF7670" s="39"/>
      <c r="AG7670" s="39"/>
      <c r="AH7670" s="39"/>
      <c r="AI7670" s="39"/>
      <c r="AJ7670" s="39"/>
      <c r="AK7670" s="39"/>
      <c r="AL7670" s="39"/>
      <c r="AM7670" s="39"/>
      <c r="AN7670" s="39"/>
      <c r="AO7670" s="39"/>
      <c r="AP7670" s="39"/>
      <c r="AQ7670" s="39"/>
      <c r="AR7670" s="39"/>
      <c r="AS7670" s="39"/>
      <c r="AT7670" s="39"/>
      <c r="AU7670" s="39"/>
      <c r="AV7670" s="39"/>
      <c r="AW7670" s="39"/>
    </row>
    <row r="7671" spans="15:49" x14ac:dyDescent="0.2">
      <c r="O7671" s="39"/>
      <c r="P7671" s="39"/>
      <c r="Q7671" s="39"/>
      <c r="R7671" s="39"/>
      <c r="S7671" s="39"/>
      <c r="T7671" s="39"/>
      <c r="U7671" s="39"/>
      <c r="V7671" s="39"/>
      <c r="W7671" s="39"/>
      <c r="X7671" s="39"/>
      <c r="Y7671" s="39"/>
      <c r="Z7671" s="39"/>
      <c r="AA7671" s="39"/>
      <c r="AB7671" s="39"/>
      <c r="AC7671" s="39"/>
      <c r="AD7671" s="39"/>
      <c r="AE7671" s="39"/>
      <c r="AF7671" s="39"/>
      <c r="AG7671" s="39"/>
      <c r="AH7671" s="39"/>
      <c r="AI7671" s="39"/>
      <c r="AJ7671" s="39"/>
      <c r="AK7671" s="39"/>
      <c r="AL7671" s="39"/>
      <c r="AM7671" s="39"/>
      <c r="AN7671" s="39"/>
      <c r="AO7671" s="39"/>
      <c r="AP7671" s="39"/>
      <c r="AQ7671" s="39"/>
      <c r="AR7671" s="39"/>
      <c r="AS7671" s="39"/>
      <c r="AT7671" s="39"/>
      <c r="AU7671" s="39"/>
      <c r="AV7671" s="39"/>
      <c r="AW7671" s="39"/>
    </row>
    <row r="7672" spans="15:49" x14ac:dyDescent="0.2">
      <c r="O7672" s="39"/>
      <c r="P7672" s="39"/>
      <c r="Q7672" s="39"/>
      <c r="R7672" s="39"/>
      <c r="S7672" s="39"/>
      <c r="T7672" s="39"/>
      <c r="U7672" s="39"/>
      <c r="V7672" s="39"/>
      <c r="W7672" s="39"/>
      <c r="X7672" s="39"/>
      <c r="Y7672" s="39"/>
      <c r="Z7672" s="39"/>
      <c r="AA7672" s="39"/>
      <c r="AB7672" s="39"/>
      <c r="AC7672" s="39"/>
      <c r="AD7672" s="39"/>
      <c r="AE7672" s="39"/>
      <c r="AF7672" s="39"/>
      <c r="AG7672" s="39"/>
      <c r="AH7672" s="39"/>
      <c r="AI7672" s="39"/>
      <c r="AJ7672" s="39"/>
      <c r="AK7672" s="39"/>
      <c r="AL7672" s="39"/>
      <c r="AM7672" s="39"/>
      <c r="AN7672" s="39"/>
      <c r="AO7672" s="39"/>
      <c r="AP7672" s="39"/>
      <c r="AQ7672" s="39"/>
      <c r="AR7672" s="39"/>
      <c r="AS7672" s="39"/>
      <c r="AT7672" s="39"/>
      <c r="AU7672" s="39"/>
      <c r="AV7672" s="39"/>
      <c r="AW7672" s="39"/>
    </row>
    <row r="7673" spans="15:49" x14ac:dyDescent="0.2">
      <c r="O7673" s="39"/>
      <c r="P7673" s="39"/>
      <c r="Q7673" s="39"/>
      <c r="R7673" s="39"/>
      <c r="S7673" s="39"/>
      <c r="T7673" s="39"/>
      <c r="U7673" s="39"/>
      <c r="V7673" s="39"/>
      <c r="W7673" s="39"/>
      <c r="X7673" s="39"/>
      <c r="Y7673" s="39"/>
      <c r="Z7673" s="39"/>
      <c r="AA7673" s="39"/>
      <c r="AB7673" s="39"/>
      <c r="AC7673" s="39"/>
      <c r="AD7673" s="39"/>
      <c r="AE7673" s="39"/>
      <c r="AF7673" s="39"/>
      <c r="AG7673" s="39"/>
      <c r="AH7673" s="39"/>
      <c r="AI7673" s="39"/>
      <c r="AJ7673" s="39"/>
      <c r="AK7673" s="39"/>
      <c r="AL7673" s="39"/>
      <c r="AM7673" s="39"/>
      <c r="AN7673" s="39"/>
      <c r="AO7673" s="39"/>
      <c r="AP7673" s="39"/>
      <c r="AQ7673" s="39"/>
      <c r="AR7673" s="39"/>
      <c r="AS7673" s="39"/>
      <c r="AT7673" s="39"/>
      <c r="AU7673" s="39"/>
      <c r="AV7673" s="39"/>
      <c r="AW7673" s="39"/>
    </row>
    <row r="7674" spans="15:49" x14ac:dyDescent="0.2">
      <c r="O7674" s="39"/>
      <c r="P7674" s="39"/>
      <c r="Q7674" s="39"/>
      <c r="R7674" s="39"/>
      <c r="S7674" s="39"/>
      <c r="T7674" s="39"/>
      <c r="U7674" s="39"/>
      <c r="V7674" s="39"/>
      <c r="W7674" s="39"/>
      <c r="X7674" s="39"/>
      <c r="Y7674" s="39"/>
      <c r="Z7674" s="39"/>
      <c r="AA7674" s="39"/>
      <c r="AB7674" s="39"/>
      <c r="AC7674" s="39"/>
      <c r="AD7674" s="39"/>
      <c r="AE7674" s="39"/>
      <c r="AF7674" s="39"/>
      <c r="AG7674" s="39"/>
      <c r="AH7674" s="39"/>
      <c r="AI7674" s="39"/>
      <c r="AJ7674" s="39"/>
      <c r="AK7674" s="39"/>
      <c r="AL7674" s="39"/>
      <c r="AM7674" s="39"/>
      <c r="AN7674" s="39"/>
      <c r="AO7674" s="39"/>
      <c r="AP7674" s="39"/>
      <c r="AQ7674" s="39"/>
      <c r="AR7674" s="39"/>
      <c r="AS7674" s="39"/>
      <c r="AT7674" s="39"/>
      <c r="AU7674" s="39"/>
      <c r="AV7674" s="39"/>
      <c r="AW7674" s="39"/>
    </row>
    <row r="7675" spans="15:49" x14ac:dyDescent="0.2">
      <c r="O7675" s="39"/>
      <c r="P7675" s="39"/>
      <c r="Q7675" s="39"/>
      <c r="R7675" s="39"/>
      <c r="S7675" s="39"/>
      <c r="T7675" s="39"/>
      <c r="U7675" s="39"/>
      <c r="V7675" s="39"/>
      <c r="W7675" s="39"/>
      <c r="X7675" s="39"/>
      <c r="Y7675" s="39"/>
      <c r="Z7675" s="39"/>
      <c r="AA7675" s="39"/>
      <c r="AB7675" s="39"/>
      <c r="AC7675" s="39"/>
      <c r="AD7675" s="39"/>
      <c r="AE7675" s="39"/>
      <c r="AF7675" s="39"/>
      <c r="AG7675" s="39"/>
      <c r="AH7675" s="39"/>
      <c r="AI7675" s="39"/>
      <c r="AJ7675" s="39"/>
      <c r="AK7675" s="39"/>
      <c r="AL7675" s="39"/>
      <c r="AM7675" s="39"/>
      <c r="AN7675" s="39"/>
      <c r="AO7675" s="39"/>
      <c r="AP7675" s="39"/>
      <c r="AQ7675" s="39"/>
      <c r="AR7675" s="39"/>
      <c r="AS7675" s="39"/>
      <c r="AT7675" s="39"/>
      <c r="AU7675" s="39"/>
      <c r="AV7675" s="39"/>
      <c r="AW7675" s="39"/>
    </row>
    <row r="7676" spans="15:49" x14ac:dyDescent="0.2">
      <c r="O7676" s="39"/>
      <c r="P7676" s="39"/>
      <c r="Q7676" s="39"/>
      <c r="R7676" s="39"/>
      <c r="S7676" s="39"/>
      <c r="T7676" s="39"/>
      <c r="U7676" s="39"/>
      <c r="V7676" s="39"/>
      <c r="W7676" s="39"/>
      <c r="X7676" s="39"/>
      <c r="Y7676" s="39"/>
      <c r="Z7676" s="39"/>
      <c r="AA7676" s="39"/>
      <c r="AB7676" s="39"/>
      <c r="AC7676" s="39"/>
      <c r="AD7676" s="39"/>
      <c r="AE7676" s="39"/>
      <c r="AF7676" s="39"/>
      <c r="AG7676" s="39"/>
      <c r="AH7676" s="39"/>
      <c r="AI7676" s="39"/>
      <c r="AJ7676" s="39"/>
      <c r="AK7676" s="39"/>
      <c r="AL7676" s="39"/>
      <c r="AM7676" s="39"/>
      <c r="AN7676" s="39"/>
      <c r="AO7676" s="39"/>
      <c r="AP7676" s="39"/>
      <c r="AQ7676" s="39"/>
      <c r="AR7676" s="39"/>
      <c r="AS7676" s="39"/>
      <c r="AT7676" s="39"/>
      <c r="AU7676" s="39"/>
      <c r="AV7676" s="39"/>
      <c r="AW7676" s="39"/>
    </row>
    <row r="7677" spans="15:49" x14ac:dyDescent="0.2">
      <c r="O7677" s="39"/>
      <c r="P7677" s="39"/>
      <c r="Q7677" s="39"/>
      <c r="R7677" s="39"/>
      <c r="S7677" s="39"/>
      <c r="T7677" s="39"/>
      <c r="U7677" s="39"/>
      <c r="V7677" s="39"/>
      <c r="W7677" s="39"/>
      <c r="X7677" s="39"/>
      <c r="Y7677" s="39"/>
      <c r="Z7677" s="39"/>
      <c r="AA7677" s="39"/>
      <c r="AB7677" s="39"/>
      <c r="AC7677" s="39"/>
      <c r="AD7677" s="39"/>
      <c r="AE7677" s="39"/>
      <c r="AF7677" s="39"/>
      <c r="AG7677" s="39"/>
      <c r="AH7677" s="39"/>
      <c r="AI7677" s="39"/>
      <c r="AJ7677" s="39"/>
      <c r="AK7677" s="39"/>
      <c r="AL7677" s="39"/>
      <c r="AM7677" s="39"/>
      <c r="AN7677" s="39"/>
      <c r="AO7677" s="39"/>
      <c r="AP7677" s="39"/>
      <c r="AQ7677" s="39"/>
      <c r="AR7677" s="39"/>
      <c r="AS7677" s="39"/>
      <c r="AT7677" s="39"/>
      <c r="AU7677" s="39"/>
      <c r="AV7677" s="39"/>
      <c r="AW7677" s="39"/>
    </row>
    <row r="7678" spans="15:49" x14ac:dyDescent="0.2">
      <c r="O7678" s="39"/>
      <c r="P7678" s="39"/>
      <c r="Q7678" s="39"/>
      <c r="R7678" s="39"/>
      <c r="S7678" s="39"/>
      <c r="T7678" s="39"/>
      <c r="U7678" s="39"/>
      <c r="V7678" s="39"/>
      <c r="W7678" s="39"/>
      <c r="X7678" s="39"/>
      <c r="Y7678" s="39"/>
      <c r="Z7678" s="39"/>
      <c r="AA7678" s="39"/>
      <c r="AB7678" s="39"/>
      <c r="AC7678" s="39"/>
      <c r="AD7678" s="39"/>
      <c r="AE7678" s="39"/>
      <c r="AF7678" s="39"/>
      <c r="AG7678" s="39"/>
      <c r="AH7678" s="39"/>
      <c r="AI7678" s="39"/>
      <c r="AJ7678" s="39"/>
      <c r="AK7678" s="39"/>
      <c r="AL7678" s="39"/>
      <c r="AM7678" s="39"/>
      <c r="AN7678" s="39"/>
      <c r="AO7678" s="39"/>
      <c r="AP7678" s="39"/>
      <c r="AQ7678" s="39"/>
      <c r="AR7678" s="39"/>
      <c r="AS7678" s="39"/>
      <c r="AT7678" s="39"/>
      <c r="AU7678" s="39"/>
      <c r="AV7678" s="39"/>
      <c r="AW7678" s="39"/>
    </row>
    <row r="7679" spans="15:49" x14ac:dyDescent="0.2">
      <c r="O7679" s="39"/>
      <c r="P7679" s="39"/>
      <c r="Q7679" s="39"/>
      <c r="R7679" s="39"/>
      <c r="S7679" s="39"/>
      <c r="T7679" s="39"/>
      <c r="U7679" s="39"/>
      <c r="V7679" s="39"/>
      <c r="W7679" s="39"/>
      <c r="X7679" s="39"/>
      <c r="Y7679" s="39"/>
      <c r="Z7679" s="39"/>
      <c r="AA7679" s="39"/>
      <c r="AB7679" s="39"/>
      <c r="AC7679" s="39"/>
      <c r="AD7679" s="39"/>
      <c r="AE7679" s="39"/>
      <c r="AF7679" s="39"/>
      <c r="AG7679" s="39"/>
      <c r="AH7679" s="39"/>
      <c r="AI7679" s="39"/>
      <c r="AJ7679" s="39"/>
      <c r="AK7679" s="39"/>
      <c r="AL7679" s="39"/>
      <c r="AM7679" s="39"/>
      <c r="AN7679" s="39"/>
      <c r="AO7679" s="39"/>
      <c r="AP7679" s="39"/>
      <c r="AQ7679" s="39"/>
      <c r="AR7679" s="39"/>
      <c r="AS7679" s="39"/>
      <c r="AT7679" s="39"/>
      <c r="AU7679" s="39"/>
      <c r="AV7679" s="39"/>
      <c r="AW7679" s="39"/>
    </row>
    <row r="7680" spans="15:49" x14ac:dyDescent="0.2">
      <c r="O7680" s="39"/>
      <c r="P7680" s="39"/>
      <c r="Q7680" s="39"/>
      <c r="R7680" s="39"/>
      <c r="S7680" s="39"/>
      <c r="T7680" s="39"/>
      <c r="U7680" s="39"/>
      <c r="V7680" s="39"/>
      <c r="W7680" s="39"/>
      <c r="X7680" s="39"/>
      <c r="Y7680" s="39"/>
      <c r="Z7680" s="39"/>
      <c r="AA7680" s="39"/>
      <c r="AB7680" s="39"/>
      <c r="AC7680" s="39"/>
      <c r="AD7680" s="39"/>
      <c r="AE7680" s="39"/>
      <c r="AF7680" s="39"/>
      <c r="AG7680" s="39"/>
      <c r="AH7680" s="39"/>
      <c r="AI7680" s="39"/>
      <c r="AJ7680" s="39"/>
      <c r="AK7680" s="39"/>
      <c r="AL7680" s="39"/>
      <c r="AM7680" s="39"/>
      <c r="AN7680" s="39"/>
      <c r="AO7680" s="39"/>
      <c r="AP7680" s="39"/>
      <c r="AQ7680" s="39"/>
      <c r="AR7680" s="39"/>
      <c r="AS7680" s="39"/>
      <c r="AT7680" s="39"/>
      <c r="AU7680" s="39"/>
      <c r="AV7680" s="39"/>
      <c r="AW7680" s="39"/>
    </row>
    <row r="7681" spans="15:49" x14ac:dyDescent="0.2">
      <c r="O7681" s="39"/>
      <c r="P7681" s="39"/>
      <c r="Q7681" s="39"/>
      <c r="R7681" s="39"/>
      <c r="S7681" s="39"/>
      <c r="T7681" s="39"/>
      <c r="U7681" s="39"/>
      <c r="V7681" s="39"/>
      <c r="W7681" s="39"/>
      <c r="X7681" s="39"/>
      <c r="Y7681" s="39"/>
      <c r="Z7681" s="39"/>
      <c r="AA7681" s="39"/>
      <c r="AB7681" s="39"/>
      <c r="AC7681" s="39"/>
      <c r="AD7681" s="39"/>
      <c r="AE7681" s="39"/>
      <c r="AF7681" s="39"/>
      <c r="AG7681" s="39"/>
      <c r="AH7681" s="39"/>
      <c r="AI7681" s="39"/>
      <c r="AJ7681" s="39"/>
      <c r="AK7681" s="39"/>
      <c r="AL7681" s="39"/>
      <c r="AM7681" s="39"/>
      <c r="AN7681" s="39"/>
      <c r="AO7681" s="39"/>
      <c r="AP7681" s="39"/>
      <c r="AQ7681" s="39"/>
      <c r="AR7681" s="39"/>
      <c r="AS7681" s="39"/>
      <c r="AT7681" s="39"/>
      <c r="AU7681" s="39"/>
      <c r="AV7681" s="39"/>
      <c r="AW7681" s="39"/>
    </row>
    <row r="7682" spans="15:49" x14ac:dyDescent="0.2">
      <c r="O7682" s="39"/>
      <c r="P7682" s="39"/>
      <c r="Q7682" s="39"/>
      <c r="R7682" s="39"/>
      <c r="S7682" s="39"/>
      <c r="T7682" s="39"/>
      <c r="U7682" s="39"/>
      <c r="V7682" s="39"/>
      <c r="W7682" s="39"/>
      <c r="X7682" s="39"/>
      <c r="Y7682" s="39"/>
      <c r="Z7682" s="39"/>
      <c r="AA7682" s="39"/>
      <c r="AB7682" s="39"/>
      <c r="AC7682" s="39"/>
      <c r="AD7682" s="39"/>
      <c r="AE7682" s="39"/>
      <c r="AF7682" s="39"/>
      <c r="AG7682" s="39"/>
      <c r="AH7682" s="39"/>
      <c r="AI7682" s="39"/>
      <c r="AJ7682" s="39"/>
      <c r="AK7682" s="39"/>
      <c r="AL7682" s="39"/>
      <c r="AM7682" s="39"/>
      <c r="AN7682" s="39"/>
      <c r="AO7682" s="39"/>
      <c r="AP7682" s="39"/>
      <c r="AQ7682" s="39"/>
      <c r="AR7682" s="39"/>
      <c r="AS7682" s="39"/>
      <c r="AT7682" s="39"/>
      <c r="AU7682" s="39"/>
      <c r="AV7682" s="39"/>
      <c r="AW7682" s="39"/>
    </row>
    <row r="7683" spans="15:49" x14ac:dyDescent="0.2">
      <c r="O7683" s="39"/>
      <c r="P7683" s="39"/>
      <c r="Q7683" s="39"/>
      <c r="R7683" s="39"/>
      <c r="S7683" s="39"/>
      <c r="T7683" s="39"/>
      <c r="U7683" s="39"/>
      <c r="V7683" s="39"/>
      <c r="W7683" s="39"/>
      <c r="X7683" s="39"/>
      <c r="Y7683" s="39"/>
      <c r="Z7683" s="39"/>
      <c r="AA7683" s="39"/>
      <c r="AB7683" s="39"/>
      <c r="AC7683" s="39"/>
      <c r="AD7683" s="39"/>
      <c r="AE7683" s="39"/>
      <c r="AF7683" s="39"/>
      <c r="AG7683" s="39"/>
      <c r="AH7683" s="39"/>
      <c r="AI7683" s="39"/>
      <c r="AJ7683" s="39"/>
      <c r="AK7683" s="39"/>
      <c r="AL7683" s="39"/>
      <c r="AM7683" s="39"/>
      <c r="AN7683" s="39"/>
      <c r="AO7683" s="39"/>
      <c r="AP7683" s="39"/>
      <c r="AQ7683" s="39"/>
      <c r="AR7683" s="39"/>
      <c r="AS7683" s="39"/>
      <c r="AT7683" s="39"/>
      <c r="AU7683" s="39"/>
      <c r="AV7683" s="39"/>
      <c r="AW7683" s="39"/>
    </row>
    <row r="7684" spans="15:49" x14ac:dyDescent="0.2">
      <c r="O7684" s="39"/>
      <c r="P7684" s="39"/>
      <c r="Q7684" s="39"/>
      <c r="R7684" s="39"/>
      <c r="S7684" s="39"/>
      <c r="T7684" s="39"/>
      <c r="U7684" s="39"/>
      <c r="V7684" s="39"/>
      <c r="W7684" s="39"/>
      <c r="X7684" s="39"/>
      <c r="Y7684" s="39"/>
      <c r="Z7684" s="39"/>
      <c r="AA7684" s="39"/>
      <c r="AB7684" s="39"/>
      <c r="AC7684" s="39"/>
      <c r="AD7684" s="39"/>
      <c r="AE7684" s="39"/>
      <c r="AF7684" s="39"/>
      <c r="AG7684" s="39"/>
      <c r="AH7684" s="39"/>
      <c r="AI7684" s="39"/>
      <c r="AJ7684" s="39"/>
      <c r="AK7684" s="39"/>
      <c r="AL7684" s="39"/>
      <c r="AM7684" s="39"/>
      <c r="AN7684" s="39"/>
      <c r="AO7684" s="39"/>
      <c r="AP7684" s="39"/>
      <c r="AQ7684" s="39"/>
      <c r="AR7684" s="39"/>
      <c r="AS7684" s="39"/>
      <c r="AT7684" s="39"/>
      <c r="AU7684" s="39"/>
      <c r="AV7684" s="39"/>
      <c r="AW7684" s="39"/>
    </row>
    <row r="7685" spans="15:49" x14ac:dyDescent="0.2">
      <c r="O7685" s="39"/>
      <c r="P7685" s="39"/>
      <c r="Q7685" s="39"/>
      <c r="R7685" s="39"/>
      <c r="S7685" s="39"/>
      <c r="T7685" s="39"/>
      <c r="U7685" s="39"/>
      <c r="V7685" s="39"/>
      <c r="W7685" s="39"/>
      <c r="X7685" s="39"/>
      <c r="Y7685" s="39"/>
      <c r="Z7685" s="39"/>
      <c r="AA7685" s="39"/>
      <c r="AB7685" s="39"/>
      <c r="AC7685" s="39"/>
      <c r="AD7685" s="39"/>
      <c r="AE7685" s="39"/>
      <c r="AF7685" s="39"/>
      <c r="AG7685" s="39"/>
      <c r="AH7685" s="39"/>
      <c r="AI7685" s="39"/>
      <c r="AJ7685" s="39"/>
      <c r="AK7685" s="39"/>
      <c r="AL7685" s="39"/>
      <c r="AM7685" s="39"/>
      <c r="AN7685" s="39"/>
      <c r="AO7685" s="39"/>
      <c r="AP7685" s="39"/>
      <c r="AQ7685" s="39"/>
      <c r="AR7685" s="39"/>
      <c r="AS7685" s="39"/>
      <c r="AT7685" s="39"/>
      <c r="AU7685" s="39"/>
      <c r="AV7685" s="39"/>
      <c r="AW7685" s="39"/>
    </row>
    <row r="7686" spans="15:49" x14ac:dyDescent="0.2">
      <c r="O7686" s="39"/>
      <c r="P7686" s="39"/>
      <c r="Q7686" s="39"/>
      <c r="R7686" s="39"/>
      <c r="S7686" s="39"/>
      <c r="T7686" s="39"/>
      <c r="U7686" s="39"/>
      <c r="V7686" s="39"/>
      <c r="W7686" s="39"/>
      <c r="X7686" s="39"/>
      <c r="Y7686" s="39"/>
      <c r="Z7686" s="39"/>
      <c r="AA7686" s="39"/>
      <c r="AB7686" s="39"/>
      <c r="AC7686" s="39"/>
      <c r="AD7686" s="39"/>
      <c r="AE7686" s="39"/>
      <c r="AF7686" s="39"/>
      <c r="AG7686" s="39"/>
      <c r="AH7686" s="39"/>
      <c r="AI7686" s="39"/>
      <c r="AJ7686" s="39"/>
      <c r="AK7686" s="39"/>
      <c r="AL7686" s="39"/>
      <c r="AM7686" s="39"/>
      <c r="AN7686" s="39"/>
      <c r="AO7686" s="39"/>
      <c r="AP7686" s="39"/>
      <c r="AQ7686" s="39"/>
      <c r="AR7686" s="39"/>
      <c r="AS7686" s="39"/>
      <c r="AT7686" s="39"/>
      <c r="AU7686" s="39"/>
      <c r="AV7686" s="39"/>
      <c r="AW7686" s="39"/>
    </row>
    <row r="7687" spans="15:49" x14ac:dyDescent="0.2">
      <c r="O7687" s="39"/>
      <c r="P7687" s="39"/>
      <c r="Q7687" s="39"/>
      <c r="R7687" s="39"/>
      <c r="S7687" s="39"/>
      <c r="T7687" s="39"/>
      <c r="U7687" s="39"/>
      <c r="V7687" s="39"/>
      <c r="W7687" s="39"/>
      <c r="X7687" s="39"/>
      <c r="Y7687" s="39"/>
      <c r="Z7687" s="39"/>
      <c r="AA7687" s="39"/>
      <c r="AB7687" s="39"/>
      <c r="AC7687" s="39"/>
      <c r="AD7687" s="39"/>
      <c r="AE7687" s="39"/>
      <c r="AF7687" s="39"/>
      <c r="AG7687" s="39"/>
      <c r="AH7687" s="39"/>
      <c r="AI7687" s="39"/>
      <c r="AJ7687" s="39"/>
      <c r="AK7687" s="39"/>
      <c r="AL7687" s="39"/>
      <c r="AM7687" s="39"/>
      <c r="AN7687" s="39"/>
      <c r="AO7687" s="39"/>
      <c r="AP7687" s="39"/>
      <c r="AQ7687" s="39"/>
      <c r="AR7687" s="39"/>
      <c r="AS7687" s="39"/>
      <c r="AT7687" s="39"/>
      <c r="AU7687" s="39"/>
      <c r="AV7687" s="39"/>
      <c r="AW7687" s="39"/>
    </row>
    <row r="7688" spans="15:49" x14ac:dyDescent="0.2">
      <c r="O7688" s="39"/>
      <c r="P7688" s="39"/>
      <c r="Q7688" s="39"/>
      <c r="R7688" s="39"/>
      <c r="S7688" s="39"/>
      <c r="T7688" s="39"/>
      <c r="U7688" s="39"/>
      <c r="V7688" s="39"/>
      <c r="W7688" s="39"/>
      <c r="X7688" s="39"/>
      <c r="Y7688" s="39"/>
      <c r="Z7688" s="39"/>
      <c r="AA7688" s="39"/>
      <c r="AB7688" s="39"/>
      <c r="AC7688" s="39"/>
      <c r="AD7688" s="39"/>
      <c r="AE7688" s="39"/>
      <c r="AF7688" s="39"/>
      <c r="AG7688" s="39"/>
      <c r="AH7688" s="39"/>
      <c r="AI7688" s="39"/>
      <c r="AJ7688" s="39"/>
      <c r="AK7688" s="39"/>
      <c r="AL7688" s="39"/>
      <c r="AM7688" s="39"/>
      <c r="AN7688" s="39"/>
      <c r="AO7688" s="39"/>
      <c r="AP7688" s="39"/>
      <c r="AQ7688" s="39"/>
      <c r="AR7688" s="39"/>
      <c r="AS7688" s="39"/>
      <c r="AT7688" s="39"/>
      <c r="AU7688" s="39"/>
      <c r="AV7688" s="39"/>
      <c r="AW7688" s="39"/>
    </row>
    <row r="7689" spans="15:49" x14ac:dyDescent="0.2">
      <c r="O7689" s="39"/>
      <c r="P7689" s="39"/>
      <c r="Q7689" s="39"/>
      <c r="R7689" s="39"/>
      <c r="S7689" s="39"/>
      <c r="T7689" s="39"/>
      <c r="U7689" s="39"/>
      <c r="V7689" s="39"/>
      <c r="W7689" s="39"/>
      <c r="X7689" s="39"/>
      <c r="Y7689" s="39"/>
      <c r="Z7689" s="39"/>
      <c r="AA7689" s="39"/>
      <c r="AB7689" s="39"/>
      <c r="AC7689" s="39"/>
      <c r="AD7689" s="39"/>
      <c r="AE7689" s="39"/>
      <c r="AF7689" s="39"/>
      <c r="AG7689" s="39"/>
      <c r="AH7689" s="39"/>
      <c r="AI7689" s="39"/>
      <c r="AJ7689" s="39"/>
      <c r="AK7689" s="39"/>
      <c r="AL7689" s="39"/>
      <c r="AM7689" s="39"/>
      <c r="AN7689" s="39"/>
      <c r="AO7689" s="39"/>
      <c r="AP7689" s="39"/>
      <c r="AQ7689" s="39"/>
      <c r="AR7689" s="39"/>
      <c r="AS7689" s="39"/>
      <c r="AT7689" s="39"/>
      <c r="AU7689" s="39"/>
      <c r="AV7689" s="39"/>
      <c r="AW7689" s="39"/>
    </row>
    <row r="7690" spans="15:49" x14ac:dyDescent="0.2">
      <c r="O7690" s="39"/>
      <c r="P7690" s="39"/>
      <c r="Q7690" s="39"/>
      <c r="R7690" s="39"/>
      <c r="S7690" s="39"/>
      <c r="T7690" s="39"/>
      <c r="U7690" s="39"/>
      <c r="V7690" s="39"/>
      <c r="W7690" s="39"/>
      <c r="X7690" s="39"/>
      <c r="Y7690" s="39"/>
      <c r="Z7690" s="39"/>
      <c r="AA7690" s="39"/>
      <c r="AB7690" s="39"/>
      <c r="AC7690" s="39"/>
      <c r="AD7690" s="39"/>
      <c r="AE7690" s="39"/>
      <c r="AF7690" s="39"/>
      <c r="AG7690" s="39"/>
      <c r="AH7690" s="39"/>
      <c r="AI7690" s="39"/>
      <c r="AJ7690" s="39"/>
      <c r="AK7690" s="39"/>
      <c r="AL7690" s="39"/>
      <c r="AM7690" s="39"/>
      <c r="AN7690" s="39"/>
      <c r="AO7690" s="39"/>
      <c r="AP7690" s="39"/>
      <c r="AQ7690" s="39"/>
      <c r="AR7690" s="39"/>
      <c r="AS7690" s="39"/>
      <c r="AT7690" s="39"/>
      <c r="AU7690" s="39"/>
      <c r="AV7690" s="39"/>
      <c r="AW7690" s="39"/>
    </row>
    <row r="7691" spans="15:49" x14ac:dyDescent="0.2">
      <c r="O7691" s="39"/>
      <c r="P7691" s="39"/>
      <c r="Q7691" s="39"/>
      <c r="R7691" s="39"/>
      <c r="S7691" s="39"/>
      <c r="T7691" s="39"/>
      <c r="U7691" s="39"/>
      <c r="V7691" s="39"/>
      <c r="W7691" s="39"/>
      <c r="X7691" s="39"/>
      <c r="Y7691" s="39"/>
      <c r="Z7691" s="39"/>
      <c r="AA7691" s="39"/>
      <c r="AB7691" s="39"/>
      <c r="AC7691" s="39"/>
      <c r="AD7691" s="39"/>
      <c r="AE7691" s="39"/>
      <c r="AF7691" s="39"/>
      <c r="AG7691" s="39"/>
      <c r="AH7691" s="39"/>
      <c r="AI7691" s="39"/>
      <c r="AJ7691" s="39"/>
      <c r="AK7691" s="39"/>
      <c r="AL7691" s="39"/>
      <c r="AM7691" s="39"/>
      <c r="AN7691" s="39"/>
      <c r="AO7691" s="39"/>
      <c r="AP7691" s="39"/>
      <c r="AQ7691" s="39"/>
      <c r="AR7691" s="39"/>
      <c r="AS7691" s="39"/>
      <c r="AT7691" s="39"/>
      <c r="AU7691" s="39"/>
      <c r="AV7691" s="39"/>
      <c r="AW7691" s="39"/>
    </row>
    <row r="7692" spans="15:49" x14ac:dyDescent="0.2">
      <c r="O7692" s="39"/>
      <c r="P7692" s="39"/>
      <c r="Q7692" s="39"/>
      <c r="R7692" s="39"/>
      <c r="S7692" s="39"/>
      <c r="T7692" s="39"/>
      <c r="U7692" s="39"/>
      <c r="V7692" s="39"/>
      <c r="W7692" s="39"/>
      <c r="X7692" s="39"/>
      <c r="Y7692" s="39"/>
      <c r="Z7692" s="39"/>
      <c r="AA7692" s="39"/>
      <c r="AB7692" s="39"/>
      <c r="AC7692" s="39"/>
      <c r="AD7692" s="39"/>
      <c r="AE7692" s="39"/>
      <c r="AF7692" s="39"/>
      <c r="AG7692" s="39"/>
      <c r="AH7692" s="39"/>
      <c r="AI7692" s="39"/>
      <c r="AJ7692" s="39"/>
      <c r="AK7692" s="39"/>
      <c r="AL7692" s="39"/>
      <c r="AM7692" s="39"/>
      <c r="AN7692" s="39"/>
      <c r="AO7692" s="39"/>
      <c r="AP7692" s="39"/>
      <c r="AQ7692" s="39"/>
      <c r="AR7692" s="39"/>
      <c r="AS7692" s="39"/>
      <c r="AT7692" s="39"/>
      <c r="AU7692" s="39"/>
      <c r="AV7692" s="39"/>
      <c r="AW7692" s="39"/>
    </row>
    <row r="7693" spans="15:49" x14ac:dyDescent="0.2">
      <c r="O7693" s="39"/>
      <c r="P7693" s="39"/>
      <c r="Q7693" s="39"/>
      <c r="R7693" s="39"/>
      <c r="S7693" s="39"/>
      <c r="T7693" s="39"/>
      <c r="U7693" s="39"/>
      <c r="V7693" s="39"/>
      <c r="W7693" s="39"/>
      <c r="X7693" s="39"/>
      <c r="Y7693" s="39"/>
      <c r="Z7693" s="39"/>
      <c r="AA7693" s="39"/>
      <c r="AB7693" s="39"/>
      <c r="AC7693" s="39"/>
      <c r="AD7693" s="39"/>
      <c r="AE7693" s="39"/>
      <c r="AF7693" s="39"/>
      <c r="AG7693" s="39"/>
      <c r="AH7693" s="39"/>
      <c r="AI7693" s="39"/>
      <c r="AJ7693" s="39"/>
      <c r="AK7693" s="39"/>
      <c r="AL7693" s="39"/>
      <c r="AM7693" s="39"/>
      <c r="AN7693" s="39"/>
      <c r="AO7693" s="39"/>
      <c r="AP7693" s="39"/>
      <c r="AQ7693" s="39"/>
      <c r="AR7693" s="39"/>
      <c r="AS7693" s="39"/>
      <c r="AT7693" s="39"/>
      <c r="AU7693" s="39"/>
      <c r="AV7693" s="39"/>
      <c r="AW7693" s="39"/>
    </row>
    <row r="7694" spans="15:49" x14ac:dyDescent="0.2">
      <c r="O7694" s="39"/>
      <c r="P7694" s="39"/>
      <c r="Q7694" s="39"/>
      <c r="R7694" s="39"/>
      <c r="S7694" s="39"/>
      <c r="T7694" s="39"/>
      <c r="U7694" s="39"/>
      <c r="V7694" s="39"/>
      <c r="W7694" s="39"/>
      <c r="X7694" s="39"/>
      <c r="Y7694" s="39"/>
      <c r="Z7694" s="39"/>
      <c r="AA7694" s="39"/>
      <c r="AB7694" s="39"/>
      <c r="AC7694" s="39"/>
      <c r="AD7694" s="39"/>
      <c r="AE7694" s="39"/>
      <c r="AF7694" s="39"/>
      <c r="AG7694" s="39"/>
      <c r="AH7694" s="39"/>
      <c r="AI7694" s="39"/>
      <c r="AJ7694" s="39"/>
      <c r="AK7694" s="39"/>
      <c r="AL7694" s="39"/>
      <c r="AM7694" s="39"/>
      <c r="AN7694" s="39"/>
      <c r="AO7694" s="39"/>
      <c r="AP7694" s="39"/>
      <c r="AQ7694" s="39"/>
      <c r="AR7694" s="39"/>
      <c r="AS7694" s="39"/>
      <c r="AT7694" s="39"/>
      <c r="AU7694" s="39"/>
      <c r="AV7694" s="39"/>
      <c r="AW7694" s="39"/>
    </row>
    <row r="7695" spans="15:49" x14ac:dyDescent="0.2">
      <c r="O7695" s="39"/>
      <c r="P7695" s="39"/>
      <c r="Q7695" s="39"/>
      <c r="R7695" s="39"/>
      <c r="S7695" s="39"/>
      <c r="T7695" s="39"/>
      <c r="U7695" s="39"/>
      <c r="V7695" s="39"/>
      <c r="W7695" s="39"/>
      <c r="X7695" s="39"/>
      <c r="Y7695" s="39"/>
      <c r="Z7695" s="39"/>
      <c r="AA7695" s="39"/>
      <c r="AB7695" s="39"/>
      <c r="AC7695" s="39"/>
      <c r="AD7695" s="39"/>
      <c r="AE7695" s="39"/>
      <c r="AF7695" s="39"/>
      <c r="AG7695" s="39"/>
      <c r="AH7695" s="39"/>
      <c r="AI7695" s="39"/>
      <c r="AJ7695" s="39"/>
      <c r="AK7695" s="39"/>
      <c r="AL7695" s="39"/>
      <c r="AM7695" s="39"/>
      <c r="AN7695" s="39"/>
      <c r="AO7695" s="39"/>
      <c r="AP7695" s="39"/>
      <c r="AQ7695" s="39"/>
      <c r="AR7695" s="39"/>
      <c r="AS7695" s="39"/>
      <c r="AT7695" s="39"/>
      <c r="AU7695" s="39"/>
      <c r="AV7695" s="39"/>
      <c r="AW7695" s="39"/>
    </row>
    <row r="7696" spans="15:49" x14ac:dyDescent="0.2">
      <c r="O7696" s="39"/>
      <c r="P7696" s="39"/>
      <c r="Q7696" s="39"/>
      <c r="R7696" s="39"/>
      <c r="S7696" s="39"/>
      <c r="T7696" s="39"/>
      <c r="U7696" s="39"/>
      <c r="V7696" s="39"/>
      <c r="W7696" s="39"/>
      <c r="X7696" s="39"/>
      <c r="Y7696" s="39"/>
      <c r="Z7696" s="39"/>
      <c r="AA7696" s="39"/>
      <c r="AB7696" s="39"/>
      <c r="AC7696" s="39"/>
      <c r="AD7696" s="39"/>
      <c r="AE7696" s="39"/>
      <c r="AF7696" s="39"/>
      <c r="AG7696" s="39"/>
      <c r="AH7696" s="39"/>
      <c r="AI7696" s="39"/>
      <c r="AJ7696" s="39"/>
      <c r="AK7696" s="39"/>
      <c r="AL7696" s="39"/>
      <c r="AM7696" s="39"/>
      <c r="AN7696" s="39"/>
      <c r="AO7696" s="39"/>
      <c r="AP7696" s="39"/>
      <c r="AQ7696" s="39"/>
      <c r="AR7696" s="39"/>
      <c r="AS7696" s="39"/>
      <c r="AT7696" s="39"/>
      <c r="AU7696" s="39"/>
      <c r="AV7696" s="39"/>
      <c r="AW7696" s="39"/>
    </row>
    <row r="7697" spans="15:49" x14ac:dyDescent="0.2">
      <c r="O7697" s="39"/>
      <c r="P7697" s="39"/>
      <c r="Q7697" s="39"/>
      <c r="R7697" s="39"/>
      <c r="S7697" s="39"/>
      <c r="T7697" s="39"/>
      <c r="U7697" s="39"/>
      <c r="V7697" s="39"/>
      <c r="W7697" s="39"/>
      <c r="X7697" s="39"/>
      <c r="Y7697" s="39"/>
      <c r="Z7697" s="39"/>
      <c r="AA7697" s="39"/>
      <c r="AB7697" s="39"/>
      <c r="AC7697" s="39"/>
      <c r="AD7697" s="39"/>
      <c r="AE7697" s="39"/>
      <c r="AF7697" s="39"/>
      <c r="AG7697" s="39"/>
      <c r="AH7697" s="39"/>
      <c r="AI7697" s="39"/>
      <c r="AJ7697" s="39"/>
      <c r="AK7697" s="39"/>
      <c r="AL7697" s="39"/>
      <c r="AM7697" s="39"/>
      <c r="AN7697" s="39"/>
      <c r="AO7697" s="39"/>
      <c r="AP7697" s="39"/>
      <c r="AQ7697" s="39"/>
      <c r="AR7697" s="39"/>
      <c r="AS7697" s="39"/>
      <c r="AT7697" s="39"/>
      <c r="AU7697" s="39"/>
      <c r="AV7697" s="39"/>
      <c r="AW7697" s="39"/>
    </row>
    <row r="7698" spans="15:49" x14ac:dyDescent="0.2">
      <c r="O7698" s="39"/>
      <c r="P7698" s="39"/>
      <c r="Q7698" s="39"/>
      <c r="R7698" s="39"/>
      <c r="S7698" s="39"/>
      <c r="T7698" s="39"/>
      <c r="U7698" s="39"/>
      <c r="V7698" s="39"/>
      <c r="W7698" s="39"/>
      <c r="X7698" s="39"/>
      <c r="Y7698" s="39"/>
      <c r="Z7698" s="39"/>
      <c r="AA7698" s="39"/>
      <c r="AB7698" s="39"/>
      <c r="AC7698" s="39"/>
      <c r="AD7698" s="39"/>
      <c r="AE7698" s="39"/>
      <c r="AF7698" s="39"/>
      <c r="AG7698" s="39"/>
      <c r="AH7698" s="39"/>
      <c r="AI7698" s="39"/>
      <c r="AJ7698" s="39"/>
      <c r="AK7698" s="39"/>
      <c r="AL7698" s="39"/>
      <c r="AM7698" s="39"/>
      <c r="AN7698" s="39"/>
      <c r="AO7698" s="39"/>
      <c r="AP7698" s="39"/>
      <c r="AQ7698" s="39"/>
      <c r="AR7698" s="39"/>
      <c r="AS7698" s="39"/>
      <c r="AT7698" s="39"/>
      <c r="AU7698" s="39"/>
      <c r="AV7698" s="39"/>
      <c r="AW7698" s="39"/>
    </row>
    <row r="7699" spans="15:49" x14ac:dyDescent="0.2">
      <c r="O7699" s="39"/>
      <c r="P7699" s="39"/>
      <c r="Q7699" s="39"/>
      <c r="R7699" s="39"/>
      <c r="S7699" s="39"/>
      <c r="T7699" s="39"/>
      <c r="U7699" s="39"/>
      <c r="V7699" s="39"/>
      <c r="W7699" s="39"/>
      <c r="X7699" s="39"/>
      <c r="Y7699" s="39"/>
      <c r="Z7699" s="39"/>
      <c r="AA7699" s="39"/>
      <c r="AB7699" s="39"/>
      <c r="AC7699" s="39"/>
      <c r="AD7699" s="39"/>
      <c r="AE7699" s="39"/>
      <c r="AF7699" s="39"/>
      <c r="AG7699" s="39"/>
      <c r="AH7699" s="39"/>
      <c r="AI7699" s="39"/>
      <c r="AJ7699" s="39"/>
      <c r="AK7699" s="39"/>
      <c r="AL7699" s="39"/>
      <c r="AM7699" s="39"/>
      <c r="AN7699" s="39"/>
      <c r="AO7699" s="39"/>
      <c r="AP7699" s="39"/>
      <c r="AQ7699" s="39"/>
      <c r="AR7699" s="39"/>
      <c r="AS7699" s="39"/>
      <c r="AT7699" s="39"/>
      <c r="AU7699" s="39"/>
      <c r="AV7699" s="39"/>
      <c r="AW7699" s="39"/>
    </row>
    <row r="7700" spans="15:49" x14ac:dyDescent="0.2">
      <c r="O7700" s="39"/>
      <c r="P7700" s="39"/>
      <c r="Q7700" s="39"/>
      <c r="R7700" s="39"/>
      <c r="S7700" s="39"/>
      <c r="T7700" s="39"/>
      <c r="U7700" s="39"/>
      <c r="V7700" s="39"/>
      <c r="W7700" s="39"/>
      <c r="X7700" s="39"/>
      <c r="Y7700" s="39"/>
      <c r="Z7700" s="39"/>
      <c r="AA7700" s="39"/>
      <c r="AB7700" s="39"/>
      <c r="AC7700" s="39"/>
      <c r="AD7700" s="39"/>
      <c r="AE7700" s="39"/>
      <c r="AF7700" s="39"/>
      <c r="AG7700" s="39"/>
      <c r="AH7700" s="39"/>
      <c r="AI7700" s="39"/>
      <c r="AJ7700" s="39"/>
      <c r="AK7700" s="39"/>
      <c r="AL7700" s="39"/>
      <c r="AM7700" s="39"/>
      <c r="AN7700" s="39"/>
      <c r="AO7700" s="39"/>
      <c r="AP7700" s="39"/>
      <c r="AQ7700" s="39"/>
      <c r="AR7700" s="39"/>
      <c r="AS7700" s="39"/>
      <c r="AT7700" s="39"/>
      <c r="AU7700" s="39"/>
      <c r="AV7700" s="39"/>
      <c r="AW7700" s="39"/>
    </row>
    <row r="7701" spans="15:49" x14ac:dyDescent="0.2">
      <c r="O7701" s="39"/>
      <c r="P7701" s="39"/>
      <c r="Q7701" s="39"/>
      <c r="R7701" s="39"/>
      <c r="S7701" s="39"/>
      <c r="T7701" s="39"/>
      <c r="U7701" s="39"/>
      <c r="V7701" s="39"/>
      <c r="W7701" s="39"/>
      <c r="X7701" s="39"/>
      <c r="Y7701" s="39"/>
      <c r="Z7701" s="39"/>
      <c r="AA7701" s="39"/>
      <c r="AB7701" s="39"/>
      <c r="AC7701" s="39"/>
      <c r="AD7701" s="39"/>
      <c r="AE7701" s="39"/>
      <c r="AF7701" s="39"/>
      <c r="AG7701" s="39"/>
      <c r="AH7701" s="39"/>
      <c r="AI7701" s="39"/>
      <c r="AJ7701" s="39"/>
      <c r="AK7701" s="39"/>
      <c r="AL7701" s="39"/>
      <c r="AM7701" s="39"/>
      <c r="AN7701" s="39"/>
      <c r="AO7701" s="39"/>
      <c r="AP7701" s="39"/>
      <c r="AQ7701" s="39"/>
      <c r="AR7701" s="39"/>
      <c r="AS7701" s="39"/>
      <c r="AT7701" s="39"/>
      <c r="AU7701" s="39"/>
      <c r="AV7701" s="39"/>
      <c r="AW7701" s="39"/>
    </row>
    <row r="7702" spans="15:49" x14ac:dyDescent="0.2">
      <c r="O7702" s="39"/>
      <c r="P7702" s="39"/>
      <c r="Q7702" s="39"/>
      <c r="R7702" s="39"/>
      <c r="S7702" s="39"/>
      <c r="T7702" s="39"/>
      <c r="U7702" s="39"/>
      <c r="V7702" s="39"/>
      <c r="W7702" s="39"/>
      <c r="X7702" s="39"/>
      <c r="Y7702" s="39"/>
      <c r="Z7702" s="39"/>
      <c r="AA7702" s="39"/>
      <c r="AB7702" s="39"/>
      <c r="AC7702" s="39"/>
      <c r="AD7702" s="39"/>
      <c r="AE7702" s="39"/>
      <c r="AF7702" s="39"/>
      <c r="AG7702" s="39"/>
      <c r="AH7702" s="39"/>
      <c r="AI7702" s="39"/>
      <c r="AJ7702" s="39"/>
      <c r="AK7702" s="39"/>
      <c r="AL7702" s="39"/>
      <c r="AM7702" s="39"/>
      <c r="AN7702" s="39"/>
      <c r="AO7702" s="39"/>
      <c r="AP7702" s="39"/>
      <c r="AQ7702" s="39"/>
      <c r="AR7702" s="39"/>
      <c r="AS7702" s="39"/>
      <c r="AT7702" s="39"/>
      <c r="AU7702" s="39"/>
      <c r="AV7702" s="39"/>
      <c r="AW7702" s="39"/>
    </row>
    <row r="7703" spans="15:49" x14ac:dyDescent="0.2">
      <c r="O7703" s="39"/>
      <c r="P7703" s="39"/>
      <c r="Q7703" s="39"/>
      <c r="R7703" s="39"/>
      <c r="S7703" s="39"/>
      <c r="T7703" s="39"/>
      <c r="U7703" s="39"/>
      <c r="V7703" s="39"/>
      <c r="W7703" s="39"/>
      <c r="X7703" s="39"/>
      <c r="Y7703" s="39"/>
      <c r="Z7703" s="39"/>
      <c r="AA7703" s="39"/>
      <c r="AB7703" s="39"/>
      <c r="AC7703" s="39"/>
      <c r="AD7703" s="39"/>
      <c r="AE7703" s="39"/>
      <c r="AF7703" s="39"/>
      <c r="AG7703" s="39"/>
      <c r="AH7703" s="39"/>
      <c r="AI7703" s="39"/>
      <c r="AJ7703" s="39"/>
      <c r="AK7703" s="39"/>
      <c r="AL7703" s="39"/>
      <c r="AM7703" s="39"/>
      <c r="AN7703" s="39"/>
      <c r="AO7703" s="39"/>
      <c r="AP7703" s="39"/>
      <c r="AQ7703" s="39"/>
      <c r="AR7703" s="39"/>
      <c r="AS7703" s="39"/>
      <c r="AT7703" s="39"/>
      <c r="AU7703" s="39"/>
      <c r="AV7703" s="39"/>
      <c r="AW7703" s="39"/>
    </row>
    <row r="7704" spans="15:49" x14ac:dyDescent="0.2">
      <c r="O7704" s="39"/>
      <c r="P7704" s="39"/>
      <c r="Q7704" s="39"/>
      <c r="R7704" s="39"/>
      <c r="S7704" s="39"/>
      <c r="T7704" s="39"/>
      <c r="U7704" s="39"/>
      <c r="V7704" s="39"/>
      <c r="W7704" s="39"/>
      <c r="X7704" s="39"/>
      <c r="Y7704" s="39"/>
      <c r="Z7704" s="39"/>
      <c r="AA7704" s="39"/>
      <c r="AB7704" s="39"/>
      <c r="AC7704" s="39"/>
      <c r="AD7704" s="39"/>
      <c r="AE7704" s="39"/>
      <c r="AF7704" s="39"/>
      <c r="AG7704" s="39"/>
      <c r="AH7704" s="39"/>
      <c r="AI7704" s="39"/>
      <c r="AJ7704" s="39"/>
      <c r="AK7704" s="39"/>
      <c r="AL7704" s="39"/>
      <c r="AM7704" s="39"/>
      <c r="AN7704" s="39"/>
      <c r="AO7704" s="39"/>
      <c r="AP7704" s="39"/>
      <c r="AQ7704" s="39"/>
      <c r="AR7704" s="39"/>
      <c r="AS7704" s="39"/>
      <c r="AT7704" s="39"/>
      <c r="AU7704" s="39"/>
      <c r="AV7704" s="39"/>
      <c r="AW7704" s="39"/>
    </row>
    <row r="7705" spans="15:49" x14ac:dyDescent="0.2">
      <c r="O7705" s="39"/>
      <c r="P7705" s="39"/>
      <c r="Q7705" s="39"/>
      <c r="R7705" s="39"/>
      <c r="S7705" s="39"/>
      <c r="T7705" s="39"/>
      <c r="U7705" s="39"/>
      <c r="V7705" s="39"/>
      <c r="W7705" s="39"/>
      <c r="X7705" s="39"/>
      <c r="Y7705" s="39"/>
      <c r="Z7705" s="39"/>
      <c r="AA7705" s="39"/>
      <c r="AB7705" s="39"/>
      <c r="AC7705" s="39"/>
      <c r="AD7705" s="39"/>
      <c r="AE7705" s="39"/>
      <c r="AF7705" s="39"/>
      <c r="AG7705" s="39"/>
      <c r="AH7705" s="39"/>
      <c r="AI7705" s="39"/>
      <c r="AJ7705" s="39"/>
      <c r="AK7705" s="39"/>
      <c r="AL7705" s="39"/>
      <c r="AM7705" s="39"/>
      <c r="AN7705" s="39"/>
      <c r="AO7705" s="39"/>
      <c r="AP7705" s="39"/>
      <c r="AQ7705" s="39"/>
      <c r="AR7705" s="39"/>
      <c r="AS7705" s="39"/>
      <c r="AT7705" s="39"/>
      <c r="AU7705" s="39"/>
      <c r="AV7705" s="39"/>
      <c r="AW7705" s="39"/>
    </row>
    <row r="7706" spans="15:49" x14ac:dyDescent="0.2">
      <c r="O7706" s="39"/>
      <c r="P7706" s="39"/>
      <c r="Q7706" s="39"/>
      <c r="R7706" s="39"/>
      <c r="S7706" s="39"/>
      <c r="T7706" s="39"/>
      <c r="U7706" s="39"/>
      <c r="V7706" s="39"/>
      <c r="W7706" s="39"/>
      <c r="X7706" s="39"/>
      <c r="Y7706" s="39"/>
      <c r="Z7706" s="39"/>
      <c r="AA7706" s="39"/>
      <c r="AB7706" s="39"/>
      <c r="AC7706" s="39"/>
      <c r="AD7706" s="39"/>
      <c r="AE7706" s="39"/>
      <c r="AF7706" s="39"/>
      <c r="AG7706" s="39"/>
      <c r="AH7706" s="39"/>
      <c r="AI7706" s="39"/>
      <c r="AJ7706" s="39"/>
      <c r="AK7706" s="39"/>
      <c r="AL7706" s="39"/>
      <c r="AM7706" s="39"/>
      <c r="AN7706" s="39"/>
      <c r="AO7706" s="39"/>
      <c r="AP7706" s="39"/>
      <c r="AQ7706" s="39"/>
      <c r="AR7706" s="39"/>
      <c r="AS7706" s="39"/>
      <c r="AT7706" s="39"/>
      <c r="AU7706" s="39"/>
      <c r="AV7706" s="39"/>
      <c r="AW7706" s="39"/>
    </row>
    <row r="7707" spans="15:49" x14ac:dyDescent="0.2">
      <c r="O7707" s="39"/>
      <c r="P7707" s="39"/>
      <c r="Q7707" s="39"/>
      <c r="R7707" s="39"/>
      <c r="S7707" s="39"/>
      <c r="T7707" s="39"/>
      <c r="U7707" s="39"/>
      <c r="V7707" s="39"/>
      <c r="W7707" s="39"/>
      <c r="X7707" s="39"/>
      <c r="Y7707" s="39"/>
      <c r="Z7707" s="39"/>
      <c r="AA7707" s="39"/>
      <c r="AB7707" s="39"/>
      <c r="AC7707" s="39"/>
      <c r="AD7707" s="39"/>
      <c r="AE7707" s="39"/>
      <c r="AF7707" s="39"/>
      <c r="AG7707" s="39"/>
      <c r="AH7707" s="39"/>
      <c r="AI7707" s="39"/>
      <c r="AJ7707" s="39"/>
      <c r="AK7707" s="39"/>
      <c r="AL7707" s="39"/>
      <c r="AM7707" s="39"/>
      <c r="AN7707" s="39"/>
      <c r="AO7707" s="39"/>
      <c r="AP7707" s="39"/>
      <c r="AQ7707" s="39"/>
      <c r="AR7707" s="39"/>
      <c r="AS7707" s="39"/>
      <c r="AT7707" s="39"/>
      <c r="AU7707" s="39"/>
      <c r="AV7707" s="39"/>
      <c r="AW7707" s="39"/>
    </row>
    <row r="7708" spans="15:49" x14ac:dyDescent="0.2">
      <c r="O7708" s="39"/>
      <c r="P7708" s="39"/>
      <c r="Q7708" s="39"/>
      <c r="R7708" s="39"/>
      <c r="S7708" s="39"/>
      <c r="T7708" s="39"/>
      <c r="U7708" s="39"/>
      <c r="V7708" s="39"/>
      <c r="W7708" s="39"/>
      <c r="X7708" s="39"/>
      <c r="Y7708" s="39"/>
      <c r="Z7708" s="39"/>
      <c r="AA7708" s="39"/>
      <c r="AB7708" s="39"/>
      <c r="AC7708" s="39"/>
      <c r="AD7708" s="39"/>
      <c r="AE7708" s="39"/>
      <c r="AF7708" s="39"/>
      <c r="AG7708" s="39"/>
      <c r="AH7708" s="39"/>
      <c r="AI7708" s="39"/>
      <c r="AJ7708" s="39"/>
      <c r="AK7708" s="39"/>
      <c r="AL7708" s="39"/>
      <c r="AM7708" s="39"/>
      <c r="AN7708" s="39"/>
      <c r="AO7708" s="39"/>
      <c r="AP7708" s="39"/>
      <c r="AQ7708" s="39"/>
      <c r="AR7708" s="39"/>
      <c r="AS7708" s="39"/>
      <c r="AT7708" s="39"/>
      <c r="AU7708" s="39"/>
      <c r="AV7708" s="39"/>
      <c r="AW7708" s="39"/>
    </row>
    <row r="7709" spans="15:49" x14ac:dyDescent="0.2">
      <c r="O7709" s="39"/>
      <c r="P7709" s="39"/>
      <c r="Q7709" s="39"/>
      <c r="R7709" s="39"/>
      <c r="S7709" s="39"/>
      <c r="T7709" s="39"/>
      <c r="U7709" s="39"/>
      <c r="V7709" s="39"/>
      <c r="W7709" s="39"/>
      <c r="X7709" s="39"/>
      <c r="Y7709" s="39"/>
      <c r="Z7709" s="39"/>
      <c r="AA7709" s="39"/>
      <c r="AB7709" s="39"/>
      <c r="AC7709" s="39"/>
      <c r="AD7709" s="39"/>
      <c r="AE7709" s="39"/>
      <c r="AF7709" s="39"/>
      <c r="AG7709" s="39"/>
      <c r="AH7709" s="39"/>
      <c r="AI7709" s="39"/>
      <c r="AJ7709" s="39"/>
      <c r="AK7709" s="39"/>
      <c r="AL7709" s="39"/>
      <c r="AM7709" s="39"/>
      <c r="AN7709" s="39"/>
      <c r="AO7709" s="39"/>
      <c r="AP7709" s="39"/>
      <c r="AQ7709" s="39"/>
      <c r="AR7709" s="39"/>
      <c r="AS7709" s="39"/>
      <c r="AT7709" s="39"/>
      <c r="AU7709" s="39"/>
      <c r="AV7709" s="39"/>
      <c r="AW7709" s="39"/>
    </row>
    <row r="7710" spans="15:49" x14ac:dyDescent="0.2">
      <c r="O7710" s="39"/>
      <c r="P7710" s="39"/>
      <c r="Q7710" s="39"/>
      <c r="R7710" s="39"/>
      <c r="S7710" s="39"/>
      <c r="T7710" s="39"/>
      <c r="U7710" s="39"/>
      <c r="V7710" s="39"/>
      <c r="W7710" s="39"/>
      <c r="X7710" s="39"/>
      <c r="Y7710" s="39"/>
      <c r="Z7710" s="39"/>
      <c r="AA7710" s="39"/>
      <c r="AB7710" s="39"/>
      <c r="AC7710" s="39"/>
      <c r="AD7710" s="39"/>
      <c r="AE7710" s="39"/>
      <c r="AF7710" s="39"/>
      <c r="AG7710" s="39"/>
      <c r="AH7710" s="39"/>
      <c r="AI7710" s="39"/>
      <c r="AJ7710" s="39"/>
      <c r="AK7710" s="39"/>
      <c r="AL7710" s="39"/>
      <c r="AM7710" s="39"/>
      <c r="AN7710" s="39"/>
      <c r="AO7710" s="39"/>
      <c r="AP7710" s="39"/>
      <c r="AQ7710" s="39"/>
      <c r="AR7710" s="39"/>
      <c r="AS7710" s="39"/>
      <c r="AT7710" s="39"/>
      <c r="AU7710" s="39"/>
      <c r="AV7710" s="39"/>
      <c r="AW7710" s="39"/>
    </row>
    <row r="7711" spans="15:49" x14ac:dyDescent="0.2">
      <c r="O7711" s="39"/>
      <c r="P7711" s="39"/>
      <c r="Q7711" s="39"/>
      <c r="R7711" s="39"/>
      <c r="S7711" s="39"/>
      <c r="T7711" s="39"/>
      <c r="U7711" s="39"/>
      <c r="V7711" s="39"/>
      <c r="W7711" s="39"/>
      <c r="X7711" s="39"/>
      <c r="Y7711" s="39"/>
      <c r="Z7711" s="39"/>
      <c r="AA7711" s="39"/>
      <c r="AB7711" s="39"/>
      <c r="AC7711" s="39"/>
      <c r="AD7711" s="39"/>
      <c r="AE7711" s="39"/>
      <c r="AF7711" s="39"/>
      <c r="AG7711" s="39"/>
      <c r="AH7711" s="39"/>
      <c r="AI7711" s="39"/>
      <c r="AJ7711" s="39"/>
      <c r="AK7711" s="39"/>
      <c r="AL7711" s="39"/>
      <c r="AM7711" s="39"/>
      <c r="AN7711" s="39"/>
      <c r="AO7711" s="39"/>
      <c r="AP7711" s="39"/>
      <c r="AQ7711" s="39"/>
      <c r="AR7711" s="39"/>
      <c r="AS7711" s="39"/>
      <c r="AT7711" s="39"/>
      <c r="AU7711" s="39"/>
      <c r="AV7711" s="39"/>
      <c r="AW7711" s="39"/>
    </row>
    <row r="7712" spans="15:49" x14ac:dyDescent="0.2">
      <c r="O7712" s="39"/>
      <c r="P7712" s="39"/>
      <c r="Q7712" s="39"/>
      <c r="R7712" s="39"/>
      <c r="S7712" s="39"/>
      <c r="T7712" s="39"/>
      <c r="U7712" s="39"/>
      <c r="V7712" s="39"/>
      <c r="W7712" s="39"/>
      <c r="X7712" s="39"/>
      <c r="Y7712" s="39"/>
      <c r="Z7712" s="39"/>
      <c r="AA7712" s="39"/>
      <c r="AB7712" s="39"/>
      <c r="AC7712" s="39"/>
      <c r="AD7712" s="39"/>
      <c r="AE7712" s="39"/>
      <c r="AF7712" s="39"/>
      <c r="AG7712" s="39"/>
      <c r="AH7712" s="39"/>
      <c r="AI7712" s="39"/>
      <c r="AJ7712" s="39"/>
      <c r="AK7712" s="39"/>
      <c r="AL7712" s="39"/>
      <c r="AM7712" s="39"/>
      <c r="AN7712" s="39"/>
      <c r="AO7712" s="39"/>
      <c r="AP7712" s="39"/>
      <c r="AQ7712" s="39"/>
      <c r="AR7712" s="39"/>
      <c r="AS7712" s="39"/>
      <c r="AT7712" s="39"/>
      <c r="AU7712" s="39"/>
      <c r="AV7712" s="39"/>
      <c r="AW7712" s="39"/>
    </row>
    <row r="7713" spans="15:49" x14ac:dyDescent="0.2">
      <c r="O7713" s="39"/>
      <c r="P7713" s="39"/>
      <c r="Q7713" s="39"/>
      <c r="R7713" s="39"/>
      <c r="S7713" s="39"/>
      <c r="T7713" s="39"/>
      <c r="U7713" s="39"/>
      <c r="V7713" s="39"/>
      <c r="W7713" s="39"/>
      <c r="X7713" s="39"/>
      <c r="Y7713" s="39"/>
      <c r="Z7713" s="39"/>
      <c r="AA7713" s="39"/>
      <c r="AB7713" s="39"/>
      <c r="AC7713" s="39"/>
      <c r="AD7713" s="39"/>
      <c r="AE7713" s="39"/>
      <c r="AF7713" s="39"/>
      <c r="AG7713" s="39"/>
      <c r="AH7713" s="39"/>
      <c r="AI7713" s="39"/>
      <c r="AJ7713" s="39"/>
      <c r="AK7713" s="39"/>
      <c r="AL7713" s="39"/>
      <c r="AM7713" s="39"/>
      <c r="AN7713" s="39"/>
      <c r="AO7713" s="39"/>
      <c r="AP7713" s="39"/>
      <c r="AQ7713" s="39"/>
      <c r="AR7713" s="39"/>
      <c r="AS7713" s="39"/>
      <c r="AT7713" s="39"/>
      <c r="AU7713" s="39"/>
      <c r="AV7713" s="39"/>
      <c r="AW7713" s="39"/>
    </row>
    <row r="7714" spans="15:49" x14ac:dyDescent="0.2">
      <c r="O7714" s="39"/>
      <c r="P7714" s="39"/>
      <c r="Q7714" s="39"/>
      <c r="R7714" s="39"/>
      <c r="S7714" s="39"/>
      <c r="T7714" s="39"/>
      <c r="U7714" s="39"/>
      <c r="V7714" s="39"/>
      <c r="W7714" s="39"/>
      <c r="X7714" s="39"/>
      <c r="Y7714" s="39"/>
      <c r="Z7714" s="39"/>
      <c r="AA7714" s="39"/>
      <c r="AB7714" s="39"/>
      <c r="AC7714" s="39"/>
      <c r="AD7714" s="39"/>
      <c r="AE7714" s="39"/>
      <c r="AF7714" s="39"/>
      <c r="AG7714" s="39"/>
      <c r="AH7714" s="39"/>
      <c r="AI7714" s="39"/>
      <c r="AJ7714" s="39"/>
      <c r="AK7714" s="39"/>
      <c r="AL7714" s="39"/>
      <c r="AM7714" s="39"/>
      <c r="AN7714" s="39"/>
      <c r="AO7714" s="39"/>
      <c r="AP7714" s="39"/>
      <c r="AQ7714" s="39"/>
      <c r="AR7714" s="39"/>
      <c r="AS7714" s="39"/>
      <c r="AT7714" s="39"/>
      <c r="AU7714" s="39"/>
      <c r="AV7714" s="39"/>
      <c r="AW7714" s="39"/>
    </row>
    <row r="7715" spans="15:49" x14ac:dyDescent="0.2">
      <c r="O7715" s="39"/>
      <c r="P7715" s="39"/>
      <c r="Q7715" s="39"/>
      <c r="R7715" s="39"/>
      <c r="S7715" s="39"/>
      <c r="T7715" s="39"/>
      <c r="U7715" s="39"/>
      <c r="V7715" s="39"/>
      <c r="W7715" s="39"/>
      <c r="X7715" s="39"/>
      <c r="Y7715" s="39"/>
      <c r="Z7715" s="39"/>
      <c r="AA7715" s="39"/>
      <c r="AB7715" s="39"/>
      <c r="AC7715" s="39"/>
      <c r="AD7715" s="39"/>
      <c r="AE7715" s="39"/>
      <c r="AF7715" s="39"/>
      <c r="AG7715" s="39"/>
      <c r="AH7715" s="39"/>
      <c r="AI7715" s="39"/>
      <c r="AJ7715" s="39"/>
      <c r="AK7715" s="39"/>
      <c r="AL7715" s="39"/>
      <c r="AM7715" s="39"/>
      <c r="AN7715" s="39"/>
      <c r="AO7715" s="39"/>
      <c r="AP7715" s="39"/>
      <c r="AQ7715" s="39"/>
      <c r="AR7715" s="39"/>
      <c r="AS7715" s="39"/>
      <c r="AT7715" s="39"/>
      <c r="AU7715" s="39"/>
      <c r="AV7715" s="39"/>
      <c r="AW7715" s="39"/>
    </row>
    <row r="7716" spans="15:49" x14ac:dyDescent="0.2">
      <c r="O7716" s="39"/>
      <c r="P7716" s="39"/>
      <c r="Q7716" s="39"/>
      <c r="R7716" s="39"/>
      <c r="S7716" s="39"/>
      <c r="T7716" s="39"/>
      <c r="U7716" s="39"/>
      <c r="V7716" s="39"/>
      <c r="W7716" s="39"/>
      <c r="X7716" s="39"/>
      <c r="Y7716" s="39"/>
      <c r="Z7716" s="39"/>
      <c r="AA7716" s="39"/>
      <c r="AB7716" s="39"/>
      <c r="AC7716" s="39"/>
      <c r="AD7716" s="39"/>
      <c r="AE7716" s="39"/>
      <c r="AF7716" s="39"/>
      <c r="AG7716" s="39"/>
      <c r="AH7716" s="39"/>
      <c r="AI7716" s="39"/>
      <c r="AJ7716" s="39"/>
      <c r="AK7716" s="39"/>
      <c r="AL7716" s="39"/>
      <c r="AM7716" s="39"/>
      <c r="AN7716" s="39"/>
      <c r="AO7716" s="39"/>
      <c r="AP7716" s="39"/>
      <c r="AQ7716" s="39"/>
      <c r="AR7716" s="39"/>
      <c r="AS7716" s="39"/>
      <c r="AT7716" s="39"/>
      <c r="AU7716" s="39"/>
      <c r="AV7716" s="39"/>
      <c r="AW7716" s="39"/>
    </row>
    <row r="7717" spans="15:49" x14ac:dyDescent="0.2">
      <c r="O7717" s="39"/>
      <c r="P7717" s="39"/>
      <c r="Q7717" s="39"/>
      <c r="R7717" s="39"/>
      <c r="S7717" s="39"/>
      <c r="T7717" s="39"/>
      <c r="U7717" s="39"/>
      <c r="V7717" s="39"/>
      <c r="W7717" s="39"/>
      <c r="X7717" s="39"/>
      <c r="Y7717" s="39"/>
      <c r="Z7717" s="39"/>
      <c r="AA7717" s="39"/>
      <c r="AB7717" s="39"/>
      <c r="AC7717" s="39"/>
      <c r="AD7717" s="39"/>
      <c r="AE7717" s="39"/>
      <c r="AF7717" s="39"/>
      <c r="AG7717" s="39"/>
      <c r="AH7717" s="39"/>
      <c r="AI7717" s="39"/>
      <c r="AJ7717" s="39"/>
      <c r="AK7717" s="39"/>
      <c r="AL7717" s="39"/>
      <c r="AM7717" s="39"/>
      <c r="AN7717" s="39"/>
      <c r="AO7717" s="39"/>
      <c r="AP7717" s="39"/>
      <c r="AQ7717" s="39"/>
      <c r="AR7717" s="39"/>
      <c r="AS7717" s="39"/>
      <c r="AT7717" s="39"/>
      <c r="AU7717" s="39"/>
      <c r="AV7717" s="39"/>
      <c r="AW7717" s="39"/>
    </row>
    <row r="7718" spans="15:49" x14ac:dyDescent="0.2">
      <c r="O7718" s="39"/>
      <c r="P7718" s="39"/>
      <c r="Q7718" s="39"/>
      <c r="R7718" s="39"/>
      <c r="S7718" s="39"/>
      <c r="T7718" s="39"/>
      <c r="U7718" s="39"/>
      <c r="V7718" s="39"/>
      <c r="W7718" s="39"/>
      <c r="X7718" s="39"/>
      <c r="Y7718" s="39"/>
      <c r="Z7718" s="39"/>
      <c r="AA7718" s="39"/>
      <c r="AB7718" s="39"/>
      <c r="AC7718" s="39"/>
      <c r="AD7718" s="39"/>
      <c r="AE7718" s="39"/>
      <c r="AF7718" s="39"/>
      <c r="AG7718" s="39"/>
      <c r="AH7718" s="39"/>
      <c r="AI7718" s="39"/>
      <c r="AJ7718" s="39"/>
      <c r="AK7718" s="39"/>
      <c r="AL7718" s="39"/>
      <c r="AM7718" s="39"/>
      <c r="AN7718" s="39"/>
      <c r="AO7718" s="39"/>
      <c r="AP7718" s="39"/>
      <c r="AQ7718" s="39"/>
      <c r="AR7718" s="39"/>
      <c r="AS7718" s="39"/>
      <c r="AT7718" s="39"/>
      <c r="AU7718" s="39"/>
      <c r="AV7718" s="39"/>
      <c r="AW7718" s="39"/>
    </row>
    <row r="7719" spans="15:49" x14ac:dyDescent="0.2">
      <c r="O7719" s="39"/>
      <c r="P7719" s="39"/>
      <c r="Q7719" s="39"/>
      <c r="R7719" s="39"/>
      <c r="S7719" s="39"/>
      <c r="T7719" s="39"/>
      <c r="U7719" s="39"/>
      <c r="V7719" s="39"/>
      <c r="W7719" s="39"/>
      <c r="X7719" s="39"/>
      <c r="Y7719" s="39"/>
      <c r="Z7719" s="39"/>
      <c r="AA7719" s="39"/>
      <c r="AB7719" s="39"/>
      <c r="AC7719" s="39"/>
      <c r="AD7719" s="39"/>
      <c r="AE7719" s="39"/>
      <c r="AF7719" s="39"/>
      <c r="AG7719" s="39"/>
      <c r="AH7719" s="39"/>
      <c r="AI7719" s="39"/>
      <c r="AJ7719" s="39"/>
      <c r="AK7719" s="39"/>
      <c r="AL7719" s="39"/>
      <c r="AM7719" s="39"/>
      <c r="AN7719" s="39"/>
      <c r="AO7719" s="39"/>
      <c r="AP7719" s="39"/>
      <c r="AQ7719" s="39"/>
      <c r="AR7719" s="39"/>
      <c r="AS7719" s="39"/>
      <c r="AT7719" s="39"/>
      <c r="AU7719" s="39"/>
      <c r="AV7719" s="39"/>
      <c r="AW7719" s="39"/>
    </row>
    <row r="7720" spans="15:49" x14ac:dyDescent="0.2">
      <c r="O7720" s="39"/>
      <c r="P7720" s="39"/>
      <c r="Q7720" s="39"/>
      <c r="R7720" s="39"/>
      <c r="S7720" s="39"/>
      <c r="T7720" s="39"/>
      <c r="U7720" s="39"/>
      <c r="V7720" s="39"/>
      <c r="W7720" s="39"/>
      <c r="X7720" s="39"/>
      <c r="Y7720" s="39"/>
      <c r="Z7720" s="39"/>
      <c r="AA7720" s="39"/>
      <c r="AB7720" s="39"/>
      <c r="AC7720" s="39"/>
      <c r="AD7720" s="39"/>
      <c r="AE7720" s="39"/>
      <c r="AF7720" s="39"/>
      <c r="AG7720" s="39"/>
      <c r="AH7720" s="39"/>
      <c r="AI7720" s="39"/>
      <c r="AJ7720" s="39"/>
      <c r="AK7720" s="39"/>
      <c r="AL7720" s="39"/>
      <c r="AM7720" s="39"/>
      <c r="AN7720" s="39"/>
      <c r="AO7720" s="39"/>
      <c r="AP7720" s="39"/>
      <c r="AQ7720" s="39"/>
      <c r="AR7720" s="39"/>
      <c r="AS7720" s="39"/>
      <c r="AT7720" s="39"/>
      <c r="AU7720" s="39"/>
      <c r="AV7720" s="39"/>
      <c r="AW7720" s="39"/>
    </row>
    <row r="7721" spans="15:49" x14ac:dyDescent="0.2">
      <c r="O7721" s="39"/>
      <c r="P7721" s="39"/>
      <c r="Q7721" s="39"/>
      <c r="R7721" s="39"/>
      <c r="S7721" s="39"/>
      <c r="T7721" s="39"/>
      <c r="U7721" s="39"/>
      <c r="V7721" s="39"/>
      <c r="W7721" s="39"/>
      <c r="X7721" s="39"/>
      <c r="Y7721" s="39"/>
      <c r="Z7721" s="39"/>
      <c r="AA7721" s="39"/>
      <c r="AB7721" s="39"/>
      <c r="AC7721" s="39"/>
      <c r="AD7721" s="39"/>
      <c r="AE7721" s="39"/>
      <c r="AF7721" s="39"/>
      <c r="AG7721" s="39"/>
      <c r="AH7721" s="39"/>
      <c r="AI7721" s="39"/>
      <c r="AJ7721" s="39"/>
      <c r="AK7721" s="39"/>
      <c r="AL7721" s="39"/>
      <c r="AM7721" s="39"/>
      <c r="AN7721" s="39"/>
      <c r="AO7721" s="39"/>
      <c r="AP7721" s="39"/>
      <c r="AQ7721" s="39"/>
      <c r="AR7721" s="39"/>
      <c r="AS7721" s="39"/>
      <c r="AT7721" s="39"/>
      <c r="AU7721" s="39"/>
      <c r="AV7721" s="39"/>
      <c r="AW7721" s="39"/>
    </row>
    <row r="7722" spans="15:49" x14ac:dyDescent="0.2">
      <c r="O7722" s="39"/>
      <c r="P7722" s="39"/>
      <c r="Q7722" s="39"/>
      <c r="R7722" s="39"/>
      <c r="S7722" s="39"/>
      <c r="T7722" s="39"/>
      <c r="U7722" s="39"/>
      <c r="V7722" s="39"/>
      <c r="W7722" s="39"/>
      <c r="X7722" s="39"/>
      <c r="Y7722" s="39"/>
      <c r="Z7722" s="39"/>
      <c r="AA7722" s="39"/>
      <c r="AB7722" s="39"/>
      <c r="AC7722" s="39"/>
      <c r="AD7722" s="39"/>
      <c r="AE7722" s="39"/>
      <c r="AF7722" s="39"/>
      <c r="AG7722" s="39"/>
      <c r="AH7722" s="39"/>
      <c r="AI7722" s="39"/>
      <c r="AJ7722" s="39"/>
      <c r="AK7722" s="39"/>
      <c r="AL7722" s="39"/>
      <c r="AM7722" s="39"/>
      <c r="AN7722" s="39"/>
      <c r="AO7722" s="39"/>
      <c r="AP7722" s="39"/>
      <c r="AQ7722" s="39"/>
      <c r="AR7722" s="39"/>
      <c r="AS7722" s="39"/>
      <c r="AT7722" s="39"/>
      <c r="AU7722" s="39"/>
      <c r="AV7722" s="39"/>
      <c r="AW7722" s="39"/>
    </row>
    <row r="7723" spans="15:49" x14ac:dyDescent="0.2">
      <c r="O7723" s="39"/>
      <c r="P7723" s="39"/>
      <c r="Q7723" s="39"/>
      <c r="R7723" s="39"/>
      <c r="S7723" s="39"/>
      <c r="T7723" s="39"/>
      <c r="U7723" s="39"/>
      <c r="V7723" s="39"/>
      <c r="W7723" s="39"/>
      <c r="X7723" s="39"/>
      <c r="Y7723" s="39"/>
      <c r="Z7723" s="39"/>
      <c r="AA7723" s="39"/>
      <c r="AB7723" s="39"/>
      <c r="AC7723" s="39"/>
      <c r="AD7723" s="39"/>
      <c r="AE7723" s="39"/>
      <c r="AF7723" s="39"/>
      <c r="AG7723" s="39"/>
      <c r="AH7723" s="39"/>
      <c r="AI7723" s="39"/>
      <c r="AJ7723" s="39"/>
      <c r="AK7723" s="39"/>
      <c r="AL7723" s="39"/>
      <c r="AM7723" s="39"/>
      <c r="AN7723" s="39"/>
      <c r="AO7723" s="39"/>
      <c r="AP7723" s="39"/>
      <c r="AQ7723" s="39"/>
      <c r="AR7723" s="39"/>
      <c r="AS7723" s="39"/>
      <c r="AT7723" s="39"/>
      <c r="AU7723" s="39"/>
      <c r="AV7723" s="39"/>
      <c r="AW7723" s="39"/>
    </row>
    <row r="7724" spans="15:49" x14ac:dyDescent="0.2">
      <c r="O7724" s="39"/>
      <c r="P7724" s="39"/>
      <c r="Q7724" s="39"/>
      <c r="R7724" s="39"/>
      <c r="S7724" s="39"/>
      <c r="T7724" s="39"/>
      <c r="U7724" s="39"/>
      <c r="V7724" s="39"/>
      <c r="W7724" s="39"/>
      <c r="X7724" s="39"/>
      <c r="Y7724" s="39"/>
      <c r="Z7724" s="39"/>
      <c r="AA7724" s="39"/>
      <c r="AB7724" s="39"/>
      <c r="AC7724" s="39"/>
      <c r="AD7724" s="39"/>
      <c r="AE7724" s="39"/>
      <c r="AF7724" s="39"/>
      <c r="AG7724" s="39"/>
      <c r="AH7724" s="39"/>
      <c r="AI7724" s="39"/>
      <c r="AJ7724" s="39"/>
      <c r="AK7724" s="39"/>
      <c r="AL7724" s="39"/>
      <c r="AM7724" s="39"/>
      <c r="AN7724" s="39"/>
      <c r="AO7724" s="39"/>
      <c r="AP7724" s="39"/>
      <c r="AQ7724" s="39"/>
      <c r="AR7724" s="39"/>
      <c r="AS7724" s="39"/>
      <c r="AT7724" s="39"/>
      <c r="AU7724" s="39"/>
      <c r="AV7724" s="39"/>
      <c r="AW7724" s="39"/>
    </row>
    <row r="7725" spans="15:49" x14ac:dyDescent="0.2">
      <c r="O7725" s="39"/>
      <c r="P7725" s="39"/>
      <c r="Q7725" s="39"/>
      <c r="R7725" s="39"/>
      <c r="S7725" s="39"/>
      <c r="T7725" s="39"/>
      <c r="U7725" s="39"/>
      <c r="V7725" s="39"/>
      <c r="W7725" s="39"/>
      <c r="X7725" s="39"/>
      <c r="Y7725" s="39"/>
      <c r="Z7725" s="39"/>
      <c r="AA7725" s="39"/>
      <c r="AB7725" s="39"/>
      <c r="AC7725" s="39"/>
      <c r="AD7725" s="39"/>
      <c r="AE7725" s="39"/>
      <c r="AF7725" s="39"/>
      <c r="AG7725" s="39"/>
      <c r="AH7725" s="39"/>
      <c r="AI7725" s="39"/>
      <c r="AJ7725" s="39"/>
      <c r="AK7725" s="39"/>
      <c r="AL7725" s="39"/>
      <c r="AM7725" s="39"/>
      <c r="AN7725" s="39"/>
      <c r="AO7725" s="39"/>
      <c r="AP7725" s="39"/>
      <c r="AQ7725" s="39"/>
      <c r="AR7725" s="39"/>
      <c r="AS7725" s="39"/>
      <c r="AT7725" s="39"/>
      <c r="AU7725" s="39"/>
      <c r="AV7725" s="39"/>
      <c r="AW7725" s="39"/>
    </row>
    <row r="7726" spans="15:49" x14ac:dyDescent="0.2">
      <c r="O7726" s="39"/>
      <c r="P7726" s="39"/>
      <c r="Q7726" s="39"/>
      <c r="R7726" s="39"/>
      <c r="S7726" s="39"/>
      <c r="T7726" s="39"/>
      <c r="U7726" s="39"/>
      <c r="V7726" s="39"/>
      <c r="W7726" s="39"/>
      <c r="X7726" s="39"/>
      <c r="Y7726" s="39"/>
      <c r="Z7726" s="39"/>
      <c r="AA7726" s="39"/>
      <c r="AB7726" s="39"/>
      <c r="AC7726" s="39"/>
      <c r="AD7726" s="39"/>
      <c r="AE7726" s="39"/>
      <c r="AF7726" s="39"/>
      <c r="AG7726" s="39"/>
      <c r="AH7726" s="39"/>
      <c r="AI7726" s="39"/>
      <c r="AJ7726" s="39"/>
      <c r="AK7726" s="39"/>
      <c r="AL7726" s="39"/>
      <c r="AM7726" s="39"/>
      <c r="AN7726" s="39"/>
      <c r="AO7726" s="39"/>
      <c r="AP7726" s="39"/>
      <c r="AQ7726" s="39"/>
      <c r="AR7726" s="39"/>
      <c r="AS7726" s="39"/>
      <c r="AT7726" s="39"/>
      <c r="AU7726" s="39"/>
      <c r="AV7726" s="39"/>
      <c r="AW7726" s="39"/>
    </row>
    <row r="7727" spans="15:49" x14ac:dyDescent="0.2">
      <c r="O7727" s="39"/>
      <c r="P7727" s="39"/>
      <c r="Q7727" s="39"/>
      <c r="R7727" s="39"/>
      <c r="S7727" s="39"/>
      <c r="T7727" s="39"/>
      <c r="U7727" s="39"/>
      <c r="V7727" s="39"/>
      <c r="W7727" s="39"/>
      <c r="X7727" s="39"/>
      <c r="Y7727" s="39"/>
      <c r="Z7727" s="39"/>
      <c r="AA7727" s="39"/>
      <c r="AB7727" s="39"/>
      <c r="AC7727" s="39"/>
      <c r="AD7727" s="39"/>
      <c r="AE7727" s="39"/>
      <c r="AF7727" s="39"/>
      <c r="AG7727" s="39"/>
      <c r="AH7727" s="39"/>
      <c r="AI7727" s="39"/>
      <c r="AJ7727" s="39"/>
      <c r="AK7727" s="39"/>
      <c r="AL7727" s="39"/>
      <c r="AM7727" s="39"/>
      <c r="AN7727" s="39"/>
      <c r="AO7727" s="39"/>
      <c r="AP7727" s="39"/>
      <c r="AQ7727" s="39"/>
      <c r="AR7727" s="39"/>
      <c r="AS7727" s="39"/>
      <c r="AT7727" s="39"/>
      <c r="AU7727" s="39"/>
      <c r="AV7727" s="39"/>
      <c r="AW7727" s="39"/>
    </row>
    <row r="7728" spans="15:49" x14ac:dyDescent="0.2">
      <c r="O7728" s="39"/>
      <c r="P7728" s="39"/>
      <c r="Q7728" s="39"/>
      <c r="R7728" s="39"/>
      <c r="S7728" s="39"/>
      <c r="T7728" s="39"/>
      <c r="U7728" s="39"/>
      <c r="V7728" s="39"/>
      <c r="W7728" s="39"/>
      <c r="X7728" s="39"/>
      <c r="Y7728" s="39"/>
      <c r="Z7728" s="39"/>
      <c r="AA7728" s="39"/>
      <c r="AB7728" s="39"/>
      <c r="AC7728" s="39"/>
      <c r="AD7728" s="39"/>
      <c r="AE7728" s="39"/>
      <c r="AF7728" s="39"/>
      <c r="AG7728" s="39"/>
      <c r="AH7728" s="39"/>
      <c r="AI7728" s="39"/>
      <c r="AJ7728" s="39"/>
      <c r="AK7728" s="39"/>
      <c r="AL7728" s="39"/>
      <c r="AM7728" s="39"/>
      <c r="AN7728" s="39"/>
      <c r="AO7728" s="39"/>
      <c r="AP7728" s="39"/>
      <c r="AQ7728" s="39"/>
      <c r="AR7728" s="39"/>
      <c r="AS7728" s="39"/>
      <c r="AT7728" s="39"/>
      <c r="AU7728" s="39"/>
      <c r="AV7728" s="39"/>
      <c r="AW7728" s="39"/>
    </row>
    <row r="7729" spans="15:49" x14ac:dyDescent="0.2">
      <c r="O7729" s="39"/>
      <c r="P7729" s="39"/>
      <c r="Q7729" s="39"/>
      <c r="R7729" s="39"/>
      <c r="S7729" s="39"/>
      <c r="T7729" s="39"/>
      <c r="U7729" s="39"/>
      <c r="V7729" s="39"/>
      <c r="W7729" s="39"/>
      <c r="X7729" s="39"/>
      <c r="Y7729" s="39"/>
      <c r="Z7729" s="39"/>
      <c r="AA7729" s="39"/>
      <c r="AB7729" s="39"/>
      <c r="AC7729" s="39"/>
      <c r="AD7729" s="39"/>
      <c r="AE7729" s="39"/>
      <c r="AF7729" s="39"/>
      <c r="AG7729" s="39"/>
      <c r="AH7729" s="39"/>
      <c r="AI7729" s="39"/>
      <c r="AJ7729" s="39"/>
      <c r="AK7729" s="39"/>
      <c r="AL7729" s="39"/>
      <c r="AM7729" s="39"/>
      <c r="AN7729" s="39"/>
      <c r="AO7729" s="39"/>
      <c r="AP7729" s="39"/>
      <c r="AQ7729" s="39"/>
      <c r="AR7729" s="39"/>
      <c r="AS7729" s="39"/>
      <c r="AT7729" s="39"/>
      <c r="AU7729" s="39"/>
      <c r="AV7729" s="39"/>
      <c r="AW7729" s="39"/>
    </row>
    <row r="7730" spans="15:49" x14ac:dyDescent="0.2">
      <c r="O7730" s="39"/>
      <c r="P7730" s="39"/>
      <c r="Q7730" s="39"/>
      <c r="R7730" s="39"/>
      <c r="S7730" s="39"/>
      <c r="T7730" s="39"/>
      <c r="U7730" s="39"/>
      <c r="V7730" s="39"/>
      <c r="W7730" s="39"/>
      <c r="X7730" s="39"/>
      <c r="Y7730" s="39"/>
      <c r="Z7730" s="39"/>
      <c r="AA7730" s="39"/>
      <c r="AB7730" s="39"/>
      <c r="AC7730" s="39"/>
      <c r="AD7730" s="39"/>
      <c r="AE7730" s="39"/>
      <c r="AF7730" s="39"/>
      <c r="AG7730" s="39"/>
      <c r="AH7730" s="39"/>
      <c r="AI7730" s="39"/>
      <c r="AJ7730" s="39"/>
      <c r="AK7730" s="39"/>
      <c r="AL7730" s="39"/>
      <c r="AM7730" s="39"/>
      <c r="AN7730" s="39"/>
      <c r="AO7730" s="39"/>
      <c r="AP7730" s="39"/>
      <c r="AQ7730" s="39"/>
      <c r="AR7730" s="39"/>
      <c r="AS7730" s="39"/>
      <c r="AT7730" s="39"/>
      <c r="AU7730" s="39"/>
      <c r="AV7730" s="39"/>
      <c r="AW7730" s="39"/>
    </row>
    <row r="7731" spans="15:49" x14ac:dyDescent="0.2">
      <c r="O7731" s="39"/>
      <c r="P7731" s="39"/>
      <c r="Q7731" s="39"/>
      <c r="R7731" s="39"/>
      <c r="S7731" s="39"/>
      <c r="T7731" s="39"/>
      <c r="U7731" s="39"/>
      <c r="V7731" s="39"/>
      <c r="W7731" s="39"/>
      <c r="X7731" s="39"/>
      <c r="Y7731" s="39"/>
      <c r="Z7731" s="39"/>
      <c r="AA7731" s="39"/>
      <c r="AB7731" s="39"/>
      <c r="AC7731" s="39"/>
      <c r="AD7731" s="39"/>
      <c r="AE7731" s="39"/>
      <c r="AF7731" s="39"/>
      <c r="AG7731" s="39"/>
      <c r="AH7731" s="39"/>
      <c r="AI7731" s="39"/>
      <c r="AJ7731" s="39"/>
      <c r="AK7731" s="39"/>
      <c r="AL7731" s="39"/>
      <c r="AM7731" s="39"/>
      <c r="AN7731" s="39"/>
      <c r="AO7731" s="39"/>
      <c r="AP7731" s="39"/>
      <c r="AQ7731" s="39"/>
      <c r="AR7731" s="39"/>
      <c r="AS7731" s="39"/>
      <c r="AT7731" s="39"/>
      <c r="AU7731" s="39"/>
      <c r="AV7731" s="39"/>
      <c r="AW7731" s="39"/>
    </row>
    <row r="7732" spans="15:49" x14ac:dyDescent="0.2">
      <c r="O7732" s="39"/>
      <c r="P7732" s="39"/>
      <c r="Q7732" s="39"/>
      <c r="R7732" s="39"/>
      <c r="S7732" s="39"/>
      <c r="T7732" s="39"/>
      <c r="U7732" s="39"/>
      <c r="V7732" s="39"/>
      <c r="W7732" s="39"/>
      <c r="X7732" s="39"/>
      <c r="Y7732" s="39"/>
      <c r="Z7732" s="39"/>
      <c r="AA7732" s="39"/>
      <c r="AB7732" s="39"/>
      <c r="AC7732" s="39"/>
      <c r="AD7732" s="39"/>
      <c r="AE7732" s="39"/>
      <c r="AF7732" s="39"/>
      <c r="AG7732" s="39"/>
      <c r="AH7732" s="39"/>
      <c r="AI7732" s="39"/>
      <c r="AJ7732" s="39"/>
      <c r="AK7732" s="39"/>
      <c r="AL7732" s="39"/>
      <c r="AM7732" s="39"/>
      <c r="AN7732" s="39"/>
      <c r="AO7732" s="39"/>
      <c r="AP7732" s="39"/>
      <c r="AQ7732" s="39"/>
      <c r="AR7732" s="39"/>
      <c r="AS7732" s="39"/>
      <c r="AT7732" s="39"/>
      <c r="AU7732" s="39"/>
      <c r="AV7732" s="39"/>
      <c r="AW7732" s="39"/>
    </row>
    <row r="7733" spans="15:49" x14ac:dyDescent="0.2">
      <c r="O7733" s="39"/>
      <c r="P7733" s="39"/>
      <c r="Q7733" s="39"/>
      <c r="R7733" s="39"/>
      <c r="S7733" s="39"/>
      <c r="T7733" s="39"/>
      <c r="U7733" s="39"/>
      <c r="V7733" s="39"/>
      <c r="W7733" s="39"/>
      <c r="X7733" s="39"/>
      <c r="Y7733" s="39"/>
      <c r="Z7733" s="39"/>
      <c r="AA7733" s="39"/>
      <c r="AB7733" s="39"/>
      <c r="AC7733" s="39"/>
      <c r="AD7733" s="39"/>
      <c r="AE7733" s="39"/>
      <c r="AF7733" s="39"/>
      <c r="AG7733" s="39"/>
      <c r="AH7733" s="39"/>
      <c r="AI7733" s="39"/>
      <c r="AJ7733" s="39"/>
      <c r="AK7733" s="39"/>
      <c r="AL7733" s="39"/>
      <c r="AM7733" s="39"/>
      <c r="AN7733" s="39"/>
      <c r="AO7733" s="39"/>
      <c r="AP7733" s="39"/>
      <c r="AQ7733" s="39"/>
      <c r="AR7733" s="39"/>
      <c r="AS7733" s="39"/>
      <c r="AT7733" s="39"/>
      <c r="AU7733" s="39"/>
      <c r="AV7733" s="39"/>
      <c r="AW7733" s="39"/>
    </row>
    <row r="7734" spans="15:49" x14ac:dyDescent="0.2">
      <c r="O7734" s="39"/>
      <c r="P7734" s="39"/>
      <c r="Q7734" s="39"/>
      <c r="R7734" s="39"/>
      <c r="S7734" s="39"/>
      <c r="T7734" s="39"/>
      <c r="U7734" s="39"/>
      <c r="V7734" s="39"/>
      <c r="W7734" s="39"/>
      <c r="X7734" s="39"/>
      <c r="Y7734" s="39"/>
      <c r="Z7734" s="39"/>
      <c r="AA7734" s="39"/>
      <c r="AB7734" s="39"/>
      <c r="AC7734" s="39"/>
      <c r="AD7734" s="39"/>
      <c r="AE7734" s="39"/>
      <c r="AF7734" s="39"/>
      <c r="AG7734" s="39"/>
      <c r="AH7734" s="39"/>
      <c r="AI7734" s="39"/>
      <c r="AJ7734" s="39"/>
      <c r="AK7734" s="39"/>
      <c r="AL7734" s="39"/>
      <c r="AM7734" s="39"/>
      <c r="AN7734" s="39"/>
      <c r="AO7734" s="39"/>
      <c r="AP7734" s="39"/>
      <c r="AQ7734" s="39"/>
      <c r="AR7734" s="39"/>
      <c r="AS7734" s="39"/>
      <c r="AT7734" s="39"/>
      <c r="AU7734" s="39"/>
      <c r="AV7734" s="39"/>
      <c r="AW7734" s="39"/>
    </row>
    <row r="7735" spans="15:49" x14ac:dyDescent="0.2">
      <c r="O7735" s="39"/>
      <c r="P7735" s="39"/>
      <c r="Q7735" s="39"/>
      <c r="R7735" s="39"/>
      <c r="S7735" s="39"/>
      <c r="T7735" s="39"/>
      <c r="U7735" s="39"/>
      <c r="V7735" s="39"/>
      <c r="W7735" s="39"/>
      <c r="X7735" s="39"/>
      <c r="Y7735" s="39"/>
      <c r="Z7735" s="39"/>
      <c r="AA7735" s="39"/>
      <c r="AB7735" s="39"/>
      <c r="AC7735" s="39"/>
      <c r="AD7735" s="39"/>
      <c r="AE7735" s="39"/>
      <c r="AF7735" s="39"/>
      <c r="AG7735" s="39"/>
      <c r="AH7735" s="39"/>
      <c r="AI7735" s="39"/>
      <c r="AJ7735" s="39"/>
      <c r="AK7735" s="39"/>
      <c r="AL7735" s="39"/>
      <c r="AM7735" s="39"/>
      <c r="AN7735" s="39"/>
      <c r="AO7735" s="39"/>
      <c r="AP7735" s="39"/>
      <c r="AQ7735" s="39"/>
      <c r="AR7735" s="39"/>
      <c r="AS7735" s="39"/>
      <c r="AT7735" s="39"/>
      <c r="AU7735" s="39"/>
      <c r="AV7735" s="39"/>
      <c r="AW7735" s="39"/>
    </row>
    <row r="7736" spans="15:49" x14ac:dyDescent="0.2">
      <c r="O7736" s="39"/>
      <c r="P7736" s="39"/>
      <c r="Q7736" s="39"/>
      <c r="R7736" s="39"/>
      <c r="S7736" s="39"/>
      <c r="T7736" s="39"/>
      <c r="U7736" s="39"/>
      <c r="V7736" s="39"/>
      <c r="W7736" s="39"/>
      <c r="X7736" s="39"/>
      <c r="Y7736" s="39"/>
      <c r="Z7736" s="39"/>
      <c r="AA7736" s="39"/>
      <c r="AB7736" s="39"/>
      <c r="AC7736" s="39"/>
      <c r="AD7736" s="39"/>
      <c r="AE7736" s="39"/>
      <c r="AF7736" s="39"/>
      <c r="AG7736" s="39"/>
      <c r="AH7736" s="39"/>
      <c r="AI7736" s="39"/>
      <c r="AJ7736" s="39"/>
      <c r="AK7736" s="39"/>
      <c r="AL7736" s="39"/>
      <c r="AM7736" s="39"/>
      <c r="AN7736" s="39"/>
      <c r="AO7736" s="39"/>
      <c r="AP7736" s="39"/>
      <c r="AQ7736" s="39"/>
      <c r="AR7736" s="39"/>
      <c r="AS7736" s="39"/>
      <c r="AT7736" s="39"/>
      <c r="AU7736" s="39"/>
      <c r="AV7736" s="39"/>
      <c r="AW7736" s="39"/>
    </row>
    <row r="7737" spans="15:49" x14ac:dyDescent="0.2">
      <c r="O7737" s="39"/>
      <c r="P7737" s="39"/>
      <c r="Q7737" s="39"/>
      <c r="R7737" s="39"/>
      <c r="S7737" s="39"/>
      <c r="T7737" s="39"/>
      <c r="U7737" s="39"/>
      <c r="V7737" s="39"/>
      <c r="W7737" s="39"/>
      <c r="X7737" s="39"/>
      <c r="Y7737" s="39"/>
      <c r="Z7737" s="39"/>
      <c r="AA7737" s="39"/>
      <c r="AB7737" s="39"/>
      <c r="AC7737" s="39"/>
      <c r="AD7737" s="39"/>
      <c r="AE7737" s="39"/>
      <c r="AF7737" s="39"/>
      <c r="AG7737" s="39"/>
      <c r="AH7737" s="39"/>
      <c r="AI7737" s="39"/>
      <c r="AJ7737" s="39"/>
      <c r="AK7737" s="39"/>
      <c r="AL7737" s="39"/>
      <c r="AM7737" s="39"/>
      <c r="AN7737" s="39"/>
      <c r="AO7737" s="39"/>
      <c r="AP7737" s="39"/>
      <c r="AQ7737" s="39"/>
      <c r="AR7737" s="39"/>
      <c r="AS7737" s="39"/>
      <c r="AT7737" s="39"/>
      <c r="AU7737" s="39"/>
      <c r="AV7737" s="39"/>
      <c r="AW7737" s="39"/>
    </row>
    <row r="7738" spans="15:49" x14ac:dyDescent="0.2">
      <c r="O7738" s="39"/>
      <c r="P7738" s="39"/>
      <c r="Q7738" s="39"/>
      <c r="R7738" s="39"/>
      <c r="S7738" s="39"/>
      <c r="T7738" s="39"/>
      <c r="U7738" s="39"/>
      <c r="V7738" s="39"/>
      <c r="W7738" s="39"/>
      <c r="X7738" s="39"/>
      <c r="Y7738" s="39"/>
      <c r="Z7738" s="39"/>
      <c r="AA7738" s="39"/>
      <c r="AB7738" s="39"/>
      <c r="AC7738" s="39"/>
      <c r="AD7738" s="39"/>
      <c r="AE7738" s="39"/>
      <c r="AF7738" s="39"/>
      <c r="AG7738" s="39"/>
      <c r="AH7738" s="39"/>
      <c r="AI7738" s="39"/>
      <c r="AJ7738" s="39"/>
      <c r="AK7738" s="39"/>
      <c r="AL7738" s="39"/>
      <c r="AM7738" s="39"/>
      <c r="AN7738" s="39"/>
      <c r="AO7738" s="39"/>
      <c r="AP7738" s="39"/>
      <c r="AQ7738" s="39"/>
      <c r="AR7738" s="39"/>
      <c r="AS7738" s="39"/>
      <c r="AT7738" s="39"/>
      <c r="AU7738" s="39"/>
      <c r="AV7738" s="39"/>
      <c r="AW7738" s="39"/>
    </row>
    <row r="7739" spans="15:49" x14ac:dyDescent="0.2">
      <c r="O7739" s="39"/>
      <c r="P7739" s="39"/>
      <c r="Q7739" s="39"/>
      <c r="R7739" s="39"/>
      <c r="S7739" s="39"/>
      <c r="T7739" s="39"/>
      <c r="U7739" s="39"/>
      <c r="V7739" s="39"/>
      <c r="W7739" s="39"/>
      <c r="X7739" s="39"/>
      <c r="Y7739" s="39"/>
      <c r="Z7739" s="39"/>
      <c r="AA7739" s="39"/>
      <c r="AB7739" s="39"/>
      <c r="AC7739" s="39"/>
      <c r="AD7739" s="39"/>
      <c r="AE7739" s="39"/>
      <c r="AF7739" s="39"/>
      <c r="AG7739" s="39"/>
      <c r="AH7739" s="39"/>
      <c r="AI7739" s="39"/>
      <c r="AJ7739" s="39"/>
      <c r="AK7739" s="39"/>
      <c r="AL7739" s="39"/>
      <c r="AM7739" s="39"/>
      <c r="AN7739" s="39"/>
      <c r="AO7739" s="39"/>
      <c r="AP7739" s="39"/>
      <c r="AQ7739" s="39"/>
      <c r="AR7739" s="39"/>
      <c r="AS7739" s="39"/>
      <c r="AT7739" s="39"/>
      <c r="AU7739" s="39"/>
      <c r="AV7739" s="39"/>
      <c r="AW7739" s="39"/>
    </row>
    <row r="7740" spans="15:49" x14ac:dyDescent="0.2">
      <c r="O7740" s="39"/>
      <c r="P7740" s="39"/>
      <c r="Q7740" s="39"/>
      <c r="R7740" s="39"/>
      <c r="S7740" s="39"/>
      <c r="T7740" s="39"/>
      <c r="U7740" s="39"/>
      <c r="V7740" s="39"/>
      <c r="W7740" s="39"/>
      <c r="X7740" s="39"/>
      <c r="Y7740" s="39"/>
      <c r="Z7740" s="39"/>
      <c r="AA7740" s="39"/>
      <c r="AB7740" s="39"/>
      <c r="AC7740" s="39"/>
      <c r="AD7740" s="39"/>
      <c r="AE7740" s="39"/>
      <c r="AF7740" s="39"/>
      <c r="AG7740" s="39"/>
      <c r="AH7740" s="39"/>
      <c r="AI7740" s="39"/>
      <c r="AJ7740" s="39"/>
      <c r="AK7740" s="39"/>
      <c r="AL7740" s="39"/>
      <c r="AM7740" s="39"/>
      <c r="AN7740" s="39"/>
      <c r="AO7740" s="39"/>
      <c r="AP7740" s="39"/>
      <c r="AQ7740" s="39"/>
      <c r="AR7740" s="39"/>
      <c r="AS7740" s="39"/>
      <c r="AT7740" s="39"/>
      <c r="AU7740" s="39"/>
      <c r="AV7740" s="39"/>
      <c r="AW7740" s="39"/>
    </row>
    <row r="7741" spans="15:49" x14ac:dyDescent="0.2">
      <c r="O7741" s="39"/>
      <c r="P7741" s="39"/>
      <c r="Q7741" s="39"/>
      <c r="R7741" s="39"/>
      <c r="S7741" s="39"/>
      <c r="T7741" s="39"/>
      <c r="U7741" s="39"/>
      <c r="V7741" s="39"/>
      <c r="W7741" s="39"/>
      <c r="X7741" s="39"/>
      <c r="Y7741" s="39"/>
      <c r="Z7741" s="39"/>
      <c r="AA7741" s="39"/>
      <c r="AB7741" s="39"/>
      <c r="AC7741" s="39"/>
      <c r="AD7741" s="39"/>
      <c r="AE7741" s="39"/>
      <c r="AF7741" s="39"/>
      <c r="AG7741" s="39"/>
      <c r="AH7741" s="39"/>
      <c r="AI7741" s="39"/>
      <c r="AJ7741" s="39"/>
      <c r="AK7741" s="39"/>
      <c r="AL7741" s="39"/>
      <c r="AM7741" s="39"/>
      <c r="AN7741" s="39"/>
      <c r="AO7741" s="39"/>
      <c r="AP7741" s="39"/>
      <c r="AQ7741" s="39"/>
      <c r="AR7741" s="39"/>
      <c r="AS7741" s="39"/>
      <c r="AT7741" s="39"/>
      <c r="AU7741" s="39"/>
      <c r="AV7741" s="39"/>
      <c r="AW7741" s="39"/>
    </row>
    <row r="7742" spans="15:49" x14ac:dyDescent="0.2">
      <c r="O7742" s="39"/>
      <c r="P7742" s="39"/>
      <c r="Q7742" s="39"/>
      <c r="R7742" s="39"/>
      <c r="S7742" s="39"/>
      <c r="T7742" s="39"/>
      <c r="U7742" s="39"/>
      <c r="V7742" s="39"/>
      <c r="W7742" s="39"/>
      <c r="X7742" s="39"/>
      <c r="Y7742" s="39"/>
      <c r="Z7742" s="39"/>
      <c r="AA7742" s="39"/>
      <c r="AB7742" s="39"/>
      <c r="AC7742" s="39"/>
      <c r="AD7742" s="39"/>
      <c r="AE7742" s="39"/>
      <c r="AF7742" s="39"/>
      <c r="AG7742" s="39"/>
      <c r="AH7742" s="39"/>
      <c r="AI7742" s="39"/>
      <c r="AJ7742" s="39"/>
      <c r="AK7742" s="39"/>
      <c r="AL7742" s="39"/>
      <c r="AM7742" s="39"/>
      <c r="AN7742" s="39"/>
      <c r="AO7742" s="39"/>
      <c r="AP7742" s="39"/>
      <c r="AQ7742" s="39"/>
      <c r="AR7742" s="39"/>
      <c r="AS7742" s="39"/>
      <c r="AT7742" s="39"/>
      <c r="AU7742" s="39"/>
      <c r="AV7742" s="39"/>
      <c r="AW7742" s="39"/>
    </row>
    <row r="7743" spans="15:49" x14ac:dyDescent="0.2">
      <c r="O7743" s="39"/>
      <c r="P7743" s="39"/>
      <c r="Q7743" s="39"/>
      <c r="R7743" s="39"/>
      <c r="S7743" s="39"/>
      <c r="T7743" s="39"/>
      <c r="U7743" s="39"/>
      <c r="V7743" s="39"/>
      <c r="W7743" s="39"/>
      <c r="X7743" s="39"/>
      <c r="Y7743" s="39"/>
      <c r="Z7743" s="39"/>
      <c r="AA7743" s="39"/>
      <c r="AB7743" s="39"/>
      <c r="AC7743" s="39"/>
      <c r="AD7743" s="39"/>
      <c r="AE7743" s="39"/>
      <c r="AF7743" s="39"/>
      <c r="AG7743" s="39"/>
      <c r="AH7743" s="39"/>
      <c r="AI7743" s="39"/>
      <c r="AJ7743" s="39"/>
      <c r="AK7743" s="39"/>
      <c r="AL7743" s="39"/>
      <c r="AM7743" s="39"/>
      <c r="AN7743" s="39"/>
      <c r="AO7743" s="39"/>
      <c r="AP7743" s="39"/>
      <c r="AQ7743" s="39"/>
      <c r="AR7743" s="39"/>
      <c r="AS7743" s="39"/>
      <c r="AT7743" s="39"/>
      <c r="AU7743" s="39"/>
      <c r="AV7743" s="39"/>
      <c r="AW7743" s="39"/>
    </row>
    <row r="7744" spans="15:49" x14ac:dyDescent="0.2">
      <c r="O7744" s="39"/>
      <c r="P7744" s="39"/>
      <c r="Q7744" s="39"/>
      <c r="R7744" s="39"/>
      <c r="S7744" s="39"/>
      <c r="T7744" s="39"/>
      <c r="U7744" s="39"/>
      <c r="V7744" s="39"/>
      <c r="W7744" s="39"/>
      <c r="X7744" s="39"/>
      <c r="Y7744" s="39"/>
      <c r="Z7744" s="39"/>
      <c r="AA7744" s="39"/>
      <c r="AB7744" s="39"/>
      <c r="AC7744" s="39"/>
      <c r="AD7744" s="39"/>
      <c r="AE7744" s="39"/>
      <c r="AF7744" s="39"/>
      <c r="AG7744" s="39"/>
      <c r="AH7744" s="39"/>
      <c r="AI7744" s="39"/>
      <c r="AJ7744" s="39"/>
      <c r="AK7744" s="39"/>
      <c r="AL7744" s="39"/>
      <c r="AM7744" s="39"/>
      <c r="AN7744" s="39"/>
      <c r="AO7744" s="39"/>
      <c r="AP7744" s="39"/>
      <c r="AQ7744" s="39"/>
      <c r="AR7744" s="39"/>
      <c r="AS7744" s="39"/>
      <c r="AT7744" s="39"/>
      <c r="AU7744" s="39"/>
      <c r="AV7744" s="39"/>
      <c r="AW7744" s="39"/>
    </row>
    <row r="7745" spans="15:49" x14ac:dyDescent="0.2">
      <c r="O7745" s="39"/>
      <c r="P7745" s="39"/>
      <c r="Q7745" s="39"/>
      <c r="R7745" s="39"/>
      <c r="S7745" s="39"/>
      <c r="T7745" s="39"/>
      <c r="U7745" s="39"/>
      <c r="V7745" s="39"/>
      <c r="W7745" s="39"/>
      <c r="X7745" s="39"/>
      <c r="Y7745" s="39"/>
      <c r="Z7745" s="39"/>
      <c r="AA7745" s="39"/>
      <c r="AB7745" s="39"/>
      <c r="AC7745" s="39"/>
      <c r="AD7745" s="39"/>
      <c r="AE7745" s="39"/>
      <c r="AF7745" s="39"/>
      <c r="AG7745" s="39"/>
      <c r="AH7745" s="39"/>
      <c r="AI7745" s="39"/>
      <c r="AJ7745" s="39"/>
      <c r="AK7745" s="39"/>
      <c r="AL7745" s="39"/>
      <c r="AM7745" s="39"/>
      <c r="AN7745" s="39"/>
      <c r="AO7745" s="39"/>
      <c r="AP7745" s="39"/>
      <c r="AQ7745" s="39"/>
      <c r="AR7745" s="39"/>
      <c r="AS7745" s="39"/>
      <c r="AT7745" s="39"/>
      <c r="AU7745" s="39"/>
      <c r="AV7745" s="39"/>
      <c r="AW7745" s="39"/>
    </row>
    <row r="7746" spans="15:49" x14ac:dyDescent="0.2">
      <c r="O7746" s="39"/>
      <c r="P7746" s="39"/>
      <c r="Q7746" s="39"/>
      <c r="R7746" s="39"/>
      <c r="S7746" s="39"/>
      <c r="T7746" s="39"/>
      <c r="U7746" s="39"/>
      <c r="V7746" s="39"/>
      <c r="W7746" s="39"/>
      <c r="X7746" s="39"/>
      <c r="Y7746" s="39"/>
      <c r="Z7746" s="39"/>
      <c r="AA7746" s="39"/>
      <c r="AB7746" s="39"/>
      <c r="AC7746" s="39"/>
      <c r="AD7746" s="39"/>
      <c r="AE7746" s="39"/>
      <c r="AF7746" s="39"/>
      <c r="AG7746" s="39"/>
      <c r="AH7746" s="39"/>
      <c r="AI7746" s="39"/>
      <c r="AJ7746" s="39"/>
      <c r="AK7746" s="39"/>
      <c r="AL7746" s="39"/>
      <c r="AM7746" s="39"/>
      <c r="AN7746" s="39"/>
      <c r="AO7746" s="39"/>
      <c r="AP7746" s="39"/>
      <c r="AQ7746" s="39"/>
      <c r="AR7746" s="39"/>
      <c r="AS7746" s="39"/>
      <c r="AT7746" s="39"/>
      <c r="AU7746" s="39"/>
      <c r="AV7746" s="39"/>
      <c r="AW7746" s="39"/>
    </row>
    <row r="7747" spans="15:49" x14ac:dyDescent="0.2">
      <c r="O7747" s="39"/>
      <c r="P7747" s="39"/>
      <c r="Q7747" s="39"/>
      <c r="R7747" s="39"/>
      <c r="S7747" s="39"/>
      <c r="T7747" s="39"/>
      <c r="U7747" s="39"/>
      <c r="V7747" s="39"/>
      <c r="W7747" s="39"/>
      <c r="X7747" s="39"/>
      <c r="Y7747" s="39"/>
      <c r="Z7747" s="39"/>
      <c r="AA7747" s="39"/>
      <c r="AB7747" s="39"/>
      <c r="AC7747" s="39"/>
      <c r="AD7747" s="39"/>
      <c r="AE7747" s="39"/>
      <c r="AF7747" s="39"/>
      <c r="AG7747" s="39"/>
      <c r="AH7747" s="39"/>
      <c r="AI7747" s="39"/>
      <c r="AJ7747" s="39"/>
      <c r="AK7747" s="39"/>
      <c r="AL7747" s="39"/>
      <c r="AM7747" s="39"/>
      <c r="AN7747" s="39"/>
      <c r="AO7747" s="39"/>
      <c r="AP7747" s="39"/>
      <c r="AQ7747" s="39"/>
      <c r="AR7747" s="39"/>
      <c r="AS7747" s="39"/>
      <c r="AT7747" s="39"/>
      <c r="AU7747" s="39"/>
      <c r="AV7747" s="39"/>
      <c r="AW7747" s="39"/>
    </row>
    <row r="7748" spans="15:49" x14ac:dyDescent="0.2">
      <c r="O7748" s="39"/>
      <c r="P7748" s="39"/>
      <c r="Q7748" s="39"/>
      <c r="R7748" s="39"/>
      <c r="S7748" s="39"/>
      <c r="T7748" s="39"/>
      <c r="U7748" s="39"/>
      <c r="V7748" s="39"/>
      <c r="W7748" s="39"/>
      <c r="X7748" s="39"/>
      <c r="Y7748" s="39"/>
      <c r="Z7748" s="39"/>
      <c r="AA7748" s="39"/>
      <c r="AB7748" s="39"/>
      <c r="AC7748" s="39"/>
      <c r="AD7748" s="39"/>
      <c r="AE7748" s="39"/>
      <c r="AF7748" s="39"/>
      <c r="AG7748" s="39"/>
      <c r="AH7748" s="39"/>
      <c r="AI7748" s="39"/>
      <c r="AJ7748" s="39"/>
      <c r="AK7748" s="39"/>
      <c r="AL7748" s="39"/>
      <c r="AM7748" s="39"/>
      <c r="AN7748" s="39"/>
      <c r="AO7748" s="39"/>
      <c r="AP7748" s="39"/>
      <c r="AQ7748" s="39"/>
      <c r="AR7748" s="39"/>
      <c r="AS7748" s="39"/>
      <c r="AT7748" s="39"/>
      <c r="AU7748" s="39"/>
      <c r="AV7748" s="39"/>
      <c r="AW7748" s="39"/>
    </row>
    <row r="7749" spans="15:49" x14ac:dyDescent="0.2">
      <c r="O7749" s="39"/>
      <c r="P7749" s="39"/>
      <c r="Q7749" s="39"/>
      <c r="R7749" s="39"/>
      <c r="S7749" s="39"/>
      <c r="T7749" s="39"/>
      <c r="U7749" s="39"/>
      <c r="V7749" s="39"/>
      <c r="W7749" s="39"/>
      <c r="X7749" s="39"/>
      <c r="Y7749" s="39"/>
      <c r="Z7749" s="39"/>
      <c r="AA7749" s="39"/>
      <c r="AB7749" s="39"/>
      <c r="AC7749" s="39"/>
      <c r="AD7749" s="39"/>
      <c r="AE7749" s="39"/>
      <c r="AF7749" s="39"/>
      <c r="AG7749" s="39"/>
      <c r="AH7749" s="39"/>
      <c r="AI7749" s="39"/>
      <c r="AJ7749" s="39"/>
      <c r="AK7749" s="39"/>
      <c r="AL7749" s="39"/>
      <c r="AM7749" s="39"/>
      <c r="AN7749" s="39"/>
      <c r="AO7749" s="39"/>
      <c r="AP7749" s="39"/>
      <c r="AQ7749" s="39"/>
      <c r="AR7749" s="39"/>
      <c r="AS7749" s="39"/>
      <c r="AT7749" s="39"/>
      <c r="AU7749" s="39"/>
      <c r="AV7749" s="39"/>
      <c r="AW7749" s="39"/>
    </row>
    <row r="7750" spans="15:49" x14ac:dyDescent="0.2">
      <c r="O7750" s="39"/>
      <c r="P7750" s="39"/>
      <c r="Q7750" s="39"/>
      <c r="R7750" s="39"/>
      <c r="S7750" s="39"/>
      <c r="T7750" s="39"/>
      <c r="U7750" s="39"/>
      <c r="V7750" s="39"/>
      <c r="W7750" s="39"/>
      <c r="X7750" s="39"/>
      <c r="Y7750" s="39"/>
      <c r="Z7750" s="39"/>
      <c r="AA7750" s="39"/>
      <c r="AB7750" s="39"/>
      <c r="AC7750" s="39"/>
      <c r="AD7750" s="39"/>
      <c r="AE7750" s="39"/>
      <c r="AF7750" s="39"/>
      <c r="AG7750" s="39"/>
      <c r="AH7750" s="39"/>
      <c r="AI7750" s="39"/>
      <c r="AJ7750" s="39"/>
      <c r="AK7750" s="39"/>
      <c r="AL7750" s="39"/>
      <c r="AM7750" s="39"/>
      <c r="AN7750" s="39"/>
      <c r="AO7750" s="39"/>
      <c r="AP7750" s="39"/>
      <c r="AQ7750" s="39"/>
      <c r="AR7750" s="39"/>
      <c r="AS7750" s="39"/>
      <c r="AT7750" s="39"/>
      <c r="AU7750" s="39"/>
      <c r="AV7750" s="39"/>
      <c r="AW7750" s="39"/>
    </row>
    <row r="7751" spans="15:49" x14ac:dyDescent="0.2">
      <c r="O7751" s="39"/>
      <c r="P7751" s="39"/>
      <c r="Q7751" s="39"/>
      <c r="R7751" s="39"/>
      <c r="S7751" s="39"/>
      <c r="T7751" s="39"/>
      <c r="U7751" s="39"/>
      <c r="V7751" s="39"/>
      <c r="W7751" s="39"/>
      <c r="X7751" s="39"/>
      <c r="Y7751" s="39"/>
      <c r="Z7751" s="39"/>
      <c r="AA7751" s="39"/>
      <c r="AB7751" s="39"/>
      <c r="AC7751" s="39"/>
      <c r="AD7751" s="39"/>
      <c r="AE7751" s="39"/>
      <c r="AF7751" s="39"/>
      <c r="AG7751" s="39"/>
      <c r="AH7751" s="39"/>
      <c r="AI7751" s="39"/>
      <c r="AJ7751" s="39"/>
      <c r="AK7751" s="39"/>
      <c r="AL7751" s="39"/>
      <c r="AM7751" s="39"/>
      <c r="AN7751" s="39"/>
      <c r="AO7751" s="39"/>
      <c r="AP7751" s="39"/>
      <c r="AQ7751" s="39"/>
      <c r="AR7751" s="39"/>
      <c r="AS7751" s="39"/>
      <c r="AT7751" s="39"/>
      <c r="AU7751" s="39"/>
      <c r="AV7751" s="39"/>
      <c r="AW7751" s="39"/>
    </row>
    <row r="7752" spans="15:49" x14ac:dyDescent="0.2">
      <c r="O7752" s="39"/>
      <c r="P7752" s="39"/>
      <c r="Q7752" s="39"/>
      <c r="R7752" s="39"/>
      <c r="S7752" s="39"/>
      <c r="T7752" s="39"/>
      <c r="U7752" s="39"/>
      <c r="V7752" s="39"/>
      <c r="W7752" s="39"/>
      <c r="X7752" s="39"/>
      <c r="Y7752" s="39"/>
      <c r="Z7752" s="39"/>
      <c r="AA7752" s="39"/>
      <c r="AB7752" s="39"/>
      <c r="AC7752" s="39"/>
      <c r="AD7752" s="39"/>
      <c r="AE7752" s="39"/>
      <c r="AF7752" s="39"/>
      <c r="AG7752" s="39"/>
      <c r="AH7752" s="39"/>
      <c r="AI7752" s="39"/>
      <c r="AJ7752" s="39"/>
      <c r="AK7752" s="39"/>
      <c r="AL7752" s="39"/>
      <c r="AM7752" s="39"/>
      <c r="AN7752" s="39"/>
      <c r="AO7752" s="39"/>
      <c r="AP7752" s="39"/>
      <c r="AQ7752" s="39"/>
      <c r="AR7752" s="39"/>
      <c r="AS7752" s="39"/>
      <c r="AT7752" s="39"/>
      <c r="AU7752" s="39"/>
      <c r="AV7752" s="39"/>
      <c r="AW7752" s="39"/>
    </row>
    <row r="7753" spans="15:49" x14ac:dyDescent="0.2">
      <c r="O7753" s="39"/>
      <c r="P7753" s="39"/>
      <c r="Q7753" s="39"/>
      <c r="R7753" s="39"/>
      <c r="S7753" s="39"/>
      <c r="T7753" s="39"/>
      <c r="U7753" s="39"/>
      <c r="V7753" s="39"/>
      <c r="W7753" s="39"/>
      <c r="X7753" s="39"/>
      <c r="Y7753" s="39"/>
      <c r="Z7753" s="39"/>
      <c r="AA7753" s="39"/>
      <c r="AB7753" s="39"/>
      <c r="AC7753" s="39"/>
      <c r="AD7753" s="39"/>
      <c r="AE7753" s="39"/>
      <c r="AF7753" s="39"/>
      <c r="AG7753" s="39"/>
      <c r="AH7753" s="39"/>
      <c r="AI7753" s="39"/>
      <c r="AJ7753" s="39"/>
      <c r="AK7753" s="39"/>
      <c r="AL7753" s="39"/>
      <c r="AM7753" s="39"/>
      <c r="AN7753" s="39"/>
      <c r="AO7753" s="39"/>
      <c r="AP7753" s="39"/>
      <c r="AQ7753" s="39"/>
      <c r="AR7753" s="39"/>
      <c r="AS7753" s="39"/>
      <c r="AT7753" s="39"/>
      <c r="AU7753" s="39"/>
      <c r="AV7753" s="39"/>
      <c r="AW7753" s="39"/>
    </row>
    <row r="7754" spans="15:49" x14ac:dyDescent="0.2">
      <c r="O7754" s="39"/>
      <c r="P7754" s="39"/>
      <c r="Q7754" s="39"/>
      <c r="R7754" s="39"/>
      <c r="S7754" s="39"/>
      <c r="T7754" s="39"/>
      <c r="U7754" s="39"/>
      <c r="V7754" s="39"/>
      <c r="W7754" s="39"/>
      <c r="X7754" s="39"/>
      <c r="Y7754" s="39"/>
      <c r="Z7754" s="39"/>
      <c r="AA7754" s="39"/>
      <c r="AB7754" s="39"/>
      <c r="AC7754" s="39"/>
      <c r="AD7754" s="39"/>
      <c r="AE7754" s="39"/>
      <c r="AF7754" s="39"/>
      <c r="AG7754" s="39"/>
      <c r="AH7754" s="39"/>
      <c r="AI7754" s="39"/>
      <c r="AJ7754" s="39"/>
      <c r="AK7754" s="39"/>
      <c r="AL7754" s="39"/>
      <c r="AM7754" s="39"/>
      <c r="AN7754" s="39"/>
      <c r="AO7754" s="39"/>
      <c r="AP7754" s="39"/>
      <c r="AQ7754" s="39"/>
      <c r="AR7754" s="39"/>
      <c r="AS7754" s="39"/>
      <c r="AT7754" s="39"/>
      <c r="AU7754" s="39"/>
      <c r="AV7754" s="39"/>
      <c r="AW7754" s="39"/>
    </row>
    <row r="7755" spans="15:49" x14ac:dyDescent="0.2">
      <c r="O7755" s="39"/>
      <c r="P7755" s="39"/>
      <c r="Q7755" s="39"/>
      <c r="R7755" s="39"/>
      <c r="S7755" s="39"/>
      <c r="T7755" s="39"/>
      <c r="U7755" s="39"/>
      <c r="V7755" s="39"/>
      <c r="W7755" s="39"/>
      <c r="X7755" s="39"/>
      <c r="Y7755" s="39"/>
      <c r="Z7755" s="39"/>
      <c r="AA7755" s="39"/>
      <c r="AB7755" s="39"/>
      <c r="AC7755" s="39"/>
      <c r="AD7755" s="39"/>
      <c r="AE7755" s="39"/>
      <c r="AF7755" s="39"/>
      <c r="AG7755" s="39"/>
      <c r="AH7755" s="39"/>
      <c r="AI7755" s="39"/>
      <c r="AJ7755" s="39"/>
      <c r="AK7755" s="39"/>
      <c r="AL7755" s="39"/>
      <c r="AM7755" s="39"/>
      <c r="AN7755" s="39"/>
      <c r="AO7755" s="39"/>
      <c r="AP7755" s="39"/>
      <c r="AQ7755" s="39"/>
      <c r="AR7755" s="39"/>
      <c r="AS7755" s="39"/>
      <c r="AT7755" s="39"/>
      <c r="AU7755" s="39"/>
      <c r="AV7755" s="39"/>
      <c r="AW7755" s="39"/>
    </row>
    <row r="7756" spans="15:49" x14ac:dyDescent="0.2">
      <c r="O7756" s="39"/>
      <c r="P7756" s="39"/>
      <c r="Q7756" s="39"/>
      <c r="R7756" s="39"/>
      <c r="S7756" s="39"/>
      <c r="T7756" s="39"/>
      <c r="U7756" s="39"/>
      <c r="V7756" s="39"/>
      <c r="W7756" s="39"/>
      <c r="X7756" s="39"/>
      <c r="Y7756" s="39"/>
      <c r="Z7756" s="39"/>
      <c r="AA7756" s="39"/>
      <c r="AB7756" s="39"/>
      <c r="AC7756" s="39"/>
      <c r="AD7756" s="39"/>
      <c r="AE7756" s="39"/>
      <c r="AF7756" s="39"/>
      <c r="AG7756" s="39"/>
      <c r="AH7756" s="39"/>
      <c r="AI7756" s="39"/>
      <c r="AJ7756" s="39"/>
      <c r="AK7756" s="39"/>
      <c r="AL7756" s="39"/>
      <c r="AM7756" s="39"/>
      <c r="AN7756" s="39"/>
      <c r="AO7756" s="39"/>
      <c r="AP7756" s="39"/>
      <c r="AQ7756" s="39"/>
      <c r="AR7756" s="39"/>
      <c r="AS7756" s="39"/>
      <c r="AT7756" s="39"/>
      <c r="AU7756" s="39"/>
      <c r="AV7756" s="39"/>
      <c r="AW7756" s="39"/>
    </row>
    <row r="7757" spans="15:49" x14ac:dyDescent="0.2">
      <c r="O7757" s="39"/>
      <c r="P7757" s="39"/>
      <c r="Q7757" s="39"/>
      <c r="R7757" s="39"/>
      <c r="S7757" s="39"/>
      <c r="T7757" s="39"/>
      <c r="U7757" s="39"/>
      <c r="V7757" s="39"/>
      <c r="W7757" s="39"/>
      <c r="X7757" s="39"/>
      <c r="Y7757" s="39"/>
      <c r="Z7757" s="39"/>
      <c r="AA7757" s="39"/>
      <c r="AB7757" s="39"/>
      <c r="AC7757" s="39"/>
      <c r="AD7757" s="39"/>
      <c r="AE7757" s="39"/>
      <c r="AF7757" s="39"/>
      <c r="AG7757" s="39"/>
      <c r="AH7757" s="39"/>
      <c r="AI7757" s="39"/>
      <c r="AJ7757" s="39"/>
      <c r="AK7757" s="39"/>
      <c r="AL7757" s="39"/>
      <c r="AM7757" s="39"/>
      <c r="AN7757" s="39"/>
      <c r="AO7757" s="39"/>
      <c r="AP7757" s="39"/>
      <c r="AQ7757" s="39"/>
      <c r="AR7757" s="39"/>
      <c r="AS7757" s="39"/>
      <c r="AT7757" s="39"/>
      <c r="AU7757" s="39"/>
      <c r="AV7757" s="39"/>
      <c r="AW7757" s="39"/>
    </row>
    <row r="7758" spans="15:49" x14ac:dyDescent="0.2">
      <c r="O7758" s="39"/>
      <c r="P7758" s="39"/>
      <c r="Q7758" s="39"/>
      <c r="R7758" s="39"/>
      <c r="S7758" s="39"/>
      <c r="T7758" s="39"/>
      <c r="U7758" s="39"/>
      <c r="V7758" s="39"/>
      <c r="W7758" s="39"/>
      <c r="X7758" s="39"/>
      <c r="Y7758" s="39"/>
      <c r="Z7758" s="39"/>
      <c r="AA7758" s="39"/>
      <c r="AB7758" s="39"/>
      <c r="AC7758" s="39"/>
      <c r="AD7758" s="39"/>
      <c r="AE7758" s="39"/>
      <c r="AF7758" s="39"/>
      <c r="AG7758" s="39"/>
      <c r="AH7758" s="39"/>
      <c r="AI7758" s="39"/>
      <c r="AJ7758" s="39"/>
      <c r="AK7758" s="39"/>
      <c r="AL7758" s="39"/>
      <c r="AM7758" s="39"/>
      <c r="AN7758" s="39"/>
      <c r="AO7758" s="39"/>
      <c r="AP7758" s="39"/>
      <c r="AQ7758" s="39"/>
      <c r="AR7758" s="39"/>
      <c r="AS7758" s="39"/>
      <c r="AT7758" s="39"/>
      <c r="AU7758" s="39"/>
      <c r="AV7758" s="39"/>
      <c r="AW7758" s="39"/>
    </row>
    <row r="7759" spans="15:49" x14ac:dyDescent="0.2">
      <c r="O7759" s="39"/>
      <c r="P7759" s="39"/>
      <c r="Q7759" s="39"/>
      <c r="R7759" s="39"/>
      <c r="S7759" s="39"/>
      <c r="T7759" s="39"/>
      <c r="U7759" s="39"/>
      <c r="V7759" s="39"/>
      <c r="W7759" s="39"/>
      <c r="X7759" s="39"/>
      <c r="Y7759" s="39"/>
      <c r="Z7759" s="39"/>
      <c r="AA7759" s="39"/>
      <c r="AB7759" s="39"/>
      <c r="AC7759" s="39"/>
      <c r="AD7759" s="39"/>
      <c r="AE7759" s="39"/>
      <c r="AF7759" s="39"/>
      <c r="AG7759" s="39"/>
      <c r="AH7759" s="39"/>
      <c r="AI7759" s="39"/>
      <c r="AJ7759" s="39"/>
      <c r="AK7759" s="39"/>
      <c r="AL7759" s="39"/>
      <c r="AM7759" s="39"/>
      <c r="AN7759" s="39"/>
      <c r="AO7759" s="39"/>
      <c r="AP7759" s="39"/>
      <c r="AQ7759" s="39"/>
      <c r="AR7759" s="39"/>
      <c r="AS7759" s="39"/>
      <c r="AT7759" s="39"/>
      <c r="AU7759" s="39"/>
      <c r="AV7759" s="39"/>
      <c r="AW7759" s="39"/>
    </row>
    <row r="7760" spans="15:49" x14ac:dyDescent="0.2">
      <c r="O7760" s="39"/>
      <c r="P7760" s="39"/>
      <c r="Q7760" s="39"/>
      <c r="R7760" s="39"/>
      <c r="S7760" s="39"/>
      <c r="T7760" s="39"/>
      <c r="U7760" s="39"/>
      <c r="V7760" s="39"/>
      <c r="W7760" s="39"/>
      <c r="X7760" s="39"/>
      <c r="Y7760" s="39"/>
      <c r="Z7760" s="39"/>
      <c r="AA7760" s="39"/>
      <c r="AB7760" s="39"/>
      <c r="AC7760" s="39"/>
      <c r="AD7760" s="39"/>
      <c r="AE7760" s="39"/>
      <c r="AF7760" s="39"/>
      <c r="AG7760" s="39"/>
      <c r="AH7760" s="39"/>
      <c r="AI7760" s="39"/>
      <c r="AJ7760" s="39"/>
      <c r="AK7760" s="39"/>
      <c r="AL7760" s="39"/>
      <c r="AM7760" s="39"/>
      <c r="AN7760" s="39"/>
      <c r="AO7760" s="39"/>
      <c r="AP7760" s="39"/>
      <c r="AQ7760" s="39"/>
      <c r="AR7760" s="39"/>
      <c r="AS7760" s="39"/>
      <c r="AT7760" s="39"/>
      <c r="AU7760" s="39"/>
      <c r="AV7760" s="39"/>
      <c r="AW7760" s="39"/>
    </row>
    <row r="7761" spans="15:49" x14ac:dyDescent="0.2">
      <c r="O7761" s="39"/>
      <c r="P7761" s="39"/>
      <c r="Q7761" s="39"/>
      <c r="R7761" s="39"/>
      <c r="S7761" s="39"/>
      <c r="T7761" s="39"/>
      <c r="U7761" s="39"/>
      <c r="V7761" s="39"/>
      <c r="W7761" s="39"/>
      <c r="X7761" s="39"/>
      <c r="Y7761" s="39"/>
      <c r="Z7761" s="39"/>
      <c r="AA7761" s="39"/>
      <c r="AB7761" s="39"/>
      <c r="AC7761" s="39"/>
      <c r="AD7761" s="39"/>
      <c r="AE7761" s="39"/>
      <c r="AF7761" s="39"/>
      <c r="AG7761" s="39"/>
      <c r="AH7761" s="39"/>
      <c r="AI7761" s="39"/>
      <c r="AJ7761" s="39"/>
      <c r="AK7761" s="39"/>
      <c r="AL7761" s="39"/>
      <c r="AM7761" s="39"/>
      <c r="AN7761" s="39"/>
      <c r="AO7761" s="39"/>
      <c r="AP7761" s="39"/>
      <c r="AQ7761" s="39"/>
      <c r="AR7761" s="39"/>
      <c r="AS7761" s="39"/>
      <c r="AT7761" s="39"/>
      <c r="AU7761" s="39"/>
      <c r="AV7761" s="39"/>
      <c r="AW7761" s="39"/>
    </row>
    <row r="7762" spans="15:49" x14ac:dyDescent="0.2">
      <c r="O7762" s="39"/>
      <c r="P7762" s="39"/>
      <c r="Q7762" s="39"/>
      <c r="R7762" s="39"/>
      <c r="S7762" s="39"/>
      <c r="T7762" s="39"/>
      <c r="U7762" s="39"/>
      <c r="V7762" s="39"/>
      <c r="W7762" s="39"/>
      <c r="X7762" s="39"/>
      <c r="Y7762" s="39"/>
      <c r="Z7762" s="39"/>
      <c r="AA7762" s="39"/>
      <c r="AB7762" s="39"/>
      <c r="AC7762" s="39"/>
      <c r="AD7762" s="39"/>
      <c r="AE7762" s="39"/>
      <c r="AF7762" s="39"/>
      <c r="AG7762" s="39"/>
      <c r="AH7762" s="39"/>
      <c r="AI7762" s="39"/>
      <c r="AJ7762" s="39"/>
      <c r="AK7762" s="39"/>
      <c r="AL7762" s="39"/>
      <c r="AM7762" s="39"/>
      <c r="AN7762" s="39"/>
      <c r="AO7762" s="39"/>
      <c r="AP7762" s="39"/>
      <c r="AQ7762" s="39"/>
      <c r="AR7762" s="39"/>
      <c r="AS7762" s="39"/>
      <c r="AT7762" s="39"/>
      <c r="AU7762" s="39"/>
      <c r="AV7762" s="39"/>
      <c r="AW7762" s="39"/>
    </row>
    <row r="7763" spans="15:49" x14ac:dyDescent="0.2">
      <c r="O7763" s="39"/>
      <c r="P7763" s="39"/>
      <c r="Q7763" s="39"/>
      <c r="R7763" s="39"/>
      <c r="S7763" s="39"/>
      <c r="T7763" s="39"/>
      <c r="U7763" s="39"/>
      <c r="V7763" s="39"/>
      <c r="W7763" s="39"/>
      <c r="X7763" s="39"/>
      <c r="Y7763" s="39"/>
      <c r="Z7763" s="39"/>
      <c r="AA7763" s="39"/>
      <c r="AB7763" s="39"/>
      <c r="AC7763" s="39"/>
      <c r="AD7763" s="39"/>
      <c r="AE7763" s="39"/>
      <c r="AF7763" s="39"/>
      <c r="AG7763" s="39"/>
      <c r="AH7763" s="39"/>
      <c r="AI7763" s="39"/>
      <c r="AJ7763" s="39"/>
      <c r="AK7763" s="39"/>
      <c r="AL7763" s="39"/>
      <c r="AM7763" s="39"/>
      <c r="AN7763" s="39"/>
      <c r="AO7763" s="39"/>
      <c r="AP7763" s="39"/>
      <c r="AQ7763" s="39"/>
      <c r="AR7763" s="39"/>
      <c r="AS7763" s="39"/>
      <c r="AT7763" s="39"/>
      <c r="AU7763" s="39"/>
      <c r="AV7763" s="39"/>
      <c r="AW7763" s="39"/>
    </row>
    <row r="7764" spans="15:49" x14ac:dyDescent="0.2">
      <c r="O7764" s="39"/>
      <c r="P7764" s="39"/>
      <c r="Q7764" s="39"/>
      <c r="R7764" s="39"/>
      <c r="S7764" s="39"/>
      <c r="T7764" s="39"/>
      <c r="U7764" s="39"/>
      <c r="V7764" s="39"/>
      <c r="W7764" s="39"/>
      <c r="X7764" s="39"/>
      <c r="Y7764" s="39"/>
      <c r="Z7764" s="39"/>
      <c r="AA7764" s="39"/>
      <c r="AB7764" s="39"/>
      <c r="AC7764" s="39"/>
      <c r="AD7764" s="39"/>
      <c r="AE7764" s="39"/>
      <c r="AF7764" s="39"/>
      <c r="AG7764" s="39"/>
      <c r="AH7764" s="39"/>
      <c r="AI7764" s="39"/>
      <c r="AJ7764" s="39"/>
      <c r="AK7764" s="39"/>
      <c r="AL7764" s="39"/>
      <c r="AM7764" s="39"/>
      <c r="AN7764" s="39"/>
      <c r="AO7764" s="39"/>
      <c r="AP7764" s="39"/>
      <c r="AQ7764" s="39"/>
      <c r="AR7764" s="39"/>
      <c r="AS7764" s="39"/>
      <c r="AT7764" s="39"/>
      <c r="AU7764" s="39"/>
      <c r="AV7764" s="39"/>
      <c r="AW7764" s="39"/>
    </row>
    <row r="7765" spans="15:49" x14ac:dyDescent="0.2">
      <c r="O7765" s="39"/>
      <c r="P7765" s="39"/>
      <c r="Q7765" s="39"/>
      <c r="R7765" s="39"/>
      <c r="S7765" s="39"/>
      <c r="T7765" s="39"/>
      <c r="U7765" s="39"/>
      <c r="V7765" s="39"/>
      <c r="W7765" s="39"/>
      <c r="X7765" s="39"/>
      <c r="Y7765" s="39"/>
      <c r="Z7765" s="39"/>
      <c r="AA7765" s="39"/>
      <c r="AB7765" s="39"/>
      <c r="AC7765" s="39"/>
      <c r="AD7765" s="39"/>
      <c r="AE7765" s="39"/>
      <c r="AF7765" s="39"/>
      <c r="AG7765" s="39"/>
      <c r="AH7765" s="39"/>
      <c r="AI7765" s="39"/>
      <c r="AJ7765" s="39"/>
      <c r="AK7765" s="39"/>
      <c r="AL7765" s="39"/>
      <c r="AM7765" s="39"/>
      <c r="AN7765" s="39"/>
      <c r="AO7765" s="39"/>
      <c r="AP7765" s="39"/>
      <c r="AQ7765" s="39"/>
      <c r="AR7765" s="39"/>
      <c r="AS7765" s="39"/>
      <c r="AT7765" s="39"/>
      <c r="AU7765" s="39"/>
      <c r="AV7765" s="39"/>
      <c r="AW7765" s="39"/>
    </row>
    <row r="7766" spans="15:49" x14ac:dyDescent="0.2">
      <c r="O7766" s="39"/>
      <c r="P7766" s="39"/>
      <c r="Q7766" s="39"/>
      <c r="R7766" s="39"/>
      <c r="S7766" s="39"/>
      <c r="T7766" s="39"/>
      <c r="U7766" s="39"/>
      <c r="V7766" s="39"/>
      <c r="W7766" s="39"/>
      <c r="X7766" s="39"/>
      <c r="Y7766" s="39"/>
      <c r="Z7766" s="39"/>
      <c r="AA7766" s="39"/>
      <c r="AB7766" s="39"/>
      <c r="AC7766" s="39"/>
      <c r="AD7766" s="39"/>
      <c r="AE7766" s="39"/>
      <c r="AF7766" s="39"/>
      <c r="AG7766" s="39"/>
      <c r="AH7766" s="39"/>
      <c r="AI7766" s="39"/>
      <c r="AJ7766" s="39"/>
      <c r="AK7766" s="39"/>
      <c r="AL7766" s="39"/>
      <c r="AM7766" s="39"/>
      <c r="AN7766" s="39"/>
      <c r="AO7766" s="39"/>
      <c r="AP7766" s="39"/>
      <c r="AQ7766" s="39"/>
      <c r="AR7766" s="39"/>
      <c r="AS7766" s="39"/>
      <c r="AT7766" s="39"/>
      <c r="AU7766" s="39"/>
      <c r="AV7766" s="39"/>
      <c r="AW7766" s="39"/>
    </row>
    <row r="7767" spans="15:49" x14ac:dyDescent="0.2">
      <c r="O7767" s="39"/>
      <c r="P7767" s="39"/>
      <c r="Q7767" s="39"/>
      <c r="R7767" s="39"/>
      <c r="S7767" s="39"/>
      <c r="T7767" s="39"/>
      <c r="U7767" s="39"/>
      <c r="V7767" s="39"/>
      <c r="W7767" s="39"/>
      <c r="X7767" s="39"/>
      <c r="Y7767" s="39"/>
      <c r="Z7767" s="39"/>
      <c r="AA7767" s="39"/>
      <c r="AB7767" s="39"/>
      <c r="AC7767" s="39"/>
      <c r="AD7767" s="39"/>
      <c r="AE7767" s="39"/>
      <c r="AF7767" s="39"/>
      <c r="AG7767" s="39"/>
      <c r="AH7767" s="39"/>
      <c r="AI7767" s="39"/>
      <c r="AJ7767" s="39"/>
      <c r="AK7767" s="39"/>
      <c r="AL7767" s="39"/>
      <c r="AM7767" s="39"/>
      <c r="AN7767" s="39"/>
      <c r="AO7767" s="39"/>
      <c r="AP7767" s="39"/>
      <c r="AQ7767" s="39"/>
      <c r="AR7767" s="39"/>
      <c r="AS7767" s="39"/>
      <c r="AT7767" s="39"/>
      <c r="AU7767" s="39"/>
      <c r="AV7767" s="39"/>
      <c r="AW7767" s="39"/>
    </row>
    <row r="7768" spans="15:49" x14ac:dyDescent="0.2">
      <c r="O7768" s="39"/>
      <c r="P7768" s="39"/>
      <c r="Q7768" s="39"/>
      <c r="R7768" s="39"/>
      <c r="S7768" s="39"/>
      <c r="T7768" s="39"/>
      <c r="U7768" s="39"/>
      <c r="V7768" s="39"/>
      <c r="W7768" s="39"/>
      <c r="X7768" s="39"/>
      <c r="Y7768" s="39"/>
      <c r="Z7768" s="39"/>
      <c r="AA7768" s="39"/>
      <c r="AB7768" s="39"/>
      <c r="AC7768" s="39"/>
      <c r="AD7768" s="39"/>
      <c r="AE7768" s="39"/>
      <c r="AF7768" s="39"/>
      <c r="AG7768" s="39"/>
      <c r="AH7768" s="39"/>
      <c r="AI7768" s="39"/>
      <c r="AJ7768" s="39"/>
      <c r="AK7768" s="39"/>
      <c r="AL7768" s="39"/>
      <c r="AM7768" s="39"/>
      <c r="AN7768" s="39"/>
      <c r="AO7768" s="39"/>
      <c r="AP7768" s="39"/>
      <c r="AQ7768" s="39"/>
      <c r="AR7768" s="39"/>
      <c r="AS7768" s="39"/>
      <c r="AT7768" s="39"/>
      <c r="AU7768" s="39"/>
      <c r="AV7768" s="39"/>
      <c r="AW7768" s="39"/>
    </row>
    <row r="7769" spans="15:49" x14ac:dyDescent="0.2">
      <c r="O7769" s="39"/>
      <c r="P7769" s="39"/>
      <c r="Q7769" s="39"/>
      <c r="R7769" s="39"/>
      <c r="S7769" s="39"/>
      <c r="T7769" s="39"/>
      <c r="U7769" s="39"/>
      <c r="V7769" s="39"/>
      <c r="W7769" s="39"/>
      <c r="X7769" s="39"/>
      <c r="Y7769" s="39"/>
      <c r="Z7769" s="39"/>
      <c r="AA7769" s="39"/>
      <c r="AB7769" s="39"/>
      <c r="AC7769" s="39"/>
      <c r="AD7769" s="39"/>
      <c r="AE7769" s="39"/>
      <c r="AF7769" s="39"/>
      <c r="AG7769" s="39"/>
      <c r="AH7769" s="39"/>
      <c r="AI7769" s="39"/>
      <c r="AJ7769" s="39"/>
      <c r="AK7769" s="39"/>
      <c r="AL7769" s="39"/>
      <c r="AM7769" s="39"/>
      <c r="AN7769" s="39"/>
      <c r="AO7769" s="39"/>
      <c r="AP7769" s="39"/>
      <c r="AQ7769" s="39"/>
      <c r="AR7769" s="39"/>
      <c r="AS7769" s="39"/>
      <c r="AT7769" s="39"/>
      <c r="AU7769" s="39"/>
      <c r="AV7769" s="39"/>
      <c r="AW7769" s="39"/>
    </row>
    <row r="7770" spans="15:49" x14ac:dyDescent="0.2">
      <c r="O7770" s="39"/>
      <c r="P7770" s="39"/>
      <c r="Q7770" s="39"/>
      <c r="R7770" s="39"/>
      <c r="S7770" s="39"/>
      <c r="T7770" s="39"/>
      <c r="U7770" s="39"/>
      <c r="V7770" s="39"/>
      <c r="W7770" s="39"/>
      <c r="X7770" s="39"/>
      <c r="Y7770" s="39"/>
      <c r="Z7770" s="39"/>
      <c r="AA7770" s="39"/>
      <c r="AB7770" s="39"/>
      <c r="AC7770" s="39"/>
      <c r="AD7770" s="39"/>
      <c r="AE7770" s="39"/>
      <c r="AF7770" s="39"/>
      <c r="AG7770" s="39"/>
      <c r="AH7770" s="39"/>
      <c r="AI7770" s="39"/>
      <c r="AJ7770" s="39"/>
      <c r="AK7770" s="39"/>
      <c r="AL7770" s="39"/>
      <c r="AM7770" s="39"/>
      <c r="AN7770" s="39"/>
      <c r="AO7770" s="39"/>
      <c r="AP7770" s="39"/>
      <c r="AQ7770" s="39"/>
      <c r="AR7770" s="39"/>
      <c r="AS7770" s="39"/>
      <c r="AT7770" s="39"/>
      <c r="AU7770" s="39"/>
      <c r="AV7770" s="39"/>
      <c r="AW7770" s="39"/>
    </row>
    <row r="7771" spans="15:49" x14ac:dyDescent="0.2">
      <c r="O7771" s="39"/>
      <c r="P7771" s="39"/>
      <c r="Q7771" s="39"/>
      <c r="R7771" s="39"/>
      <c r="S7771" s="39"/>
      <c r="T7771" s="39"/>
      <c r="U7771" s="39"/>
      <c r="V7771" s="39"/>
      <c r="W7771" s="39"/>
      <c r="X7771" s="39"/>
      <c r="Y7771" s="39"/>
      <c r="Z7771" s="39"/>
      <c r="AA7771" s="39"/>
      <c r="AB7771" s="39"/>
      <c r="AC7771" s="39"/>
      <c r="AD7771" s="39"/>
      <c r="AE7771" s="39"/>
      <c r="AF7771" s="39"/>
      <c r="AG7771" s="39"/>
      <c r="AH7771" s="39"/>
      <c r="AI7771" s="39"/>
      <c r="AJ7771" s="39"/>
      <c r="AK7771" s="39"/>
      <c r="AL7771" s="39"/>
      <c r="AM7771" s="39"/>
      <c r="AN7771" s="39"/>
      <c r="AO7771" s="39"/>
      <c r="AP7771" s="39"/>
      <c r="AQ7771" s="39"/>
      <c r="AR7771" s="39"/>
      <c r="AS7771" s="39"/>
      <c r="AT7771" s="39"/>
      <c r="AU7771" s="39"/>
      <c r="AV7771" s="39"/>
      <c r="AW7771" s="39"/>
    </row>
    <row r="7772" spans="15:49" x14ac:dyDescent="0.2">
      <c r="O7772" s="39"/>
      <c r="P7772" s="39"/>
      <c r="Q7772" s="39"/>
      <c r="R7772" s="39"/>
      <c r="S7772" s="39"/>
      <c r="T7772" s="39"/>
      <c r="U7772" s="39"/>
      <c r="V7772" s="39"/>
      <c r="W7772" s="39"/>
      <c r="X7772" s="39"/>
      <c r="Y7772" s="39"/>
      <c r="Z7772" s="39"/>
      <c r="AA7772" s="39"/>
      <c r="AB7772" s="39"/>
      <c r="AC7772" s="39"/>
      <c r="AD7772" s="39"/>
      <c r="AE7772" s="39"/>
      <c r="AF7772" s="39"/>
      <c r="AG7772" s="39"/>
      <c r="AH7772" s="39"/>
      <c r="AI7772" s="39"/>
      <c r="AJ7772" s="39"/>
      <c r="AK7772" s="39"/>
      <c r="AL7772" s="39"/>
      <c r="AM7772" s="39"/>
      <c r="AN7772" s="39"/>
      <c r="AO7772" s="39"/>
      <c r="AP7772" s="39"/>
      <c r="AQ7772" s="39"/>
      <c r="AR7772" s="39"/>
      <c r="AS7772" s="39"/>
      <c r="AT7772" s="39"/>
      <c r="AU7772" s="39"/>
      <c r="AV7772" s="39"/>
      <c r="AW7772" s="39"/>
    </row>
    <row r="7773" spans="15:49" x14ac:dyDescent="0.2">
      <c r="O7773" s="39"/>
      <c r="P7773" s="39"/>
      <c r="Q7773" s="39"/>
      <c r="R7773" s="39"/>
      <c r="S7773" s="39"/>
      <c r="T7773" s="39"/>
      <c r="U7773" s="39"/>
      <c r="V7773" s="39"/>
      <c r="W7773" s="39"/>
      <c r="X7773" s="39"/>
      <c r="Y7773" s="39"/>
      <c r="Z7773" s="39"/>
      <c r="AA7773" s="39"/>
      <c r="AB7773" s="39"/>
      <c r="AC7773" s="39"/>
      <c r="AD7773" s="39"/>
      <c r="AE7773" s="39"/>
      <c r="AF7773" s="39"/>
      <c r="AG7773" s="39"/>
      <c r="AH7773" s="39"/>
      <c r="AI7773" s="39"/>
      <c r="AJ7773" s="39"/>
      <c r="AK7773" s="39"/>
      <c r="AL7773" s="39"/>
      <c r="AM7773" s="39"/>
      <c r="AN7773" s="39"/>
      <c r="AO7773" s="39"/>
      <c r="AP7773" s="39"/>
      <c r="AQ7773" s="39"/>
      <c r="AR7773" s="39"/>
      <c r="AS7773" s="39"/>
      <c r="AT7773" s="39"/>
      <c r="AU7773" s="39"/>
      <c r="AV7773" s="39"/>
      <c r="AW7773" s="39"/>
    </row>
    <row r="7774" spans="15:49" x14ac:dyDescent="0.2">
      <c r="O7774" s="39"/>
      <c r="P7774" s="39"/>
      <c r="Q7774" s="39"/>
      <c r="R7774" s="39"/>
      <c r="S7774" s="39"/>
      <c r="T7774" s="39"/>
      <c r="U7774" s="39"/>
      <c r="V7774" s="39"/>
      <c r="W7774" s="39"/>
      <c r="X7774" s="39"/>
      <c r="Y7774" s="39"/>
      <c r="Z7774" s="39"/>
      <c r="AA7774" s="39"/>
      <c r="AB7774" s="39"/>
      <c r="AC7774" s="39"/>
      <c r="AD7774" s="39"/>
      <c r="AE7774" s="39"/>
      <c r="AF7774" s="39"/>
      <c r="AG7774" s="39"/>
      <c r="AH7774" s="39"/>
      <c r="AI7774" s="39"/>
      <c r="AJ7774" s="39"/>
      <c r="AK7774" s="39"/>
      <c r="AL7774" s="39"/>
      <c r="AM7774" s="39"/>
      <c r="AN7774" s="39"/>
      <c r="AO7774" s="39"/>
      <c r="AP7774" s="39"/>
      <c r="AQ7774" s="39"/>
      <c r="AR7774" s="39"/>
      <c r="AS7774" s="39"/>
      <c r="AT7774" s="39"/>
      <c r="AU7774" s="39"/>
      <c r="AV7774" s="39"/>
      <c r="AW7774" s="39"/>
    </row>
    <row r="7775" spans="15:49" x14ac:dyDescent="0.2">
      <c r="O7775" s="39"/>
      <c r="P7775" s="39"/>
      <c r="Q7775" s="39"/>
      <c r="R7775" s="39"/>
      <c r="S7775" s="39"/>
      <c r="T7775" s="39"/>
      <c r="U7775" s="39"/>
      <c r="V7775" s="39"/>
      <c r="W7775" s="39"/>
      <c r="X7775" s="39"/>
      <c r="Y7775" s="39"/>
      <c r="Z7775" s="39"/>
      <c r="AA7775" s="39"/>
      <c r="AB7775" s="39"/>
      <c r="AC7775" s="39"/>
      <c r="AD7775" s="39"/>
      <c r="AE7775" s="39"/>
      <c r="AF7775" s="39"/>
      <c r="AG7775" s="39"/>
      <c r="AH7775" s="39"/>
      <c r="AI7775" s="39"/>
      <c r="AJ7775" s="39"/>
      <c r="AK7775" s="39"/>
      <c r="AL7775" s="39"/>
      <c r="AM7775" s="39"/>
      <c r="AN7775" s="39"/>
      <c r="AO7775" s="39"/>
      <c r="AP7775" s="39"/>
      <c r="AQ7775" s="39"/>
      <c r="AR7775" s="39"/>
      <c r="AS7775" s="39"/>
      <c r="AT7775" s="39"/>
      <c r="AU7775" s="39"/>
      <c r="AV7775" s="39"/>
      <c r="AW7775" s="39"/>
    </row>
    <row r="7776" spans="15:49" x14ac:dyDescent="0.2">
      <c r="O7776" s="39"/>
      <c r="P7776" s="39"/>
      <c r="Q7776" s="39"/>
      <c r="R7776" s="39"/>
      <c r="S7776" s="39"/>
      <c r="T7776" s="39"/>
      <c r="U7776" s="39"/>
      <c r="V7776" s="39"/>
      <c r="W7776" s="39"/>
      <c r="X7776" s="39"/>
      <c r="Y7776" s="39"/>
      <c r="Z7776" s="39"/>
      <c r="AA7776" s="39"/>
      <c r="AB7776" s="39"/>
      <c r="AC7776" s="39"/>
      <c r="AD7776" s="39"/>
      <c r="AE7776" s="39"/>
      <c r="AF7776" s="39"/>
      <c r="AG7776" s="39"/>
      <c r="AH7776" s="39"/>
      <c r="AI7776" s="39"/>
      <c r="AJ7776" s="39"/>
      <c r="AK7776" s="39"/>
      <c r="AL7776" s="39"/>
      <c r="AM7776" s="39"/>
      <c r="AN7776" s="39"/>
      <c r="AO7776" s="39"/>
      <c r="AP7776" s="39"/>
      <c r="AQ7776" s="39"/>
      <c r="AR7776" s="39"/>
      <c r="AS7776" s="39"/>
      <c r="AT7776" s="39"/>
      <c r="AU7776" s="39"/>
      <c r="AV7776" s="39"/>
      <c r="AW7776" s="39"/>
    </row>
    <row r="7777" spans="15:49" x14ac:dyDescent="0.2">
      <c r="O7777" s="39"/>
      <c r="P7777" s="39"/>
      <c r="Q7777" s="39"/>
      <c r="R7777" s="39"/>
      <c r="S7777" s="39"/>
      <c r="T7777" s="39"/>
      <c r="U7777" s="39"/>
      <c r="V7777" s="39"/>
      <c r="W7777" s="39"/>
      <c r="X7777" s="39"/>
      <c r="Y7777" s="39"/>
      <c r="Z7777" s="39"/>
      <c r="AA7777" s="39"/>
      <c r="AB7777" s="39"/>
      <c r="AC7777" s="39"/>
      <c r="AD7777" s="39"/>
      <c r="AE7777" s="39"/>
      <c r="AF7777" s="39"/>
      <c r="AG7777" s="39"/>
      <c r="AH7777" s="39"/>
      <c r="AI7777" s="39"/>
      <c r="AJ7777" s="39"/>
      <c r="AK7777" s="39"/>
      <c r="AL7777" s="39"/>
      <c r="AM7777" s="39"/>
      <c r="AN7777" s="39"/>
      <c r="AO7777" s="39"/>
      <c r="AP7777" s="39"/>
      <c r="AQ7777" s="39"/>
      <c r="AR7777" s="39"/>
      <c r="AS7777" s="39"/>
      <c r="AT7777" s="39"/>
      <c r="AU7777" s="39"/>
      <c r="AV7777" s="39"/>
      <c r="AW7777" s="39"/>
    </row>
    <row r="7778" spans="15:49" x14ac:dyDescent="0.2">
      <c r="O7778" s="39"/>
      <c r="P7778" s="39"/>
      <c r="Q7778" s="39"/>
      <c r="R7778" s="39"/>
      <c r="S7778" s="39"/>
      <c r="T7778" s="39"/>
      <c r="U7778" s="39"/>
      <c r="V7778" s="39"/>
      <c r="W7778" s="39"/>
      <c r="X7778" s="39"/>
      <c r="Y7778" s="39"/>
      <c r="Z7778" s="39"/>
      <c r="AA7778" s="39"/>
      <c r="AB7778" s="39"/>
      <c r="AC7778" s="39"/>
      <c r="AD7778" s="39"/>
      <c r="AE7778" s="39"/>
      <c r="AF7778" s="39"/>
      <c r="AG7778" s="39"/>
      <c r="AH7778" s="39"/>
      <c r="AI7778" s="39"/>
      <c r="AJ7778" s="39"/>
      <c r="AK7778" s="39"/>
      <c r="AL7778" s="39"/>
      <c r="AM7778" s="39"/>
      <c r="AN7778" s="39"/>
      <c r="AO7778" s="39"/>
      <c r="AP7778" s="39"/>
      <c r="AQ7778" s="39"/>
      <c r="AR7778" s="39"/>
      <c r="AS7778" s="39"/>
      <c r="AT7778" s="39"/>
      <c r="AU7778" s="39"/>
      <c r="AV7778" s="39"/>
      <c r="AW7778" s="39"/>
    </row>
    <row r="7779" spans="15:49" x14ac:dyDescent="0.2">
      <c r="O7779" s="39"/>
      <c r="P7779" s="39"/>
      <c r="Q7779" s="39"/>
      <c r="R7779" s="39"/>
      <c r="S7779" s="39"/>
      <c r="T7779" s="39"/>
      <c r="U7779" s="39"/>
      <c r="V7779" s="39"/>
      <c r="W7779" s="39"/>
      <c r="X7779" s="39"/>
      <c r="Y7779" s="39"/>
      <c r="Z7779" s="39"/>
      <c r="AA7779" s="39"/>
      <c r="AB7779" s="39"/>
      <c r="AC7779" s="39"/>
      <c r="AD7779" s="39"/>
      <c r="AE7779" s="39"/>
      <c r="AF7779" s="39"/>
      <c r="AG7779" s="39"/>
      <c r="AH7779" s="39"/>
      <c r="AI7779" s="39"/>
      <c r="AJ7779" s="39"/>
      <c r="AK7779" s="39"/>
      <c r="AL7779" s="39"/>
      <c r="AM7779" s="39"/>
      <c r="AN7779" s="39"/>
      <c r="AO7779" s="39"/>
      <c r="AP7779" s="39"/>
      <c r="AQ7779" s="39"/>
      <c r="AR7779" s="39"/>
      <c r="AS7779" s="39"/>
      <c r="AT7779" s="39"/>
      <c r="AU7779" s="39"/>
      <c r="AV7779" s="39"/>
      <c r="AW7779" s="39"/>
    </row>
    <row r="7780" spans="15:49" x14ac:dyDescent="0.2">
      <c r="O7780" s="39"/>
      <c r="P7780" s="39"/>
      <c r="Q7780" s="39"/>
      <c r="R7780" s="39"/>
      <c r="S7780" s="39"/>
      <c r="T7780" s="39"/>
      <c r="U7780" s="39"/>
      <c r="V7780" s="39"/>
      <c r="W7780" s="39"/>
      <c r="X7780" s="39"/>
      <c r="Y7780" s="39"/>
      <c r="Z7780" s="39"/>
      <c r="AA7780" s="39"/>
      <c r="AB7780" s="39"/>
      <c r="AC7780" s="39"/>
      <c r="AD7780" s="39"/>
      <c r="AE7780" s="39"/>
      <c r="AF7780" s="39"/>
      <c r="AG7780" s="39"/>
      <c r="AH7780" s="39"/>
      <c r="AI7780" s="39"/>
      <c r="AJ7780" s="39"/>
      <c r="AK7780" s="39"/>
      <c r="AL7780" s="39"/>
      <c r="AM7780" s="39"/>
      <c r="AN7780" s="39"/>
      <c r="AO7780" s="39"/>
      <c r="AP7780" s="39"/>
      <c r="AQ7780" s="39"/>
      <c r="AR7780" s="39"/>
      <c r="AS7780" s="39"/>
      <c r="AT7780" s="39"/>
      <c r="AU7780" s="39"/>
      <c r="AV7780" s="39"/>
      <c r="AW7780" s="39"/>
    </row>
    <row r="7781" spans="15:49" x14ac:dyDescent="0.2">
      <c r="O7781" s="39"/>
      <c r="P7781" s="39"/>
      <c r="Q7781" s="39"/>
      <c r="R7781" s="39"/>
      <c r="S7781" s="39"/>
      <c r="T7781" s="39"/>
      <c r="U7781" s="39"/>
      <c r="V7781" s="39"/>
      <c r="W7781" s="39"/>
      <c r="X7781" s="39"/>
      <c r="Y7781" s="39"/>
      <c r="Z7781" s="39"/>
      <c r="AA7781" s="39"/>
      <c r="AB7781" s="39"/>
      <c r="AC7781" s="39"/>
      <c r="AD7781" s="39"/>
      <c r="AE7781" s="39"/>
      <c r="AF7781" s="39"/>
      <c r="AG7781" s="39"/>
      <c r="AH7781" s="39"/>
      <c r="AI7781" s="39"/>
      <c r="AJ7781" s="39"/>
      <c r="AK7781" s="39"/>
      <c r="AL7781" s="39"/>
      <c r="AM7781" s="39"/>
      <c r="AN7781" s="39"/>
      <c r="AO7781" s="39"/>
      <c r="AP7781" s="39"/>
      <c r="AQ7781" s="39"/>
      <c r="AR7781" s="39"/>
      <c r="AS7781" s="39"/>
      <c r="AT7781" s="39"/>
      <c r="AU7781" s="39"/>
      <c r="AV7781" s="39"/>
      <c r="AW7781" s="39"/>
    </row>
    <row r="7782" spans="15:49" x14ac:dyDescent="0.2">
      <c r="O7782" s="39"/>
      <c r="P7782" s="39"/>
      <c r="Q7782" s="39"/>
      <c r="R7782" s="39"/>
      <c r="S7782" s="39"/>
      <c r="T7782" s="39"/>
      <c r="U7782" s="39"/>
      <c r="V7782" s="39"/>
      <c r="W7782" s="39"/>
      <c r="X7782" s="39"/>
      <c r="Y7782" s="39"/>
      <c r="Z7782" s="39"/>
      <c r="AA7782" s="39"/>
      <c r="AB7782" s="39"/>
      <c r="AC7782" s="39"/>
      <c r="AD7782" s="39"/>
      <c r="AE7782" s="39"/>
      <c r="AF7782" s="39"/>
      <c r="AG7782" s="39"/>
      <c r="AH7782" s="39"/>
      <c r="AI7782" s="39"/>
      <c r="AJ7782" s="39"/>
      <c r="AK7782" s="39"/>
      <c r="AL7782" s="39"/>
      <c r="AM7782" s="39"/>
      <c r="AN7782" s="39"/>
      <c r="AO7782" s="39"/>
      <c r="AP7782" s="39"/>
      <c r="AQ7782" s="39"/>
      <c r="AR7782" s="39"/>
      <c r="AS7782" s="39"/>
      <c r="AT7782" s="39"/>
      <c r="AU7782" s="39"/>
      <c r="AV7782" s="39"/>
      <c r="AW7782" s="39"/>
    </row>
    <row r="7783" spans="15:49" x14ac:dyDescent="0.2">
      <c r="O7783" s="39"/>
      <c r="P7783" s="39"/>
      <c r="Q7783" s="39"/>
      <c r="R7783" s="39"/>
      <c r="S7783" s="39"/>
      <c r="T7783" s="39"/>
      <c r="U7783" s="39"/>
      <c r="V7783" s="39"/>
      <c r="W7783" s="39"/>
      <c r="X7783" s="39"/>
      <c r="Y7783" s="39"/>
      <c r="Z7783" s="39"/>
      <c r="AA7783" s="39"/>
      <c r="AB7783" s="39"/>
      <c r="AC7783" s="39"/>
      <c r="AD7783" s="39"/>
      <c r="AE7783" s="39"/>
      <c r="AF7783" s="39"/>
      <c r="AG7783" s="39"/>
      <c r="AH7783" s="39"/>
      <c r="AI7783" s="39"/>
      <c r="AJ7783" s="39"/>
      <c r="AK7783" s="39"/>
      <c r="AL7783" s="39"/>
      <c r="AM7783" s="39"/>
      <c r="AN7783" s="39"/>
      <c r="AO7783" s="39"/>
      <c r="AP7783" s="39"/>
      <c r="AQ7783" s="39"/>
      <c r="AR7783" s="39"/>
      <c r="AS7783" s="39"/>
      <c r="AT7783" s="39"/>
      <c r="AU7783" s="39"/>
      <c r="AV7783" s="39"/>
      <c r="AW7783" s="39"/>
    </row>
    <row r="7784" spans="15:49" x14ac:dyDescent="0.2">
      <c r="O7784" s="39"/>
      <c r="P7784" s="39"/>
      <c r="Q7784" s="39"/>
      <c r="R7784" s="39"/>
      <c r="S7784" s="39"/>
      <c r="T7784" s="39"/>
      <c r="U7784" s="39"/>
      <c r="V7784" s="39"/>
      <c r="W7784" s="39"/>
      <c r="X7784" s="39"/>
      <c r="Y7784" s="39"/>
      <c r="Z7784" s="39"/>
      <c r="AA7784" s="39"/>
      <c r="AB7784" s="39"/>
      <c r="AC7784" s="39"/>
      <c r="AD7784" s="39"/>
      <c r="AE7784" s="39"/>
      <c r="AF7784" s="39"/>
      <c r="AG7784" s="39"/>
      <c r="AH7784" s="39"/>
      <c r="AI7784" s="39"/>
      <c r="AJ7784" s="39"/>
      <c r="AK7784" s="39"/>
      <c r="AL7784" s="39"/>
      <c r="AM7784" s="39"/>
      <c r="AN7784" s="39"/>
      <c r="AO7784" s="39"/>
      <c r="AP7784" s="39"/>
      <c r="AQ7784" s="39"/>
      <c r="AR7784" s="39"/>
      <c r="AS7784" s="39"/>
      <c r="AT7784" s="39"/>
      <c r="AU7784" s="39"/>
      <c r="AV7784" s="39"/>
      <c r="AW7784" s="39"/>
    </row>
    <row r="7785" spans="15:49" x14ac:dyDescent="0.2">
      <c r="O7785" s="39"/>
      <c r="P7785" s="39"/>
      <c r="Q7785" s="39"/>
      <c r="R7785" s="39"/>
      <c r="S7785" s="39"/>
      <c r="T7785" s="39"/>
      <c r="U7785" s="39"/>
      <c r="V7785" s="39"/>
      <c r="W7785" s="39"/>
      <c r="X7785" s="39"/>
      <c r="Y7785" s="39"/>
      <c r="Z7785" s="39"/>
      <c r="AA7785" s="39"/>
      <c r="AB7785" s="39"/>
      <c r="AC7785" s="39"/>
      <c r="AD7785" s="39"/>
      <c r="AE7785" s="39"/>
      <c r="AF7785" s="39"/>
      <c r="AG7785" s="39"/>
      <c r="AH7785" s="39"/>
      <c r="AI7785" s="39"/>
      <c r="AJ7785" s="39"/>
      <c r="AK7785" s="39"/>
      <c r="AL7785" s="39"/>
      <c r="AM7785" s="39"/>
      <c r="AN7785" s="39"/>
      <c r="AO7785" s="39"/>
      <c r="AP7785" s="39"/>
      <c r="AQ7785" s="39"/>
      <c r="AR7785" s="39"/>
      <c r="AS7785" s="39"/>
      <c r="AT7785" s="39"/>
      <c r="AU7785" s="39"/>
      <c r="AV7785" s="39"/>
      <c r="AW7785" s="39"/>
    </row>
    <row r="7786" spans="15:49" x14ac:dyDescent="0.2">
      <c r="O7786" s="39"/>
      <c r="P7786" s="39"/>
      <c r="Q7786" s="39"/>
      <c r="R7786" s="39"/>
      <c r="S7786" s="39"/>
      <c r="T7786" s="39"/>
      <c r="U7786" s="39"/>
      <c r="V7786" s="39"/>
      <c r="W7786" s="39"/>
      <c r="X7786" s="39"/>
      <c r="Y7786" s="39"/>
      <c r="Z7786" s="39"/>
      <c r="AA7786" s="39"/>
      <c r="AB7786" s="39"/>
      <c r="AC7786" s="39"/>
      <c r="AD7786" s="39"/>
      <c r="AE7786" s="39"/>
      <c r="AF7786" s="39"/>
      <c r="AG7786" s="39"/>
      <c r="AH7786" s="39"/>
      <c r="AI7786" s="39"/>
      <c r="AJ7786" s="39"/>
      <c r="AK7786" s="39"/>
      <c r="AL7786" s="39"/>
      <c r="AM7786" s="39"/>
      <c r="AN7786" s="39"/>
      <c r="AO7786" s="39"/>
      <c r="AP7786" s="39"/>
      <c r="AQ7786" s="39"/>
      <c r="AR7786" s="39"/>
      <c r="AS7786" s="39"/>
      <c r="AT7786" s="39"/>
      <c r="AU7786" s="39"/>
      <c r="AV7786" s="39"/>
      <c r="AW7786" s="39"/>
    </row>
    <row r="7787" spans="15:49" x14ac:dyDescent="0.2">
      <c r="O7787" s="39"/>
      <c r="P7787" s="39"/>
      <c r="Q7787" s="39"/>
      <c r="R7787" s="39"/>
      <c r="S7787" s="39"/>
      <c r="T7787" s="39"/>
      <c r="U7787" s="39"/>
      <c r="V7787" s="39"/>
      <c r="W7787" s="39"/>
      <c r="X7787" s="39"/>
      <c r="Y7787" s="39"/>
      <c r="Z7787" s="39"/>
      <c r="AA7787" s="39"/>
      <c r="AB7787" s="39"/>
      <c r="AC7787" s="39"/>
      <c r="AD7787" s="39"/>
      <c r="AE7787" s="39"/>
      <c r="AF7787" s="39"/>
      <c r="AG7787" s="39"/>
      <c r="AH7787" s="39"/>
      <c r="AI7787" s="39"/>
      <c r="AJ7787" s="39"/>
      <c r="AK7787" s="39"/>
      <c r="AL7787" s="39"/>
      <c r="AM7787" s="39"/>
      <c r="AN7787" s="39"/>
      <c r="AO7787" s="39"/>
      <c r="AP7787" s="39"/>
      <c r="AQ7787" s="39"/>
      <c r="AR7787" s="39"/>
      <c r="AS7787" s="39"/>
      <c r="AT7787" s="39"/>
      <c r="AU7787" s="39"/>
      <c r="AV7787" s="39"/>
      <c r="AW7787" s="39"/>
    </row>
    <row r="7788" spans="15:49" x14ac:dyDescent="0.2">
      <c r="O7788" s="39"/>
      <c r="P7788" s="39"/>
      <c r="Q7788" s="39"/>
      <c r="R7788" s="39"/>
      <c r="S7788" s="39"/>
      <c r="T7788" s="39"/>
      <c r="U7788" s="39"/>
      <c r="V7788" s="39"/>
      <c r="W7788" s="39"/>
      <c r="X7788" s="39"/>
      <c r="Y7788" s="39"/>
      <c r="Z7788" s="39"/>
      <c r="AA7788" s="39"/>
      <c r="AB7788" s="39"/>
      <c r="AC7788" s="39"/>
      <c r="AD7788" s="39"/>
      <c r="AE7788" s="39"/>
      <c r="AF7788" s="39"/>
      <c r="AG7788" s="39"/>
      <c r="AH7788" s="39"/>
      <c r="AI7788" s="39"/>
      <c r="AJ7788" s="39"/>
      <c r="AK7788" s="39"/>
      <c r="AL7788" s="39"/>
      <c r="AM7788" s="39"/>
      <c r="AN7788" s="39"/>
      <c r="AO7788" s="39"/>
      <c r="AP7788" s="39"/>
      <c r="AQ7788" s="39"/>
      <c r="AR7788" s="39"/>
      <c r="AS7788" s="39"/>
      <c r="AT7788" s="39"/>
      <c r="AU7788" s="39"/>
      <c r="AV7788" s="39"/>
      <c r="AW7788" s="39"/>
    </row>
    <row r="7789" spans="15:49" x14ac:dyDescent="0.2">
      <c r="O7789" s="39"/>
      <c r="P7789" s="39"/>
      <c r="Q7789" s="39"/>
      <c r="R7789" s="39"/>
      <c r="S7789" s="39"/>
      <c r="T7789" s="39"/>
      <c r="U7789" s="39"/>
      <c r="V7789" s="39"/>
      <c r="W7789" s="39"/>
      <c r="X7789" s="39"/>
      <c r="Y7789" s="39"/>
      <c r="Z7789" s="39"/>
      <c r="AA7789" s="39"/>
      <c r="AB7789" s="39"/>
      <c r="AC7789" s="39"/>
      <c r="AD7789" s="39"/>
      <c r="AE7789" s="39"/>
      <c r="AF7789" s="39"/>
      <c r="AG7789" s="39"/>
      <c r="AH7789" s="39"/>
      <c r="AI7789" s="39"/>
      <c r="AJ7789" s="39"/>
      <c r="AK7789" s="39"/>
      <c r="AL7789" s="39"/>
      <c r="AM7789" s="39"/>
      <c r="AN7789" s="39"/>
      <c r="AO7789" s="39"/>
      <c r="AP7789" s="39"/>
      <c r="AQ7789" s="39"/>
      <c r="AR7789" s="39"/>
      <c r="AS7789" s="39"/>
      <c r="AT7789" s="39"/>
      <c r="AU7789" s="39"/>
      <c r="AV7789" s="39"/>
      <c r="AW7789" s="39"/>
    </row>
    <row r="7790" spans="15:49" x14ac:dyDescent="0.2">
      <c r="O7790" s="39"/>
      <c r="P7790" s="39"/>
      <c r="Q7790" s="39"/>
      <c r="R7790" s="39"/>
      <c r="S7790" s="39"/>
      <c r="T7790" s="39"/>
      <c r="U7790" s="39"/>
      <c r="V7790" s="39"/>
      <c r="W7790" s="39"/>
      <c r="X7790" s="39"/>
      <c r="Y7790" s="39"/>
      <c r="Z7790" s="39"/>
      <c r="AA7790" s="39"/>
      <c r="AB7790" s="39"/>
      <c r="AC7790" s="39"/>
      <c r="AD7790" s="39"/>
      <c r="AE7790" s="39"/>
      <c r="AF7790" s="39"/>
      <c r="AG7790" s="39"/>
      <c r="AH7790" s="39"/>
      <c r="AI7790" s="39"/>
      <c r="AJ7790" s="39"/>
      <c r="AK7790" s="39"/>
      <c r="AL7790" s="39"/>
      <c r="AM7790" s="39"/>
      <c r="AN7790" s="39"/>
      <c r="AO7790" s="39"/>
      <c r="AP7790" s="39"/>
      <c r="AQ7790" s="39"/>
      <c r="AR7790" s="39"/>
      <c r="AS7790" s="39"/>
      <c r="AT7790" s="39"/>
      <c r="AU7790" s="39"/>
      <c r="AV7790" s="39"/>
      <c r="AW7790" s="39"/>
    </row>
    <row r="7791" spans="15:49" x14ac:dyDescent="0.2">
      <c r="O7791" s="39"/>
      <c r="P7791" s="39"/>
      <c r="Q7791" s="39"/>
      <c r="R7791" s="39"/>
      <c r="S7791" s="39"/>
      <c r="T7791" s="39"/>
      <c r="U7791" s="39"/>
      <c r="V7791" s="39"/>
      <c r="W7791" s="39"/>
      <c r="X7791" s="39"/>
      <c r="Y7791" s="39"/>
      <c r="Z7791" s="39"/>
      <c r="AA7791" s="39"/>
      <c r="AB7791" s="39"/>
      <c r="AC7791" s="39"/>
      <c r="AD7791" s="39"/>
      <c r="AE7791" s="39"/>
      <c r="AF7791" s="39"/>
      <c r="AG7791" s="39"/>
      <c r="AH7791" s="39"/>
      <c r="AI7791" s="39"/>
      <c r="AJ7791" s="39"/>
      <c r="AK7791" s="39"/>
      <c r="AL7791" s="39"/>
      <c r="AM7791" s="39"/>
      <c r="AN7791" s="39"/>
      <c r="AO7791" s="39"/>
      <c r="AP7791" s="39"/>
      <c r="AQ7791" s="39"/>
      <c r="AR7791" s="39"/>
      <c r="AS7791" s="39"/>
      <c r="AT7791" s="39"/>
      <c r="AU7791" s="39"/>
      <c r="AV7791" s="39"/>
      <c r="AW7791" s="39"/>
    </row>
    <row r="7792" spans="15:49" x14ac:dyDescent="0.2">
      <c r="O7792" s="39"/>
      <c r="P7792" s="39"/>
      <c r="Q7792" s="39"/>
      <c r="R7792" s="39"/>
      <c r="S7792" s="39"/>
      <c r="T7792" s="39"/>
      <c r="U7792" s="39"/>
      <c r="V7792" s="39"/>
      <c r="W7792" s="39"/>
      <c r="X7792" s="39"/>
      <c r="Y7792" s="39"/>
      <c r="Z7792" s="39"/>
      <c r="AA7792" s="39"/>
      <c r="AB7792" s="39"/>
      <c r="AC7792" s="39"/>
      <c r="AD7792" s="39"/>
      <c r="AE7792" s="39"/>
      <c r="AF7792" s="39"/>
      <c r="AG7792" s="39"/>
      <c r="AH7792" s="39"/>
      <c r="AI7792" s="39"/>
      <c r="AJ7792" s="39"/>
      <c r="AK7792" s="39"/>
      <c r="AL7792" s="39"/>
      <c r="AM7792" s="39"/>
      <c r="AN7792" s="39"/>
      <c r="AO7792" s="39"/>
      <c r="AP7792" s="39"/>
      <c r="AQ7792" s="39"/>
      <c r="AR7792" s="39"/>
      <c r="AS7792" s="39"/>
      <c r="AT7792" s="39"/>
      <c r="AU7792" s="39"/>
      <c r="AV7792" s="39"/>
      <c r="AW7792" s="39"/>
    </row>
    <row r="7793" spans="15:49" x14ac:dyDescent="0.2">
      <c r="O7793" s="39"/>
      <c r="P7793" s="39"/>
      <c r="Q7793" s="39"/>
      <c r="R7793" s="39"/>
      <c r="S7793" s="39"/>
      <c r="T7793" s="39"/>
      <c r="U7793" s="39"/>
      <c r="V7793" s="39"/>
      <c r="W7793" s="39"/>
      <c r="X7793" s="39"/>
      <c r="Y7793" s="39"/>
      <c r="Z7793" s="39"/>
      <c r="AA7793" s="39"/>
      <c r="AB7793" s="39"/>
      <c r="AC7793" s="39"/>
      <c r="AD7793" s="39"/>
      <c r="AE7793" s="39"/>
      <c r="AF7793" s="39"/>
      <c r="AG7793" s="39"/>
      <c r="AH7793" s="39"/>
      <c r="AI7793" s="39"/>
      <c r="AJ7793" s="39"/>
      <c r="AK7793" s="39"/>
      <c r="AL7793" s="39"/>
      <c r="AM7793" s="39"/>
      <c r="AN7793" s="39"/>
      <c r="AO7793" s="39"/>
      <c r="AP7793" s="39"/>
      <c r="AQ7793" s="39"/>
      <c r="AR7793" s="39"/>
      <c r="AS7793" s="39"/>
      <c r="AT7793" s="39"/>
      <c r="AU7793" s="39"/>
      <c r="AV7793" s="39"/>
      <c r="AW7793" s="39"/>
    </row>
    <row r="7794" spans="15:49" x14ac:dyDescent="0.2">
      <c r="O7794" s="39"/>
      <c r="P7794" s="39"/>
      <c r="Q7794" s="39"/>
      <c r="R7794" s="39"/>
      <c r="S7794" s="39"/>
      <c r="T7794" s="39"/>
      <c r="U7794" s="39"/>
      <c r="V7794" s="39"/>
      <c r="W7794" s="39"/>
      <c r="X7794" s="39"/>
      <c r="Y7794" s="39"/>
      <c r="Z7794" s="39"/>
      <c r="AA7794" s="39"/>
      <c r="AB7794" s="39"/>
      <c r="AC7794" s="39"/>
      <c r="AD7794" s="39"/>
      <c r="AE7794" s="39"/>
      <c r="AF7794" s="39"/>
      <c r="AG7794" s="39"/>
      <c r="AH7794" s="39"/>
      <c r="AI7794" s="39"/>
      <c r="AJ7794" s="39"/>
      <c r="AK7794" s="39"/>
      <c r="AL7794" s="39"/>
      <c r="AM7794" s="39"/>
      <c r="AN7794" s="39"/>
      <c r="AO7794" s="39"/>
      <c r="AP7794" s="39"/>
      <c r="AQ7794" s="39"/>
      <c r="AR7794" s="39"/>
      <c r="AS7794" s="39"/>
      <c r="AT7794" s="39"/>
      <c r="AU7794" s="39"/>
      <c r="AV7794" s="39"/>
      <c r="AW7794" s="39"/>
    </row>
    <row r="7795" spans="15:49" x14ac:dyDescent="0.2">
      <c r="O7795" s="39"/>
      <c r="P7795" s="39"/>
      <c r="Q7795" s="39"/>
      <c r="R7795" s="39"/>
      <c r="S7795" s="39"/>
      <c r="T7795" s="39"/>
      <c r="U7795" s="39"/>
      <c r="V7795" s="39"/>
      <c r="W7795" s="39"/>
      <c r="X7795" s="39"/>
      <c r="Y7795" s="39"/>
      <c r="Z7795" s="39"/>
      <c r="AA7795" s="39"/>
      <c r="AB7795" s="39"/>
      <c r="AC7795" s="39"/>
      <c r="AD7795" s="39"/>
      <c r="AE7795" s="39"/>
      <c r="AF7795" s="39"/>
      <c r="AG7795" s="39"/>
      <c r="AH7795" s="39"/>
      <c r="AI7795" s="39"/>
      <c r="AJ7795" s="39"/>
      <c r="AK7795" s="39"/>
      <c r="AL7795" s="39"/>
      <c r="AM7795" s="39"/>
      <c r="AN7795" s="39"/>
      <c r="AO7795" s="39"/>
      <c r="AP7795" s="39"/>
      <c r="AQ7795" s="39"/>
      <c r="AR7795" s="39"/>
      <c r="AS7795" s="39"/>
      <c r="AT7795" s="39"/>
      <c r="AU7795" s="39"/>
      <c r="AV7795" s="39"/>
      <c r="AW7795" s="39"/>
    </row>
    <row r="7796" spans="15:49" x14ac:dyDescent="0.2">
      <c r="O7796" s="39"/>
      <c r="P7796" s="39"/>
      <c r="Q7796" s="39"/>
      <c r="R7796" s="39"/>
      <c r="S7796" s="39"/>
      <c r="T7796" s="39"/>
      <c r="U7796" s="39"/>
      <c r="V7796" s="39"/>
      <c r="W7796" s="39"/>
      <c r="X7796" s="39"/>
      <c r="Y7796" s="39"/>
      <c r="Z7796" s="39"/>
      <c r="AA7796" s="39"/>
      <c r="AB7796" s="39"/>
      <c r="AC7796" s="39"/>
      <c r="AD7796" s="39"/>
      <c r="AE7796" s="39"/>
      <c r="AF7796" s="39"/>
      <c r="AG7796" s="39"/>
      <c r="AH7796" s="39"/>
      <c r="AI7796" s="39"/>
      <c r="AJ7796" s="39"/>
      <c r="AK7796" s="39"/>
      <c r="AL7796" s="39"/>
      <c r="AM7796" s="39"/>
      <c r="AN7796" s="39"/>
      <c r="AO7796" s="39"/>
      <c r="AP7796" s="39"/>
      <c r="AQ7796" s="39"/>
      <c r="AR7796" s="39"/>
      <c r="AS7796" s="39"/>
      <c r="AT7796" s="39"/>
      <c r="AU7796" s="39"/>
      <c r="AV7796" s="39"/>
      <c r="AW7796" s="39"/>
    </row>
    <row r="7797" spans="15:49" x14ac:dyDescent="0.2">
      <c r="O7797" s="39"/>
      <c r="P7797" s="39"/>
      <c r="Q7797" s="39"/>
      <c r="R7797" s="39"/>
      <c r="S7797" s="39"/>
      <c r="T7797" s="39"/>
      <c r="U7797" s="39"/>
      <c r="V7797" s="39"/>
      <c r="W7797" s="39"/>
      <c r="X7797" s="39"/>
      <c r="Y7797" s="39"/>
      <c r="Z7797" s="39"/>
      <c r="AA7797" s="39"/>
      <c r="AB7797" s="39"/>
      <c r="AC7797" s="39"/>
      <c r="AD7797" s="39"/>
      <c r="AE7797" s="39"/>
      <c r="AF7797" s="39"/>
      <c r="AG7797" s="39"/>
      <c r="AH7797" s="39"/>
      <c r="AI7797" s="39"/>
      <c r="AJ7797" s="39"/>
      <c r="AK7797" s="39"/>
      <c r="AL7797" s="39"/>
      <c r="AM7797" s="39"/>
      <c r="AN7797" s="39"/>
      <c r="AO7797" s="39"/>
      <c r="AP7797" s="39"/>
      <c r="AQ7797" s="39"/>
      <c r="AR7797" s="39"/>
      <c r="AS7797" s="39"/>
      <c r="AT7797" s="39"/>
      <c r="AU7797" s="39"/>
      <c r="AV7797" s="39"/>
      <c r="AW7797" s="39"/>
    </row>
    <row r="7798" spans="15:49" x14ac:dyDescent="0.2">
      <c r="O7798" s="39"/>
      <c r="P7798" s="39"/>
      <c r="Q7798" s="39"/>
      <c r="R7798" s="39"/>
      <c r="S7798" s="39"/>
      <c r="T7798" s="39"/>
      <c r="U7798" s="39"/>
      <c r="V7798" s="39"/>
      <c r="W7798" s="39"/>
      <c r="X7798" s="39"/>
      <c r="Y7798" s="39"/>
      <c r="Z7798" s="39"/>
      <c r="AA7798" s="39"/>
      <c r="AB7798" s="39"/>
      <c r="AC7798" s="39"/>
      <c r="AD7798" s="39"/>
      <c r="AE7798" s="39"/>
      <c r="AF7798" s="39"/>
      <c r="AG7798" s="39"/>
      <c r="AH7798" s="39"/>
      <c r="AI7798" s="39"/>
      <c r="AJ7798" s="39"/>
      <c r="AK7798" s="39"/>
      <c r="AL7798" s="39"/>
      <c r="AM7798" s="39"/>
      <c r="AN7798" s="39"/>
      <c r="AO7798" s="39"/>
      <c r="AP7798" s="39"/>
      <c r="AQ7798" s="39"/>
      <c r="AR7798" s="39"/>
      <c r="AS7798" s="39"/>
      <c r="AT7798" s="39"/>
      <c r="AU7798" s="39"/>
      <c r="AV7798" s="39"/>
      <c r="AW7798" s="39"/>
    </row>
    <row r="7799" spans="15:49" x14ac:dyDescent="0.2">
      <c r="O7799" s="39"/>
      <c r="P7799" s="39"/>
      <c r="Q7799" s="39"/>
      <c r="R7799" s="39"/>
      <c r="S7799" s="39"/>
      <c r="T7799" s="39"/>
      <c r="U7799" s="39"/>
      <c r="V7799" s="39"/>
      <c r="W7799" s="39"/>
      <c r="X7799" s="39"/>
      <c r="Y7799" s="39"/>
      <c r="Z7799" s="39"/>
      <c r="AA7799" s="39"/>
      <c r="AB7799" s="39"/>
      <c r="AC7799" s="39"/>
      <c r="AD7799" s="39"/>
      <c r="AE7799" s="39"/>
      <c r="AF7799" s="39"/>
      <c r="AG7799" s="39"/>
      <c r="AH7799" s="39"/>
      <c r="AI7799" s="39"/>
      <c r="AJ7799" s="39"/>
      <c r="AK7799" s="39"/>
      <c r="AL7799" s="39"/>
      <c r="AM7799" s="39"/>
      <c r="AN7799" s="39"/>
      <c r="AO7799" s="39"/>
      <c r="AP7799" s="39"/>
      <c r="AQ7799" s="39"/>
      <c r="AR7799" s="39"/>
      <c r="AS7799" s="39"/>
      <c r="AT7799" s="39"/>
      <c r="AU7799" s="39"/>
      <c r="AV7799" s="39"/>
      <c r="AW7799" s="39"/>
    </row>
    <row r="7800" spans="15:49" x14ac:dyDescent="0.2">
      <c r="O7800" s="39"/>
      <c r="P7800" s="39"/>
      <c r="Q7800" s="39"/>
      <c r="R7800" s="39"/>
      <c r="S7800" s="39"/>
      <c r="T7800" s="39"/>
      <c r="U7800" s="39"/>
      <c r="V7800" s="39"/>
      <c r="W7800" s="39"/>
      <c r="X7800" s="39"/>
      <c r="Y7800" s="39"/>
      <c r="Z7800" s="39"/>
      <c r="AA7800" s="39"/>
      <c r="AB7800" s="39"/>
      <c r="AC7800" s="39"/>
      <c r="AD7800" s="39"/>
      <c r="AE7800" s="39"/>
      <c r="AF7800" s="39"/>
      <c r="AG7800" s="39"/>
      <c r="AH7800" s="39"/>
      <c r="AI7800" s="39"/>
      <c r="AJ7800" s="39"/>
      <c r="AK7800" s="39"/>
      <c r="AL7800" s="39"/>
      <c r="AM7800" s="39"/>
      <c r="AN7800" s="39"/>
      <c r="AO7800" s="39"/>
      <c r="AP7800" s="39"/>
      <c r="AQ7800" s="39"/>
      <c r="AR7800" s="39"/>
      <c r="AS7800" s="39"/>
      <c r="AT7800" s="39"/>
      <c r="AU7800" s="39"/>
      <c r="AV7800" s="39"/>
      <c r="AW7800" s="39"/>
    </row>
    <row r="7801" spans="15:49" x14ac:dyDescent="0.2">
      <c r="O7801" s="39"/>
      <c r="P7801" s="39"/>
      <c r="Q7801" s="39"/>
      <c r="R7801" s="39"/>
      <c r="S7801" s="39"/>
      <c r="T7801" s="39"/>
      <c r="U7801" s="39"/>
      <c r="V7801" s="39"/>
      <c r="W7801" s="39"/>
      <c r="X7801" s="39"/>
      <c r="Y7801" s="39"/>
      <c r="Z7801" s="39"/>
      <c r="AA7801" s="39"/>
      <c r="AB7801" s="39"/>
      <c r="AC7801" s="39"/>
      <c r="AD7801" s="39"/>
      <c r="AE7801" s="39"/>
      <c r="AF7801" s="39"/>
      <c r="AG7801" s="39"/>
      <c r="AH7801" s="39"/>
      <c r="AI7801" s="39"/>
      <c r="AJ7801" s="39"/>
      <c r="AK7801" s="39"/>
      <c r="AL7801" s="39"/>
      <c r="AM7801" s="39"/>
      <c r="AN7801" s="39"/>
      <c r="AO7801" s="39"/>
      <c r="AP7801" s="39"/>
      <c r="AQ7801" s="39"/>
      <c r="AR7801" s="39"/>
      <c r="AS7801" s="39"/>
      <c r="AT7801" s="39"/>
      <c r="AU7801" s="39"/>
      <c r="AV7801" s="39"/>
      <c r="AW7801" s="39"/>
    </row>
    <row r="7802" spans="15:49" x14ac:dyDescent="0.2">
      <c r="O7802" s="39"/>
      <c r="P7802" s="39"/>
      <c r="Q7802" s="39"/>
      <c r="R7802" s="39"/>
      <c r="S7802" s="39"/>
      <c r="T7802" s="39"/>
      <c r="U7802" s="39"/>
      <c r="V7802" s="39"/>
      <c r="W7802" s="39"/>
      <c r="X7802" s="39"/>
      <c r="Y7802" s="39"/>
      <c r="Z7802" s="39"/>
      <c r="AA7802" s="39"/>
      <c r="AB7802" s="39"/>
      <c r="AC7802" s="39"/>
      <c r="AD7802" s="39"/>
      <c r="AE7802" s="39"/>
      <c r="AF7802" s="39"/>
      <c r="AG7802" s="39"/>
      <c r="AH7802" s="39"/>
      <c r="AI7802" s="39"/>
      <c r="AJ7802" s="39"/>
      <c r="AK7802" s="39"/>
      <c r="AL7802" s="39"/>
      <c r="AM7802" s="39"/>
      <c r="AN7802" s="39"/>
      <c r="AO7802" s="39"/>
      <c r="AP7802" s="39"/>
      <c r="AQ7802" s="39"/>
      <c r="AR7802" s="39"/>
      <c r="AS7802" s="39"/>
      <c r="AT7802" s="39"/>
      <c r="AU7802" s="39"/>
      <c r="AV7802" s="39"/>
      <c r="AW7802" s="39"/>
    </row>
    <row r="7803" spans="15:49" x14ac:dyDescent="0.2">
      <c r="O7803" s="39"/>
      <c r="P7803" s="39"/>
      <c r="Q7803" s="39"/>
      <c r="R7803" s="39"/>
      <c r="S7803" s="39"/>
      <c r="T7803" s="39"/>
      <c r="U7803" s="39"/>
      <c r="V7803" s="39"/>
      <c r="W7803" s="39"/>
      <c r="X7803" s="39"/>
      <c r="Y7803" s="39"/>
      <c r="Z7803" s="39"/>
      <c r="AA7803" s="39"/>
      <c r="AB7803" s="39"/>
      <c r="AC7803" s="39"/>
      <c r="AD7803" s="39"/>
      <c r="AE7803" s="39"/>
      <c r="AF7803" s="39"/>
      <c r="AG7803" s="39"/>
      <c r="AH7803" s="39"/>
      <c r="AI7803" s="39"/>
      <c r="AJ7803" s="39"/>
      <c r="AK7803" s="39"/>
      <c r="AL7803" s="39"/>
      <c r="AM7803" s="39"/>
      <c r="AN7803" s="39"/>
      <c r="AO7803" s="39"/>
      <c r="AP7803" s="39"/>
      <c r="AQ7803" s="39"/>
      <c r="AR7803" s="39"/>
      <c r="AS7803" s="39"/>
      <c r="AT7803" s="39"/>
      <c r="AU7803" s="39"/>
      <c r="AV7803" s="39"/>
      <c r="AW7803" s="39"/>
    </row>
    <row r="7804" spans="15:49" x14ac:dyDescent="0.2">
      <c r="O7804" s="39"/>
      <c r="P7804" s="39"/>
      <c r="Q7804" s="39"/>
      <c r="R7804" s="39"/>
      <c r="S7804" s="39"/>
      <c r="T7804" s="39"/>
      <c r="U7804" s="39"/>
      <c r="V7804" s="39"/>
      <c r="W7804" s="39"/>
      <c r="X7804" s="39"/>
      <c r="Y7804" s="39"/>
      <c r="Z7804" s="39"/>
      <c r="AA7804" s="39"/>
      <c r="AB7804" s="39"/>
      <c r="AC7804" s="39"/>
      <c r="AD7804" s="39"/>
      <c r="AE7804" s="39"/>
      <c r="AF7804" s="39"/>
      <c r="AG7804" s="39"/>
      <c r="AH7804" s="39"/>
      <c r="AI7804" s="39"/>
      <c r="AJ7804" s="39"/>
      <c r="AK7804" s="39"/>
      <c r="AL7804" s="39"/>
      <c r="AM7804" s="39"/>
      <c r="AN7804" s="39"/>
      <c r="AO7804" s="39"/>
      <c r="AP7804" s="39"/>
      <c r="AQ7804" s="39"/>
      <c r="AR7804" s="39"/>
      <c r="AS7804" s="39"/>
      <c r="AT7804" s="39"/>
      <c r="AU7804" s="39"/>
      <c r="AV7804" s="39"/>
      <c r="AW7804" s="39"/>
    </row>
    <row r="7805" spans="15:49" x14ac:dyDescent="0.2">
      <c r="O7805" s="39"/>
      <c r="P7805" s="39"/>
      <c r="Q7805" s="39"/>
      <c r="R7805" s="39"/>
      <c r="S7805" s="39"/>
      <c r="T7805" s="39"/>
      <c r="U7805" s="39"/>
      <c r="V7805" s="39"/>
      <c r="W7805" s="39"/>
      <c r="X7805" s="39"/>
      <c r="Y7805" s="39"/>
      <c r="Z7805" s="39"/>
      <c r="AA7805" s="39"/>
      <c r="AB7805" s="39"/>
      <c r="AC7805" s="39"/>
      <c r="AD7805" s="39"/>
      <c r="AE7805" s="39"/>
      <c r="AF7805" s="39"/>
      <c r="AG7805" s="39"/>
      <c r="AH7805" s="39"/>
      <c r="AI7805" s="39"/>
      <c r="AJ7805" s="39"/>
      <c r="AK7805" s="39"/>
      <c r="AL7805" s="39"/>
      <c r="AM7805" s="39"/>
      <c r="AN7805" s="39"/>
      <c r="AO7805" s="39"/>
      <c r="AP7805" s="39"/>
      <c r="AQ7805" s="39"/>
      <c r="AR7805" s="39"/>
      <c r="AS7805" s="39"/>
      <c r="AT7805" s="39"/>
      <c r="AU7805" s="39"/>
      <c r="AV7805" s="39"/>
      <c r="AW7805" s="39"/>
    </row>
    <row r="7806" spans="15:49" x14ac:dyDescent="0.2">
      <c r="O7806" s="39"/>
      <c r="P7806" s="39"/>
      <c r="Q7806" s="39"/>
      <c r="R7806" s="39"/>
      <c r="S7806" s="39"/>
      <c r="T7806" s="39"/>
      <c r="U7806" s="39"/>
      <c r="V7806" s="39"/>
      <c r="W7806" s="39"/>
      <c r="X7806" s="39"/>
      <c r="Y7806" s="39"/>
      <c r="Z7806" s="39"/>
      <c r="AA7806" s="39"/>
      <c r="AB7806" s="39"/>
      <c r="AC7806" s="39"/>
      <c r="AD7806" s="39"/>
      <c r="AE7806" s="39"/>
      <c r="AF7806" s="39"/>
      <c r="AG7806" s="39"/>
      <c r="AH7806" s="39"/>
      <c r="AI7806" s="39"/>
      <c r="AJ7806" s="39"/>
      <c r="AK7806" s="39"/>
      <c r="AL7806" s="39"/>
      <c r="AM7806" s="39"/>
      <c r="AN7806" s="39"/>
      <c r="AO7806" s="39"/>
      <c r="AP7806" s="39"/>
      <c r="AQ7806" s="39"/>
      <c r="AR7806" s="39"/>
      <c r="AS7806" s="39"/>
      <c r="AT7806" s="39"/>
      <c r="AU7806" s="39"/>
      <c r="AV7806" s="39"/>
      <c r="AW7806" s="39"/>
    </row>
    <row r="7807" spans="15:49" x14ac:dyDescent="0.2">
      <c r="O7807" s="39"/>
      <c r="P7807" s="39"/>
      <c r="Q7807" s="39"/>
      <c r="R7807" s="39"/>
      <c r="S7807" s="39"/>
      <c r="T7807" s="39"/>
      <c r="U7807" s="39"/>
      <c r="V7807" s="39"/>
      <c r="W7807" s="39"/>
      <c r="X7807" s="39"/>
      <c r="Y7807" s="39"/>
      <c r="Z7807" s="39"/>
      <c r="AA7807" s="39"/>
      <c r="AB7807" s="39"/>
      <c r="AC7807" s="39"/>
      <c r="AD7807" s="39"/>
      <c r="AE7807" s="39"/>
      <c r="AF7807" s="39"/>
      <c r="AG7807" s="39"/>
      <c r="AH7807" s="39"/>
      <c r="AI7807" s="39"/>
      <c r="AJ7807" s="39"/>
      <c r="AK7807" s="39"/>
      <c r="AL7807" s="39"/>
      <c r="AM7807" s="39"/>
      <c r="AN7807" s="39"/>
      <c r="AO7807" s="39"/>
      <c r="AP7807" s="39"/>
      <c r="AQ7807" s="39"/>
      <c r="AR7807" s="39"/>
      <c r="AS7807" s="39"/>
      <c r="AT7807" s="39"/>
      <c r="AU7807" s="39"/>
      <c r="AV7807" s="39"/>
      <c r="AW7807" s="39"/>
    </row>
    <row r="7808" spans="15:49" x14ac:dyDescent="0.2">
      <c r="O7808" s="39"/>
      <c r="P7808" s="39"/>
      <c r="Q7808" s="39"/>
      <c r="R7808" s="39"/>
      <c r="S7808" s="39"/>
      <c r="T7808" s="39"/>
      <c r="U7808" s="39"/>
      <c r="V7808" s="39"/>
      <c r="W7808" s="39"/>
      <c r="X7808" s="39"/>
      <c r="Y7808" s="39"/>
      <c r="Z7808" s="39"/>
      <c r="AA7808" s="39"/>
      <c r="AB7808" s="39"/>
      <c r="AC7808" s="39"/>
      <c r="AD7808" s="39"/>
      <c r="AE7808" s="39"/>
      <c r="AF7808" s="39"/>
      <c r="AG7808" s="39"/>
      <c r="AH7808" s="39"/>
      <c r="AI7808" s="39"/>
      <c r="AJ7808" s="39"/>
      <c r="AK7808" s="39"/>
      <c r="AL7808" s="39"/>
      <c r="AM7808" s="39"/>
      <c r="AN7808" s="39"/>
      <c r="AO7808" s="39"/>
      <c r="AP7808" s="39"/>
      <c r="AQ7808" s="39"/>
      <c r="AR7808" s="39"/>
      <c r="AS7808" s="39"/>
      <c r="AT7808" s="39"/>
      <c r="AU7808" s="39"/>
      <c r="AV7808" s="39"/>
      <c r="AW7808" s="39"/>
    </row>
    <row r="7809" spans="15:49" x14ac:dyDescent="0.2">
      <c r="O7809" s="39"/>
      <c r="P7809" s="39"/>
      <c r="Q7809" s="39"/>
      <c r="R7809" s="39"/>
      <c r="S7809" s="39"/>
      <c r="T7809" s="39"/>
      <c r="U7809" s="39"/>
      <c r="V7809" s="39"/>
      <c r="W7809" s="39"/>
      <c r="X7809" s="39"/>
      <c r="Y7809" s="39"/>
      <c r="Z7809" s="39"/>
      <c r="AA7809" s="39"/>
      <c r="AB7809" s="39"/>
      <c r="AC7809" s="39"/>
      <c r="AD7809" s="39"/>
      <c r="AE7809" s="39"/>
      <c r="AF7809" s="39"/>
      <c r="AG7809" s="39"/>
      <c r="AH7809" s="39"/>
      <c r="AI7809" s="39"/>
      <c r="AJ7809" s="39"/>
      <c r="AK7809" s="39"/>
      <c r="AL7809" s="39"/>
      <c r="AM7809" s="39"/>
      <c r="AN7809" s="39"/>
      <c r="AO7809" s="39"/>
      <c r="AP7809" s="39"/>
      <c r="AQ7809" s="39"/>
      <c r="AR7809" s="39"/>
      <c r="AS7809" s="39"/>
      <c r="AT7809" s="39"/>
      <c r="AU7809" s="39"/>
      <c r="AV7809" s="39"/>
      <c r="AW7809" s="39"/>
    </row>
    <row r="7810" spans="15:49" x14ac:dyDescent="0.2">
      <c r="O7810" s="39"/>
      <c r="P7810" s="39"/>
      <c r="Q7810" s="39"/>
      <c r="R7810" s="39"/>
      <c r="S7810" s="39"/>
      <c r="T7810" s="39"/>
      <c r="U7810" s="39"/>
      <c r="V7810" s="39"/>
      <c r="W7810" s="39"/>
      <c r="X7810" s="39"/>
      <c r="Y7810" s="39"/>
      <c r="Z7810" s="39"/>
      <c r="AA7810" s="39"/>
      <c r="AB7810" s="39"/>
      <c r="AC7810" s="39"/>
      <c r="AD7810" s="39"/>
      <c r="AE7810" s="39"/>
      <c r="AF7810" s="39"/>
      <c r="AG7810" s="39"/>
      <c r="AH7810" s="39"/>
      <c r="AI7810" s="39"/>
      <c r="AJ7810" s="39"/>
      <c r="AK7810" s="39"/>
      <c r="AL7810" s="39"/>
      <c r="AM7810" s="39"/>
      <c r="AN7810" s="39"/>
      <c r="AO7810" s="39"/>
      <c r="AP7810" s="39"/>
      <c r="AQ7810" s="39"/>
      <c r="AR7810" s="39"/>
      <c r="AS7810" s="39"/>
      <c r="AT7810" s="39"/>
      <c r="AU7810" s="39"/>
      <c r="AV7810" s="39"/>
      <c r="AW7810" s="39"/>
    </row>
    <row r="7811" spans="15:49" x14ac:dyDescent="0.2">
      <c r="O7811" s="39"/>
      <c r="P7811" s="39"/>
      <c r="Q7811" s="39"/>
      <c r="R7811" s="39"/>
      <c r="S7811" s="39"/>
      <c r="T7811" s="39"/>
      <c r="U7811" s="39"/>
      <c r="V7811" s="39"/>
      <c r="W7811" s="39"/>
      <c r="X7811" s="39"/>
      <c r="Y7811" s="39"/>
      <c r="Z7811" s="39"/>
      <c r="AA7811" s="39"/>
      <c r="AB7811" s="39"/>
      <c r="AC7811" s="39"/>
      <c r="AD7811" s="39"/>
      <c r="AE7811" s="39"/>
      <c r="AF7811" s="39"/>
      <c r="AG7811" s="39"/>
      <c r="AH7811" s="39"/>
      <c r="AI7811" s="39"/>
      <c r="AJ7811" s="39"/>
      <c r="AK7811" s="39"/>
      <c r="AL7811" s="39"/>
      <c r="AM7811" s="39"/>
      <c r="AN7811" s="39"/>
      <c r="AO7811" s="39"/>
      <c r="AP7811" s="39"/>
      <c r="AQ7811" s="39"/>
      <c r="AR7811" s="39"/>
      <c r="AS7811" s="39"/>
      <c r="AT7811" s="39"/>
      <c r="AU7811" s="39"/>
      <c r="AV7811" s="39"/>
      <c r="AW7811" s="39"/>
    </row>
    <row r="7812" spans="15:49" x14ac:dyDescent="0.2">
      <c r="O7812" s="39"/>
      <c r="P7812" s="39"/>
      <c r="Q7812" s="39"/>
      <c r="R7812" s="39"/>
      <c r="S7812" s="39"/>
      <c r="T7812" s="39"/>
      <c r="U7812" s="39"/>
      <c r="V7812" s="39"/>
      <c r="W7812" s="39"/>
      <c r="X7812" s="39"/>
      <c r="Y7812" s="39"/>
      <c r="Z7812" s="39"/>
      <c r="AA7812" s="39"/>
      <c r="AB7812" s="39"/>
      <c r="AC7812" s="39"/>
      <c r="AD7812" s="39"/>
      <c r="AE7812" s="39"/>
      <c r="AF7812" s="39"/>
      <c r="AG7812" s="39"/>
      <c r="AH7812" s="39"/>
      <c r="AI7812" s="39"/>
      <c r="AJ7812" s="39"/>
      <c r="AK7812" s="39"/>
      <c r="AL7812" s="39"/>
      <c r="AM7812" s="39"/>
      <c r="AN7812" s="39"/>
      <c r="AO7812" s="39"/>
      <c r="AP7812" s="39"/>
      <c r="AQ7812" s="39"/>
      <c r="AR7812" s="39"/>
      <c r="AS7812" s="39"/>
      <c r="AT7812" s="39"/>
      <c r="AU7812" s="39"/>
      <c r="AV7812" s="39"/>
      <c r="AW7812" s="39"/>
    </row>
    <row r="7813" spans="15:49" x14ac:dyDescent="0.2">
      <c r="O7813" s="39"/>
      <c r="P7813" s="39"/>
      <c r="Q7813" s="39"/>
      <c r="R7813" s="39"/>
      <c r="S7813" s="39"/>
      <c r="T7813" s="39"/>
      <c r="U7813" s="39"/>
      <c r="V7813" s="39"/>
      <c r="W7813" s="39"/>
      <c r="X7813" s="39"/>
      <c r="Y7813" s="39"/>
      <c r="Z7813" s="39"/>
      <c r="AA7813" s="39"/>
      <c r="AB7813" s="39"/>
      <c r="AC7813" s="39"/>
      <c r="AD7813" s="39"/>
      <c r="AE7813" s="39"/>
      <c r="AF7813" s="39"/>
      <c r="AG7813" s="39"/>
      <c r="AH7813" s="39"/>
      <c r="AI7813" s="39"/>
      <c r="AJ7813" s="39"/>
      <c r="AK7813" s="39"/>
      <c r="AL7813" s="39"/>
      <c r="AM7813" s="39"/>
      <c r="AN7813" s="39"/>
      <c r="AO7813" s="39"/>
      <c r="AP7813" s="39"/>
      <c r="AQ7813" s="39"/>
      <c r="AR7813" s="39"/>
      <c r="AS7813" s="39"/>
      <c r="AT7813" s="39"/>
      <c r="AU7813" s="39"/>
      <c r="AV7813" s="39"/>
      <c r="AW7813" s="39"/>
    </row>
    <row r="7814" spans="15:49" x14ac:dyDescent="0.2">
      <c r="O7814" s="39"/>
      <c r="P7814" s="39"/>
      <c r="Q7814" s="39"/>
      <c r="R7814" s="39"/>
      <c r="S7814" s="39"/>
      <c r="T7814" s="39"/>
      <c r="U7814" s="39"/>
      <c r="V7814" s="39"/>
      <c r="W7814" s="39"/>
      <c r="X7814" s="39"/>
      <c r="Y7814" s="39"/>
      <c r="Z7814" s="39"/>
      <c r="AA7814" s="39"/>
      <c r="AB7814" s="39"/>
      <c r="AC7814" s="39"/>
      <c r="AD7814" s="39"/>
      <c r="AE7814" s="39"/>
      <c r="AF7814" s="39"/>
      <c r="AG7814" s="39"/>
      <c r="AH7814" s="39"/>
      <c r="AI7814" s="39"/>
      <c r="AJ7814" s="39"/>
      <c r="AK7814" s="39"/>
      <c r="AL7814" s="39"/>
      <c r="AM7814" s="39"/>
      <c r="AN7814" s="39"/>
      <c r="AO7814" s="39"/>
      <c r="AP7814" s="39"/>
      <c r="AQ7814" s="39"/>
      <c r="AR7814" s="39"/>
      <c r="AS7814" s="39"/>
      <c r="AT7814" s="39"/>
      <c r="AU7814" s="39"/>
      <c r="AV7814" s="39"/>
      <c r="AW7814" s="39"/>
    </row>
    <row r="7815" spans="15:49" x14ac:dyDescent="0.2">
      <c r="O7815" s="39"/>
      <c r="P7815" s="39"/>
      <c r="Q7815" s="39"/>
      <c r="R7815" s="39"/>
      <c r="S7815" s="39"/>
      <c r="T7815" s="39"/>
      <c r="U7815" s="39"/>
      <c r="V7815" s="39"/>
      <c r="W7815" s="39"/>
      <c r="X7815" s="39"/>
      <c r="Y7815" s="39"/>
      <c r="Z7815" s="39"/>
      <c r="AA7815" s="39"/>
      <c r="AB7815" s="39"/>
      <c r="AC7815" s="39"/>
      <c r="AD7815" s="39"/>
      <c r="AE7815" s="39"/>
      <c r="AF7815" s="39"/>
      <c r="AG7815" s="39"/>
      <c r="AH7815" s="39"/>
      <c r="AI7815" s="39"/>
      <c r="AJ7815" s="39"/>
      <c r="AK7815" s="39"/>
      <c r="AL7815" s="39"/>
      <c r="AM7815" s="39"/>
      <c r="AN7815" s="39"/>
      <c r="AO7815" s="39"/>
      <c r="AP7815" s="39"/>
      <c r="AQ7815" s="39"/>
      <c r="AR7815" s="39"/>
      <c r="AS7815" s="39"/>
      <c r="AT7815" s="39"/>
      <c r="AU7815" s="39"/>
      <c r="AV7815" s="39"/>
      <c r="AW7815" s="39"/>
    </row>
    <row r="7816" spans="15:49" x14ac:dyDescent="0.2">
      <c r="O7816" s="39"/>
      <c r="P7816" s="39"/>
      <c r="Q7816" s="39"/>
      <c r="R7816" s="39"/>
      <c r="S7816" s="39"/>
      <c r="T7816" s="39"/>
      <c r="U7816" s="39"/>
      <c r="V7816" s="39"/>
      <c r="W7816" s="39"/>
      <c r="X7816" s="39"/>
      <c r="Y7816" s="39"/>
      <c r="Z7816" s="39"/>
      <c r="AA7816" s="39"/>
      <c r="AB7816" s="39"/>
      <c r="AC7816" s="39"/>
      <c r="AD7816" s="39"/>
      <c r="AE7816" s="39"/>
      <c r="AF7816" s="39"/>
      <c r="AG7816" s="39"/>
      <c r="AH7816" s="39"/>
      <c r="AI7816" s="39"/>
      <c r="AJ7816" s="39"/>
      <c r="AK7816" s="39"/>
      <c r="AL7816" s="39"/>
      <c r="AM7816" s="39"/>
      <c r="AN7816" s="39"/>
      <c r="AO7816" s="39"/>
      <c r="AP7816" s="39"/>
      <c r="AQ7816" s="39"/>
      <c r="AR7816" s="39"/>
      <c r="AS7816" s="39"/>
      <c r="AT7816" s="39"/>
      <c r="AU7816" s="39"/>
      <c r="AV7816" s="39"/>
      <c r="AW7816" s="39"/>
    </row>
    <row r="7817" spans="15:49" x14ac:dyDescent="0.2">
      <c r="O7817" s="39"/>
      <c r="P7817" s="39"/>
      <c r="Q7817" s="39"/>
      <c r="R7817" s="39"/>
      <c r="S7817" s="39"/>
      <c r="T7817" s="39"/>
      <c r="U7817" s="39"/>
      <c r="V7817" s="39"/>
      <c r="W7817" s="39"/>
      <c r="X7817" s="39"/>
      <c r="Y7817" s="39"/>
      <c r="Z7817" s="39"/>
      <c r="AA7817" s="39"/>
      <c r="AB7817" s="39"/>
      <c r="AC7817" s="39"/>
      <c r="AD7817" s="39"/>
      <c r="AE7817" s="39"/>
      <c r="AF7817" s="39"/>
      <c r="AG7817" s="39"/>
      <c r="AH7817" s="39"/>
      <c r="AI7817" s="39"/>
      <c r="AJ7817" s="39"/>
      <c r="AK7817" s="39"/>
      <c r="AL7817" s="39"/>
      <c r="AM7817" s="39"/>
      <c r="AN7817" s="39"/>
      <c r="AO7817" s="39"/>
      <c r="AP7817" s="39"/>
      <c r="AQ7817" s="39"/>
      <c r="AR7817" s="39"/>
      <c r="AS7817" s="39"/>
      <c r="AT7817" s="39"/>
      <c r="AU7817" s="39"/>
      <c r="AV7817" s="39"/>
      <c r="AW7817" s="39"/>
    </row>
    <row r="7818" spans="15:49" x14ac:dyDescent="0.2">
      <c r="O7818" s="39"/>
      <c r="P7818" s="39"/>
      <c r="Q7818" s="39"/>
      <c r="R7818" s="39"/>
      <c r="S7818" s="39"/>
      <c r="T7818" s="39"/>
      <c r="U7818" s="39"/>
      <c r="V7818" s="39"/>
      <c r="W7818" s="39"/>
      <c r="X7818" s="39"/>
      <c r="Y7818" s="39"/>
      <c r="Z7818" s="39"/>
      <c r="AA7818" s="39"/>
      <c r="AB7818" s="39"/>
      <c r="AC7818" s="39"/>
      <c r="AD7818" s="39"/>
      <c r="AE7818" s="39"/>
      <c r="AF7818" s="39"/>
      <c r="AG7818" s="39"/>
      <c r="AH7818" s="39"/>
      <c r="AI7818" s="39"/>
      <c r="AJ7818" s="39"/>
      <c r="AK7818" s="39"/>
      <c r="AL7818" s="39"/>
      <c r="AM7818" s="39"/>
      <c r="AN7818" s="39"/>
      <c r="AO7818" s="39"/>
      <c r="AP7818" s="39"/>
      <c r="AQ7818" s="39"/>
      <c r="AR7818" s="39"/>
      <c r="AS7818" s="39"/>
      <c r="AT7818" s="39"/>
      <c r="AU7818" s="39"/>
      <c r="AV7818" s="39"/>
      <c r="AW7818" s="39"/>
    </row>
    <row r="7819" spans="15:49" x14ac:dyDescent="0.2">
      <c r="O7819" s="39"/>
      <c r="P7819" s="39"/>
      <c r="Q7819" s="39"/>
      <c r="R7819" s="39"/>
      <c r="S7819" s="39"/>
      <c r="T7819" s="39"/>
      <c r="U7819" s="39"/>
      <c r="V7819" s="39"/>
      <c r="W7819" s="39"/>
      <c r="X7819" s="39"/>
      <c r="Y7819" s="39"/>
      <c r="Z7819" s="39"/>
      <c r="AA7819" s="39"/>
      <c r="AB7819" s="39"/>
      <c r="AC7819" s="39"/>
      <c r="AD7819" s="39"/>
      <c r="AE7819" s="39"/>
      <c r="AF7819" s="39"/>
      <c r="AG7819" s="39"/>
      <c r="AH7819" s="39"/>
      <c r="AI7819" s="39"/>
      <c r="AJ7819" s="39"/>
      <c r="AK7819" s="39"/>
      <c r="AL7819" s="39"/>
      <c r="AM7819" s="39"/>
      <c r="AN7819" s="39"/>
      <c r="AO7819" s="39"/>
      <c r="AP7819" s="39"/>
      <c r="AQ7819" s="39"/>
      <c r="AR7819" s="39"/>
      <c r="AS7819" s="39"/>
      <c r="AT7819" s="39"/>
      <c r="AU7819" s="39"/>
      <c r="AV7819" s="39"/>
      <c r="AW7819" s="39"/>
    </row>
    <row r="7820" spans="15:49" x14ac:dyDescent="0.2">
      <c r="O7820" s="39"/>
      <c r="P7820" s="39"/>
      <c r="Q7820" s="39"/>
      <c r="R7820" s="39"/>
      <c r="S7820" s="39"/>
      <c r="T7820" s="39"/>
      <c r="U7820" s="39"/>
      <c r="V7820" s="39"/>
      <c r="W7820" s="39"/>
      <c r="X7820" s="39"/>
      <c r="Y7820" s="39"/>
      <c r="Z7820" s="39"/>
      <c r="AA7820" s="39"/>
      <c r="AB7820" s="39"/>
      <c r="AC7820" s="39"/>
      <c r="AD7820" s="39"/>
      <c r="AE7820" s="39"/>
      <c r="AF7820" s="39"/>
      <c r="AG7820" s="39"/>
      <c r="AH7820" s="39"/>
      <c r="AI7820" s="39"/>
      <c r="AJ7820" s="39"/>
      <c r="AK7820" s="39"/>
      <c r="AL7820" s="39"/>
      <c r="AM7820" s="39"/>
      <c r="AN7820" s="39"/>
      <c r="AO7820" s="39"/>
      <c r="AP7820" s="39"/>
      <c r="AQ7820" s="39"/>
      <c r="AR7820" s="39"/>
      <c r="AS7820" s="39"/>
      <c r="AT7820" s="39"/>
      <c r="AU7820" s="39"/>
      <c r="AV7820" s="39"/>
      <c r="AW7820" s="39"/>
    </row>
    <row r="7821" spans="15:49" x14ac:dyDescent="0.2">
      <c r="O7821" s="39"/>
      <c r="P7821" s="39"/>
      <c r="Q7821" s="39"/>
      <c r="R7821" s="39"/>
      <c r="S7821" s="39"/>
      <c r="T7821" s="39"/>
      <c r="U7821" s="39"/>
      <c r="V7821" s="39"/>
      <c r="W7821" s="39"/>
      <c r="X7821" s="39"/>
      <c r="Y7821" s="39"/>
      <c r="Z7821" s="39"/>
      <c r="AA7821" s="39"/>
      <c r="AB7821" s="39"/>
      <c r="AC7821" s="39"/>
      <c r="AD7821" s="39"/>
      <c r="AE7821" s="39"/>
      <c r="AF7821" s="39"/>
      <c r="AG7821" s="39"/>
      <c r="AH7821" s="39"/>
      <c r="AI7821" s="39"/>
      <c r="AJ7821" s="39"/>
      <c r="AK7821" s="39"/>
      <c r="AL7821" s="39"/>
      <c r="AM7821" s="39"/>
      <c r="AN7821" s="39"/>
      <c r="AO7821" s="39"/>
      <c r="AP7821" s="39"/>
      <c r="AQ7821" s="39"/>
      <c r="AR7821" s="39"/>
      <c r="AS7821" s="39"/>
      <c r="AT7821" s="39"/>
      <c r="AU7821" s="39"/>
      <c r="AV7821" s="39"/>
      <c r="AW7821" s="39"/>
    </row>
    <row r="7822" spans="15:49" x14ac:dyDescent="0.2">
      <c r="O7822" s="39"/>
      <c r="P7822" s="39"/>
      <c r="Q7822" s="39"/>
      <c r="R7822" s="39"/>
      <c r="S7822" s="39"/>
      <c r="T7822" s="39"/>
      <c r="U7822" s="39"/>
      <c r="V7822" s="39"/>
      <c r="W7822" s="39"/>
      <c r="X7822" s="39"/>
      <c r="Y7822" s="39"/>
      <c r="Z7822" s="39"/>
      <c r="AA7822" s="39"/>
      <c r="AB7822" s="39"/>
      <c r="AC7822" s="39"/>
      <c r="AD7822" s="39"/>
      <c r="AE7822" s="39"/>
      <c r="AF7822" s="39"/>
      <c r="AG7822" s="39"/>
      <c r="AH7822" s="39"/>
      <c r="AI7822" s="39"/>
      <c r="AJ7822" s="39"/>
      <c r="AK7822" s="39"/>
      <c r="AL7822" s="39"/>
      <c r="AM7822" s="39"/>
      <c r="AN7822" s="39"/>
      <c r="AO7822" s="39"/>
      <c r="AP7822" s="39"/>
      <c r="AQ7822" s="39"/>
      <c r="AR7822" s="39"/>
      <c r="AS7822" s="39"/>
      <c r="AT7822" s="39"/>
      <c r="AU7822" s="39"/>
      <c r="AV7822" s="39"/>
      <c r="AW7822" s="39"/>
    </row>
    <row r="7823" spans="15:49" x14ac:dyDescent="0.2">
      <c r="O7823" s="39"/>
      <c r="P7823" s="39"/>
      <c r="Q7823" s="39"/>
      <c r="R7823" s="39"/>
      <c r="S7823" s="39"/>
      <c r="T7823" s="39"/>
      <c r="U7823" s="39"/>
      <c r="V7823" s="39"/>
      <c r="W7823" s="39"/>
      <c r="X7823" s="39"/>
      <c r="Y7823" s="39"/>
      <c r="Z7823" s="39"/>
      <c r="AA7823" s="39"/>
      <c r="AB7823" s="39"/>
      <c r="AC7823" s="39"/>
      <c r="AD7823" s="39"/>
      <c r="AE7823" s="39"/>
      <c r="AF7823" s="39"/>
      <c r="AG7823" s="39"/>
      <c r="AH7823" s="39"/>
      <c r="AI7823" s="39"/>
      <c r="AJ7823" s="39"/>
      <c r="AK7823" s="39"/>
      <c r="AL7823" s="39"/>
      <c r="AM7823" s="39"/>
      <c r="AN7823" s="39"/>
      <c r="AO7823" s="39"/>
      <c r="AP7823" s="39"/>
      <c r="AQ7823" s="39"/>
      <c r="AR7823" s="39"/>
      <c r="AS7823" s="39"/>
      <c r="AT7823" s="39"/>
      <c r="AU7823" s="39"/>
      <c r="AV7823" s="39"/>
      <c r="AW7823" s="39"/>
    </row>
    <row r="7824" spans="15:49" x14ac:dyDescent="0.2">
      <c r="O7824" s="39"/>
      <c r="P7824" s="39"/>
      <c r="Q7824" s="39"/>
      <c r="R7824" s="39"/>
      <c r="S7824" s="39"/>
      <c r="T7824" s="39"/>
      <c r="U7824" s="39"/>
      <c r="V7824" s="39"/>
      <c r="W7824" s="39"/>
      <c r="X7824" s="39"/>
      <c r="Y7824" s="39"/>
      <c r="Z7824" s="39"/>
      <c r="AA7824" s="39"/>
      <c r="AB7824" s="39"/>
      <c r="AC7824" s="39"/>
      <c r="AD7824" s="39"/>
      <c r="AE7824" s="39"/>
      <c r="AF7824" s="39"/>
      <c r="AG7824" s="39"/>
      <c r="AH7824" s="39"/>
      <c r="AI7824" s="39"/>
      <c r="AJ7824" s="39"/>
      <c r="AK7824" s="39"/>
      <c r="AL7824" s="39"/>
      <c r="AM7824" s="39"/>
      <c r="AN7824" s="39"/>
      <c r="AO7824" s="39"/>
      <c r="AP7824" s="39"/>
      <c r="AQ7824" s="39"/>
      <c r="AR7824" s="39"/>
      <c r="AS7824" s="39"/>
      <c r="AT7824" s="39"/>
      <c r="AU7824" s="39"/>
      <c r="AV7824" s="39"/>
      <c r="AW7824" s="39"/>
    </row>
    <row r="7825" spans="15:49" x14ac:dyDescent="0.2">
      <c r="O7825" s="39"/>
      <c r="P7825" s="39"/>
      <c r="Q7825" s="39"/>
      <c r="R7825" s="39"/>
      <c r="S7825" s="39"/>
      <c r="T7825" s="39"/>
      <c r="U7825" s="39"/>
      <c r="V7825" s="39"/>
      <c r="W7825" s="39"/>
      <c r="X7825" s="39"/>
      <c r="Y7825" s="39"/>
      <c r="Z7825" s="39"/>
      <c r="AA7825" s="39"/>
      <c r="AB7825" s="39"/>
      <c r="AC7825" s="39"/>
      <c r="AD7825" s="39"/>
      <c r="AE7825" s="39"/>
      <c r="AF7825" s="39"/>
      <c r="AG7825" s="39"/>
      <c r="AH7825" s="39"/>
      <c r="AI7825" s="39"/>
      <c r="AJ7825" s="39"/>
      <c r="AK7825" s="39"/>
      <c r="AL7825" s="39"/>
      <c r="AM7825" s="39"/>
      <c r="AN7825" s="39"/>
      <c r="AO7825" s="39"/>
      <c r="AP7825" s="39"/>
      <c r="AQ7825" s="39"/>
      <c r="AR7825" s="39"/>
      <c r="AS7825" s="39"/>
      <c r="AT7825" s="39"/>
      <c r="AU7825" s="39"/>
      <c r="AV7825" s="39"/>
      <c r="AW7825" s="39"/>
    </row>
    <row r="7826" spans="15:49" x14ac:dyDescent="0.2">
      <c r="O7826" s="39"/>
      <c r="P7826" s="39"/>
      <c r="Q7826" s="39"/>
      <c r="R7826" s="39"/>
      <c r="S7826" s="39"/>
      <c r="T7826" s="39"/>
      <c r="U7826" s="39"/>
      <c r="V7826" s="39"/>
      <c r="W7826" s="39"/>
      <c r="X7826" s="39"/>
      <c r="Y7826" s="39"/>
      <c r="Z7826" s="39"/>
      <c r="AA7826" s="39"/>
      <c r="AB7826" s="39"/>
      <c r="AC7826" s="39"/>
      <c r="AD7826" s="39"/>
      <c r="AE7826" s="39"/>
      <c r="AF7826" s="39"/>
      <c r="AG7826" s="39"/>
      <c r="AH7826" s="39"/>
      <c r="AI7826" s="39"/>
      <c r="AJ7826" s="39"/>
      <c r="AK7826" s="39"/>
      <c r="AL7826" s="39"/>
      <c r="AM7826" s="39"/>
      <c r="AN7826" s="39"/>
      <c r="AO7826" s="39"/>
      <c r="AP7826" s="39"/>
      <c r="AQ7826" s="39"/>
      <c r="AR7826" s="39"/>
      <c r="AS7826" s="39"/>
      <c r="AT7826" s="39"/>
      <c r="AU7826" s="39"/>
      <c r="AV7826" s="39"/>
      <c r="AW7826" s="39"/>
    </row>
    <row r="7827" spans="15:49" x14ac:dyDescent="0.2">
      <c r="O7827" s="39"/>
      <c r="P7827" s="39"/>
      <c r="Q7827" s="39"/>
      <c r="R7827" s="39"/>
      <c r="S7827" s="39"/>
      <c r="T7827" s="39"/>
      <c r="U7827" s="39"/>
      <c r="V7827" s="39"/>
      <c r="W7827" s="39"/>
      <c r="X7827" s="39"/>
      <c r="Y7827" s="39"/>
      <c r="Z7827" s="39"/>
      <c r="AA7827" s="39"/>
      <c r="AB7827" s="39"/>
      <c r="AC7827" s="39"/>
      <c r="AD7827" s="39"/>
      <c r="AE7827" s="39"/>
      <c r="AF7827" s="39"/>
      <c r="AG7827" s="39"/>
      <c r="AH7827" s="39"/>
      <c r="AI7827" s="39"/>
      <c r="AJ7827" s="39"/>
      <c r="AK7827" s="39"/>
      <c r="AL7827" s="39"/>
      <c r="AM7827" s="39"/>
      <c r="AN7827" s="39"/>
      <c r="AO7827" s="39"/>
      <c r="AP7827" s="39"/>
      <c r="AQ7827" s="39"/>
      <c r="AR7827" s="39"/>
      <c r="AS7827" s="39"/>
      <c r="AT7827" s="39"/>
      <c r="AU7827" s="39"/>
      <c r="AV7827" s="39"/>
      <c r="AW7827" s="39"/>
    </row>
    <row r="7828" spans="15:49" x14ac:dyDescent="0.2">
      <c r="O7828" s="39"/>
      <c r="P7828" s="39"/>
      <c r="Q7828" s="39"/>
      <c r="R7828" s="39"/>
      <c r="S7828" s="39"/>
      <c r="T7828" s="39"/>
      <c r="U7828" s="39"/>
      <c r="V7828" s="39"/>
      <c r="W7828" s="39"/>
      <c r="X7828" s="39"/>
      <c r="Y7828" s="39"/>
      <c r="Z7828" s="39"/>
      <c r="AA7828" s="39"/>
      <c r="AB7828" s="39"/>
      <c r="AC7828" s="39"/>
      <c r="AD7828" s="39"/>
      <c r="AE7828" s="39"/>
      <c r="AF7828" s="39"/>
      <c r="AG7828" s="39"/>
      <c r="AH7828" s="39"/>
      <c r="AI7828" s="39"/>
      <c r="AJ7828" s="39"/>
      <c r="AK7828" s="39"/>
      <c r="AL7828" s="39"/>
      <c r="AM7828" s="39"/>
      <c r="AN7828" s="39"/>
      <c r="AO7828" s="39"/>
      <c r="AP7828" s="39"/>
      <c r="AQ7828" s="39"/>
      <c r="AR7828" s="39"/>
      <c r="AS7828" s="39"/>
      <c r="AT7828" s="39"/>
      <c r="AU7828" s="39"/>
      <c r="AV7828" s="39"/>
      <c r="AW7828" s="39"/>
    </row>
    <row r="7829" spans="15:49" x14ac:dyDescent="0.2">
      <c r="O7829" s="39"/>
      <c r="P7829" s="39"/>
      <c r="Q7829" s="39"/>
      <c r="R7829" s="39"/>
      <c r="S7829" s="39"/>
      <c r="T7829" s="39"/>
      <c r="U7829" s="39"/>
      <c r="V7829" s="39"/>
      <c r="W7829" s="39"/>
      <c r="X7829" s="39"/>
      <c r="Y7829" s="39"/>
      <c r="Z7829" s="39"/>
      <c r="AA7829" s="39"/>
      <c r="AB7829" s="39"/>
      <c r="AC7829" s="39"/>
      <c r="AD7829" s="39"/>
      <c r="AE7829" s="39"/>
      <c r="AF7829" s="39"/>
      <c r="AG7829" s="39"/>
      <c r="AH7829" s="39"/>
      <c r="AI7829" s="39"/>
      <c r="AJ7829" s="39"/>
      <c r="AK7829" s="39"/>
      <c r="AL7829" s="39"/>
      <c r="AM7829" s="39"/>
      <c r="AN7829" s="39"/>
      <c r="AO7829" s="39"/>
      <c r="AP7829" s="39"/>
      <c r="AQ7829" s="39"/>
      <c r="AR7829" s="39"/>
      <c r="AS7829" s="39"/>
      <c r="AT7829" s="39"/>
      <c r="AU7829" s="39"/>
      <c r="AV7829" s="39"/>
      <c r="AW7829" s="39"/>
    </row>
    <row r="7830" spans="15:49" x14ac:dyDescent="0.2">
      <c r="O7830" s="39"/>
      <c r="P7830" s="39"/>
      <c r="Q7830" s="39"/>
      <c r="R7830" s="39"/>
      <c r="S7830" s="39"/>
      <c r="T7830" s="39"/>
      <c r="U7830" s="39"/>
      <c r="V7830" s="39"/>
      <c r="W7830" s="39"/>
      <c r="X7830" s="39"/>
      <c r="Y7830" s="39"/>
      <c r="Z7830" s="39"/>
      <c r="AA7830" s="39"/>
      <c r="AB7830" s="39"/>
      <c r="AC7830" s="39"/>
      <c r="AD7830" s="39"/>
      <c r="AE7830" s="39"/>
      <c r="AF7830" s="39"/>
      <c r="AG7830" s="39"/>
      <c r="AH7830" s="39"/>
      <c r="AI7830" s="39"/>
      <c r="AJ7830" s="39"/>
      <c r="AK7830" s="39"/>
      <c r="AL7830" s="39"/>
      <c r="AM7830" s="39"/>
      <c r="AN7830" s="39"/>
      <c r="AO7830" s="39"/>
      <c r="AP7830" s="39"/>
      <c r="AQ7830" s="39"/>
      <c r="AR7830" s="39"/>
      <c r="AS7830" s="39"/>
      <c r="AT7830" s="39"/>
      <c r="AU7830" s="39"/>
      <c r="AV7830" s="39"/>
      <c r="AW7830" s="39"/>
    </row>
    <row r="7831" spans="15:49" x14ac:dyDescent="0.2">
      <c r="O7831" s="39"/>
      <c r="P7831" s="39"/>
      <c r="Q7831" s="39"/>
      <c r="R7831" s="39"/>
      <c r="S7831" s="39"/>
      <c r="T7831" s="39"/>
      <c r="U7831" s="39"/>
      <c r="V7831" s="39"/>
      <c r="W7831" s="39"/>
      <c r="X7831" s="39"/>
      <c r="Y7831" s="39"/>
      <c r="Z7831" s="39"/>
      <c r="AA7831" s="39"/>
      <c r="AB7831" s="39"/>
      <c r="AC7831" s="39"/>
      <c r="AD7831" s="39"/>
      <c r="AE7831" s="39"/>
      <c r="AF7831" s="39"/>
      <c r="AG7831" s="39"/>
      <c r="AH7831" s="39"/>
      <c r="AI7831" s="39"/>
      <c r="AJ7831" s="39"/>
      <c r="AK7831" s="39"/>
      <c r="AL7831" s="39"/>
      <c r="AM7831" s="39"/>
      <c r="AN7831" s="39"/>
      <c r="AO7831" s="39"/>
      <c r="AP7831" s="39"/>
      <c r="AQ7831" s="39"/>
      <c r="AR7831" s="39"/>
      <c r="AS7831" s="39"/>
      <c r="AT7831" s="39"/>
      <c r="AU7831" s="39"/>
      <c r="AV7831" s="39"/>
      <c r="AW7831" s="39"/>
    </row>
    <row r="7832" spans="15:49" x14ac:dyDescent="0.2">
      <c r="O7832" s="39"/>
      <c r="P7832" s="39"/>
      <c r="Q7832" s="39"/>
      <c r="R7832" s="39"/>
      <c r="S7832" s="39"/>
      <c r="T7832" s="39"/>
      <c r="U7832" s="39"/>
      <c r="V7832" s="39"/>
      <c r="W7832" s="39"/>
      <c r="X7832" s="39"/>
      <c r="Y7832" s="39"/>
      <c r="Z7832" s="39"/>
      <c r="AA7832" s="39"/>
      <c r="AB7832" s="39"/>
      <c r="AC7832" s="39"/>
      <c r="AD7832" s="39"/>
      <c r="AE7832" s="39"/>
      <c r="AF7832" s="39"/>
      <c r="AG7832" s="39"/>
      <c r="AH7832" s="39"/>
      <c r="AI7832" s="39"/>
      <c r="AJ7832" s="39"/>
      <c r="AK7832" s="39"/>
      <c r="AL7832" s="39"/>
      <c r="AM7832" s="39"/>
      <c r="AN7832" s="39"/>
      <c r="AO7832" s="39"/>
      <c r="AP7832" s="39"/>
      <c r="AQ7832" s="39"/>
      <c r="AR7832" s="39"/>
      <c r="AS7832" s="39"/>
      <c r="AT7832" s="39"/>
      <c r="AU7832" s="39"/>
      <c r="AV7832" s="39"/>
      <c r="AW7832" s="39"/>
    </row>
    <row r="7833" spans="15:49" x14ac:dyDescent="0.2">
      <c r="O7833" s="39"/>
      <c r="P7833" s="39"/>
      <c r="Q7833" s="39"/>
      <c r="R7833" s="39"/>
      <c r="S7833" s="39"/>
      <c r="T7833" s="39"/>
      <c r="U7833" s="39"/>
      <c r="V7833" s="39"/>
      <c r="W7833" s="39"/>
      <c r="X7833" s="39"/>
      <c r="Y7833" s="39"/>
      <c r="Z7833" s="39"/>
      <c r="AA7833" s="39"/>
      <c r="AB7833" s="39"/>
      <c r="AC7833" s="39"/>
      <c r="AD7833" s="39"/>
      <c r="AE7833" s="39"/>
      <c r="AF7833" s="39"/>
      <c r="AG7833" s="39"/>
      <c r="AH7833" s="39"/>
      <c r="AI7833" s="39"/>
      <c r="AJ7833" s="39"/>
      <c r="AK7833" s="39"/>
      <c r="AL7833" s="39"/>
      <c r="AM7833" s="39"/>
      <c r="AN7833" s="39"/>
      <c r="AO7833" s="39"/>
      <c r="AP7833" s="39"/>
      <c r="AQ7833" s="39"/>
      <c r="AR7833" s="39"/>
      <c r="AS7833" s="39"/>
      <c r="AT7833" s="39"/>
      <c r="AU7833" s="39"/>
      <c r="AV7833" s="39"/>
      <c r="AW7833" s="39"/>
    </row>
    <row r="7834" spans="15:49" x14ac:dyDescent="0.2">
      <c r="O7834" s="39"/>
      <c r="P7834" s="39"/>
      <c r="Q7834" s="39"/>
      <c r="R7834" s="39"/>
      <c r="S7834" s="39"/>
      <c r="T7834" s="39"/>
      <c r="U7834" s="39"/>
      <c r="V7834" s="39"/>
      <c r="W7834" s="39"/>
      <c r="X7834" s="39"/>
      <c r="Y7834" s="39"/>
      <c r="Z7834" s="39"/>
      <c r="AA7834" s="39"/>
      <c r="AB7834" s="39"/>
      <c r="AC7834" s="39"/>
      <c r="AD7834" s="39"/>
      <c r="AE7834" s="39"/>
      <c r="AF7834" s="39"/>
      <c r="AG7834" s="39"/>
      <c r="AH7834" s="39"/>
      <c r="AI7834" s="39"/>
      <c r="AJ7834" s="39"/>
      <c r="AK7834" s="39"/>
      <c r="AL7834" s="39"/>
      <c r="AM7834" s="39"/>
      <c r="AN7834" s="39"/>
      <c r="AO7834" s="39"/>
      <c r="AP7834" s="39"/>
      <c r="AQ7834" s="39"/>
      <c r="AR7834" s="39"/>
      <c r="AS7834" s="39"/>
      <c r="AT7834" s="39"/>
      <c r="AU7834" s="39"/>
      <c r="AV7834" s="39"/>
      <c r="AW7834" s="39"/>
    </row>
    <row r="7835" spans="15:49" x14ac:dyDescent="0.2">
      <c r="O7835" s="39"/>
      <c r="P7835" s="39"/>
      <c r="Q7835" s="39"/>
      <c r="R7835" s="39"/>
      <c r="S7835" s="39"/>
      <c r="T7835" s="39"/>
      <c r="U7835" s="39"/>
      <c r="V7835" s="39"/>
      <c r="W7835" s="39"/>
      <c r="X7835" s="39"/>
      <c r="Y7835" s="39"/>
      <c r="Z7835" s="39"/>
      <c r="AA7835" s="39"/>
      <c r="AB7835" s="39"/>
      <c r="AC7835" s="39"/>
      <c r="AD7835" s="39"/>
      <c r="AE7835" s="39"/>
      <c r="AF7835" s="39"/>
      <c r="AG7835" s="39"/>
      <c r="AH7835" s="39"/>
      <c r="AI7835" s="39"/>
      <c r="AJ7835" s="39"/>
      <c r="AK7835" s="39"/>
      <c r="AL7835" s="39"/>
      <c r="AM7835" s="39"/>
      <c r="AN7835" s="39"/>
      <c r="AO7835" s="39"/>
      <c r="AP7835" s="39"/>
      <c r="AQ7835" s="39"/>
      <c r="AR7835" s="39"/>
      <c r="AS7835" s="39"/>
      <c r="AT7835" s="39"/>
      <c r="AU7835" s="39"/>
      <c r="AV7835" s="39"/>
      <c r="AW7835" s="39"/>
    </row>
    <row r="7836" spans="15:49" x14ac:dyDescent="0.2">
      <c r="O7836" s="39"/>
      <c r="P7836" s="39"/>
      <c r="Q7836" s="39"/>
      <c r="R7836" s="39"/>
      <c r="S7836" s="39"/>
      <c r="T7836" s="39"/>
      <c r="U7836" s="39"/>
      <c r="V7836" s="39"/>
      <c r="W7836" s="39"/>
      <c r="X7836" s="39"/>
      <c r="Y7836" s="39"/>
      <c r="Z7836" s="39"/>
      <c r="AA7836" s="39"/>
      <c r="AB7836" s="39"/>
      <c r="AC7836" s="39"/>
      <c r="AD7836" s="39"/>
      <c r="AE7836" s="39"/>
      <c r="AF7836" s="39"/>
      <c r="AG7836" s="39"/>
      <c r="AH7836" s="39"/>
      <c r="AI7836" s="39"/>
      <c r="AJ7836" s="39"/>
      <c r="AK7836" s="39"/>
      <c r="AL7836" s="39"/>
      <c r="AM7836" s="39"/>
      <c r="AN7836" s="39"/>
      <c r="AO7836" s="39"/>
      <c r="AP7836" s="39"/>
      <c r="AQ7836" s="39"/>
      <c r="AR7836" s="39"/>
      <c r="AS7836" s="39"/>
      <c r="AT7836" s="39"/>
      <c r="AU7836" s="39"/>
      <c r="AV7836" s="39"/>
      <c r="AW7836" s="39"/>
    </row>
    <row r="7837" spans="15:49" x14ac:dyDescent="0.2">
      <c r="O7837" s="39"/>
      <c r="P7837" s="39"/>
      <c r="Q7837" s="39"/>
      <c r="R7837" s="39"/>
      <c r="S7837" s="39"/>
      <c r="T7837" s="39"/>
      <c r="U7837" s="39"/>
      <c r="V7837" s="39"/>
      <c r="W7837" s="39"/>
      <c r="X7837" s="39"/>
      <c r="Y7837" s="39"/>
      <c r="Z7837" s="39"/>
      <c r="AA7837" s="39"/>
      <c r="AB7837" s="39"/>
      <c r="AC7837" s="39"/>
      <c r="AD7837" s="39"/>
      <c r="AE7837" s="39"/>
      <c r="AF7837" s="39"/>
      <c r="AG7837" s="39"/>
      <c r="AH7837" s="39"/>
      <c r="AI7837" s="39"/>
      <c r="AJ7837" s="39"/>
      <c r="AK7837" s="39"/>
      <c r="AL7837" s="39"/>
      <c r="AM7837" s="39"/>
      <c r="AN7837" s="39"/>
      <c r="AO7837" s="39"/>
      <c r="AP7837" s="39"/>
      <c r="AQ7837" s="39"/>
      <c r="AR7837" s="39"/>
      <c r="AS7837" s="39"/>
      <c r="AT7837" s="39"/>
      <c r="AU7837" s="39"/>
      <c r="AV7837" s="39"/>
      <c r="AW7837" s="39"/>
    </row>
    <row r="7838" spans="15:49" x14ac:dyDescent="0.2">
      <c r="O7838" s="39"/>
      <c r="P7838" s="39"/>
      <c r="Q7838" s="39"/>
      <c r="R7838" s="39"/>
      <c r="S7838" s="39"/>
      <c r="T7838" s="39"/>
      <c r="U7838" s="39"/>
      <c r="V7838" s="39"/>
      <c r="W7838" s="39"/>
      <c r="X7838" s="39"/>
      <c r="Y7838" s="39"/>
      <c r="Z7838" s="39"/>
      <c r="AA7838" s="39"/>
      <c r="AB7838" s="39"/>
      <c r="AC7838" s="39"/>
      <c r="AD7838" s="39"/>
      <c r="AE7838" s="39"/>
      <c r="AF7838" s="39"/>
      <c r="AG7838" s="39"/>
      <c r="AH7838" s="39"/>
      <c r="AI7838" s="39"/>
      <c r="AJ7838" s="39"/>
      <c r="AK7838" s="39"/>
      <c r="AL7838" s="39"/>
      <c r="AM7838" s="39"/>
      <c r="AN7838" s="39"/>
      <c r="AO7838" s="39"/>
      <c r="AP7838" s="39"/>
      <c r="AQ7838" s="39"/>
      <c r="AR7838" s="39"/>
      <c r="AS7838" s="39"/>
      <c r="AT7838" s="39"/>
      <c r="AU7838" s="39"/>
      <c r="AV7838" s="39"/>
      <c r="AW7838" s="39"/>
    </row>
    <row r="7839" spans="15:49" x14ac:dyDescent="0.2">
      <c r="O7839" s="39"/>
      <c r="P7839" s="39"/>
      <c r="Q7839" s="39"/>
      <c r="R7839" s="39"/>
      <c r="S7839" s="39"/>
      <c r="T7839" s="39"/>
      <c r="U7839" s="39"/>
      <c r="V7839" s="39"/>
      <c r="W7839" s="39"/>
      <c r="X7839" s="39"/>
      <c r="Y7839" s="39"/>
      <c r="Z7839" s="39"/>
      <c r="AA7839" s="39"/>
      <c r="AB7839" s="39"/>
      <c r="AC7839" s="39"/>
      <c r="AD7839" s="39"/>
      <c r="AE7839" s="39"/>
      <c r="AF7839" s="39"/>
      <c r="AG7839" s="39"/>
      <c r="AH7839" s="39"/>
      <c r="AI7839" s="39"/>
      <c r="AJ7839" s="39"/>
      <c r="AK7839" s="39"/>
      <c r="AL7839" s="39"/>
      <c r="AM7839" s="39"/>
      <c r="AN7839" s="39"/>
      <c r="AO7839" s="39"/>
      <c r="AP7839" s="39"/>
      <c r="AQ7839" s="39"/>
      <c r="AR7839" s="39"/>
      <c r="AS7839" s="39"/>
      <c r="AT7839" s="39"/>
      <c r="AU7839" s="39"/>
      <c r="AV7839" s="39"/>
      <c r="AW7839" s="39"/>
    </row>
    <row r="7840" spans="15:49" x14ac:dyDescent="0.2">
      <c r="O7840" s="39"/>
      <c r="P7840" s="39"/>
      <c r="Q7840" s="39"/>
      <c r="R7840" s="39"/>
      <c r="S7840" s="39"/>
      <c r="T7840" s="39"/>
      <c r="U7840" s="39"/>
      <c r="V7840" s="39"/>
      <c r="W7840" s="39"/>
      <c r="X7840" s="39"/>
      <c r="Y7840" s="39"/>
      <c r="Z7840" s="39"/>
      <c r="AA7840" s="39"/>
      <c r="AB7840" s="39"/>
      <c r="AC7840" s="39"/>
      <c r="AD7840" s="39"/>
      <c r="AE7840" s="39"/>
      <c r="AF7840" s="39"/>
      <c r="AG7840" s="39"/>
      <c r="AH7840" s="39"/>
      <c r="AI7840" s="39"/>
      <c r="AJ7840" s="39"/>
      <c r="AK7840" s="39"/>
      <c r="AL7840" s="39"/>
      <c r="AM7840" s="39"/>
      <c r="AN7840" s="39"/>
      <c r="AO7840" s="39"/>
      <c r="AP7840" s="39"/>
      <c r="AQ7840" s="39"/>
      <c r="AR7840" s="39"/>
      <c r="AS7840" s="39"/>
      <c r="AT7840" s="39"/>
      <c r="AU7840" s="39"/>
      <c r="AV7840" s="39"/>
      <c r="AW7840" s="39"/>
    </row>
    <row r="7841" spans="15:49" x14ac:dyDescent="0.2">
      <c r="O7841" s="39"/>
      <c r="P7841" s="39"/>
      <c r="Q7841" s="39"/>
      <c r="R7841" s="39"/>
      <c r="S7841" s="39"/>
      <c r="T7841" s="39"/>
      <c r="U7841" s="39"/>
      <c r="V7841" s="39"/>
      <c r="W7841" s="39"/>
      <c r="X7841" s="39"/>
      <c r="Y7841" s="39"/>
      <c r="Z7841" s="39"/>
      <c r="AA7841" s="39"/>
      <c r="AB7841" s="39"/>
      <c r="AC7841" s="39"/>
      <c r="AD7841" s="39"/>
      <c r="AE7841" s="39"/>
      <c r="AF7841" s="39"/>
      <c r="AG7841" s="39"/>
      <c r="AH7841" s="39"/>
      <c r="AI7841" s="39"/>
      <c r="AJ7841" s="39"/>
      <c r="AK7841" s="39"/>
      <c r="AL7841" s="39"/>
      <c r="AM7841" s="39"/>
      <c r="AN7841" s="39"/>
      <c r="AO7841" s="39"/>
      <c r="AP7841" s="39"/>
      <c r="AQ7841" s="39"/>
      <c r="AR7841" s="39"/>
      <c r="AS7841" s="39"/>
      <c r="AT7841" s="39"/>
      <c r="AU7841" s="39"/>
      <c r="AV7841" s="39"/>
      <c r="AW7841" s="39"/>
    </row>
    <row r="7842" spans="15:49" x14ac:dyDescent="0.2">
      <c r="O7842" s="39"/>
      <c r="P7842" s="39"/>
      <c r="Q7842" s="39"/>
      <c r="R7842" s="39"/>
      <c r="S7842" s="39"/>
      <c r="T7842" s="39"/>
      <c r="U7842" s="39"/>
      <c r="V7842" s="39"/>
      <c r="W7842" s="39"/>
      <c r="X7842" s="39"/>
      <c r="Y7842" s="39"/>
      <c r="Z7842" s="39"/>
      <c r="AA7842" s="39"/>
      <c r="AB7842" s="39"/>
      <c r="AC7842" s="39"/>
      <c r="AD7842" s="39"/>
      <c r="AE7842" s="39"/>
      <c r="AF7842" s="39"/>
      <c r="AG7842" s="39"/>
      <c r="AH7842" s="39"/>
      <c r="AI7842" s="39"/>
      <c r="AJ7842" s="39"/>
      <c r="AK7842" s="39"/>
      <c r="AL7842" s="39"/>
      <c r="AM7842" s="39"/>
      <c r="AN7842" s="39"/>
      <c r="AO7842" s="39"/>
      <c r="AP7842" s="39"/>
      <c r="AQ7842" s="39"/>
      <c r="AR7842" s="39"/>
      <c r="AS7842" s="39"/>
      <c r="AT7842" s="39"/>
      <c r="AU7842" s="39"/>
      <c r="AV7842" s="39"/>
      <c r="AW7842" s="39"/>
    </row>
    <row r="7843" spans="15:49" x14ac:dyDescent="0.2">
      <c r="O7843" s="39"/>
      <c r="P7843" s="39"/>
      <c r="Q7843" s="39"/>
      <c r="R7843" s="39"/>
      <c r="S7843" s="39"/>
      <c r="T7843" s="39"/>
      <c r="U7843" s="39"/>
      <c r="V7843" s="39"/>
      <c r="W7843" s="39"/>
      <c r="X7843" s="39"/>
      <c r="Y7843" s="39"/>
      <c r="Z7843" s="39"/>
      <c r="AA7843" s="39"/>
      <c r="AB7843" s="39"/>
      <c r="AC7843" s="39"/>
      <c r="AD7843" s="39"/>
      <c r="AE7843" s="39"/>
      <c r="AF7843" s="39"/>
      <c r="AG7843" s="39"/>
      <c r="AH7843" s="39"/>
      <c r="AI7843" s="39"/>
      <c r="AJ7843" s="39"/>
      <c r="AK7843" s="39"/>
      <c r="AL7843" s="39"/>
      <c r="AM7843" s="39"/>
      <c r="AN7843" s="39"/>
      <c r="AO7843" s="39"/>
      <c r="AP7843" s="39"/>
      <c r="AQ7843" s="39"/>
      <c r="AR7843" s="39"/>
      <c r="AS7843" s="39"/>
      <c r="AT7843" s="39"/>
      <c r="AU7843" s="39"/>
      <c r="AV7843" s="39"/>
      <c r="AW7843" s="39"/>
    </row>
    <row r="7844" spans="15:49" x14ac:dyDescent="0.2">
      <c r="O7844" s="39"/>
      <c r="P7844" s="39"/>
      <c r="Q7844" s="39"/>
      <c r="R7844" s="39"/>
      <c r="S7844" s="39"/>
      <c r="T7844" s="39"/>
      <c r="U7844" s="39"/>
      <c r="V7844" s="39"/>
      <c r="W7844" s="39"/>
      <c r="X7844" s="39"/>
      <c r="Y7844" s="39"/>
      <c r="Z7844" s="39"/>
      <c r="AA7844" s="39"/>
      <c r="AB7844" s="39"/>
      <c r="AC7844" s="39"/>
      <c r="AD7844" s="39"/>
      <c r="AE7844" s="39"/>
      <c r="AF7844" s="39"/>
      <c r="AG7844" s="39"/>
      <c r="AH7844" s="39"/>
      <c r="AI7844" s="39"/>
      <c r="AJ7844" s="39"/>
      <c r="AK7844" s="39"/>
      <c r="AL7844" s="39"/>
      <c r="AM7844" s="39"/>
      <c r="AN7844" s="39"/>
      <c r="AO7844" s="39"/>
      <c r="AP7844" s="39"/>
      <c r="AQ7844" s="39"/>
      <c r="AR7844" s="39"/>
      <c r="AS7844" s="39"/>
      <c r="AT7844" s="39"/>
      <c r="AU7844" s="39"/>
      <c r="AV7844" s="39"/>
      <c r="AW7844" s="39"/>
    </row>
    <row r="7845" spans="15:49" x14ac:dyDescent="0.2">
      <c r="O7845" s="39"/>
      <c r="P7845" s="39"/>
      <c r="Q7845" s="39"/>
      <c r="R7845" s="39"/>
      <c r="S7845" s="39"/>
      <c r="T7845" s="39"/>
      <c r="U7845" s="39"/>
      <c r="V7845" s="39"/>
      <c r="W7845" s="39"/>
      <c r="X7845" s="39"/>
      <c r="Y7845" s="39"/>
      <c r="Z7845" s="39"/>
      <c r="AA7845" s="39"/>
      <c r="AB7845" s="39"/>
      <c r="AC7845" s="39"/>
      <c r="AD7845" s="39"/>
      <c r="AE7845" s="39"/>
      <c r="AF7845" s="39"/>
      <c r="AG7845" s="39"/>
      <c r="AH7845" s="39"/>
      <c r="AI7845" s="39"/>
      <c r="AJ7845" s="39"/>
      <c r="AK7845" s="39"/>
      <c r="AL7845" s="39"/>
      <c r="AM7845" s="39"/>
      <c r="AN7845" s="39"/>
      <c r="AO7845" s="39"/>
      <c r="AP7845" s="39"/>
      <c r="AQ7845" s="39"/>
      <c r="AR7845" s="39"/>
      <c r="AS7845" s="39"/>
      <c r="AT7845" s="39"/>
      <c r="AU7845" s="39"/>
      <c r="AV7845" s="39"/>
      <c r="AW7845" s="39"/>
    </row>
    <row r="7846" spans="15:49" x14ac:dyDescent="0.2">
      <c r="O7846" s="39"/>
      <c r="P7846" s="39"/>
      <c r="Q7846" s="39"/>
      <c r="R7846" s="39"/>
      <c r="S7846" s="39"/>
      <c r="T7846" s="39"/>
      <c r="U7846" s="39"/>
      <c r="V7846" s="39"/>
      <c r="W7846" s="39"/>
      <c r="X7846" s="39"/>
      <c r="Y7846" s="39"/>
      <c r="Z7846" s="39"/>
      <c r="AA7846" s="39"/>
      <c r="AB7846" s="39"/>
      <c r="AC7846" s="39"/>
      <c r="AD7846" s="39"/>
      <c r="AE7846" s="39"/>
      <c r="AF7846" s="39"/>
      <c r="AG7846" s="39"/>
      <c r="AH7846" s="39"/>
      <c r="AI7846" s="39"/>
      <c r="AJ7846" s="39"/>
      <c r="AK7846" s="39"/>
      <c r="AL7846" s="39"/>
      <c r="AM7846" s="39"/>
      <c r="AN7846" s="39"/>
      <c r="AO7846" s="39"/>
      <c r="AP7846" s="39"/>
      <c r="AQ7846" s="39"/>
      <c r="AR7846" s="39"/>
      <c r="AS7846" s="39"/>
      <c r="AT7846" s="39"/>
      <c r="AU7846" s="39"/>
      <c r="AV7846" s="39"/>
      <c r="AW7846" s="39"/>
    </row>
    <row r="7847" spans="15:49" x14ac:dyDescent="0.2">
      <c r="O7847" s="39"/>
      <c r="P7847" s="39"/>
      <c r="Q7847" s="39"/>
      <c r="R7847" s="39"/>
      <c r="S7847" s="39"/>
      <c r="T7847" s="39"/>
      <c r="U7847" s="39"/>
      <c r="V7847" s="39"/>
      <c r="W7847" s="39"/>
      <c r="X7847" s="39"/>
      <c r="Y7847" s="39"/>
      <c r="Z7847" s="39"/>
      <c r="AA7847" s="39"/>
      <c r="AB7847" s="39"/>
      <c r="AC7847" s="39"/>
      <c r="AD7847" s="39"/>
      <c r="AE7847" s="39"/>
      <c r="AF7847" s="39"/>
      <c r="AG7847" s="39"/>
      <c r="AH7847" s="39"/>
      <c r="AI7847" s="39"/>
      <c r="AJ7847" s="39"/>
      <c r="AK7847" s="39"/>
      <c r="AL7847" s="39"/>
      <c r="AM7847" s="39"/>
      <c r="AN7847" s="39"/>
      <c r="AO7847" s="39"/>
      <c r="AP7847" s="39"/>
      <c r="AQ7847" s="39"/>
      <c r="AR7847" s="39"/>
      <c r="AS7847" s="39"/>
      <c r="AT7847" s="39"/>
      <c r="AU7847" s="39"/>
      <c r="AV7847" s="39"/>
      <c r="AW7847" s="39"/>
    </row>
    <row r="7848" spans="15:49" x14ac:dyDescent="0.2">
      <c r="O7848" s="39"/>
      <c r="P7848" s="39"/>
      <c r="Q7848" s="39"/>
      <c r="R7848" s="39"/>
      <c r="S7848" s="39"/>
      <c r="T7848" s="39"/>
      <c r="U7848" s="39"/>
      <c r="V7848" s="39"/>
      <c r="W7848" s="39"/>
      <c r="X7848" s="39"/>
      <c r="Y7848" s="39"/>
      <c r="Z7848" s="39"/>
      <c r="AA7848" s="39"/>
      <c r="AB7848" s="39"/>
      <c r="AC7848" s="39"/>
      <c r="AD7848" s="39"/>
      <c r="AE7848" s="39"/>
      <c r="AF7848" s="39"/>
      <c r="AG7848" s="39"/>
      <c r="AH7848" s="39"/>
      <c r="AI7848" s="39"/>
      <c r="AJ7848" s="39"/>
      <c r="AK7848" s="39"/>
      <c r="AL7848" s="39"/>
      <c r="AM7848" s="39"/>
      <c r="AN7848" s="39"/>
      <c r="AO7848" s="39"/>
      <c r="AP7848" s="39"/>
      <c r="AQ7848" s="39"/>
      <c r="AR7848" s="39"/>
      <c r="AS7848" s="39"/>
      <c r="AT7848" s="39"/>
      <c r="AU7848" s="39"/>
      <c r="AV7848" s="39"/>
      <c r="AW7848" s="39"/>
    </row>
    <row r="7849" spans="15:49" x14ac:dyDescent="0.2">
      <c r="O7849" s="39"/>
      <c r="P7849" s="39"/>
      <c r="Q7849" s="39"/>
      <c r="R7849" s="39"/>
      <c r="S7849" s="39"/>
      <c r="T7849" s="39"/>
      <c r="U7849" s="39"/>
      <c r="V7849" s="39"/>
      <c r="W7849" s="39"/>
      <c r="X7849" s="39"/>
      <c r="Y7849" s="39"/>
      <c r="Z7849" s="39"/>
      <c r="AA7849" s="39"/>
      <c r="AB7849" s="39"/>
      <c r="AC7849" s="39"/>
      <c r="AD7849" s="39"/>
      <c r="AE7849" s="39"/>
      <c r="AF7849" s="39"/>
      <c r="AG7849" s="39"/>
      <c r="AH7849" s="39"/>
      <c r="AI7849" s="39"/>
      <c r="AJ7849" s="39"/>
      <c r="AK7849" s="39"/>
      <c r="AL7849" s="39"/>
      <c r="AM7849" s="39"/>
      <c r="AN7849" s="39"/>
      <c r="AO7849" s="39"/>
      <c r="AP7849" s="39"/>
      <c r="AQ7849" s="39"/>
      <c r="AR7849" s="39"/>
      <c r="AS7849" s="39"/>
      <c r="AT7849" s="39"/>
      <c r="AU7849" s="39"/>
      <c r="AV7849" s="39"/>
      <c r="AW7849" s="39"/>
    </row>
    <row r="7850" spans="15:49" x14ac:dyDescent="0.2">
      <c r="O7850" s="39"/>
      <c r="P7850" s="39"/>
      <c r="Q7850" s="39"/>
      <c r="R7850" s="39"/>
      <c r="S7850" s="39"/>
      <c r="T7850" s="39"/>
      <c r="U7850" s="39"/>
      <c r="V7850" s="39"/>
      <c r="W7850" s="39"/>
      <c r="X7850" s="39"/>
      <c r="Y7850" s="39"/>
      <c r="Z7850" s="39"/>
      <c r="AA7850" s="39"/>
      <c r="AB7850" s="39"/>
      <c r="AC7850" s="39"/>
      <c r="AD7850" s="39"/>
      <c r="AE7850" s="39"/>
      <c r="AF7850" s="39"/>
      <c r="AG7850" s="39"/>
      <c r="AH7850" s="39"/>
      <c r="AI7850" s="39"/>
      <c r="AJ7850" s="39"/>
      <c r="AK7850" s="39"/>
      <c r="AL7850" s="39"/>
      <c r="AM7850" s="39"/>
      <c r="AN7850" s="39"/>
      <c r="AO7850" s="39"/>
      <c r="AP7850" s="39"/>
      <c r="AQ7850" s="39"/>
      <c r="AR7850" s="39"/>
      <c r="AS7850" s="39"/>
      <c r="AT7850" s="39"/>
      <c r="AU7850" s="39"/>
      <c r="AV7850" s="39"/>
      <c r="AW7850" s="39"/>
    </row>
    <row r="7851" spans="15:49" x14ac:dyDescent="0.2">
      <c r="O7851" s="39"/>
      <c r="P7851" s="39"/>
      <c r="Q7851" s="39"/>
      <c r="R7851" s="39"/>
      <c r="S7851" s="39"/>
      <c r="T7851" s="39"/>
      <c r="U7851" s="39"/>
      <c r="V7851" s="39"/>
      <c r="W7851" s="39"/>
      <c r="X7851" s="39"/>
      <c r="Y7851" s="39"/>
      <c r="Z7851" s="39"/>
      <c r="AA7851" s="39"/>
      <c r="AB7851" s="39"/>
      <c r="AC7851" s="39"/>
      <c r="AD7851" s="39"/>
      <c r="AE7851" s="39"/>
      <c r="AF7851" s="39"/>
      <c r="AG7851" s="39"/>
      <c r="AH7851" s="39"/>
      <c r="AI7851" s="39"/>
      <c r="AJ7851" s="39"/>
      <c r="AK7851" s="39"/>
      <c r="AL7851" s="39"/>
      <c r="AM7851" s="39"/>
      <c r="AN7851" s="39"/>
      <c r="AO7851" s="39"/>
      <c r="AP7851" s="39"/>
      <c r="AQ7851" s="39"/>
      <c r="AR7851" s="39"/>
      <c r="AS7851" s="39"/>
      <c r="AT7851" s="39"/>
      <c r="AU7851" s="39"/>
      <c r="AV7851" s="39"/>
      <c r="AW7851" s="39"/>
    </row>
    <row r="7852" spans="15:49" x14ac:dyDescent="0.2">
      <c r="O7852" s="39"/>
      <c r="P7852" s="39"/>
      <c r="Q7852" s="39"/>
      <c r="R7852" s="39"/>
      <c r="S7852" s="39"/>
      <c r="T7852" s="39"/>
      <c r="U7852" s="39"/>
      <c r="V7852" s="39"/>
      <c r="W7852" s="39"/>
      <c r="X7852" s="39"/>
      <c r="Y7852" s="39"/>
      <c r="Z7852" s="39"/>
      <c r="AA7852" s="39"/>
      <c r="AB7852" s="39"/>
      <c r="AC7852" s="39"/>
      <c r="AD7852" s="39"/>
      <c r="AE7852" s="39"/>
      <c r="AF7852" s="39"/>
      <c r="AG7852" s="39"/>
      <c r="AH7852" s="39"/>
      <c r="AI7852" s="39"/>
      <c r="AJ7852" s="39"/>
      <c r="AK7852" s="39"/>
      <c r="AL7852" s="39"/>
      <c r="AM7852" s="39"/>
      <c r="AN7852" s="39"/>
      <c r="AO7852" s="39"/>
      <c r="AP7852" s="39"/>
      <c r="AQ7852" s="39"/>
      <c r="AR7852" s="39"/>
      <c r="AS7852" s="39"/>
      <c r="AT7852" s="39"/>
      <c r="AU7852" s="39"/>
      <c r="AV7852" s="39"/>
      <c r="AW7852" s="39"/>
    </row>
    <row r="7853" spans="15:49" x14ac:dyDescent="0.2">
      <c r="O7853" s="39"/>
      <c r="P7853" s="39"/>
      <c r="Q7853" s="39"/>
      <c r="R7853" s="39"/>
      <c r="S7853" s="39"/>
      <c r="T7853" s="39"/>
      <c r="U7853" s="39"/>
      <c r="V7853" s="39"/>
      <c r="W7853" s="39"/>
      <c r="X7853" s="39"/>
      <c r="Y7853" s="39"/>
      <c r="Z7853" s="39"/>
      <c r="AA7853" s="39"/>
      <c r="AB7853" s="39"/>
      <c r="AC7853" s="39"/>
      <c r="AD7853" s="39"/>
      <c r="AE7853" s="39"/>
      <c r="AF7853" s="39"/>
      <c r="AG7853" s="39"/>
      <c r="AH7853" s="39"/>
      <c r="AI7853" s="39"/>
      <c r="AJ7853" s="39"/>
      <c r="AK7853" s="39"/>
      <c r="AL7853" s="39"/>
      <c r="AM7853" s="39"/>
      <c r="AN7853" s="39"/>
      <c r="AO7853" s="39"/>
      <c r="AP7853" s="39"/>
      <c r="AQ7853" s="39"/>
      <c r="AR7853" s="39"/>
      <c r="AS7853" s="39"/>
      <c r="AT7853" s="39"/>
      <c r="AU7853" s="39"/>
      <c r="AV7853" s="39"/>
      <c r="AW7853" s="39"/>
    </row>
    <row r="7854" spans="15:49" x14ac:dyDescent="0.2">
      <c r="O7854" s="39"/>
      <c r="P7854" s="39"/>
      <c r="Q7854" s="39"/>
      <c r="R7854" s="39"/>
      <c r="S7854" s="39"/>
      <c r="T7854" s="39"/>
      <c r="U7854" s="39"/>
      <c r="V7854" s="39"/>
      <c r="W7854" s="39"/>
      <c r="X7854" s="39"/>
      <c r="Y7854" s="39"/>
      <c r="Z7854" s="39"/>
      <c r="AA7854" s="39"/>
      <c r="AB7854" s="39"/>
      <c r="AC7854" s="39"/>
      <c r="AD7854" s="39"/>
      <c r="AE7854" s="39"/>
      <c r="AF7854" s="39"/>
      <c r="AG7854" s="39"/>
      <c r="AH7854" s="39"/>
      <c r="AI7854" s="39"/>
      <c r="AJ7854" s="39"/>
      <c r="AK7854" s="39"/>
      <c r="AL7854" s="39"/>
      <c r="AM7854" s="39"/>
      <c r="AN7854" s="39"/>
      <c r="AO7854" s="39"/>
      <c r="AP7854" s="39"/>
      <c r="AQ7854" s="39"/>
      <c r="AR7854" s="39"/>
      <c r="AS7854" s="39"/>
      <c r="AT7854" s="39"/>
      <c r="AU7854" s="39"/>
      <c r="AV7854" s="39"/>
      <c r="AW7854" s="39"/>
    </row>
    <row r="7855" spans="15:49" x14ac:dyDescent="0.2">
      <c r="O7855" s="39"/>
      <c r="P7855" s="39"/>
      <c r="Q7855" s="39"/>
      <c r="R7855" s="39"/>
      <c r="S7855" s="39"/>
      <c r="T7855" s="39"/>
      <c r="U7855" s="39"/>
      <c r="V7855" s="39"/>
      <c r="W7855" s="39"/>
      <c r="X7855" s="39"/>
      <c r="Y7855" s="39"/>
      <c r="Z7855" s="39"/>
      <c r="AA7855" s="39"/>
      <c r="AB7855" s="39"/>
      <c r="AC7855" s="39"/>
      <c r="AD7855" s="39"/>
      <c r="AE7855" s="39"/>
      <c r="AF7855" s="39"/>
      <c r="AG7855" s="39"/>
      <c r="AH7855" s="39"/>
      <c r="AI7855" s="39"/>
      <c r="AJ7855" s="39"/>
      <c r="AK7855" s="39"/>
      <c r="AL7855" s="39"/>
      <c r="AM7855" s="39"/>
      <c r="AN7855" s="39"/>
      <c r="AO7855" s="39"/>
      <c r="AP7855" s="39"/>
      <c r="AQ7855" s="39"/>
      <c r="AR7855" s="39"/>
      <c r="AS7855" s="39"/>
      <c r="AT7855" s="39"/>
      <c r="AU7855" s="39"/>
      <c r="AV7855" s="39"/>
      <c r="AW7855" s="39"/>
    </row>
    <row r="7856" spans="15:49" x14ac:dyDescent="0.2">
      <c r="O7856" s="39"/>
      <c r="P7856" s="39"/>
      <c r="Q7856" s="39"/>
      <c r="R7856" s="39"/>
      <c r="S7856" s="39"/>
      <c r="T7856" s="39"/>
      <c r="U7856" s="39"/>
      <c r="V7856" s="39"/>
      <c r="W7856" s="39"/>
      <c r="X7856" s="39"/>
      <c r="Y7856" s="39"/>
      <c r="Z7856" s="39"/>
      <c r="AA7856" s="39"/>
      <c r="AB7856" s="39"/>
      <c r="AC7856" s="39"/>
      <c r="AD7856" s="39"/>
      <c r="AE7856" s="39"/>
      <c r="AF7856" s="39"/>
      <c r="AG7856" s="39"/>
      <c r="AH7856" s="39"/>
      <c r="AI7856" s="39"/>
      <c r="AJ7856" s="39"/>
      <c r="AK7856" s="39"/>
      <c r="AL7856" s="39"/>
      <c r="AM7856" s="39"/>
      <c r="AN7856" s="39"/>
      <c r="AO7856" s="39"/>
      <c r="AP7856" s="39"/>
      <c r="AQ7856" s="39"/>
      <c r="AR7856" s="39"/>
      <c r="AS7856" s="39"/>
      <c r="AT7856" s="39"/>
      <c r="AU7856" s="39"/>
      <c r="AV7856" s="39"/>
      <c r="AW7856" s="39"/>
    </row>
    <row r="7857" spans="15:49" x14ac:dyDescent="0.2">
      <c r="O7857" s="39"/>
      <c r="P7857" s="39"/>
      <c r="Q7857" s="39"/>
      <c r="R7857" s="39"/>
      <c r="S7857" s="39"/>
      <c r="T7857" s="39"/>
      <c r="U7857" s="39"/>
      <c r="V7857" s="39"/>
      <c r="W7857" s="39"/>
      <c r="X7857" s="39"/>
      <c r="Y7857" s="39"/>
      <c r="Z7857" s="39"/>
      <c r="AA7857" s="39"/>
      <c r="AB7857" s="39"/>
      <c r="AC7857" s="39"/>
      <c r="AD7857" s="39"/>
      <c r="AE7857" s="39"/>
      <c r="AF7857" s="39"/>
      <c r="AG7857" s="39"/>
      <c r="AH7857" s="39"/>
      <c r="AI7857" s="39"/>
      <c r="AJ7857" s="39"/>
      <c r="AK7857" s="39"/>
      <c r="AL7857" s="39"/>
      <c r="AM7857" s="39"/>
      <c r="AN7857" s="39"/>
      <c r="AO7857" s="39"/>
      <c r="AP7857" s="39"/>
      <c r="AQ7857" s="39"/>
      <c r="AR7857" s="39"/>
      <c r="AS7857" s="39"/>
      <c r="AT7857" s="39"/>
      <c r="AU7857" s="39"/>
      <c r="AV7857" s="39"/>
      <c r="AW7857" s="39"/>
    </row>
    <row r="7858" spans="15:49" x14ac:dyDescent="0.2">
      <c r="O7858" s="39"/>
      <c r="P7858" s="39"/>
      <c r="Q7858" s="39"/>
      <c r="R7858" s="39"/>
      <c r="S7858" s="39"/>
      <c r="T7858" s="39"/>
      <c r="U7858" s="39"/>
      <c r="V7858" s="39"/>
      <c r="W7858" s="39"/>
      <c r="X7858" s="39"/>
      <c r="Y7858" s="39"/>
      <c r="Z7858" s="39"/>
      <c r="AA7858" s="39"/>
      <c r="AB7858" s="39"/>
      <c r="AC7858" s="39"/>
      <c r="AD7858" s="39"/>
      <c r="AE7858" s="39"/>
      <c r="AF7858" s="39"/>
      <c r="AG7858" s="39"/>
      <c r="AH7858" s="39"/>
      <c r="AI7858" s="39"/>
      <c r="AJ7858" s="39"/>
      <c r="AK7858" s="39"/>
      <c r="AL7858" s="39"/>
      <c r="AM7858" s="39"/>
      <c r="AN7858" s="39"/>
      <c r="AO7858" s="39"/>
      <c r="AP7858" s="39"/>
      <c r="AQ7858" s="39"/>
      <c r="AR7858" s="39"/>
      <c r="AS7858" s="39"/>
      <c r="AT7858" s="39"/>
      <c r="AU7858" s="39"/>
      <c r="AV7858" s="39"/>
      <c r="AW7858" s="39"/>
    </row>
    <row r="7859" spans="15:49" x14ac:dyDescent="0.2">
      <c r="O7859" s="39"/>
      <c r="P7859" s="39"/>
      <c r="Q7859" s="39"/>
      <c r="R7859" s="39"/>
      <c r="S7859" s="39"/>
      <c r="T7859" s="39"/>
      <c r="U7859" s="39"/>
      <c r="V7859" s="39"/>
      <c r="W7859" s="39"/>
      <c r="X7859" s="39"/>
      <c r="Y7859" s="39"/>
      <c r="Z7859" s="39"/>
      <c r="AA7859" s="39"/>
      <c r="AB7859" s="39"/>
      <c r="AC7859" s="39"/>
      <c r="AD7859" s="39"/>
      <c r="AE7859" s="39"/>
      <c r="AF7859" s="39"/>
      <c r="AG7859" s="39"/>
      <c r="AH7859" s="39"/>
      <c r="AI7859" s="39"/>
      <c r="AJ7859" s="39"/>
      <c r="AK7859" s="39"/>
      <c r="AL7859" s="39"/>
      <c r="AM7859" s="39"/>
      <c r="AN7859" s="39"/>
      <c r="AO7859" s="39"/>
      <c r="AP7859" s="39"/>
      <c r="AQ7859" s="39"/>
      <c r="AR7859" s="39"/>
      <c r="AS7859" s="39"/>
      <c r="AT7859" s="39"/>
      <c r="AU7859" s="39"/>
      <c r="AV7859" s="39"/>
      <c r="AW7859" s="39"/>
    </row>
    <row r="7860" spans="15:49" x14ac:dyDescent="0.2">
      <c r="O7860" s="39"/>
      <c r="P7860" s="39"/>
      <c r="Q7860" s="39"/>
      <c r="R7860" s="39"/>
      <c r="S7860" s="39"/>
      <c r="T7860" s="39"/>
      <c r="U7860" s="39"/>
      <c r="V7860" s="39"/>
      <c r="W7860" s="39"/>
      <c r="X7860" s="39"/>
      <c r="Y7860" s="39"/>
      <c r="Z7860" s="39"/>
      <c r="AA7860" s="39"/>
      <c r="AB7860" s="39"/>
      <c r="AC7860" s="39"/>
      <c r="AD7860" s="39"/>
      <c r="AE7860" s="39"/>
      <c r="AF7860" s="39"/>
      <c r="AG7860" s="39"/>
      <c r="AH7860" s="39"/>
      <c r="AI7860" s="39"/>
      <c r="AJ7860" s="39"/>
      <c r="AK7860" s="39"/>
      <c r="AL7860" s="39"/>
      <c r="AM7860" s="39"/>
      <c r="AN7860" s="39"/>
      <c r="AO7860" s="39"/>
      <c r="AP7860" s="39"/>
      <c r="AQ7860" s="39"/>
      <c r="AR7860" s="39"/>
      <c r="AS7860" s="39"/>
      <c r="AT7860" s="39"/>
      <c r="AU7860" s="39"/>
      <c r="AV7860" s="39"/>
      <c r="AW7860" s="39"/>
    </row>
    <row r="7861" spans="15:49" x14ac:dyDescent="0.2">
      <c r="O7861" s="39"/>
      <c r="P7861" s="39"/>
      <c r="Q7861" s="39"/>
      <c r="R7861" s="39"/>
      <c r="S7861" s="39"/>
      <c r="T7861" s="39"/>
      <c r="U7861" s="39"/>
      <c r="V7861" s="39"/>
      <c r="W7861" s="39"/>
      <c r="X7861" s="39"/>
      <c r="Y7861" s="39"/>
      <c r="Z7861" s="39"/>
      <c r="AA7861" s="39"/>
      <c r="AB7861" s="39"/>
      <c r="AC7861" s="39"/>
      <c r="AD7861" s="39"/>
      <c r="AE7861" s="39"/>
      <c r="AF7861" s="39"/>
      <c r="AG7861" s="39"/>
      <c r="AH7861" s="39"/>
      <c r="AI7861" s="39"/>
      <c r="AJ7861" s="39"/>
      <c r="AK7861" s="39"/>
      <c r="AL7861" s="39"/>
      <c r="AM7861" s="39"/>
      <c r="AN7861" s="39"/>
      <c r="AO7861" s="39"/>
      <c r="AP7861" s="39"/>
      <c r="AQ7861" s="39"/>
      <c r="AR7861" s="39"/>
      <c r="AS7861" s="39"/>
      <c r="AT7861" s="39"/>
      <c r="AU7861" s="39"/>
      <c r="AV7861" s="39"/>
      <c r="AW7861" s="39"/>
    </row>
    <row r="7862" spans="15:49" x14ac:dyDescent="0.2">
      <c r="O7862" s="39"/>
      <c r="P7862" s="39"/>
      <c r="Q7862" s="39"/>
      <c r="R7862" s="39"/>
      <c r="S7862" s="39"/>
      <c r="T7862" s="39"/>
      <c r="U7862" s="39"/>
      <c r="V7862" s="39"/>
      <c r="W7862" s="39"/>
      <c r="X7862" s="39"/>
      <c r="Y7862" s="39"/>
      <c r="Z7862" s="39"/>
      <c r="AA7862" s="39"/>
      <c r="AB7862" s="39"/>
      <c r="AC7862" s="39"/>
      <c r="AD7862" s="39"/>
      <c r="AE7862" s="39"/>
      <c r="AF7862" s="39"/>
      <c r="AG7862" s="39"/>
      <c r="AH7862" s="39"/>
      <c r="AI7862" s="39"/>
      <c r="AJ7862" s="39"/>
      <c r="AK7862" s="39"/>
      <c r="AL7862" s="39"/>
      <c r="AM7862" s="39"/>
      <c r="AN7862" s="39"/>
      <c r="AO7862" s="39"/>
      <c r="AP7862" s="39"/>
      <c r="AQ7862" s="39"/>
      <c r="AR7862" s="39"/>
      <c r="AS7862" s="39"/>
      <c r="AT7862" s="39"/>
      <c r="AU7862" s="39"/>
      <c r="AV7862" s="39"/>
      <c r="AW7862" s="39"/>
    </row>
    <row r="7863" spans="15:49" x14ac:dyDescent="0.2">
      <c r="O7863" s="39"/>
      <c r="P7863" s="39"/>
      <c r="Q7863" s="39"/>
      <c r="R7863" s="39"/>
      <c r="S7863" s="39"/>
      <c r="T7863" s="39"/>
      <c r="U7863" s="39"/>
      <c r="V7863" s="39"/>
      <c r="W7863" s="39"/>
      <c r="X7863" s="39"/>
      <c r="Y7863" s="39"/>
      <c r="Z7863" s="39"/>
      <c r="AA7863" s="39"/>
      <c r="AB7863" s="39"/>
      <c r="AC7863" s="39"/>
      <c r="AD7863" s="39"/>
      <c r="AE7863" s="39"/>
      <c r="AF7863" s="39"/>
      <c r="AG7863" s="39"/>
      <c r="AH7863" s="39"/>
      <c r="AI7863" s="39"/>
      <c r="AJ7863" s="39"/>
      <c r="AK7863" s="39"/>
      <c r="AL7863" s="39"/>
      <c r="AM7863" s="39"/>
      <c r="AN7863" s="39"/>
      <c r="AO7863" s="39"/>
      <c r="AP7863" s="39"/>
      <c r="AQ7863" s="39"/>
      <c r="AR7863" s="39"/>
      <c r="AS7863" s="39"/>
      <c r="AT7863" s="39"/>
      <c r="AU7863" s="39"/>
      <c r="AV7863" s="39"/>
      <c r="AW7863" s="39"/>
    </row>
    <row r="7864" spans="15:49" x14ac:dyDescent="0.2">
      <c r="O7864" s="39"/>
      <c r="P7864" s="39"/>
      <c r="Q7864" s="39"/>
      <c r="R7864" s="39"/>
      <c r="S7864" s="39"/>
      <c r="T7864" s="39"/>
      <c r="U7864" s="39"/>
      <c r="V7864" s="39"/>
      <c r="W7864" s="39"/>
      <c r="X7864" s="39"/>
      <c r="Y7864" s="39"/>
      <c r="Z7864" s="39"/>
      <c r="AA7864" s="39"/>
      <c r="AB7864" s="39"/>
      <c r="AC7864" s="39"/>
      <c r="AD7864" s="39"/>
      <c r="AE7864" s="39"/>
      <c r="AF7864" s="39"/>
      <c r="AG7864" s="39"/>
      <c r="AH7864" s="39"/>
      <c r="AI7864" s="39"/>
      <c r="AJ7864" s="39"/>
      <c r="AK7864" s="39"/>
      <c r="AL7864" s="39"/>
      <c r="AM7864" s="39"/>
      <c r="AN7864" s="39"/>
      <c r="AO7864" s="39"/>
      <c r="AP7864" s="39"/>
      <c r="AQ7864" s="39"/>
      <c r="AR7864" s="39"/>
      <c r="AS7864" s="39"/>
      <c r="AT7864" s="39"/>
      <c r="AU7864" s="39"/>
      <c r="AV7864" s="39"/>
      <c r="AW7864" s="39"/>
    </row>
    <row r="7865" spans="15:49" x14ac:dyDescent="0.2">
      <c r="O7865" s="39"/>
      <c r="P7865" s="39"/>
      <c r="Q7865" s="39"/>
      <c r="R7865" s="39"/>
      <c r="S7865" s="39"/>
      <c r="T7865" s="39"/>
      <c r="U7865" s="39"/>
      <c r="V7865" s="39"/>
      <c r="W7865" s="39"/>
      <c r="X7865" s="39"/>
      <c r="Y7865" s="39"/>
      <c r="Z7865" s="39"/>
      <c r="AA7865" s="39"/>
      <c r="AB7865" s="39"/>
      <c r="AC7865" s="39"/>
      <c r="AD7865" s="39"/>
      <c r="AE7865" s="39"/>
      <c r="AF7865" s="39"/>
      <c r="AG7865" s="39"/>
      <c r="AH7865" s="39"/>
      <c r="AI7865" s="39"/>
      <c r="AJ7865" s="39"/>
      <c r="AK7865" s="39"/>
      <c r="AL7865" s="39"/>
      <c r="AM7865" s="39"/>
      <c r="AN7865" s="39"/>
      <c r="AO7865" s="39"/>
      <c r="AP7865" s="39"/>
      <c r="AQ7865" s="39"/>
      <c r="AR7865" s="39"/>
      <c r="AS7865" s="39"/>
      <c r="AT7865" s="39"/>
      <c r="AU7865" s="39"/>
      <c r="AV7865" s="39"/>
      <c r="AW7865" s="39"/>
    </row>
    <row r="7866" spans="15:49" x14ac:dyDescent="0.2">
      <c r="O7866" s="39"/>
      <c r="P7866" s="39"/>
      <c r="Q7866" s="39"/>
      <c r="R7866" s="39"/>
      <c r="S7866" s="39"/>
      <c r="T7866" s="39"/>
      <c r="U7866" s="39"/>
      <c r="V7866" s="39"/>
      <c r="W7866" s="39"/>
      <c r="X7866" s="39"/>
      <c r="Y7866" s="39"/>
      <c r="Z7866" s="39"/>
      <c r="AA7866" s="39"/>
      <c r="AB7866" s="39"/>
      <c r="AC7866" s="39"/>
      <c r="AD7866" s="39"/>
      <c r="AE7866" s="39"/>
      <c r="AF7866" s="39"/>
      <c r="AG7866" s="39"/>
      <c r="AH7866" s="39"/>
      <c r="AI7866" s="39"/>
      <c r="AJ7866" s="39"/>
      <c r="AK7866" s="39"/>
      <c r="AL7866" s="39"/>
      <c r="AM7866" s="39"/>
      <c r="AN7866" s="39"/>
      <c r="AO7866" s="39"/>
      <c r="AP7866" s="39"/>
      <c r="AQ7866" s="39"/>
      <c r="AR7866" s="39"/>
      <c r="AS7866" s="39"/>
      <c r="AT7866" s="39"/>
      <c r="AU7866" s="39"/>
      <c r="AV7866" s="39"/>
      <c r="AW7866" s="39"/>
    </row>
    <row r="7867" spans="15:49" x14ac:dyDescent="0.2">
      <c r="O7867" s="39"/>
      <c r="P7867" s="39"/>
      <c r="Q7867" s="39"/>
      <c r="R7867" s="39"/>
      <c r="S7867" s="39"/>
      <c r="T7867" s="39"/>
      <c r="U7867" s="39"/>
      <c r="V7867" s="39"/>
      <c r="W7867" s="39"/>
      <c r="X7867" s="39"/>
      <c r="Y7867" s="39"/>
      <c r="Z7867" s="39"/>
      <c r="AA7867" s="39"/>
      <c r="AB7867" s="39"/>
      <c r="AC7867" s="39"/>
      <c r="AD7867" s="39"/>
      <c r="AE7867" s="39"/>
      <c r="AF7867" s="39"/>
      <c r="AG7867" s="39"/>
      <c r="AH7867" s="39"/>
      <c r="AI7867" s="39"/>
      <c r="AJ7867" s="39"/>
      <c r="AK7867" s="39"/>
      <c r="AL7867" s="39"/>
      <c r="AM7867" s="39"/>
      <c r="AN7867" s="39"/>
      <c r="AO7867" s="39"/>
      <c r="AP7867" s="39"/>
      <c r="AQ7867" s="39"/>
      <c r="AR7867" s="39"/>
      <c r="AS7867" s="39"/>
      <c r="AT7867" s="39"/>
      <c r="AU7867" s="39"/>
      <c r="AV7867" s="39"/>
      <c r="AW7867" s="39"/>
    </row>
    <row r="7868" spans="15:49" x14ac:dyDescent="0.2">
      <c r="O7868" s="39"/>
      <c r="P7868" s="39"/>
      <c r="Q7868" s="39"/>
      <c r="R7868" s="39"/>
      <c r="S7868" s="39"/>
      <c r="T7868" s="39"/>
      <c r="U7868" s="39"/>
      <c r="V7868" s="39"/>
      <c r="W7868" s="39"/>
      <c r="X7868" s="39"/>
      <c r="Y7868" s="39"/>
      <c r="Z7868" s="39"/>
      <c r="AA7868" s="39"/>
      <c r="AB7868" s="39"/>
      <c r="AC7868" s="39"/>
      <c r="AD7868" s="39"/>
      <c r="AE7868" s="39"/>
      <c r="AF7868" s="39"/>
      <c r="AG7868" s="39"/>
      <c r="AH7868" s="39"/>
      <c r="AI7868" s="39"/>
      <c r="AJ7868" s="39"/>
      <c r="AK7868" s="39"/>
      <c r="AL7868" s="39"/>
      <c r="AM7868" s="39"/>
      <c r="AN7868" s="39"/>
      <c r="AO7868" s="39"/>
      <c r="AP7868" s="39"/>
      <c r="AQ7868" s="39"/>
      <c r="AR7868" s="39"/>
      <c r="AS7868" s="39"/>
      <c r="AT7868" s="39"/>
      <c r="AU7868" s="39"/>
      <c r="AV7868" s="39"/>
      <c r="AW7868" s="39"/>
    </row>
    <row r="7869" spans="15:49" x14ac:dyDescent="0.2">
      <c r="O7869" s="39"/>
      <c r="P7869" s="39"/>
      <c r="Q7869" s="39"/>
      <c r="R7869" s="39"/>
      <c r="S7869" s="39"/>
      <c r="T7869" s="39"/>
      <c r="U7869" s="39"/>
      <c r="V7869" s="39"/>
      <c r="W7869" s="39"/>
      <c r="X7869" s="39"/>
      <c r="Y7869" s="39"/>
      <c r="Z7869" s="39"/>
      <c r="AA7869" s="39"/>
      <c r="AB7869" s="39"/>
      <c r="AC7869" s="39"/>
      <c r="AD7869" s="39"/>
      <c r="AE7869" s="39"/>
      <c r="AF7869" s="39"/>
      <c r="AG7869" s="39"/>
      <c r="AH7869" s="39"/>
      <c r="AI7869" s="39"/>
      <c r="AJ7869" s="39"/>
      <c r="AK7869" s="39"/>
      <c r="AL7869" s="39"/>
      <c r="AM7869" s="39"/>
      <c r="AN7869" s="39"/>
      <c r="AO7869" s="39"/>
      <c r="AP7869" s="39"/>
      <c r="AQ7869" s="39"/>
      <c r="AR7869" s="39"/>
      <c r="AS7869" s="39"/>
      <c r="AT7869" s="39"/>
      <c r="AU7869" s="39"/>
      <c r="AV7869" s="39"/>
      <c r="AW7869" s="39"/>
    </row>
    <row r="7870" spans="15:49" x14ac:dyDescent="0.2">
      <c r="O7870" s="39"/>
      <c r="P7870" s="39"/>
      <c r="Q7870" s="39"/>
      <c r="R7870" s="39"/>
      <c r="S7870" s="39"/>
      <c r="T7870" s="39"/>
      <c r="U7870" s="39"/>
      <c r="V7870" s="39"/>
      <c r="W7870" s="39"/>
      <c r="X7870" s="39"/>
      <c r="Y7870" s="39"/>
      <c r="Z7870" s="39"/>
      <c r="AA7870" s="39"/>
      <c r="AB7870" s="39"/>
      <c r="AC7870" s="39"/>
      <c r="AD7870" s="39"/>
      <c r="AE7870" s="39"/>
      <c r="AF7870" s="39"/>
      <c r="AG7870" s="39"/>
      <c r="AH7870" s="39"/>
      <c r="AI7870" s="39"/>
      <c r="AJ7870" s="39"/>
      <c r="AK7870" s="39"/>
      <c r="AL7870" s="39"/>
      <c r="AM7870" s="39"/>
      <c r="AN7870" s="39"/>
      <c r="AO7870" s="39"/>
      <c r="AP7870" s="39"/>
      <c r="AQ7870" s="39"/>
      <c r="AR7870" s="39"/>
      <c r="AS7870" s="39"/>
      <c r="AT7870" s="39"/>
      <c r="AU7870" s="39"/>
      <c r="AV7870" s="39"/>
      <c r="AW7870" s="39"/>
    </row>
    <row r="7871" spans="15:49" x14ac:dyDescent="0.2">
      <c r="O7871" s="39"/>
      <c r="P7871" s="39"/>
      <c r="Q7871" s="39"/>
      <c r="R7871" s="39"/>
      <c r="S7871" s="39"/>
      <c r="T7871" s="39"/>
      <c r="U7871" s="39"/>
      <c r="V7871" s="39"/>
      <c r="W7871" s="39"/>
      <c r="X7871" s="39"/>
      <c r="Y7871" s="39"/>
      <c r="Z7871" s="39"/>
      <c r="AA7871" s="39"/>
      <c r="AB7871" s="39"/>
      <c r="AC7871" s="39"/>
      <c r="AD7871" s="39"/>
      <c r="AE7871" s="39"/>
      <c r="AF7871" s="39"/>
      <c r="AG7871" s="39"/>
      <c r="AH7871" s="39"/>
      <c r="AI7871" s="39"/>
      <c r="AJ7871" s="39"/>
      <c r="AK7871" s="39"/>
      <c r="AL7871" s="39"/>
      <c r="AM7871" s="39"/>
      <c r="AN7871" s="39"/>
      <c r="AO7871" s="39"/>
      <c r="AP7871" s="39"/>
      <c r="AQ7871" s="39"/>
      <c r="AR7871" s="39"/>
      <c r="AS7871" s="39"/>
      <c r="AT7871" s="39"/>
      <c r="AU7871" s="39"/>
      <c r="AV7871" s="39"/>
      <c r="AW7871" s="39"/>
    </row>
    <row r="7872" spans="15:49" x14ac:dyDescent="0.2">
      <c r="O7872" s="39"/>
      <c r="P7872" s="39"/>
      <c r="Q7872" s="39"/>
      <c r="R7872" s="39"/>
      <c r="S7872" s="39"/>
      <c r="T7872" s="39"/>
      <c r="U7872" s="39"/>
      <c r="V7872" s="39"/>
      <c r="W7872" s="39"/>
      <c r="X7872" s="39"/>
      <c r="Y7872" s="39"/>
      <c r="Z7872" s="39"/>
      <c r="AA7872" s="39"/>
      <c r="AB7872" s="39"/>
      <c r="AC7872" s="39"/>
      <c r="AD7872" s="39"/>
      <c r="AE7872" s="39"/>
      <c r="AF7872" s="39"/>
      <c r="AG7872" s="39"/>
      <c r="AH7872" s="39"/>
      <c r="AI7872" s="39"/>
      <c r="AJ7872" s="39"/>
      <c r="AK7872" s="39"/>
      <c r="AL7872" s="39"/>
      <c r="AM7872" s="39"/>
      <c r="AN7872" s="39"/>
      <c r="AO7872" s="39"/>
      <c r="AP7872" s="39"/>
      <c r="AQ7872" s="39"/>
      <c r="AR7872" s="39"/>
      <c r="AS7872" s="39"/>
      <c r="AT7872" s="39"/>
      <c r="AU7872" s="39"/>
      <c r="AV7872" s="39"/>
      <c r="AW7872" s="39"/>
    </row>
    <row r="7873" spans="15:49" x14ac:dyDescent="0.2">
      <c r="O7873" s="39"/>
      <c r="P7873" s="39"/>
      <c r="Q7873" s="39"/>
      <c r="R7873" s="39"/>
      <c r="S7873" s="39"/>
      <c r="T7873" s="39"/>
      <c r="U7873" s="39"/>
      <c r="V7873" s="39"/>
      <c r="W7873" s="39"/>
      <c r="X7873" s="39"/>
      <c r="Y7873" s="39"/>
      <c r="Z7873" s="39"/>
      <c r="AA7873" s="39"/>
      <c r="AB7873" s="39"/>
      <c r="AC7873" s="39"/>
      <c r="AD7873" s="39"/>
      <c r="AE7873" s="39"/>
      <c r="AF7873" s="39"/>
      <c r="AG7873" s="39"/>
      <c r="AH7873" s="39"/>
      <c r="AI7873" s="39"/>
      <c r="AJ7873" s="39"/>
      <c r="AK7873" s="39"/>
      <c r="AL7873" s="39"/>
      <c r="AM7873" s="39"/>
      <c r="AN7873" s="39"/>
      <c r="AO7873" s="39"/>
      <c r="AP7873" s="39"/>
      <c r="AQ7873" s="39"/>
      <c r="AR7873" s="39"/>
      <c r="AS7873" s="39"/>
      <c r="AT7873" s="39"/>
      <c r="AU7873" s="39"/>
      <c r="AV7873" s="39"/>
      <c r="AW7873" s="39"/>
    </row>
    <row r="7874" spans="15:49" x14ac:dyDescent="0.2">
      <c r="O7874" s="39"/>
      <c r="P7874" s="39"/>
      <c r="Q7874" s="39"/>
      <c r="R7874" s="39"/>
      <c r="S7874" s="39"/>
      <c r="T7874" s="39"/>
      <c r="U7874" s="39"/>
      <c r="V7874" s="39"/>
      <c r="W7874" s="39"/>
      <c r="X7874" s="39"/>
      <c r="Y7874" s="39"/>
      <c r="Z7874" s="39"/>
      <c r="AA7874" s="39"/>
      <c r="AB7874" s="39"/>
      <c r="AC7874" s="39"/>
      <c r="AD7874" s="39"/>
      <c r="AE7874" s="39"/>
      <c r="AF7874" s="39"/>
      <c r="AG7874" s="39"/>
      <c r="AH7874" s="39"/>
      <c r="AI7874" s="39"/>
      <c r="AJ7874" s="39"/>
      <c r="AK7874" s="39"/>
      <c r="AL7874" s="39"/>
      <c r="AM7874" s="39"/>
      <c r="AN7874" s="39"/>
      <c r="AO7874" s="39"/>
      <c r="AP7874" s="39"/>
      <c r="AQ7874" s="39"/>
      <c r="AR7874" s="39"/>
      <c r="AS7874" s="39"/>
      <c r="AT7874" s="39"/>
      <c r="AU7874" s="39"/>
      <c r="AV7874" s="39"/>
      <c r="AW7874" s="39"/>
    </row>
    <row r="7875" spans="15:49" x14ac:dyDescent="0.2">
      <c r="O7875" s="39"/>
      <c r="P7875" s="39"/>
      <c r="Q7875" s="39"/>
      <c r="R7875" s="39"/>
      <c r="S7875" s="39"/>
      <c r="T7875" s="39"/>
      <c r="U7875" s="39"/>
      <c r="V7875" s="39"/>
      <c r="W7875" s="39"/>
      <c r="X7875" s="39"/>
      <c r="Y7875" s="39"/>
      <c r="Z7875" s="39"/>
      <c r="AA7875" s="39"/>
      <c r="AB7875" s="39"/>
      <c r="AC7875" s="39"/>
      <c r="AD7875" s="39"/>
      <c r="AE7875" s="39"/>
      <c r="AF7875" s="39"/>
      <c r="AG7875" s="39"/>
      <c r="AH7875" s="39"/>
      <c r="AI7875" s="39"/>
      <c r="AJ7875" s="39"/>
      <c r="AK7875" s="39"/>
      <c r="AL7875" s="39"/>
      <c r="AM7875" s="39"/>
      <c r="AN7875" s="39"/>
      <c r="AO7875" s="39"/>
      <c r="AP7875" s="39"/>
      <c r="AQ7875" s="39"/>
      <c r="AR7875" s="39"/>
      <c r="AS7875" s="39"/>
      <c r="AT7875" s="39"/>
      <c r="AU7875" s="39"/>
      <c r="AV7875" s="39"/>
      <c r="AW7875" s="39"/>
    </row>
    <row r="7876" spans="15:49" x14ac:dyDescent="0.2">
      <c r="O7876" s="39"/>
      <c r="P7876" s="39"/>
      <c r="Q7876" s="39"/>
      <c r="R7876" s="39"/>
      <c r="S7876" s="39"/>
      <c r="T7876" s="39"/>
      <c r="U7876" s="39"/>
      <c r="V7876" s="39"/>
      <c r="W7876" s="39"/>
      <c r="X7876" s="39"/>
      <c r="Y7876" s="39"/>
      <c r="Z7876" s="39"/>
      <c r="AA7876" s="39"/>
      <c r="AB7876" s="39"/>
      <c r="AC7876" s="39"/>
      <c r="AD7876" s="39"/>
      <c r="AE7876" s="39"/>
      <c r="AF7876" s="39"/>
      <c r="AG7876" s="39"/>
      <c r="AH7876" s="39"/>
      <c r="AI7876" s="39"/>
      <c r="AJ7876" s="39"/>
      <c r="AK7876" s="39"/>
      <c r="AL7876" s="39"/>
      <c r="AM7876" s="39"/>
      <c r="AN7876" s="39"/>
      <c r="AO7876" s="39"/>
      <c r="AP7876" s="39"/>
      <c r="AQ7876" s="39"/>
      <c r="AR7876" s="39"/>
      <c r="AS7876" s="39"/>
      <c r="AT7876" s="39"/>
      <c r="AU7876" s="39"/>
      <c r="AV7876" s="39"/>
      <c r="AW7876" s="39"/>
    </row>
    <row r="7877" spans="15:49" x14ac:dyDescent="0.2">
      <c r="O7877" s="39"/>
      <c r="P7877" s="39"/>
      <c r="Q7877" s="39"/>
      <c r="R7877" s="39"/>
      <c r="S7877" s="39"/>
      <c r="T7877" s="39"/>
      <c r="U7877" s="39"/>
      <c r="V7877" s="39"/>
      <c r="W7877" s="39"/>
      <c r="X7877" s="39"/>
      <c r="Y7877" s="39"/>
      <c r="Z7877" s="39"/>
      <c r="AA7877" s="39"/>
      <c r="AB7877" s="39"/>
      <c r="AC7877" s="39"/>
      <c r="AD7877" s="39"/>
      <c r="AE7877" s="39"/>
      <c r="AF7877" s="39"/>
      <c r="AG7877" s="39"/>
      <c r="AH7877" s="39"/>
      <c r="AI7877" s="39"/>
      <c r="AJ7877" s="39"/>
      <c r="AK7877" s="39"/>
      <c r="AL7877" s="39"/>
      <c r="AM7877" s="39"/>
      <c r="AN7877" s="39"/>
      <c r="AO7877" s="39"/>
      <c r="AP7877" s="39"/>
      <c r="AQ7877" s="39"/>
      <c r="AR7877" s="39"/>
      <c r="AS7877" s="39"/>
      <c r="AT7877" s="39"/>
      <c r="AU7877" s="39"/>
      <c r="AV7877" s="39"/>
      <c r="AW7877" s="39"/>
    </row>
    <row r="7878" spans="15:49" x14ac:dyDescent="0.2">
      <c r="O7878" s="39"/>
      <c r="P7878" s="39"/>
      <c r="Q7878" s="39"/>
      <c r="R7878" s="39"/>
      <c r="S7878" s="39"/>
      <c r="T7878" s="39"/>
      <c r="U7878" s="39"/>
      <c r="V7878" s="39"/>
      <c r="W7878" s="39"/>
      <c r="X7878" s="39"/>
      <c r="Y7878" s="39"/>
      <c r="Z7878" s="39"/>
      <c r="AA7878" s="39"/>
      <c r="AB7878" s="39"/>
      <c r="AC7878" s="39"/>
      <c r="AD7878" s="39"/>
      <c r="AE7878" s="39"/>
      <c r="AF7878" s="39"/>
      <c r="AG7878" s="39"/>
      <c r="AH7878" s="39"/>
      <c r="AI7878" s="39"/>
      <c r="AJ7878" s="39"/>
      <c r="AK7878" s="39"/>
      <c r="AL7878" s="39"/>
      <c r="AM7878" s="39"/>
      <c r="AN7878" s="39"/>
      <c r="AO7878" s="39"/>
      <c r="AP7878" s="39"/>
      <c r="AQ7878" s="39"/>
      <c r="AR7878" s="39"/>
      <c r="AS7878" s="39"/>
      <c r="AT7878" s="39"/>
      <c r="AU7878" s="39"/>
      <c r="AV7878" s="39"/>
      <c r="AW7878" s="39"/>
    </row>
    <row r="7879" spans="15:49" x14ac:dyDescent="0.2">
      <c r="O7879" s="39"/>
      <c r="P7879" s="39"/>
      <c r="Q7879" s="39"/>
      <c r="R7879" s="39"/>
      <c r="S7879" s="39"/>
      <c r="T7879" s="39"/>
      <c r="U7879" s="39"/>
      <c r="V7879" s="39"/>
      <c r="W7879" s="39"/>
      <c r="X7879" s="39"/>
      <c r="Y7879" s="39"/>
      <c r="Z7879" s="39"/>
      <c r="AA7879" s="39"/>
      <c r="AB7879" s="39"/>
      <c r="AC7879" s="39"/>
      <c r="AD7879" s="39"/>
      <c r="AE7879" s="39"/>
      <c r="AF7879" s="39"/>
      <c r="AG7879" s="39"/>
      <c r="AH7879" s="39"/>
      <c r="AI7879" s="39"/>
      <c r="AJ7879" s="39"/>
      <c r="AK7879" s="39"/>
      <c r="AL7879" s="39"/>
      <c r="AM7879" s="39"/>
      <c r="AN7879" s="39"/>
      <c r="AO7879" s="39"/>
      <c r="AP7879" s="39"/>
      <c r="AQ7879" s="39"/>
      <c r="AR7879" s="39"/>
      <c r="AS7879" s="39"/>
      <c r="AT7879" s="39"/>
      <c r="AU7879" s="39"/>
      <c r="AV7879" s="39"/>
      <c r="AW7879" s="39"/>
    </row>
    <row r="7880" spans="15:49" x14ac:dyDescent="0.2">
      <c r="O7880" s="39"/>
      <c r="P7880" s="39"/>
      <c r="Q7880" s="39"/>
      <c r="R7880" s="39"/>
      <c r="S7880" s="39"/>
      <c r="T7880" s="39"/>
      <c r="U7880" s="39"/>
      <c r="V7880" s="39"/>
      <c r="W7880" s="39"/>
      <c r="X7880" s="39"/>
      <c r="Y7880" s="39"/>
      <c r="Z7880" s="39"/>
      <c r="AA7880" s="39"/>
      <c r="AB7880" s="39"/>
      <c r="AC7880" s="39"/>
      <c r="AD7880" s="39"/>
      <c r="AE7880" s="39"/>
      <c r="AF7880" s="39"/>
      <c r="AG7880" s="39"/>
      <c r="AH7880" s="39"/>
      <c r="AI7880" s="39"/>
      <c r="AJ7880" s="39"/>
      <c r="AK7880" s="39"/>
      <c r="AL7880" s="39"/>
      <c r="AM7880" s="39"/>
      <c r="AN7880" s="39"/>
      <c r="AO7880" s="39"/>
      <c r="AP7880" s="39"/>
      <c r="AQ7880" s="39"/>
      <c r="AR7880" s="39"/>
      <c r="AS7880" s="39"/>
      <c r="AT7880" s="39"/>
      <c r="AU7880" s="39"/>
      <c r="AV7880" s="39"/>
      <c r="AW7880" s="39"/>
    </row>
    <row r="7881" spans="15:49" x14ac:dyDescent="0.2">
      <c r="O7881" s="39"/>
      <c r="P7881" s="39"/>
      <c r="Q7881" s="39"/>
      <c r="R7881" s="39"/>
      <c r="S7881" s="39"/>
      <c r="T7881" s="39"/>
      <c r="U7881" s="39"/>
      <c r="V7881" s="39"/>
      <c r="W7881" s="39"/>
      <c r="X7881" s="39"/>
      <c r="Y7881" s="39"/>
      <c r="Z7881" s="39"/>
      <c r="AA7881" s="39"/>
      <c r="AB7881" s="39"/>
      <c r="AC7881" s="39"/>
      <c r="AD7881" s="39"/>
      <c r="AE7881" s="39"/>
      <c r="AF7881" s="39"/>
      <c r="AG7881" s="39"/>
      <c r="AH7881" s="39"/>
      <c r="AI7881" s="39"/>
      <c r="AJ7881" s="39"/>
      <c r="AK7881" s="39"/>
      <c r="AL7881" s="39"/>
      <c r="AM7881" s="39"/>
      <c r="AN7881" s="39"/>
      <c r="AO7881" s="39"/>
      <c r="AP7881" s="39"/>
      <c r="AQ7881" s="39"/>
      <c r="AR7881" s="39"/>
      <c r="AS7881" s="39"/>
      <c r="AT7881" s="39"/>
      <c r="AU7881" s="39"/>
      <c r="AV7881" s="39"/>
      <c r="AW7881" s="39"/>
    </row>
    <row r="7882" spans="15:49" x14ac:dyDescent="0.2">
      <c r="O7882" s="39"/>
      <c r="P7882" s="39"/>
      <c r="Q7882" s="39"/>
      <c r="R7882" s="39"/>
      <c r="S7882" s="39"/>
      <c r="T7882" s="39"/>
      <c r="U7882" s="39"/>
      <c r="V7882" s="39"/>
      <c r="W7882" s="39"/>
      <c r="X7882" s="39"/>
      <c r="Y7882" s="39"/>
      <c r="Z7882" s="39"/>
      <c r="AA7882" s="39"/>
      <c r="AB7882" s="39"/>
      <c r="AC7882" s="39"/>
      <c r="AD7882" s="39"/>
      <c r="AE7882" s="39"/>
      <c r="AF7882" s="39"/>
      <c r="AG7882" s="39"/>
      <c r="AH7882" s="39"/>
      <c r="AI7882" s="39"/>
      <c r="AJ7882" s="39"/>
      <c r="AK7882" s="39"/>
      <c r="AL7882" s="39"/>
      <c r="AM7882" s="39"/>
      <c r="AN7882" s="39"/>
      <c r="AO7882" s="39"/>
      <c r="AP7882" s="39"/>
      <c r="AQ7882" s="39"/>
      <c r="AR7882" s="39"/>
      <c r="AS7882" s="39"/>
      <c r="AT7882" s="39"/>
      <c r="AU7882" s="39"/>
      <c r="AV7882" s="39"/>
      <c r="AW7882" s="39"/>
    </row>
    <row r="7883" spans="15:49" x14ac:dyDescent="0.2">
      <c r="O7883" s="39"/>
      <c r="P7883" s="39"/>
      <c r="Q7883" s="39"/>
      <c r="R7883" s="39"/>
      <c r="S7883" s="39"/>
      <c r="T7883" s="39"/>
      <c r="U7883" s="39"/>
      <c r="V7883" s="39"/>
      <c r="W7883" s="39"/>
      <c r="X7883" s="39"/>
      <c r="Y7883" s="39"/>
      <c r="Z7883" s="39"/>
      <c r="AA7883" s="39"/>
      <c r="AB7883" s="39"/>
      <c r="AC7883" s="39"/>
      <c r="AD7883" s="39"/>
      <c r="AE7883" s="39"/>
      <c r="AF7883" s="39"/>
      <c r="AG7883" s="39"/>
      <c r="AH7883" s="39"/>
      <c r="AI7883" s="39"/>
      <c r="AJ7883" s="39"/>
      <c r="AK7883" s="39"/>
      <c r="AL7883" s="39"/>
      <c r="AM7883" s="39"/>
      <c r="AN7883" s="39"/>
      <c r="AO7883" s="39"/>
      <c r="AP7883" s="39"/>
      <c r="AQ7883" s="39"/>
      <c r="AR7883" s="39"/>
      <c r="AS7883" s="39"/>
      <c r="AT7883" s="39"/>
      <c r="AU7883" s="39"/>
      <c r="AV7883" s="39"/>
      <c r="AW7883" s="39"/>
    </row>
    <row r="7884" spans="15:49" x14ac:dyDescent="0.2">
      <c r="O7884" s="39"/>
      <c r="P7884" s="39"/>
      <c r="Q7884" s="39"/>
      <c r="R7884" s="39"/>
      <c r="S7884" s="39"/>
      <c r="T7884" s="39"/>
      <c r="U7884" s="39"/>
      <c r="V7884" s="39"/>
      <c r="W7884" s="39"/>
      <c r="X7884" s="39"/>
      <c r="Y7884" s="39"/>
      <c r="Z7884" s="39"/>
      <c r="AA7884" s="39"/>
      <c r="AB7884" s="39"/>
      <c r="AC7884" s="39"/>
      <c r="AD7884" s="39"/>
      <c r="AE7884" s="39"/>
      <c r="AF7884" s="39"/>
      <c r="AG7884" s="39"/>
      <c r="AH7884" s="39"/>
      <c r="AI7884" s="39"/>
      <c r="AJ7884" s="39"/>
      <c r="AK7884" s="39"/>
      <c r="AL7884" s="39"/>
      <c r="AM7884" s="39"/>
      <c r="AN7884" s="39"/>
      <c r="AO7884" s="39"/>
      <c r="AP7884" s="39"/>
      <c r="AQ7884" s="39"/>
      <c r="AR7884" s="39"/>
      <c r="AS7884" s="39"/>
      <c r="AT7884" s="39"/>
      <c r="AU7884" s="39"/>
      <c r="AV7884" s="39"/>
      <c r="AW7884" s="39"/>
    </row>
    <row r="7885" spans="15:49" x14ac:dyDescent="0.2">
      <c r="O7885" s="39"/>
      <c r="P7885" s="39"/>
      <c r="Q7885" s="39"/>
      <c r="R7885" s="39"/>
      <c r="S7885" s="39"/>
      <c r="T7885" s="39"/>
      <c r="U7885" s="39"/>
      <c r="V7885" s="39"/>
      <c r="W7885" s="39"/>
      <c r="X7885" s="39"/>
      <c r="Y7885" s="39"/>
      <c r="Z7885" s="39"/>
      <c r="AA7885" s="39"/>
      <c r="AB7885" s="39"/>
      <c r="AC7885" s="39"/>
      <c r="AD7885" s="39"/>
      <c r="AE7885" s="39"/>
      <c r="AF7885" s="39"/>
      <c r="AG7885" s="39"/>
      <c r="AH7885" s="39"/>
      <c r="AI7885" s="39"/>
      <c r="AJ7885" s="39"/>
      <c r="AK7885" s="39"/>
      <c r="AL7885" s="39"/>
      <c r="AM7885" s="39"/>
      <c r="AN7885" s="39"/>
      <c r="AO7885" s="39"/>
      <c r="AP7885" s="39"/>
      <c r="AQ7885" s="39"/>
      <c r="AR7885" s="39"/>
      <c r="AS7885" s="39"/>
      <c r="AT7885" s="39"/>
      <c r="AU7885" s="39"/>
      <c r="AV7885" s="39"/>
      <c r="AW7885" s="39"/>
    </row>
    <row r="7886" spans="15:49" x14ac:dyDescent="0.2">
      <c r="O7886" s="39"/>
      <c r="P7886" s="39"/>
      <c r="Q7886" s="39"/>
      <c r="R7886" s="39"/>
      <c r="S7886" s="39"/>
      <c r="T7886" s="39"/>
      <c r="U7886" s="39"/>
      <c r="V7886" s="39"/>
      <c r="W7886" s="39"/>
      <c r="X7886" s="39"/>
      <c r="Y7886" s="39"/>
      <c r="Z7886" s="39"/>
      <c r="AA7886" s="39"/>
      <c r="AB7886" s="39"/>
      <c r="AC7886" s="39"/>
      <c r="AD7886" s="39"/>
      <c r="AE7886" s="39"/>
      <c r="AF7886" s="39"/>
      <c r="AG7886" s="39"/>
      <c r="AH7886" s="39"/>
      <c r="AI7886" s="39"/>
      <c r="AJ7886" s="39"/>
      <c r="AK7886" s="39"/>
      <c r="AL7886" s="39"/>
      <c r="AM7886" s="39"/>
      <c r="AN7886" s="39"/>
      <c r="AO7886" s="39"/>
      <c r="AP7886" s="39"/>
      <c r="AQ7886" s="39"/>
      <c r="AR7886" s="39"/>
      <c r="AS7886" s="39"/>
      <c r="AT7886" s="39"/>
      <c r="AU7886" s="39"/>
      <c r="AV7886" s="39"/>
      <c r="AW7886" s="39"/>
    </row>
    <row r="7887" spans="15:49" x14ac:dyDescent="0.2">
      <c r="O7887" s="39"/>
      <c r="P7887" s="39"/>
      <c r="Q7887" s="39"/>
      <c r="R7887" s="39"/>
      <c r="S7887" s="39"/>
      <c r="T7887" s="39"/>
      <c r="U7887" s="39"/>
      <c r="V7887" s="39"/>
      <c r="W7887" s="39"/>
      <c r="X7887" s="39"/>
      <c r="Y7887" s="39"/>
      <c r="Z7887" s="39"/>
      <c r="AA7887" s="39"/>
      <c r="AB7887" s="39"/>
      <c r="AC7887" s="39"/>
      <c r="AD7887" s="39"/>
      <c r="AE7887" s="39"/>
      <c r="AF7887" s="39"/>
      <c r="AG7887" s="39"/>
      <c r="AH7887" s="39"/>
      <c r="AI7887" s="39"/>
      <c r="AJ7887" s="39"/>
      <c r="AK7887" s="39"/>
      <c r="AL7887" s="39"/>
      <c r="AM7887" s="39"/>
      <c r="AN7887" s="39"/>
      <c r="AO7887" s="39"/>
      <c r="AP7887" s="39"/>
      <c r="AQ7887" s="39"/>
      <c r="AR7887" s="39"/>
      <c r="AS7887" s="39"/>
      <c r="AT7887" s="39"/>
      <c r="AU7887" s="39"/>
      <c r="AV7887" s="39"/>
      <c r="AW7887" s="39"/>
    </row>
    <row r="7888" spans="15:49" x14ac:dyDescent="0.2">
      <c r="O7888" s="39"/>
      <c r="P7888" s="39"/>
      <c r="Q7888" s="39"/>
      <c r="R7888" s="39"/>
      <c r="S7888" s="39"/>
      <c r="T7888" s="39"/>
      <c r="U7888" s="39"/>
      <c r="V7888" s="39"/>
      <c r="W7888" s="39"/>
      <c r="X7888" s="39"/>
      <c r="Y7888" s="39"/>
      <c r="Z7888" s="39"/>
      <c r="AA7888" s="39"/>
      <c r="AB7888" s="39"/>
      <c r="AC7888" s="39"/>
      <c r="AD7888" s="39"/>
      <c r="AE7888" s="39"/>
      <c r="AF7888" s="39"/>
      <c r="AG7888" s="39"/>
      <c r="AH7888" s="39"/>
      <c r="AI7888" s="39"/>
      <c r="AJ7888" s="39"/>
      <c r="AK7888" s="39"/>
      <c r="AL7888" s="39"/>
      <c r="AM7888" s="39"/>
      <c r="AN7888" s="39"/>
      <c r="AO7888" s="39"/>
      <c r="AP7888" s="39"/>
      <c r="AQ7888" s="39"/>
      <c r="AR7888" s="39"/>
      <c r="AS7888" s="39"/>
      <c r="AT7888" s="39"/>
      <c r="AU7888" s="39"/>
      <c r="AV7888" s="39"/>
      <c r="AW7888" s="39"/>
    </row>
    <row r="7889" spans="15:49" x14ac:dyDescent="0.2">
      <c r="O7889" s="39"/>
      <c r="P7889" s="39"/>
      <c r="Q7889" s="39"/>
      <c r="R7889" s="39"/>
      <c r="S7889" s="39"/>
      <c r="T7889" s="39"/>
      <c r="U7889" s="39"/>
      <c r="V7889" s="39"/>
      <c r="W7889" s="39"/>
      <c r="X7889" s="39"/>
      <c r="Y7889" s="39"/>
      <c r="Z7889" s="39"/>
      <c r="AA7889" s="39"/>
      <c r="AB7889" s="39"/>
      <c r="AC7889" s="39"/>
      <c r="AD7889" s="39"/>
      <c r="AE7889" s="39"/>
      <c r="AF7889" s="39"/>
      <c r="AG7889" s="39"/>
      <c r="AH7889" s="39"/>
      <c r="AI7889" s="39"/>
      <c r="AJ7889" s="39"/>
      <c r="AK7889" s="39"/>
      <c r="AL7889" s="39"/>
      <c r="AM7889" s="39"/>
      <c r="AN7889" s="39"/>
      <c r="AO7889" s="39"/>
      <c r="AP7889" s="39"/>
      <c r="AQ7889" s="39"/>
      <c r="AR7889" s="39"/>
      <c r="AS7889" s="39"/>
      <c r="AT7889" s="39"/>
      <c r="AU7889" s="39"/>
      <c r="AV7889" s="39"/>
      <c r="AW7889" s="39"/>
    </row>
    <row r="7890" spans="15:49" x14ac:dyDescent="0.2">
      <c r="O7890" s="39"/>
      <c r="P7890" s="39"/>
      <c r="Q7890" s="39"/>
      <c r="R7890" s="39"/>
      <c r="S7890" s="39"/>
      <c r="T7890" s="39"/>
      <c r="U7890" s="39"/>
      <c r="V7890" s="39"/>
      <c r="W7890" s="39"/>
      <c r="X7890" s="39"/>
      <c r="Y7890" s="39"/>
      <c r="Z7890" s="39"/>
      <c r="AA7890" s="39"/>
      <c r="AB7890" s="39"/>
      <c r="AC7890" s="39"/>
      <c r="AD7890" s="39"/>
      <c r="AE7890" s="39"/>
      <c r="AF7890" s="39"/>
      <c r="AG7890" s="39"/>
      <c r="AH7890" s="39"/>
      <c r="AI7890" s="39"/>
      <c r="AJ7890" s="39"/>
      <c r="AK7890" s="39"/>
      <c r="AL7890" s="39"/>
      <c r="AM7890" s="39"/>
      <c r="AN7890" s="39"/>
      <c r="AO7890" s="39"/>
      <c r="AP7890" s="39"/>
      <c r="AQ7890" s="39"/>
      <c r="AR7890" s="39"/>
      <c r="AS7890" s="39"/>
      <c r="AT7890" s="39"/>
      <c r="AU7890" s="39"/>
      <c r="AV7890" s="39"/>
      <c r="AW7890" s="39"/>
    </row>
    <row r="7891" spans="15:49" x14ac:dyDescent="0.2">
      <c r="O7891" s="39"/>
      <c r="P7891" s="39"/>
      <c r="Q7891" s="39"/>
      <c r="R7891" s="39"/>
      <c r="S7891" s="39"/>
      <c r="T7891" s="39"/>
      <c r="U7891" s="39"/>
      <c r="V7891" s="39"/>
      <c r="W7891" s="39"/>
      <c r="X7891" s="39"/>
      <c r="Y7891" s="39"/>
      <c r="Z7891" s="39"/>
      <c r="AA7891" s="39"/>
      <c r="AB7891" s="39"/>
      <c r="AC7891" s="39"/>
      <c r="AD7891" s="39"/>
      <c r="AE7891" s="39"/>
      <c r="AF7891" s="39"/>
      <c r="AG7891" s="39"/>
      <c r="AH7891" s="39"/>
      <c r="AI7891" s="39"/>
      <c r="AJ7891" s="39"/>
      <c r="AK7891" s="39"/>
      <c r="AL7891" s="39"/>
      <c r="AM7891" s="39"/>
      <c r="AN7891" s="39"/>
      <c r="AO7891" s="39"/>
      <c r="AP7891" s="39"/>
      <c r="AQ7891" s="39"/>
      <c r="AR7891" s="39"/>
      <c r="AS7891" s="39"/>
      <c r="AT7891" s="39"/>
      <c r="AU7891" s="39"/>
      <c r="AV7891" s="39"/>
      <c r="AW7891" s="39"/>
    </row>
    <row r="7892" spans="15:49" x14ac:dyDescent="0.2">
      <c r="O7892" s="39"/>
      <c r="P7892" s="39"/>
      <c r="Q7892" s="39"/>
      <c r="R7892" s="39"/>
      <c r="S7892" s="39"/>
      <c r="T7892" s="39"/>
      <c r="U7892" s="39"/>
      <c r="V7892" s="39"/>
      <c r="W7892" s="39"/>
      <c r="X7892" s="39"/>
      <c r="Y7892" s="39"/>
      <c r="Z7892" s="39"/>
      <c r="AA7892" s="39"/>
      <c r="AB7892" s="39"/>
      <c r="AC7892" s="39"/>
      <c r="AD7892" s="39"/>
      <c r="AE7892" s="39"/>
      <c r="AF7892" s="39"/>
      <c r="AG7892" s="39"/>
      <c r="AH7892" s="39"/>
      <c r="AI7892" s="39"/>
      <c r="AJ7892" s="39"/>
      <c r="AK7892" s="39"/>
      <c r="AL7892" s="39"/>
      <c r="AM7892" s="39"/>
      <c r="AN7892" s="39"/>
      <c r="AO7892" s="39"/>
      <c r="AP7892" s="39"/>
      <c r="AQ7892" s="39"/>
      <c r="AR7892" s="39"/>
      <c r="AS7892" s="39"/>
      <c r="AT7892" s="39"/>
      <c r="AU7892" s="39"/>
      <c r="AV7892" s="39"/>
      <c r="AW7892" s="39"/>
    </row>
    <row r="7893" spans="15:49" x14ac:dyDescent="0.2">
      <c r="O7893" s="39"/>
      <c r="P7893" s="39"/>
      <c r="Q7893" s="39"/>
      <c r="R7893" s="39"/>
      <c r="S7893" s="39"/>
      <c r="T7893" s="39"/>
      <c r="U7893" s="39"/>
      <c r="V7893" s="39"/>
      <c r="W7893" s="39"/>
      <c r="X7893" s="39"/>
      <c r="Y7893" s="39"/>
      <c r="Z7893" s="39"/>
      <c r="AA7893" s="39"/>
      <c r="AB7893" s="39"/>
      <c r="AC7893" s="39"/>
      <c r="AD7893" s="39"/>
      <c r="AE7893" s="39"/>
      <c r="AF7893" s="39"/>
      <c r="AG7893" s="39"/>
      <c r="AH7893" s="39"/>
      <c r="AI7893" s="39"/>
      <c r="AJ7893" s="39"/>
      <c r="AK7893" s="39"/>
      <c r="AL7893" s="39"/>
      <c r="AM7893" s="39"/>
      <c r="AN7893" s="39"/>
      <c r="AO7893" s="39"/>
      <c r="AP7893" s="39"/>
      <c r="AQ7893" s="39"/>
      <c r="AR7893" s="39"/>
      <c r="AS7893" s="39"/>
      <c r="AT7893" s="39"/>
      <c r="AU7893" s="39"/>
      <c r="AV7893" s="39"/>
      <c r="AW7893" s="39"/>
    </row>
    <row r="7894" spans="15:49" x14ac:dyDescent="0.2">
      <c r="O7894" s="39"/>
      <c r="P7894" s="39"/>
      <c r="Q7894" s="39"/>
      <c r="R7894" s="39"/>
      <c r="S7894" s="39"/>
      <c r="T7894" s="39"/>
      <c r="U7894" s="39"/>
      <c r="V7894" s="39"/>
      <c r="W7894" s="39"/>
      <c r="X7894" s="39"/>
      <c r="Y7894" s="39"/>
      <c r="Z7894" s="39"/>
      <c r="AA7894" s="39"/>
      <c r="AB7894" s="39"/>
      <c r="AC7894" s="39"/>
      <c r="AD7894" s="39"/>
      <c r="AE7894" s="39"/>
      <c r="AF7894" s="39"/>
      <c r="AG7894" s="39"/>
      <c r="AH7894" s="39"/>
      <c r="AI7894" s="39"/>
      <c r="AJ7894" s="39"/>
      <c r="AK7894" s="39"/>
      <c r="AL7894" s="39"/>
      <c r="AM7894" s="39"/>
      <c r="AN7894" s="39"/>
      <c r="AO7894" s="39"/>
      <c r="AP7894" s="39"/>
      <c r="AQ7894" s="39"/>
      <c r="AR7894" s="39"/>
      <c r="AS7894" s="39"/>
      <c r="AT7894" s="39"/>
      <c r="AU7894" s="39"/>
      <c r="AV7894" s="39"/>
      <c r="AW7894" s="39"/>
    </row>
    <row r="7895" spans="15:49" x14ac:dyDescent="0.2">
      <c r="O7895" s="39"/>
      <c r="P7895" s="39"/>
      <c r="Q7895" s="39"/>
      <c r="R7895" s="39"/>
      <c r="S7895" s="39"/>
      <c r="T7895" s="39"/>
      <c r="U7895" s="39"/>
      <c r="V7895" s="39"/>
      <c r="W7895" s="39"/>
      <c r="X7895" s="39"/>
      <c r="Y7895" s="39"/>
      <c r="Z7895" s="39"/>
      <c r="AA7895" s="39"/>
      <c r="AB7895" s="39"/>
      <c r="AC7895" s="39"/>
      <c r="AD7895" s="39"/>
      <c r="AE7895" s="39"/>
      <c r="AF7895" s="39"/>
      <c r="AG7895" s="39"/>
      <c r="AH7895" s="39"/>
      <c r="AI7895" s="39"/>
      <c r="AJ7895" s="39"/>
      <c r="AK7895" s="39"/>
      <c r="AL7895" s="39"/>
      <c r="AM7895" s="39"/>
      <c r="AN7895" s="39"/>
      <c r="AO7895" s="39"/>
      <c r="AP7895" s="39"/>
      <c r="AQ7895" s="39"/>
      <c r="AR7895" s="39"/>
      <c r="AS7895" s="39"/>
      <c r="AT7895" s="39"/>
      <c r="AU7895" s="39"/>
      <c r="AV7895" s="39"/>
      <c r="AW7895" s="39"/>
    </row>
    <row r="7896" spans="15:49" x14ac:dyDescent="0.2">
      <c r="O7896" s="39"/>
      <c r="P7896" s="39"/>
      <c r="Q7896" s="39"/>
      <c r="R7896" s="39"/>
      <c r="S7896" s="39"/>
      <c r="T7896" s="39"/>
      <c r="U7896" s="39"/>
      <c r="V7896" s="39"/>
      <c r="W7896" s="39"/>
      <c r="X7896" s="39"/>
      <c r="Y7896" s="39"/>
      <c r="Z7896" s="39"/>
      <c r="AA7896" s="39"/>
      <c r="AB7896" s="39"/>
      <c r="AC7896" s="39"/>
      <c r="AD7896" s="39"/>
      <c r="AE7896" s="39"/>
      <c r="AF7896" s="39"/>
      <c r="AG7896" s="39"/>
      <c r="AH7896" s="39"/>
      <c r="AI7896" s="39"/>
      <c r="AJ7896" s="39"/>
      <c r="AK7896" s="39"/>
      <c r="AL7896" s="39"/>
      <c r="AM7896" s="39"/>
      <c r="AN7896" s="39"/>
      <c r="AO7896" s="39"/>
      <c r="AP7896" s="39"/>
      <c r="AQ7896" s="39"/>
      <c r="AR7896" s="39"/>
      <c r="AS7896" s="39"/>
      <c r="AT7896" s="39"/>
      <c r="AU7896" s="39"/>
      <c r="AV7896" s="39"/>
      <c r="AW7896" s="39"/>
    </row>
    <row r="7897" spans="15:49" x14ac:dyDescent="0.2">
      <c r="O7897" s="39"/>
      <c r="P7897" s="39"/>
      <c r="Q7897" s="39"/>
      <c r="R7897" s="39"/>
      <c r="S7897" s="39"/>
      <c r="T7897" s="39"/>
      <c r="U7897" s="39"/>
      <c r="V7897" s="39"/>
      <c r="W7897" s="39"/>
      <c r="X7897" s="39"/>
      <c r="Y7897" s="39"/>
      <c r="Z7897" s="39"/>
      <c r="AA7897" s="39"/>
      <c r="AB7897" s="39"/>
      <c r="AC7897" s="39"/>
      <c r="AD7897" s="39"/>
      <c r="AE7897" s="39"/>
      <c r="AF7897" s="39"/>
      <c r="AG7897" s="39"/>
      <c r="AH7897" s="39"/>
      <c r="AI7897" s="39"/>
      <c r="AJ7897" s="39"/>
      <c r="AK7897" s="39"/>
      <c r="AL7897" s="39"/>
      <c r="AM7897" s="39"/>
      <c r="AN7897" s="39"/>
      <c r="AO7897" s="39"/>
      <c r="AP7897" s="39"/>
      <c r="AQ7897" s="39"/>
      <c r="AR7897" s="39"/>
      <c r="AS7897" s="39"/>
      <c r="AT7897" s="39"/>
      <c r="AU7897" s="39"/>
      <c r="AV7897" s="39"/>
      <c r="AW7897" s="39"/>
    </row>
    <row r="7898" spans="15:49" x14ac:dyDescent="0.2">
      <c r="O7898" s="39"/>
      <c r="P7898" s="39"/>
      <c r="Q7898" s="39"/>
      <c r="R7898" s="39"/>
      <c r="S7898" s="39"/>
      <c r="T7898" s="39"/>
      <c r="U7898" s="39"/>
      <c r="V7898" s="39"/>
      <c r="W7898" s="39"/>
      <c r="X7898" s="39"/>
      <c r="Y7898" s="39"/>
      <c r="Z7898" s="39"/>
      <c r="AA7898" s="39"/>
      <c r="AB7898" s="39"/>
      <c r="AC7898" s="39"/>
      <c r="AD7898" s="39"/>
      <c r="AE7898" s="39"/>
      <c r="AF7898" s="39"/>
      <c r="AG7898" s="39"/>
      <c r="AH7898" s="39"/>
      <c r="AI7898" s="39"/>
      <c r="AJ7898" s="39"/>
      <c r="AK7898" s="39"/>
      <c r="AL7898" s="39"/>
      <c r="AM7898" s="39"/>
      <c r="AN7898" s="39"/>
      <c r="AO7898" s="39"/>
      <c r="AP7898" s="39"/>
      <c r="AQ7898" s="39"/>
      <c r="AR7898" s="39"/>
      <c r="AS7898" s="39"/>
      <c r="AT7898" s="39"/>
      <c r="AU7898" s="39"/>
      <c r="AV7898" s="39"/>
      <c r="AW7898" s="39"/>
    </row>
    <row r="7899" spans="15:49" x14ac:dyDescent="0.2">
      <c r="O7899" s="39"/>
      <c r="P7899" s="39"/>
      <c r="Q7899" s="39"/>
      <c r="R7899" s="39"/>
      <c r="S7899" s="39"/>
      <c r="T7899" s="39"/>
      <c r="U7899" s="39"/>
      <c r="V7899" s="39"/>
      <c r="W7899" s="39"/>
      <c r="X7899" s="39"/>
      <c r="Y7899" s="39"/>
      <c r="Z7899" s="39"/>
      <c r="AA7899" s="39"/>
      <c r="AB7899" s="39"/>
      <c r="AC7899" s="39"/>
      <c r="AD7899" s="39"/>
      <c r="AE7899" s="39"/>
      <c r="AF7899" s="39"/>
      <c r="AG7899" s="39"/>
      <c r="AH7899" s="39"/>
      <c r="AI7899" s="39"/>
      <c r="AJ7899" s="39"/>
      <c r="AK7899" s="39"/>
      <c r="AL7899" s="39"/>
      <c r="AM7899" s="39"/>
      <c r="AN7899" s="39"/>
      <c r="AO7899" s="39"/>
      <c r="AP7899" s="39"/>
      <c r="AQ7899" s="39"/>
      <c r="AR7899" s="39"/>
      <c r="AS7899" s="39"/>
      <c r="AT7899" s="39"/>
      <c r="AU7899" s="39"/>
      <c r="AV7899" s="39"/>
      <c r="AW7899" s="39"/>
    </row>
    <row r="7900" spans="15:49" x14ac:dyDescent="0.2">
      <c r="O7900" s="39"/>
      <c r="P7900" s="39"/>
      <c r="Q7900" s="39"/>
      <c r="R7900" s="39"/>
      <c r="S7900" s="39"/>
      <c r="T7900" s="39"/>
      <c r="U7900" s="39"/>
      <c r="V7900" s="39"/>
      <c r="W7900" s="39"/>
      <c r="X7900" s="39"/>
      <c r="Y7900" s="39"/>
      <c r="Z7900" s="39"/>
      <c r="AA7900" s="39"/>
      <c r="AB7900" s="39"/>
      <c r="AC7900" s="39"/>
      <c r="AD7900" s="39"/>
      <c r="AE7900" s="39"/>
      <c r="AF7900" s="39"/>
      <c r="AG7900" s="39"/>
      <c r="AH7900" s="39"/>
      <c r="AI7900" s="39"/>
      <c r="AJ7900" s="39"/>
      <c r="AK7900" s="39"/>
      <c r="AL7900" s="39"/>
      <c r="AM7900" s="39"/>
      <c r="AN7900" s="39"/>
      <c r="AO7900" s="39"/>
      <c r="AP7900" s="39"/>
      <c r="AQ7900" s="39"/>
      <c r="AR7900" s="39"/>
      <c r="AS7900" s="39"/>
      <c r="AT7900" s="39"/>
      <c r="AU7900" s="39"/>
      <c r="AV7900" s="39"/>
      <c r="AW7900" s="39"/>
    </row>
    <row r="7901" spans="15:49" x14ac:dyDescent="0.2">
      <c r="O7901" s="39"/>
      <c r="P7901" s="39"/>
      <c r="Q7901" s="39"/>
      <c r="R7901" s="39"/>
      <c r="S7901" s="39"/>
      <c r="T7901" s="39"/>
      <c r="U7901" s="39"/>
      <c r="V7901" s="39"/>
      <c r="W7901" s="39"/>
      <c r="X7901" s="39"/>
      <c r="Y7901" s="39"/>
      <c r="Z7901" s="39"/>
      <c r="AA7901" s="39"/>
      <c r="AB7901" s="39"/>
      <c r="AC7901" s="39"/>
      <c r="AD7901" s="39"/>
      <c r="AE7901" s="39"/>
      <c r="AF7901" s="39"/>
      <c r="AG7901" s="39"/>
      <c r="AH7901" s="39"/>
      <c r="AI7901" s="39"/>
      <c r="AJ7901" s="39"/>
      <c r="AK7901" s="39"/>
      <c r="AL7901" s="39"/>
      <c r="AM7901" s="39"/>
      <c r="AN7901" s="39"/>
      <c r="AO7901" s="39"/>
      <c r="AP7901" s="39"/>
      <c r="AQ7901" s="39"/>
      <c r="AR7901" s="39"/>
      <c r="AS7901" s="39"/>
      <c r="AT7901" s="39"/>
      <c r="AU7901" s="39"/>
      <c r="AV7901" s="39"/>
      <c r="AW7901" s="39"/>
    </row>
    <row r="7902" spans="15:49" x14ac:dyDescent="0.2">
      <c r="O7902" s="39"/>
      <c r="P7902" s="39"/>
      <c r="Q7902" s="39"/>
      <c r="R7902" s="39"/>
      <c r="S7902" s="39"/>
      <c r="T7902" s="39"/>
      <c r="U7902" s="39"/>
      <c r="V7902" s="39"/>
      <c r="W7902" s="39"/>
      <c r="X7902" s="39"/>
      <c r="Y7902" s="39"/>
      <c r="Z7902" s="39"/>
      <c r="AA7902" s="39"/>
      <c r="AB7902" s="39"/>
      <c r="AC7902" s="39"/>
      <c r="AD7902" s="39"/>
      <c r="AE7902" s="39"/>
      <c r="AF7902" s="39"/>
      <c r="AG7902" s="39"/>
      <c r="AH7902" s="39"/>
      <c r="AI7902" s="39"/>
      <c r="AJ7902" s="39"/>
      <c r="AK7902" s="39"/>
      <c r="AL7902" s="39"/>
      <c r="AM7902" s="39"/>
      <c r="AN7902" s="39"/>
      <c r="AO7902" s="39"/>
      <c r="AP7902" s="39"/>
      <c r="AQ7902" s="39"/>
      <c r="AR7902" s="39"/>
      <c r="AS7902" s="39"/>
      <c r="AT7902" s="39"/>
      <c r="AU7902" s="39"/>
      <c r="AV7902" s="39"/>
      <c r="AW7902" s="39"/>
    </row>
    <row r="7903" spans="15:49" x14ac:dyDescent="0.2">
      <c r="O7903" s="39"/>
      <c r="P7903" s="39"/>
      <c r="Q7903" s="39"/>
      <c r="R7903" s="39"/>
      <c r="S7903" s="39"/>
      <c r="T7903" s="39"/>
      <c r="U7903" s="39"/>
      <c r="V7903" s="39"/>
      <c r="W7903" s="39"/>
      <c r="X7903" s="39"/>
      <c r="Y7903" s="39"/>
      <c r="Z7903" s="39"/>
      <c r="AA7903" s="39"/>
      <c r="AB7903" s="39"/>
      <c r="AC7903" s="39"/>
      <c r="AD7903" s="39"/>
      <c r="AE7903" s="39"/>
      <c r="AF7903" s="39"/>
      <c r="AG7903" s="39"/>
      <c r="AH7903" s="39"/>
      <c r="AI7903" s="39"/>
      <c r="AJ7903" s="39"/>
      <c r="AK7903" s="39"/>
      <c r="AL7903" s="39"/>
      <c r="AM7903" s="39"/>
      <c r="AN7903" s="39"/>
      <c r="AO7903" s="39"/>
      <c r="AP7903" s="39"/>
      <c r="AQ7903" s="39"/>
      <c r="AR7903" s="39"/>
      <c r="AS7903" s="39"/>
      <c r="AT7903" s="39"/>
      <c r="AU7903" s="39"/>
      <c r="AV7903" s="39"/>
      <c r="AW7903" s="39"/>
    </row>
    <row r="7904" spans="15:49" x14ac:dyDescent="0.2">
      <c r="O7904" s="39"/>
      <c r="P7904" s="39"/>
      <c r="Q7904" s="39"/>
      <c r="R7904" s="39"/>
      <c r="S7904" s="39"/>
      <c r="T7904" s="39"/>
      <c r="U7904" s="39"/>
      <c r="V7904" s="39"/>
      <c r="W7904" s="39"/>
      <c r="X7904" s="39"/>
      <c r="Y7904" s="39"/>
      <c r="Z7904" s="39"/>
      <c r="AA7904" s="39"/>
      <c r="AB7904" s="39"/>
      <c r="AC7904" s="39"/>
      <c r="AD7904" s="39"/>
      <c r="AE7904" s="39"/>
      <c r="AF7904" s="39"/>
      <c r="AG7904" s="39"/>
      <c r="AH7904" s="39"/>
      <c r="AI7904" s="39"/>
      <c r="AJ7904" s="39"/>
      <c r="AK7904" s="39"/>
      <c r="AL7904" s="39"/>
      <c r="AM7904" s="39"/>
      <c r="AN7904" s="39"/>
      <c r="AO7904" s="39"/>
      <c r="AP7904" s="39"/>
      <c r="AQ7904" s="39"/>
      <c r="AR7904" s="39"/>
      <c r="AS7904" s="39"/>
      <c r="AT7904" s="39"/>
      <c r="AU7904" s="39"/>
      <c r="AV7904" s="39"/>
      <c r="AW7904" s="39"/>
    </row>
    <row r="7905" spans="15:49" x14ac:dyDescent="0.2">
      <c r="O7905" s="39"/>
      <c r="P7905" s="39"/>
      <c r="Q7905" s="39"/>
      <c r="R7905" s="39"/>
      <c r="S7905" s="39"/>
      <c r="T7905" s="39"/>
      <c r="U7905" s="39"/>
      <c r="V7905" s="39"/>
      <c r="W7905" s="39"/>
      <c r="X7905" s="39"/>
      <c r="Y7905" s="39"/>
      <c r="Z7905" s="39"/>
      <c r="AA7905" s="39"/>
      <c r="AB7905" s="39"/>
      <c r="AC7905" s="39"/>
      <c r="AD7905" s="39"/>
      <c r="AE7905" s="39"/>
      <c r="AF7905" s="39"/>
      <c r="AG7905" s="39"/>
      <c r="AH7905" s="39"/>
      <c r="AI7905" s="39"/>
      <c r="AJ7905" s="39"/>
      <c r="AK7905" s="39"/>
      <c r="AL7905" s="39"/>
      <c r="AM7905" s="39"/>
      <c r="AN7905" s="39"/>
      <c r="AO7905" s="39"/>
      <c r="AP7905" s="39"/>
      <c r="AQ7905" s="39"/>
      <c r="AR7905" s="39"/>
      <c r="AS7905" s="39"/>
      <c r="AT7905" s="39"/>
      <c r="AU7905" s="39"/>
      <c r="AV7905" s="39"/>
      <c r="AW7905" s="39"/>
    </row>
    <row r="7906" spans="15:49" x14ac:dyDescent="0.2">
      <c r="O7906" s="39"/>
      <c r="P7906" s="39"/>
      <c r="Q7906" s="39"/>
      <c r="R7906" s="39"/>
      <c r="S7906" s="39"/>
      <c r="T7906" s="39"/>
      <c r="U7906" s="39"/>
      <c r="V7906" s="39"/>
      <c r="W7906" s="39"/>
      <c r="X7906" s="39"/>
      <c r="Y7906" s="39"/>
      <c r="Z7906" s="39"/>
      <c r="AA7906" s="39"/>
      <c r="AB7906" s="39"/>
      <c r="AC7906" s="39"/>
      <c r="AD7906" s="39"/>
      <c r="AE7906" s="39"/>
      <c r="AF7906" s="39"/>
      <c r="AG7906" s="39"/>
      <c r="AH7906" s="39"/>
      <c r="AI7906" s="39"/>
      <c r="AJ7906" s="39"/>
      <c r="AK7906" s="39"/>
      <c r="AL7906" s="39"/>
      <c r="AM7906" s="39"/>
      <c r="AN7906" s="39"/>
      <c r="AO7906" s="39"/>
      <c r="AP7906" s="39"/>
      <c r="AQ7906" s="39"/>
      <c r="AR7906" s="39"/>
      <c r="AS7906" s="39"/>
      <c r="AT7906" s="39"/>
      <c r="AU7906" s="39"/>
      <c r="AV7906" s="39"/>
      <c r="AW7906" s="39"/>
    </row>
    <row r="7907" spans="15:49" x14ac:dyDescent="0.2">
      <c r="O7907" s="39"/>
      <c r="P7907" s="39"/>
      <c r="Q7907" s="39"/>
      <c r="R7907" s="39"/>
      <c r="S7907" s="39"/>
      <c r="T7907" s="39"/>
      <c r="U7907" s="39"/>
      <c r="V7907" s="39"/>
      <c r="W7907" s="39"/>
      <c r="X7907" s="39"/>
      <c r="Y7907" s="39"/>
      <c r="Z7907" s="39"/>
      <c r="AA7907" s="39"/>
      <c r="AB7907" s="39"/>
      <c r="AC7907" s="39"/>
      <c r="AD7907" s="39"/>
      <c r="AE7907" s="39"/>
      <c r="AF7907" s="39"/>
      <c r="AG7907" s="39"/>
      <c r="AH7907" s="39"/>
      <c r="AI7907" s="39"/>
      <c r="AJ7907" s="39"/>
      <c r="AK7907" s="39"/>
      <c r="AL7907" s="39"/>
      <c r="AM7907" s="39"/>
      <c r="AN7907" s="39"/>
      <c r="AO7907" s="39"/>
      <c r="AP7907" s="39"/>
      <c r="AQ7907" s="39"/>
      <c r="AR7907" s="39"/>
      <c r="AS7907" s="39"/>
      <c r="AT7907" s="39"/>
      <c r="AU7907" s="39"/>
      <c r="AV7907" s="39"/>
      <c r="AW7907" s="39"/>
    </row>
    <row r="7908" spans="15:49" x14ac:dyDescent="0.2">
      <c r="O7908" s="39"/>
      <c r="P7908" s="39"/>
      <c r="Q7908" s="39"/>
      <c r="R7908" s="39"/>
      <c r="S7908" s="39"/>
      <c r="T7908" s="39"/>
      <c r="U7908" s="39"/>
      <c r="V7908" s="39"/>
      <c r="W7908" s="39"/>
      <c r="X7908" s="39"/>
      <c r="Y7908" s="39"/>
      <c r="Z7908" s="39"/>
      <c r="AA7908" s="39"/>
      <c r="AB7908" s="39"/>
      <c r="AC7908" s="39"/>
      <c r="AD7908" s="39"/>
      <c r="AE7908" s="39"/>
      <c r="AF7908" s="39"/>
      <c r="AG7908" s="39"/>
      <c r="AH7908" s="39"/>
      <c r="AI7908" s="39"/>
      <c r="AJ7908" s="39"/>
      <c r="AK7908" s="39"/>
      <c r="AL7908" s="39"/>
      <c r="AM7908" s="39"/>
      <c r="AN7908" s="39"/>
      <c r="AO7908" s="39"/>
      <c r="AP7908" s="39"/>
      <c r="AQ7908" s="39"/>
      <c r="AR7908" s="39"/>
      <c r="AS7908" s="39"/>
      <c r="AT7908" s="39"/>
      <c r="AU7908" s="39"/>
      <c r="AV7908" s="39"/>
      <c r="AW7908" s="39"/>
    </row>
    <row r="7909" spans="15:49" x14ac:dyDescent="0.2">
      <c r="O7909" s="39"/>
      <c r="P7909" s="39"/>
      <c r="Q7909" s="39"/>
      <c r="R7909" s="39"/>
      <c r="S7909" s="39"/>
      <c r="T7909" s="39"/>
      <c r="U7909" s="39"/>
      <c r="V7909" s="39"/>
      <c r="W7909" s="39"/>
      <c r="X7909" s="39"/>
      <c r="Y7909" s="39"/>
      <c r="Z7909" s="39"/>
      <c r="AA7909" s="39"/>
      <c r="AB7909" s="39"/>
      <c r="AC7909" s="39"/>
      <c r="AD7909" s="39"/>
      <c r="AE7909" s="39"/>
      <c r="AF7909" s="39"/>
      <c r="AG7909" s="39"/>
      <c r="AH7909" s="39"/>
      <c r="AI7909" s="39"/>
      <c r="AJ7909" s="39"/>
      <c r="AK7909" s="39"/>
      <c r="AL7909" s="39"/>
      <c r="AM7909" s="39"/>
      <c r="AN7909" s="39"/>
      <c r="AO7909" s="39"/>
      <c r="AP7909" s="39"/>
      <c r="AQ7909" s="39"/>
      <c r="AR7909" s="39"/>
      <c r="AS7909" s="39"/>
      <c r="AT7909" s="39"/>
      <c r="AU7909" s="39"/>
      <c r="AV7909" s="39"/>
      <c r="AW7909" s="39"/>
    </row>
    <row r="7910" spans="15:49" x14ac:dyDescent="0.2">
      <c r="O7910" s="39"/>
      <c r="P7910" s="39"/>
      <c r="Q7910" s="39"/>
      <c r="R7910" s="39"/>
      <c r="S7910" s="39"/>
      <c r="T7910" s="39"/>
      <c r="U7910" s="39"/>
      <c r="V7910" s="39"/>
      <c r="W7910" s="39"/>
      <c r="X7910" s="39"/>
      <c r="Y7910" s="39"/>
      <c r="Z7910" s="39"/>
      <c r="AA7910" s="39"/>
      <c r="AB7910" s="39"/>
      <c r="AC7910" s="39"/>
      <c r="AD7910" s="39"/>
      <c r="AE7910" s="39"/>
      <c r="AF7910" s="39"/>
      <c r="AG7910" s="39"/>
      <c r="AH7910" s="39"/>
      <c r="AI7910" s="39"/>
      <c r="AJ7910" s="39"/>
      <c r="AK7910" s="39"/>
      <c r="AL7910" s="39"/>
      <c r="AM7910" s="39"/>
      <c r="AN7910" s="39"/>
      <c r="AO7910" s="39"/>
      <c r="AP7910" s="39"/>
      <c r="AQ7910" s="39"/>
      <c r="AR7910" s="39"/>
      <c r="AS7910" s="39"/>
      <c r="AT7910" s="39"/>
      <c r="AU7910" s="39"/>
      <c r="AV7910" s="39"/>
      <c r="AW7910" s="39"/>
    </row>
    <row r="7911" spans="15:49" x14ac:dyDescent="0.2">
      <c r="O7911" s="39"/>
      <c r="P7911" s="39"/>
      <c r="Q7911" s="39"/>
      <c r="R7911" s="39"/>
      <c r="S7911" s="39"/>
      <c r="T7911" s="39"/>
      <c r="U7911" s="39"/>
      <c r="V7911" s="39"/>
      <c r="W7911" s="39"/>
      <c r="X7911" s="39"/>
      <c r="Y7911" s="39"/>
      <c r="Z7911" s="39"/>
      <c r="AA7911" s="39"/>
      <c r="AB7911" s="39"/>
      <c r="AC7911" s="39"/>
      <c r="AD7911" s="39"/>
      <c r="AE7911" s="39"/>
      <c r="AF7911" s="39"/>
      <c r="AG7911" s="39"/>
      <c r="AH7911" s="39"/>
      <c r="AI7911" s="39"/>
      <c r="AJ7911" s="39"/>
      <c r="AK7911" s="39"/>
      <c r="AL7911" s="39"/>
      <c r="AM7911" s="39"/>
      <c r="AN7911" s="39"/>
      <c r="AO7911" s="39"/>
      <c r="AP7911" s="39"/>
      <c r="AQ7911" s="39"/>
      <c r="AR7911" s="39"/>
      <c r="AS7911" s="39"/>
      <c r="AT7911" s="39"/>
      <c r="AU7911" s="39"/>
      <c r="AV7911" s="39"/>
      <c r="AW7911" s="39"/>
    </row>
    <row r="7912" spans="15:49" x14ac:dyDescent="0.2">
      <c r="O7912" s="39"/>
      <c r="P7912" s="39"/>
      <c r="Q7912" s="39"/>
      <c r="R7912" s="39"/>
      <c r="S7912" s="39"/>
      <c r="T7912" s="39"/>
      <c r="U7912" s="39"/>
      <c r="V7912" s="39"/>
      <c r="W7912" s="39"/>
      <c r="X7912" s="39"/>
      <c r="Y7912" s="39"/>
      <c r="Z7912" s="39"/>
      <c r="AA7912" s="39"/>
      <c r="AB7912" s="39"/>
      <c r="AC7912" s="39"/>
      <c r="AD7912" s="39"/>
      <c r="AE7912" s="39"/>
      <c r="AF7912" s="39"/>
      <c r="AG7912" s="39"/>
      <c r="AH7912" s="39"/>
      <c r="AI7912" s="39"/>
      <c r="AJ7912" s="39"/>
      <c r="AK7912" s="39"/>
      <c r="AL7912" s="39"/>
      <c r="AM7912" s="39"/>
      <c r="AN7912" s="39"/>
      <c r="AO7912" s="39"/>
      <c r="AP7912" s="39"/>
      <c r="AQ7912" s="39"/>
      <c r="AR7912" s="39"/>
      <c r="AS7912" s="39"/>
      <c r="AT7912" s="39"/>
      <c r="AU7912" s="39"/>
      <c r="AV7912" s="39"/>
      <c r="AW7912" s="39"/>
    </row>
    <row r="7913" spans="15:49" x14ac:dyDescent="0.2">
      <c r="O7913" s="39"/>
      <c r="P7913" s="39"/>
      <c r="Q7913" s="39"/>
      <c r="R7913" s="39"/>
      <c r="S7913" s="39"/>
      <c r="T7913" s="39"/>
      <c r="U7913" s="39"/>
      <c r="V7913" s="39"/>
      <c r="W7913" s="39"/>
      <c r="X7913" s="39"/>
      <c r="Y7913" s="39"/>
      <c r="Z7913" s="39"/>
      <c r="AA7913" s="39"/>
      <c r="AB7913" s="39"/>
      <c r="AC7913" s="39"/>
      <c r="AD7913" s="39"/>
      <c r="AE7913" s="39"/>
      <c r="AF7913" s="39"/>
      <c r="AG7913" s="39"/>
      <c r="AH7913" s="39"/>
      <c r="AI7913" s="39"/>
      <c r="AJ7913" s="39"/>
      <c r="AK7913" s="39"/>
      <c r="AL7913" s="39"/>
      <c r="AM7913" s="39"/>
      <c r="AN7913" s="39"/>
      <c r="AO7913" s="39"/>
      <c r="AP7913" s="39"/>
      <c r="AQ7913" s="39"/>
      <c r="AR7913" s="39"/>
      <c r="AS7913" s="39"/>
      <c r="AT7913" s="39"/>
      <c r="AU7913" s="39"/>
      <c r="AV7913" s="39"/>
      <c r="AW7913" s="39"/>
    </row>
    <row r="7914" spans="15:49" x14ac:dyDescent="0.2">
      <c r="O7914" s="39"/>
      <c r="P7914" s="39"/>
      <c r="Q7914" s="39"/>
      <c r="R7914" s="39"/>
      <c r="S7914" s="39"/>
      <c r="T7914" s="39"/>
      <c r="U7914" s="39"/>
      <c r="V7914" s="39"/>
      <c r="W7914" s="39"/>
      <c r="X7914" s="39"/>
      <c r="Y7914" s="39"/>
      <c r="Z7914" s="39"/>
      <c r="AA7914" s="39"/>
      <c r="AB7914" s="39"/>
      <c r="AC7914" s="39"/>
      <c r="AD7914" s="39"/>
      <c r="AE7914" s="39"/>
      <c r="AF7914" s="39"/>
      <c r="AG7914" s="39"/>
      <c r="AH7914" s="39"/>
      <c r="AI7914" s="39"/>
      <c r="AJ7914" s="39"/>
      <c r="AK7914" s="39"/>
      <c r="AL7914" s="39"/>
      <c r="AM7914" s="39"/>
      <c r="AN7914" s="39"/>
      <c r="AO7914" s="39"/>
      <c r="AP7914" s="39"/>
      <c r="AQ7914" s="39"/>
      <c r="AR7914" s="39"/>
      <c r="AS7914" s="39"/>
      <c r="AT7914" s="39"/>
      <c r="AU7914" s="39"/>
      <c r="AV7914" s="39"/>
      <c r="AW7914" s="39"/>
    </row>
    <row r="7915" spans="15:49" x14ac:dyDescent="0.2">
      <c r="O7915" s="39"/>
      <c r="P7915" s="39"/>
      <c r="Q7915" s="39"/>
      <c r="R7915" s="39"/>
      <c r="S7915" s="39"/>
      <c r="T7915" s="39"/>
      <c r="U7915" s="39"/>
      <c r="V7915" s="39"/>
      <c r="W7915" s="39"/>
      <c r="X7915" s="39"/>
      <c r="Y7915" s="39"/>
      <c r="Z7915" s="39"/>
      <c r="AA7915" s="39"/>
      <c r="AB7915" s="39"/>
      <c r="AC7915" s="39"/>
      <c r="AD7915" s="39"/>
      <c r="AE7915" s="39"/>
      <c r="AF7915" s="39"/>
      <c r="AG7915" s="39"/>
      <c r="AH7915" s="39"/>
      <c r="AI7915" s="39"/>
      <c r="AJ7915" s="39"/>
      <c r="AK7915" s="39"/>
      <c r="AL7915" s="39"/>
      <c r="AM7915" s="39"/>
      <c r="AN7915" s="39"/>
      <c r="AO7915" s="39"/>
      <c r="AP7915" s="39"/>
      <c r="AQ7915" s="39"/>
      <c r="AR7915" s="39"/>
      <c r="AS7915" s="39"/>
      <c r="AT7915" s="39"/>
      <c r="AU7915" s="39"/>
      <c r="AV7915" s="39"/>
      <c r="AW7915" s="39"/>
    </row>
    <row r="7916" spans="15:49" x14ac:dyDescent="0.2">
      <c r="O7916" s="39"/>
      <c r="P7916" s="39"/>
      <c r="Q7916" s="39"/>
      <c r="R7916" s="39"/>
      <c r="S7916" s="39"/>
      <c r="T7916" s="39"/>
      <c r="U7916" s="39"/>
      <c r="V7916" s="39"/>
      <c r="W7916" s="39"/>
      <c r="X7916" s="39"/>
      <c r="Y7916" s="39"/>
      <c r="Z7916" s="39"/>
      <c r="AA7916" s="39"/>
      <c r="AB7916" s="39"/>
      <c r="AC7916" s="39"/>
      <c r="AD7916" s="39"/>
      <c r="AE7916" s="39"/>
      <c r="AF7916" s="39"/>
      <c r="AG7916" s="39"/>
      <c r="AH7916" s="39"/>
      <c r="AI7916" s="39"/>
      <c r="AJ7916" s="39"/>
      <c r="AK7916" s="39"/>
      <c r="AL7916" s="39"/>
      <c r="AM7916" s="39"/>
      <c r="AN7916" s="39"/>
      <c r="AO7916" s="39"/>
      <c r="AP7916" s="39"/>
      <c r="AQ7916" s="39"/>
      <c r="AR7916" s="39"/>
      <c r="AS7916" s="39"/>
      <c r="AT7916" s="39"/>
      <c r="AU7916" s="39"/>
      <c r="AV7916" s="39"/>
      <c r="AW7916" s="39"/>
    </row>
    <row r="7917" spans="15:49" x14ac:dyDescent="0.2">
      <c r="O7917" s="39"/>
      <c r="P7917" s="39"/>
      <c r="Q7917" s="39"/>
      <c r="R7917" s="39"/>
      <c r="S7917" s="39"/>
      <c r="T7917" s="39"/>
      <c r="U7917" s="39"/>
      <c r="V7917" s="39"/>
      <c r="W7917" s="39"/>
      <c r="X7917" s="39"/>
      <c r="Y7917" s="39"/>
      <c r="Z7917" s="39"/>
      <c r="AA7917" s="39"/>
      <c r="AB7917" s="39"/>
      <c r="AC7917" s="39"/>
      <c r="AD7917" s="39"/>
      <c r="AE7917" s="39"/>
      <c r="AF7917" s="39"/>
      <c r="AG7917" s="39"/>
      <c r="AH7917" s="39"/>
      <c r="AI7917" s="39"/>
      <c r="AJ7917" s="39"/>
      <c r="AK7917" s="39"/>
      <c r="AL7917" s="39"/>
      <c r="AM7917" s="39"/>
      <c r="AN7917" s="39"/>
      <c r="AO7917" s="39"/>
      <c r="AP7917" s="39"/>
      <c r="AQ7917" s="39"/>
      <c r="AR7917" s="39"/>
      <c r="AS7917" s="39"/>
      <c r="AT7917" s="39"/>
      <c r="AU7917" s="39"/>
      <c r="AV7917" s="39"/>
      <c r="AW7917" s="39"/>
    </row>
    <row r="7918" spans="15:49" x14ac:dyDescent="0.2">
      <c r="O7918" s="39"/>
      <c r="P7918" s="39"/>
      <c r="Q7918" s="39"/>
      <c r="R7918" s="39"/>
      <c r="S7918" s="39"/>
      <c r="T7918" s="39"/>
      <c r="U7918" s="39"/>
      <c r="V7918" s="39"/>
      <c r="W7918" s="39"/>
      <c r="X7918" s="39"/>
      <c r="Y7918" s="39"/>
      <c r="Z7918" s="39"/>
      <c r="AA7918" s="39"/>
      <c r="AB7918" s="39"/>
      <c r="AC7918" s="39"/>
      <c r="AD7918" s="39"/>
      <c r="AE7918" s="39"/>
      <c r="AF7918" s="39"/>
      <c r="AG7918" s="39"/>
      <c r="AH7918" s="39"/>
      <c r="AI7918" s="39"/>
      <c r="AJ7918" s="39"/>
      <c r="AK7918" s="39"/>
      <c r="AL7918" s="39"/>
      <c r="AM7918" s="39"/>
      <c r="AN7918" s="39"/>
      <c r="AO7918" s="39"/>
      <c r="AP7918" s="39"/>
      <c r="AQ7918" s="39"/>
      <c r="AR7918" s="39"/>
      <c r="AS7918" s="39"/>
      <c r="AT7918" s="39"/>
      <c r="AU7918" s="39"/>
      <c r="AV7918" s="39"/>
      <c r="AW7918" s="39"/>
    </row>
    <row r="7919" spans="15:49" x14ac:dyDescent="0.2">
      <c r="O7919" s="39"/>
      <c r="P7919" s="39"/>
      <c r="Q7919" s="39"/>
      <c r="R7919" s="39"/>
      <c r="S7919" s="39"/>
      <c r="T7919" s="39"/>
      <c r="U7919" s="39"/>
      <c r="V7919" s="39"/>
      <c r="W7919" s="39"/>
      <c r="X7919" s="39"/>
      <c r="Y7919" s="39"/>
      <c r="Z7919" s="39"/>
      <c r="AA7919" s="39"/>
      <c r="AB7919" s="39"/>
      <c r="AC7919" s="39"/>
      <c r="AD7919" s="39"/>
      <c r="AE7919" s="39"/>
      <c r="AF7919" s="39"/>
      <c r="AG7919" s="39"/>
      <c r="AH7919" s="39"/>
      <c r="AI7919" s="39"/>
      <c r="AJ7919" s="39"/>
      <c r="AK7919" s="39"/>
      <c r="AL7919" s="39"/>
      <c r="AM7919" s="39"/>
      <c r="AN7919" s="39"/>
      <c r="AO7919" s="39"/>
      <c r="AP7919" s="39"/>
      <c r="AQ7919" s="39"/>
      <c r="AR7919" s="39"/>
      <c r="AS7919" s="39"/>
      <c r="AT7919" s="39"/>
      <c r="AU7919" s="39"/>
      <c r="AV7919" s="39"/>
      <c r="AW7919" s="39"/>
    </row>
    <row r="7920" spans="15:49" x14ac:dyDescent="0.2">
      <c r="O7920" s="39"/>
      <c r="P7920" s="39"/>
      <c r="Q7920" s="39"/>
      <c r="R7920" s="39"/>
      <c r="S7920" s="39"/>
      <c r="T7920" s="39"/>
      <c r="U7920" s="39"/>
      <c r="V7920" s="39"/>
      <c r="W7920" s="39"/>
      <c r="X7920" s="39"/>
      <c r="Y7920" s="39"/>
      <c r="Z7920" s="39"/>
      <c r="AA7920" s="39"/>
      <c r="AB7920" s="39"/>
      <c r="AC7920" s="39"/>
      <c r="AD7920" s="39"/>
      <c r="AE7920" s="39"/>
      <c r="AF7920" s="39"/>
      <c r="AG7920" s="39"/>
      <c r="AH7920" s="39"/>
      <c r="AI7920" s="39"/>
      <c r="AJ7920" s="39"/>
      <c r="AK7920" s="39"/>
      <c r="AL7920" s="39"/>
      <c r="AM7920" s="39"/>
      <c r="AN7920" s="39"/>
      <c r="AO7920" s="39"/>
      <c r="AP7920" s="39"/>
      <c r="AQ7920" s="39"/>
      <c r="AR7920" s="39"/>
      <c r="AS7920" s="39"/>
      <c r="AT7920" s="39"/>
      <c r="AU7920" s="39"/>
      <c r="AV7920" s="39"/>
      <c r="AW7920" s="39"/>
    </row>
    <row r="7921" spans="15:49" x14ac:dyDescent="0.2">
      <c r="O7921" s="39"/>
      <c r="P7921" s="39"/>
      <c r="Q7921" s="39"/>
      <c r="R7921" s="39"/>
      <c r="S7921" s="39"/>
      <c r="T7921" s="39"/>
      <c r="U7921" s="39"/>
      <c r="V7921" s="39"/>
      <c r="W7921" s="39"/>
      <c r="X7921" s="39"/>
      <c r="Y7921" s="39"/>
      <c r="Z7921" s="39"/>
      <c r="AA7921" s="39"/>
      <c r="AB7921" s="39"/>
      <c r="AC7921" s="39"/>
      <c r="AD7921" s="39"/>
      <c r="AE7921" s="39"/>
      <c r="AF7921" s="39"/>
      <c r="AG7921" s="39"/>
      <c r="AH7921" s="39"/>
      <c r="AI7921" s="39"/>
      <c r="AJ7921" s="39"/>
      <c r="AK7921" s="39"/>
      <c r="AL7921" s="39"/>
      <c r="AM7921" s="39"/>
      <c r="AN7921" s="39"/>
      <c r="AO7921" s="39"/>
      <c r="AP7921" s="39"/>
      <c r="AQ7921" s="39"/>
      <c r="AR7921" s="39"/>
      <c r="AS7921" s="39"/>
      <c r="AT7921" s="39"/>
      <c r="AU7921" s="39"/>
      <c r="AV7921" s="39"/>
      <c r="AW7921" s="39"/>
    </row>
    <row r="7922" spans="15:49" x14ac:dyDescent="0.2">
      <c r="O7922" s="39"/>
      <c r="P7922" s="39"/>
      <c r="Q7922" s="39"/>
      <c r="R7922" s="39"/>
      <c r="S7922" s="39"/>
      <c r="T7922" s="39"/>
      <c r="U7922" s="39"/>
      <c r="V7922" s="39"/>
      <c r="W7922" s="39"/>
      <c r="X7922" s="39"/>
      <c r="Y7922" s="39"/>
      <c r="Z7922" s="39"/>
      <c r="AA7922" s="39"/>
      <c r="AB7922" s="39"/>
      <c r="AC7922" s="39"/>
      <c r="AD7922" s="39"/>
      <c r="AE7922" s="39"/>
      <c r="AF7922" s="39"/>
      <c r="AG7922" s="39"/>
      <c r="AH7922" s="39"/>
      <c r="AI7922" s="39"/>
      <c r="AJ7922" s="39"/>
      <c r="AK7922" s="39"/>
      <c r="AL7922" s="39"/>
      <c r="AM7922" s="39"/>
      <c r="AN7922" s="39"/>
      <c r="AO7922" s="39"/>
      <c r="AP7922" s="39"/>
      <c r="AQ7922" s="39"/>
      <c r="AR7922" s="39"/>
      <c r="AS7922" s="39"/>
      <c r="AT7922" s="39"/>
      <c r="AU7922" s="39"/>
      <c r="AV7922" s="39"/>
      <c r="AW7922" s="39"/>
    </row>
    <row r="7923" spans="15:49" x14ac:dyDescent="0.2">
      <c r="O7923" s="39"/>
      <c r="P7923" s="39"/>
      <c r="Q7923" s="39"/>
      <c r="R7923" s="39"/>
      <c r="S7923" s="39"/>
      <c r="T7923" s="39"/>
      <c r="U7923" s="39"/>
      <c r="V7923" s="39"/>
      <c r="W7923" s="39"/>
      <c r="X7923" s="39"/>
      <c r="Y7923" s="39"/>
      <c r="Z7923" s="39"/>
      <c r="AA7923" s="39"/>
      <c r="AB7923" s="39"/>
      <c r="AC7923" s="39"/>
      <c r="AD7923" s="39"/>
      <c r="AE7923" s="39"/>
      <c r="AF7923" s="39"/>
      <c r="AG7923" s="39"/>
      <c r="AH7923" s="39"/>
      <c r="AI7923" s="39"/>
      <c r="AJ7923" s="39"/>
      <c r="AK7923" s="39"/>
      <c r="AL7923" s="39"/>
      <c r="AM7923" s="39"/>
      <c r="AN7923" s="39"/>
      <c r="AO7923" s="39"/>
      <c r="AP7923" s="39"/>
      <c r="AQ7923" s="39"/>
      <c r="AR7923" s="39"/>
      <c r="AS7923" s="39"/>
      <c r="AT7923" s="39"/>
      <c r="AU7923" s="39"/>
      <c r="AV7923" s="39"/>
      <c r="AW7923" s="39"/>
    </row>
    <row r="7924" spans="15:49" x14ac:dyDescent="0.2">
      <c r="O7924" s="39"/>
      <c r="P7924" s="39"/>
      <c r="Q7924" s="39"/>
      <c r="R7924" s="39"/>
      <c r="S7924" s="39"/>
      <c r="T7924" s="39"/>
      <c r="U7924" s="39"/>
      <c r="V7924" s="39"/>
      <c r="W7924" s="39"/>
      <c r="X7924" s="39"/>
      <c r="Y7924" s="39"/>
      <c r="Z7924" s="39"/>
      <c r="AA7924" s="39"/>
      <c r="AB7924" s="39"/>
      <c r="AC7924" s="39"/>
      <c r="AD7924" s="39"/>
      <c r="AE7924" s="39"/>
      <c r="AF7924" s="39"/>
      <c r="AG7924" s="39"/>
      <c r="AH7924" s="39"/>
      <c r="AI7924" s="39"/>
      <c r="AJ7924" s="39"/>
      <c r="AK7924" s="39"/>
      <c r="AL7924" s="39"/>
      <c r="AM7924" s="39"/>
      <c r="AN7924" s="39"/>
      <c r="AO7924" s="39"/>
      <c r="AP7924" s="39"/>
      <c r="AQ7924" s="39"/>
      <c r="AR7924" s="39"/>
      <c r="AS7924" s="39"/>
      <c r="AT7924" s="39"/>
      <c r="AU7924" s="39"/>
      <c r="AV7924" s="39"/>
      <c r="AW7924" s="39"/>
    </row>
    <row r="7925" spans="15:49" x14ac:dyDescent="0.2">
      <c r="O7925" s="39"/>
      <c r="P7925" s="39"/>
      <c r="Q7925" s="39"/>
      <c r="R7925" s="39"/>
      <c r="S7925" s="39"/>
      <c r="T7925" s="39"/>
      <c r="U7925" s="39"/>
      <c r="V7925" s="39"/>
      <c r="W7925" s="39"/>
      <c r="X7925" s="39"/>
      <c r="Y7925" s="39"/>
      <c r="Z7925" s="39"/>
      <c r="AA7925" s="39"/>
      <c r="AB7925" s="39"/>
      <c r="AC7925" s="39"/>
      <c r="AD7925" s="39"/>
      <c r="AE7925" s="39"/>
      <c r="AF7925" s="39"/>
      <c r="AG7925" s="39"/>
      <c r="AH7925" s="39"/>
      <c r="AI7925" s="39"/>
      <c r="AJ7925" s="39"/>
      <c r="AK7925" s="39"/>
      <c r="AL7925" s="39"/>
      <c r="AM7925" s="39"/>
      <c r="AN7925" s="39"/>
      <c r="AO7925" s="39"/>
      <c r="AP7925" s="39"/>
      <c r="AQ7925" s="39"/>
      <c r="AR7925" s="39"/>
      <c r="AS7925" s="39"/>
      <c r="AT7925" s="39"/>
      <c r="AU7925" s="39"/>
      <c r="AV7925" s="39"/>
      <c r="AW7925" s="39"/>
    </row>
    <row r="7926" spans="15:49" x14ac:dyDescent="0.2">
      <c r="O7926" s="39"/>
      <c r="P7926" s="39"/>
      <c r="Q7926" s="39"/>
      <c r="R7926" s="39"/>
      <c r="S7926" s="39"/>
      <c r="T7926" s="39"/>
      <c r="U7926" s="39"/>
      <c r="V7926" s="39"/>
      <c r="W7926" s="39"/>
      <c r="X7926" s="39"/>
      <c r="Y7926" s="39"/>
      <c r="Z7926" s="39"/>
      <c r="AA7926" s="39"/>
      <c r="AB7926" s="39"/>
      <c r="AC7926" s="39"/>
      <c r="AD7926" s="39"/>
      <c r="AE7926" s="39"/>
      <c r="AF7926" s="39"/>
      <c r="AG7926" s="39"/>
      <c r="AH7926" s="39"/>
      <c r="AI7926" s="39"/>
      <c r="AJ7926" s="39"/>
      <c r="AK7926" s="39"/>
      <c r="AL7926" s="39"/>
      <c r="AM7926" s="39"/>
      <c r="AN7926" s="39"/>
      <c r="AO7926" s="39"/>
      <c r="AP7926" s="39"/>
      <c r="AQ7926" s="39"/>
      <c r="AR7926" s="39"/>
      <c r="AS7926" s="39"/>
      <c r="AT7926" s="39"/>
      <c r="AU7926" s="39"/>
      <c r="AV7926" s="39"/>
      <c r="AW7926" s="39"/>
    </row>
    <row r="7927" spans="15:49" x14ac:dyDescent="0.2">
      <c r="O7927" s="39"/>
      <c r="P7927" s="39"/>
      <c r="Q7927" s="39"/>
      <c r="R7927" s="39"/>
      <c r="S7927" s="39"/>
      <c r="T7927" s="39"/>
      <c r="U7927" s="39"/>
      <c r="V7927" s="39"/>
      <c r="W7927" s="39"/>
      <c r="X7927" s="39"/>
      <c r="Y7927" s="39"/>
      <c r="Z7927" s="39"/>
      <c r="AA7927" s="39"/>
      <c r="AB7927" s="39"/>
      <c r="AC7927" s="39"/>
      <c r="AD7927" s="39"/>
      <c r="AE7927" s="39"/>
      <c r="AF7927" s="39"/>
      <c r="AG7927" s="39"/>
      <c r="AH7927" s="39"/>
      <c r="AI7927" s="39"/>
      <c r="AJ7927" s="39"/>
      <c r="AK7927" s="39"/>
      <c r="AL7927" s="39"/>
      <c r="AM7927" s="39"/>
      <c r="AN7927" s="39"/>
      <c r="AO7927" s="39"/>
      <c r="AP7927" s="39"/>
      <c r="AQ7927" s="39"/>
      <c r="AR7927" s="39"/>
      <c r="AS7927" s="39"/>
      <c r="AT7927" s="39"/>
      <c r="AU7927" s="39"/>
      <c r="AV7927" s="39"/>
      <c r="AW7927" s="39"/>
    </row>
    <row r="7928" spans="15:49" x14ac:dyDescent="0.2">
      <c r="O7928" s="39"/>
      <c r="P7928" s="39"/>
      <c r="Q7928" s="39"/>
      <c r="R7928" s="39"/>
      <c r="S7928" s="39"/>
      <c r="T7928" s="39"/>
      <c r="U7928" s="39"/>
      <c r="V7928" s="39"/>
      <c r="W7928" s="39"/>
      <c r="X7928" s="39"/>
      <c r="Y7928" s="39"/>
      <c r="Z7928" s="39"/>
      <c r="AA7928" s="39"/>
      <c r="AB7928" s="39"/>
      <c r="AC7928" s="39"/>
      <c r="AD7928" s="39"/>
      <c r="AE7928" s="39"/>
      <c r="AF7928" s="39"/>
      <c r="AG7928" s="39"/>
      <c r="AH7928" s="39"/>
      <c r="AI7928" s="39"/>
      <c r="AJ7928" s="39"/>
      <c r="AK7928" s="39"/>
      <c r="AL7928" s="39"/>
      <c r="AM7928" s="39"/>
      <c r="AN7928" s="39"/>
      <c r="AO7928" s="39"/>
      <c r="AP7928" s="39"/>
      <c r="AQ7928" s="39"/>
      <c r="AR7928" s="39"/>
      <c r="AS7928" s="39"/>
      <c r="AT7928" s="39"/>
      <c r="AU7928" s="39"/>
      <c r="AV7928" s="39"/>
      <c r="AW7928" s="39"/>
    </row>
    <row r="7929" spans="15:49" x14ac:dyDescent="0.2">
      <c r="O7929" s="39"/>
      <c r="P7929" s="39"/>
      <c r="Q7929" s="39"/>
      <c r="R7929" s="39"/>
      <c r="S7929" s="39"/>
      <c r="T7929" s="39"/>
      <c r="U7929" s="39"/>
      <c r="V7929" s="39"/>
      <c r="W7929" s="39"/>
      <c r="X7929" s="39"/>
      <c r="Y7929" s="39"/>
      <c r="Z7929" s="39"/>
      <c r="AA7929" s="39"/>
      <c r="AB7929" s="39"/>
      <c r="AC7929" s="39"/>
      <c r="AD7929" s="39"/>
      <c r="AE7929" s="39"/>
      <c r="AF7929" s="39"/>
      <c r="AG7929" s="39"/>
      <c r="AH7929" s="39"/>
      <c r="AI7929" s="39"/>
      <c r="AJ7929" s="39"/>
      <c r="AK7929" s="39"/>
      <c r="AL7929" s="39"/>
      <c r="AM7929" s="39"/>
      <c r="AN7929" s="39"/>
      <c r="AO7929" s="39"/>
      <c r="AP7929" s="39"/>
      <c r="AQ7929" s="39"/>
      <c r="AR7929" s="39"/>
      <c r="AS7929" s="39"/>
      <c r="AT7929" s="39"/>
      <c r="AU7929" s="39"/>
      <c r="AV7929" s="39"/>
      <c r="AW7929" s="39"/>
    </row>
    <row r="7930" spans="15:49" x14ac:dyDescent="0.2">
      <c r="O7930" s="39"/>
      <c r="P7930" s="39"/>
      <c r="Q7930" s="39"/>
      <c r="R7930" s="39"/>
      <c r="S7930" s="39"/>
      <c r="T7930" s="39"/>
      <c r="U7930" s="39"/>
      <c r="V7930" s="39"/>
      <c r="W7930" s="39"/>
      <c r="X7930" s="39"/>
      <c r="Y7930" s="39"/>
      <c r="Z7930" s="39"/>
      <c r="AA7930" s="39"/>
      <c r="AB7930" s="39"/>
      <c r="AC7930" s="39"/>
      <c r="AD7930" s="39"/>
      <c r="AE7930" s="39"/>
      <c r="AF7930" s="39"/>
      <c r="AG7930" s="39"/>
      <c r="AH7930" s="39"/>
      <c r="AI7930" s="39"/>
      <c r="AJ7930" s="39"/>
      <c r="AK7930" s="39"/>
      <c r="AL7930" s="39"/>
      <c r="AM7930" s="39"/>
      <c r="AN7930" s="39"/>
      <c r="AO7930" s="39"/>
      <c r="AP7930" s="39"/>
      <c r="AQ7930" s="39"/>
      <c r="AR7930" s="39"/>
      <c r="AS7930" s="39"/>
      <c r="AT7930" s="39"/>
      <c r="AU7930" s="39"/>
      <c r="AV7930" s="39"/>
      <c r="AW7930" s="39"/>
    </row>
    <row r="7931" spans="15:49" x14ac:dyDescent="0.2">
      <c r="O7931" s="39"/>
      <c r="P7931" s="39"/>
      <c r="Q7931" s="39"/>
      <c r="R7931" s="39"/>
      <c r="S7931" s="39"/>
      <c r="T7931" s="39"/>
      <c r="U7931" s="39"/>
      <c r="V7931" s="39"/>
      <c r="W7931" s="39"/>
      <c r="X7931" s="39"/>
      <c r="Y7931" s="39"/>
      <c r="Z7931" s="39"/>
      <c r="AA7931" s="39"/>
      <c r="AB7931" s="39"/>
      <c r="AC7931" s="39"/>
      <c r="AD7931" s="39"/>
      <c r="AE7931" s="39"/>
      <c r="AF7931" s="39"/>
      <c r="AG7931" s="39"/>
      <c r="AH7931" s="39"/>
      <c r="AI7931" s="39"/>
      <c r="AJ7931" s="39"/>
      <c r="AK7931" s="39"/>
      <c r="AL7931" s="39"/>
      <c r="AM7931" s="39"/>
      <c r="AN7931" s="39"/>
      <c r="AO7931" s="39"/>
      <c r="AP7931" s="39"/>
      <c r="AQ7931" s="39"/>
      <c r="AR7931" s="39"/>
      <c r="AS7931" s="39"/>
      <c r="AT7931" s="39"/>
      <c r="AU7931" s="39"/>
      <c r="AV7931" s="39"/>
      <c r="AW7931" s="39"/>
    </row>
    <row r="7932" spans="15:49" x14ac:dyDescent="0.2">
      <c r="O7932" s="39"/>
      <c r="P7932" s="39"/>
      <c r="Q7932" s="39"/>
      <c r="R7932" s="39"/>
      <c r="S7932" s="39"/>
      <c r="T7932" s="39"/>
      <c r="U7932" s="39"/>
      <c r="V7932" s="39"/>
      <c r="W7932" s="39"/>
      <c r="X7932" s="39"/>
      <c r="Y7932" s="39"/>
      <c r="Z7932" s="39"/>
      <c r="AA7932" s="39"/>
      <c r="AB7932" s="39"/>
      <c r="AC7932" s="39"/>
      <c r="AD7932" s="39"/>
      <c r="AE7932" s="39"/>
      <c r="AF7932" s="39"/>
      <c r="AG7932" s="39"/>
      <c r="AH7932" s="39"/>
      <c r="AI7932" s="39"/>
      <c r="AJ7932" s="39"/>
      <c r="AK7932" s="39"/>
      <c r="AL7932" s="39"/>
      <c r="AM7932" s="39"/>
      <c r="AN7932" s="39"/>
      <c r="AO7932" s="39"/>
      <c r="AP7932" s="39"/>
      <c r="AQ7932" s="39"/>
      <c r="AR7932" s="39"/>
      <c r="AS7932" s="39"/>
      <c r="AT7932" s="39"/>
      <c r="AU7932" s="39"/>
      <c r="AV7932" s="39"/>
      <c r="AW7932" s="39"/>
    </row>
    <row r="7933" spans="15:49" x14ac:dyDescent="0.2">
      <c r="O7933" s="39"/>
      <c r="P7933" s="39"/>
      <c r="Q7933" s="39"/>
      <c r="R7933" s="39"/>
      <c r="S7933" s="39"/>
      <c r="T7933" s="39"/>
      <c r="U7933" s="39"/>
      <c r="V7933" s="39"/>
      <c r="W7933" s="39"/>
      <c r="X7933" s="39"/>
      <c r="Y7933" s="39"/>
      <c r="Z7933" s="39"/>
      <c r="AA7933" s="39"/>
      <c r="AB7933" s="39"/>
      <c r="AC7933" s="39"/>
      <c r="AD7933" s="39"/>
      <c r="AE7933" s="39"/>
      <c r="AF7933" s="39"/>
      <c r="AG7933" s="39"/>
      <c r="AH7933" s="39"/>
      <c r="AI7933" s="39"/>
      <c r="AJ7933" s="39"/>
      <c r="AK7933" s="39"/>
      <c r="AL7933" s="39"/>
      <c r="AM7933" s="39"/>
      <c r="AN7933" s="39"/>
      <c r="AO7933" s="39"/>
      <c r="AP7933" s="39"/>
      <c r="AQ7933" s="39"/>
      <c r="AR7933" s="39"/>
      <c r="AS7933" s="39"/>
      <c r="AT7933" s="39"/>
      <c r="AU7933" s="39"/>
      <c r="AV7933" s="39"/>
      <c r="AW7933" s="39"/>
    </row>
    <row r="7934" spans="15:49" x14ac:dyDescent="0.2">
      <c r="O7934" s="39"/>
      <c r="P7934" s="39"/>
      <c r="Q7934" s="39"/>
      <c r="R7934" s="39"/>
      <c r="S7934" s="39"/>
      <c r="T7934" s="39"/>
      <c r="U7934" s="39"/>
      <c r="V7934" s="39"/>
      <c r="W7934" s="39"/>
      <c r="X7934" s="39"/>
      <c r="Y7934" s="39"/>
      <c r="Z7934" s="39"/>
      <c r="AA7934" s="39"/>
      <c r="AB7934" s="39"/>
      <c r="AC7934" s="39"/>
      <c r="AD7934" s="39"/>
      <c r="AE7934" s="39"/>
      <c r="AF7934" s="39"/>
      <c r="AG7934" s="39"/>
      <c r="AH7934" s="39"/>
      <c r="AI7934" s="39"/>
      <c r="AJ7934" s="39"/>
      <c r="AK7934" s="39"/>
      <c r="AL7934" s="39"/>
      <c r="AM7934" s="39"/>
      <c r="AN7934" s="39"/>
      <c r="AO7934" s="39"/>
      <c r="AP7934" s="39"/>
      <c r="AQ7934" s="39"/>
      <c r="AR7934" s="39"/>
      <c r="AS7934" s="39"/>
      <c r="AT7934" s="39"/>
      <c r="AU7934" s="39"/>
      <c r="AV7934" s="39"/>
      <c r="AW7934" s="39"/>
    </row>
    <row r="7935" spans="15:49" x14ac:dyDescent="0.2">
      <c r="O7935" s="39"/>
      <c r="P7935" s="39"/>
      <c r="Q7935" s="39"/>
      <c r="R7935" s="39"/>
      <c r="S7935" s="39"/>
      <c r="T7935" s="39"/>
      <c r="U7935" s="39"/>
      <c r="V7935" s="39"/>
      <c r="W7935" s="39"/>
      <c r="X7935" s="39"/>
      <c r="Y7935" s="39"/>
      <c r="Z7935" s="39"/>
      <c r="AA7935" s="39"/>
      <c r="AB7935" s="39"/>
      <c r="AC7935" s="39"/>
      <c r="AD7935" s="39"/>
      <c r="AE7935" s="39"/>
      <c r="AF7935" s="39"/>
      <c r="AG7935" s="39"/>
      <c r="AH7935" s="39"/>
      <c r="AI7935" s="39"/>
      <c r="AJ7935" s="39"/>
      <c r="AK7935" s="39"/>
      <c r="AL7935" s="39"/>
      <c r="AM7935" s="39"/>
      <c r="AN7935" s="39"/>
      <c r="AO7935" s="39"/>
      <c r="AP7935" s="39"/>
      <c r="AQ7935" s="39"/>
      <c r="AR7935" s="39"/>
      <c r="AS7935" s="39"/>
      <c r="AT7935" s="39"/>
      <c r="AU7935" s="39"/>
      <c r="AV7935" s="39"/>
      <c r="AW7935" s="39"/>
    </row>
    <row r="7936" spans="15:49" x14ac:dyDescent="0.2">
      <c r="O7936" s="39"/>
      <c r="P7936" s="39"/>
      <c r="Q7936" s="39"/>
      <c r="R7936" s="39"/>
      <c r="S7936" s="39"/>
      <c r="T7936" s="39"/>
      <c r="U7936" s="39"/>
      <c r="V7936" s="39"/>
      <c r="W7936" s="39"/>
      <c r="X7936" s="39"/>
      <c r="Y7936" s="39"/>
      <c r="Z7936" s="39"/>
      <c r="AA7936" s="39"/>
      <c r="AB7936" s="39"/>
      <c r="AC7936" s="39"/>
      <c r="AD7936" s="39"/>
      <c r="AE7936" s="39"/>
      <c r="AF7936" s="39"/>
      <c r="AG7936" s="39"/>
      <c r="AH7936" s="39"/>
      <c r="AI7936" s="39"/>
      <c r="AJ7936" s="39"/>
      <c r="AK7936" s="39"/>
      <c r="AL7936" s="39"/>
      <c r="AM7936" s="39"/>
      <c r="AN7936" s="39"/>
      <c r="AO7936" s="39"/>
      <c r="AP7936" s="39"/>
      <c r="AQ7936" s="39"/>
      <c r="AR7936" s="39"/>
      <c r="AS7936" s="39"/>
      <c r="AT7936" s="39"/>
      <c r="AU7936" s="39"/>
      <c r="AV7936" s="39"/>
      <c r="AW7936" s="39"/>
    </row>
    <row r="7937" spans="15:49" x14ac:dyDescent="0.2">
      <c r="O7937" s="39"/>
      <c r="P7937" s="39"/>
      <c r="Q7937" s="39"/>
      <c r="R7937" s="39"/>
      <c r="S7937" s="39"/>
      <c r="T7937" s="39"/>
      <c r="U7937" s="39"/>
      <c r="V7937" s="39"/>
      <c r="W7937" s="39"/>
      <c r="X7937" s="39"/>
      <c r="Y7937" s="39"/>
      <c r="Z7937" s="39"/>
      <c r="AA7937" s="39"/>
      <c r="AB7937" s="39"/>
      <c r="AC7937" s="39"/>
      <c r="AD7937" s="39"/>
      <c r="AE7937" s="39"/>
      <c r="AF7937" s="39"/>
      <c r="AG7937" s="39"/>
      <c r="AH7937" s="39"/>
      <c r="AI7937" s="39"/>
      <c r="AJ7937" s="39"/>
      <c r="AK7937" s="39"/>
      <c r="AL7937" s="39"/>
      <c r="AM7937" s="39"/>
      <c r="AN7937" s="39"/>
      <c r="AO7937" s="39"/>
      <c r="AP7937" s="39"/>
      <c r="AQ7937" s="39"/>
      <c r="AR7937" s="39"/>
      <c r="AS7937" s="39"/>
      <c r="AT7937" s="39"/>
      <c r="AU7937" s="39"/>
      <c r="AV7937" s="39"/>
      <c r="AW7937" s="39"/>
    </row>
    <row r="7938" spans="15:49" x14ac:dyDescent="0.2">
      <c r="O7938" s="39"/>
      <c r="P7938" s="39"/>
      <c r="Q7938" s="39"/>
      <c r="R7938" s="39"/>
      <c r="S7938" s="39"/>
      <c r="T7938" s="39"/>
      <c r="U7938" s="39"/>
      <c r="V7938" s="39"/>
      <c r="W7938" s="39"/>
      <c r="X7938" s="39"/>
      <c r="Y7938" s="39"/>
      <c r="Z7938" s="39"/>
      <c r="AA7938" s="39"/>
      <c r="AB7938" s="39"/>
      <c r="AC7938" s="39"/>
      <c r="AD7938" s="39"/>
      <c r="AE7938" s="39"/>
      <c r="AF7938" s="39"/>
      <c r="AG7938" s="39"/>
      <c r="AH7938" s="39"/>
      <c r="AI7938" s="39"/>
      <c r="AJ7938" s="39"/>
      <c r="AK7938" s="39"/>
      <c r="AL7938" s="39"/>
      <c r="AM7938" s="39"/>
      <c r="AN7938" s="39"/>
      <c r="AO7938" s="39"/>
      <c r="AP7938" s="39"/>
      <c r="AQ7938" s="39"/>
      <c r="AR7938" s="39"/>
      <c r="AS7938" s="39"/>
      <c r="AT7938" s="39"/>
      <c r="AU7938" s="39"/>
      <c r="AV7938" s="39"/>
      <c r="AW7938" s="39"/>
    </row>
    <row r="7939" spans="15:49" x14ac:dyDescent="0.2">
      <c r="O7939" s="39"/>
      <c r="P7939" s="39"/>
      <c r="Q7939" s="39"/>
      <c r="R7939" s="39"/>
      <c r="S7939" s="39"/>
      <c r="T7939" s="39"/>
      <c r="U7939" s="39"/>
      <c r="V7939" s="39"/>
      <c r="W7939" s="39"/>
      <c r="X7939" s="39"/>
      <c r="Y7939" s="39"/>
      <c r="Z7939" s="39"/>
      <c r="AA7939" s="39"/>
      <c r="AB7939" s="39"/>
      <c r="AC7939" s="39"/>
      <c r="AD7939" s="39"/>
      <c r="AE7939" s="39"/>
      <c r="AF7939" s="39"/>
      <c r="AG7939" s="39"/>
      <c r="AH7939" s="39"/>
      <c r="AI7939" s="39"/>
      <c r="AJ7939" s="39"/>
      <c r="AK7939" s="39"/>
      <c r="AL7939" s="39"/>
      <c r="AM7939" s="39"/>
      <c r="AN7939" s="39"/>
      <c r="AO7939" s="39"/>
      <c r="AP7939" s="39"/>
      <c r="AQ7939" s="39"/>
      <c r="AR7939" s="39"/>
      <c r="AS7939" s="39"/>
      <c r="AT7939" s="39"/>
      <c r="AU7939" s="39"/>
      <c r="AV7939" s="39"/>
      <c r="AW7939" s="39"/>
    </row>
    <row r="7940" spans="15:49" x14ac:dyDescent="0.2">
      <c r="O7940" s="39"/>
      <c r="P7940" s="39"/>
      <c r="Q7940" s="39"/>
      <c r="R7940" s="39"/>
      <c r="S7940" s="39"/>
      <c r="T7940" s="39"/>
      <c r="U7940" s="39"/>
      <c r="V7940" s="39"/>
      <c r="W7940" s="39"/>
      <c r="X7940" s="39"/>
      <c r="Y7940" s="39"/>
      <c r="Z7940" s="39"/>
      <c r="AA7940" s="39"/>
      <c r="AB7940" s="39"/>
      <c r="AC7940" s="39"/>
      <c r="AD7940" s="39"/>
      <c r="AE7940" s="39"/>
      <c r="AF7940" s="39"/>
      <c r="AG7940" s="39"/>
      <c r="AH7940" s="39"/>
      <c r="AI7940" s="39"/>
      <c r="AJ7940" s="39"/>
      <c r="AK7940" s="39"/>
      <c r="AL7940" s="39"/>
      <c r="AM7940" s="39"/>
      <c r="AN7940" s="39"/>
      <c r="AO7940" s="39"/>
      <c r="AP7940" s="39"/>
      <c r="AQ7940" s="39"/>
      <c r="AR7940" s="39"/>
      <c r="AS7940" s="39"/>
      <c r="AT7940" s="39"/>
      <c r="AU7940" s="39"/>
      <c r="AV7940" s="39"/>
      <c r="AW7940" s="39"/>
    </row>
    <row r="7941" spans="15:49" x14ac:dyDescent="0.2">
      <c r="O7941" s="39"/>
      <c r="P7941" s="39"/>
      <c r="Q7941" s="39"/>
      <c r="R7941" s="39"/>
      <c r="S7941" s="39"/>
      <c r="T7941" s="39"/>
      <c r="U7941" s="39"/>
      <c r="V7941" s="39"/>
      <c r="W7941" s="39"/>
      <c r="X7941" s="39"/>
      <c r="Y7941" s="39"/>
      <c r="Z7941" s="39"/>
      <c r="AA7941" s="39"/>
      <c r="AB7941" s="39"/>
      <c r="AC7941" s="39"/>
      <c r="AD7941" s="39"/>
      <c r="AE7941" s="39"/>
      <c r="AF7941" s="39"/>
      <c r="AG7941" s="39"/>
      <c r="AH7941" s="39"/>
      <c r="AI7941" s="39"/>
      <c r="AJ7941" s="39"/>
      <c r="AK7941" s="39"/>
      <c r="AL7941" s="39"/>
      <c r="AM7941" s="39"/>
      <c r="AN7941" s="39"/>
      <c r="AO7941" s="39"/>
      <c r="AP7941" s="39"/>
      <c r="AQ7941" s="39"/>
      <c r="AR7941" s="39"/>
      <c r="AS7941" s="39"/>
      <c r="AT7941" s="39"/>
      <c r="AU7941" s="39"/>
      <c r="AV7941" s="39"/>
      <c r="AW7941" s="39"/>
    </row>
    <row r="7942" spans="15:49" x14ac:dyDescent="0.2">
      <c r="O7942" s="39"/>
      <c r="P7942" s="39"/>
      <c r="Q7942" s="39"/>
      <c r="R7942" s="39"/>
      <c r="S7942" s="39"/>
      <c r="T7942" s="39"/>
      <c r="U7942" s="39"/>
      <c r="V7942" s="39"/>
      <c r="W7942" s="39"/>
      <c r="X7942" s="39"/>
      <c r="Y7942" s="39"/>
      <c r="Z7942" s="39"/>
      <c r="AA7942" s="39"/>
      <c r="AB7942" s="39"/>
      <c r="AC7942" s="39"/>
      <c r="AD7942" s="39"/>
      <c r="AE7942" s="39"/>
      <c r="AF7942" s="39"/>
      <c r="AG7942" s="39"/>
      <c r="AH7942" s="39"/>
      <c r="AI7942" s="39"/>
      <c r="AJ7942" s="39"/>
      <c r="AK7942" s="39"/>
      <c r="AL7942" s="39"/>
      <c r="AM7942" s="39"/>
      <c r="AN7942" s="39"/>
      <c r="AO7942" s="39"/>
      <c r="AP7942" s="39"/>
      <c r="AQ7942" s="39"/>
      <c r="AR7942" s="39"/>
      <c r="AS7942" s="39"/>
      <c r="AT7942" s="39"/>
      <c r="AU7942" s="39"/>
      <c r="AV7942" s="39"/>
      <c r="AW7942" s="39"/>
    </row>
    <row r="7943" spans="15:49" x14ac:dyDescent="0.2">
      <c r="O7943" s="39"/>
      <c r="P7943" s="39"/>
      <c r="Q7943" s="39"/>
      <c r="R7943" s="39"/>
      <c r="S7943" s="39"/>
      <c r="T7943" s="39"/>
      <c r="U7943" s="39"/>
      <c r="V7943" s="39"/>
      <c r="W7943" s="39"/>
      <c r="X7943" s="39"/>
      <c r="Y7943" s="39"/>
      <c r="Z7943" s="39"/>
      <c r="AA7943" s="39"/>
      <c r="AB7943" s="39"/>
      <c r="AC7943" s="39"/>
      <c r="AD7943" s="39"/>
      <c r="AE7943" s="39"/>
      <c r="AF7943" s="39"/>
      <c r="AG7943" s="39"/>
      <c r="AH7943" s="39"/>
      <c r="AI7943" s="39"/>
      <c r="AJ7943" s="39"/>
      <c r="AK7943" s="39"/>
      <c r="AL7943" s="39"/>
      <c r="AM7943" s="39"/>
      <c r="AN7943" s="39"/>
      <c r="AO7943" s="39"/>
      <c r="AP7943" s="39"/>
      <c r="AQ7943" s="39"/>
      <c r="AR7943" s="39"/>
      <c r="AS7943" s="39"/>
      <c r="AT7943" s="39"/>
      <c r="AU7943" s="39"/>
      <c r="AV7943" s="39"/>
      <c r="AW7943" s="39"/>
    </row>
    <row r="7944" spans="15:49" x14ac:dyDescent="0.2">
      <c r="O7944" s="39"/>
      <c r="P7944" s="39"/>
      <c r="Q7944" s="39"/>
      <c r="R7944" s="39"/>
      <c r="S7944" s="39"/>
      <c r="T7944" s="39"/>
      <c r="U7944" s="39"/>
      <c r="V7944" s="39"/>
      <c r="W7944" s="39"/>
      <c r="X7944" s="39"/>
      <c r="Y7944" s="39"/>
      <c r="Z7944" s="39"/>
      <c r="AA7944" s="39"/>
      <c r="AB7944" s="39"/>
      <c r="AC7944" s="39"/>
      <c r="AD7944" s="39"/>
      <c r="AE7944" s="39"/>
      <c r="AF7944" s="39"/>
      <c r="AG7944" s="39"/>
      <c r="AH7944" s="39"/>
      <c r="AI7944" s="39"/>
      <c r="AJ7944" s="39"/>
      <c r="AK7944" s="39"/>
      <c r="AL7944" s="39"/>
      <c r="AM7944" s="39"/>
      <c r="AN7944" s="39"/>
      <c r="AO7944" s="39"/>
      <c r="AP7944" s="39"/>
      <c r="AQ7944" s="39"/>
      <c r="AR7944" s="39"/>
      <c r="AS7944" s="39"/>
      <c r="AT7944" s="39"/>
      <c r="AU7944" s="39"/>
      <c r="AV7944" s="39"/>
      <c r="AW7944" s="39"/>
    </row>
    <row r="7945" spans="15:49" x14ac:dyDescent="0.2">
      <c r="O7945" s="39"/>
      <c r="P7945" s="39"/>
      <c r="Q7945" s="39"/>
      <c r="R7945" s="39"/>
      <c r="S7945" s="39"/>
      <c r="T7945" s="39"/>
      <c r="U7945" s="39"/>
      <c r="V7945" s="39"/>
      <c r="W7945" s="39"/>
      <c r="X7945" s="39"/>
      <c r="Y7945" s="39"/>
      <c r="Z7945" s="39"/>
      <c r="AA7945" s="39"/>
      <c r="AB7945" s="39"/>
      <c r="AC7945" s="39"/>
      <c r="AD7945" s="39"/>
      <c r="AE7945" s="39"/>
      <c r="AF7945" s="39"/>
      <c r="AG7945" s="39"/>
      <c r="AH7945" s="39"/>
      <c r="AI7945" s="39"/>
      <c r="AJ7945" s="39"/>
      <c r="AK7945" s="39"/>
      <c r="AL7945" s="39"/>
      <c r="AM7945" s="39"/>
      <c r="AN7945" s="39"/>
      <c r="AO7945" s="39"/>
      <c r="AP7945" s="39"/>
      <c r="AQ7945" s="39"/>
      <c r="AR7945" s="39"/>
      <c r="AS7945" s="39"/>
      <c r="AT7945" s="39"/>
      <c r="AU7945" s="39"/>
      <c r="AV7945" s="39"/>
      <c r="AW7945" s="39"/>
    </row>
    <row r="7946" spans="15:49" x14ac:dyDescent="0.2">
      <c r="O7946" s="39"/>
      <c r="P7946" s="39"/>
      <c r="Q7946" s="39"/>
      <c r="R7946" s="39"/>
      <c r="S7946" s="39"/>
      <c r="T7946" s="39"/>
      <c r="U7946" s="39"/>
      <c r="V7946" s="39"/>
      <c r="W7946" s="39"/>
      <c r="X7946" s="39"/>
      <c r="Y7946" s="39"/>
      <c r="Z7946" s="39"/>
      <c r="AA7946" s="39"/>
      <c r="AB7946" s="39"/>
      <c r="AC7946" s="39"/>
      <c r="AD7946" s="39"/>
      <c r="AE7946" s="39"/>
      <c r="AF7946" s="39"/>
      <c r="AG7946" s="39"/>
      <c r="AH7946" s="39"/>
      <c r="AI7946" s="39"/>
      <c r="AJ7946" s="39"/>
      <c r="AK7946" s="39"/>
      <c r="AL7946" s="39"/>
      <c r="AM7946" s="39"/>
      <c r="AN7946" s="39"/>
      <c r="AO7946" s="39"/>
      <c r="AP7946" s="39"/>
      <c r="AQ7946" s="39"/>
      <c r="AR7946" s="39"/>
      <c r="AS7946" s="39"/>
      <c r="AT7946" s="39"/>
      <c r="AU7946" s="39"/>
      <c r="AV7946" s="39"/>
      <c r="AW7946" s="39"/>
    </row>
    <row r="7947" spans="15:49" x14ac:dyDescent="0.2">
      <c r="O7947" s="39"/>
      <c r="P7947" s="39"/>
      <c r="Q7947" s="39"/>
      <c r="R7947" s="39"/>
      <c r="S7947" s="39"/>
      <c r="T7947" s="39"/>
      <c r="U7947" s="39"/>
      <c r="V7947" s="39"/>
      <c r="W7947" s="39"/>
      <c r="X7947" s="39"/>
      <c r="Y7947" s="39"/>
      <c r="Z7947" s="39"/>
      <c r="AA7947" s="39"/>
      <c r="AB7947" s="39"/>
      <c r="AC7947" s="39"/>
      <c r="AD7947" s="39"/>
      <c r="AE7947" s="39"/>
      <c r="AF7947" s="39"/>
      <c r="AG7947" s="39"/>
      <c r="AH7947" s="39"/>
      <c r="AI7947" s="39"/>
      <c r="AJ7947" s="39"/>
      <c r="AK7947" s="39"/>
      <c r="AL7947" s="39"/>
      <c r="AM7947" s="39"/>
      <c r="AN7947" s="39"/>
      <c r="AO7947" s="39"/>
      <c r="AP7947" s="39"/>
      <c r="AQ7947" s="39"/>
      <c r="AR7947" s="39"/>
      <c r="AS7947" s="39"/>
      <c r="AT7947" s="39"/>
      <c r="AU7947" s="39"/>
      <c r="AV7947" s="39"/>
      <c r="AW7947" s="39"/>
    </row>
    <row r="7948" spans="15:49" x14ac:dyDescent="0.2">
      <c r="O7948" s="39"/>
      <c r="P7948" s="39"/>
      <c r="Q7948" s="39"/>
      <c r="R7948" s="39"/>
      <c r="S7948" s="39"/>
      <c r="T7948" s="39"/>
      <c r="U7948" s="39"/>
      <c r="V7948" s="39"/>
      <c r="W7948" s="39"/>
      <c r="X7948" s="39"/>
      <c r="Y7948" s="39"/>
      <c r="Z7948" s="39"/>
      <c r="AA7948" s="39"/>
      <c r="AB7948" s="39"/>
      <c r="AC7948" s="39"/>
      <c r="AD7948" s="39"/>
      <c r="AE7948" s="39"/>
      <c r="AF7948" s="39"/>
      <c r="AG7948" s="39"/>
      <c r="AH7948" s="39"/>
      <c r="AI7948" s="39"/>
      <c r="AJ7948" s="39"/>
      <c r="AK7948" s="39"/>
      <c r="AL7948" s="39"/>
      <c r="AM7948" s="39"/>
      <c r="AN7948" s="39"/>
      <c r="AO7948" s="39"/>
      <c r="AP7948" s="39"/>
      <c r="AQ7948" s="39"/>
      <c r="AR7948" s="39"/>
      <c r="AS7948" s="39"/>
      <c r="AT7948" s="39"/>
      <c r="AU7948" s="39"/>
      <c r="AV7948" s="39"/>
      <c r="AW7948" s="39"/>
    </row>
    <row r="7949" spans="15:49" x14ac:dyDescent="0.2">
      <c r="O7949" s="39"/>
      <c r="P7949" s="39"/>
      <c r="Q7949" s="39"/>
      <c r="R7949" s="39"/>
      <c r="S7949" s="39"/>
      <c r="T7949" s="39"/>
      <c r="U7949" s="39"/>
      <c r="V7949" s="39"/>
      <c r="W7949" s="39"/>
      <c r="X7949" s="39"/>
      <c r="Y7949" s="39"/>
      <c r="Z7949" s="39"/>
      <c r="AA7949" s="39"/>
      <c r="AB7949" s="39"/>
      <c r="AC7949" s="39"/>
      <c r="AD7949" s="39"/>
      <c r="AE7949" s="39"/>
      <c r="AF7949" s="39"/>
      <c r="AG7949" s="39"/>
      <c r="AH7949" s="39"/>
      <c r="AI7949" s="39"/>
      <c r="AJ7949" s="39"/>
      <c r="AK7949" s="39"/>
      <c r="AL7949" s="39"/>
      <c r="AM7949" s="39"/>
      <c r="AN7949" s="39"/>
      <c r="AO7949" s="39"/>
      <c r="AP7949" s="39"/>
      <c r="AQ7949" s="39"/>
      <c r="AR7949" s="39"/>
      <c r="AS7949" s="39"/>
      <c r="AT7949" s="39"/>
      <c r="AU7949" s="39"/>
      <c r="AV7949" s="39"/>
      <c r="AW7949" s="39"/>
    </row>
    <row r="7950" spans="15:49" x14ac:dyDescent="0.2">
      <c r="O7950" s="39"/>
      <c r="P7950" s="39"/>
      <c r="Q7950" s="39"/>
      <c r="R7950" s="39"/>
      <c r="S7950" s="39"/>
      <c r="T7950" s="39"/>
      <c r="U7950" s="39"/>
      <c r="V7950" s="39"/>
      <c r="W7950" s="39"/>
      <c r="X7950" s="39"/>
      <c r="Y7950" s="39"/>
      <c r="Z7950" s="39"/>
      <c r="AA7950" s="39"/>
      <c r="AB7950" s="39"/>
      <c r="AC7950" s="39"/>
      <c r="AD7950" s="39"/>
      <c r="AE7950" s="39"/>
      <c r="AF7950" s="39"/>
      <c r="AG7950" s="39"/>
      <c r="AH7950" s="39"/>
      <c r="AI7950" s="39"/>
      <c r="AJ7950" s="39"/>
      <c r="AK7950" s="39"/>
      <c r="AL7950" s="39"/>
      <c r="AM7950" s="39"/>
      <c r="AN7950" s="39"/>
      <c r="AO7950" s="39"/>
      <c r="AP7950" s="39"/>
      <c r="AQ7950" s="39"/>
      <c r="AR7950" s="39"/>
      <c r="AS7950" s="39"/>
      <c r="AT7950" s="39"/>
      <c r="AU7950" s="39"/>
      <c r="AV7950" s="39"/>
      <c r="AW7950" s="39"/>
    </row>
    <row r="7951" spans="15:49" x14ac:dyDescent="0.2">
      <c r="O7951" s="39"/>
      <c r="P7951" s="39"/>
      <c r="Q7951" s="39"/>
      <c r="R7951" s="39"/>
      <c r="S7951" s="39"/>
      <c r="T7951" s="39"/>
      <c r="U7951" s="39"/>
      <c r="V7951" s="39"/>
      <c r="W7951" s="39"/>
      <c r="X7951" s="39"/>
      <c r="Y7951" s="39"/>
      <c r="Z7951" s="39"/>
      <c r="AA7951" s="39"/>
      <c r="AB7951" s="39"/>
      <c r="AC7951" s="39"/>
      <c r="AD7951" s="39"/>
      <c r="AE7951" s="39"/>
      <c r="AF7951" s="39"/>
      <c r="AG7951" s="39"/>
      <c r="AH7951" s="39"/>
      <c r="AI7951" s="39"/>
      <c r="AJ7951" s="39"/>
      <c r="AK7951" s="39"/>
      <c r="AL7951" s="39"/>
      <c r="AM7951" s="39"/>
      <c r="AN7951" s="39"/>
      <c r="AO7951" s="39"/>
      <c r="AP7951" s="39"/>
      <c r="AQ7951" s="39"/>
      <c r="AR7951" s="39"/>
      <c r="AS7951" s="39"/>
      <c r="AT7951" s="39"/>
      <c r="AU7951" s="39"/>
      <c r="AV7951" s="39"/>
      <c r="AW7951" s="39"/>
    </row>
    <row r="7952" spans="15:49" x14ac:dyDescent="0.2">
      <c r="O7952" s="39"/>
      <c r="P7952" s="39"/>
      <c r="Q7952" s="39"/>
      <c r="R7952" s="39"/>
      <c r="S7952" s="39"/>
      <c r="T7952" s="39"/>
      <c r="U7952" s="39"/>
      <c r="V7952" s="39"/>
      <c r="W7952" s="39"/>
      <c r="X7952" s="39"/>
      <c r="Y7952" s="39"/>
      <c r="Z7952" s="39"/>
      <c r="AA7952" s="39"/>
      <c r="AB7952" s="39"/>
      <c r="AC7952" s="39"/>
      <c r="AD7952" s="39"/>
      <c r="AE7952" s="39"/>
      <c r="AF7952" s="39"/>
      <c r="AG7952" s="39"/>
      <c r="AH7952" s="39"/>
      <c r="AI7952" s="39"/>
      <c r="AJ7952" s="39"/>
      <c r="AK7952" s="39"/>
      <c r="AL7952" s="39"/>
      <c r="AM7952" s="39"/>
      <c r="AN7952" s="39"/>
      <c r="AO7952" s="39"/>
      <c r="AP7952" s="39"/>
      <c r="AQ7952" s="39"/>
      <c r="AR7952" s="39"/>
      <c r="AS7952" s="39"/>
      <c r="AT7952" s="39"/>
      <c r="AU7952" s="39"/>
      <c r="AV7952" s="39"/>
      <c r="AW7952" s="39"/>
    </row>
    <row r="7953" spans="15:49" x14ac:dyDescent="0.2">
      <c r="O7953" s="39"/>
      <c r="P7953" s="39"/>
      <c r="Q7953" s="39"/>
      <c r="R7953" s="39"/>
      <c r="S7953" s="39"/>
      <c r="T7953" s="39"/>
      <c r="U7953" s="39"/>
      <c r="V7953" s="39"/>
      <c r="W7953" s="39"/>
      <c r="X7953" s="39"/>
      <c r="Y7953" s="39"/>
      <c r="Z7953" s="39"/>
      <c r="AA7953" s="39"/>
      <c r="AB7953" s="39"/>
      <c r="AC7953" s="39"/>
      <c r="AD7953" s="39"/>
      <c r="AE7953" s="39"/>
      <c r="AF7953" s="39"/>
      <c r="AG7953" s="39"/>
      <c r="AH7953" s="39"/>
      <c r="AI7953" s="39"/>
      <c r="AJ7953" s="39"/>
      <c r="AK7953" s="39"/>
      <c r="AL7953" s="39"/>
      <c r="AM7953" s="39"/>
      <c r="AN7953" s="39"/>
      <c r="AO7953" s="39"/>
      <c r="AP7953" s="39"/>
      <c r="AQ7953" s="39"/>
      <c r="AR7953" s="39"/>
      <c r="AS7953" s="39"/>
      <c r="AT7953" s="39"/>
      <c r="AU7953" s="39"/>
      <c r="AV7953" s="39"/>
      <c r="AW7953" s="39"/>
    </row>
    <row r="7954" spans="15:49" x14ac:dyDescent="0.2">
      <c r="O7954" s="39"/>
      <c r="P7954" s="39"/>
      <c r="Q7954" s="39"/>
      <c r="R7954" s="39"/>
      <c r="S7954" s="39"/>
      <c r="T7954" s="39"/>
      <c r="U7954" s="39"/>
      <c r="V7954" s="39"/>
      <c r="W7954" s="39"/>
      <c r="X7954" s="39"/>
      <c r="Y7954" s="39"/>
      <c r="Z7954" s="39"/>
      <c r="AA7954" s="39"/>
      <c r="AB7954" s="39"/>
      <c r="AC7954" s="39"/>
      <c r="AD7954" s="39"/>
      <c r="AE7954" s="39"/>
      <c r="AF7954" s="39"/>
      <c r="AG7954" s="39"/>
      <c r="AH7954" s="39"/>
      <c r="AI7954" s="39"/>
      <c r="AJ7954" s="39"/>
      <c r="AK7954" s="39"/>
      <c r="AL7954" s="39"/>
      <c r="AM7954" s="39"/>
      <c r="AN7954" s="39"/>
      <c r="AO7954" s="39"/>
      <c r="AP7954" s="39"/>
      <c r="AQ7954" s="39"/>
      <c r="AR7954" s="39"/>
      <c r="AS7954" s="39"/>
      <c r="AT7954" s="39"/>
      <c r="AU7954" s="39"/>
      <c r="AV7954" s="39"/>
      <c r="AW7954" s="39"/>
    </row>
    <row r="7955" spans="15:49" x14ac:dyDescent="0.2">
      <c r="O7955" s="39"/>
      <c r="P7955" s="39"/>
      <c r="Q7955" s="39"/>
      <c r="R7955" s="39"/>
      <c r="S7955" s="39"/>
      <c r="T7955" s="39"/>
      <c r="U7955" s="39"/>
      <c r="V7955" s="39"/>
      <c r="W7955" s="39"/>
      <c r="X7955" s="39"/>
      <c r="Y7955" s="39"/>
      <c r="Z7955" s="39"/>
      <c r="AA7955" s="39"/>
      <c r="AB7955" s="39"/>
      <c r="AC7955" s="39"/>
      <c r="AD7955" s="39"/>
      <c r="AE7955" s="39"/>
      <c r="AF7955" s="39"/>
      <c r="AG7955" s="39"/>
      <c r="AH7955" s="39"/>
      <c r="AI7955" s="39"/>
      <c r="AJ7955" s="39"/>
      <c r="AK7955" s="39"/>
      <c r="AL7955" s="39"/>
      <c r="AM7955" s="39"/>
      <c r="AN7955" s="39"/>
      <c r="AO7955" s="39"/>
      <c r="AP7955" s="39"/>
      <c r="AQ7955" s="39"/>
      <c r="AR7955" s="39"/>
      <c r="AS7955" s="39"/>
      <c r="AT7955" s="39"/>
      <c r="AU7955" s="39"/>
      <c r="AV7955" s="39"/>
      <c r="AW7955" s="39"/>
    </row>
    <row r="7956" spans="15:49" x14ac:dyDescent="0.2">
      <c r="O7956" s="39"/>
      <c r="P7956" s="39"/>
      <c r="Q7956" s="39"/>
      <c r="R7956" s="39"/>
      <c r="S7956" s="39"/>
      <c r="T7956" s="39"/>
      <c r="U7956" s="39"/>
      <c r="V7956" s="39"/>
      <c r="W7956" s="39"/>
      <c r="X7956" s="39"/>
      <c r="Y7956" s="39"/>
      <c r="Z7956" s="39"/>
      <c r="AA7956" s="39"/>
      <c r="AB7956" s="39"/>
      <c r="AC7956" s="39"/>
      <c r="AD7956" s="39"/>
      <c r="AE7956" s="39"/>
      <c r="AF7956" s="39"/>
      <c r="AG7956" s="39"/>
      <c r="AH7956" s="39"/>
      <c r="AI7956" s="39"/>
      <c r="AJ7956" s="39"/>
      <c r="AK7956" s="39"/>
      <c r="AL7956" s="39"/>
      <c r="AM7956" s="39"/>
      <c r="AN7956" s="39"/>
      <c r="AO7956" s="39"/>
      <c r="AP7956" s="39"/>
      <c r="AQ7956" s="39"/>
      <c r="AR7956" s="39"/>
      <c r="AS7956" s="39"/>
      <c r="AT7956" s="39"/>
      <c r="AU7956" s="39"/>
      <c r="AV7956" s="39"/>
      <c r="AW7956" s="39"/>
    </row>
    <row r="7957" spans="15:49" x14ac:dyDescent="0.2">
      <c r="O7957" s="39"/>
      <c r="P7957" s="39"/>
      <c r="Q7957" s="39"/>
      <c r="R7957" s="39"/>
      <c r="S7957" s="39"/>
      <c r="T7957" s="39"/>
      <c r="U7957" s="39"/>
      <c r="V7957" s="39"/>
      <c r="W7957" s="39"/>
      <c r="X7957" s="39"/>
      <c r="Y7957" s="39"/>
      <c r="Z7957" s="39"/>
      <c r="AA7957" s="39"/>
      <c r="AB7957" s="39"/>
      <c r="AC7957" s="39"/>
      <c r="AD7957" s="39"/>
      <c r="AE7957" s="39"/>
      <c r="AF7957" s="39"/>
      <c r="AG7957" s="39"/>
      <c r="AH7957" s="39"/>
      <c r="AI7957" s="39"/>
      <c r="AJ7957" s="39"/>
      <c r="AK7957" s="39"/>
      <c r="AL7957" s="39"/>
      <c r="AM7957" s="39"/>
      <c r="AN7957" s="39"/>
      <c r="AO7957" s="39"/>
      <c r="AP7957" s="39"/>
      <c r="AQ7957" s="39"/>
      <c r="AR7957" s="39"/>
      <c r="AS7957" s="39"/>
      <c r="AT7957" s="39"/>
      <c r="AU7957" s="39"/>
      <c r="AV7957" s="39"/>
      <c r="AW7957" s="39"/>
    </row>
    <row r="7958" spans="15:49" x14ac:dyDescent="0.2">
      <c r="O7958" s="39"/>
      <c r="P7958" s="39"/>
      <c r="Q7958" s="39"/>
      <c r="R7958" s="39"/>
      <c r="S7958" s="39"/>
      <c r="T7958" s="39"/>
      <c r="U7958" s="39"/>
      <c r="V7958" s="39"/>
      <c r="W7958" s="39"/>
      <c r="X7958" s="39"/>
      <c r="Y7958" s="39"/>
      <c r="Z7958" s="39"/>
      <c r="AA7958" s="39"/>
      <c r="AB7958" s="39"/>
      <c r="AC7958" s="39"/>
      <c r="AD7958" s="39"/>
      <c r="AE7958" s="39"/>
      <c r="AF7958" s="39"/>
      <c r="AG7958" s="39"/>
      <c r="AH7958" s="39"/>
      <c r="AI7958" s="39"/>
      <c r="AJ7958" s="39"/>
      <c r="AK7958" s="39"/>
      <c r="AL7958" s="39"/>
      <c r="AM7958" s="39"/>
      <c r="AN7958" s="39"/>
      <c r="AO7958" s="39"/>
      <c r="AP7958" s="39"/>
      <c r="AQ7958" s="39"/>
      <c r="AR7958" s="39"/>
      <c r="AS7958" s="39"/>
      <c r="AT7958" s="39"/>
      <c r="AU7958" s="39"/>
      <c r="AV7958" s="39"/>
      <c r="AW7958" s="39"/>
    </row>
    <row r="7959" spans="15:49" x14ac:dyDescent="0.2">
      <c r="O7959" s="39"/>
      <c r="P7959" s="39"/>
      <c r="Q7959" s="39"/>
      <c r="R7959" s="39"/>
      <c r="S7959" s="39"/>
      <c r="T7959" s="39"/>
      <c r="U7959" s="39"/>
      <c r="V7959" s="39"/>
      <c r="W7959" s="39"/>
      <c r="X7959" s="39"/>
      <c r="Y7959" s="39"/>
      <c r="Z7959" s="39"/>
      <c r="AA7959" s="39"/>
      <c r="AB7959" s="39"/>
      <c r="AC7959" s="39"/>
      <c r="AD7959" s="39"/>
      <c r="AE7959" s="39"/>
      <c r="AF7959" s="39"/>
      <c r="AG7959" s="39"/>
      <c r="AH7959" s="39"/>
      <c r="AI7959" s="39"/>
      <c r="AJ7959" s="39"/>
      <c r="AK7959" s="39"/>
      <c r="AL7959" s="39"/>
      <c r="AM7959" s="39"/>
      <c r="AN7959" s="39"/>
      <c r="AO7959" s="39"/>
      <c r="AP7959" s="39"/>
      <c r="AQ7959" s="39"/>
      <c r="AR7959" s="39"/>
      <c r="AS7959" s="39"/>
      <c r="AT7959" s="39"/>
      <c r="AU7959" s="39"/>
      <c r="AV7959" s="39"/>
      <c r="AW7959" s="39"/>
    </row>
    <row r="7960" spans="15:49" x14ac:dyDescent="0.2">
      <c r="O7960" s="39"/>
      <c r="P7960" s="39"/>
      <c r="Q7960" s="39"/>
      <c r="R7960" s="39"/>
      <c r="S7960" s="39"/>
      <c r="T7960" s="39"/>
      <c r="U7960" s="39"/>
      <c r="V7960" s="39"/>
      <c r="W7960" s="39"/>
      <c r="X7960" s="39"/>
      <c r="Y7960" s="39"/>
      <c r="Z7960" s="39"/>
      <c r="AA7960" s="39"/>
      <c r="AB7960" s="39"/>
      <c r="AC7960" s="39"/>
      <c r="AD7960" s="39"/>
      <c r="AE7960" s="39"/>
      <c r="AF7960" s="39"/>
      <c r="AG7960" s="39"/>
      <c r="AH7960" s="39"/>
      <c r="AI7960" s="39"/>
      <c r="AJ7960" s="39"/>
      <c r="AK7960" s="39"/>
      <c r="AL7960" s="39"/>
      <c r="AM7960" s="39"/>
      <c r="AN7960" s="39"/>
      <c r="AO7960" s="39"/>
      <c r="AP7960" s="39"/>
      <c r="AQ7960" s="39"/>
      <c r="AR7960" s="39"/>
      <c r="AS7960" s="39"/>
      <c r="AT7960" s="39"/>
      <c r="AU7960" s="39"/>
      <c r="AV7960" s="39"/>
      <c r="AW7960" s="39"/>
    </row>
    <row r="7961" spans="15:49" x14ac:dyDescent="0.2">
      <c r="O7961" s="39"/>
      <c r="P7961" s="39"/>
      <c r="Q7961" s="39"/>
      <c r="R7961" s="39"/>
      <c r="S7961" s="39"/>
      <c r="T7961" s="39"/>
      <c r="U7961" s="39"/>
      <c r="V7961" s="39"/>
      <c r="W7961" s="39"/>
      <c r="X7961" s="39"/>
      <c r="Y7961" s="39"/>
      <c r="Z7961" s="39"/>
      <c r="AA7961" s="39"/>
      <c r="AB7961" s="39"/>
      <c r="AC7961" s="39"/>
      <c r="AD7961" s="39"/>
      <c r="AE7961" s="39"/>
      <c r="AF7961" s="39"/>
      <c r="AG7961" s="39"/>
      <c r="AH7961" s="39"/>
      <c r="AI7961" s="39"/>
      <c r="AJ7961" s="39"/>
      <c r="AK7961" s="39"/>
      <c r="AL7961" s="39"/>
      <c r="AM7961" s="39"/>
      <c r="AN7961" s="39"/>
      <c r="AO7961" s="39"/>
      <c r="AP7961" s="39"/>
      <c r="AQ7961" s="39"/>
      <c r="AR7961" s="39"/>
      <c r="AS7961" s="39"/>
      <c r="AT7961" s="39"/>
      <c r="AU7961" s="39"/>
      <c r="AV7961" s="39"/>
      <c r="AW7961" s="39"/>
    </row>
    <row r="7962" spans="15:49" x14ac:dyDescent="0.2">
      <c r="O7962" s="39"/>
      <c r="P7962" s="39"/>
      <c r="Q7962" s="39"/>
      <c r="R7962" s="39"/>
      <c r="S7962" s="39"/>
      <c r="T7962" s="39"/>
      <c r="U7962" s="39"/>
      <c r="V7962" s="39"/>
      <c r="W7962" s="39"/>
      <c r="X7962" s="39"/>
      <c r="Y7962" s="39"/>
      <c r="Z7962" s="39"/>
      <c r="AA7962" s="39"/>
      <c r="AB7962" s="39"/>
      <c r="AC7962" s="39"/>
      <c r="AD7962" s="39"/>
      <c r="AE7962" s="39"/>
      <c r="AF7962" s="39"/>
      <c r="AG7962" s="39"/>
      <c r="AH7962" s="39"/>
      <c r="AI7962" s="39"/>
      <c r="AJ7962" s="39"/>
      <c r="AK7962" s="39"/>
      <c r="AL7962" s="39"/>
      <c r="AM7962" s="39"/>
      <c r="AN7962" s="39"/>
      <c r="AO7962" s="39"/>
      <c r="AP7962" s="39"/>
      <c r="AQ7962" s="39"/>
      <c r="AR7962" s="39"/>
      <c r="AS7962" s="39"/>
      <c r="AT7962" s="39"/>
      <c r="AU7962" s="39"/>
      <c r="AV7962" s="39"/>
      <c r="AW7962" s="39"/>
    </row>
    <row r="7963" spans="15:49" x14ac:dyDescent="0.2">
      <c r="O7963" s="39"/>
      <c r="P7963" s="39"/>
      <c r="Q7963" s="39"/>
      <c r="R7963" s="39"/>
      <c r="S7963" s="39"/>
      <c r="T7963" s="39"/>
      <c r="U7963" s="39"/>
      <c r="V7963" s="39"/>
      <c r="W7963" s="39"/>
      <c r="X7963" s="39"/>
      <c r="Y7963" s="39"/>
      <c r="Z7963" s="39"/>
      <c r="AA7963" s="39"/>
      <c r="AB7963" s="39"/>
      <c r="AC7963" s="39"/>
      <c r="AD7963" s="39"/>
      <c r="AE7963" s="39"/>
      <c r="AF7963" s="39"/>
      <c r="AG7963" s="39"/>
      <c r="AH7963" s="39"/>
      <c r="AI7963" s="39"/>
      <c r="AJ7963" s="39"/>
      <c r="AK7963" s="39"/>
      <c r="AL7963" s="39"/>
      <c r="AM7963" s="39"/>
      <c r="AN7963" s="39"/>
      <c r="AO7963" s="39"/>
      <c r="AP7963" s="39"/>
      <c r="AQ7963" s="39"/>
      <c r="AR7963" s="39"/>
      <c r="AS7963" s="39"/>
      <c r="AT7963" s="39"/>
      <c r="AU7963" s="39"/>
      <c r="AV7963" s="39"/>
      <c r="AW7963" s="39"/>
    </row>
    <row r="7964" spans="15:49" x14ac:dyDescent="0.2">
      <c r="O7964" s="39"/>
      <c r="P7964" s="39"/>
      <c r="Q7964" s="39"/>
      <c r="R7964" s="39"/>
      <c r="S7964" s="39"/>
      <c r="T7964" s="39"/>
      <c r="U7964" s="39"/>
      <c r="V7964" s="39"/>
      <c r="W7964" s="39"/>
      <c r="X7964" s="39"/>
      <c r="Y7964" s="39"/>
      <c r="Z7964" s="39"/>
      <c r="AA7964" s="39"/>
      <c r="AB7964" s="39"/>
      <c r="AC7964" s="39"/>
      <c r="AD7964" s="39"/>
      <c r="AE7964" s="39"/>
      <c r="AF7964" s="39"/>
      <c r="AG7964" s="39"/>
      <c r="AH7964" s="39"/>
      <c r="AI7964" s="39"/>
      <c r="AJ7964" s="39"/>
      <c r="AK7964" s="39"/>
      <c r="AL7964" s="39"/>
      <c r="AM7964" s="39"/>
      <c r="AN7964" s="39"/>
      <c r="AO7964" s="39"/>
      <c r="AP7964" s="39"/>
      <c r="AQ7964" s="39"/>
      <c r="AR7964" s="39"/>
      <c r="AS7964" s="39"/>
      <c r="AT7964" s="39"/>
      <c r="AU7964" s="39"/>
      <c r="AV7964" s="39"/>
      <c r="AW7964" s="39"/>
    </row>
    <row r="7965" spans="15:49" x14ac:dyDescent="0.2">
      <c r="O7965" s="39"/>
      <c r="P7965" s="39"/>
      <c r="Q7965" s="39"/>
      <c r="R7965" s="39"/>
      <c r="S7965" s="39"/>
      <c r="T7965" s="39"/>
      <c r="U7965" s="39"/>
      <c r="V7965" s="39"/>
      <c r="W7965" s="39"/>
      <c r="X7965" s="39"/>
      <c r="Y7965" s="39"/>
      <c r="Z7965" s="39"/>
      <c r="AA7965" s="39"/>
      <c r="AB7965" s="39"/>
      <c r="AC7965" s="39"/>
      <c r="AD7965" s="39"/>
      <c r="AE7965" s="39"/>
      <c r="AF7965" s="39"/>
      <c r="AG7965" s="39"/>
      <c r="AH7965" s="39"/>
      <c r="AI7965" s="39"/>
      <c r="AJ7965" s="39"/>
      <c r="AK7965" s="39"/>
      <c r="AL7965" s="39"/>
      <c r="AM7965" s="39"/>
      <c r="AN7965" s="39"/>
      <c r="AO7965" s="39"/>
      <c r="AP7965" s="39"/>
      <c r="AQ7965" s="39"/>
      <c r="AR7965" s="39"/>
      <c r="AS7965" s="39"/>
      <c r="AT7965" s="39"/>
      <c r="AU7965" s="39"/>
      <c r="AV7965" s="39"/>
      <c r="AW7965" s="39"/>
    </row>
    <row r="7966" spans="15:49" x14ac:dyDescent="0.2">
      <c r="O7966" s="39"/>
      <c r="P7966" s="39"/>
      <c r="Q7966" s="39"/>
      <c r="R7966" s="39"/>
      <c r="S7966" s="39"/>
      <c r="T7966" s="39"/>
      <c r="U7966" s="39"/>
      <c r="V7966" s="39"/>
      <c r="W7966" s="39"/>
      <c r="X7966" s="39"/>
      <c r="Y7966" s="39"/>
      <c r="Z7966" s="39"/>
      <c r="AA7966" s="39"/>
      <c r="AB7966" s="39"/>
      <c r="AC7966" s="39"/>
      <c r="AD7966" s="39"/>
      <c r="AE7966" s="39"/>
      <c r="AF7966" s="39"/>
      <c r="AG7966" s="39"/>
      <c r="AH7966" s="39"/>
      <c r="AI7966" s="39"/>
      <c r="AJ7966" s="39"/>
      <c r="AK7966" s="39"/>
      <c r="AL7966" s="39"/>
      <c r="AM7966" s="39"/>
      <c r="AN7966" s="39"/>
      <c r="AO7966" s="39"/>
      <c r="AP7966" s="39"/>
      <c r="AQ7966" s="39"/>
      <c r="AR7966" s="39"/>
      <c r="AS7966" s="39"/>
      <c r="AT7966" s="39"/>
      <c r="AU7966" s="39"/>
      <c r="AV7966" s="39"/>
      <c r="AW7966" s="39"/>
    </row>
    <row r="7967" spans="15:49" x14ac:dyDescent="0.2">
      <c r="O7967" s="39"/>
      <c r="P7967" s="39"/>
      <c r="Q7967" s="39"/>
      <c r="R7967" s="39"/>
      <c r="S7967" s="39"/>
      <c r="T7967" s="39"/>
      <c r="U7967" s="39"/>
      <c r="V7967" s="39"/>
      <c r="W7967" s="39"/>
      <c r="X7967" s="39"/>
      <c r="Y7967" s="39"/>
      <c r="Z7967" s="39"/>
      <c r="AA7967" s="39"/>
      <c r="AB7967" s="39"/>
      <c r="AC7967" s="39"/>
      <c r="AD7967" s="39"/>
      <c r="AE7967" s="39"/>
      <c r="AF7967" s="39"/>
      <c r="AG7967" s="39"/>
      <c r="AH7967" s="39"/>
      <c r="AI7967" s="39"/>
      <c r="AJ7967" s="39"/>
      <c r="AK7967" s="39"/>
      <c r="AL7967" s="39"/>
      <c r="AM7967" s="39"/>
      <c r="AN7967" s="39"/>
      <c r="AO7967" s="39"/>
      <c r="AP7967" s="39"/>
      <c r="AQ7967" s="39"/>
      <c r="AR7967" s="39"/>
      <c r="AS7967" s="39"/>
      <c r="AT7967" s="39"/>
      <c r="AU7967" s="39"/>
      <c r="AV7967" s="39"/>
      <c r="AW7967" s="39"/>
    </row>
    <row r="7968" spans="15:49" x14ac:dyDescent="0.2">
      <c r="O7968" s="39"/>
      <c r="P7968" s="39"/>
      <c r="Q7968" s="39"/>
      <c r="R7968" s="39"/>
      <c r="S7968" s="39"/>
      <c r="T7968" s="39"/>
      <c r="U7968" s="39"/>
      <c r="V7968" s="39"/>
      <c r="W7968" s="39"/>
      <c r="X7968" s="39"/>
      <c r="Y7968" s="39"/>
      <c r="Z7968" s="39"/>
      <c r="AA7968" s="39"/>
      <c r="AB7968" s="39"/>
      <c r="AC7968" s="39"/>
      <c r="AD7968" s="39"/>
      <c r="AE7968" s="39"/>
      <c r="AF7968" s="39"/>
      <c r="AG7968" s="39"/>
      <c r="AH7968" s="39"/>
      <c r="AI7968" s="39"/>
      <c r="AJ7968" s="39"/>
      <c r="AK7968" s="39"/>
      <c r="AL7968" s="39"/>
      <c r="AM7968" s="39"/>
      <c r="AN7968" s="39"/>
      <c r="AO7968" s="39"/>
      <c r="AP7968" s="39"/>
      <c r="AQ7968" s="39"/>
      <c r="AR7968" s="39"/>
      <c r="AS7968" s="39"/>
      <c r="AT7968" s="39"/>
      <c r="AU7968" s="39"/>
      <c r="AV7968" s="39"/>
      <c r="AW7968" s="39"/>
    </row>
    <row r="7969" spans="15:49" x14ac:dyDescent="0.2">
      <c r="O7969" s="39"/>
      <c r="P7969" s="39"/>
      <c r="Q7969" s="39"/>
      <c r="R7969" s="39"/>
      <c r="S7969" s="39"/>
      <c r="T7969" s="39"/>
      <c r="U7969" s="39"/>
      <c r="V7969" s="39"/>
      <c r="W7969" s="39"/>
      <c r="X7969" s="39"/>
      <c r="Y7969" s="39"/>
      <c r="Z7969" s="39"/>
      <c r="AA7969" s="39"/>
      <c r="AB7969" s="39"/>
      <c r="AC7969" s="39"/>
      <c r="AD7969" s="39"/>
      <c r="AE7969" s="39"/>
      <c r="AF7969" s="39"/>
      <c r="AG7969" s="39"/>
      <c r="AH7969" s="39"/>
      <c r="AI7969" s="39"/>
      <c r="AJ7969" s="39"/>
      <c r="AK7969" s="39"/>
      <c r="AL7969" s="39"/>
      <c r="AM7969" s="39"/>
      <c r="AN7969" s="39"/>
      <c r="AO7969" s="39"/>
      <c r="AP7969" s="39"/>
      <c r="AQ7969" s="39"/>
      <c r="AR7969" s="39"/>
      <c r="AS7969" s="39"/>
      <c r="AT7969" s="39"/>
      <c r="AU7969" s="39"/>
      <c r="AV7969" s="39"/>
      <c r="AW7969" s="39"/>
    </row>
    <row r="7970" spans="15:49" x14ac:dyDescent="0.2">
      <c r="O7970" s="39"/>
      <c r="P7970" s="39"/>
      <c r="Q7970" s="39"/>
      <c r="R7970" s="39"/>
      <c r="S7970" s="39"/>
      <c r="T7970" s="39"/>
      <c r="U7970" s="39"/>
      <c r="V7970" s="39"/>
      <c r="W7970" s="39"/>
      <c r="X7970" s="39"/>
      <c r="Y7970" s="39"/>
      <c r="Z7970" s="39"/>
      <c r="AA7970" s="39"/>
      <c r="AB7970" s="39"/>
      <c r="AC7970" s="39"/>
      <c r="AD7970" s="39"/>
      <c r="AE7970" s="39"/>
      <c r="AF7970" s="39"/>
      <c r="AG7970" s="39"/>
      <c r="AH7970" s="39"/>
      <c r="AI7970" s="39"/>
      <c r="AJ7970" s="39"/>
      <c r="AK7970" s="39"/>
      <c r="AL7970" s="39"/>
      <c r="AM7970" s="39"/>
      <c r="AN7970" s="39"/>
      <c r="AO7970" s="39"/>
      <c r="AP7970" s="39"/>
      <c r="AQ7970" s="39"/>
      <c r="AR7970" s="39"/>
      <c r="AS7970" s="39"/>
      <c r="AT7970" s="39"/>
      <c r="AU7970" s="39"/>
      <c r="AV7970" s="39"/>
      <c r="AW7970" s="39"/>
    </row>
    <row r="7971" spans="15:49" x14ac:dyDescent="0.2">
      <c r="O7971" s="39"/>
      <c r="P7971" s="39"/>
      <c r="Q7971" s="39"/>
      <c r="R7971" s="39"/>
      <c r="S7971" s="39"/>
      <c r="T7971" s="39"/>
      <c r="U7971" s="39"/>
      <c r="V7971" s="39"/>
      <c r="W7971" s="39"/>
      <c r="X7971" s="39"/>
      <c r="Y7971" s="39"/>
      <c r="Z7971" s="39"/>
      <c r="AA7971" s="39"/>
      <c r="AB7971" s="39"/>
      <c r="AC7971" s="39"/>
      <c r="AD7971" s="39"/>
      <c r="AE7971" s="39"/>
      <c r="AF7971" s="39"/>
      <c r="AG7971" s="39"/>
      <c r="AH7971" s="39"/>
      <c r="AI7971" s="39"/>
      <c r="AJ7971" s="39"/>
      <c r="AK7971" s="39"/>
      <c r="AL7971" s="39"/>
      <c r="AM7971" s="39"/>
      <c r="AN7971" s="39"/>
      <c r="AO7971" s="39"/>
      <c r="AP7971" s="39"/>
      <c r="AQ7971" s="39"/>
      <c r="AR7971" s="39"/>
      <c r="AS7971" s="39"/>
      <c r="AT7971" s="39"/>
      <c r="AU7971" s="39"/>
      <c r="AV7971" s="39"/>
      <c r="AW7971" s="39"/>
    </row>
    <row r="7972" spans="15:49" x14ac:dyDescent="0.2">
      <c r="O7972" s="39"/>
      <c r="P7972" s="39"/>
      <c r="Q7972" s="39"/>
      <c r="R7972" s="39"/>
      <c r="S7972" s="39"/>
      <c r="T7972" s="39"/>
      <c r="U7972" s="39"/>
      <c r="V7972" s="39"/>
      <c r="W7972" s="39"/>
      <c r="X7972" s="39"/>
      <c r="Y7972" s="39"/>
      <c r="Z7972" s="39"/>
      <c r="AA7972" s="39"/>
      <c r="AB7972" s="39"/>
      <c r="AC7972" s="39"/>
      <c r="AD7972" s="39"/>
      <c r="AE7972" s="39"/>
      <c r="AF7972" s="39"/>
      <c r="AG7972" s="39"/>
      <c r="AH7972" s="39"/>
      <c r="AI7972" s="39"/>
      <c r="AJ7972" s="39"/>
      <c r="AK7972" s="39"/>
      <c r="AL7972" s="39"/>
      <c r="AM7972" s="39"/>
      <c r="AN7972" s="39"/>
      <c r="AO7972" s="39"/>
      <c r="AP7972" s="39"/>
      <c r="AQ7972" s="39"/>
      <c r="AR7972" s="39"/>
      <c r="AS7972" s="39"/>
      <c r="AT7972" s="39"/>
      <c r="AU7972" s="39"/>
      <c r="AV7972" s="39"/>
      <c r="AW7972" s="39"/>
    </row>
    <row r="7973" spans="15:49" x14ac:dyDescent="0.2">
      <c r="O7973" s="39"/>
      <c r="P7973" s="39"/>
      <c r="Q7973" s="39"/>
      <c r="R7973" s="39"/>
      <c r="S7973" s="39"/>
      <c r="T7973" s="39"/>
      <c r="U7973" s="39"/>
      <c r="V7973" s="39"/>
      <c r="W7973" s="39"/>
      <c r="X7973" s="39"/>
      <c r="Y7973" s="39"/>
      <c r="Z7973" s="39"/>
      <c r="AA7973" s="39"/>
      <c r="AB7973" s="39"/>
      <c r="AC7973" s="39"/>
      <c r="AD7973" s="39"/>
      <c r="AE7973" s="39"/>
      <c r="AF7973" s="39"/>
      <c r="AG7973" s="39"/>
      <c r="AH7973" s="39"/>
      <c r="AI7973" s="39"/>
      <c r="AJ7973" s="39"/>
      <c r="AK7973" s="39"/>
      <c r="AL7973" s="39"/>
      <c r="AM7973" s="39"/>
      <c r="AN7973" s="39"/>
      <c r="AO7973" s="39"/>
      <c r="AP7973" s="39"/>
      <c r="AQ7973" s="39"/>
      <c r="AR7973" s="39"/>
      <c r="AS7973" s="39"/>
      <c r="AT7973" s="39"/>
      <c r="AU7973" s="39"/>
      <c r="AV7973" s="39"/>
      <c r="AW7973" s="39"/>
    </row>
    <row r="7974" spans="15:49" x14ac:dyDescent="0.2">
      <c r="O7974" s="39"/>
      <c r="P7974" s="39"/>
      <c r="Q7974" s="39"/>
      <c r="R7974" s="39"/>
      <c r="S7974" s="39"/>
      <c r="T7974" s="39"/>
      <c r="U7974" s="39"/>
      <c r="V7974" s="39"/>
      <c r="W7974" s="39"/>
      <c r="X7974" s="39"/>
      <c r="Y7974" s="39"/>
      <c r="Z7974" s="39"/>
      <c r="AA7974" s="39"/>
      <c r="AB7974" s="39"/>
      <c r="AC7974" s="39"/>
      <c r="AD7974" s="39"/>
      <c r="AE7974" s="39"/>
      <c r="AF7974" s="39"/>
      <c r="AG7974" s="39"/>
      <c r="AH7974" s="39"/>
      <c r="AI7974" s="39"/>
      <c r="AJ7974" s="39"/>
      <c r="AK7974" s="39"/>
      <c r="AL7974" s="39"/>
      <c r="AM7974" s="39"/>
      <c r="AN7974" s="39"/>
      <c r="AO7974" s="39"/>
      <c r="AP7974" s="39"/>
      <c r="AQ7974" s="39"/>
      <c r="AR7974" s="39"/>
      <c r="AS7974" s="39"/>
      <c r="AT7974" s="39"/>
      <c r="AU7974" s="39"/>
      <c r="AV7974" s="39"/>
      <c r="AW7974" s="39"/>
    </row>
    <row r="7975" spans="15:49" x14ac:dyDescent="0.2">
      <c r="O7975" s="39"/>
      <c r="P7975" s="39"/>
      <c r="Q7975" s="39"/>
      <c r="R7975" s="39"/>
      <c r="S7975" s="39"/>
      <c r="T7975" s="39"/>
      <c r="U7975" s="39"/>
      <c r="V7975" s="39"/>
      <c r="W7975" s="39"/>
      <c r="X7975" s="39"/>
      <c r="Y7975" s="39"/>
      <c r="Z7975" s="39"/>
      <c r="AA7975" s="39"/>
      <c r="AB7975" s="39"/>
      <c r="AC7975" s="39"/>
      <c r="AD7975" s="39"/>
      <c r="AE7975" s="39"/>
      <c r="AF7975" s="39"/>
      <c r="AG7975" s="39"/>
      <c r="AH7975" s="39"/>
      <c r="AI7975" s="39"/>
      <c r="AJ7975" s="39"/>
      <c r="AK7975" s="39"/>
      <c r="AL7975" s="39"/>
      <c r="AM7975" s="39"/>
      <c r="AN7975" s="39"/>
      <c r="AO7975" s="39"/>
      <c r="AP7975" s="39"/>
      <c r="AQ7975" s="39"/>
      <c r="AR7975" s="39"/>
      <c r="AS7975" s="39"/>
      <c r="AT7975" s="39"/>
      <c r="AU7975" s="39"/>
      <c r="AV7975" s="39"/>
      <c r="AW7975" s="39"/>
    </row>
    <row r="7976" spans="15:49" x14ac:dyDescent="0.2">
      <c r="O7976" s="39"/>
      <c r="P7976" s="39"/>
      <c r="Q7976" s="39"/>
      <c r="R7976" s="39"/>
      <c r="S7976" s="39"/>
      <c r="T7976" s="39"/>
      <c r="U7976" s="39"/>
      <c r="V7976" s="39"/>
      <c r="W7976" s="39"/>
      <c r="X7976" s="39"/>
      <c r="Y7976" s="39"/>
      <c r="Z7976" s="39"/>
      <c r="AA7976" s="39"/>
      <c r="AB7976" s="39"/>
      <c r="AC7976" s="39"/>
      <c r="AD7976" s="39"/>
      <c r="AE7976" s="39"/>
      <c r="AF7976" s="39"/>
      <c r="AG7976" s="39"/>
      <c r="AH7976" s="39"/>
      <c r="AI7976" s="39"/>
      <c r="AJ7976" s="39"/>
      <c r="AK7976" s="39"/>
      <c r="AL7976" s="39"/>
      <c r="AM7976" s="39"/>
      <c r="AN7976" s="39"/>
      <c r="AO7976" s="39"/>
      <c r="AP7976" s="39"/>
      <c r="AQ7976" s="39"/>
      <c r="AR7976" s="39"/>
      <c r="AS7976" s="39"/>
      <c r="AT7976" s="39"/>
      <c r="AU7976" s="39"/>
      <c r="AV7976" s="39"/>
      <c r="AW7976" s="39"/>
    </row>
    <row r="7977" spans="15:49" x14ac:dyDescent="0.2">
      <c r="O7977" s="39"/>
      <c r="P7977" s="39"/>
      <c r="Q7977" s="39"/>
      <c r="R7977" s="39"/>
      <c r="S7977" s="39"/>
      <c r="T7977" s="39"/>
      <c r="U7977" s="39"/>
      <c r="V7977" s="39"/>
      <c r="W7977" s="39"/>
      <c r="X7977" s="39"/>
      <c r="Y7977" s="39"/>
      <c r="Z7977" s="39"/>
      <c r="AA7977" s="39"/>
      <c r="AB7977" s="39"/>
      <c r="AC7977" s="39"/>
      <c r="AD7977" s="39"/>
      <c r="AE7977" s="39"/>
      <c r="AF7977" s="39"/>
      <c r="AG7977" s="39"/>
      <c r="AH7977" s="39"/>
      <c r="AI7977" s="39"/>
      <c r="AJ7977" s="39"/>
      <c r="AK7977" s="39"/>
      <c r="AL7977" s="39"/>
      <c r="AM7977" s="39"/>
      <c r="AN7977" s="39"/>
      <c r="AO7977" s="39"/>
      <c r="AP7977" s="39"/>
      <c r="AQ7977" s="39"/>
      <c r="AR7977" s="39"/>
      <c r="AS7977" s="39"/>
      <c r="AT7977" s="39"/>
      <c r="AU7977" s="39"/>
      <c r="AV7977" s="39"/>
      <c r="AW7977" s="39"/>
    </row>
    <row r="7978" spans="15:49" x14ac:dyDescent="0.2">
      <c r="O7978" s="39"/>
      <c r="P7978" s="39"/>
      <c r="Q7978" s="39"/>
      <c r="R7978" s="39"/>
      <c r="S7978" s="39"/>
      <c r="T7978" s="39"/>
      <c r="U7978" s="39"/>
      <c r="V7978" s="39"/>
      <c r="W7978" s="39"/>
      <c r="X7978" s="39"/>
      <c r="Y7978" s="39"/>
      <c r="Z7978" s="39"/>
      <c r="AA7978" s="39"/>
      <c r="AB7978" s="39"/>
      <c r="AC7978" s="39"/>
      <c r="AD7978" s="39"/>
      <c r="AE7978" s="39"/>
      <c r="AF7978" s="39"/>
      <c r="AG7978" s="39"/>
      <c r="AH7978" s="39"/>
      <c r="AI7978" s="39"/>
      <c r="AJ7978" s="39"/>
      <c r="AK7978" s="39"/>
      <c r="AL7978" s="39"/>
      <c r="AM7978" s="39"/>
      <c r="AN7978" s="39"/>
      <c r="AO7978" s="39"/>
      <c r="AP7978" s="39"/>
      <c r="AQ7978" s="39"/>
      <c r="AR7978" s="39"/>
      <c r="AS7978" s="39"/>
      <c r="AT7978" s="39"/>
      <c r="AU7978" s="39"/>
      <c r="AV7978" s="39"/>
      <c r="AW7978" s="39"/>
    </row>
    <row r="7979" spans="15:49" x14ac:dyDescent="0.2">
      <c r="O7979" s="39"/>
      <c r="P7979" s="39"/>
      <c r="Q7979" s="39"/>
      <c r="R7979" s="39"/>
      <c r="S7979" s="39"/>
      <c r="T7979" s="39"/>
      <c r="U7979" s="39"/>
      <c r="V7979" s="39"/>
      <c r="W7979" s="39"/>
      <c r="X7979" s="39"/>
      <c r="Y7979" s="39"/>
      <c r="Z7979" s="39"/>
      <c r="AA7979" s="39"/>
      <c r="AB7979" s="39"/>
      <c r="AC7979" s="39"/>
      <c r="AD7979" s="39"/>
      <c r="AE7979" s="39"/>
      <c r="AF7979" s="39"/>
      <c r="AG7979" s="39"/>
      <c r="AH7979" s="39"/>
      <c r="AI7979" s="39"/>
      <c r="AJ7979" s="39"/>
      <c r="AK7979" s="39"/>
      <c r="AL7979" s="39"/>
      <c r="AM7979" s="39"/>
      <c r="AN7979" s="39"/>
      <c r="AO7979" s="39"/>
      <c r="AP7979" s="39"/>
      <c r="AQ7979" s="39"/>
      <c r="AR7979" s="39"/>
      <c r="AS7979" s="39"/>
      <c r="AT7979" s="39"/>
      <c r="AU7979" s="39"/>
      <c r="AV7979" s="39"/>
      <c r="AW7979" s="39"/>
    </row>
    <row r="7980" spans="15:49" x14ac:dyDescent="0.2">
      <c r="O7980" s="39"/>
      <c r="P7980" s="39"/>
      <c r="Q7980" s="39"/>
      <c r="R7980" s="39"/>
      <c r="S7980" s="39"/>
      <c r="T7980" s="39"/>
      <c r="U7980" s="39"/>
      <c r="V7980" s="39"/>
      <c r="W7980" s="39"/>
      <c r="X7980" s="39"/>
      <c r="Y7980" s="39"/>
      <c r="Z7980" s="39"/>
      <c r="AA7980" s="39"/>
      <c r="AB7980" s="39"/>
      <c r="AC7980" s="39"/>
      <c r="AD7980" s="39"/>
      <c r="AE7980" s="39"/>
      <c r="AF7980" s="39"/>
      <c r="AG7980" s="39"/>
      <c r="AH7980" s="39"/>
      <c r="AI7980" s="39"/>
      <c r="AJ7980" s="39"/>
      <c r="AK7980" s="39"/>
      <c r="AL7980" s="39"/>
      <c r="AM7980" s="39"/>
      <c r="AN7980" s="39"/>
      <c r="AO7980" s="39"/>
      <c r="AP7980" s="39"/>
      <c r="AQ7980" s="39"/>
      <c r="AR7980" s="39"/>
      <c r="AS7980" s="39"/>
      <c r="AT7980" s="39"/>
      <c r="AU7980" s="39"/>
      <c r="AV7980" s="39"/>
      <c r="AW7980" s="39"/>
    </row>
    <row r="7981" spans="15:49" x14ac:dyDescent="0.2">
      <c r="O7981" s="39"/>
      <c r="P7981" s="39"/>
      <c r="Q7981" s="39"/>
      <c r="R7981" s="39"/>
      <c r="S7981" s="39"/>
      <c r="T7981" s="39"/>
      <c r="U7981" s="39"/>
      <c r="V7981" s="39"/>
      <c r="W7981" s="39"/>
      <c r="X7981" s="39"/>
      <c r="Y7981" s="39"/>
      <c r="Z7981" s="39"/>
      <c r="AA7981" s="39"/>
      <c r="AB7981" s="39"/>
      <c r="AC7981" s="39"/>
      <c r="AD7981" s="39"/>
      <c r="AE7981" s="39"/>
      <c r="AF7981" s="39"/>
      <c r="AG7981" s="39"/>
      <c r="AH7981" s="39"/>
      <c r="AI7981" s="39"/>
      <c r="AJ7981" s="39"/>
      <c r="AK7981" s="39"/>
      <c r="AL7981" s="39"/>
      <c r="AM7981" s="39"/>
      <c r="AN7981" s="39"/>
      <c r="AO7981" s="39"/>
      <c r="AP7981" s="39"/>
      <c r="AQ7981" s="39"/>
      <c r="AR7981" s="39"/>
      <c r="AS7981" s="39"/>
      <c r="AT7981" s="39"/>
      <c r="AU7981" s="39"/>
      <c r="AV7981" s="39"/>
      <c r="AW7981" s="39"/>
    </row>
    <row r="7982" spans="15:49" x14ac:dyDescent="0.2">
      <c r="O7982" s="39"/>
      <c r="P7982" s="39"/>
      <c r="Q7982" s="39"/>
      <c r="R7982" s="39"/>
      <c r="S7982" s="39"/>
      <c r="T7982" s="39"/>
      <c r="U7982" s="39"/>
      <c r="V7982" s="39"/>
      <c r="W7982" s="39"/>
      <c r="X7982" s="39"/>
      <c r="Y7982" s="39"/>
      <c r="Z7982" s="39"/>
      <c r="AA7982" s="39"/>
      <c r="AB7982" s="39"/>
      <c r="AC7982" s="39"/>
      <c r="AD7982" s="39"/>
      <c r="AE7982" s="39"/>
      <c r="AF7982" s="39"/>
      <c r="AG7982" s="39"/>
      <c r="AH7982" s="39"/>
      <c r="AI7982" s="39"/>
      <c r="AJ7982" s="39"/>
      <c r="AK7982" s="39"/>
      <c r="AL7982" s="39"/>
      <c r="AM7982" s="39"/>
      <c r="AN7982" s="39"/>
      <c r="AO7982" s="39"/>
      <c r="AP7982" s="39"/>
      <c r="AQ7982" s="39"/>
      <c r="AR7982" s="39"/>
      <c r="AS7982" s="39"/>
      <c r="AT7982" s="39"/>
      <c r="AU7982" s="39"/>
      <c r="AV7982" s="39"/>
      <c r="AW7982" s="39"/>
    </row>
    <row r="7983" spans="15:49" x14ac:dyDescent="0.2">
      <c r="O7983" s="39"/>
      <c r="P7983" s="39"/>
      <c r="Q7983" s="39"/>
      <c r="R7983" s="39"/>
      <c r="S7983" s="39"/>
      <c r="T7983" s="39"/>
      <c r="U7983" s="39"/>
      <c r="V7983" s="39"/>
      <c r="W7983" s="39"/>
      <c r="X7983" s="39"/>
      <c r="Y7983" s="39"/>
      <c r="Z7983" s="39"/>
      <c r="AA7983" s="39"/>
      <c r="AB7983" s="39"/>
      <c r="AC7983" s="39"/>
      <c r="AD7983" s="39"/>
      <c r="AE7983" s="39"/>
      <c r="AF7983" s="39"/>
      <c r="AG7983" s="39"/>
      <c r="AH7983" s="39"/>
      <c r="AI7983" s="39"/>
      <c r="AJ7983" s="39"/>
      <c r="AK7983" s="39"/>
      <c r="AL7983" s="39"/>
      <c r="AM7983" s="39"/>
      <c r="AN7983" s="39"/>
      <c r="AO7983" s="39"/>
      <c r="AP7983" s="39"/>
      <c r="AQ7983" s="39"/>
      <c r="AR7983" s="39"/>
      <c r="AS7983" s="39"/>
      <c r="AT7983" s="39"/>
      <c r="AU7983" s="39"/>
      <c r="AV7983" s="39"/>
      <c r="AW7983" s="39"/>
    </row>
    <row r="7984" spans="15:49" x14ac:dyDescent="0.2">
      <c r="O7984" s="39"/>
      <c r="P7984" s="39"/>
      <c r="Q7984" s="39"/>
      <c r="R7984" s="39"/>
      <c r="S7984" s="39"/>
      <c r="T7984" s="39"/>
      <c r="U7984" s="39"/>
      <c r="V7984" s="39"/>
      <c r="W7984" s="39"/>
      <c r="X7984" s="39"/>
      <c r="Y7984" s="39"/>
      <c r="Z7984" s="39"/>
      <c r="AA7984" s="39"/>
      <c r="AB7984" s="39"/>
      <c r="AC7984" s="39"/>
      <c r="AD7984" s="39"/>
      <c r="AE7984" s="39"/>
      <c r="AF7984" s="39"/>
      <c r="AG7984" s="39"/>
      <c r="AH7984" s="39"/>
      <c r="AI7984" s="39"/>
      <c r="AJ7984" s="39"/>
      <c r="AK7984" s="39"/>
      <c r="AL7984" s="39"/>
      <c r="AM7984" s="39"/>
      <c r="AN7984" s="39"/>
      <c r="AO7984" s="39"/>
      <c r="AP7984" s="39"/>
      <c r="AQ7984" s="39"/>
      <c r="AR7984" s="39"/>
      <c r="AS7984" s="39"/>
      <c r="AT7984" s="39"/>
      <c r="AU7984" s="39"/>
      <c r="AV7984" s="39"/>
      <c r="AW7984" s="39"/>
    </row>
    <row r="7985" spans="15:49" x14ac:dyDescent="0.2">
      <c r="O7985" s="39"/>
      <c r="P7985" s="39"/>
      <c r="Q7985" s="39"/>
      <c r="R7985" s="39"/>
      <c r="S7985" s="39"/>
      <c r="T7985" s="39"/>
      <c r="U7985" s="39"/>
      <c r="V7985" s="39"/>
      <c r="W7985" s="39"/>
      <c r="X7985" s="39"/>
      <c r="Y7985" s="39"/>
      <c r="Z7985" s="39"/>
      <c r="AA7985" s="39"/>
      <c r="AB7985" s="39"/>
      <c r="AC7985" s="39"/>
      <c r="AD7985" s="39"/>
      <c r="AE7985" s="39"/>
      <c r="AF7985" s="39"/>
      <c r="AG7985" s="39"/>
      <c r="AH7985" s="39"/>
      <c r="AI7985" s="39"/>
      <c r="AJ7985" s="39"/>
      <c r="AK7985" s="39"/>
      <c r="AL7985" s="39"/>
      <c r="AM7985" s="39"/>
      <c r="AN7985" s="39"/>
      <c r="AO7985" s="39"/>
      <c r="AP7985" s="39"/>
      <c r="AQ7985" s="39"/>
      <c r="AR7985" s="39"/>
      <c r="AS7985" s="39"/>
      <c r="AT7985" s="39"/>
      <c r="AU7985" s="39"/>
      <c r="AV7985" s="39"/>
      <c r="AW7985" s="39"/>
    </row>
    <row r="7986" spans="15:49" x14ac:dyDescent="0.2">
      <c r="O7986" s="39"/>
      <c r="P7986" s="39"/>
      <c r="Q7986" s="39"/>
      <c r="R7986" s="39"/>
      <c r="S7986" s="39"/>
      <c r="T7986" s="39"/>
      <c r="U7986" s="39"/>
      <c r="V7986" s="39"/>
      <c r="W7986" s="39"/>
      <c r="X7986" s="39"/>
      <c r="Y7986" s="39"/>
      <c r="Z7986" s="39"/>
      <c r="AA7986" s="39"/>
      <c r="AB7986" s="39"/>
      <c r="AC7986" s="39"/>
      <c r="AD7986" s="39"/>
      <c r="AE7986" s="39"/>
      <c r="AF7986" s="39"/>
      <c r="AG7986" s="39"/>
      <c r="AH7986" s="39"/>
      <c r="AI7986" s="39"/>
      <c r="AJ7986" s="39"/>
      <c r="AK7986" s="39"/>
      <c r="AL7986" s="39"/>
      <c r="AM7986" s="39"/>
      <c r="AN7986" s="39"/>
      <c r="AO7986" s="39"/>
      <c r="AP7986" s="39"/>
      <c r="AQ7986" s="39"/>
      <c r="AR7986" s="39"/>
      <c r="AS7986" s="39"/>
      <c r="AT7986" s="39"/>
      <c r="AU7986" s="39"/>
      <c r="AV7986" s="39"/>
      <c r="AW7986" s="39"/>
    </row>
    <row r="7987" spans="15:49" x14ac:dyDescent="0.2">
      <c r="O7987" s="39"/>
      <c r="P7987" s="39"/>
      <c r="Q7987" s="39"/>
      <c r="R7987" s="39"/>
      <c r="S7987" s="39"/>
      <c r="T7987" s="39"/>
      <c r="U7987" s="39"/>
      <c r="V7987" s="39"/>
      <c r="W7987" s="39"/>
      <c r="X7987" s="39"/>
      <c r="Y7987" s="39"/>
      <c r="Z7987" s="39"/>
      <c r="AA7987" s="39"/>
      <c r="AB7987" s="39"/>
      <c r="AC7987" s="39"/>
      <c r="AD7987" s="39"/>
      <c r="AE7987" s="39"/>
      <c r="AF7987" s="39"/>
      <c r="AG7987" s="39"/>
      <c r="AH7987" s="39"/>
      <c r="AI7987" s="39"/>
      <c r="AJ7987" s="39"/>
      <c r="AK7987" s="39"/>
      <c r="AL7987" s="39"/>
      <c r="AM7987" s="39"/>
      <c r="AN7987" s="39"/>
      <c r="AO7987" s="39"/>
      <c r="AP7987" s="39"/>
      <c r="AQ7987" s="39"/>
      <c r="AR7987" s="39"/>
      <c r="AS7987" s="39"/>
      <c r="AT7987" s="39"/>
      <c r="AU7987" s="39"/>
      <c r="AV7987" s="39"/>
      <c r="AW7987" s="39"/>
    </row>
    <row r="7988" spans="15:49" x14ac:dyDescent="0.2">
      <c r="O7988" s="39"/>
      <c r="P7988" s="39"/>
      <c r="Q7988" s="39"/>
      <c r="R7988" s="39"/>
      <c r="S7988" s="39"/>
      <c r="T7988" s="39"/>
      <c r="U7988" s="39"/>
      <c r="V7988" s="39"/>
      <c r="W7988" s="39"/>
      <c r="X7988" s="39"/>
      <c r="Y7988" s="39"/>
      <c r="Z7988" s="39"/>
      <c r="AA7988" s="39"/>
      <c r="AB7988" s="39"/>
      <c r="AC7988" s="39"/>
      <c r="AD7988" s="39"/>
      <c r="AE7988" s="39"/>
      <c r="AF7988" s="39"/>
      <c r="AG7988" s="39"/>
      <c r="AH7988" s="39"/>
      <c r="AI7988" s="39"/>
      <c r="AJ7988" s="39"/>
      <c r="AK7988" s="39"/>
      <c r="AL7988" s="39"/>
      <c r="AM7988" s="39"/>
      <c r="AN7988" s="39"/>
      <c r="AO7988" s="39"/>
      <c r="AP7988" s="39"/>
      <c r="AQ7988" s="39"/>
      <c r="AR7988" s="39"/>
      <c r="AS7988" s="39"/>
      <c r="AT7988" s="39"/>
      <c r="AU7988" s="39"/>
      <c r="AV7988" s="39"/>
      <c r="AW7988" s="39"/>
    </row>
    <row r="7989" spans="15:49" x14ac:dyDescent="0.2">
      <c r="O7989" s="39"/>
      <c r="P7989" s="39"/>
      <c r="Q7989" s="39"/>
      <c r="R7989" s="39"/>
      <c r="S7989" s="39"/>
      <c r="T7989" s="39"/>
      <c r="U7989" s="39"/>
      <c r="V7989" s="39"/>
      <c r="W7989" s="39"/>
      <c r="X7989" s="39"/>
      <c r="Y7989" s="39"/>
      <c r="Z7989" s="39"/>
      <c r="AA7989" s="39"/>
      <c r="AB7989" s="39"/>
      <c r="AC7989" s="39"/>
      <c r="AD7989" s="39"/>
      <c r="AE7989" s="39"/>
      <c r="AF7989" s="39"/>
      <c r="AG7989" s="39"/>
      <c r="AH7989" s="39"/>
      <c r="AI7989" s="39"/>
      <c r="AJ7989" s="39"/>
      <c r="AK7989" s="39"/>
      <c r="AL7989" s="39"/>
      <c r="AM7989" s="39"/>
      <c r="AN7989" s="39"/>
      <c r="AO7989" s="39"/>
      <c r="AP7989" s="39"/>
      <c r="AQ7989" s="39"/>
      <c r="AR7989" s="39"/>
      <c r="AS7989" s="39"/>
      <c r="AT7989" s="39"/>
      <c r="AU7989" s="39"/>
      <c r="AV7989" s="39"/>
      <c r="AW7989" s="39"/>
    </row>
    <row r="7990" spans="15:49" x14ac:dyDescent="0.2">
      <c r="O7990" s="39"/>
      <c r="P7990" s="39"/>
      <c r="Q7990" s="39"/>
      <c r="R7990" s="39"/>
      <c r="S7990" s="39"/>
      <c r="T7990" s="39"/>
      <c r="U7990" s="39"/>
      <c r="V7990" s="39"/>
      <c r="W7990" s="39"/>
      <c r="X7990" s="39"/>
      <c r="Y7990" s="39"/>
      <c r="Z7990" s="39"/>
      <c r="AA7990" s="39"/>
      <c r="AB7990" s="39"/>
      <c r="AC7990" s="39"/>
      <c r="AD7990" s="39"/>
      <c r="AE7990" s="39"/>
      <c r="AF7990" s="39"/>
      <c r="AG7990" s="39"/>
      <c r="AH7990" s="39"/>
      <c r="AI7990" s="39"/>
      <c r="AJ7990" s="39"/>
      <c r="AK7990" s="39"/>
      <c r="AL7990" s="39"/>
      <c r="AM7990" s="39"/>
      <c r="AN7990" s="39"/>
      <c r="AO7990" s="39"/>
      <c r="AP7990" s="39"/>
      <c r="AQ7990" s="39"/>
      <c r="AR7990" s="39"/>
      <c r="AS7990" s="39"/>
      <c r="AT7990" s="39"/>
      <c r="AU7990" s="39"/>
      <c r="AV7990" s="39"/>
      <c r="AW7990" s="39"/>
    </row>
    <row r="7991" spans="15:49" x14ac:dyDescent="0.2">
      <c r="O7991" s="39"/>
      <c r="P7991" s="39"/>
      <c r="Q7991" s="39"/>
      <c r="R7991" s="39"/>
      <c r="S7991" s="39"/>
      <c r="T7991" s="39"/>
      <c r="U7991" s="39"/>
      <c r="V7991" s="39"/>
      <c r="W7991" s="39"/>
      <c r="X7991" s="39"/>
      <c r="Y7991" s="39"/>
      <c r="Z7991" s="39"/>
      <c r="AA7991" s="39"/>
      <c r="AB7991" s="39"/>
      <c r="AC7991" s="39"/>
      <c r="AD7991" s="39"/>
      <c r="AE7991" s="39"/>
      <c r="AF7991" s="39"/>
      <c r="AG7991" s="39"/>
      <c r="AH7991" s="39"/>
      <c r="AI7991" s="39"/>
      <c r="AJ7991" s="39"/>
      <c r="AK7991" s="39"/>
      <c r="AL7991" s="39"/>
      <c r="AM7991" s="39"/>
      <c r="AN7991" s="39"/>
      <c r="AO7991" s="39"/>
      <c r="AP7991" s="39"/>
      <c r="AQ7991" s="39"/>
      <c r="AR7991" s="39"/>
      <c r="AS7991" s="39"/>
      <c r="AT7991" s="39"/>
      <c r="AU7991" s="39"/>
      <c r="AV7991" s="39"/>
      <c r="AW7991" s="39"/>
    </row>
    <row r="7992" spans="15:49" x14ac:dyDescent="0.2">
      <c r="O7992" s="39"/>
      <c r="P7992" s="39"/>
      <c r="Q7992" s="39"/>
      <c r="R7992" s="39"/>
      <c r="S7992" s="39"/>
      <c r="T7992" s="39"/>
      <c r="U7992" s="39"/>
      <c r="V7992" s="39"/>
      <c r="W7992" s="39"/>
      <c r="X7992" s="39"/>
      <c r="Y7992" s="39"/>
      <c r="Z7992" s="39"/>
      <c r="AA7992" s="39"/>
      <c r="AB7992" s="39"/>
      <c r="AC7992" s="39"/>
      <c r="AD7992" s="39"/>
      <c r="AE7992" s="39"/>
      <c r="AF7992" s="39"/>
      <c r="AG7992" s="39"/>
      <c r="AH7992" s="39"/>
      <c r="AI7992" s="39"/>
      <c r="AJ7992" s="39"/>
      <c r="AK7992" s="39"/>
      <c r="AL7992" s="39"/>
      <c r="AM7992" s="39"/>
      <c r="AN7992" s="39"/>
      <c r="AO7992" s="39"/>
      <c r="AP7992" s="39"/>
      <c r="AQ7992" s="39"/>
      <c r="AR7992" s="39"/>
      <c r="AS7992" s="39"/>
      <c r="AT7992" s="39"/>
      <c r="AU7992" s="39"/>
      <c r="AV7992" s="39"/>
      <c r="AW7992" s="39"/>
    </row>
    <row r="7993" spans="15:49" x14ac:dyDescent="0.2">
      <c r="O7993" s="39"/>
      <c r="P7993" s="39"/>
      <c r="Q7993" s="39"/>
      <c r="R7993" s="39"/>
      <c r="S7993" s="39"/>
      <c r="T7993" s="39"/>
      <c r="U7993" s="39"/>
      <c r="V7993" s="39"/>
      <c r="W7993" s="39"/>
      <c r="X7993" s="39"/>
      <c r="Y7993" s="39"/>
      <c r="Z7993" s="39"/>
      <c r="AA7993" s="39"/>
      <c r="AB7993" s="39"/>
      <c r="AC7993" s="39"/>
      <c r="AD7993" s="39"/>
      <c r="AE7993" s="39"/>
      <c r="AF7993" s="39"/>
      <c r="AG7993" s="39"/>
      <c r="AH7993" s="39"/>
      <c r="AI7993" s="39"/>
      <c r="AJ7993" s="39"/>
      <c r="AK7993" s="39"/>
      <c r="AL7993" s="39"/>
      <c r="AM7993" s="39"/>
      <c r="AN7993" s="39"/>
      <c r="AO7993" s="39"/>
      <c r="AP7993" s="39"/>
      <c r="AQ7993" s="39"/>
      <c r="AR7993" s="39"/>
      <c r="AS7993" s="39"/>
      <c r="AT7993" s="39"/>
      <c r="AU7993" s="39"/>
      <c r="AV7993" s="39"/>
      <c r="AW7993" s="39"/>
    </row>
    <row r="7994" spans="15:49" x14ac:dyDescent="0.2">
      <c r="O7994" s="39"/>
      <c r="P7994" s="39"/>
      <c r="Q7994" s="39"/>
      <c r="R7994" s="39"/>
      <c r="S7994" s="39"/>
      <c r="T7994" s="39"/>
      <c r="U7994" s="39"/>
      <c r="V7994" s="39"/>
      <c r="W7994" s="39"/>
      <c r="X7994" s="39"/>
      <c r="Y7994" s="39"/>
      <c r="Z7994" s="39"/>
      <c r="AA7994" s="39"/>
      <c r="AB7994" s="39"/>
      <c r="AC7994" s="39"/>
      <c r="AD7994" s="39"/>
      <c r="AE7994" s="39"/>
      <c r="AF7994" s="39"/>
      <c r="AG7994" s="39"/>
      <c r="AH7994" s="39"/>
      <c r="AI7994" s="39"/>
      <c r="AJ7994" s="39"/>
      <c r="AK7994" s="39"/>
      <c r="AL7994" s="39"/>
      <c r="AM7994" s="39"/>
      <c r="AN7994" s="39"/>
      <c r="AO7994" s="39"/>
      <c r="AP7994" s="39"/>
      <c r="AQ7994" s="39"/>
      <c r="AR7994" s="39"/>
      <c r="AS7994" s="39"/>
      <c r="AT7994" s="39"/>
      <c r="AU7994" s="39"/>
      <c r="AV7994" s="39"/>
      <c r="AW7994" s="39"/>
    </row>
    <row r="7995" spans="15:49" x14ac:dyDescent="0.2">
      <c r="O7995" s="39"/>
      <c r="P7995" s="39"/>
      <c r="Q7995" s="39"/>
      <c r="R7995" s="39"/>
      <c r="S7995" s="39"/>
      <c r="T7995" s="39"/>
      <c r="U7995" s="39"/>
      <c r="V7995" s="39"/>
      <c r="W7995" s="39"/>
      <c r="X7995" s="39"/>
      <c r="Y7995" s="39"/>
      <c r="Z7995" s="39"/>
      <c r="AA7995" s="39"/>
      <c r="AB7995" s="39"/>
      <c r="AC7995" s="39"/>
      <c r="AD7995" s="39"/>
      <c r="AE7995" s="39"/>
      <c r="AF7995" s="39"/>
      <c r="AG7995" s="39"/>
      <c r="AH7995" s="39"/>
      <c r="AI7995" s="39"/>
      <c r="AJ7995" s="39"/>
      <c r="AK7995" s="39"/>
      <c r="AL7995" s="39"/>
      <c r="AM7995" s="39"/>
      <c r="AN7995" s="39"/>
      <c r="AO7995" s="39"/>
      <c r="AP7995" s="39"/>
      <c r="AQ7995" s="39"/>
      <c r="AR7995" s="39"/>
      <c r="AS7995" s="39"/>
      <c r="AT7995" s="39"/>
      <c r="AU7995" s="39"/>
      <c r="AV7995" s="39"/>
      <c r="AW7995" s="39"/>
    </row>
    <row r="7996" spans="15:49" x14ac:dyDescent="0.2">
      <c r="O7996" s="39"/>
      <c r="P7996" s="39"/>
      <c r="Q7996" s="39"/>
      <c r="R7996" s="39"/>
      <c r="S7996" s="39"/>
      <c r="T7996" s="39"/>
      <c r="U7996" s="39"/>
      <c r="V7996" s="39"/>
      <c r="W7996" s="39"/>
      <c r="X7996" s="39"/>
      <c r="Y7996" s="39"/>
      <c r="Z7996" s="39"/>
      <c r="AA7996" s="39"/>
      <c r="AB7996" s="39"/>
      <c r="AC7996" s="39"/>
      <c r="AD7996" s="39"/>
      <c r="AE7996" s="39"/>
      <c r="AF7996" s="39"/>
      <c r="AG7996" s="39"/>
      <c r="AH7996" s="39"/>
      <c r="AI7996" s="39"/>
      <c r="AJ7996" s="39"/>
      <c r="AK7996" s="39"/>
      <c r="AL7996" s="39"/>
      <c r="AM7996" s="39"/>
      <c r="AN7996" s="39"/>
      <c r="AO7996" s="39"/>
      <c r="AP7996" s="39"/>
      <c r="AQ7996" s="39"/>
      <c r="AR7996" s="39"/>
      <c r="AS7996" s="39"/>
      <c r="AT7996" s="39"/>
      <c r="AU7996" s="39"/>
      <c r="AV7996" s="39"/>
      <c r="AW7996" s="39"/>
    </row>
    <row r="7997" spans="15:49" x14ac:dyDescent="0.2">
      <c r="O7997" s="39"/>
      <c r="P7997" s="39"/>
      <c r="Q7997" s="39"/>
      <c r="R7997" s="39"/>
      <c r="S7997" s="39"/>
      <c r="T7997" s="39"/>
      <c r="U7997" s="39"/>
      <c r="V7997" s="39"/>
      <c r="W7997" s="39"/>
      <c r="X7997" s="39"/>
      <c r="Y7997" s="39"/>
      <c r="Z7997" s="39"/>
      <c r="AA7997" s="39"/>
      <c r="AB7997" s="39"/>
      <c r="AC7997" s="39"/>
      <c r="AD7997" s="39"/>
      <c r="AE7997" s="39"/>
      <c r="AF7997" s="39"/>
      <c r="AG7997" s="39"/>
      <c r="AH7997" s="39"/>
      <c r="AI7997" s="39"/>
      <c r="AJ7997" s="39"/>
      <c r="AK7997" s="39"/>
      <c r="AL7997" s="39"/>
      <c r="AM7997" s="39"/>
      <c r="AN7997" s="39"/>
      <c r="AO7997" s="39"/>
      <c r="AP7997" s="39"/>
      <c r="AQ7997" s="39"/>
      <c r="AR7997" s="39"/>
      <c r="AS7997" s="39"/>
      <c r="AT7997" s="39"/>
      <c r="AU7997" s="39"/>
      <c r="AV7997" s="39"/>
      <c r="AW7997" s="39"/>
    </row>
    <row r="7998" spans="15:49" x14ac:dyDescent="0.2">
      <c r="O7998" s="39"/>
      <c r="P7998" s="39"/>
      <c r="Q7998" s="39"/>
      <c r="R7998" s="39"/>
      <c r="S7998" s="39"/>
      <c r="T7998" s="39"/>
      <c r="U7998" s="39"/>
      <c r="V7998" s="39"/>
      <c r="W7998" s="39"/>
      <c r="X7998" s="39"/>
      <c r="Y7998" s="39"/>
      <c r="Z7998" s="39"/>
      <c r="AA7998" s="39"/>
      <c r="AB7998" s="39"/>
      <c r="AC7998" s="39"/>
      <c r="AD7998" s="39"/>
      <c r="AE7998" s="39"/>
      <c r="AF7998" s="39"/>
      <c r="AG7998" s="39"/>
      <c r="AH7998" s="39"/>
      <c r="AI7998" s="39"/>
      <c r="AJ7998" s="39"/>
      <c r="AK7998" s="39"/>
      <c r="AL7998" s="39"/>
      <c r="AM7998" s="39"/>
      <c r="AN7998" s="39"/>
      <c r="AO7998" s="39"/>
      <c r="AP7998" s="39"/>
      <c r="AQ7998" s="39"/>
      <c r="AR7998" s="39"/>
      <c r="AS7998" s="39"/>
      <c r="AT7998" s="39"/>
      <c r="AU7998" s="39"/>
      <c r="AV7998" s="39"/>
      <c r="AW7998" s="39"/>
    </row>
    <row r="7999" spans="15:49" x14ac:dyDescent="0.2">
      <c r="O7999" s="39"/>
      <c r="P7999" s="39"/>
      <c r="Q7999" s="39"/>
      <c r="R7999" s="39"/>
      <c r="S7999" s="39"/>
      <c r="T7999" s="39"/>
      <c r="U7999" s="39"/>
      <c r="V7999" s="39"/>
      <c r="W7999" s="39"/>
      <c r="X7999" s="39"/>
      <c r="Y7999" s="39"/>
      <c r="Z7999" s="39"/>
      <c r="AA7999" s="39"/>
      <c r="AB7999" s="39"/>
      <c r="AC7999" s="39"/>
      <c r="AD7999" s="39"/>
      <c r="AE7999" s="39"/>
      <c r="AF7999" s="39"/>
      <c r="AG7999" s="39"/>
      <c r="AH7999" s="39"/>
      <c r="AI7999" s="39"/>
      <c r="AJ7999" s="39"/>
      <c r="AK7999" s="39"/>
      <c r="AL7999" s="39"/>
      <c r="AM7999" s="39"/>
      <c r="AN7999" s="39"/>
      <c r="AO7999" s="39"/>
      <c r="AP7999" s="39"/>
      <c r="AQ7999" s="39"/>
      <c r="AR7999" s="39"/>
      <c r="AS7999" s="39"/>
      <c r="AT7999" s="39"/>
      <c r="AU7999" s="39"/>
      <c r="AV7999" s="39"/>
      <c r="AW7999" s="39"/>
    </row>
    <row r="8000" spans="15:49" x14ac:dyDescent="0.2">
      <c r="O8000" s="39"/>
      <c r="P8000" s="39"/>
      <c r="Q8000" s="39"/>
      <c r="R8000" s="39"/>
      <c r="S8000" s="39"/>
      <c r="T8000" s="39"/>
      <c r="U8000" s="39"/>
      <c r="V8000" s="39"/>
      <c r="W8000" s="39"/>
      <c r="X8000" s="39"/>
      <c r="Y8000" s="39"/>
      <c r="Z8000" s="39"/>
      <c r="AA8000" s="39"/>
      <c r="AB8000" s="39"/>
      <c r="AC8000" s="39"/>
      <c r="AD8000" s="39"/>
      <c r="AE8000" s="39"/>
      <c r="AF8000" s="39"/>
      <c r="AG8000" s="39"/>
      <c r="AH8000" s="39"/>
      <c r="AI8000" s="39"/>
      <c r="AJ8000" s="39"/>
      <c r="AK8000" s="39"/>
      <c r="AL8000" s="39"/>
      <c r="AM8000" s="39"/>
      <c r="AN8000" s="39"/>
      <c r="AO8000" s="39"/>
      <c r="AP8000" s="39"/>
      <c r="AQ8000" s="39"/>
      <c r="AR8000" s="39"/>
      <c r="AS8000" s="39"/>
      <c r="AT8000" s="39"/>
      <c r="AU8000" s="39"/>
      <c r="AV8000" s="39"/>
      <c r="AW8000" s="39"/>
    </row>
    <row r="8001" spans="15:49" x14ac:dyDescent="0.2">
      <c r="O8001" s="39"/>
      <c r="P8001" s="39"/>
      <c r="Q8001" s="39"/>
      <c r="R8001" s="39"/>
      <c r="S8001" s="39"/>
      <c r="T8001" s="39"/>
      <c r="U8001" s="39"/>
      <c r="V8001" s="39"/>
      <c r="W8001" s="39"/>
      <c r="X8001" s="39"/>
      <c r="Y8001" s="39"/>
      <c r="Z8001" s="39"/>
      <c r="AA8001" s="39"/>
      <c r="AB8001" s="39"/>
      <c r="AC8001" s="39"/>
      <c r="AD8001" s="39"/>
      <c r="AE8001" s="39"/>
      <c r="AF8001" s="39"/>
      <c r="AG8001" s="39"/>
      <c r="AH8001" s="39"/>
      <c r="AI8001" s="39"/>
      <c r="AJ8001" s="39"/>
      <c r="AK8001" s="39"/>
      <c r="AL8001" s="39"/>
      <c r="AM8001" s="39"/>
      <c r="AN8001" s="39"/>
      <c r="AO8001" s="39"/>
      <c r="AP8001" s="39"/>
      <c r="AQ8001" s="39"/>
      <c r="AR8001" s="39"/>
      <c r="AS8001" s="39"/>
      <c r="AT8001" s="39"/>
      <c r="AU8001" s="39"/>
      <c r="AV8001" s="39"/>
      <c r="AW8001" s="39"/>
    </row>
    <row r="8002" spans="15:49" x14ac:dyDescent="0.2">
      <c r="O8002" s="39"/>
      <c r="P8002" s="39"/>
      <c r="Q8002" s="39"/>
      <c r="R8002" s="39"/>
      <c r="S8002" s="39"/>
      <c r="T8002" s="39"/>
      <c r="U8002" s="39"/>
      <c r="V8002" s="39"/>
      <c r="W8002" s="39"/>
      <c r="X8002" s="39"/>
      <c r="Y8002" s="39"/>
      <c r="Z8002" s="39"/>
      <c r="AA8002" s="39"/>
      <c r="AB8002" s="39"/>
      <c r="AC8002" s="39"/>
      <c r="AD8002" s="39"/>
      <c r="AE8002" s="39"/>
      <c r="AF8002" s="39"/>
      <c r="AG8002" s="39"/>
      <c r="AH8002" s="39"/>
      <c r="AI8002" s="39"/>
      <c r="AJ8002" s="39"/>
      <c r="AK8002" s="39"/>
      <c r="AL8002" s="39"/>
      <c r="AM8002" s="39"/>
      <c r="AN8002" s="39"/>
      <c r="AO8002" s="39"/>
      <c r="AP8002" s="39"/>
      <c r="AQ8002" s="39"/>
      <c r="AR8002" s="39"/>
      <c r="AS8002" s="39"/>
      <c r="AT8002" s="39"/>
      <c r="AU8002" s="39"/>
      <c r="AV8002" s="39"/>
      <c r="AW8002" s="39"/>
    </row>
    <row r="8003" spans="15:49" x14ac:dyDescent="0.2">
      <c r="O8003" s="39"/>
      <c r="P8003" s="39"/>
      <c r="Q8003" s="39"/>
      <c r="R8003" s="39"/>
      <c r="S8003" s="39"/>
      <c r="T8003" s="39"/>
      <c r="U8003" s="39"/>
      <c r="V8003" s="39"/>
      <c r="W8003" s="39"/>
      <c r="X8003" s="39"/>
      <c r="Y8003" s="39"/>
      <c r="Z8003" s="39"/>
      <c r="AA8003" s="39"/>
      <c r="AB8003" s="39"/>
      <c r="AC8003" s="39"/>
      <c r="AD8003" s="39"/>
      <c r="AE8003" s="39"/>
      <c r="AF8003" s="39"/>
      <c r="AG8003" s="39"/>
      <c r="AH8003" s="39"/>
      <c r="AI8003" s="39"/>
      <c r="AJ8003" s="39"/>
      <c r="AK8003" s="39"/>
      <c r="AL8003" s="39"/>
      <c r="AM8003" s="39"/>
      <c r="AN8003" s="39"/>
      <c r="AO8003" s="39"/>
      <c r="AP8003" s="39"/>
      <c r="AQ8003" s="39"/>
      <c r="AR8003" s="39"/>
      <c r="AS8003" s="39"/>
      <c r="AT8003" s="39"/>
      <c r="AU8003" s="39"/>
      <c r="AV8003" s="39"/>
      <c r="AW8003" s="39"/>
    </row>
    <row r="8004" spans="15:49" x14ac:dyDescent="0.2">
      <c r="O8004" s="39"/>
      <c r="P8004" s="39"/>
      <c r="Q8004" s="39"/>
      <c r="R8004" s="39"/>
      <c r="S8004" s="39"/>
      <c r="T8004" s="39"/>
      <c r="U8004" s="39"/>
      <c r="V8004" s="39"/>
      <c r="W8004" s="39"/>
      <c r="X8004" s="39"/>
      <c r="Y8004" s="39"/>
      <c r="Z8004" s="39"/>
      <c r="AA8004" s="39"/>
      <c r="AB8004" s="39"/>
      <c r="AC8004" s="39"/>
      <c r="AD8004" s="39"/>
      <c r="AE8004" s="39"/>
      <c r="AF8004" s="39"/>
      <c r="AG8004" s="39"/>
      <c r="AH8004" s="39"/>
      <c r="AI8004" s="39"/>
      <c r="AJ8004" s="39"/>
      <c r="AK8004" s="39"/>
      <c r="AL8004" s="39"/>
      <c r="AM8004" s="39"/>
      <c r="AN8004" s="39"/>
      <c r="AO8004" s="39"/>
      <c r="AP8004" s="39"/>
      <c r="AQ8004" s="39"/>
      <c r="AR8004" s="39"/>
      <c r="AS8004" s="39"/>
      <c r="AT8004" s="39"/>
      <c r="AU8004" s="39"/>
      <c r="AV8004" s="39"/>
      <c r="AW8004" s="39"/>
    </row>
    <row r="8005" spans="15:49" x14ac:dyDescent="0.2">
      <c r="O8005" s="39"/>
      <c r="P8005" s="39"/>
      <c r="Q8005" s="39"/>
      <c r="R8005" s="39"/>
      <c r="S8005" s="39"/>
      <c r="T8005" s="39"/>
      <c r="U8005" s="39"/>
      <c r="V8005" s="39"/>
      <c r="W8005" s="39"/>
      <c r="X8005" s="39"/>
      <c r="Y8005" s="39"/>
      <c r="Z8005" s="39"/>
      <c r="AA8005" s="39"/>
      <c r="AB8005" s="39"/>
      <c r="AC8005" s="39"/>
      <c r="AD8005" s="39"/>
      <c r="AE8005" s="39"/>
      <c r="AF8005" s="39"/>
      <c r="AG8005" s="39"/>
      <c r="AH8005" s="39"/>
      <c r="AI8005" s="39"/>
      <c r="AJ8005" s="39"/>
      <c r="AK8005" s="39"/>
      <c r="AL8005" s="39"/>
      <c r="AM8005" s="39"/>
      <c r="AN8005" s="39"/>
      <c r="AO8005" s="39"/>
      <c r="AP8005" s="39"/>
      <c r="AQ8005" s="39"/>
      <c r="AR8005" s="39"/>
      <c r="AS8005" s="39"/>
      <c r="AT8005" s="39"/>
      <c r="AU8005" s="39"/>
      <c r="AV8005" s="39"/>
      <c r="AW8005" s="39"/>
    </row>
    <row r="8006" spans="15:49" x14ac:dyDescent="0.2">
      <c r="O8006" s="39"/>
      <c r="P8006" s="39"/>
      <c r="Q8006" s="39"/>
      <c r="R8006" s="39"/>
      <c r="S8006" s="39"/>
      <c r="T8006" s="39"/>
      <c r="U8006" s="39"/>
      <c r="V8006" s="39"/>
      <c r="W8006" s="39"/>
      <c r="X8006" s="39"/>
      <c r="Y8006" s="39"/>
      <c r="Z8006" s="39"/>
      <c r="AA8006" s="39"/>
      <c r="AB8006" s="39"/>
      <c r="AC8006" s="39"/>
      <c r="AD8006" s="39"/>
      <c r="AE8006" s="39"/>
      <c r="AF8006" s="39"/>
      <c r="AG8006" s="39"/>
      <c r="AH8006" s="39"/>
      <c r="AI8006" s="39"/>
      <c r="AJ8006" s="39"/>
      <c r="AK8006" s="39"/>
      <c r="AL8006" s="39"/>
      <c r="AM8006" s="39"/>
      <c r="AN8006" s="39"/>
      <c r="AO8006" s="39"/>
      <c r="AP8006" s="39"/>
      <c r="AQ8006" s="39"/>
      <c r="AR8006" s="39"/>
      <c r="AS8006" s="39"/>
      <c r="AT8006" s="39"/>
      <c r="AU8006" s="39"/>
      <c r="AV8006" s="39"/>
      <c r="AW8006" s="39"/>
    </row>
    <row r="8007" spans="15:49" x14ac:dyDescent="0.2">
      <c r="O8007" s="39"/>
      <c r="P8007" s="39"/>
      <c r="Q8007" s="39"/>
      <c r="R8007" s="39"/>
      <c r="S8007" s="39"/>
      <c r="T8007" s="39"/>
      <c r="U8007" s="39"/>
      <c r="V8007" s="39"/>
      <c r="W8007" s="39"/>
      <c r="X8007" s="39"/>
      <c r="Y8007" s="39"/>
      <c r="Z8007" s="39"/>
      <c r="AA8007" s="39"/>
      <c r="AB8007" s="39"/>
      <c r="AC8007" s="39"/>
      <c r="AD8007" s="39"/>
      <c r="AE8007" s="39"/>
      <c r="AF8007" s="39"/>
      <c r="AG8007" s="39"/>
      <c r="AH8007" s="39"/>
      <c r="AI8007" s="39"/>
      <c r="AJ8007" s="39"/>
      <c r="AK8007" s="39"/>
      <c r="AL8007" s="39"/>
      <c r="AM8007" s="39"/>
      <c r="AN8007" s="39"/>
      <c r="AO8007" s="39"/>
      <c r="AP8007" s="39"/>
      <c r="AQ8007" s="39"/>
      <c r="AR8007" s="39"/>
      <c r="AS8007" s="39"/>
      <c r="AT8007" s="39"/>
      <c r="AU8007" s="39"/>
      <c r="AV8007" s="39"/>
      <c r="AW8007" s="39"/>
    </row>
    <row r="8008" spans="15:49" x14ac:dyDescent="0.2">
      <c r="O8008" s="39"/>
      <c r="P8008" s="39"/>
      <c r="Q8008" s="39"/>
      <c r="R8008" s="39"/>
      <c r="S8008" s="39"/>
      <c r="T8008" s="39"/>
      <c r="U8008" s="39"/>
      <c r="V8008" s="39"/>
      <c r="W8008" s="39"/>
      <c r="X8008" s="39"/>
      <c r="Y8008" s="39"/>
      <c r="Z8008" s="39"/>
      <c r="AA8008" s="39"/>
      <c r="AB8008" s="39"/>
      <c r="AC8008" s="39"/>
      <c r="AD8008" s="39"/>
      <c r="AE8008" s="39"/>
      <c r="AF8008" s="39"/>
      <c r="AG8008" s="39"/>
      <c r="AH8008" s="39"/>
      <c r="AI8008" s="39"/>
      <c r="AJ8008" s="39"/>
      <c r="AK8008" s="39"/>
      <c r="AL8008" s="39"/>
      <c r="AM8008" s="39"/>
      <c r="AN8008" s="39"/>
      <c r="AO8008" s="39"/>
      <c r="AP8008" s="39"/>
      <c r="AQ8008" s="39"/>
      <c r="AR8008" s="39"/>
      <c r="AS8008" s="39"/>
      <c r="AT8008" s="39"/>
      <c r="AU8008" s="39"/>
      <c r="AV8008" s="39"/>
      <c r="AW8008" s="39"/>
    </row>
    <row r="8009" spans="15:49" x14ac:dyDescent="0.2">
      <c r="O8009" s="39"/>
      <c r="P8009" s="39"/>
      <c r="Q8009" s="39"/>
      <c r="R8009" s="39"/>
      <c r="S8009" s="39"/>
      <c r="T8009" s="39"/>
      <c r="U8009" s="39"/>
      <c r="V8009" s="39"/>
      <c r="W8009" s="39"/>
      <c r="X8009" s="39"/>
      <c r="Y8009" s="39"/>
      <c r="Z8009" s="39"/>
      <c r="AA8009" s="39"/>
      <c r="AB8009" s="39"/>
      <c r="AC8009" s="39"/>
      <c r="AD8009" s="39"/>
      <c r="AE8009" s="39"/>
      <c r="AF8009" s="39"/>
      <c r="AG8009" s="39"/>
      <c r="AH8009" s="39"/>
      <c r="AI8009" s="39"/>
      <c r="AJ8009" s="39"/>
      <c r="AK8009" s="39"/>
      <c r="AL8009" s="39"/>
      <c r="AM8009" s="39"/>
      <c r="AN8009" s="39"/>
      <c r="AO8009" s="39"/>
      <c r="AP8009" s="39"/>
      <c r="AQ8009" s="39"/>
      <c r="AR8009" s="39"/>
      <c r="AS8009" s="39"/>
      <c r="AT8009" s="39"/>
      <c r="AU8009" s="39"/>
      <c r="AV8009" s="39"/>
      <c r="AW8009" s="39"/>
    </row>
    <row r="8010" spans="15:49" x14ac:dyDescent="0.2">
      <c r="O8010" s="39"/>
      <c r="P8010" s="39"/>
      <c r="Q8010" s="39"/>
      <c r="R8010" s="39"/>
      <c r="S8010" s="39"/>
      <c r="T8010" s="39"/>
      <c r="U8010" s="39"/>
      <c r="V8010" s="39"/>
      <c r="W8010" s="39"/>
      <c r="X8010" s="39"/>
      <c r="Y8010" s="39"/>
      <c r="Z8010" s="39"/>
      <c r="AA8010" s="39"/>
      <c r="AB8010" s="39"/>
      <c r="AC8010" s="39"/>
      <c r="AD8010" s="39"/>
      <c r="AE8010" s="39"/>
      <c r="AF8010" s="39"/>
      <c r="AG8010" s="39"/>
      <c r="AH8010" s="39"/>
      <c r="AI8010" s="39"/>
      <c r="AJ8010" s="39"/>
      <c r="AK8010" s="39"/>
      <c r="AL8010" s="39"/>
      <c r="AM8010" s="39"/>
      <c r="AN8010" s="39"/>
      <c r="AO8010" s="39"/>
      <c r="AP8010" s="39"/>
      <c r="AQ8010" s="39"/>
      <c r="AR8010" s="39"/>
      <c r="AS8010" s="39"/>
      <c r="AT8010" s="39"/>
      <c r="AU8010" s="39"/>
      <c r="AV8010" s="39"/>
      <c r="AW8010" s="39"/>
    </row>
    <row r="8011" spans="15:49" x14ac:dyDescent="0.2">
      <c r="O8011" s="39"/>
      <c r="P8011" s="39"/>
      <c r="Q8011" s="39"/>
      <c r="R8011" s="39"/>
      <c r="S8011" s="39"/>
      <c r="T8011" s="39"/>
      <c r="U8011" s="39"/>
      <c r="V8011" s="39"/>
      <c r="W8011" s="39"/>
      <c r="X8011" s="39"/>
      <c r="Y8011" s="39"/>
      <c r="Z8011" s="39"/>
      <c r="AA8011" s="39"/>
      <c r="AB8011" s="39"/>
      <c r="AC8011" s="39"/>
      <c r="AD8011" s="39"/>
      <c r="AE8011" s="39"/>
      <c r="AF8011" s="39"/>
      <c r="AG8011" s="39"/>
      <c r="AH8011" s="39"/>
      <c r="AI8011" s="39"/>
      <c r="AJ8011" s="39"/>
      <c r="AK8011" s="39"/>
      <c r="AL8011" s="39"/>
      <c r="AM8011" s="39"/>
      <c r="AN8011" s="39"/>
      <c r="AO8011" s="39"/>
      <c r="AP8011" s="39"/>
      <c r="AQ8011" s="39"/>
      <c r="AR8011" s="39"/>
      <c r="AS8011" s="39"/>
      <c r="AT8011" s="39"/>
      <c r="AU8011" s="39"/>
      <c r="AV8011" s="39"/>
      <c r="AW8011" s="39"/>
    </row>
    <row r="8012" spans="15:49" x14ac:dyDescent="0.2">
      <c r="O8012" s="39"/>
      <c r="P8012" s="39"/>
      <c r="Q8012" s="39"/>
      <c r="R8012" s="39"/>
      <c r="S8012" s="39"/>
      <c r="T8012" s="39"/>
      <c r="U8012" s="39"/>
      <c r="V8012" s="39"/>
      <c r="W8012" s="39"/>
      <c r="X8012" s="39"/>
      <c r="Y8012" s="39"/>
      <c r="Z8012" s="39"/>
      <c r="AA8012" s="39"/>
      <c r="AB8012" s="39"/>
      <c r="AC8012" s="39"/>
      <c r="AD8012" s="39"/>
      <c r="AE8012" s="39"/>
      <c r="AF8012" s="39"/>
      <c r="AG8012" s="39"/>
      <c r="AH8012" s="39"/>
      <c r="AI8012" s="39"/>
      <c r="AJ8012" s="39"/>
      <c r="AK8012" s="39"/>
      <c r="AL8012" s="39"/>
      <c r="AM8012" s="39"/>
      <c r="AN8012" s="39"/>
      <c r="AO8012" s="39"/>
      <c r="AP8012" s="39"/>
      <c r="AQ8012" s="39"/>
      <c r="AR8012" s="39"/>
      <c r="AS8012" s="39"/>
      <c r="AT8012" s="39"/>
      <c r="AU8012" s="39"/>
      <c r="AV8012" s="39"/>
      <c r="AW8012" s="39"/>
    </row>
    <row r="8013" spans="15:49" x14ac:dyDescent="0.2">
      <c r="O8013" s="39"/>
      <c r="P8013" s="39"/>
      <c r="Q8013" s="39"/>
      <c r="R8013" s="39"/>
      <c r="S8013" s="39"/>
      <c r="T8013" s="39"/>
      <c r="U8013" s="39"/>
      <c r="V8013" s="39"/>
      <c r="W8013" s="39"/>
      <c r="X8013" s="39"/>
      <c r="Y8013" s="39"/>
      <c r="Z8013" s="39"/>
      <c r="AA8013" s="39"/>
      <c r="AB8013" s="39"/>
      <c r="AC8013" s="39"/>
      <c r="AD8013" s="39"/>
      <c r="AE8013" s="39"/>
      <c r="AF8013" s="39"/>
      <c r="AG8013" s="39"/>
      <c r="AH8013" s="39"/>
      <c r="AI8013" s="39"/>
      <c r="AJ8013" s="39"/>
      <c r="AK8013" s="39"/>
      <c r="AL8013" s="39"/>
      <c r="AM8013" s="39"/>
      <c r="AN8013" s="39"/>
      <c r="AO8013" s="39"/>
      <c r="AP8013" s="39"/>
      <c r="AQ8013" s="39"/>
      <c r="AR8013" s="39"/>
      <c r="AS8013" s="39"/>
      <c r="AT8013" s="39"/>
      <c r="AU8013" s="39"/>
      <c r="AV8013" s="39"/>
      <c r="AW8013" s="39"/>
    </row>
    <row r="8014" spans="15:49" x14ac:dyDescent="0.2">
      <c r="O8014" s="39"/>
      <c r="P8014" s="39"/>
      <c r="Q8014" s="39"/>
      <c r="R8014" s="39"/>
      <c r="S8014" s="39"/>
      <c r="T8014" s="39"/>
      <c r="U8014" s="39"/>
      <c r="V8014" s="39"/>
      <c r="W8014" s="39"/>
      <c r="X8014" s="39"/>
      <c r="Y8014" s="39"/>
      <c r="Z8014" s="39"/>
      <c r="AA8014" s="39"/>
      <c r="AB8014" s="39"/>
      <c r="AC8014" s="39"/>
      <c r="AD8014" s="39"/>
      <c r="AE8014" s="39"/>
      <c r="AF8014" s="39"/>
      <c r="AG8014" s="39"/>
      <c r="AH8014" s="39"/>
      <c r="AI8014" s="39"/>
      <c r="AJ8014" s="39"/>
      <c r="AK8014" s="39"/>
      <c r="AL8014" s="39"/>
      <c r="AM8014" s="39"/>
      <c r="AN8014" s="39"/>
      <c r="AO8014" s="39"/>
      <c r="AP8014" s="39"/>
      <c r="AQ8014" s="39"/>
      <c r="AR8014" s="39"/>
      <c r="AS8014" s="39"/>
      <c r="AT8014" s="39"/>
      <c r="AU8014" s="39"/>
      <c r="AV8014" s="39"/>
      <c r="AW8014" s="39"/>
    </row>
    <row r="8015" spans="15:49" x14ac:dyDescent="0.2">
      <c r="O8015" s="39"/>
      <c r="P8015" s="39"/>
      <c r="Q8015" s="39"/>
      <c r="R8015" s="39"/>
      <c r="S8015" s="39"/>
      <c r="T8015" s="39"/>
      <c r="U8015" s="39"/>
      <c r="V8015" s="39"/>
      <c r="W8015" s="39"/>
      <c r="X8015" s="39"/>
      <c r="Y8015" s="39"/>
      <c r="Z8015" s="39"/>
      <c r="AA8015" s="39"/>
      <c r="AB8015" s="39"/>
      <c r="AC8015" s="39"/>
      <c r="AD8015" s="39"/>
      <c r="AE8015" s="39"/>
      <c r="AF8015" s="39"/>
      <c r="AG8015" s="39"/>
      <c r="AH8015" s="39"/>
      <c r="AI8015" s="39"/>
      <c r="AJ8015" s="39"/>
      <c r="AK8015" s="39"/>
      <c r="AL8015" s="39"/>
      <c r="AM8015" s="39"/>
      <c r="AN8015" s="39"/>
      <c r="AO8015" s="39"/>
      <c r="AP8015" s="39"/>
      <c r="AQ8015" s="39"/>
      <c r="AR8015" s="39"/>
      <c r="AS8015" s="39"/>
      <c r="AT8015" s="39"/>
      <c r="AU8015" s="39"/>
      <c r="AV8015" s="39"/>
      <c r="AW8015" s="39"/>
    </row>
    <row r="8016" spans="15:49" x14ac:dyDescent="0.2">
      <c r="O8016" s="39"/>
      <c r="P8016" s="39"/>
      <c r="Q8016" s="39"/>
      <c r="R8016" s="39"/>
      <c r="S8016" s="39"/>
      <c r="T8016" s="39"/>
      <c r="U8016" s="39"/>
      <c r="V8016" s="39"/>
      <c r="W8016" s="39"/>
      <c r="X8016" s="39"/>
      <c r="Y8016" s="39"/>
      <c r="Z8016" s="39"/>
      <c r="AA8016" s="39"/>
      <c r="AB8016" s="39"/>
      <c r="AC8016" s="39"/>
      <c r="AD8016" s="39"/>
      <c r="AE8016" s="39"/>
      <c r="AF8016" s="39"/>
      <c r="AG8016" s="39"/>
      <c r="AH8016" s="39"/>
      <c r="AI8016" s="39"/>
      <c r="AJ8016" s="39"/>
      <c r="AK8016" s="39"/>
      <c r="AL8016" s="39"/>
      <c r="AM8016" s="39"/>
      <c r="AN8016" s="39"/>
      <c r="AO8016" s="39"/>
      <c r="AP8016" s="39"/>
      <c r="AQ8016" s="39"/>
      <c r="AR8016" s="39"/>
      <c r="AS8016" s="39"/>
      <c r="AT8016" s="39"/>
      <c r="AU8016" s="39"/>
      <c r="AV8016" s="39"/>
      <c r="AW8016" s="39"/>
    </row>
    <row r="8017" spans="15:49" x14ac:dyDescent="0.2">
      <c r="O8017" s="39"/>
      <c r="P8017" s="39"/>
      <c r="Q8017" s="39"/>
      <c r="R8017" s="39"/>
      <c r="S8017" s="39"/>
      <c r="T8017" s="39"/>
      <c r="U8017" s="39"/>
      <c r="V8017" s="39"/>
      <c r="W8017" s="39"/>
      <c r="X8017" s="39"/>
      <c r="Y8017" s="39"/>
      <c r="Z8017" s="39"/>
      <c r="AA8017" s="39"/>
      <c r="AB8017" s="39"/>
      <c r="AC8017" s="39"/>
      <c r="AD8017" s="39"/>
      <c r="AE8017" s="39"/>
      <c r="AF8017" s="39"/>
      <c r="AG8017" s="39"/>
      <c r="AH8017" s="39"/>
      <c r="AI8017" s="39"/>
      <c r="AJ8017" s="39"/>
      <c r="AK8017" s="39"/>
      <c r="AL8017" s="39"/>
      <c r="AM8017" s="39"/>
      <c r="AN8017" s="39"/>
      <c r="AO8017" s="39"/>
      <c r="AP8017" s="39"/>
      <c r="AQ8017" s="39"/>
      <c r="AR8017" s="39"/>
      <c r="AS8017" s="39"/>
      <c r="AT8017" s="39"/>
      <c r="AU8017" s="39"/>
      <c r="AV8017" s="39"/>
      <c r="AW8017" s="39"/>
    </row>
    <row r="8018" spans="15:49" x14ac:dyDescent="0.2">
      <c r="O8018" s="39"/>
      <c r="P8018" s="39"/>
      <c r="Q8018" s="39"/>
      <c r="R8018" s="39"/>
      <c r="S8018" s="39"/>
      <c r="T8018" s="39"/>
      <c r="U8018" s="39"/>
      <c r="V8018" s="39"/>
      <c r="W8018" s="39"/>
      <c r="X8018" s="39"/>
      <c r="Y8018" s="39"/>
      <c r="Z8018" s="39"/>
      <c r="AA8018" s="39"/>
      <c r="AB8018" s="39"/>
      <c r="AC8018" s="39"/>
      <c r="AD8018" s="39"/>
      <c r="AE8018" s="39"/>
      <c r="AF8018" s="39"/>
      <c r="AG8018" s="39"/>
      <c r="AH8018" s="39"/>
      <c r="AI8018" s="39"/>
      <c r="AJ8018" s="39"/>
      <c r="AK8018" s="39"/>
      <c r="AL8018" s="39"/>
      <c r="AM8018" s="39"/>
      <c r="AN8018" s="39"/>
      <c r="AO8018" s="39"/>
      <c r="AP8018" s="39"/>
      <c r="AQ8018" s="39"/>
      <c r="AR8018" s="39"/>
      <c r="AS8018" s="39"/>
      <c r="AT8018" s="39"/>
      <c r="AU8018" s="39"/>
      <c r="AV8018" s="39"/>
      <c r="AW8018" s="39"/>
    </row>
    <row r="8019" spans="15:49" x14ac:dyDescent="0.2">
      <c r="O8019" s="39"/>
      <c r="P8019" s="39"/>
      <c r="Q8019" s="39"/>
      <c r="R8019" s="39"/>
      <c r="S8019" s="39"/>
      <c r="T8019" s="39"/>
      <c r="U8019" s="39"/>
      <c r="V8019" s="39"/>
      <c r="W8019" s="39"/>
      <c r="X8019" s="39"/>
      <c r="Y8019" s="39"/>
      <c r="Z8019" s="39"/>
      <c r="AA8019" s="39"/>
      <c r="AB8019" s="39"/>
      <c r="AC8019" s="39"/>
      <c r="AD8019" s="39"/>
      <c r="AE8019" s="39"/>
      <c r="AF8019" s="39"/>
      <c r="AG8019" s="39"/>
      <c r="AH8019" s="39"/>
      <c r="AI8019" s="39"/>
      <c r="AJ8019" s="39"/>
      <c r="AK8019" s="39"/>
      <c r="AL8019" s="39"/>
      <c r="AM8019" s="39"/>
      <c r="AN8019" s="39"/>
      <c r="AO8019" s="39"/>
      <c r="AP8019" s="39"/>
      <c r="AQ8019" s="39"/>
      <c r="AR8019" s="39"/>
      <c r="AS8019" s="39"/>
      <c r="AT8019" s="39"/>
      <c r="AU8019" s="39"/>
      <c r="AV8019" s="39"/>
      <c r="AW8019" s="39"/>
    </row>
    <row r="8020" spans="15:49" x14ac:dyDescent="0.2">
      <c r="O8020" s="39"/>
      <c r="P8020" s="39"/>
      <c r="Q8020" s="39"/>
      <c r="R8020" s="39"/>
      <c r="S8020" s="39"/>
      <c r="T8020" s="39"/>
      <c r="U8020" s="39"/>
      <c r="V8020" s="39"/>
      <c r="W8020" s="39"/>
      <c r="X8020" s="39"/>
      <c r="Y8020" s="39"/>
      <c r="Z8020" s="39"/>
      <c r="AA8020" s="39"/>
      <c r="AB8020" s="39"/>
      <c r="AC8020" s="39"/>
      <c r="AD8020" s="39"/>
      <c r="AE8020" s="39"/>
      <c r="AF8020" s="39"/>
      <c r="AG8020" s="39"/>
      <c r="AH8020" s="39"/>
      <c r="AI8020" s="39"/>
      <c r="AJ8020" s="39"/>
      <c r="AK8020" s="39"/>
      <c r="AL8020" s="39"/>
      <c r="AM8020" s="39"/>
      <c r="AN8020" s="39"/>
      <c r="AO8020" s="39"/>
      <c r="AP8020" s="39"/>
      <c r="AQ8020" s="39"/>
      <c r="AR8020" s="39"/>
      <c r="AS8020" s="39"/>
      <c r="AT8020" s="39"/>
      <c r="AU8020" s="39"/>
      <c r="AV8020" s="39"/>
      <c r="AW8020" s="39"/>
    </row>
    <row r="8021" spans="15:49" x14ac:dyDescent="0.2">
      <c r="O8021" s="39"/>
      <c r="P8021" s="39"/>
      <c r="Q8021" s="39"/>
      <c r="R8021" s="39"/>
      <c r="S8021" s="39"/>
      <c r="T8021" s="39"/>
      <c r="U8021" s="39"/>
      <c r="V8021" s="39"/>
      <c r="W8021" s="39"/>
      <c r="X8021" s="39"/>
      <c r="Y8021" s="39"/>
      <c r="Z8021" s="39"/>
      <c r="AA8021" s="39"/>
      <c r="AB8021" s="39"/>
      <c r="AC8021" s="39"/>
      <c r="AD8021" s="39"/>
      <c r="AE8021" s="39"/>
      <c r="AF8021" s="39"/>
      <c r="AG8021" s="39"/>
      <c r="AH8021" s="39"/>
      <c r="AI8021" s="39"/>
      <c r="AJ8021" s="39"/>
      <c r="AK8021" s="39"/>
      <c r="AL8021" s="39"/>
      <c r="AM8021" s="39"/>
      <c r="AN8021" s="39"/>
      <c r="AO8021" s="39"/>
      <c r="AP8021" s="39"/>
      <c r="AQ8021" s="39"/>
      <c r="AR8021" s="39"/>
      <c r="AS8021" s="39"/>
      <c r="AT8021" s="39"/>
      <c r="AU8021" s="39"/>
      <c r="AV8021" s="39"/>
      <c r="AW8021" s="39"/>
    </row>
    <row r="8022" spans="15:49" x14ac:dyDescent="0.2">
      <c r="O8022" s="39"/>
      <c r="P8022" s="39"/>
      <c r="Q8022" s="39"/>
      <c r="R8022" s="39"/>
      <c r="S8022" s="39"/>
      <c r="T8022" s="39"/>
      <c r="U8022" s="39"/>
      <c r="V8022" s="39"/>
      <c r="W8022" s="39"/>
      <c r="X8022" s="39"/>
      <c r="Y8022" s="39"/>
      <c r="Z8022" s="39"/>
      <c r="AA8022" s="39"/>
      <c r="AB8022" s="39"/>
      <c r="AC8022" s="39"/>
      <c r="AD8022" s="39"/>
      <c r="AE8022" s="39"/>
      <c r="AF8022" s="39"/>
      <c r="AG8022" s="39"/>
      <c r="AH8022" s="39"/>
      <c r="AI8022" s="39"/>
      <c r="AJ8022" s="39"/>
      <c r="AK8022" s="39"/>
      <c r="AL8022" s="39"/>
      <c r="AM8022" s="39"/>
      <c r="AN8022" s="39"/>
      <c r="AO8022" s="39"/>
      <c r="AP8022" s="39"/>
      <c r="AQ8022" s="39"/>
      <c r="AR8022" s="39"/>
      <c r="AS8022" s="39"/>
      <c r="AT8022" s="39"/>
      <c r="AU8022" s="39"/>
      <c r="AV8022" s="39"/>
      <c r="AW8022" s="39"/>
    </row>
    <row r="8023" spans="15:49" x14ac:dyDescent="0.2">
      <c r="O8023" s="39"/>
      <c r="P8023" s="39"/>
      <c r="Q8023" s="39"/>
      <c r="R8023" s="39"/>
      <c r="S8023" s="39"/>
      <c r="T8023" s="39"/>
      <c r="U8023" s="39"/>
      <c r="V8023" s="39"/>
      <c r="W8023" s="39"/>
      <c r="X8023" s="39"/>
      <c r="Y8023" s="39"/>
      <c r="Z8023" s="39"/>
      <c r="AA8023" s="39"/>
      <c r="AB8023" s="39"/>
      <c r="AC8023" s="39"/>
      <c r="AD8023" s="39"/>
      <c r="AE8023" s="39"/>
      <c r="AF8023" s="39"/>
      <c r="AG8023" s="39"/>
      <c r="AH8023" s="39"/>
      <c r="AI8023" s="39"/>
      <c r="AJ8023" s="39"/>
      <c r="AK8023" s="39"/>
      <c r="AL8023" s="39"/>
      <c r="AM8023" s="39"/>
      <c r="AN8023" s="39"/>
      <c r="AO8023" s="39"/>
      <c r="AP8023" s="39"/>
      <c r="AQ8023" s="39"/>
      <c r="AR8023" s="39"/>
      <c r="AS8023" s="39"/>
      <c r="AT8023" s="39"/>
      <c r="AU8023" s="39"/>
      <c r="AV8023" s="39"/>
      <c r="AW8023" s="39"/>
    </row>
    <row r="8024" spans="15:49" x14ac:dyDescent="0.2">
      <c r="O8024" s="39"/>
      <c r="P8024" s="39"/>
      <c r="Q8024" s="39"/>
      <c r="R8024" s="39"/>
      <c r="S8024" s="39"/>
      <c r="T8024" s="39"/>
      <c r="U8024" s="39"/>
      <c r="V8024" s="39"/>
      <c r="W8024" s="39"/>
      <c r="X8024" s="39"/>
      <c r="Y8024" s="39"/>
      <c r="Z8024" s="39"/>
      <c r="AA8024" s="39"/>
      <c r="AB8024" s="39"/>
      <c r="AC8024" s="39"/>
      <c r="AD8024" s="39"/>
      <c r="AE8024" s="39"/>
      <c r="AF8024" s="39"/>
      <c r="AG8024" s="39"/>
      <c r="AH8024" s="39"/>
      <c r="AI8024" s="39"/>
      <c r="AJ8024" s="39"/>
      <c r="AK8024" s="39"/>
      <c r="AL8024" s="39"/>
      <c r="AM8024" s="39"/>
      <c r="AN8024" s="39"/>
      <c r="AO8024" s="39"/>
      <c r="AP8024" s="39"/>
      <c r="AQ8024" s="39"/>
      <c r="AR8024" s="39"/>
      <c r="AS8024" s="39"/>
      <c r="AT8024" s="39"/>
      <c r="AU8024" s="39"/>
      <c r="AV8024" s="39"/>
      <c r="AW8024" s="39"/>
    </row>
    <row r="8025" spans="15:49" x14ac:dyDescent="0.2">
      <c r="O8025" s="39"/>
      <c r="P8025" s="39"/>
      <c r="Q8025" s="39"/>
      <c r="R8025" s="39"/>
      <c r="S8025" s="39"/>
      <c r="T8025" s="39"/>
      <c r="U8025" s="39"/>
      <c r="V8025" s="39"/>
      <c r="W8025" s="39"/>
      <c r="X8025" s="39"/>
      <c r="Y8025" s="39"/>
      <c r="Z8025" s="39"/>
      <c r="AA8025" s="39"/>
      <c r="AB8025" s="39"/>
      <c r="AC8025" s="39"/>
      <c r="AD8025" s="39"/>
      <c r="AE8025" s="39"/>
      <c r="AF8025" s="39"/>
      <c r="AG8025" s="39"/>
      <c r="AH8025" s="39"/>
      <c r="AI8025" s="39"/>
      <c r="AJ8025" s="39"/>
      <c r="AK8025" s="39"/>
      <c r="AL8025" s="39"/>
      <c r="AM8025" s="39"/>
      <c r="AN8025" s="39"/>
      <c r="AO8025" s="39"/>
      <c r="AP8025" s="39"/>
      <c r="AQ8025" s="39"/>
      <c r="AR8025" s="39"/>
      <c r="AS8025" s="39"/>
      <c r="AT8025" s="39"/>
      <c r="AU8025" s="39"/>
      <c r="AV8025" s="39"/>
      <c r="AW8025" s="39"/>
    </row>
    <row r="8026" spans="15:49" x14ac:dyDescent="0.2">
      <c r="O8026" s="39"/>
      <c r="P8026" s="39"/>
      <c r="Q8026" s="39"/>
      <c r="R8026" s="39"/>
      <c r="S8026" s="39"/>
      <c r="T8026" s="39"/>
      <c r="U8026" s="39"/>
      <c r="V8026" s="39"/>
      <c r="W8026" s="39"/>
      <c r="X8026" s="39"/>
      <c r="Y8026" s="39"/>
      <c r="Z8026" s="39"/>
      <c r="AA8026" s="39"/>
      <c r="AB8026" s="39"/>
      <c r="AC8026" s="39"/>
      <c r="AD8026" s="39"/>
      <c r="AE8026" s="39"/>
      <c r="AF8026" s="39"/>
      <c r="AG8026" s="39"/>
      <c r="AH8026" s="39"/>
      <c r="AI8026" s="39"/>
      <c r="AJ8026" s="39"/>
      <c r="AK8026" s="39"/>
      <c r="AL8026" s="39"/>
      <c r="AM8026" s="39"/>
      <c r="AN8026" s="39"/>
      <c r="AO8026" s="39"/>
      <c r="AP8026" s="39"/>
      <c r="AQ8026" s="39"/>
      <c r="AR8026" s="39"/>
      <c r="AS8026" s="39"/>
      <c r="AT8026" s="39"/>
      <c r="AU8026" s="39"/>
      <c r="AV8026" s="39"/>
      <c r="AW8026" s="39"/>
    </row>
    <row r="8027" spans="15:49" x14ac:dyDescent="0.2">
      <c r="O8027" s="39"/>
      <c r="P8027" s="39"/>
      <c r="Q8027" s="39"/>
      <c r="R8027" s="39"/>
      <c r="S8027" s="39"/>
      <c r="T8027" s="39"/>
      <c r="U8027" s="39"/>
      <c r="V8027" s="39"/>
      <c r="W8027" s="39"/>
      <c r="X8027" s="39"/>
      <c r="Y8027" s="39"/>
      <c r="Z8027" s="39"/>
      <c r="AA8027" s="39"/>
      <c r="AB8027" s="39"/>
      <c r="AC8027" s="39"/>
      <c r="AD8027" s="39"/>
      <c r="AE8027" s="39"/>
      <c r="AF8027" s="39"/>
      <c r="AG8027" s="39"/>
      <c r="AH8027" s="39"/>
      <c r="AI8027" s="39"/>
      <c r="AJ8027" s="39"/>
      <c r="AK8027" s="39"/>
      <c r="AL8027" s="39"/>
      <c r="AM8027" s="39"/>
      <c r="AN8027" s="39"/>
      <c r="AO8027" s="39"/>
      <c r="AP8027" s="39"/>
      <c r="AQ8027" s="39"/>
      <c r="AR8027" s="39"/>
      <c r="AS8027" s="39"/>
      <c r="AT8027" s="39"/>
      <c r="AU8027" s="39"/>
      <c r="AV8027" s="39"/>
      <c r="AW8027" s="39"/>
    </row>
    <row r="8028" spans="15:49" x14ac:dyDescent="0.2">
      <c r="O8028" s="39"/>
      <c r="P8028" s="39"/>
      <c r="Q8028" s="39"/>
      <c r="R8028" s="39"/>
      <c r="S8028" s="39"/>
      <c r="T8028" s="39"/>
      <c r="U8028" s="39"/>
      <c r="V8028" s="39"/>
      <c r="W8028" s="39"/>
      <c r="X8028" s="39"/>
      <c r="Y8028" s="39"/>
      <c r="Z8028" s="39"/>
      <c r="AA8028" s="39"/>
      <c r="AB8028" s="39"/>
      <c r="AC8028" s="39"/>
      <c r="AD8028" s="39"/>
      <c r="AE8028" s="39"/>
      <c r="AF8028" s="39"/>
      <c r="AG8028" s="39"/>
      <c r="AH8028" s="39"/>
      <c r="AI8028" s="39"/>
      <c r="AJ8028" s="39"/>
      <c r="AK8028" s="39"/>
      <c r="AL8028" s="39"/>
      <c r="AM8028" s="39"/>
      <c r="AN8028" s="39"/>
      <c r="AO8028" s="39"/>
      <c r="AP8028" s="39"/>
      <c r="AQ8028" s="39"/>
      <c r="AR8028" s="39"/>
      <c r="AS8028" s="39"/>
      <c r="AT8028" s="39"/>
      <c r="AU8028" s="39"/>
      <c r="AV8028" s="39"/>
      <c r="AW8028" s="39"/>
    </row>
    <row r="8029" spans="15:49" x14ac:dyDescent="0.2">
      <c r="O8029" s="39"/>
      <c r="P8029" s="39"/>
      <c r="Q8029" s="39"/>
      <c r="R8029" s="39"/>
      <c r="S8029" s="39"/>
      <c r="T8029" s="39"/>
      <c r="U8029" s="39"/>
      <c r="V8029" s="39"/>
      <c r="W8029" s="39"/>
      <c r="X8029" s="39"/>
      <c r="Y8029" s="39"/>
      <c r="Z8029" s="39"/>
      <c r="AA8029" s="39"/>
      <c r="AB8029" s="39"/>
      <c r="AC8029" s="39"/>
      <c r="AD8029" s="39"/>
      <c r="AE8029" s="39"/>
      <c r="AF8029" s="39"/>
      <c r="AG8029" s="39"/>
      <c r="AH8029" s="39"/>
      <c r="AI8029" s="39"/>
      <c r="AJ8029" s="39"/>
      <c r="AK8029" s="39"/>
      <c r="AL8029" s="39"/>
      <c r="AM8029" s="39"/>
      <c r="AN8029" s="39"/>
      <c r="AO8029" s="39"/>
      <c r="AP8029" s="39"/>
      <c r="AQ8029" s="39"/>
      <c r="AR8029" s="39"/>
      <c r="AS8029" s="39"/>
      <c r="AT8029" s="39"/>
      <c r="AU8029" s="39"/>
      <c r="AV8029" s="39"/>
      <c r="AW8029" s="39"/>
    </row>
    <row r="8030" spans="15:49" x14ac:dyDescent="0.2">
      <c r="O8030" s="39"/>
      <c r="P8030" s="39"/>
      <c r="Q8030" s="39"/>
      <c r="R8030" s="39"/>
      <c r="S8030" s="39"/>
      <c r="T8030" s="39"/>
      <c r="U8030" s="39"/>
      <c r="V8030" s="39"/>
      <c r="W8030" s="39"/>
      <c r="X8030" s="39"/>
      <c r="Y8030" s="39"/>
      <c r="Z8030" s="39"/>
      <c r="AA8030" s="39"/>
      <c r="AB8030" s="39"/>
      <c r="AC8030" s="39"/>
      <c r="AD8030" s="39"/>
      <c r="AE8030" s="39"/>
      <c r="AF8030" s="39"/>
      <c r="AG8030" s="39"/>
      <c r="AH8030" s="39"/>
      <c r="AI8030" s="39"/>
      <c r="AJ8030" s="39"/>
      <c r="AK8030" s="39"/>
      <c r="AL8030" s="39"/>
      <c r="AM8030" s="39"/>
      <c r="AN8030" s="39"/>
      <c r="AO8030" s="39"/>
      <c r="AP8030" s="39"/>
      <c r="AQ8030" s="39"/>
      <c r="AR8030" s="39"/>
      <c r="AS8030" s="39"/>
      <c r="AT8030" s="39"/>
      <c r="AU8030" s="39"/>
      <c r="AV8030" s="39"/>
      <c r="AW8030" s="39"/>
    </row>
    <row r="8031" spans="15:49" x14ac:dyDescent="0.2">
      <c r="O8031" s="39"/>
      <c r="P8031" s="39"/>
      <c r="Q8031" s="39"/>
      <c r="R8031" s="39"/>
      <c r="S8031" s="39"/>
      <c r="T8031" s="39"/>
      <c r="U8031" s="39"/>
      <c r="V8031" s="39"/>
      <c r="W8031" s="39"/>
      <c r="X8031" s="39"/>
      <c r="Y8031" s="39"/>
      <c r="Z8031" s="39"/>
      <c r="AA8031" s="39"/>
      <c r="AB8031" s="39"/>
      <c r="AC8031" s="39"/>
      <c r="AD8031" s="39"/>
      <c r="AE8031" s="39"/>
      <c r="AF8031" s="39"/>
      <c r="AG8031" s="39"/>
      <c r="AH8031" s="39"/>
      <c r="AI8031" s="39"/>
      <c r="AJ8031" s="39"/>
      <c r="AK8031" s="39"/>
      <c r="AL8031" s="39"/>
      <c r="AM8031" s="39"/>
      <c r="AN8031" s="39"/>
      <c r="AO8031" s="39"/>
      <c r="AP8031" s="39"/>
      <c r="AQ8031" s="39"/>
      <c r="AR8031" s="39"/>
      <c r="AS8031" s="39"/>
      <c r="AT8031" s="39"/>
      <c r="AU8031" s="39"/>
      <c r="AV8031" s="39"/>
      <c r="AW8031" s="39"/>
    </row>
    <row r="8032" spans="15:49" x14ac:dyDescent="0.2">
      <c r="O8032" s="39"/>
      <c r="P8032" s="39"/>
      <c r="Q8032" s="39"/>
      <c r="R8032" s="39"/>
      <c r="S8032" s="39"/>
      <c r="T8032" s="39"/>
      <c r="U8032" s="39"/>
      <c r="V8032" s="39"/>
      <c r="W8032" s="39"/>
      <c r="X8032" s="39"/>
      <c r="Y8032" s="39"/>
      <c r="Z8032" s="39"/>
      <c r="AA8032" s="39"/>
      <c r="AB8032" s="39"/>
      <c r="AC8032" s="39"/>
      <c r="AD8032" s="39"/>
      <c r="AE8032" s="39"/>
      <c r="AF8032" s="39"/>
      <c r="AG8032" s="39"/>
      <c r="AH8032" s="39"/>
      <c r="AI8032" s="39"/>
      <c r="AJ8032" s="39"/>
      <c r="AK8032" s="39"/>
      <c r="AL8032" s="39"/>
      <c r="AM8032" s="39"/>
      <c r="AN8032" s="39"/>
      <c r="AO8032" s="39"/>
      <c r="AP8032" s="39"/>
      <c r="AQ8032" s="39"/>
      <c r="AR8032" s="39"/>
      <c r="AS8032" s="39"/>
      <c r="AT8032" s="39"/>
      <c r="AU8032" s="39"/>
      <c r="AV8032" s="39"/>
      <c r="AW8032" s="39"/>
    </row>
    <row r="8033" spans="15:49" x14ac:dyDescent="0.2">
      <c r="O8033" s="39"/>
      <c r="P8033" s="39"/>
      <c r="Q8033" s="39"/>
      <c r="R8033" s="39"/>
      <c r="S8033" s="39"/>
      <c r="T8033" s="39"/>
      <c r="U8033" s="39"/>
      <c r="V8033" s="39"/>
      <c r="W8033" s="39"/>
      <c r="X8033" s="39"/>
      <c r="Y8033" s="39"/>
      <c r="Z8033" s="39"/>
      <c r="AA8033" s="39"/>
      <c r="AB8033" s="39"/>
      <c r="AC8033" s="39"/>
      <c r="AD8033" s="39"/>
      <c r="AE8033" s="39"/>
      <c r="AF8033" s="39"/>
      <c r="AG8033" s="39"/>
      <c r="AH8033" s="39"/>
      <c r="AI8033" s="39"/>
      <c r="AJ8033" s="39"/>
      <c r="AK8033" s="39"/>
      <c r="AL8033" s="39"/>
      <c r="AM8033" s="39"/>
      <c r="AN8033" s="39"/>
      <c r="AO8033" s="39"/>
      <c r="AP8033" s="39"/>
      <c r="AQ8033" s="39"/>
      <c r="AR8033" s="39"/>
      <c r="AS8033" s="39"/>
      <c r="AT8033" s="39"/>
      <c r="AU8033" s="39"/>
      <c r="AV8033" s="39"/>
      <c r="AW8033" s="39"/>
    </row>
    <row r="8034" spans="15:49" x14ac:dyDescent="0.2">
      <c r="O8034" s="39"/>
      <c r="P8034" s="39"/>
      <c r="Q8034" s="39"/>
      <c r="R8034" s="39"/>
      <c r="S8034" s="39"/>
      <c r="T8034" s="39"/>
      <c r="U8034" s="39"/>
      <c r="V8034" s="39"/>
      <c r="W8034" s="39"/>
      <c r="X8034" s="39"/>
      <c r="Y8034" s="39"/>
      <c r="Z8034" s="39"/>
      <c r="AA8034" s="39"/>
      <c r="AB8034" s="39"/>
      <c r="AC8034" s="39"/>
      <c r="AD8034" s="39"/>
      <c r="AE8034" s="39"/>
      <c r="AF8034" s="39"/>
      <c r="AG8034" s="39"/>
      <c r="AH8034" s="39"/>
      <c r="AI8034" s="39"/>
      <c r="AJ8034" s="39"/>
      <c r="AK8034" s="39"/>
      <c r="AL8034" s="39"/>
      <c r="AM8034" s="39"/>
      <c r="AN8034" s="39"/>
      <c r="AO8034" s="39"/>
      <c r="AP8034" s="39"/>
      <c r="AQ8034" s="39"/>
      <c r="AR8034" s="39"/>
      <c r="AS8034" s="39"/>
      <c r="AT8034" s="39"/>
      <c r="AU8034" s="39"/>
      <c r="AV8034" s="39"/>
      <c r="AW8034" s="39"/>
    </row>
    <row r="8035" spans="15:49" x14ac:dyDescent="0.2">
      <c r="O8035" s="39"/>
      <c r="P8035" s="39"/>
      <c r="Q8035" s="39"/>
      <c r="R8035" s="39"/>
      <c r="S8035" s="39"/>
      <c r="T8035" s="39"/>
      <c r="U8035" s="39"/>
      <c r="V8035" s="39"/>
      <c r="W8035" s="39"/>
      <c r="X8035" s="39"/>
      <c r="Y8035" s="39"/>
      <c r="Z8035" s="39"/>
      <c r="AA8035" s="39"/>
      <c r="AB8035" s="39"/>
      <c r="AC8035" s="39"/>
      <c r="AD8035" s="39"/>
      <c r="AE8035" s="39"/>
      <c r="AF8035" s="39"/>
      <c r="AG8035" s="39"/>
      <c r="AH8035" s="39"/>
      <c r="AI8035" s="39"/>
      <c r="AJ8035" s="39"/>
      <c r="AK8035" s="39"/>
      <c r="AL8035" s="39"/>
      <c r="AM8035" s="39"/>
      <c r="AN8035" s="39"/>
      <c r="AO8035" s="39"/>
      <c r="AP8035" s="39"/>
      <c r="AQ8035" s="39"/>
      <c r="AR8035" s="39"/>
      <c r="AS8035" s="39"/>
      <c r="AT8035" s="39"/>
      <c r="AU8035" s="39"/>
      <c r="AV8035" s="39"/>
      <c r="AW8035" s="39"/>
    </row>
    <row r="8036" spans="15:49" x14ac:dyDescent="0.2">
      <c r="O8036" s="39"/>
      <c r="P8036" s="39"/>
      <c r="Q8036" s="39"/>
      <c r="R8036" s="39"/>
      <c r="S8036" s="39"/>
      <c r="T8036" s="39"/>
      <c r="U8036" s="39"/>
      <c r="V8036" s="39"/>
      <c r="W8036" s="39"/>
      <c r="X8036" s="39"/>
      <c r="Y8036" s="39"/>
      <c r="Z8036" s="39"/>
      <c r="AA8036" s="39"/>
      <c r="AB8036" s="39"/>
      <c r="AC8036" s="39"/>
      <c r="AD8036" s="39"/>
      <c r="AE8036" s="39"/>
      <c r="AF8036" s="39"/>
      <c r="AG8036" s="39"/>
      <c r="AH8036" s="39"/>
      <c r="AI8036" s="39"/>
      <c r="AJ8036" s="39"/>
      <c r="AK8036" s="39"/>
      <c r="AL8036" s="39"/>
      <c r="AM8036" s="39"/>
      <c r="AN8036" s="39"/>
      <c r="AO8036" s="39"/>
      <c r="AP8036" s="39"/>
      <c r="AQ8036" s="39"/>
      <c r="AR8036" s="39"/>
      <c r="AS8036" s="39"/>
      <c r="AT8036" s="39"/>
      <c r="AU8036" s="39"/>
      <c r="AV8036" s="39"/>
      <c r="AW8036" s="39"/>
    </row>
    <row r="8037" spans="15:49" x14ac:dyDescent="0.2">
      <c r="O8037" s="39"/>
      <c r="P8037" s="39"/>
      <c r="Q8037" s="39"/>
      <c r="R8037" s="39"/>
      <c r="S8037" s="39"/>
      <c r="T8037" s="39"/>
      <c r="U8037" s="39"/>
      <c r="V8037" s="39"/>
      <c r="W8037" s="39"/>
      <c r="X8037" s="39"/>
      <c r="Y8037" s="39"/>
      <c r="Z8037" s="39"/>
      <c r="AA8037" s="39"/>
      <c r="AB8037" s="39"/>
      <c r="AC8037" s="39"/>
      <c r="AD8037" s="39"/>
      <c r="AE8037" s="39"/>
      <c r="AF8037" s="39"/>
      <c r="AG8037" s="39"/>
      <c r="AH8037" s="39"/>
      <c r="AI8037" s="39"/>
      <c r="AJ8037" s="39"/>
      <c r="AK8037" s="39"/>
      <c r="AL8037" s="39"/>
      <c r="AM8037" s="39"/>
      <c r="AN8037" s="39"/>
      <c r="AO8037" s="39"/>
      <c r="AP8037" s="39"/>
      <c r="AQ8037" s="39"/>
      <c r="AR8037" s="39"/>
      <c r="AS8037" s="39"/>
      <c r="AT8037" s="39"/>
      <c r="AU8037" s="39"/>
      <c r="AV8037" s="39"/>
      <c r="AW8037" s="39"/>
    </row>
    <row r="8038" spans="15:49" x14ac:dyDescent="0.2">
      <c r="O8038" s="39"/>
      <c r="P8038" s="39"/>
      <c r="Q8038" s="39"/>
      <c r="R8038" s="39"/>
      <c r="S8038" s="39"/>
      <c r="T8038" s="39"/>
      <c r="U8038" s="39"/>
      <c r="V8038" s="39"/>
      <c r="W8038" s="39"/>
      <c r="X8038" s="39"/>
      <c r="Y8038" s="39"/>
      <c r="Z8038" s="39"/>
      <c r="AA8038" s="39"/>
      <c r="AB8038" s="39"/>
      <c r="AC8038" s="39"/>
      <c r="AD8038" s="39"/>
      <c r="AE8038" s="39"/>
      <c r="AF8038" s="39"/>
      <c r="AG8038" s="39"/>
      <c r="AH8038" s="39"/>
      <c r="AI8038" s="39"/>
      <c r="AJ8038" s="39"/>
      <c r="AK8038" s="39"/>
      <c r="AL8038" s="39"/>
      <c r="AM8038" s="39"/>
      <c r="AN8038" s="39"/>
      <c r="AO8038" s="39"/>
      <c r="AP8038" s="39"/>
      <c r="AQ8038" s="39"/>
      <c r="AR8038" s="39"/>
      <c r="AS8038" s="39"/>
      <c r="AT8038" s="39"/>
      <c r="AU8038" s="39"/>
      <c r="AV8038" s="39"/>
      <c r="AW8038" s="39"/>
    </row>
    <row r="8039" spans="15:49" x14ac:dyDescent="0.2">
      <c r="O8039" s="39"/>
      <c r="P8039" s="39"/>
      <c r="Q8039" s="39"/>
      <c r="R8039" s="39"/>
      <c r="S8039" s="39"/>
      <c r="T8039" s="39"/>
      <c r="U8039" s="39"/>
      <c r="V8039" s="39"/>
      <c r="W8039" s="39"/>
      <c r="X8039" s="39"/>
      <c r="Y8039" s="39"/>
      <c r="Z8039" s="39"/>
      <c r="AA8039" s="39"/>
      <c r="AB8039" s="39"/>
      <c r="AC8039" s="39"/>
      <c r="AD8039" s="39"/>
      <c r="AE8039" s="39"/>
      <c r="AF8039" s="39"/>
      <c r="AG8039" s="39"/>
      <c r="AH8039" s="39"/>
      <c r="AI8039" s="39"/>
      <c r="AJ8039" s="39"/>
      <c r="AK8039" s="39"/>
      <c r="AL8039" s="39"/>
      <c r="AM8039" s="39"/>
      <c r="AN8039" s="39"/>
      <c r="AO8039" s="39"/>
      <c r="AP8039" s="39"/>
      <c r="AQ8039" s="39"/>
      <c r="AR8039" s="39"/>
      <c r="AS8039" s="39"/>
      <c r="AT8039" s="39"/>
      <c r="AU8039" s="39"/>
      <c r="AV8039" s="39"/>
      <c r="AW8039" s="39"/>
    </row>
    <row r="8040" spans="15:49" x14ac:dyDescent="0.2">
      <c r="O8040" s="39"/>
      <c r="P8040" s="39"/>
      <c r="Q8040" s="39"/>
      <c r="R8040" s="39"/>
      <c r="S8040" s="39"/>
      <c r="T8040" s="39"/>
      <c r="U8040" s="39"/>
      <c r="V8040" s="39"/>
      <c r="W8040" s="39"/>
      <c r="X8040" s="39"/>
      <c r="Y8040" s="39"/>
      <c r="Z8040" s="39"/>
      <c r="AA8040" s="39"/>
      <c r="AB8040" s="39"/>
      <c r="AC8040" s="39"/>
      <c r="AD8040" s="39"/>
      <c r="AE8040" s="39"/>
      <c r="AF8040" s="39"/>
      <c r="AG8040" s="39"/>
      <c r="AH8040" s="39"/>
      <c r="AI8040" s="39"/>
      <c r="AJ8040" s="39"/>
      <c r="AK8040" s="39"/>
      <c r="AL8040" s="39"/>
      <c r="AM8040" s="39"/>
      <c r="AN8040" s="39"/>
      <c r="AO8040" s="39"/>
      <c r="AP8040" s="39"/>
      <c r="AQ8040" s="39"/>
      <c r="AR8040" s="39"/>
      <c r="AS8040" s="39"/>
      <c r="AT8040" s="39"/>
      <c r="AU8040" s="39"/>
      <c r="AV8040" s="39"/>
      <c r="AW8040" s="39"/>
    </row>
    <row r="8041" spans="15:49" x14ac:dyDescent="0.2">
      <c r="O8041" s="39"/>
      <c r="P8041" s="39"/>
      <c r="Q8041" s="39"/>
      <c r="R8041" s="39"/>
      <c r="S8041" s="39"/>
      <c r="T8041" s="39"/>
      <c r="U8041" s="39"/>
      <c r="V8041" s="39"/>
      <c r="W8041" s="39"/>
      <c r="X8041" s="39"/>
      <c r="Y8041" s="39"/>
      <c r="Z8041" s="39"/>
      <c r="AA8041" s="39"/>
      <c r="AB8041" s="39"/>
      <c r="AC8041" s="39"/>
      <c r="AD8041" s="39"/>
      <c r="AE8041" s="39"/>
      <c r="AF8041" s="39"/>
      <c r="AG8041" s="39"/>
      <c r="AH8041" s="39"/>
      <c r="AI8041" s="39"/>
      <c r="AJ8041" s="39"/>
      <c r="AK8041" s="39"/>
      <c r="AL8041" s="39"/>
      <c r="AM8041" s="39"/>
      <c r="AN8041" s="39"/>
      <c r="AO8041" s="39"/>
      <c r="AP8041" s="39"/>
      <c r="AQ8041" s="39"/>
      <c r="AR8041" s="39"/>
      <c r="AS8041" s="39"/>
      <c r="AT8041" s="39"/>
      <c r="AU8041" s="39"/>
      <c r="AV8041" s="39"/>
      <c r="AW8041" s="39"/>
    </row>
    <row r="8042" spans="15:49" x14ac:dyDescent="0.2">
      <c r="O8042" s="39"/>
      <c r="P8042" s="39"/>
      <c r="Q8042" s="39"/>
      <c r="R8042" s="39"/>
      <c r="S8042" s="39"/>
      <c r="T8042" s="39"/>
      <c r="U8042" s="39"/>
      <c r="V8042" s="39"/>
      <c r="W8042" s="39"/>
      <c r="X8042" s="39"/>
      <c r="Y8042" s="39"/>
      <c r="Z8042" s="39"/>
      <c r="AA8042" s="39"/>
      <c r="AB8042" s="39"/>
      <c r="AC8042" s="39"/>
      <c r="AD8042" s="39"/>
      <c r="AE8042" s="39"/>
      <c r="AF8042" s="39"/>
      <c r="AG8042" s="39"/>
      <c r="AH8042" s="39"/>
      <c r="AI8042" s="39"/>
      <c r="AJ8042" s="39"/>
      <c r="AK8042" s="39"/>
      <c r="AL8042" s="39"/>
      <c r="AM8042" s="39"/>
      <c r="AN8042" s="39"/>
      <c r="AO8042" s="39"/>
      <c r="AP8042" s="39"/>
      <c r="AQ8042" s="39"/>
      <c r="AR8042" s="39"/>
      <c r="AS8042" s="39"/>
      <c r="AT8042" s="39"/>
      <c r="AU8042" s="39"/>
      <c r="AV8042" s="39"/>
      <c r="AW8042" s="39"/>
    </row>
    <row r="8043" spans="15:49" x14ac:dyDescent="0.2">
      <c r="O8043" s="39"/>
      <c r="P8043" s="39"/>
      <c r="Q8043" s="39"/>
      <c r="R8043" s="39"/>
      <c r="S8043" s="39"/>
      <c r="T8043" s="39"/>
      <c r="U8043" s="39"/>
      <c r="V8043" s="39"/>
      <c r="W8043" s="39"/>
      <c r="X8043" s="39"/>
      <c r="Y8043" s="39"/>
      <c r="Z8043" s="39"/>
      <c r="AA8043" s="39"/>
      <c r="AB8043" s="39"/>
      <c r="AC8043" s="39"/>
      <c r="AD8043" s="39"/>
      <c r="AE8043" s="39"/>
      <c r="AF8043" s="39"/>
      <c r="AG8043" s="39"/>
      <c r="AH8043" s="39"/>
      <c r="AI8043" s="39"/>
      <c r="AJ8043" s="39"/>
      <c r="AK8043" s="39"/>
      <c r="AL8043" s="39"/>
      <c r="AM8043" s="39"/>
      <c r="AN8043" s="39"/>
      <c r="AO8043" s="39"/>
      <c r="AP8043" s="39"/>
      <c r="AQ8043" s="39"/>
      <c r="AR8043" s="39"/>
      <c r="AS8043" s="39"/>
      <c r="AT8043" s="39"/>
      <c r="AU8043" s="39"/>
      <c r="AV8043" s="39"/>
      <c r="AW8043" s="39"/>
    </row>
    <row r="8044" spans="15:49" x14ac:dyDescent="0.2">
      <c r="O8044" s="39"/>
      <c r="P8044" s="39"/>
      <c r="Q8044" s="39"/>
      <c r="R8044" s="39"/>
      <c r="S8044" s="39"/>
      <c r="T8044" s="39"/>
      <c r="U8044" s="39"/>
      <c r="V8044" s="39"/>
      <c r="W8044" s="39"/>
      <c r="X8044" s="39"/>
      <c r="Y8044" s="39"/>
      <c r="Z8044" s="39"/>
      <c r="AA8044" s="39"/>
      <c r="AB8044" s="39"/>
      <c r="AC8044" s="39"/>
      <c r="AD8044" s="39"/>
      <c r="AE8044" s="39"/>
      <c r="AF8044" s="39"/>
      <c r="AG8044" s="39"/>
      <c r="AH8044" s="39"/>
      <c r="AI8044" s="39"/>
      <c r="AJ8044" s="39"/>
      <c r="AK8044" s="39"/>
      <c r="AL8044" s="39"/>
      <c r="AM8044" s="39"/>
      <c r="AN8044" s="39"/>
      <c r="AO8044" s="39"/>
      <c r="AP8044" s="39"/>
      <c r="AQ8044" s="39"/>
      <c r="AR8044" s="39"/>
      <c r="AS8044" s="39"/>
      <c r="AT8044" s="39"/>
      <c r="AU8044" s="39"/>
      <c r="AV8044" s="39"/>
      <c r="AW8044" s="39"/>
    </row>
    <row r="8045" spans="15:49" x14ac:dyDescent="0.2">
      <c r="O8045" s="39"/>
      <c r="P8045" s="39"/>
      <c r="Q8045" s="39"/>
      <c r="R8045" s="39"/>
      <c r="S8045" s="39"/>
      <c r="T8045" s="39"/>
      <c r="U8045" s="39"/>
      <c r="V8045" s="39"/>
      <c r="W8045" s="39"/>
      <c r="X8045" s="39"/>
      <c r="Y8045" s="39"/>
      <c r="Z8045" s="39"/>
      <c r="AA8045" s="39"/>
      <c r="AB8045" s="39"/>
      <c r="AC8045" s="39"/>
      <c r="AD8045" s="39"/>
      <c r="AE8045" s="39"/>
      <c r="AF8045" s="39"/>
      <c r="AG8045" s="39"/>
      <c r="AH8045" s="39"/>
      <c r="AI8045" s="39"/>
      <c r="AJ8045" s="39"/>
      <c r="AK8045" s="39"/>
      <c r="AL8045" s="39"/>
      <c r="AM8045" s="39"/>
      <c r="AN8045" s="39"/>
      <c r="AO8045" s="39"/>
      <c r="AP8045" s="39"/>
      <c r="AQ8045" s="39"/>
      <c r="AR8045" s="39"/>
      <c r="AS8045" s="39"/>
      <c r="AT8045" s="39"/>
      <c r="AU8045" s="39"/>
      <c r="AV8045" s="39"/>
      <c r="AW8045" s="39"/>
    </row>
    <row r="8046" spans="15:49" x14ac:dyDescent="0.2">
      <c r="O8046" s="39"/>
      <c r="P8046" s="39"/>
      <c r="Q8046" s="39"/>
      <c r="R8046" s="39"/>
      <c r="S8046" s="39"/>
      <c r="T8046" s="39"/>
      <c r="U8046" s="39"/>
      <c r="V8046" s="39"/>
      <c r="W8046" s="39"/>
      <c r="X8046" s="39"/>
      <c r="Y8046" s="39"/>
      <c r="Z8046" s="39"/>
      <c r="AA8046" s="39"/>
      <c r="AB8046" s="39"/>
      <c r="AC8046" s="39"/>
      <c r="AD8046" s="39"/>
      <c r="AE8046" s="39"/>
      <c r="AF8046" s="39"/>
      <c r="AG8046" s="39"/>
      <c r="AH8046" s="39"/>
      <c r="AI8046" s="39"/>
      <c r="AJ8046" s="39"/>
      <c r="AK8046" s="39"/>
      <c r="AL8046" s="39"/>
      <c r="AM8046" s="39"/>
      <c r="AN8046" s="39"/>
      <c r="AO8046" s="39"/>
      <c r="AP8046" s="39"/>
      <c r="AQ8046" s="39"/>
      <c r="AR8046" s="39"/>
      <c r="AS8046" s="39"/>
      <c r="AT8046" s="39"/>
      <c r="AU8046" s="39"/>
      <c r="AV8046" s="39"/>
      <c r="AW8046" s="39"/>
    </row>
    <row r="8047" spans="15:49" x14ac:dyDescent="0.2">
      <c r="O8047" s="39"/>
      <c r="P8047" s="39"/>
      <c r="Q8047" s="39"/>
      <c r="R8047" s="39"/>
      <c r="S8047" s="39"/>
      <c r="T8047" s="39"/>
      <c r="U8047" s="39"/>
      <c r="V8047" s="39"/>
      <c r="W8047" s="39"/>
      <c r="X8047" s="39"/>
      <c r="Y8047" s="39"/>
      <c r="Z8047" s="39"/>
      <c r="AA8047" s="39"/>
      <c r="AB8047" s="39"/>
      <c r="AC8047" s="39"/>
      <c r="AD8047" s="39"/>
      <c r="AE8047" s="39"/>
      <c r="AF8047" s="39"/>
      <c r="AG8047" s="39"/>
      <c r="AH8047" s="39"/>
      <c r="AI8047" s="39"/>
      <c r="AJ8047" s="39"/>
      <c r="AK8047" s="39"/>
      <c r="AL8047" s="39"/>
      <c r="AM8047" s="39"/>
      <c r="AN8047" s="39"/>
      <c r="AO8047" s="39"/>
      <c r="AP8047" s="39"/>
      <c r="AQ8047" s="39"/>
      <c r="AR8047" s="39"/>
      <c r="AS8047" s="39"/>
      <c r="AT8047" s="39"/>
      <c r="AU8047" s="39"/>
      <c r="AV8047" s="39"/>
      <c r="AW8047" s="39"/>
    </row>
    <row r="8048" spans="15:49" x14ac:dyDescent="0.2">
      <c r="O8048" s="39"/>
      <c r="P8048" s="39"/>
      <c r="Q8048" s="39"/>
      <c r="R8048" s="39"/>
      <c r="S8048" s="39"/>
      <c r="T8048" s="39"/>
      <c r="U8048" s="39"/>
      <c r="V8048" s="39"/>
      <c r="W8048" s="39"/>
      <c r="X8048" s="39"/>
      <c r="Y8048" s="39"/>
      <c r="Z8048" s="39"/>
      <c r="AA8048" s="39"/>
      <c r="AB8048" s="39"/>
      <c r="AC8048" s="39"/>
      <c r="AD8048" s="39"/>
      <c r="AE8048" s="39"/>
      <c r="AF8048" s="39"/>
      <c r="AG8048" s="39"/>
      <c r="AH8048" s="39"/>
      <c r="AI8048" s="39"/>
      <c r="AJ8048" s="39"/>
      <c r="AK8048" s="39"/>
      <c r="AL8048" s="39"/>
      <c r="AM8048" s="39"/>
      <c r="AN8048" s="39"/>
      <c r="AO8048" s="39"/>
      <c r="AP8048" s="39"/>
      <c r="AQ8048" s="39"/>
      <c r="AR8048" s="39"/>
      <c r="AS8048" s="39"/>
      <c r="AT8048" s="39"/>
      <c r="AU8048" s="39"/>
      <c r="AV8048" s="39"/>
      <c r="AW8048" s="39"/>
    </row>
    <row r="8049" spans="15:49" x14ac:dyDescent="0.2">
      <c r="O8049" s="39"/>
      <c r="P8049" s="39"/>
      <c r="Q8049" s="39"/>
      <c r="R8049" s="39"/>
      <c r="S8049" s="39"/>
      <c r="T8049" s="39"/>
      <c r="U8049" s="39"/>
      <c r="V8049" s="39"/>
      <c r="W8049" s="39"/>
      <c r="X8049" s="39"/>
      <c r="Y8049" s="39"/>
      <c r="Z8049" s="39"/>
      <c r="AA8049" s="39"/>
      <c r="AB8049" s="39"/>
      <c r="AC8049" s="39"/>
      <c r="AD8049" s="39"/>
      <c r="AE8049" s="39"/>
      <c r="AF8049" s="39"/>
      <c r="AG8049" s="39"/>
      <c r="AH8049" s="39"/>
      <c r="AI8049" s="39"/>
      <c r="AJ8049" s="39"/>
      <c r="AK8049" s="39"/>
      <c r="AL8049" s="39"/>
      <c r="AM8049" s="39"/>
      <c r="AN8049" s="39"/>
      <c r="AO8049" s="39"/>
      <c r="AP8049" s="39"/>
      <c r="AQ8049" s="39"/>
      <c r="AR8049" s="39"/>
      <c r="AS8049" s="39"/>
      <c r="AT8049" s="39"/>
      <c r="AU8049" s="39"/>
      <c r="AV8049" s="39"/>
      <c r="AW8049" s="39"/>
    </row>
    <row r="8050" spans="15:49" x14ac:dyDescent="0.2">
      <c r="O8050" s="39"/>
      <c r="P8050" s="39"/>
      <c r="Q8050" s="39"/>
      <c r="R8050" s="39"/>
      <c r="S8050" s="39"/>
      <c r="T8050" s="39"/>
      <c r="U8050" s="39"/>
      <c r="V8050" s="39"/>
      <c r="W8050" s="39"/>
      <c r="X8050" s="39"/>
      <c r="Y8050" s="39"/>
      <c r="Z8050" s="39"/>
      <c r="AA8050" s="39"/>
      <c r="AB8050" s="39"/>
      <c r="AC8050" s="39"/>
      <c r="AD8050" s="39"/>
      <c r="AE8050" s="39"/>
      <c r="AF8050" s="39"/>
      <c r="AG8050" s="39"/>
      <c r="AH8050" s="39"/>
      <c r="AI8050" s="39"/>
      <c r="AJ8050" s="39"/>
      <c r="AK8050" s="39"/>
      <c r="AL8050" s="39"/>
      <c r="AM8050" s="39"/>
      <c r="AN8050" s="39"/>
      <c r="AO8050" s="39"/>
      <c r="AP8050" s="39"/>
      <c r="AQ8050" s="39"/>
      <c r="AR8050" s="39"/>
      <c r="AS8050" s="39"/>
      <c r="AT8050" s="39"/>
      <c r="AU8050" s="39"/>
      <c r="AV8050" s="39"/>
      <c r="AW8050" s="39"/>
    </row>
    <row r="8051" spans="15:49" x14ac:dyDescent="0.2">
      <c r="O8051" s="39"/>
      <c r="P8051" s="39"/>
      <c r="Q8051" s="39"/>
      <c r="R8051" s="39"/>
      <c r="S8051" s="39"/>
      <c r="T8051" s="39"/>
      <c r="U8051" s="39"/>
      <c r="V8051" s="39"/>
      <c r="W8051" s="39"/>
      <c r="X8051" s="39"/>
      <c r="Y8051" s="39"/>
      <c r="Z8051" s="39"/>
      <c r="AA8051" s="39"/>
      <c r="AB8051" s="39"/>
      <c r="AC8051" s="39"/>
      <c r="AD8051" s="39"/>
      <c r="AE8051" s="39"/>
      <c r="AF8051" s="39"/>
      <c r="AG8051" s="39"/>
      <c r="AH8051" s="39"/>
      <c r="AI8051" s="39"/>
      <c r="AJ8051" s="39"/>
      <c r="AK8051" s="39"/>
      <c r="AL8051" s="39"/>
      <c r="AM8051" s="39"/>
      <c r="AN8051" s="39"/>
      <c r="AO8051" s="39"/>
      <c r="AP8051" s="39"/>
      <c r="AQ8051" s="39"/>
      <c r="AR8051" s="39"/>
      <c r="AS8051" s="39"/>
      <c r="AT8051" s="39"/>
      <c r="AU8051" s="39"/>
      <c r="AV8051" s="39"/>
      <c r="AW8051" s="39"/>
    </row>
    <row r="8052" spans="15:49" x14ac:dyDescent="0.2">
      <c r="O8052" s="39"/>
      <c r="P8052" s="39"/>
      <c r="Q8052" s="39"/>
      <c r="R8052" s="39"/>
      <c r="S8052" s="39"/>
      <c r="T8052" s="39"/>
      <c r="U8052" s="39"/>
      <c r="V8052" s="39"/>
      <c r="W8052" s="39"/>
      <c r="X8052" s="39"/>
      <c r="Y8052" s="39"/>
      <c r="Z8052" s="39"/>
      <c r="AA8052" s="39"/>
      <c r="AB8052" s="39"/>
      <c r="AC8052" s="39"/>
      <c r="AD8052" s="39"/>
      <c r="AE8052" s="39"/>
      <c r="AF8052" s="39"/>
      <c r="AG8052" s="39"/>
      <c r="AH8052" s="39"/>
      <c r="AI8052" s="39"/>
      <c r="AJ8052" s="39"/>
      <c r="AK8052" s="39"/>
      <c r="AL8052" s="39"/>
      <c r="AM8052" s="39"/>
      <c r="AN8052" s="39"/>
      <c r="AO8052" s="39"/>
      <c r="AP8052" s="39"/>
      <c r="AQ8052" s="39"/>
      <c r="AR8052" s="39"/>
      <c r="AS8052" s="39"/>
      <c r="AT8052" s="39"/>
      <c r="AU8052" s="39"/>
      <c r="AV8052" s="39"/>
      <c r="AW8052" s="39"/>
    </row>
    <row r="8053" spans="15:49" x14ac:dyDescent="0.2">
      <c r="O8053" s="39"/>
      <c r="P8053" s="39"/>
      <c r="Q8053" s="39"/>
      <c r="R8053" s="39"/>
      <c r="S8053" s="39"/>
      <c r="T8053" s="39"/>
      <c r="U8053" s="39"/>
      <c r="V8053" s="39"/>
      <c r="W8053" s="39"/>
      <c r="X8053" s="39"/>
      <c r="Y8053" s="39"/>
      <c r="Z8053" s="39"/>
      <c r="AA8053" s="39"/>
      <c r="AB8053" s="39"/>
      <c r="AC8053" s="39"/>
      <c r="AD8053" s="39"/>
      <c r="AE8053" s="39"/>
      <c r="AF8053" s="39"/>
      <c r="AG8053" s="39"/>
      <c r="AH8053" s="39"/>
      <c r="AI8053" s="39"/>
      <c r="AJ8053" s="39"/>
      <c r="AK8053" s="39"/>
      <c r="AL8053" s="39"/>
      <c r="AM8053" s="39"/>
      <c r="AN8053" s="39"/>
      <c r="AO8053" s="39"/>
      <c r="AP8053" s="39"/>
      <c r="AQ8053" s="39"/>
      <c r="AR8053" s="39"/>
      <c r="AS8053" s="39"/>
      <c r="AT8053" s="39"/>
      <c r="AU8053" s="39"/>
      <c r="AV8053" s="39"/>
      <c r="AW8053" s="39"/>
    </row>
    <row r="8054" spans="15:49" x14ac:dyDescent="0.2">
      <c r="O8054" s="39"/>
      <c r="P8054" s="39"/>
      <c r="Q8054" s="39"/>
      <c r="R8054" s="39"/>
      <c r="S8054" s="39"/>
      <c r="T8054" s="39"/>
      <c r="U8054" s="39"/>
      <c r="V8054" s="39"/>
      <c r="W8054" s="39"/>
      <c r="X8054" s="39"/>
      <c r="Y8054" s="39"/>
      <c r="Z8054" s="39"/>
      <c r="AA8054" s="39"/>
      <c r="AB8054" s="39"/>
      <c r="AC8054" s="39"/>
      <c r="AD8054" s="39"/>
      <c r="AE8054" s="39"/>
      <c r="AF8054" s="39"/>
      <c r="AG8054" s="39"/>
      <c r="AH8054" s="39"/>
      <c r="AI8054" s="39"/>
      <c r="AJ8054" s="39"/>
      <c r="AK8054" s="39"/>
      <c r="AL8054" s="39"/>
      <c r="AM8054" s="39"/>
      <c r="AN8054" s="39"/>
      <c r="AO8054" s="39"/>
      <c r="AP8054" s="39"/>
      <c r="AQ8054" s="39"/>
      <c r="AR8054" s="39"/>
      <c r="AS8054" s="39"/>
      <c r="AT8054" s="39"/>
      <c r="AU8054" s="39"/>
      <c r="AV8054" s="39"/>
      <c r="AW8054" s="39"/>
    </row>
    <row r="8055" spans="15:49" x14ac:dyDescent="0.2">
      <c r="O8055" s="39"/>
      <c r="P8055" s="39"/>
      <c r="Q8055" s="39"/>
      <c r="R8055" s="39"/>
      <c r="S8055" s="39"/>
      <c r="T8055" s="39"/>
      <c r="U8055" s="39"/>
      <c r="V8055" s="39"/>
      <c r="W8055" s="39"/>
      <c r="X8055" s="39"/>
      <c r="Y8055" s="39"/>
      <c r="Z8055" s="39"/>
      <c r="AA8055" s="39"/>
      <c r="AB8055" s="39"/>
      <c r="AC8055" s="39"/>
      <c r="AD8055" s="39"/>
      <c r="AE8055" s="39"/>
      <c r="AF8055" s="39"/>
      <c r="AG8055" s="39"/>
      <c r="AH8055" s="39"/>
      <c r="AI8055" s="39"/>
      <c r="AJ8055" s="39"/>
      <c r="AK8055" s="39"/>
      <c r="AL8055" s="39"/>
      <c r="AM8055" s="39"/>
      <c r="AN8055" s="39"/>
      <c r="AO8055" s="39"/>
      <c r="AP8055" s="39"/>
      <c r="AQ8055" s="39"/>
      <c r="AR8055" s="39"/>
      <c r="AS8055" s="39"/>
      <c r="AT8055" s="39"/>
      <c r="AU8055" s="39"/>
      <c r="AV8055" s="39"/>
      <c r="AW8055" s="39"/>
    </row>
    <row r="8056" spans="15:49" x14ac:dyDescent="0.2">
      <c r="O8056" s="39"/>
      <c r="P8056" s="39"/>
      <c r="Q8056" s="39"/>
      <c r="R8056" s="39"/>
      <c r="S8056" s="39"/>
      <c r="T8056" s="39"/>
      <c r="U8056" s="39"/>
      <c r="V8056" s="39"/>
      <c r="W8056" s="39"/>
      <c r="X8056" s="39"/>
      <c r="Y8056" s="39"/>
      <c r="Z8056" s="39"/>
      <c r="AA8056" s="39"/>
      <c r="AB8056" s="39"/>
      <c r="AC8056" s="39"/>
      <c r="AD8056" s="39"/>
      <c r="AE8056" s="39"/>
      <c r="AF8056" s="39"/>
      <c r="AG8056" s="39"/>
      <c r="AH8056" s="39"/>
      <c r="AI8056" s="39"/>
      <c r="AJ8056" s="39"/>
      <c r="AK8056" s="39"/>
      <c r="AL8056" s="39"/>
      <c r="AM8056" s="39"/>
      <c r="AN8056" s="39"/>
      <c r="AO8056" s="39"/>
      <c r="AP8056" s="39"/>
      <c r="AQ8056" s="39"/>
      <c r="AR8056" s="39"/>
      <c r="AS8056" s="39"/>
      <c r="AT8056" s="39"/>
      <c r="AU8056" s="39"/>
      <c r="AV8056" s="39"/>
      <c r="AW8056" s="39"/>
    </row>
    <row r="8057" spans="15:49" x14ac:dyDescent="0.2">
      <c r="O8057" s="39"/>
      <c r="P8057" s="39"/>
      <c r="Q8057" s="39"/>
      <c r="R8057" s="39"/>
      <c r="S8057" s="39"/>
      <c r="T8057" s="39"/>
      <c r="U8057" s="39"/>
      <c r="V8057" s="39"/>
      <c r="W8057" s="39"/>
      <c r="X8057" s="39"/>
      <c r="Y8057" s="39"/>
      <c r="Z8057" s="39"/>
      <c r="AA8057" s="39"/>
      <c r="AB8057" s="39"/>
      <c r="AC8057" s="39"/>
      <c r="AD8057" s="39"/>
      <c r="AE8057" s="39"/>
      <c r="AF8057" s="39"/>
      <c r="AG8057" s="39"/>
      <c r="AH8057" s="39"/>
      <c r="AI8057" s="39"/>
      <c r="AJ8057" s="39"/>
      <c r="AK8057" s="39"/>
      <c r="AL8057" s="39"/>
      <c r="AM8057" s="39"/>
      <c r="AN8057" s="39"/>
      <c r="AO8057" s="39"/>
      <c r="AP8057" s="39"/>
      <c r="AQ8057" s="39"/>
      <c r="AR8057" s="39"/>
      <c r="AS8057" s="39"/>
      <c r="AT8057" s="39"/>
      <c r="AU8057" s="39"/>
      <c r="AV8057" s="39"/>
      <c r="AW8057" s="39"/>
    </row>
    <row r="8058" spans="15:49" x14ac:dyDescent="0.2">
      <c r="O8058" s="39"/>
      <c r="P8058" s="39"/>
      <c r="Q8058" s="39"/>
      <c r="R8058" s="39"/>
      <c r="S8058" s="39"/>
      <c r="T8058" s="39"/>
      <c r="U8058" s="39"/>
      <c r="V8058" s="39"/>
      <c r="W8058" s="39"/>
      <c r="X8058" s="39"/>
      <c r="Y8058" s="39"/>
      <c r="Z8058" s="39"/>
      <c r="AA8058" s="39"/>
      <c r="AB8058" s="39"/>
      <c r="AC8058" s="39"/>
      <c r="AD8058" s="39"/>
      <c r="AE8058" s="39"/>
      <c r="AF8058" s="39"/>
      <c r="AG8058" s="39"/>
      <c r="AH8058" s="39"/>
      <c r="AI8058" s="39"/>
      <c r="AJ8058" s="39"/>
      <c r="AK8058" s="39"/>
      <c r="AL8058" s="39"/>
      <c r="AM8058" s="39"/>
      <c r="AN8058" s="39"/>
      <c r="AO8058" s="39"/>
      <c r="AP8058" s="39"/>
      <c r="AQ8058" s="39"/>
      <c r="AR8058" s="39"/>
      <c r="AS8058" s="39"/>
      <c r="AT8058" s="39"/>
      <c r="AU8058" s="39"/>
      <c r="AV8058" s="39"/>
      <c r="AW8058" s="39"/>
    </row>
    <row r="8059" spans="15:49" x14ac:dyDescent="0.2">
      <c r="O8059" s="39"/>
      <c r="P8059" s="39"/>
      <c r="Q8059" s="39"/>
      <c r="R8059" s="39"/>
      <c r="S8059" s="39"/>
      <c r="T8059" s="39"/>
      <c r="U8059" s="39"/>
      <c r="V8059" s="39"/>
      <c r="W8059" s="39"/>
      <c r="X8059" s="39"/>
      <c r="Y8059" s="39"/>
      <c r="Z8059" s="39"/>
      <c r="AA8059" s="39"/>
      <c r="AB8059" s="39"/>
      <c r="AC8059" s="39"/>
      <c r="AD8059" s="39"/>
      <c r="AE8059" s="39"/>
      <c r="AF8059" s="39"/>
      <c r="AG8059" s="39"/>
      <c r="AH8059" s="39"/>
      <c r="AI8059" s="39"/>
      <c r="AJ8059" s="39"/>
      <c r="AK8059" s="39"/>
      <c r="AL8059" s="39"/>
      <c r="AM8059" s="39"/>
      <c r="AN8059" s="39"/>
      <c r="AO8059" s="39"/>
      <c r="AP8059" s="39"/>
      <c r="AQ8059" s="39"/>
      <c r="AR8059" s="39"/>
      <c r="AS8059" s="39"/>
      <c r="AT8059" s="39"/>
      <c r="AU8059" s="39"/>
      <c r="AV8059" s="39"/>
      <c r="AW8059" s="39"/>
    </row>
    <row r="8060" spans="15:49" x14ac:dyDescent="0.2">
      <c r="O8060" s="39"/>
      <c r="P8060" s="39"/>
      <c r="Q8060" s="39"/>
      <c r="R8060" s="39"/>
      <c r="S8060" s="39"/>
      <c r="T8060" s="39"/>
      <c r="U8060" s="39"/>
      <c r="V8060" s="39"/>
      <c r="W8060" s="39"/>
      <c r="X8060" s="39"/>
      <c r="Y8060" s="39"/>
      <c r="Z8060" s="39"/>
      <c r="AA8060" s="39"/>
      <c r="AB8060" s="39"/>
      <c r="AC8060" s="39"/>
      <c r="AD8060" s="39"/>
      <c r="AE8060" s="39"/>
      <c r="AF8060" s="39"/>
      <c r="AG8060" s="39"/>
      <c r="AH8060" s="39"/>
      <c r="AI8060" s="39"/>
      <c r="AJ8060" s="39"/>
      <c r="AK8060" s="39"/>
      <c r="AL8060" s="39"/>
      <c r="AM8060" s="39"/>
      <c r="AN8060" s="39"/>
      <c r="AO8060" s="39"/>
      <c r="AP8060" s="39"/>
      <c r="AQ8060" s="39"/>
      <c r="AR8060" s="39"/>
      <c r="AS8060" s="39"/>
      <c r="AT8060" s="39"/>
      <c r="AU8060" s="39"/>
      <c r="AV8060" s="39"/>
      <c r="AW8060" s="39"/>
    </row>
    <row r="8061" spans="15:49" x14ac:dyDescent="0.2">
      <c r="O8061" s="39"/>
      <c r="P8061" s="39"/>
      <c r="Q8061" s="39"/>
      <c r="R8061" s="39"/>
      <c r="S8061" s="39"/>
      <c r="T8061" s="39"/>
      <c r="U8061" s="39"/>
      <c r="V8061" s="39"/>
      <c r="W8061" s="39"/>
      <c r="X8061" s="39"/>
      <c r="Y8061" s="39"/>
      <c r="Z8061" s="39"/>
      <c r="AA8061" s="39"/>
      <c r="AB8061" s="39"/>
      <c r="AC8061" s="39"/>
      <c r="AD8061" s="39"/>
      <c r="AE8061" s="39"/>
      <c r="AF8061" s="39"/>
      <c r="AG8061" s="39"/>
      <c r="AH8061" s="39"/>
      <c r="AI8061" s="39"/>
      <c r="AJ8061" s="39"/>
      <c r="AK8061" s="39"/>
      <c r="AL8061" s="39"/>
      <c r="AM8061" s="39"/>
      <c r="AN8061" s="39"/>
      <c r="AO8061" s="39"/>
      <c r="AP8061" s="39"/>
      <c r="AQ8061" s="39"/>
      <c r="AR8061" s="39"/>
      <c r="AS8061" s="39"/>
      <c r="AT8061" s="39"/>
      <c r="AU8061" s="39"/>
      <c r="AV8061" s="39"/>
      <c r="AW8061" s="39"/>
    </row>
    <row r="8062" spans="15:49" x14ac:dyDescent="0.2">
      <c r="O8062" s="39"/>
      <c r="P8062" s="39"/>
      <c r="Q8062" s="39"/>
      <c r="R8062" s="39"/>
      <c r="S8062" s="39"/>
      <c r="T8062" s="39"/>
      <c r="U8062" s="39"/>
      <c r="V8062" s="39"/>
      <c r="W8062" s="39"/>
      <c r="X8062" s="39"/>
      <c r="Y8062" s="39"/>
      <c r="Z8062" s="39"/>
      <c r="AA8062" s="39"/>
      <c r="AB8062" s="39"/>
      <c r="AC8062" s="39"/>
      <c r="AD8062" s="39"/>
      <c r="AE8062" s="39"/>
      <c r="AF8062" s="39"/>
      <c r="AG8062" s="39"/>
      <c r="AH8062" s="39"/>
      <c r="AI8062" s="39"/>
      <c r="AJ8062" s="39"/>
      <c r="AK8062" s="39"/>
      <c r="AL8062" s="39"/>
      <c r="AM8062" s="39"/>
      <c r="AN8062" s="39"/>
      <c r="AO8062" s="39"/>
      <c r="AP8062" s="39"/>
      <c r="AQ8062" s="39"/>
      <c r="AR8062" s="39"/>
      <c r="AS8062" s="39"/>
      <c r="AT8062" s="39"/>
      <c r="AU8062" s="39"/>
      <c r="AV8062" s="39"/>
      <c r="AW8062" s="39"/>
    </row>
    <row r="8063" spans="15:49" x14ac:dyDescent="0.2">
      <c r="O8063" s="39"/>
      <c r="P8063" s="39"/>
      <c r="Q8063" s="39"/>
      <c r="R8063" s="39"/>
      <c r="S8063" s="39"/>
      <c r="T8063" s="39"/>
      <c r="U8063" s="39"/>
      <c r="V8063" s="39"/>
      <c r="W8063" s="39"/>
      <c r="X8063" s="39"/>
      <c r="Y8063" s="39"/>
      <c r="Z8063" s="39"/>
      <c r="AA8063" s="39"/>
      <c r="AB8063" s="39"/>
      <c r="AC8063" s="39"/>
      <c r="AD8063" s="39"/>
      <c r="AE8063" s="39"/>
      <c r="AF8063" s="39"/>
      <c r="AG8063" s="39"/>
      <c r="AH8063" s="39"/>
      <c r="AI8063" s="39"/>
      <c r="AJ8063" s="39"/>
      <c r="AK8063" s="39"/>
      <c r="AL8063" s="39"/>
      <c r="AM8063" s="39"/>
      <c r="AN8063" s="39"/>
      <c r="AO8063" s="39"/>
      <c r="AP8063" s="39"/>
      <c r="AQ8063" s="39"/>
      <c r="AR8063" s="39"/>
      <c r="AS8063" s="39"/>
      <c r="AT8063" s="39"/>
      <c r="AU8063" s="39"/>
      <c r="AV8063" s="39"/>
      <c r="AW8063" s="39"/>
    </row>
    <row r="8064" spans="15:49" x14ac:dyDescent="0.2">
      <c r="O8064" s="39"/>
      <c r="P8064" s="39"/>
      <c r="Q8064" s="39"/>
      <c r="R8064" s="39"/>
      <c r="S8064" s="39"/>
      <c r="T8064" s="39"/>
      <c r="U8064" s="39"/>
      <c r="V8064" s="39"/>
      <c r="W8064" s="39"/>
      <c r="X8064" s="39"/>
      <c r="Y8064" s="39"/>
      <c r="Z8064" s="39"/>
      <c r="AA8064" s="39"/>
      <c r="AB8064" s="39"/>
      <c r="AC8064" s="39"/>
      <c r="AD8064" s="39"/>
      <c r="AE8064" s="39"/>
      <c r="AF8064" s="39"/>
      <c r="AG8064" s="39"/>
      <c r="AH8064" s="39"/>
      <c r="AI8064" s="39"/>
      <c r="AJ8064" s="39"/>
      <c r="AK8064" s="39"/>
      <c r="AL8064" s="39"/>
      <c r="AM8064" s="39"/>
      <c r="AN8064" s="39"/>
      <c r="AO8064" s="39"/>
      <c r="AP8064" s="39"/>
      <c r="AQ8064" s="39"/>
      <c r="AR8064" s="39"/>
      <c r="AS8064" s="39"/>
      <c r="AT8064" s="39"/>
      <c r="AU8064" s="39"/>
      <c r="AV8064" s="39"/>
      <c r="AW8064" s="39"/>
    </row>
    <row r="8065" spans="15:49" x14ac:dyDescent="0.2">
      <c r="O8065" s="39"/>
      <c r="P8065" s="39"/>
      <c r="Q8065" s="39"/>
      <c r="R8065" s="39"/>
      <c r="S8065" s="39"/>
      <c r="T8065" s="39"/>
      <c r="U8065" s="39"/>
      <c r="V8065" s="39"/>
      <c r="W8065" s="39"/>
      <c r="X8065" s="39"/>
      <c r="Y8065" s="39"/>
      <c r="Z8065" s="39"/>
      <c r="AA8065" s="39"/>
      <c r="AB8065" s="39"/>
      <c r="AC8065" s="39"/>
      <c r="AD8065" s="39"/>
      <c r="AE8065" s="39"/>
      <c r="AF8065" s="39"/>
      <c r="AG8065" s="39"/>
      <c r="AH8065" s="39"/>
      <c r="AI8065" s="39"/>
      <c r="AJ8065" s="39"/>
      <c r="AK8065" s="39"/>
      <c r="AL8065" s="39"/>
      <c r="AM8065" s="39"/>
      <c r="AN8065" s="39"/>
      <c r="AO8065" s="39"/>
      <c r="AP8065" s="39"/>
      <c r="AQ8065" s="39"/>
      <c r="AR8065" s="39"/>
      <c r="AS8065" s="39"/>
      <c r="AT8065" s="39"/>
      <c r="AU8065" s="39"/>
      <c r="AV8065" s="39"/>
      <c r="AW8065" s="39"/>
    </row>
    <row r="8066" spans="15:49" x14ac:dyDescent="0.2">
      <c r="O8066" s="39"/>
      <c r="P8066" s="39"/>
      <c r="Q8066" s="39"/>
      <c r="R8066" s="39"/>
      <c r="S8066" s="39"/>
      <c r="T8066" s="39"/>
      <c r="U8066" s="39"/>
      <c r="V8066" s="39"/>
      <c r="W8066" s="39"/>
      <c r="X8066" s="39"/>
      <c r="Y8066" s="39"/>
      <c r="Z8066" s="39"/>
      <c r="AA8066" s="39"/>
      <c r="AB8066" s="39"/>
      <c r="AC8066" s="39"/>
      <c r="AD8066" s="39"/>
      <c r="AE8066" s="39"/>
      <c r="AF8066" s="39"/>
      <c r="AG8066" s="39"/>
      <c r="AH8066" s="39"/>
      <c r="AI8066" s="39"/>
      <c r="AJ8066" s="39"/>
      <c r="AK8066" s="39"/>
      <c r="AL8066" s="39"/>
      <c r="AM8066" s="39"/>
      <c r="AN8066" s="39"/>
      <c r="AO8066" s="39"/>
      <c r="AP8066" s="39"/>
      <c r="AQ8066" s="39"/>
      <c r="AR8066" s="39"/>
      <c r="AS8066" s="39"/>
      <c r="AT8066" s="39"/>
      <c r="AU8066" s="39"/>
      <c r="AV8066" s="39"/>
      <c r="AW8066" s="39"/>
    </row>
    <row r="8067" spans="15:49" x14ac:dyDescent="0.2">
      <c r="O8067" s="39"/>
      <c r="P8067" s="39"/>
      <c r="Q8067" s="39"/>
      <c r="R8067" s="39"/>
      <c r="S8067" s="39"/>
      <c r="T8067" s="39"/>
      <c r="U8067" s="39"/>
      <c r="V8067" s="39"/>
      <c r="W8067" s="39"/>
      <c r="X8067" s="39"/>
      <c r="Y8067" s="39"/>
      <c r="Z8067" s="39"/>
      <c r="AA8067" s="39"/>
      <c r="AB8067" s="39"/>
      <c r="AC8067" s="39"/>
      <c r="AD8067" s="39"/>
      <c r="AE8067" s="39"/>
      <c r="AF8067" s="39"/>
      <c r="AG8067" s="39"/>
      <c r="AH8067" s="39"/>
      <c r="AI8067" s="39"/>
      <c r="AJ8067" s="39"/>
      <c r="AK8067" s="39"/>
      <c r="AL8067" s="39"/>
      <c r="AM8067" s="39"/>
      <c r="AN8067" s="39"/>
      <c r="AO8067" s="39"/>
      <c r="AP8067" s="39"/>
      <c r="AQ8067" s="39"/>
      <c r="AR8067" s="39"/>
      <c r="AS8067" s="39"/>
      <c r="AT8067" s="39"/>
      <c r="AU8067" s="39"/>
      <c r="AV8067" s="39"/>
      <c r="AW8067" s="39"/>
    </row>
    <row r="8068" spans="15:49" x14ac:dyDescent="0.2">
      <c r="O8068" s="39"/>
      <c r="P8068" s="39"/>
      <c r="Q8068" s="39"/>
      <c r="R8068" s="39"/>
      <c r="S8068" s="39"/>
      <c r="T8068" s="39"/>
      <c r="U8068" s="39"/>
      <c r="V8068" s="39"/>
      <c r="W8068" s="39"/>
      <c r="X8068" s="39"/>
      <c r="Y8068" s="39"/>
      <c r="Z8068" s="39"/>
      <c r="AA8068" s="39"/>
      <c r="AB8068" s="39"/>
      <c r="AC8068" s="39"/>
      <c r="AD8068" s="39"/>
      <c r="AE8068" s="39"/>
      <c r="AF8068" s="39"/>
      <c r="AG8068" s="39"/>
      <c r="AH8068" s="39"/>
      <c r="AI8068" s="39"/>
      <c r="AJ8068" s="39"/>
      <c r="AK8068" s="39"/>
      <c r="AL8068" s="39"/>
      <c r="AM8068" s="39"/>
      <c r="AN8068" s="39"/>
      <c r="AO8068" s="39"/>
      <c r="AP8068" s="39"/>
      <c r="AQ8068" s="39"/>
      <c r="AR8068" s="39"/>
      <c r="AS8068" s="39"/>
      <c r="AT8068" s="39"/>
      <c r="AU8068" s="39"/>
      <c r="AV8068" s="39"/>
      <c r="AW8068" s="39"/>
    </row>
    <row r="8069" spans="15:49" x14ac:dyDescent="0.2">
      <c r="O8069" s="39"/>
      <c r="P8069" s="39"/>
      <c r="Q8069" s="39"/>
      <c r="R8069" s="39"/>
      <c r="S8069" s="39"/>
      <c r="T8069" s="39"/>
      <c r="U8069" s="39"/>
      <c r="V8069" s="39"/>
      <c r="W8069" s="39"/>
      <c r="X8069" s="39"/>
      <c r="Y8069" s="39"/>
      <c r="Z8069" s="39"/>
      <c r="AA8069" s="39"/>
      <c r="AB8069" s="39"/>
      <c r="AC8069" s="39"/>
      <c r="AD8069" s="39"/>
      <c r="AE8069" s="39"/>
      <c r="AF8069" s="39"/>
      <c r="AG8069" s="39"/>
      <c r="AH8069" s="39"/>
      <c r="AI8069" s="39"/>
      <c r="AJ8069" s="39"/>
      <c r="AK8069" s="39"/>
      <c r="AL8069" s="39"/>
      <c r="AM8069" s="39"/>
      <c r="AN8069" s="39"/>
      <c r="AO8069" s="39"/>
      <c r="AP8069" s="39"/>
      <c r="AQ8069" s="39"/>
      <c r="AR8069" s="39"/>
      <c r="AS8069" s="39"/>
      <c r="AT8069" s="39"/>
      <c r="AU8069" s="39"/>
      <c r="AV8069" s="39"/>
      <c r="AW8069" s="39"/>
    </row>
    <row r="8070" spans="15:49" x14ac:dyDescent="0.2">
      <c r="O8070" s="39"/>
      <c r="P8070" s="39"/>
      <c r="Q8070" s="39"/>
      <c r="R8070" s="39"/>
      <c r="S8070" s="39"/>
      <c r="T8070" s="39"/>
      <c r="U8070" s="39"/>
      <c r="V8070" s="39"/>
      <c r="W8070" s="39"/>
      <c r="X8070" s="39"/>
      <c r="Y8070" s="39"/>
      <c r="Z8070" s="39"/>
      <c r="AA8070" s="39"/>
      <c r="AB8070" s="39"/>
      <c r="AC8070" s="39"/>
      <c r="AD8070" s="39"/>
      <c r="AE8070" s="39"/>
      <c r="AF8070" s="39"/>
      <c r="AG8070" s="39"/>
      <c r="AH8070" s="39"/>
      <c r="AI8070" s="39"/>
      <c r="AJ8070" s="39"/>
      <c r="AK8070" s="39"/>
      <c r="AL8070" s="39"/>
      <c r="AM8070" s="39"/>
      <c r="AN8070" s="39"/>
      <c r="AO8070" s="39"/>
      <c r="AP8070" s="39"/>
      <c r="AQ8070" s="39"/>
      <c r="AR8070" s="39"/>
      <c r="AS8070" s="39"/>
      <c r="AT8070" s="39"/>
      <c r="AU8070" s="39"/>
      <c r="AV8070" s="39"/>
      <c r="AW8070" s="39"/>
    </row>
    <row r="8071" spans="15:49" x14ac:dyDescent="0.2">
      <c r="O8071" s="39"/>
      <c r="P8071" s="39"/>
      <c r="Q8071" s="39"/>
      <c r="R8071" s="39"/>
      <c r="S8071" s="39"/>
      <c r="T8071" s="39"/>
      <c r="U8071" s="39"/>
      <c r="V8071" s="39"/>
      <c r="W8071" s="39"/>
      <c r="X8071" s="39"/>
      <c r="Y8071" s="39"/>
      <c r="Z8071" s="39"/>
      <c r="AA8071" s="39"/>
      <c r="AB8071" s="39"/>
      <c r="AC8071" s="39"/>
      <c r="AD8071" s="39"/>
      <c r="AE8071" s="39"/>
      <c r="AF8071" s="39"/>
      <c r="AG8071" s="39"/>
      <c r="AH8071" s="39"/>
      <c r="AI8071" s="39"/>
      <c r="AJ8071" s="39"/>
      <c r="AK8071" s="39"/>
      <c r="AL8071" s="39"/>
      <c r="AM8071" s="39"/>
      <c r="AN8071" s="39"/>
      <c r="AO8071" s="39"/>
      <c r="AP8071" s="39"/>
      <c r="AQ8071" s="39"/>
      <c r="AR8071" s="39"/>
      <c r="AS8071" s="39"/>
      <c r="AT8071" s="39"/>
      <c r="AU8071" s="39"/>
      <c r="AV8071" s="39"/>
      <c r="AW8071" s="39"/>
    </row>
    <row r="8072" spans="15:49" x14ac:dyDescent="0.2">
      <c r="O8072" s="39"/>
      <c r="P8072" s="39"/>
      <c r="Q8072" s="39"/>
      <c r="R8072" s="39"/>
      <c r="S8072" s="39"/>
      <c r="T8072" s="39"/>
      <c r="U8072" s="39"/>
      <c r="V8072" s="39"/>
      <c r="W8072" s="39"/>
      <c r="X8072" s="39"/>
      <c r="Y8072" s="39"/>
      <c r="Z8072" s="39"/>
      <c r="AA8072" s="39"/>
      <c r="AB8072" s="39"/>
      <c r="AC8072" s="39"/>
      <c r="AD8072" s="39"/>
      <c r="AE8072" s="39"/>
      <c r="AF8072" s="39"/>
      <c r="AG8072" s="39"/>
      <c r="AH8072" s="39"/>
      <c r="AI8072" s="39"/>
      <c r="AJ8072" s="39"/>
      <c r="AK8072" s="39"/>
      <c r="AL8072" s="39"/>
      <c r="AM8072" s="39"/>
      <c r="AN8072" s="39"/>
      <c r="AO8072" s="39"/>
      <c r="AP8072" s="39"/>
      <c r="AQ8072" s="39"/>
      <c r="AR8072" s="39"/>
      <c r="AS8072" s="39"/>
      <c r="AT8072" s="39"/>
      <c r="AU8072" s="39"/>
      <c r="AV8072" s="39"/>
      <c r="AW8072" s="39"/>
    </row>
    <row r="8073" spans="15:49" x14ac:dyDescent="0.2">
      <c r="O8073" s="39"/>
      <c r="P8073" s="39"/>
      <c r="Q8073" s="39"/>
      <c r="R8073" s="39"/>
      <c r="S8073" s="39"/>
      <c r="T8073" s="39"/>
      <c r="U8073" s="39"/>
      <c r="V8073" s="39"/>
      <c r="W8073" s="39"/>
      <c r="X8073" s="39"/>
      <c r="Y8073" s="39"/>
      <c r="Z8073" s="39"/>
      <c r="AA8073" s="39"/>
      <c r="AB8073" s="39"/>
      <c r="AC8073" s="39"/>
      <c r="AD8073" s="39"/>
      <c r="AE8073" s="39"/>
      <c r="AF8073" s="39"/>
      <c r="AG8073" s="39"/>
      <c r="AH8073" s="39"/>
      <c r="AI8073" s="39"/>
      <c r="AJ8073" s="39"/>
      <c r="AK8073" s="39"/>
      <c r="AL8073" s="39"/>
      <c r="AM8073" s="39"/>
      <c r="AN8073" s="39"/>
      <c r="AO8073" s="39"/>
      <c r="AP8073" s="39"/>
      <c r="AQ8073" s="39"/>
      <c r="AR8073" s="39"/>
      <c r="AS8073" s="39"/>
      <c r="AT8073" s="39"/>
      <c r="AU8073" s="39"/>
      <c r="AV8073" s="39"/>
      <c r="AW8073" s="39"/>
    </row>
    <row r="8074" spans="15:49" x14ac:dyDescent="0.2">
      <c r="O8074" s="39"/>
      <c r="P8074" s="39"/>
      <c r="Q8074" s="39"/>
      <c r="R8074" s="39"/>
      <c r="S8074" s="39"/>
      <c r="T8074" s="39"/>
      <c r="U8074" s="39"/>
      <c r="V8074" s="39"/>
      <c r="W8074" s="39"/>
      <c r="X8074" s="39"/>
      <c r="Y8074" s="39"/>
      <c r="Z8074" s="39"/>
      <c r="AA8074" s="39"/>
      <c r="AB8074" s="39"/>
      <c r="AC8074" s="39"/>
      <c r="AD8074" s="39"/>
      <c r="AE8074" s="39"/>
      <c r="AF8074" s="39"/>
      <c r="AG8074" s="39"/>
      <c r="AH8074" s="39"/>
      <c r="AI8074" s="39"/>
      <c r="AJ8074" s="39"/>
      <c r="AK8074" s="39"/>
      <c r="AL8074" s="39"/>
      <c r="AM8074" s="39"/>
      <c r="AN8074" s="39"/>
      <c r="AO8074" s="39"/>
      <c r="AP8074" s="39"/>
      <c r="AQ8074" s="39"/>
      <c r="AR8074" s="39"/>
      <c r="AS8074" s="39"/>
      <c r="AT8074" s="39"/>
      <c r="AU8074" s="39"/>
      <c r="AV8074" s="39"/>
      <c r="AW8074" s="39"/>
    </row>
    <row r="8075" spans="15:49" x14ac:dyDescent="0.2">
      <c r="O8075" s="39"/>
      <c r="P8075" s="39"/>
      <c r="Q8075" s="39"/>
      <c r="R8075" s="39"/>
      <c r="S8075" s="39"/>
      <c r="T8075" s="39"/>
      <c r="U8075" s="39"/>
      <c r="V8075" s="39"/>
      <c r="W8075" s="39"/>
      <c r="X8075" s="39"/>
      <c r="Y8075" s="39"/>
      <c r="Z8075" s="39"/>
      <c r="AA8075" s="39"/>
      <c r="AB8075" s="39"/>
      <c r="AC8075" s="39"/>
      <c r="AD8075" s="39"/>
      <c r="AE8075" s="39"/>
      <c r="AF8075" s="39"/>
      <c r="AG8075" s="39"/>
      <c r="AH8075" s="39"/>
      <c r="AI8075" s="39"/>
      <c r="AJ8075" s="39"/>
      <c r="AK8075" s="39"/>
      <c r="AL8075" s="39"/>
      <c r="AM8075" s="39"/>
      <c r="AN8075" s="39"/>
      <c r="AO8075" s="39"/>
      <c r="AP8075" s="39"/>
      <c r="AQ8075" s="39"/>
      <c r="AR8075" s="39"/>
      <c r="AS8075" s="39"/>
      <c r="AT8075" s="39"/>
      <c r="AU8075" s="39"/>
      <c r="AV8075" s="39"/>
      <c r="AW8075" s="39"/>
    </row>
    <row r="8076" spans="15:49" x14ac:dyDescent="0.2">
      <c r="O8076" s="39"/>
      <c r="P8076" s="39"/>
      <c r="Q8076" s="39"/>
      <c r="R8076" s="39"/>
      <c r="S8076" s="39"/>
      <c r="T8076" s="39"/>
      <c r="U8076" s="39"/>
      <c r="V8076" s="39"/>
      <c r="W8076" s="39"/>
      <c r="X8076" s="39"/>
      <c r="Y8076" s="39"/>
      <c r="Z8076" s="39"/>
      <c r="AA8076" s="39"/>
      <c r="AB8076" s="39"/>
      <c r="AC8076" s="39"/>
      <c r="AD8076" s="39"/>
      <c r="AE8076" s="39"/>
      <c r="AF8076" s="39"/>
      <c r="AG8076" s="39"/>
      <c r="AH8076" s="39"/>
      <c r="AI8076" s="39"/>
      <c r="AJ8076" s="39"/>
      <c r="AK8076" s="39"/>
      <c r="AL8076" s="39"/>
      <c r="AM8076" s="39"/>
      <c r="AN8076" s="39"/>
      <c r="AO8076" s="39"/>
      <c r="AP8076" s="39"/>
      <c r="AQ8076" s="39"/>
      <c r="AR8076" s="39"/>
      <c r="AS8076" s="39"/>
      <c r="AT8076" s="39"/>
      <c r="AU8076" s="39"/>
      <c r="AV8076" s="39"/>
      <c r="AW8076" s="39"/>
    </row>
    <row r="8077" spans="15:49" x14ac:dyDescent="0.2">
      <c r="O8077" s="39"/>
      <c r="P8077" s="39"/>
      <c r="Q8077" s="39"/>
      <c r="R8077" s="39"/>
      <c r="S8077" s="39"/>
      <c r="T8077" s="39"/>
      <c r="U8077" s="39"/>
      <c r="V8077" s="39"/>
      <c r="W8077" s="39"/>
      <c r="X8077" s="39"/>
      <c r="Y8077" s="39"/>
      <c r="Z8077" s="39"/>
      <c r="AA8077" s="39"/>
      <c r="AB8077" s="39"/>
      <c r="AC8077" s="39"/>
      <c r="AD8077" s="39"/>
      <c r="AE8077" s="39"/>
      <c r="AF8077" s="39"/>
      <c r="AG8077" s="39"/>
      <c r="AH8077" s="39"/>
      <c r="AI8077" s="39"/>
      <c r="AJ8077" s="39"/>
      <c r="AK8077" s="39"/>
      <c r="AL8077" s="39"/>
      <c r="AM8077" s="39"/>
      <c r="AN8077" s="39"/>
      <c r="AO8077" s="39"/>
      <c r="AP8077" s="39"/>
      <c r="AQ8077" s="39"/>
      <c r="AR8077" s="39"/>
      <c r="AS8077" s="39"/>
      <c r="AT8077" s="39"/>
      <c r="AU8077" s="39"/>
      <c r="AV8077" s="39"/>
      <c r="AW8077" s="39"/>
    </row>
    <row r="8078" spans="15:49" x14ac:dyDescent="0.2">
      <c r="O8078" s="39"/>
      <c r="P8078" s="39"/>
      <c r="Q8078" s="39"/>
      <c r="R8078" s="39"/>
      <c r="S8078" s="39"/>
      <c r="T8078" s="39"/>
      <c r="U8078" s="39"/>
      <c r="V8078" s="39"/>
      <c r="W8078" s="39"/>
      <c r="X8078" s="39"/>
      <c r="Y8078" s="39"/>
      <c r="Z8078" s="39"/>
      <c r="AA8078" s="39"/>
      <c r="AB8078" s="39"/>
      <c r="AC8078" s="39"/>
      <c r="AD8078" s="39"/>
      <c r="AE8078" s="39"/>
      <c r="AF8078" s="39"/>
      <c r="AG8078" s="39"/>
      <c r="AH8078" s="39"/>
      <c r="AI8078" s="39"/>
      <c r="AJ8078" s="39"/>
      <c r="AK8078" s="39"/>
      <c r="AL8078" s="39"/>
      <c r="AM8078" s="39"/>
      <c r="AN8078" s="39"/>
      <c r="AO8078" s="39"/>
      <c r="AP8078" s="39"/>
      <c r="AQ8078" s="39"/>
      <c r="AR8078" s="39"/>
      <c r="AS8078" s="39"/>
      <c r="AT8078" s="39"/>
      <c r="AU8078" s="39"/>
      <c r="AV8078" s="39"/>
      <c r="AW8078" s="39"/>
    </row>
    <row r="8079" spans="15:49" x14ac:dyDescent="0.2">
      <c r="O8079" s="39"/>
      <c r="P8079" s="39"/>
      <c r="Q8079" s="39"/>
      <c r="R8079" s="39"/>
      <c r="S8079" s="39"/>
      <c r="T8079" s="39"/>
      <c r="U8079" s="39"/>
      <c r="V8079" s="39"/>
      <c r="W8079" s="39"/>
      <c r="X8079" s="39"/>
      <c r="Y8079" s="39"/>
      <c r="Z8079" s="39"/>
      <c r="AA8079" s="39"/>
      <c r="AB8079" s="39"/>
      <c r="AC8079" s="39"/>
      <c r="AD8079" s="39"/>
      <c r="AE8079" s="39"/>
      <c r="AF8079" s="39"/>
      <c r="AG8079" s="39"/>
      <c r="AH8079" s="39"/>
      <c r="AI8079" s="39"/>
      <c r="AJ8079" s="39"/>
      <c r="AK8079" s="39"/>
      <c r="AL8079" s="39"/>
      <c r="AM8079" s="39"/>
      <c r="AN8079" s="39"/>
      <c r="AO8079" s="39"/>
      <c r="AP8079" s="39"/>
      <c r="AQ8079" s="39"/>
      <c r="AR8079" s="39"/>
      <c r="AS8079" s="39"/>
      <c r="AT8079" s="39"/>
      <c r="AU8079" s="39"/>
      <c r="AV8079" s="39"/>
      <c r="AW8079" s="39"/>
    </row>
    <row r="8080" spans="15:49" x14ac:dyDescent="0.2">
      <c r="O8080" s="39"/>
      <c r="P8080" s="39"/>
      <c r="Q8080" s="39"/>
      <c r="R8080" s="39"/>
      <c r="S8080" s="39"/>
      <c r="T8080" s="39"/>
      <c r="U8080" s="39"/>
      <c r="V8080" s="39"/>
      <c r="W8080" s="39"/>
      <c r="X8080" s="39"/>
      <c r="Y8080" s="39"/>
      <c r="Z8080" s="39"/>
      <c r="AA8080" s="39"/>
      <c r="AB8080" s="39"/>
      <c r="AC8080" s="39"/>
      <c r="AD8080" s="39"/>
      <c r="AE8080" s="39"/>
      <c r="AF8080" s="39"/>
      <c r="AG8080" s="39"/>
      <c r="AH8080" s="39"/>
      <c r="AI8080" s="39"/>
      <c r="AJ8080" s="39"/>
      <c r="AK8080" s="39"/>
      <c r="AL8080" s="39"/>
      <c r="AM8080" s="39"/>
      <c r="AN8080" s="39"/>
      <c r="AO8080" s="39"/>
      <c r="AP8080" s="39"/>
      <c r="AQ8080" s="39"/>
      <c r="AR8080" s="39"/>
      <c r="AS8080" s="39"/>
      <c r="AT8080" s="39"/>
      <c r="AU8080" s="39"/>
      <c r="AV8080" s="39"/>
      <c r="AW8080" s="39"/>
    </row>
    <row r="8081" spans="15:49" x14ac:dyDescent="0.2">
      <c r="O8081" s="39"/>
      <c r="P8081" s="39"/>
      <c r="Q8081" s="39"/>
      <c r="R8081" s="39"/>
      <c r="S8081" s="39"/>
      <c r="T8081" s="39"/>
      <c r="U8081" s="39"/>
      <c r="V8081" s="39"/>
      <c r="W8081" s="39"/>
      <c r="X8081" s="39"/>
      <c r="Y8081" s="39"/>
      <c r="Z8081" s="39"/>
      <c r="AA8081" s="39"/>
      <c r="AB8081" s="39"/>
      <c r="AC8081" s="39"/>
      <c r="AD8081" s="39"/>
      <c r="AE8081" s="39"/>
      <c r="AF8081" s="39"/>
      <c r="AG8081" s="39"/>
      <c r="AH8081" s="39"/>
      <c r="AI8081" s="39"/>
      <c r="AJ8081" s="39"/>
      <c r="AK8081" s="39"/>
      <c r="AL8081" s="39"/>
      <c r="AM8081" s="39"/>
      <c r="AN8081" s="39"/>
      <c r="AO8081" s="39"/>
      <c r="AP8081" s="39"/>
      <c r="AQ8081" s="39"/>
      <c r="AR8081" s="39"/>
      <c r="AS8081" s="39"/>
      <c r="AT8081" s="39"/>
      <c r="AU8081" s="39"/>
      <c r="AV8081" s="39"/>
      <c r="AW8081" s="39"/>
    </row>
    <row r="8082" spans="15:49" x14ac:dyDescent="0.2">
      <c r="O8082" s="39"/>
      <c r="P8082" s="39"/>
      <c r="Q8082" s="39"/>
      <c r="R8082" s="39"/>
      <c r="S8082" s="39"/>
      <c r="T8082" s="39"/>
      <c r="U8082" s="39"/>
      <c r="V8082" s="39"/>
      <c r="W8082" s="39"/>
      <c r="X8082" s="39"/>
      <c r="Y8082" s="39"/>
      <c r="Z8082" s="39"/>
      <c r="AA8082" s="39"/>
      <c r="AB8082" s="39"/>
      <c r="AC8082" s="39"/>
      <c r="AD8082" s="39"/>
      <c r="AE8082" s="39"/>
      <c r="AF8082" s="39"/>
      <c r="AG8082" s="39"/>
      <c r="AH8082" s="39"/>
      <c r="AI8082" s="39"/>
      <c r="AJ8082" s="39"/>
      <c r="AK8082" s="39"/>
      <c r="AL8082" s="39"/>
      <c r="AM8082" s="39"/>
      <c r="AN8082" s="39"/>
      <c r="AO8082" s="39"/>
      <c r="AP8082" s="39"/>
      <c r="AQ8082" s="39"/>
      <c r="AR8082" s="39"/>
      <c r="AS8082" s="39"/>
      <c r="AT8082" s="39"/>
      <c r="AU8082" s="39"/>
      <c r="AV8082" s="39"/>
      <c r="AW8082" s="39"/>
    </row>
    <row r="8083" spans="15:49" x14ac:dyDescent="0.2">
      <c r="O8083" s="39"/>
      <c r="P8083" s="39"/>
      <c r="Q8083" s="39"/>
      <c r="R8083" s="39"/>
      <c r="S8083" s="39"/>
      <c r="T8083" s="39"/>
      <c r="U8083" s="39"/>
      <c r="V8083" s="39"/>
      <c r="W8083" s="39"/>
      <c r="X8083" s="39"/>
      <c r="Y8083" s="39"/>
      <c r="Z8083" s="39"/>
      <c r="AA8083" s="39"/>
      <c r="AB8083" s="39"/>
      <c r="AC8083" s="39"/>
      <c r="AD8083" s="39"/>
      <c r="AE8083" s="39"/>
      <c r="AF8083" s="39"/>
      <c r="AG8083" s="39"/>
      <c r="AH8083" s="39"/>
      <c r="AI8083" s="39"/>
      <c r="AJ8083" s="39"/>
      <c r="AK8083" s="39"/>
      <c r="AL8083" s="39"/>
      <c r="AM8083" s="39"/>
      <c r="AN8083" s="39"/>
      <c r="AO8083" s="39"/>
      <c r="AP8083" s="39"/>
      <c r="AQ8083" s="39"/>
      <c r="AR8083" s="39"/>
      <c r="AS8083" s="39"/>
      <c r="AT8083" s="39"/>
      <c r="AU8083" s="39"/>
      <c r="AV8083" s="39"/>
      <c r="AW8083" s="39"/>
    </row>
    <row r="8084" spans="15:49" x14ac:dyDescent="0.2">
      <c r="O8084" s="39"/>
      <c r="P8084" s="39"/>
      <c r="Q8084" s="39"/>
      <c r="R8084" s="39"/>
      <c r="S8084" s="39"/>
      <c r="T8084" s="39"/>
      <c r="U8084" s="39"/>
      <c r="V8084" s="39"/>
      <c r="W8084" s="39"/>
      <c r="X8084" s="39"/>
      <c r="Y8084" s="39"/>
      <c r="Z8084" s="39"/>
      <c r="AA8084" s="39"/>
      <c r="AB8084" s="39"/>
      <c r="AC8084" s="39"/>
      <c r="AD8084" s="39"/>
      <c r="AE8084" s="39"/>
      <c r="AF8084" s="39"/>
      <c r="AG8084" s="39"/>
      <c r="AH8084" s="39"/>
      <c r="AI8084" s="39"/>
      <c r="AJ8084" s="39"/>
      <c r="AK8084" s="39"/>
      <c r="AL8084" s="39"/>
      <c r="AM8084" s="39"/>
      <c r="AN8084" s="39"/>
      <c r="AO8084" s="39"/>
      <c r="AP8084" s="39"/>
      <c r="AQ8084" s="39"/>
      <c r="AR8084" s="39"/>
      <c r="AS8084" s="39"/>
      <c r="AT8084" s="39"/>
      <c r="AU8084" s="39"/>
      <c r="AV8084" s="39"/>
      <c r="AW8084" s="39"/>
    </row>
    <row r="8085" spans="15:49" x14ac:dyDescent="0.2">
      <c r="O8085" s="39"/>
      <c r="P8085" s="39"/>
      <c r="Q8085" s="39"/>
      <c r="R8085" s="39"/>
      <c r="S8085" s="39"/>
      <c r="T8085" s="39"/>
      <c r="U8085" s="39"/>
      <c r="V8085" s="39"/>
      <c r="W8085" s="39"/>
      <c r="X8085" s="39"/>
      <c r="Y8085" s="39"/>
      <c r="Z8085" s="39"/>
      <c r="AA8085" s="39"/>
      <c r="AB8085" s="39"/>
      <c r="AC8085" s="39"/>
      <c r="AD8085" s="39"/>
      <c r="AE8085" s="39"/>
      <c r="AF8085" s="39"/>
      <c r="AG8085" s="39"/>
      <c r="AH8085" s="39"/>
      <c r="AI8085" s="39"/>
      <c r="AJ8085" s="39"/>
      <c r="AK8085" s="39"/>
      <c r="AL8085" s="39"/>
      <c r="AM8085" s="39"/>
      <c r="AN8085" s="39"/>
      <c r="AO8085" s="39"/>
      <c r="AP8085" s="39"/>
      <c r="AQ8085" s="39"/>
      <c r="AR8085" s="39"/>
      <c r="AS8085" s="39"/>
      <c r="AT8085" s="39"/>
      <c r="AU8085" s="39"/>
      <c r="AV8085" s="39"/>
      <c r="AW8085" s="39"/>
    </row>
    <row r="8086" spans="15:49" x14ac:dyDescent="0.2">
      <c r="O8086" s="39"/>
      <c r="P8086" s="39"/>
      <c r="Q8086" s="39"/>
      <c r="R8086" s="39"/>
      <c r="S8086" s="39"/>
      <c r="T8086" s="39"/>
      <c r="U8086" s="39"/>
      <c r="V8086" s="39"/>
      <c r="W8086" s="39"/>
      <c r="X8086" s="39"/>
      <c r="Y8086" s="39"/>
      <c r="Z8086" s="39"/>
      <c r="AA8086" s="39"/>
      <c r="AB8086" s="39"/>
      <c r="AC8086" s="39"/>
      <c r="AD8086" s="39"/>
      <c r="AE8086" s="39"/>
      <c r="AF8086" s="39"/>
      <c r="AG8086" s="39"/>
      <c r="AH8086" s="39"/>
      <c r="AI8086" s="39"/>
      <c r="AJ8086" s="39"/>
      <c r="AK8086" s="39"/>
      <c r="AL8086" s="39"/>
      <c r="AM8086" s="39"/>
      <c r="AN8086" s="39"/>
      <c r="AO8086" s="39"/>
      <c r="AP8086" s="39"/>
      <c r="AQ8086" s="39"/>
      <c r="AR8086" s="39"/>
      <c r="AS8086" s="39"/>
      <c r="AT8086" s="39"/>
      <c r="AU8086" s="39"/>
      <c r="AV8086" s="39"/>
      <c r="AW8086" s="39"/>
    </row>
    <row r="8087" spans="15:49" x14ac:dyDescent="0.2">
      <c r="O8087" s="39"/>
      <c r="P8087" s="39"/>
      <c r="Q8087" s="39"/>
      <c r="R8087" s="39"/>
      <c r="S8087" s="39"/>
      <c r="T8087" s="39"/>
      <c r="U8087" s="39"/>
      <c r="V8087" s="39"/>
      <c r="W8087" s="39"/>
      <c r="X8087" s="39"/>
      <c r="Y8087" s="39"/>
      <c r="Z8087" s="39"/>
      <c r="AA8087" s="39"/>
      <c r="AB8087" s="39"/>
      <c r="AC8087" s="39"/>
      <c r="AD8087" s="39"/>
      <c r="AE8087" s="39"/>
      <c r="AF8087" s="39"/>
      <c r="AG8087" s="39"/>
      <c r="AH8087" s="39"/>
      <c r="AI8087" s="39"/>
      <c r="AJ8087" s="39"/>
      <c r="AK8087" s="39"/>
      <c r="AL8087" s="39"/>
      <c r="AM8087" s="39"/>
      <c r="AN8087" s="39"/>
      <c r="AO8087" s="39"/>
      <c r="AP8087" s="39"/>
      <c r="AQ8087" s="39"/>
      <c r="AR8087" s="39"/>
      <c r="AS8087" s="39"/>
      <c r="AT8087" s="39"/>
      <c r="AU8087" s="39"/>
      <c r="AV8087" s="39"/>
      <c r="AW8087" s="39"/>
    </row>
    <row r="8088" spans="15:49" x14ac:dyDescent="0.2">
      <c r="O8088" s="39"/>
      <c r="P8088" s="39"/>
      <c r="Q8088" s="39"/>
      <c r="R8088" s="39"/>
      <c r="S8088" s="39"/>
      <c r="T8088" s="39"/>
      <c r="U8088" s="39"/>
      <c r="V8088" s="39"/>
      <c r="W8088" s="39"/>
      <c r="X8088" s="39"/>
      <c r="Y8088" s="39"/>
      <c r="Z8088" s="39"/>
      <c r="AA8088" s="39"/>
      <c r="AB8088" s="39"/>
      <c r="AC8088" s="39"/>
      <c r="AD8088" s="39"/>
      <c r="AE8088" s="39"/>
      <c r="AF8088" s="39"/>
      <c r="AG8088" s="39"/>
      <c r="AH8088" s="39"/>
      <c r="AI8088" s="39"/>
      <c r="AJ8088" s="39"/>
      <c r="AK8088" s="39"/>
      <c r="AL8088" s="39"/>
      <c r="AM8088" s="39"/>
      <c r="AN8088" s="39"/>
      <c r="AO8088" s="39"/>
      <c r="AP8088" s="39"/>
      <c r="AQ8088" s="39"/>
      <c r="AR8088" s="39"/>
      <c r="AS8088" s="39"/>
      <c r="AT8088" s="39"/>
      <c r="AU8088" s="39"/>
      <c r="AV8088" s="39"/>
      <c r="AW8088" s="39"/>
    </row>
    <row r="8089" spans="15:49" x14ac:dyDescent="0.2">
      <c r="O8089" s="39"/>
      <c r="P8089" s="39"/>
      <c r="Q8089" s="39"/>
      <c r="R8089" s="39"/>
      <c r="S8089" s="39"/>
      <c r="T8089" s="39"/>
      <c r="U8089" s="39"/>
      <c r="V8089" s="39"/>
      <c r="W8089" s="39"/>
      <c r="X8089" s="39"/>
      <c r="Y8089" s="39"/>
      <c r="Z8089" s="39"/>
      <c r="AA8089" s="39"/>
      <c r="AB8089" s="39"/>
      <c r="AC8089" s="39"/>
      <c r="AD8089" s="39"/>
      <c r="AE8089" s="39"/>
      <c r="AF8089" s="39"/>
      <c r="AG8089" s="39"/>
      <c r="AH8089" s="39"/>
      <c r="AI8089" s="39"/>
      <c r="AJ8089" s="39"/>
      <c r="AK8089" s="39"/>
      <c r="AL8089" s="39"/>
      <c r="AM8089" s="39"/>
      <c r="AN8089" s="39"/>
      <c r="AO8089" s="39"/>
      <c r="AP8089" s="39"/>
      <c r="AQ8089" s="39"/>
      <c r="AR8089" s="39"/>
      <c r="AS8089" s="39"/>
      <c r="AT8089" s="39"/>
      <c r="AU8089" s="39"/>
      <c r="AV8089" s="39"/>
      <c r="AW8089" s="39"/>
    </row>
    <row r="8090" spans="15:49" x14ac:dyDescent="0.2">
      <c r="O8090" s="39"/>
      <c r="P8090" s="39"/>
      <c r="Q8090" s="39"/>
      <c r="R8090" s="39"/>
      <c r="S8090" s="39"/>
      <c r="T8090" s="39"/>
      <c r="U8090" s="39"/>
      <c r="V8090" s="39"/>
      <c r="W8090" s="39"/>
      <c r="X8090" s="39"/>
      <c r="Y8090" s="39"/>
      <c r="Z8090" s="39"/>
      <c r="AA8090" s="39"/>
      <c r="AB8090" s="39"/>
      <c r="AC8090" s="39"/>
      <c r="AD8090" s="39"/>
      <c r="AE8090" s="39"/>
      <c r="AF8090" s="39"/>
      <c r="AG8090" s="39"/>
      <c r="AH8090" s="39"/>
      <c r="AI8090" s="39"/>
      <c r="AJ8090" s="39"/>
      <c r="AK8090" s="39"/>
      <c r="AL8090" s="39"/>
      <c r="AM8090" s="39"/>
      <c r="AN8090" s="39"/>
      <c r="AO8090" s="39"/>
      <c r="AP8090" s="39"/>
      <c r="AQ8090" s="39"/>
      <c r="AR8090" s="39"/>
      <c r="AS8090" s="39"/>
      <c r="AT8090" s="39"/>
      <c r="AU8090" s="39"/>
      <c r="AV8090" s="39"/>
      <c r="AW8090" s="39"/>
    </row>
    <row r="8091" spans="15:49" x14ac:dyDescent="0.2">
      <c r="O8091" s="39"/>
      <c r="P8091" s="39"/>
      <c r="Q8091" s="39"/>
      <c r="R8091" s="39"/>
      <c r="S8091" s="39"/>
      <c r="T8091" s="39"/>
      <c r="U8091" s="39"/>
      <c r="V8091" s="39"/>
      <c r="W8091" s="39"/>
      <c r="X8091" s="39"/>
      <c r="Y8091" s="39"/>
      <c r="Z8091" s="39"/>
      <c r="AA8091" s="39"/>
      <c r="AB8091" s="39"/>
      <c r="AC8091" s="39"/>
      <c r="AD8091" s="39"/>
      <c r="AE8091" s="39"/>
      <c r="AF8091" s="39"/>
      <c r="AG8091" s="39"/>
      <c r="AH8091" s="39"/>
      <c r="AI8091" s="39"/>
      <c r="AJ8091" s="39"/>
      <c r="AK8091" s="39"/>
      <c r="AL8091" s="39"/>
      <c r="AM8091" s="39"/>
      <c r="AN8091" s="39"/>
      <c r="AO8091" s="39"/>
      <c r="AP8091" s="39"/>
      <c r="AQ8091" s="39"/>
      <c r="AR8091" s="39"/>
      <c r="AS8091" s="39"/>
      <c r="AT8091" s="39"/>
      <c r="AU8091" s="39"/>
      <c r="AV8091" s="39"/>
      <c r="AW8091" s="39"/>
    </row>
    <row r="8092" spans="15:49" x14ac:dyDescent="0.2">
      <c r="O8092" s="39"/>
      <c r="P8092" s="39"/>
      <c r="Q8092" s="39"/>
      <c r="R8092" s="39"/>
      <c r="S8092" s="39"/>
      <c r="T8092" s="39"/>
      <c r="U8092" s="39"/>
      <c r="V8092" s="39"/>
      <c r="W8092" s="39"/>
      <c r="X8092" s="39"/>
      <c r="Y8092" s="39"/>
      <c r="Z8092" s="39"/>
      <c r="AA8092" s="39"/>
      <c r="AB8092" s="39"/>
      <c r="AC8092" s="39"/>
      <c r="AD8092" s="39"/>
      <c r="AE8092" s="39"/>
      <c r="AF8092" s="39"/>
      <c r="AG8092" s="39"/>
      <c r="AH8092" s="39"/>
      <c r="AI8092" s="39"/>
      <c r="AJ8092" s="39"/>
      <c r="AK8092" s="39"/>
      <c r="AL8092" s="39"/>
      <c r="AM8092" s="39"/>
      <c r="AN8092" s="39"/>
      <c r="AO8092" s="39"/>
      <c r="AP8092" s="39"/>
      <c r="AQ8092" s="39"/>
      <c r="AR8092" s="39"/>
      <c r="AS8092" s="39"/>
      <c r="AT8092" s="39"/>
      <c r="AU8092" s="39"/>
      <c r="AV8092" s="39"/>
      <c r="AW8092" s="39"/>
    </row>
    <row r="8093" spans="15:49" x14ac:dyDescent="0.2">
      <c r="O8093" s="39"/>
      <c r="P8093" s="39"/>
      <c r="Q8093" s="39"/>
      <c r="R8093" s="39"/>
      <c r="S8093" s="39"/>
      <c r="T8093" s="39"/>
      <c r="U8093" s="39"/>
      <c r="V8093" s="39"/>
      <c r="W8093" s="39"/>
      <c r="X8093" s="39"/>
      <c r="Y8093" s="39"/>
      <c r="Z8093" s="39"/>
      <c r="AA8093" s="39"/>
      <c r="AB8093" s="39"/>
      <c r="AC8093" s="39"/>
      <c r="AD8093" s="39"/>
      <c r="AE8093" s="39"/>
      <c r="AF8093" s="39"/>
      <c r="AG8093" s="39"/>
      <c r="AH8093" s="39"/>
      <c r="AI8093" s="39"/>
      <c r="AJ8093" s="39"/>
      <c r="AK8093" s="39"/>
      <c r="AL8093" s="39"/>
      <c r="AM8093" s="39"/>
      <c r="AN8093" s="39"/>
      <c r="AO8093" s="39"/>
      <c r="AP8093" s="39"/>
      <c r="AQ8093" s="39"/>
      <c r="AR8093" s="39"/>
      <c r="AS8093" s="39"/>
      <c r="AT8093" s="39"/>
      <c r="AU8093" s="39"/>
      <c r="AV8093" s="39"/>
      <c r="AW8093" s="39"/>
    </row>
    <row r="8094" spans="15:49" x14ac:dyDescent="0.2">
      <c r="O8094" s="39"/>
      <c r="P8094" s="39"/>
      <c r="Q8094" s="39"/>
      <c r="R8094" s="39"/>
      <c r="S8094" s="39"/>
      <c r="T8094" s="39"/>
      <c r="U8094" s="39"/>
      <c r="V8094" s="39"/>
      <c r="W8094" s="39"/>
      <c r="X8094" s="39"/>
      <c r="Y8094" s="39"/>
      <c r="Z8094" s="39"/>
      <c r="AA8094" s="39"/>
      <c r="AB8094" s="39"/>
      <c r="AC8094" s="39"/>
      <c r="AD8094" s="39"/>
      <c r="AE8094" s="39"/>
      <c r="AF8094" s="39"/>
      <c r="AG8094" s="39"/>
      <c r="AH8094" s="39"/>
      <c r="AI8094" s="39"/>
      <c r="AJ8094" s="39"/>
      <c r="AK8094" s="39"/>
      <c r="AL8094" s="39"/>
      <c r="AM8094" s="39"/>
      <c r="AN8094" s="39"/>
      <c r="AO8094" s="39"/>
      <c r="AP8094" s="39"/>
      <c r="AQ8094" s="39"/>
      <c r="AR8094" s="39"/>
      <c r="AS8094" s="39"/>
      <c r="AT8094" s="39"/>
      <c r="AU8094" s="39"/>
      <c r="AV8094" s="39"/>
      <c r="AW8094" s="39"/>
    </row>
    <row r="8095" spans="15:49" x14ac:dyDescent="0.2">
      <c r="O8095" s="39"/>
      <c r="P8095" s="39"/>
      <c r="Q8095" s="39"/>
      <c r="R8095" s="39"/>
      <c r="S8095" s="39"/>
      <c r="T8095" s="39"/>
      <c r="U8095" s="39"/>
      <c r="V8095" s="39"/>
      <c r="W8095" s="39"/>
      <c r="X8095" s="39"/>
      <c r="Y8095" s="39"/>
      <c r="Z8095" s="39"/>
      <c r="AA8095" s="39"/>
      <c r="AB8095" s="39"/>
      <c r="AC8095" s="39"/>
      <c r="AD8095" s="39"/>
      <c r="AE8095" s="39"/>
      <c r="AF8095" s="39"/>
      <c r="AG8095" s="39"/>
      <c r="AH8095" s="39"/>
      <c r="AI8095" s="39"/>
      <c r="AJ8095" s="39"/>
      <c r="AK8095" s="39"/>
      <c r="AL8095" s="39"/>
      <c r="AM8095" s="39"/>
      <c r="AN8095" s="39"/>
      <c r="AO8095" s="39"/>
      <c r="AP8095" s="39"/>
      <c r="AQ8095" s="39"/>
      <c r="AR8095" s="39"/>
      <c r="AS8095" s="39"/>
      <c r="AT8095" s="39"/>
      <c r="AU8095" s="39"/>
      <c r="AV8095" s="39"/>
      <c r="AW8095" s="39"/>
    </row>
    <row r="8096" spans="15:49" x14ac:dyDescent="0.2">
      <c r="O8096" s="39"/>
      <c r="P8096" s="39"/>
      <c r="Q8096" s="39"/>
      <c r="R8096" s="39"/>
      <c r="S8096" s="39"/>
      <c r="T8096" s="39"/>
      <c r="U8096" s="39"/>
      <c r="V8096" s="39"/>
      <c r="W8096" s="39"/>
      <c r="X8096" s="39"/>
      <c r="Y8096" s="39"/>
      <c r="Z8096" s="39"/>
      <c r="AA8096" s="39"/>
      <c r="AB8096" s="39"/>
      <c r="AC8096" s="39"/>
      <c r="AD8096" s="39"/>
      <c r="AE8096" s="39"/>
      <c r="AF8096" s="39"/>
      <c r="AG8096" s="39"/>
      <c r="AH8096" s="39"/>
      <c r="AI8096" s="39"/>
      <c r="AJ8096" s="39"/>
      <c r="AK8096" s="39"/>
      <c r="AL8096" s="39"/>
      <c r="AM8096" s="39"/>
      <c r="AN8096" s="39"/>
      <c r="AO8096" s="39"/>
      <c r="AP8096" s="39"/>
      <c r="AQ8096" s="39"/>
      <c r="AR8096" s="39"/>
      <c r="AS8096" s="39"/>
      <c r="AT8096" s="39"/>
      <c r="AU8096" s="39"/>
      <c r="AV8096" s="39"/>
      <c r="AW8096" s="39"/>
    </row>
    <row r="8097" spans="15:49" x14ac:dyDescent="0.2">
      <c r="O8097" s="39"/>
      <c r="P8097" s="39"/>
      <c r="Q8097" s="39"/>
      <c r="R8097" s="39"/>
      <c r="S8097" s="39"/>
      <c r="T8097" s="39"/>
      <c r="U8097" s="39"/>
      <c r="V8097" s="39"/>
      <c r="W8097" s="39"/>
      <c r="X8097" s="39"/>
      <c r="Y8097" s="39"/>
      <c r="Z8097" s="39"/>
      <c r="AA8097" s="39"/>
      <c r="AB8097" s="39"/>
      <c r="AC8097" s="39"/>
      <c r="AD8097" s="39"/>
      <c r="AE8097" s="39"/>
      <c r="AF8097" s="39"/>
      <c r="AG8097" s="39"/>
      <c r="AH8097" s="39"/>
      <c r="AI8097" s="39"/>
      <c r="AJ8097" s="39"/>
      <c r="AK8097" s="39"/>
      <c r="AL8097" s="39"/>
      <c r="AM8097" s="39"/>
      <c r="AN8097" s="39"/>
      <c r="AO8097" s="39"/>
      <c r="AP8097" s="39"/>
      <c r="AQ8097" s="39"/>
      <c r="AR8097" s="39"/>
      <c r="AS8097" s="39"/>
      <c r="AT8097" s="39"/>
      <c r="AU8097" s="39"/>
      <c r="AV8097" s="39"/>
      <c r="AW8097" s="39"/>
    </row>
    <row r="8098" spans="15:49" x14ac:dyDescent="0.2">
      <c r="O8098" s="39"/>
      <c r="P8098" s="39"/>
      <c r="Q8098" s="39"/>
      <c r="R8098" s="39"/>
      <c r="S8098" s="39"/>
      <c r="T8098" s="39"/>
      <c r="U8098" s="39"/>
      <c r="V8098" s="39"/>
      <c r="W8098" s="39"/>
      <c r="X8098" s="39"/>
      <c r="Y8098" s="39"/>
      <c r="Z8098" s="39"/>
      <c r="AA8098" s="39"/>
      <c r="AB8098" s="39"/>
      <c r="AC8098" s="39"/>
      <c r="AD8098" s="39"/>
      <c r="AE8098" s="39"/>
      <c r="AF8098" s="39"/>
      <c r="AG8098" s="39"/>
      <c r="AH8098" s="39"/>
      <c r="AI8098" s="39"/>
      <c r="AJ8098" s="39"/>
      <c r="AK8098" s="39"/>
      <c r="AL8098" s="39"/>
      <c r="AM8098" s="39"/>
      <c r="AN8098" s="39"/>
      <c r="AO8098" s="39"/>
      <c r="AP8098" s="39"/>
      <c r="AQ8098" s="39"/>
      <c r="AR8098" s="39"/>
      <c r="AS8098" s="39"/>
      <c r="AT8098" s="39"/>
      <c r="AU8098" s="39"/>
      <c r="AV8098" s="39"/>
      <c r="AW8098" s="39"/>
    </row>
    <row r="8099" spans="15:49" x14ac:dyDescent="0.2">
      <c r="O8099" s="39"/>
      <c r="P8099" s="39"/>
      <c r="Q8099" s="39"/>
      <c r="R8099" s="39"/>
      <c r="S8099" s="39"/>
      <c r="T8099" s="39"/>
      <c r="U8099" s="39"/>
      <c r="V8099" s="39"/>
      <c r="W8099" s="39"/>
      <c r="X8099" s="39"/>
      <c r="Y8099" s="39"/>
      <c r="Z8099" s="39"/>
      <c r="AA8099" s="39"/>
      <c r="AB8099" s="39"/>
      <c r="AC8099" s="39"/>
      <c r="AD8099" s="39"/>
      <c r="AE8099" s="39"/>
      <c r="AF8099" s="39"/>
      <c r="AG8099" s="39"/>
      <c r="AH8099" s="39"/>
      <c r="AI8099" s="39"/>
      <c r="AJ8099" s="39"/>
      <c r="AK8099" s="39"/>
      <c r="AL8099" s="39"/>
      <c r="AM8099" s="39"/>
      <c r="AN8099" s="39"/>
      <c r="AO8099" s="39"/>
      <c r="AP8099" s="39"/>
      <c r="AQ8099" s="39"/>
      <c r="AR8099" s="39"/>
      <c r="AS8099" s="39"/>
      <c r="AT8099" s="39"/>
      <c r="AU8099" s="39"/>
      <c r="AV8099" s="39"/>
      <c r="AW8099" s="39"/>
    </row>
    <row r="8100" spans="15:49" x14ac:dyDescent="0.2">
      <c r="O8100" s="39"/>
      <c r="P8100" s="39"/>
      <c r="Q8100" s="39"/>
      <c r="R8100" s="39"/>
      <c r="S8100" s="39"/>
      <c r="T8100" s="39"/>
      <c r="U8100" s="39"/>
      <c r="V8100" s="39"/>
      <c r="W8100" s="39"/>
      <c r="X8100" s="39"/>
      <c r="Y8100" s="39"/>
      <c r="Z8100" s="39"/>
      <c r="AA8100" s="39"/>
      <c r="AB8100" s="39"/>
      <c r="AC8100" s="39"/>
      <c r="AD8100" s="39"/>
      <c r="AE8100" s="39"/>
      <c r="AF8100" s="39"/>
      <c r="AG8100" s="39"/>
      <c r="AH8100" s="39"/>
      <c r="AI8100" s="39"/>
      <c r="AJ8100" s="39"/>
      <c r="AK8100" s="39"/>
      <c r="AL8100" s="39"/>
      <c r="AM8100" s="39"/>
      <c r="AN8100" s="39"/>
      <c r="AO8100" s="39"/>
      <c r="AP8100" s="39"/>
      <c r="AQ8100" s="39"/>
      <c r="AR8100" s="39"/>
      <c r="AS8100" s="39"/>
      <c r="AT8100" s="39"/>
      <c r="AU8100" s="39"/>
      <c r="AV8100" s="39"/>
      <c r="AW8100" s="39"/>
    </row>
    <row r="8101" spans="15:49" x14ac:dyDescent="0.2">
      <c r="O8101" s="39"/>
      <c r="P8101" s="39"/>
      <c r="Q8101" s="39"/>
      <c r="R8101" s="39"/>
      <c r="S8101" s="39"/>
      <c r="T8101" s="39"/>
      <c r="U8101" s="39"/>
      <c r="V8101" s="39"/>
      <c r="W8101" s="39"/>
      <c r="X8101" s="39"/>
      <c r="Y8101" s="39"/>
      <c r="Z8101" s="39"/>
      <c r="AA8101" s="39"/>
      <c r="AB8101" s="39"/>
      <c r="AC8101" s="39"/>
      <c r="AD8101" s="39"/>
      <c r="AE8101" s="39"/>
      <c r="AF8101" s="39"/>
      <c r="AG8101" s="39"/>
      <c r="AH8101" s="39"/>
      <c r="AI8101" s="39"/>
      <c r="AJ8101" s="39"/>
      <c r="AK8101" s="39"/>
      <c r="AL8101" s="39"/>
      <c r="AM8101" s="39"/>
      <c r="AN8101" s="39"/>
      <c r="AO8101" s="39"/>
      <c r="AP8101" s="39"/>
      <c r="AQ8101" s="39"/>
      <c r="AR8101" s="39"/>
      <c r="AS8101" s="39"/>
      <c r="AT8101" s="39"/>
      <c r="AU8101" s="39"/>
      <c r="AV8101" s="39"/>
      <c r="AW8101" s="39"/>
    </row>
    <row r="8102" spans="15:49" x14ac:dyDescent="0.2">
      <c r="O8102" s="39"/>
      <c r="P8102" s="39"/>
      <c r="Q8102" s="39"/>
      <c r="R8102" s="39"/>
      <c r="S8102" s="39"/>
      <c r="T8102" s="39"/>
      <c r="U8102" s="39"/>
      <c r="V8102" s="39"/>
      <c r="W8102" s="39"/>
      <c r="X8102" s="39"/>
      <c r="Y8102" s="39"/>
      <c r="Z8102" s="39"/>
      <c r="AA8102" s="39"/>
      <c r="AB8102" s="39"/>
      <c r="AC8102" s="39"/>
      <c r="AD8102" s="39"/>
      <c r="AE8102" s="39"/>
      <c r="AF8102" s="39"/>
      <c r="AG8102" s="39"/>
      <c r="AH8102" s="39"/>
      <c r="AI8102" s="39"/>
      <c r="AJ8102" s="39"/>
      <c r="AK8102" s="39"/>
      <c r="AL8102" s="39"/>
      <c r="AM8102" s="39"/>
      <c r="AN8102" s="39"/>
      <c r="AO8102" s="39"/>
      <c r="AP8102" s="39"/>
      <c r="AQ8102" s="39"/>
      <c r="AR8102" s="39"/>
      <c r="AS8102" s="39"/>
      <c r="AT8102" s="39"/>
      <c r="AU8102" s="39"/>
      <c r="AV8102" s="39"/>
      <c r="AW8102" s="39"/>
    </row>
    <row r="8103" spans="15:49" x14ac:dyDescent="0.2">
      <c r="O8103" s="39"/>
      <c r="P8103" s="39"/>
      <c r="Q8103" s="39"/>
      <c r="R8103" s="39"/>
      <c r="S8103" s="39"/>
      <c r="T8103" s="39"/>
      <c r="U8103" s="39"/>
      <c r="V8103" s="39"/>
      <c r="W8103" s="39"/>
      <c r="X8103" s="39"/>
      <c r="Y8103" s="39"/>
      <c r="Z8103" s="39"/>
      <c r="AA8103" s="39"/>
      <c r="AB8103" s="39"/>
      <c r="AC8103" s="39"/>
      <c r="AD8103" s="39"/>
      <c r="AE8103" s="39"/>
      <c r="AF8103" s="39"/>
      <c r="AG8103" s="39"/>
      <c r="AH8103" s="39"/>
      <c r="AI8103" s="39"/>
      <c r="AJ8103" s="39"/>
      <c r="AK8103" s="39"/>
      <c r="AL8103" s="39"/>
      <c r="AM8103" s="39"/>
      <c r="AN8103" s="39"/>
      <c r="AO8103" s="39"/>
      <c r="AP8103" s="39"/>
      <c r="AQ8103" s="39"/>
      <c r="AR8103" s="39"/>
      <c r="AS8103" s="39"/>
      <c r="AT8103" s="39"/>
      <c r="AU8103" s="39"/>
      <c r="AV8103" s="39"/>
      <c r="AW8103" s="39"/>
    </row>
    <row r="8104" spans="15:49" x14ac:dyDescent="0.2">
      <c r="O8104" s="39"/>
      <c r="P8104" s="39"/>
      <c r="Q8104" s="39"/>
      <c r="R8104" s="39"/>
      <c r="S8104" s="39"/>
      <c r="T8104" s="39"/>
      <c r="U8104" s="39"/>
      <c r="V8104" s="39"/>
      <c r="W8104" s="39"/>
      <c r="X8104" s="39"/>
      <c r="Y8104" s="39"/>
      <c r="Z8104" s="39"/>
      <c r="AA8104" s="39"/>
      <c r="AB8104" s="39"/>
      <c r="AC8104" s="39"/>
      <c r="AD8104" s="39"/>
      <c r="AE8104" s="39"/>
      <c r="AF8104" s="39"/>
      <c r="AG8104" s="39"/>
      <c r="AH8104" s="39"/>
      <c r="AI8104" s="39"/>
      <c r="AJ8104" s="39"/>
      <c r="AK8104" s="39"/>
      <c r="AL8104" s="39"/>
      <c r="AM8104" s="39"/>
      <c r="AN8104" s="39"/>
      <c r="AO8104" s="39"/>
      <c r="AP8104" s="39"/>
      <c r="AQ8104" s="39"/>
      <c r="AR8104" s="39"/>
      <c r="AS8104" s="39"/>
      <c r="AT8104" s="39"/>
      <c r="AU8104" s="39"/>
      <c r="AV8104" s="39"/>
      <c r="AW8104" s="39"/>
    </row>
    <row r="8105" spans="15:49" x14ac:dyDescent="0.2">
      <c r="O8105" s="39"/>
      <c r="P8105" s="39"/>
      <c r="Q8105" s="39"/>
      <c r="R8105" s="39"/>
      <c r="S8105" s="39"/>
      <c r="T8105" s="39"/>
      <c r="U8105" s="39"/>
      <c r="V8105" s="39"/>
      <c r="W8105" s="39"/>
      <c r="X8105" s="39"/>
      <c r="Y8105" s="39"/>
      <c r="Z8105" s="39"/>
      <c r="AA8105" s="39"/>
      <c r="AB8105" s="39"/>
      <c r="AC8105" s="39"/>
      <c r="AD8105" s="39"/>
      <c r="AE8105" s="39"/>
      <c r="AF8105" s="39"/>
      <c r="AG8105" s="39"/>
      <c r="AH8105" s="39"/>
      <c r="AI8105" s="39"/>
      <c r="AJ8105" s="39"/>
      <c r="AK8105" s="39"/>
      <c r="AL8105" s="39"/>
      <c r="AM8105" s="39"/>
      <c r="AN8105" s="39"/>
      <c r="AO8105" s="39"/>
      <c r="AP8105" s="39"/>
      <c r="AQ8105" s="39"/>
      <c r="AR8105" s="39"/>
      <c r="AS8105" s="39"/>
      <c r="AT8105" s="39"/>
      <c r="AU8105" s="39"/>
      <c r="AV8105" s="39"/>
      <c r="AW8105" s="39"/>
    </row>
    <row r="8106" spans="15:49" x14ac:dyDescent="0.2">
      <c r="O8106" s="39"/>
      <c r="P8106" s="39"/>
      <c r="Q8106" s="39"/>
      <c r="R8106" s="39"/>
      <c r="S8106" s="39"/>
      <c r="T8106" s="39"/>
      <c r="U8106" s="39"/>
      <c r="V8106" s="39"/>
      <c r="W8106" s="39"/>
      <c r="X8106" s="39"/>
      <c r="Y8106" s="39"/>
      <c r="Z8106" s="39"/>
      <c r="AA8106" s="39"/>
      <c r="AB8106" s="39"/>
      <c r="AC8106" s="39"/>
      <c r="AD8106" s="39"/>
      <c r="AE8106" s="39"/>
      <c r="AF8106" s="39"/>
      <c r="AG8106" s="39"/>
      <c r="AH8106" s="39"/>
      <c r="AI8106" s="39"/>
      <c r="AJ8106" s="39"/>
      <c r="AK8106" s="39"/>
      <c r="AL8106" s="39"/>
      <c r="AM8106" s="39"/>
      <c r="AN8106" s="39"/>
      <c r="AO8106" s="39"/>
      <c r="AP8106" s="39"/>
      <c r="AQ8106" s="39"/>
      <c r="AR8106" s="39"/>
      <c r="AS8106" s="39"/>
      <c r="AT8106" s="39"/>
      <c r="AU8106" s="39"/>
      <c r="AV8106" s="39"/>
      <c r="AW8106" s="39"/>
    </row>
    <row r="8107" spans="15:49" x14ac:dyDescent="0.2">
      <c r="O8107" s="39"/>
      <c r="P8107" s="39"/>
      <c r="Q8107" s="39"/>
      <c r="R8107" s="39"/>
      <c r="S8107" s="39"/>
      <c r="T8107" s="39"/>
      <c r="U8107" s="39"/>
      <c r="V8107" s="39"/>
      <c r="W8107" s="39"/>
      <c r="X8107" s="39"/>
      <c r="Y8107" s="39"/>
      <c r="Z8107" s="39"/>
      <c r="AA8107" s="39"/>
      <c r="AB8107" s="39"/>
      <c r="AC8107" s="39"/>
      <c r="AD8107" s="39"/>
      <c r="AE8107" s="39"/>
      <c r="AF8107" s="39"/>
      <c r="AG8107" s="39"/>
      <c r="AH8107" s="39"/>
      <c r="AI8107" s="39"/>
      <c r="AJ8107" s="39"/>
      <c r="AK8107" s="39"/>
      <c r="AL8107" s="39"/>
      <c r="AM8107" s="39"/>
      <c r="AN8107" s="39"/>
      <c r="AO8107" s="39"/>
      <c r="AP8107" s="39"/>
      <c r="AQ8107" s="39"/>
      <c r="AR8107" s="39"/>
      <c r="AS8107" s="39"/>
      <c r="AT8107" s="39"/>
      <c r="AU8107" s="39"/>
      <c r="AV8107" s="39"/>
      <c r="AW8107" s="39"/>
    </row>
    <row r="8108" spans="15:49" x14ac:dyDescent="0.2">
      <c r="O8108" s="39"/>
      <c r="P8108" s="39"/>
      <c r="Q8108" s="39"/>
      <c r="R8108" s="39"/>
      <c r="S8108" s="39"/>
      <c r="T8108" s="39"/>
      <c r="U8108" s="39"/>
      <c r="V8108" s="39"/>
      <c r="W8108" s="39"/>
      <c r="X8108" s="39"/>
      <c r="Y8108" s="39"/>
      <c r="Z8108" s="39"/>
      <c r="AA8108" s="39"/>
      <c r="AB8108" s="39"/>
      <c r="AC8108" s="39"/>
      <c r="AD8108" s="39"/>
      <c r="AE8108" s="39"/>
      <c r="AF8108" s="39"/>
      <c r="AG8108" s="39"/>
      <c r="AH8108" s="39"/>
      <c r="AI8108" s="39"/>
      <c r="AJ8108" s="39"/>
      <c r="AK8108" s="39"/>
      <c r="AL8108" s="39"/>
      <c r="AM8108" s="39"/>
      <c r="AN8108" s="39"/>
      <c r="AO8108" s="39"/>
      <c r="AP8108" s="39"/>
      <c r="AQ8108" s="39"/>
      <c r="AR8108" s="39"/>
      <c r="AS8108" s="39"/>
      <c r="AT8108" s="39"/>
      <c r="AU8108" s="39"/>
      <c r="AV8108" s="39"/>
      <c r="AW8108" s="39"/>
    </row>
    <row r="8109" spans="15:49" x14ac:dyDescent="0.2">
      <c r="O8109" s="39"/>
      <c r="P8109" s="39"/>
      <c r="Q8109" s="39"/>
      <c r="R8109" s="39"/>
      <c r="S8109" s="39"/>
      <c r="T8109" s="39"/>
      <c r="U8109" s="39"/>
      <c r="V8109" s="39"/>
      <c r="W8109" s="39"/>
      <c r="X8109" s="39"/>
      <c r="Y8109" s="39"/>
      <c r="Z8109" s="39"/>
      <c r="AA8109" s="39"/>
      <c r="AB8109" s="39"/>
      <c r="AC8109" s="39"/>
      <c r="AD8109" s="39"/>
      <c r="AE8109" s="39"/>
      <c r="AF8109" s="39"/>
      <c r="AG8109" s="39"/>
      <c r="AH8109" s="39"/>
      <c r="AI8109" s="39"/>
      <c r="AJ8109" s="39"/>
      <c r="AK8109" s="39"/>
      <c r="AL8109" s="39"/>
      <c r="AM8109" s="39"/>
      <c r="AN8109" s="39"/>
      <c r="AO8109" s="39"/>
      <c r="AP8109" s="39"/>
      <c r="AQ8109" s="39"/>
      <c r="AR8109" s="39"/>
      <c r="AS8109" s="39"/>
      <c r="AT8109" s="39"/>
      <c r="AU8109" s="39"/>
      <c r="AV8109" s="39"/>
      <c r="AW8109" s="39"/>
    </row>
    <row r="8110" spans="15:49" x14ac:dyDescent="0.2">
      <c r="O8110" s="39"/>
      <c r="P8110" s="39"/>
      <c r="Q8110" s="39"/>
      <c r="R8110" s="39"/>
      <c r="S8110" s="39"/>
      <c r="T8110" s="39"/>
      <c r="U8110" s="39"/>
      <c r="V8110" s="39"/>
      <c r="W8110" s="39"/>
      <c r="X8110" s="39"/>
      <c r="Y8110" s="39"/>
      <c r="Z8110" s="39"/>
      <c r="AA8110" s="39"/>
      <c r="AB8110" s="39"/>
      <c r="AC8110" s="39"/>
      <c r="AD8110" s="39"/>
      <c r="AE8110" s="39"/>
      <c r="AF8110" s="39"/>
      <c r="AG8110" s="39"/>
      <c r="AH8110" s="39"/>
      <c r="AI8110" s="39"/>
      <c r="AJ8110" s="39"/>
      <c r="AK8110" s="39"/>
      <c r="AL8110" s="39"/>
      <c r="AM8110" s="39"/>
      <c r="AN8110" s="39"/>
      <c r="AO8110" s="39"/>
      <c r="AP8110" s="39"/>
      <c r="AQ8110" s="39"/>
      <c r="AR8110" s="39"/>
      <c r="AS8110" s="39"/>
      <c r="AT8110" s="39"/>
      <c r="AU8110" s="39"/>
      <c r="AV8110" s="39"/>
      <c r="AW8110" s="39"/>
    </row>
    <row r="8111" spans="15:49" x14ac:dyDescent="0.2">
      <c r="O8111" s="39"/>
      <c r="P8111" s="39"/>
      <c r="Q8111" s="39"/>
      <c r="R8111" s="39"/>
      <c r="S8111" s="39"/>
      <c r="T8111" s="39"/>
      <c r="U8111" s="39"/>
      <c r="V8111" s="39"/>
      <c r="W8111" s="39"/>
      <c r="X8111" s="39"/>
      <c r="Y8111" s="39"/>
      <c r="Z8111" s="39"/>
      <c r="AA8111" s="39"/>
      <c r="AB8111" s="39"/>
      <c r="AC8111" s="39"/>
      <c r="AD8111" s="39"/>
      <c r="AE8111" s="39"/>
      <c r="AF8111" s="39"/>
      <c r="AG8111" s="39"/>
      <c r="AH8111" s="39"/>
      <c r="AI8111" s="39"/>
      <c r="AJ8111" s="39"/>
      <c r="AK8111" s="39"/>
      <c r="AL8111" s="39"/>
      <c r="AM8111" s="39"/>
      <c r="AN8111" s="39"/>
      <c r="AO8111" s="39"/>
      <c r="AP8111" s="39"/>
      <c r="AQ8111" s="39"/>
      <c r="AR8111" s="39"/>
      <c r="AS8111" s="39"/>
      <c r="AT8111" s="39"/>
      <c r="AU8111" s="39"/>
      <c r="AV8111" s="39"/>
      <c r="AW8111" s="39"/>
    </row>
    <row r="8112" spans="15:49" x14ac:dyDescent="0.2">
      <c r="O8112" s="39"/>
      <c r="P8112" s="39"/>
      <c r="Q8112" s="39"/>
      <c r="R8112" s="39"/>
      <c r="S8112" s="39"/>
      <c r="T8112" s="39"/>
      <c r="U8112" s="39"/>
      <c r="V8112" s="39"/>
      <c r="W8112" s="39"/>
      <c r="X8112" s="39"/>
      <c r="Y8112" s="39"/>
      <c r="Z8112" s="39"/>
      <c r="AA8112" s="39"/>
      <c r="AB8112" s="39"/>
      <c r="AC8112" s="39"/>
      <c r="AD8112" s="39"/>
      <c r="AE8112" s="39"/>
      <c r="AF8112" s="39"/>
      <c r="AG8112" s="39"/>
      <c r="AH8112" s="39"/>
      <c r="AI8112" s="39"/>
      <c r="AJ8112" s="39"/>
      <c r="AK8112" s="39"/>
      <c r="AL8112" s="39"/>
      <c r="AM8112" s="39"/>
      <c r="AN8112" s="39"/>
      <c r="AO8112" s="39"/>
      <c r="AP8112" s="39"/>
      <c r="AQ8112" s="39"/>
      <c r="AR8112" s="39"/>
      <c r="AS8112" s="39"/>
      <c r="AT8112" s="39"/>
      <c r="AU8112" s="39"/>
      <c r="AV8112" s="39"/>
      <c r="AW8112" s="39"/>
    </row>
    <row r="8113" spans="15:49" x14ac:dyDescent="0.2">
      <c r="O8113" s="39"/>
      <c r="P8113" s="39"/>
      <c r="Q8113" s="39"/>
      <c r="R8113" s="39"/>
      <c r="S8113" s="39"/>
      <c r="T8113" s="39"/>
      <c r="U8113" s="39"/>
      <c r="V8113" s="39"/>
      <c r="W8113" s="39"/>
      <c r="X8113" s="39"/>
      <c r="Y8113" s="39"/>
      <c r="Z8113" s="39"/>
      <c r="AA8113" s="39"/>
      <c r="AB8113" s="39"/>
      <c r="AC8113" s="39"/>
      <c r="AD8113" s="39"/>
      <c r="AE8113" s="39"/>
      <c r="AF8113" s="39"/>
      <c r="AG8113" s="39"/>
      <c r="AH8113" s="39"/>
      <c r="AI8113" s="39"/>
      <c r="AJ8113" s="39"/>
      <c r="AK8113" s="39"/>
      <c r="AL8113" s="39"/>
      <c r="AM8113" s="39"/>
      <c r="AN8113" s="39"/>
      <c r="AO8113" s="39"/>
      <c r="AP8113" s="39"/>
      <c r="AQ8113" s="39"/>
      <c r="AR8113" s="39"/>
      <c r="AS8113" s="39"/>
      <c r="AT8113" s="39"/>
      <c r="AU8113" s="39"/>
      <c r="AV8113" s="39"/>
      <c r="AW8113" s="39"/>
    </row>
    <row r="8114" spans="15:49" x14ac:dyDescent="0.2">
      <c r="O8114" s="39"/>
      <c r="P8114" s="39"/>
      <c r="Q8114" s="39"/>
      <c r="R8114" s="39"/>
      <c r="S8114" s="39"/>
      <c r="T8114" s="39"/>
      <c r="U8114" s="39"/>
      <c r="V8114" s="39"/>
      <c r="W8114" s="39"/>
      <c r="X8114" s="39"/>
      <c r="Y8114" s="39"/>
      <c r="Z8114" s="39"/>
      <c r="AA8114" s="39"/>
      <c r="AB8114" s="39"/>
      <c r="AC8114" s="39"/>
      <c r="AD8114" s="39"/>
      <c r="AE8114" s="39"/>
      <c r="AF8114" s="39"/>
      <c r="AG8114" s="39"/>
      <c r="AH8114" s="39"/>
      <c r="AI8114" s="39"/>
      <c r="AJ8114" s="39"/>
      <c r="AK8114" s="39"/>
      <c r="AL8114" s="39"/>
      <c r="AM8114" s="39"/>
      <c r="AN8114" s="39"/>
      <c r="AO8114" s="39"/>
      <c r="AP8114" s="39"/>
      <c r="AQ8114" s="39"/>
      <c r="AR8114" s="39"/>
      <c r="AS8114" s="39"/>
      <c r="AT8114" s="39"/>
      <c r="AU8114" s="39"/>
      <c r="AV8114" s="39"/>
      <c r="AW8114" s="39"/>
    </row>
    <row r="8115" spans="15:49" x14ac:dyDescent="0.2">
      <c r="O8115" s="39"/>
      <c r="P8115" s="39"/>
      <c r="Q8115" s="39"/>
      <c r="R8115" s="39"/>
      <c r="S8115" s="39"/>
      <c r="T8115" s="39"/>
      <c r="U8115" s="39"/>
      <c r="V8115" s="39"/>
      <c r="W8115" s="39"/>
      <c r="X8115" s="39"/>
      <c r="Y8115" s="39"/>
      <c r="Z8115" s="39"/>
      <c r="AA8115" s="39"/>
      <c r="AB8115" s="39"/>
      <c r="AC8115" s="39"/>
      <c r="AD8115" s="39"/>
      <c r="AE8115" s="39"/>
      <c r="AF8115" s="39"/>
      <c r="AG8115" s="39"/>
      <c r="AH8115" s="39"/>
      <c r="AI8115" s="39"/>
      <c r="AJ8115" s="39"/>
      <c r="AK8115" s="39"/>
      <c r="AL8115" s="39"/>
      <c r="AM8115" s="39"/>
      <c r="AN8115" s="39"/>
      <c r="AO8115" s="39"/>
      <c r="AP8115" s="39"/>
      <c r="AQ8115" s="39"/>
      <c r="AR8115" s="39"/>
      <c r="AS8115" s="39"/>
      <c r="AT8115" s="39"/>
      <c r="AU8115" s="39"/>
      <c r="AV8115" s="39"/>
      <c r="AW8115" s="39"/>
    </row>
    <row r="8116" spans="15:49" x14ac:dyDescent="0.2">
      <c r="O8116" s="39"/>
      <c r="P8116" s="39"/>
      <c r="Q8116" s="39"/>
      <c r="R8116" s="39"/>
      <c r="S8116" s="39"/>
      <c r="T8116" s="39"/>
      <c r="U8116" s="39"/>
      <c r="V8116" s="39"/>
      <c r="W8116" s="39"/>
      <c r="X8116" s="39"/>
      <c r="Y8116" s="39"/>
      <c r="Z8116" s="39"/>
      <c r="AA8116" s="39"/>
      <c r="AB8116" s="39"/>
      <c r="AC8116" s="39"/>
      <c r="AD8116" s="39"/>
      <c r="AE8116" s="39"/>
      <c r="AF8116" s="39"/>
      <c r="AG8116" s="39"/>
      <c r="AH8116" s="39"/>
      <c r="AI8116" s="39"/>
      <c r="AJ8116" s="39"/>
      <c r="AK8116" s="39"/>
      <c r="AL8116" s="39"/>
      <c r="AM8116" s="39"/>
      <c r="AN8116" s="39"/>
      <c r="AO8116" s="39"/>
      <c r="AP8116" s="39"/>
      <c r="AQ8116" s="39"/>
      <c r="AR8116" s="39"/>
      <c r="AS8116" s="39"/>
      <c r="AT8116" s="39"/>
      <c r="AU8116" s="39"/>
      <c r="AV8116" s="39"/>
      <c r="AW8116" s="39"/>
    </row>
    <row r="8117" spans="15:49" x14ac:dyDescent="0.2">
      <c r="O8117" s="39"/>
      <c r="P8117" s="39"/>
      <c r="Q8117" s="39"/>
      <c r="R8117" s="39"/>
      <c r="S8117" s="39"/>
      <c r="T8117" s="39"/>
      <c r="U8117" s="39"/>
      <c r="V8117" s="39"/>
      <c r="W8117" s="39"/>
      <c r="X8117" s="39"/>
      <c r="Y8117" s="39"/>
      <c r="Z8117" s="39"/>
      <c r="AA8117" s="39"/>
      <c r="AB8117" s="39"/>
      <c r="AC8117" s="39"/>
      <c r="AD8117" s="39"/>
      <c r="AE8117" s="39"/>
      <c r="AF8117" s="39"/>
      <c r="AG8117" s="39"/>
      <c r="AH8117" s="39"/>
      <c r="AI8117" s="39"/>
      <c r="AJ8117" s="39"/>
      <c r="AK8117" s="39"/>
      <c r="AL8117" s="39"/>
      <c r="AM8117" s="39"/>
      <c r="AN8117" s="39"/>
      <c r="AO8117" s="39"/>
      <c r="AP8117" s="39"/>
      <c r="AQ8117" s="39"/>
      <c r="AR8117" s="39"/>
      <c r="AS8117" s="39"/>
      <c r="AT8117" s="39"/>
      <c r="AU8117" s="39"/>
      <c r="AV8117" s="39"/>
      <c r="AW8117" s="39"/>
    </row>
    <row r="8118" spans="15:49" x14ac:dyDescent="0.2">
      <c r="O8118" s="39"/>
      <c r="P8118" s="39"/>
      <c r="Q8118" s="39"/>
      <c r="R8118" s="39"/>
      <c r="S8118" s="39"/>
      <c r="T8118" s="39"/>
      <c r="U8118" s="39"/>
      <c r="V8118" s="39"/>
      <c r="W8118" s="39"/>
      <c r="X8118" s="39"/>
      <c r="Y8118" s="39"/>
      <c r="Z8118" s="39"/>
      <c r="AA8118" s="39"/>
      <c r="AB8118" s="39"/>
      <c r="AC8118" s="39"/>
      <c r="AD8118" s="39"/>
      <c r="AE8118" s="39"/>
      <c r="AF8118" s="39"/>
      <c r="AG8118" s="39"/>
      <c r="AH8118" s="39"/>
      <c r="AI8118" s="39"/>
      <c r="AJ8118" s="39"/>
      <c r="AK8118" s="39"/>
      <c r="AL8118" s="39"/>
      <c r="AM8118" s="39"/>
      <c r="AN8118" s="39"/>
      <c r="AO8118" s="39"/>
      <c r="AP8118" s="39"/>
      <c r="AQ8118" s="39"/>
      <c r="AR8118" s="39"/>
      <c r="AS8118" s="39"/>
      <c r="AT8118" s="39"/>
      <c r="AU8118" s="39"/>
      <c r="AV8118" s="39"/>
      <c r="AW8118" s="39"/>
    </row>
    <row r="8119" spans="15:49" x14ac:dyDescent="0.2">
      <c r="O8119" s="39"/>
      <c r="P8119" s="39"/>
      <c r="Q8119" s="39"/>
      <c r="R8119" s="39"/>
      <c r="S8119" s="39"/>
      <c r="T8119" s="39"/>
      <c r="U8119" s="39"/>
      <c r="V8119" s="39"/>
      <c r="W8119" s="39"/>
      <c r="X8119" s="39"/>
      <c r="Y8119" s="39"/>
      <c r="Z8119" s="39"/>
      <c r="AA8119" s="39"/>
      <c r="AB8119" s="39"/>
      <c r="AC8119" s="39"/>
      <c r="AD8119" s="39"/>
      <c r="AE8119" s="39"/>
      <c r="AF8119" s="39"/>
      <c r="AG8119" s="39"/>
      <c r="AH8119" s="39"/>
      <c r="AI8119" s="39"/>
      <c r="AJ8119" s="39"/>
      <c r="AK8119" s="39"/>
      <c r="AL8119" s="39"/>
      <c r="AM8119" s="39"/>
      <c r="AN8119" s="39"/>
      <c r="AO8119" s="39"/>
      <c r="AP8119" s="39"/>
      <c r="AQ8119" s="39"/>
      <c r="AR8119" s="39"/>
      <c r="AS8119" s="39"/>
      <c r="AT8119" s="39"/>
      <c r="AU8119" s="39"/>
      <c r="AV8119" s="39"/>
      <c r="AW8119" s="39"/>
    </row>
    <row r="8120" spans="15:49" x14ac:dyDescent="0.2">
      <c r="O8120" s="39"/>
      <c r="P8120" s="39"/>
      <c r="Q8120" s="39"/>
      <c r="R8120" s="39"/>
      <c r="S8120" s="39"/>
      <c r="T8120" s="39"/>
      <c r="U8120" s="39"/>
      <c r="V8120" s="39"/>
      <c r="W8120" s="39"/>
      <c r="X8120" s="39"/>
      <c r="Y8120" s="39"/>
      <c r="Z8120" s="39"/>
      <c r="AA8120" s="39"/>
      <c r="AB8120" s="39"/>
      <c r="AC8120" s="39"/>
      <c r="AD8120" s="39"/>
      <c r="AE8120" s="39"/>
      <c r="AF8120" s="39"/>
      <c r="AG8120" s="39"/>
      <c r="AH8120" s="39"/>
      <c r="AI8120" s="39"/>
      <c r="AJ8120" s="39"/>
      <c r="AK8120" s="39"/>
      <c r="AL8120" s="39"/>
      <c r="AM8120" s="39"/>
      <c r="AN8120" s="39"/>
      <c r="AO8120" s="39"/>
      <c r="AP8120" s="39"/>
      <c r="AQ8120" s="39"/>
      <c r="AR8120" s="39"/>
      <c r="AS8120" s="39"/>
      <c r="AT8120" s="39"/>
      <c r="AU8120" s="39"/>
      <c r="AV8120" s="39"/>
      <c r="AW8120" s="39"/>
    </row>
    <row r="8121" spans="15:49" x14ac:dyDescent="0.2">
      <c r="O8121" s="39"/>
      <c r="P8121" s="39"/>
      <c r="Q8121" s="39"/>
      <c r="R8121" s="39"/>
      <c r="S8121" s="39"/>
      <c r="T8121" s="39"/>
      <c r="U8121" s="39"/>
      <c r="V8121" s="39"/>
      <c r="W8121" s="39"/>
      <c r="X8121" s="39"/>
      <c r="Y8121" s="39"/>
      <c r="Z8121" s="39"/>
      <c r="AA8121" s="39"/>
      <c r="AB8121" s="39"/>
      <c r="AC8121" s="39"/>
      <c r="AD8121" s="39"/>
      <c r="AE8121" s="39"/>
      <c r="AF8121" s="39"/>
      <c r="AG8121" s="39"/>
      <c r="AH8121" s="39"/>
      <c r="AI8121" s="39"/>
      <c r="AJ8121" s="39"/>
      <c r="AK8121" s="39"/>
      <c r="AL8121" s="39"/>
      <c r="AM8121" s="39"/>
      <c r="AN8121" s="39"/>
      <c r="AO8121" s="39"/>
      <c r="AP8121" s="39"/>
      <c r="AQ8121" s="39"/>
      <c r="AR8121" s="39"/>
      <c r="AS8121" s="39"/>
      <c r="AT8121" s="39"/>
      <c r="AU8121" s="39"/>
      <c r="AV8121" s="39"/>
      <c r="AW8121" s="39"/>
    </row>
    <row r="8122" spans="15:49" x14ac:dyDescent="0.2">
      <c r="O8122" s="39"/>
      <c r="P8122" s="39"/>
      <c r="Q8122" s="39"/>
      <c r="R8122" s="39"/>
      <c r="S8122" s="39"/>
      <c r="T8122" s="39"/>
      <c r="U8122" s="39"/>
      <c r="V8122" s="39"/>
      <c r="W8122" s="39"/>
      <c r="X8122" s="39"/>
      <c r="Y8122" s="39"/>
      <c r="Z8122" s="39"/>
      <c r="AA8122" s="39"/>
      <c r="AB8122" s="39"/>
      <c r="AC8122" s="39"/>
      <c r="AD8122" s="39"/>
      <c r="AE8122" s="39"/>
      <c r="AF8122" s="39"/>
      <c r="AG8122" s="39"/>
      <c r="AH8122" s="39"/>
      <c r="AI8122" s="39"/>
      <c r="AJ8122" s="39"/>
      <c r="AK8122" s="39"/>
      <c r="AL8122" s="39"/>
      <c r="AM8122" s="39"/>
      <c r="AN8122" s="39"/>
      <c r="AO8122" s="39"/>
      <c r="AP8122" s="39"/>
      <c r="AQ8122" s="39"/>
      <c r="AR8122" s="39"/>
      <c r="AS8122" s="39"/>
      <c r="AT8122" s="39"/>
      <c r="AU8122" s="39"/>
      <c r="AV8122" s="39"/>
      <c r="AW8122" s="39"/>
    </row>
    <row r="8123" spans="15:49" x14ac:dyDescent="0.2">
      <c r="O8123" s="39"/>
      <c r="P8123" s="39"/>
      <c r="Q8123" s="39"/>
      <c r="R8123" s="39"/>
      <c r="S8123" s="39"/>
      <c r="T8123" s="39"/>
      <c r="U8123" s="39"/>
      <c r="V8123" s="39"/>
      <c r="W8123" s="39"/>
      <c r="X8123" s="39"/>
      <c r="Y8123" s="39"/>
      <c r="Z8123" s="39"/>
      <c r="AA8123" s="39"/>
      <c r="AB8123" s="39"/>
      <c r="AC8123" s="39"/>
      <c r="AD8123" s="39"/>
      <c r="AE8123" s="39"/>
      <c r="AF8123" s="39"/>
      <c r="AG8123" s="39"/>
      <c r="AH8123" s="39"/>
      <c r="AI8123" s="39"/>
      <c r="AJ8123" s="39"/>
      <c r="AK8123" s="39"/>
      <c r="AL8123" s="39"/>
      <c r="AM8123" s="39"/>
      <c r="AN8123" s="39"/>
      <c r="AO8123" s="39"/>
      <c r="AP8123" s="39"/>
      <c r="AQ8123" s="39"/>
      <c r="AR8123" s="39"/>
      <c r="AS8123" s="39"/>
      <c r="AT8123" s="39"/>
      <c r="AU8123" s="39"/>
      <c r="AV8123" s="39"/>
      <c r="AW8123" s="39"/>
    </row>
    <row r="8124" spans="15:49" x14ac:dyDescent="0.2">
      <c r="O8124" s="39"/>
      <c r="P8124" s="39"/>
      <c r="Q8124" s="39"/>
      <c r="R8124" s="39"/>
      <c r="S8124" s="39"/>
      <c r="T8124" s="39"/>
      <c r="U8124" s="39"/>
      <c r="V8124" s="39"/>
      <c r="W8124" s="39"/>
      <c r="X8124" s="39"/>
      <c r="Y8124" s="39"/>
      <c r="Z8124" s="39"/>
      <c r="AA8124" s="39"/>
      <c r="AB8124" s="39"/>
      <c r="AC8124" s="39"/>
      <c r="AD8124" s="39"/>
      <c r="AE8124" s="39"/>
      <c r="AF8124" s="39"/>
      <c r="AG8124" s="39"/>
      <c r="AH8124" s="39"/>
      <c r="AI8124" s="39"/>
      <c r="AJ8124" s="39"/>
      <c r="AK8124" s="39"/>
      <c r="AL8124" s="39"/>
      <c r="AM8124" s="39"/>
      <c r="AN8124" s="39"/>
      <c r="AO8124" s="39"/>
      <c r="AP8124" s="39"/>
      <c r="AQ8124" s="39"/>
      <c r="AR8124" s="39"/>
      <c r="AS8124" s="39"/>
      <c r="AT8124" s="39"/>
      <c r="AU8124" s="39"/>
      <c r="AV8124" s="39"/>
      <c r="AW8124" s="39"/>
    </row>
    <row r="8125" spans="15:49" x14ac:dyDescent="0.2">
      <c r="O8125" s="39"/>
      <c r="P8125" s="39"/>
      <c r="Q8125" s="39"/>
      <c r="R8125" s="39"/>
      <c r="S8125" s="39"/>
      <c r="T8125" s="39"/>
      <c r="U8125" s="39"/>
      <c r="V8125" s="39"/>
      <c r="W8125" s="39"/>
      <c r="X8125" s="39"/>
      <c r="Y8125" s="39"/>
      <c r="Z8125" s="39"/>
      <c r="AA8125" s="39"/>
      <c r="AB8125" s="39"/>
      <c r="AC8125" s="39"/>
      <c r="AD8125" s="39"/>
      <c r="AE8125" s="39"/>
      <c r="AF8125" s="39"/>
      <c r="AG8125" s="39"/>
      <c r="AH8125" s="39"/>
      <c r="AI8125" s="39"/>
      <c r="AJ8125" s="39"/>
      <c r="AK8125" s="39"/>
      <c r="AL8125" s="39"/>
      <c r="AM8125" s="39"/>
      <c r="AN8125" s="39"/>
      <c r="AO8125" s="39"/>
      <c r="AP8125" s="39"/>
      <c r="AQ8125" s="39"/>
      <c r="AR8125" s="39"/>
      <c r="AS8125" s="39"/>
      <c r="AT8125" s="39"/>
      <c r="AU8125" s="39"/>
      <c r="AV8125" s="39"/>
      <c r="AW8125" s="39"/>
    </row>
    <row r="8126" spans="15:49" x14ac:dyDescent="0.2">
      <c r="O8126" s="39"/>
      <c r="P8126" s="39"/>
      <c r="Q8126" s="39"/>
      <c r="R8126" s="39"/>
      <c r="S8126" s="39"/>
      <c r="T8126" s="39"/>
      <c r="U8126" s="39"/>
      <c r="V8126" s="39"/>
      <c r="W8126" s="39"/>
      <c r="X8126" s="39"/>
      <c r="Y8126" s="39"/>
      <c r="Z8126" s="39"/>
      <c r="AA8126" s="39"/>
      <c r="AB8126" s="39"/>
      <c r="AC8126" s="39"/>
      <c r="AD8126" s="39"/>
      <c r="AE8126" s="39"/>
      <c r="AF8126" s="39"/>
      <c r="AG8126" s="39"/>
      <c r="AH8126" s="39"/>
      <c r="AI8126" s="39"/>
      <c r="AJ8126" s="39"/>
      <c r="AK8126" s="39"/>
      <c r="AL8126" s="39"/>
      <c r="AM8126" s="39"/>
      <c r="AN8126" s="39"/>
      <c r="AO8126" s="39"/>
      <c r="AP8126" s="39"/>
      <c r="AQ8126" s="39"/>
      <c r="AR8126" s="39"/>
      <c r="AS8126" s="39"/>
      <c r="AT8126" s="39"/>
      <c r="AU8126" s="39"/>
      <c r="AV8126" s="39"/>
      <c r="AW8126" s="39"/>
    </row>
    <row r="8127" spans="15:49" x14ac:dyDescent="0.2">
      <c r="O8127" s="39"/>
      <c r="P8127" s="39"/>
      <c r="Q8127" s="39"/>
      <c r="R8127" s="39"/>
      <c r="S8127" s="39"/>
      <c r="T8127" s="39"/>
      <c r="U8127" s="39"/>
      <c r="V8127" s="39"/>
      <c r="W8127" s="39"/>
      <c r="X8127" s="39"/>
      <c r="Y8127" s="39"/>
      <c r="Z8127" s="39"/>
      <c r="AA8127" s="39"/>
      <c r="AB8127" s="39"/>
      <c r="AC8127" s="39"/>
      <c r="AD8127" s="39"/>
      <c r="AE8127" s="39"/>
      <c r="AF8127" s="39"/>
      <c r="AG8127" s="39"/>
      <c r="AH8127" s="39"/>
      <c r="AI8127" s="39"/>
      <c r="AJ8127" s="39"/>
      <c r="AK8127" s="39"/>
      <c r="AL8127" s="39"/>
      <c r="AM8127" s="39"/>
      <c r="AN8127" s="39"/>
      <c r="AO8127" s="39"/>
      <c r="AP8127" s="39"/>
      <c r="AQ8127" s="39"/>
      <c r="AR8127" s="39"/>
      <c r="AS8127" s="39"/>
      <c r="AT8127" s="39"/>
      <c r="AU8127" s="39"/>
      <c r="AV8127" s="39"/>
      <c r="AW8127" s="39"/>
    </row>
    <row r="8128" spans="15:49" x14ac:dyDescent="0.2">
      <c r="O8128" s="39"/>
      <c r="P8128" s="39"/>
      <c r="Q8128" s="39"/>
      <c r="R8128" s="39"/>
      <c r="S8128" s="39"/>
      <c r="T8128" s="39"/>
      <c r="U8128" s="39"/>
      <c r="V8128" s="39"/>
      <c r="W8128" s="39"/>
      <c r="X8128" s="39"/>
      <c r="Y8128" s="39"/>
      <c r="Z8128" s="39"/>
      <c r="AA8128" s="39"/>
      <c r="AB8128" s="39"/>
      <c r="AC8128" s="39"/>
      <c r="AD8128" s="39"/>
      <c r="AE8128" s="39"/>
      <c r="AF8128" s="39"/>
      <c r="AG8128" s="39"/>
      <c r="AH8128" s="39"/>
      <c r="AI8128" s="39"/>
      <c r="AJ8128" s="39"/>
      <c r="AK8128" s="39"/>
      <c r="AL8128" s="39"/>
      <c r="AM8128" s="39"/>
      <c r="AN8128" s="39"/>
      <c r="AO8128" s="39"/>
      <c r="AP8128" s="39"/>
      <c r="AQ8128" s="39"/>
      <c r="AR8128" s="39"/>
      <c r="AS8128" s="39"/>
      <c r="AT8128" s="39"/>
      <c r="AU8128" s="39"/>
      <c r="AV8128" s="39"/>
      <c r="AW8128" s="39"/>
    </row>
    <row r="8129" spans="15:49" x14ac:dyDescent="0.2">
      <c r="O8129" s="39"/>
      <c r="P8129" s="39"/>
      <c r="Q8129" s="39"/>
      <c r="R8129" s="39"/>
      <c r="S8129" s="39"/>
      <c r="T8129" s="39"/>
      <c r="U8129" s="39"/>
      <c r="V8129" s="39"/>
      <c r="W8129" s="39"/>
      <c r="X8129" s="39"/>
      <c r="Y8129" s="39"/>
      <c r="Z8129" s="39"/>
      <c r="AA8129" s="39"/>
      <c r="AB8129" s="39"/>
      <c r="AC8129" s="39"/>
      <c r="AD8129" s="39"/>
      <c r="AE8129" s="39"/>
      <c r="AF8129" s="39"/>
      <c r="AG8129" s="39"/>
      <c r="AH8129" s="39"/>
      <c r="AI8129" s="39"/>
      <c r="AJ8129" s="39"/>
      <c r="AK8129" s="39"/>
      <c r="AL8129" s="39"/>
      <c r="AM8129" s="39"/>
      <c r="AN8129" s="39"/>
      <c r="AO8129" s="39"/>
      <c r="AP8129" s="39"/>
      <c r="AQ8129" s="39"/>
      <c r="AR8129" s="39"/>
      <c r="AS8129" s="39"/>
      <c r="AT8129" s="39"/>
      <c r="AU8129" s="39"/>
      <c r="AV8129" s="39"/>
      <c r="AW8129" s="39"/>
    </row>
    <row r="8130" spans="15:49" x14ac:dyDescent="0.2">
      <c r="O8130" s="39"/>
      <c r="P8130" s="39"/>
      <c r="Q8130" s="39"/>
      <c r="R8130" s="39"/>
      <c r="S8130" s="39"/>
      <c r="T8130" s="39"/>
      <c r="U8130" s="39"/>
      <c r="V8130" s="39"/>
      <c r="W8130" s="39"/>
      <c r="X8130" s="39"/>
      <c r="Y8130" s="39"/>
      <c r="Z8130" s="39"/>
      <c r="AA8130" s="39"/>
      <c r="AB8130" s="39"/>
      <c r="AC8130" s="39"/>
      <c r="AD8130" s="39"/>
      <c r="AE8130" s="39"/>
      <c r="AF8130" s="39"/>
      <c r="AG8130" s="39"/>
      <c r="AH8130" s="39"/>
      <c r="AI8130" s="39"/>
      <c r="AJ8130" s="39"/>
      <c r="AK8130" s="39"/>
      <c r="AL8130" s="39"/>
      <c r="AM8130" s="39"/>
      <c r="AN8130" s="39"/>
      <c r="AO8130" s="39"/>
      <c r="AP8130" s="39"/>
      <c r="AQ8130" s="39"/>
      <c r="AR8130" s="39"/>
      <c r="AS8130" s="39"/>
      <c r="AT8130" s="39"/>
      <c r="AU8130" s="39"/>
      <c r="AV8130" s="39"/>
      <c r="AW8130" s="39"/>
    </row>
    <row r="8131" spans="15:49" x14ac:dyDescent="0.2">
      <c r="O8131" s="39"/>
      <c r="P8131" s="39"/>
      <c r="Q8131" s="39"/>
      <c r="R8131" s="39"/>
      <c r="S8131" s="39"/>
      <c r="T8131" s="39"/>
      <c r="U8131" s="39"/>
      <c r="V8131" s="39"/>
      <c r="W8131" s="39"/>
      <c r="X8131" s="39"/>
      <c r="Y8131" s="39"/>
      <c r="Z8131" s="39"/>
      <c r="AA8131" s="39"/>
      <c r="AB8131" s="39"/>
      <c r="AC8131" s="39"/>
      <c r="AD8131" s="39"/>
      <c r="AE8131" s="39"/>
      <c r="AF8131" s="39"/>
      <c r="AG8131" s="39"/>
      <c r="AH8131" s="39"/>
      <c r="AI8131" s="39"/>
      <c r="AJ8131" s="39"/>
      <c r="AK8131" s="39"/>
      <c r="AL8131" s="39"/>
      <c r="AM8131" s="39"/>
      <c r="AN8131" s="39"/>
      <c r="AO8131" s="39"/>
      <c r="AP8131" s="39"/>
      <c r="AQ8131" s="39"/>
      <c r="AR8131" s="39"/>
      <c r="AS8131" s="39"/>
      <c r="AT8131" s="39"/>
      <c r="AU8131" s="39"/>
      <c r="AV8131" s="39"/>
      <c r="AW8131" s="39"/>
    </row>
    <row r="8132" spans="15:49" x14ac:dyDescent="0.2">
      <c r="O8132" s="39"/>
      <c r="P8132" s="39"/>
      <c r="Q8132" s="39"/>
      <c r="R8132" s="39"/>
      <c r="S8132" s="39"/>
      <c r="T8132" s="39"/>
      <c r="U8132" s="39"/>
      <c r="V8132" s="39"/>
      <c r="W8132" s="39"/>
      <c r="X8132" s="39"/>
      <c r="Y8132" s="39"/>
      <c r="Z8132" s="39"/>
      <c r="AA8132" s="39"/>
      <c r="AB8132" s="39"/>
      <c r="AC8132" s="39"/>
      <c r="AD8132" s="39"/>
      <c r="AE8132" s="39"/>
      <c r="AF8132" s="39"/>
      <c r="AG8132" s="39"/>
      <c r="AH8132" s="39"/>
      <c r="AI8132" s="39"/>
      <c r="AJ8132" s="39"/>
      <c r="AK8132" s="39"/>
      <c r="AL8132" s="39"/>
      <c r="AM8132" s="39"/>
      <c r="AN8132" s="39"/>
      <c r="AO8132" s="39"/>
      <c r="AP8132" s="39"/>
      <c r="AQ8132" s="39"/>
      <c r="AR8132" s="39"/>
      <c r="AS8132" s="39"/>
      <c r="AT8132" s="39"/>
      <c r="AU8132" s="39"/>
      <c r="AV8132" s="39"/>
      <c r="AW8132" s="39"/>
    </row>
    <row r="8133" spans="15:49" x14ac:dyDescent="0.2">
      <c r="O8133" s="39"/>
      <c r="P8133" s="39"/>
      <c r="Q8133" s="39"/>
      <c r="R8133" s="39"/>
      <c r="S8133" s="39"/>
      <c r="T8133" s="39"/>
      <c r="U8133" s="39"/>
      <c r="V8133" s="39"/>
      <c r="W8133" s="39"/>
      <c r="X8133" s="39"/>
      <c r="Y8133" s="39"/>
      <c r="Z8133" s="39"/>
      <c r="AA8133" s="39"/>
      <c r="AB8133" s="39"/>
      <c r="AC8133" s="39"/>
      <c r="AD8133" s="39"/>
      <c r="AE8133" s="39"/>
      <c r="AF8133" s="39"/>
      <c r="AG8133" s="39"/>
      <c r="AH8133" s="39"/>
      <c r="AI8133" s="39"/>
      <c r="AJ8133" s="39"/>
      <c r="AK8133" s="39"/>
      <c r="AL8133" s="39"/>
      <c r="AM8133" s="39"/>
      <c r="AN8133" s="39"/>
      <c r="AO8133" s="39"/>
      <c r="AP8133" s="39"/>
      <c r="AQ8133" s="39"/>
      <c r="AR8133" s="39"/>
      <c r="AS8133" s="39"/>
      <c r="AT8133" s="39"/>
      <c r="AU8133" s="39"/>
      <c r="AV8133" s="39"/>
      <c r="AW8133" s="39"/>
    </row>
    <row r="8134" spans="15:49" x14ac:dyDescent="0.2">
      <c r="O8134" s="39"/>
      <c r="P8134" s="39"/>
      <c r="Q8134" s="39"/>
      <c r="R8134" s="39"/>
      <c r="S8134" s="39"/>
      <c r="T8134" s="39"/>
      <c r="U8134" s="39"/>
      <c r="V8134" s="39"/>
      <c r="W8134" s="39"/>
      <c r="X8134" s="39"/>
      <c r="Y8134" s="39"/>
      <c r="Z8134" s="39"/>
      <c r="AA8134" s="39"/>
      <c r="AB8134" s="39"/>
      <c r="AC8134" s="39"/>
      <c r="AD8134" s="39"/>
      <c r="AE8134" s="39"/>
      <c r="AF8134" s="39"/>
      <c r="AG8134" s="39"/>
      <c r="AH8134" s="39"/>
      <c r="AI8134" s="39"/>
      <c r="AJ8134" s="39"/>
      <c r="AK8134" s="39"/>
      <c r="AL8134" s="39"/>
      <c r="AM8134" s="39"/>
      <c r="AN8134" s="39"/>
      <c r="AO8134" s="39"/>
      <c r="AP8134" s="39"/>
      <c r="AQ8134" s="39"/>
      <c r="AR8134" s="39"/>
      <c r="AS8134" s="39"/>
      <c r="AT8134" s="39"/>
      <c r="AU8134" s="39"/>
      <c r="AV8134" s="39"/>
      <c r="AW8134" s="39"/>
    </row>
    <row r="8135" spans="15:49" x14ac:dyDescent="0.2">
      <c r="O8135" s="39"/>
      <c r="P8135" s="39"/>
      <c r="Q8135" s="39"/>
      <c r="R8135" s="39"/>
      <c r="S8135" s="39"/>
      <c r="T8135" s="39"/>
      <c r="U8135" s="39"/>
      <c r="V8135" s="39"/>
      <c r="W8135" s="39"/>
      <c r="X8135" s="39"/>
      <c r="Y8135" s="39"/>
      <c r="Z8135" s="39"/>
      <c r="AA8135" s="39"/>
      <c r="AB8135" s="39"/>
      <c r="AC8135" s="39"/>
      <c r="AD8135" s="39"/>
      <c r="AE8135" s="39"/>
      <c r="AF8135" s="39"/>
      <c r="AG8135" s="39"/>
      <c r="AH8135" s="39"/>
      <c r="AI8135" s="39"/>
      <c r="AJ8135" s="39"/>
      <c r="AK8135" s="39"/>
      <c r="AL8135" s="39"/>
      <c r="AM8135" s="39"/>
      <c r="AN8135" s="39"/>
      <c r="AO8135" s="39"/>
      <c r="AP8135" s="39"/>
      <c r="AQ8135" s="39"/>
      <c r="AR8135" s="39"/>
      <c r="AS8135" s="39"/>
      <c r="AT8135" s="39"/>
      <c r="AU8135" s="39"/>
      <c r="AV8135" s="39"/>
      <c r="AW8135" s="39"/>
    </row>
    <row r="8136" spans="15:49" x14ac:dyDescent="0.2">
      <c r="O8136" s="39"/>
      <c r="P8136" s="39"/>
      <c r="Q8136" s="39"/>
      <c r="R8136" s="39"/>
      <c r="S8136" s="39"/>
      <c r="T8136" s="39"/>
      <c r="U8136" s="39"/>
      <c r="V8136" s="39"/>
      <c r="W8136" s="39"/>
      <c r="X8136" s="39"/>
      <c r="Y8136" s="39"/>
      <c r="Z8136" s="39"/>
      <c r="AA8136" s="39"/>
      <c r="AB8136" s="39"/>
      <c r="AC8136" s="39"/>
      <c r="AD8136" s="39"/>
      <c r="AE8136" s="39"/>
      <c r="AF8136" s="39"/>
      <c r="AG8136" s="39"/>
      <c r="AH8136" s="39"/>
      <c r="AI8136" s="39"/>
      <c r="AJ8136" s="39"/>
      <c r="AK8136" s="39"/>
      <c r="AL8136" s="39"/>
      <c r="AM8136" s="39"/>
      <c r="AN8136" s="39"/>
      <c r="AO8136" s="39"/>
      <c r="AP8136" s="39"/>
      <c r="AQ8136" s="39"/>
      <c r="AR8136" s="39"/>
      <c r="AS8136" s="39"/>
      <c r="AT8136" s="39"/>
      <c r="AU8136" s="39"/>
      <c r="AV8136" s="39"/>
      <c r="AW8136" s="39"/>
    </row>
    <row r="8137" spans="15:49" x14ac:dyDescent="0.2">
      <c r="O8137" s="39"/>
      <c r="P8137" s="39"/>
      <c r="Q8137" s="39"/>
      <c r="R8137" s="39"/>
      <c r="S8137" s="39"/>
      <c r="T8137" s="39"/>
      <c r="U8137" s="39"/>
      <c r="V8137" s="39"/>
      <c r="W8137" s="39"/>
      <c r="X8137" s="39"/>
      <c r="Y8137" s="39"/>
      <c r="Z8137" s="39"/>
      <c r="AA8137" s="39"/>
      <c r="AB8137" s="39"/>
      <c r="AC8137" s="39"/>
      <c r="AD8137" s="39"/>
      <c r="AE8137" s="39"/>
      <c r="AF8137" s="39"/>
      <c r="AG8137" s="39"/>
      <c r="AH8137" s="39"/>
      <c r="AI8137" s="39"/>
      <c r="AJ8137" s="39"/>
      <c r="AK8137" s="39"/>
      <c r="AL8137" s="39"/>
      <c r="AM8137" s="39"/>
      <c r="AN8137" s="39"/>
      <c r="AO8137" s="39"/>
      <c r="AP8137" s="39"/>
      <c r="AQ8137" s="39"/>
      <c r="AR8137" s="39"/>
      <c r="AS8137" s="39"/>
      <c r="AT8137" s="39"/>
      <c r="AU8137" s="39"/>
      <c r="AV8137" s="39"/>
      <c r="AW8137" s="39"/>
    </row>
    <row r="8138" spans="15:49" x14ac:dyDescent="0.2">
      <c r="O8138" s="39"/>
      <c r="P8138" s="39"/>
      <c r="Q8138" s="39"/>
      <c r="R8138" s="39"/>
      <c r="S8138" s="39"/>
      <c r="T8138" s="39"/>
      <c r="U8138" s="39"/>
      <c r="V8138" s="39"/>
      <c r="W8138" s="39"/>
      <c r="X8138" s="39"/>
      <c r="Y8138" s="39"/>
      <c r="Z8138" s="39"/>
      <c r="AA8138" s="39"/>
      <c r="AB8138" s="39"/>
      <c r="AC8138" s="39"/>
      <c r="AD8138" s="39"/>
      <c r="AE8138" s="39"/>
      <c r="AF8138" s="39"/>
      <c r="AG8138" s="39"/>
      <c r="AH8138" s="39"/>
      <c r="AI8138" s="39"/>
      <c r="AJ8138" s="39"/>
      <c r="AK8138" s="39"/>
      <c r="AL8138" s="39"/>
      <c r="AM8138" s="39"/>
      <c r="AN8138" s="39"/>
      <c r="AO8138" s="39"/>
      <c r="AP8138" s="39"/>
      <c r="AQ8138" s="39"/>
      <c r="AR8138" s="39"/>
      <c r="AS8138" s="39"/>
      <c r="AT8138" s="39"/>
      <c r="AU8138" s="39"/>
      <c r="AV8138" s="39"/>
      <c r="AW8138" s="39"/>
    </row>
    <row r="8139" spans="15:49" x14ac:dyDescent="0.2">
      <c r="O8139" s="39"/>
      <c r="P8139" s="39"/>
      <c r="Q8139" s="39"/>
      <c r="R8139" s="39"/>
      <c r="S8139" s="39"/>
      <c r="T8139" s="39"/>
      <c r="U8139" s="39"/>
      <c r="V8139" s="39"/>
      <c r="W8139" s="39"/>
      <c r="X8139" s="39"/>
      <c r="Y8139" s="39"/>
      <c r="Z8139" s="39"/>
      <c r="AA8139" s="39"/>
      <c r="AB8139" s="39"/>
      <c r="AC8139" s="39"/>
      <c r="AD8139" s="39"/>
      <c r="AE8139" s="39"/>
      <c r="AF8139" s="39"/>
      <c r="AG8139" s="39"/>
      <c r="AH8139" s="39"/>
      <c r="AI8139" s="39"/>
      <c r="AJ8139" s="39"/>
      <c r="AK8139" s="39"/>
      <c r="AL8139" s="39"/>
      <c r="AM8139" s="39"/>
      <c r="AN8139" s="39"/>
      <c r="AO8139" s="39"/>
      <c r="AP8139" s="39"/>
      <c r="AQ8139" s="39"/>
      <c r="AR8139" s="39"/>
      <c r="AS8139" s="39"/>
      <c r="AT8139" s="39"/>
      <c r="AU8139" s="39"/>
      <c r="AV8139" s="39"/>
      <c r="AW8139" s="39"/>
    </row>
    <row r="8140" spans="15:49" x14ac:dyDescent="0.2">
      <c r="O8140" s="39"/>
      <c r="P8140" s="39"/>
      <c r="Q8140" s="39"/>
      <c r="R8140" s="39"/>
      <c r="S8140" s="39"/>
      <c r="T8140" s="39"/>
      <c r="U8140" s="39"/>
      <c r="V8140" s="39"/>
      <c r="W8140" s="39"/>
      <c r="X8140" s="39"/>
      <c r="Y8140" s="39"/>
      <c r="Z8140" s="39"/>
      <c r="AA8140" s="39"/>
      <c r="AB8140" s="39"/>
      <c r="AC8140" s="39"/>
      <c r="AD8140" s="39"/>
      <c r="AE8140" s="39"/>
      <c r="AF8140" s="39"/>
      <c r="AG8140" s="39"/>
      <c r="AH8140" s="39"/>
      <c r="AI8140" s="39"/>
      <c r="AJ8140" s="39"/>
      <c r="AK8140" s="39"/>
      <c r="AL8140" s="39"/>
      <c r="AM8140" s="39"/>
      <c r="AN8140" s="39"/>
      <c r="AO8140" s="39"/>
      <c r="AP8140" s="39"/>
      <c r="AQ8140" s="39"/>
      <c r="AR8140" s="39"/>
      <c r="AS8140" s="39"/>
      <c r="AT8140" s="39"/>
      <c r="AU8140" s="39"/>
      <c r="AV8140" s="39"/>
      <c r="AW8140" s="39"/>
    </row>
    <row r="8141" spans="15:49" x14ac:dyDescent="0.2">
      <c r="O8141" s="39"/>
      <c r="P8141" s="39"/>
      <c r="Q8141" s="39"/>
      <c r="R8141" s="39"/>
      <c r="S8141" s="39"/>
      <c r="T8141" s="39"/>
      <c r="U8141" s="39"/>
      <c r="V8141" s="39"/>
      <c r="W8141" s="39"/>
      <c r="X8141" s="39"/>
      <c r="Y8141" s="39"/>
      <c r="Z8141" s="39"/>
      <c r="AA8141" s="39"/>
      <c r="AB8141" s="39"/>
      <c r="AC8141" s="39"/>
      <c r="AD8141" s="39"/>
      <c r="AE8141" s="39"/>
      <c r="AF8141" s="39"/>
      <c r="AG8141" s="39"/>
      <c r="AH8141" s="39"/>
      <c r="AI8141" s="39"/>
      <c r="AJ8141" s="39"/>
      <c r="AK8141" s="39"/>
      <c r="AL8141" s="39"/>
      <c r="AM8141" s="39"/>
      <c r="AN8141" s="39"/>
      <c r="AO8141" s="39"/>
      <c r="AP8141" s="39"/>
      <c r="AQ8141" s="39"/>
      <c r="AR8141" s="39"/>
      <c r="AS8141" s="39"/>
      <c r="AT8141" s="39"/>
      <c r="AU8141" s="39"/>
      <c r="AV8141" s="39"/>
      <c r="AW8141" s="39"/>
    </row>
    <row r="8142" spans="15:49" x14ac:dyDescent="0.2">
      <c r="O8142" s="39"/>
      <c r="P8142" s="39"/>
      <c r="Q8142" s="39"/>
      <c r="R8142" s="39"/>
      <c r="S8142" s="39"/>
      <c r="T8142" s="39"/>
      <c r="U8142" s="39"/>
      <c r="V8142" s="39"/>
      <c r="W8142" s="39"/>
      <c r="X8142" s="39"/>
      <c r="Y8142" s="39"/>
      <c r="Z8142" s="39"/>
      <c r="AA8142" s="39"/>
      <c r="AB8142" s="39"/>
      <c r="AC8142" s="39"/>
      <c r="AD8142" s="39"/>
      <c r="AE8142" s="39"/>
      <c r="AF8142" s="39"/>
      <c r="AG8142" s="39"/>
      <c r="AH8142" s="39"/>
      <c r="AI8142" s="39"/>
      <c r="AJ8142" s="39"/>
      <c r="AK8142" s="39"/>
      <c r="AL8142" s="39"/>
      <c r="AM8142" s="39"/>
      <c r="AN8142" s="39"/>
      <c r="AO8142" s="39"/>
      <c r="AP8142" s="39"/>
      <c r="AQ8142" s="39"/>
      <c r="AR8142" s="39"/>
      <c r="AS8142" s="39"/>
      <c r="AT8142" s="39"/>
      <c r="AU8142" s="39"/>
      <c r="AV8142" s="39"/>
      <c r="AW8142" s="39"/>
    </row>
    <row r="8143" spans="15:49" x14ac:dyDescent="0.2">
      <c r="O8143" s="39"/>
      <c r="P8143" s="39"/>
      <c r="Q8143" s="39"/>
      <c r="R8143" s="39"/>
      <c r="S8143" s="39"/>
      <c r="T8143" s="39"/>
      <c r="U8143" s="39"/>
      <c r="V8143" s="39"/>
      <c r="W8143" s="39"/>
      <c r="X8143" s="39"/>
      <c r="Y8143" s="39"/>
      <c r="Z8143" s="39"/>
      <c r="AA8143" s="39"/>
      <c r="AB8143" s="39"/>
      <c r="AC8143" s="39"/>
      <c r="AD8143" s="39"/>
      <c r="AE8143" s="39"/>
      <c r="AF8143" s="39"/>
      <c r="AG8143" s="39"/>
      <c r="AH8143" s="39"/>
      <c r="AI8143" s="39"/>
      <c r="AJ8143" s="39"/>
      <c r="AK8143" s="39"/>
      <c r="AL8143" s="39"/>
      <c r="AM8143" s="39"/>
      <c r="AN8143" s="39"/>
      <c r="AO8143" s="39"/>
      <c r="AP8143" s="39"/>
      <c r="AQ8143" s="39"/>
      <c r="AR8143" s="39"/>
      <c r="AS8143" s="39"/>
      <c r="AT8143" s="39"/>
      <c r="AU8143" s="39"/>
      <c r="AV8143" s="39"/>
      <c r="AW8143" s="39"/>
    </row>
    <row r="8144" spans="15:49" x14ac:dyDescent="0.2">
      <c r="O8144" s="39"/>
      <c r="P8144" s="39"/>
      <c r="Q8144" s="39"/>
      <c r="R8144" s="39"/>
      <c r="S8144" s="39"/>
      <c r="T8144" s="39"/>
      <c r="U8144" s="39"/>
      <c r="V8144" s="39"/>
      <c r="W8144" s="39"/>
      <c r="X8144" s="39"/>
      <c r="Y8144" s="39"/>
      <c r="Z8144" s="39"/>
      <c r="AA8144" s="39"/>
      <c r="AB8144" s="39"/>
      <c r="AC8144" s="39"/>
      <c r="AD8144" s="39"/>
      <c r="AE8144" s="39"/>
      <c r="AF8144" s="39"/>
      <c r="AG8144" s="39"/>
      <c r="AH8144" s="39"/>
      <c r="AI8144" s="39"/>
      <c r="AJ8144" s="39"/>
      <c r="AK8144" s="39"/>
      <c r="AL8144" s="39"/>
      <c r="AM8144" s="39"/>
      <c r="AN8144" s="39"/>
      <c r="AO8144" s="39"/>
      <c r="AP8144" s="39"/>
      <c r="AQ8144" s="39"/>
      <c r="AR8144" s="39"/>
      <c r="AS8144" s="39"/>
      <c r="AT8144" s="39"/>
      <c r="AU8144" s="39"/>
      <c r="AV8144" s="39"/>
      <c r="AW8144" s="39"/>
    </row>
    <row r="8145" spans="15:49" x14ac:dyDescent="0.2">
      <c r="O8145" s="39"/>
      <c r="P8145" s="39"/>
      <c r="Q8145" s="39"/>
      <c r="R8145" s="39"/>
      <c r="S8145" s="39"/>
      <c r="T8145" s="39"/>
      <c r="U8145" s="39"/>
      <c r="V8145" s="39"/>
      <c r="W8145" s="39"/>
      <c r="X8145" s="39"/>
      <c r="Y8145" s="39"/>
      <c r="Z8145" s="39"/>
      <c r="AA8145" s="39"/>
      <c r="AB8145" s="39"/>
      <c r="AC8145" s="39"/>
      <c r="AD8145" s="39"/>
      <c r="AE8145" s="39"/>
      <c r="AF8145" s="39"/>
      <c r="AG8145" s="39"/>
      <c r="AH8145" s="39"/>
      <c r="AI8145" s="39"/>
      <c r="AJ8145" s="39"/>
      <c r="AK8145" s="39"/>
      <c r="AL8145" s="39"/>
      <c r="AM8145" s="39"/>
      <c r="AN8145" s="39"/>
      <c r="AO8145" s="39"/>
      <c r="AP8145" s="39"/>
      <c r="AQ8145" s="39"/>
      <c r="AR8145" s="39"/>
      <c r="AS8145" s="39"/>
      <c r="AT8145" s="39"/>
      <c r="AU8145" s="39"/>
      <c r="AV8145" s="39"/>
      <c r="AW8145" s="39"/>
    </row>
    <row r="8146" spans="15:49" x14ac:dyDescent="0.2">
      <c r="O8146" s="39"/>
      <c r="P8146" s="39"/>
      <c r="Q8146" s="39"/>
      <c r="R8146" s="39"/>
      <c r="S8146" s="39"/>
      <c r="T8146" s="39"/>
      <c r="U8146" s="39"/>
      <c r="V8146" s="39"/>
      <c r="W8146" s="39"/>
      <c r="X8146" s="39"/>
      <c r="Y8146" s="39"/>
      <c r="Z8146" s="39"/>
      <c r="AA8146" s="39"/>
      <c r="AB8146" s="39"/>
      <c r="AC8146" s="39"/>
      <c r="AD8146" s="39"/>
      <c r="AE8146" s="39"/>
      <c r="AF8146" s="39"/>
      <c r="AG8146" s="39"/>
      <c r="AH8146" s="39"/>
      <c r="AI8146" s="39"/>
      <c r="AJ8146" s="39"/>
      <c r="AK8146" s="39"/>
      <c r="AL8146" s="39"/>
      <c r="AM8146" s="39"/>
      <c r="AN8146" s="39"/>
      <c r="AO8146" s="39"/>
      <c r="AP8146" s="39"/>
      <c r="AQ8146" s="39"/>
      <c r="AR8146" s="39"/>
      <c r="AS8146" s="39"/>
      <c r="AT8146" s="39"/>
      <c r="AU8146" s="39"/>
      <c r="AV8146" s="39"/>
      <c r="AW8146" s="39"/>
    </row>
    <row r="8147" spans="15:49" x14ac:dyDescent="0.2">
      <c r="O8147" s="39"/>
      <c r="P8147" s="39"/>
      <c r="Q8147" s="39"/>
      <c r="R8147" s="39"/>
      <c r="S8147" s="39"/>
      <c r="T8147" s="39"/>
      <c r="U8147" s="39"/>
      <c r="V8147" s="39"/>
      <c r="W8147" s="39"/>
      <c r="X8147" s="39"/>
      <c r="Y8147" s="39"/>
      <c r="Z8147" s="39"/>
      <c r="AA8147" s="39"/>
      <c r="AB8147" s="39"/>
      <c r="AC8147" s="39"/>
      <c r="AD8147" s="39"/>
      <c r="AE8147" s="39"/>
      <c r="AF8147" s="39"/>
      <c r="AG8147" s="39"/>
      <c r="AH8147" s="39"/>
      <c r="AI8147" s="39"/>
      <c r="AJ8147" s="39"/>
      <c r="AK8147" s="39"/>
      <c r="AL8147" s="39"/>
      <c r="AM8147" s="39"/>
      <c r="AN8147" s="39"/>
      <c r="AO8147" s="39"/>
      <c r="AP8147" s="39"/>
      <c r="AQ8147" s="39"/>
      <c r="AR8147" s="39"/>
      <c r="AS8147" s="39"/>
      <c r="AT8147" s="39"/>
      <c r="AU8147" s="39"/>
      <c r="AV8147" s="39"/>
      <c r="AW8147" s="39"/>
    </row>
    <row r="8148" spans="15:49" x14ac:dyDescent="0.2">
      <c r="O8148" s="39"/>
      <c r="P8148" s="39"/>
      <c r="Q8148" s="39"/>
      <c r="R8148" s="39"/>
      <c r="S8148" s="39"/>
      <c r="T8148" s="39"/>
      <c r="U8148" s="39"/>
      <c r="V8148" s="39"/>
      <c r="W8148" s="39"/>
      <c r="X8148" s="39"/>
      <c r="Y8148" s="39"/>
      <c r="Z8148" s="39"/>
      <c r="AA8148" s="39"/>
      <c r="AB8148" s="39"/>
      <c r="AC8148" s="39"/>
      <c r="AD8148" s="39"/>
      <c r="AE8148" s="39"/>
      <c r="AF8148" s="39"/>
      <c r="AG8148" s="39"/>
      <c r="AH8148" s="39"/>
      <c r="AI8148" s="39"/>
      <c r="AJ8148" s="39"/>
      <c r="AK8148" s="39"/>
      <c r="AL8148" s="39"/>
      <c r="AM8148" s="39"/>
      <c r="AN8148" s="39"/>
      <c r="AO8148" s="39"/>
      <c r="AP8148" s="39"/>
      <c r="AQ8148" s="39"/>
      <c r="AR8148" s="39"/>
      <c r="AS8148" s="39"/>
      <c r="AT8148" s="39"/>
      <c r="AU8148" s="39"/>
      <c r="AV8148" s="39"/>
      <c r="AW8148" s="39"/>
    </row>
    <row r="8149" spans="15:49" x14ac:dyDescent="0.2">
      <c r="O8149" s="39"/>
      <c r="P8149" s="39"/>
      <c r="Q8149" s="39"/>
      <c r="R8149" s="39"/>
      <c r="S8149" s="39"/>
      <c r="T8149" s="39"/>
      <c r="U8149" s="39"/>
      <c r="V8149" s="39"/>
      <c r="W8149" s="39"/>
      <c r="X8149" s="39"/>
      <c r="Y8149" s="39"/>
      <c r="Z8149" s="39"/>
      <c r="AA8149" s="39"/>
      <c r="AB8149" s="39"/>
      <c r="AC8149" s="39"/>
      <c r="AD8149" s="39"/>
      <c r="AE8149" s="39"/>
      <c r="AF8149" s="39"/>
      <c r="AG8149" s="39"/>
      <c r="AH8149" s="39"/>
      <c r="AI8149" s="39"/>
      <c r="AJ8149" s="39"/>
      <c r="AK8149" s="39"/>
      <c r="AL8149" s="39"/>
      <c r="AM8149" s="39"/>
      <c r="AN8149" s="39"/>
      <c r="AO8149" s="39"/>
      <c r="AP8149" s="39"/>
      <c r="AQ8149" s="39"/>
      <c r="AR8149" s="39"/>
      <c r="AS8149" s="39"/>
      <c r="AT8149" s="39"/>
      <c r="AU8149" s="39"/>
      <c r="AV8149" s="39"/>
      <c r="AW8149" s="39"/>
    </row>
    <row r="8150" spans="15:49" x14ac:dyDescent="0.2">
      <c r="O8150" s="39"/>
      <c r="P8150" s="39"/>
      <c r="Q8150" s="39"/>
      <c r="R8150" s="39"/>
      <c r="S8150" s="39"/>
      <c r="T8150" s="39"/>
      <c r="U8150" s="39"/>
      <c r="V8150" s="39"/>
      <c r="W8150" s="39"/>
      <c r="X8150" s="39"/>
      <c r="Y8150" s="39"/>
      <c r="Z8150" s="39"/>
      <c r="AA8150" s="39"/>
      <c r="AB8150" s="39"/>
      <c r="AC8150" s="39"/>
      <c r="AD8150" s="39"/>
      <c r="AE8150" s="39"/>
      <c r="AF8150" s="39"/>
      <c r="AG8150" s="39"/>
      <c r="AH8150" s="39"/>
      <c r="AI8150" s="39"/>
      <c r="AJ8150" s="39"/>
      <c r="AK8150" s="39"/>
      <c r="AL8150" s="39"/>
      <c r="AM8150" s="39"/>
      <c r="AN8150" s="39"/>
      <c r="AO8150" s="39"/>
      <c r="AP8150" s="39"/>
      <c r="AQ8150" s="39"/>
      <c r="AR8150" s="39"/>
      <c r="AS8150" s="39"/>
      <c r="AT8150" s="39"/>
      <c r="AU8150" s="39"/>
      <c r="AV8150" s="39"/>
      <c r="AW8150" s="39"/>
    </row>
    <row r="8151" spans="15:49" x14ac:dyDescent="0.2">
      <c r="O8151" s="39"/>
      <c r="P8151" s="39"/>
      <c r="Q8151" s="39"/>
      <c r="R8151" s="39"/>
      <c r="S8151" s="39"/>
      <c r="T8151" s="39"/>
      <c r="U8151" s="39"/>
      <c r="V8151" s="39"/>
      <c r="W8151" s="39"/>
      <c r="X8151" s="39"/>
      <c r="Y8151" s="39"/>
      <c r="Z8151" s="39"/>
      <c r="AA8151" s="39"/>
      <c r="AB8151" s="39"/>
      <c r="AC8151" s="39"/>
      <c r="AD8151" s="39"/>
      <c r="AE8151" s="39"/>
      <c r="AF8151" s="39"/>
      <c r="AG8151" s="39"/>
      <c r="AH8151" s="39"/>
      <c r="AI8151" s="39"/>
      <c r="AJ8151" s="39"/>
      <c r="AK8151" s="39"/>
      <c r="AL8151" s="39"/>
      <c r="AM8151" s="39"/>
      <c r="AN8151" s="39"/>
      <c r="AO8151" s="39"/>
      <c r="AP8151" s="39"/>
      <c r="AQ8151" s="39"/>
      <c r="AR8151" s="39"/>
      <c r="AS8151" s="39"/>
      <c r="AT8151" s="39"/>
      <c r="AU8151" s="39"/>
      <c r="AV8151" s="39"/>
      <c r="AW8151" s="39"/>
    </row>
    <row r="8152" spans="15:49" x14ac:dyDescent="0.2">
      <c r="O8152" s="39"/>
      <c r="P8152" s="39"/>
      <c r="Q8152" s="39"/>
      <c r="R8152" s="39"/>
      <c r="S8152" s="39"/>
      <c r="T8152" s="39"/>
      <c r="U8152" s="39"/>
      <c r="V8152" s="39"/>
      <c r="W8152" s="39"/>
      <c r="X8152" s="39"/>
      <c r="Y8152" s="39"/>
      <c r="Z8152" s="39"/>
      <c r="AA8152" s="39"/>
      <c r="AB8152" s="39"/>
      <c r="AC8152" s="39"/>
      <c r="AD8152" s="39"/>
      <c r="AE8152" s="39"/>
      <c r="AF8152" s="39"/>
      <c r="AG8152" s="39"/>
      <c r="AH8152" s="39"/>
      <c r="AI8152" s="39"/>
      <c r="AJ8152" s="39"/>
      <c r="AK8152" s="39"/>
      <c r="AL8152" s="39"/>
      <c r="AM8152" s="39"/>
      <c r="AN8152" s="39"/>
      <c r="AO8152" s="39"/>
      <c r="AP8152" s="39"/>
      <c r="AQ8152" s="39"/>
      <c r="AR8152" s="39"/>
      <c r="AS8152" s="39"/>
      <c r="AT8152" s="39"/>
      <c r="AU8152" s="39"/>
      <c r="AV8152" s="39"/>
      <c r="AW8152" s="39"/>
    </row>
    <row r="8153" spans="15:49" x14ac:dyDescent="0.2">
      <c r="O8153" s="39"/>
      <c r="P8153" s="39"/>
      <c r="Q8153" s="39"/>
      <c r="R8153" s="39"/>
      <c r="S8153" s="39"/>
      <c r="T8153" s="39"/>
      <c r="U8153" s="39"/>
      <c r="V8153" s="39"/>
      <c r="W8153" s="39"/>
      <c r="X8153" s="39"/>
      <c r="Y8153" s="39"/>
      <c r="Z8153" s="39"/>
      <c r="AA8153" s="39"/>
      <c r="AB8153" s="39"/>
      <c r="AC8153" s="39"/>
      <c r="AD8153" s="39"/>
      <c r="AE8153" s="39"/>
      <c r="AF8153" s="39"/>
      <c r="AG8153" s="39"/>
      <c r="AH8153" s="39"/>
      <c r="AI8153" s="39"/>
      <c r="AJ8153" s="39"/>
      <c r="AK8153" s="39"/>
      <c r="AL8153" s="39"/>
      <c r="AM8153" s="39"/>
      <c r="AN8153" s="39"/>
      <c r="AO8153" s="39"/>
      <c r="AP8153" s="39"/>
      <c r="AQ8153" s="39"/>
      <c r="AR8153" s="39"/>
      <c r="AS8153" s="39"/>
      <c r="AT8153" s="39"/>
      <c r="AU8153" s="39"/>
      <c r="AV8153" s="39"/>
      <c r="AW8153" s="39"/>
    </row>
    <row r="8154" spans="15:49" x14ac:dyDescent="0.2">
      <c r="O8154" s="39"/>
      <c r="P8154" s="39"/>
      <c r="Q8154" s="39"/>
      <c r="R8154" s="39"/>
      <c r="S8154" s="39"/>
      <c r="T8154" s="39"/>
      <c r="U8154" s="39"/>
      <c r="V8154" s="39"/>
      <c r="W8154" s="39"/>
      <c r="X8154" s="39"/>
      <c r="Y8154" s="39"/>
      <c r="Z8154" s="39"/>
      <c r="AA8154" s="39"/>
      <c r="AB8154" s="39"/>
      <c r="AC8154" s="39"/>
      <c r="AD8154" s="39"/>
      <c r="AE8154" s="39"/>
      <c r="AF8154" s="39"/>
      <c r="AG8154" s="39"/>
      <c r="AH8154" s="39"/>
      <c r="AI8154" s="39"/>
      <c r="AJ8154" s="39"/>
      <c r="AK8154" s="39"/>
      <c r="AL8154" s="39"/>
      <c r="AM8154" s="39"/>
      <c r="AN8154" s="39"/>
      <c r="AO8154" s="39"/>
      <c r="AP8154" s="39"/>
      <c r="AQ8154" s="39"/>
      <c r="AR8154" s="39"/>
      <c r="AS8154" s="39"/>
      <c r="AT8154" s="39"/>
      <c r="AU8154" s="39"/>
      <c r="AV8154" s="39"/>
      <c r="AW8154" s="39"/>
    </row>
    <row r="8155" spans="15:49" x14ac:dyDescent="0.2">
      <c r="O8155" s="39"/>
      <c r="P8155" s="39"/>
      <c r="Q8155" s="39"/>
      <c r="R8155" s="39"/>
      <c r="S8155" s="39"/>
      <c r="T8155" s="39"/>
      <c r="U8155" s="39"/>
      <c r="V8155" s="39"/>
      <c r="W8155" s="39"/>
      <c r="X8155" s="39"/>
      <c r="Y8155" s="39"/>
      <c r="Z8155" s="39"/>
      <c r="AA8155" s="39"/>
      <c r="AB8155" s="39"/>
      <c r="AC8155" s="39"/>
      <c r="AD8155" s="39"/>
      <c r="AE8155" s="39"/>
      <c r="AF8155" s="39"/>
      <c r="AG8155" s="39"/>
      <c r="AH8155" s="39"/>
      <c r="AI8155" s="39"/>
      <c r="AJ8155" s="39"/>
      <c r="AK8155" s="39"/>
      <c r="AL8155" s="39"/>
      <c r="AM8155" s="39"/>
      <c r="AN8155" s="39"/>
      <c r="AO8155" s="39"/>
      <c r="AP8155" s="39"/>
      <c r="AQ8155" s="39"/>
      <c r="AR8155" s="39"/>
      <c r="AS8155" s="39"/>
      <c r="AT8155" s="39"/>
      <c r="AU8155" s="39"/>
      <c r="AV8155" s="39"/>
      <c r="AW8155" s="39"/>
    </row>
    <row r="8156" spans="15:49" x14ac:dyDescent="0.2">
      <c r="O8156" s="39"/>
      <c r="P8156" s="39"/>
      <c r="Q8156" s="39"/>
      <c r="R8156" s="39"/>
      <c r="S8156" s="39"/>
      <c r="T8156" s="39"/>
      <c r="U8156" s="39"/>
      <c r="V8156" s="39"/>
      <c r="W8156" s="39"/>
      <c r="X8156" s="39"/>
      <c r="Y8156" s="39"/>
      <c r="Z8156" s="39"/>
      <c r="AA8156" s="39"/>
      <c r="AB8156" s="39"/>
      <c r="AC8156" s="39"/>
      <c r="AD8156" s="39"/>
      <c r="AE8156" s="39"/>
      <c r="AF8156" s="39"/>
      <c r="AG8156" s="39"/>
      <c r="AH8156" s="39"/>
      <c r="AI8156" s="39"/>
      <c r="AJ8156" s="39"/>
      <c r="AK8156" s="39"/>
      <c r="AL8156" s="39"/>
      <c r="AM8156" s="39"/>
      <c r="AN8156" s="39"/>
      <c r="AO8156" s="39"/>
      <c r="AP8156" s="39"/>
      <c r="AQ8156" s="39"/>
      <c r="AR8156" s="39"/>
      <c r="AS8156" s="39"/>
      <c r="AT8156" s="39"/>
      <c r="AU8156" s="39"/>
      <c r="AV8156" s="39"/>
      <c r="AW8156" s="39"/>
    </row>
    <row r="8157" spans="15:49" x14ac:dyDescent="0.2">
      <c r="O8157" s="39"/>
      <c r="P8157" s="39"/>
      <c r="Q8157" s="39"/>
      <c r="R8157" s="39"/>
      <c r="S8157" s="39"/>
      <c r="T8157" s="39"/>
      <c r="U8157" s="39"/>
      <c r="V8157" s="39"/>
      <c r="W8157" s="39"/>
      <c r="X8157" s="39"/>
      <c r="Y8157" s="39"/>
      <c r="Z8157" s="39"/>
      <c r="AA8157" s="39"/>
      <c r="AB8157" s="39"/>
      <c r="AC8157" s="39"/>
      <c r="AD8157" s="39"/>
      <c r="AE8157" s="39"/>
      <c r="AF8157" s="39"/>
      <c r="AG8157" s="39"/>
      <c r="AH8157" s="39"/>
      <c r="AI8157" s="39"/>
      <c r="AJ8157" s="39"/>
      <c r="AK8157" s="39"/>
      <c r="AL8157" s="39"/>
      <c r="AM8157" s="39"/>
      <c r="AN8157" s="39"/>
      <c r="AO8157" s="39"/>
      <c r="AP8157" s="39"/>
      <c r="AQ8157" s="39"/>
      <c r="AR8157" s="39"/>
      <c r="AS8157" s="39"/>
      <c r="AT8157" s="39"/>
      <c r="AU8157" s="39"/>
      <c r="AV8157" s="39"/>
      <c r="AW8157" s="39"/>
    </row>
    <row r="8158" spans="15:49" x14ac:dyDescent="0.2">
      <c r="O8158" s="39"/>
      <c r="P8158" s="39"/>
      <c r="Q8158" s="39"/>
      <c r="R8158" s="39"/>
      <c r="S8158" s="39"/>
      <c r="T8158" s="39"/>
      <c r="U8158" s="39"/>
      <c r="V8158" s="39"/>
      <c r="W8158" s="39"/>
      <c r="X8158" s="39"/>
      <c r="Y8158" s="39"/>
      <c r="Z8158" s="39"/>
      <c r="AA8158" s="39"/>
      <c r="AB8158" s="39"/>
      <c r="AC8158" s="39"/>
      <c r="AD8158" s="39"/>
      <c r="AE8158" s="39"/>
      <c r="AF8158" s="39"/>
      <c r="AG8158" s="39"/>
      <c r="AH8158" s="39"/>
      <c r="AI8158" s="39"/>
      <c r="AJ8158" s="39"/>
      <c r="AK8158" s="39"/>
      <c r="AL8158" s="39"/>
      <c r="AM8158" s="39"/>
      <c r="AN8158" s="39"/>
      <c r="AO8158" s="39"/>
      <c r="AP8158" s="39"/>
      <c r="AQ8158" s="39"/>
      <c r="AR8158" s="39"/>
      <c r="AS8158" s="39"/>
      <c r="AT8158" s="39"/>
      <c r="AU8158" s="39"/>
      <c r="AV8158" s="39"/>
      <c r="AW8158" s="39"/>
    </row>
    <row r="8159" spans="15:49" x14ac:dyDescent="0.2">
      <c r="O8159" s="39"/>
      <c r="P8159" s="39"/>
      <c r="Q8159" s="39"/>
      <c r="R8159" s="39"/>
      <c r="S8159" s="39"/>
      <c r="T8159" s="39"/>
      <c r="U8159" s="39"/>
      <c r="V8159" s="39"/>
      <c r="W8159" s="39"/>
      <c r="X8159" s="39"/>
      <c r="Y8159" s="39"/>
      <c r="Z8159" s="39"/>
      <c r="AA8159" s="39"/>
      <c r="AB8159" s="39"/>
      <c r="AC8159" s="39"/>
      <c r="AD8159" s="39"/>
      <c r="AE8159" s="39"/>
      <c r="AF8159" s="39"/>
      <c r="AG8159" s="39"/>
      <c r="AH8159" s="39"/>
      <c r="AI8159" s="39"/>
      <c r="AJ8159" s="39"/>
      <c r="AK8159" s="39"/>
      <c r="AL8159" s="39"/>
      <c r="AM8159" s="39"/>
      <c r="AN8159" s="39"/>
      <c r="AO8159" s="39"/>
      <c r="AP8159" s="39"/>
      <c r="AQ8159" s="39"/>
      <c r="AR8159" s="39"/>
      <c r="AS8159" s="39"/>
      <c r="AT8159" s="39"/>
      <c r="AU8159" s="39"/>
      <c r="AV8159" s="39"/>
      <c r="AW8159" s="39"/>
    </row>
    <row r="8160" spans="15:49" x14ac:dyDescent="0.2">
      <c r="O8160" s="39"/>
      <c r="P8160" s="39"/>
      <c r="Q8160" s="39"/>
      <c r="R8160" s="39"/>
      <c r="S8160" s="39"/>
      <c r="T8160" s="39"/>
      <c r="U8160" s="39"/>
      <c r="V8160" s="39"/>
      <c r="W8160" s="39"/>
      <c r="X8160" s="39"/>
      <c r="Y8160" s="39"/>
      <c r="Z8160" s="39"/>
      <c r="AA8160" s="39"/>
      <c r="AB8160" s="39"/>
      <c r="AC8160" s="39"/>
      <c r="AD8160" s="39"/>
      <c r="AE8160" s="39"/>
      <c r="AF8160" s="39"/>
      <c r="AG8160" s="39"/>
      <c r="AH8160" s="39"/>
      <c r="AI8160" s="39"/>
      <c r="AJ8160" s="39"/>
      <c r="AK8160" s="39"/>
      <c r="AL8160" s="39"/>
      <c r="AM8160" s="39"/>
      <c r="AN8160" s="39"/>
      <c r="AO8160" s="39"/>
      <c r="AP8160" s="39"/>
      <c r="AQ8160" s="39"/>
      <c r="AR8160" s="39"/>
      <c r="AS8160" s="39"/>
      <c r="AT8160" s="39"/>
      <c r="AU8160" s="39"/>
      <c r="AV8160" s="39"/>
      <c r="AW8160" s="39"/>
    </row>
    <row r="8161" spans="15:49" x14ac:dyDescent="0.2">
      <c r="O8161" s="39"/>
      <c r="P8161" s="39"/>
      <c r="Q8161" s="39"/>
      <c r="R8161" s="39"/>
      <c r="S8161" s="39"/>
      <c r="T8161" s="39"/>
      <c r="U8161" s="39"/>
      <c r="V8161" s="39"/>
      <c r="W8161" s="39"/>
      <c r="X8161" s="39"/>
      <c r="Y8161" s="39"/>
      <c r="Z8161" s="39"/>
      <c r="AA8161" s="39"/>
      <c r="AB8161" s="39"/>
      <c r="AC8161" s="39"/>
      <c r="AD8161" s="39"/>
      <c r="AE8161" s="39"/>
      <c r="AF8161" s="39"/>
      <c r="AG8161" s="39"/>
      <c r="AH8161" s="39"/>
      <c r="AI8161" s="39"/>
      <c r="AJ8161" s="39"/>
      <c r="AK8161" s="39"/>
      <c r="AL8161" s="39"/>
      <c r="AM8161" s="39"/>
      <c r="AN8161" s="39"/>
      <c r="AO8161" s="39"/>
      <c r="AP8161" s="39"/>
      <c r="AQ8161" s="39"/>
      <c r="AR8161" s="39"/>
      <c r="AS8161" s="39"/>
      <c r="AT8161" s="39"/>
      <c r="AU8161" s="39"/>
      <c r="AV8161" s="39"/>
      <c r="AW8161" s="39"/>
    </row>
    <row r="8162" spans="15:49" x14ac:dyDescent="0.2">
      <c r="O8162" s="39"/>
      <c r="P8162" s="39"/>
      <c r="Q8162" s="39"/>
      <c r="R8162" s="39"/>
      <c r="S8162" s="39"/>
      <c r="T8162" s="39"/>
      <c r="U8162" s="39"/>
      <c r="V8162" s="39"/>
      <c r="W8162" s="39"/>
      <c r="X8162" s="39"/>
      <c r="Y8162" s="39"/>
      <c r="Z8162" s="39"/>
      <c r="AA8162" s="39"/>
      <c r="AB8162" s="39"/>
      <c r="AC8162" s="39"/>
      <c r="AD8162" s="39"/>
      <c r="AE8162" s="39"/>
      <c r="AF8162" s="39"/>
      <c r="AG8162" s="39"/>
      <c r="AH8162" s="39"/>
      <c r="AI8162" s="39"/>
      <c r="AJ8162" s="39"/>
      <c r="AK8162" s="39"/>
      <c r="AL8162" s="39"/>
      <c r="AM8162" s="39"/>
      <c r="AN8162" s="39"/>
      <c r="AO8162" s="39"/>
      <c r="AP8162" s="39"/>
      <c r="AQ8162" s="39"/>
      <c r="AR8162" s="39"/>
      <c r="AS8162" s="39"/>
      <c r="AT8162" s="39"/>
      <c r="AU8162" s="39"/>
      <c r="AV8162" s="39"/>
      <c r="AW8162" s="39"/>
    </row>
    <row r="8163" spans="15:49" x14ac:dyDescent="0.2">
      <c r="O8163" s="39"/>
      <c r="P8163" s="39"/>
      <c r="Q8163" s="39"/>
      <c r="R8163" s="39"/>
      <c r="S8163" s="39"/>
      <c r="T8163" s="39"/>
      <c r="U8163" s="39"/>
      <c r="V8163" s="39"/>
      <c r="W8163" s="39"/>
      <c r="X8163" s="39"/>
      <c r="Y8163" s="39"/>
      <c r="Z8163" s="39"/>
      <c r="AA8163" s="39"/>
      <c r="AB8163" s="39"/>
      <c r="AC8163" s="39"/>
      <c r="AD8163" s="39"/>
      <c r="AE8163" s="39"/>
      <c r="AF8163" s="39"/>
      <c r="AG8163" s="39"/>
      <c r="AH8163" s="39"/>
      <c r="AI8163" s="39"/>
      <c r="AJ8163" s="39"/>
      <c r="AK8163" s="39"/>
      <c r="AL8163" s="39"/>
      <c r="AM8163" s="39"/>
      <c r="AN8163" s="39"/>
      <c r="AO8163" s="39"/>
      <c r="AP8163" s="39"/>
      <c r="AQ8163" s="39"/>
      <c r="AR8163" s="39"/>
      <c r="AS8163" s="39"/>
      <c r="AT8163" s="39"/>
      <c r="AU8163" s="39"/>
      <c r="AV8163" s="39"/>
      <c r="AW8163" s="39"/>
    </row>
    <row r="8164" spans="15:49" x14ac:dyDescent="0.2">
      <c r="O8164" s="39"/>
      <c r="P8164" s="39"/>
      <c r="Q8164" s="39"/>
      <c r="R8164" s="39"/>
      <c r="S8164" s="39"/>
      <c r="T8164" s="39"/>
      <c r="U8164" s="39"/>
      <c r="V8164" s="39"/>
      <c r="W8164" s="39"/>
      <c r="X8164" s="39"/>
      <c r="Y8164" s="39"/>
      <c r="Z8164" s="39"/>
      <c r="AA8164" s="39"/>
      <c r="AB8164" s="39"/>
      <c r="AC8164" s="39"/>
      <c r="AD8164" s="39"/>
      <c r="AE8164" s="39"/>
      <c r="AF8164" s="39"/>
      <c r="AG8164" s="39"/>
      <c r="AH8164" s="39"/>
      <c r="AI8164" s="39"/>
      <c r="AJ8164" s="39"/>
      <c r="AK8164" s="39"/>
      <c r="AL8164" s="39"/>
      <c r="AM8164" s="39"/>
      <c r="AN8164" s="39"/>
      <c r="AO8164" s="39"/>
      <c r="AP8164" s="39"/>
      <c r="AQ8164" s="39"/>
      <c r="AR8164" s="39"/>
      <c r="AS8164" s="39"/>
      <c r="AT8164" s="39"/>
      <c r="AU8164" s="39"/>
      <c r="AV8164" s="39"/>
      <c r="AW8164" s="39"/>
    </row>
    <row r="8165" spans="15:49" x14ac:dyDescent="0.2">
      <c r="O8165" s="39"/>
      <c r="P8165" s="39"/>
      <c r="Q8165" s="39"/>
      <c r="R8165" s="39"/>
      <c r="S8165" s="39"/>
      <c r="T8165" s="39"/>
      <c r="U8165" s="39"/>
      <c r="V8165" s="39"/>
      <c r="W8165" s="39"/>
      <c r="X8165" s="39"/>
      <c r="Y8165" s="39"/>
      <c r="Z8165" s="39"/>
      <c r="AA8165" s="39"/>
      <c r="AB8165" s="39"/>
      <c r="AC8165" s="39"/>
      <c r="AD8165" s="39"/>
      <c r="AE8165" s="39"/>
      <c r="AF8165" s="39"/>
      <c r="AG8165" s="39"/>
      <c r="AH8165" s="39"/>
      <c r="AI8165" s="39"/>
      <c r="AJ8165" s="39"/>
      <c r="AK8165" s="39"/>
      <c r="AL8165" s="39"/>
      <c r="AM8165" s="39"/>
      <c r="AN8165" s="39"/>
      <c r="AO8165" s="39"/>
      <c r="AP8165" s="39"/>
      <c r="AQ8165" s="39"/>
      <c r="AR8165" s="39"/>
      <c r="AS8165" s="39"/>
      <c r="AT8165" s="39"/>
      <c r="AU8165" s="39"/>
      <c r="AV8165" s="39"/>
      <c r="AW8165" s="39"/>
    </row>
    <row r="8166" spans="15:49" x14ac:dyDescent="0.2">
      <c r="O8166" s="39"/>
      <c r="P8166" s="39"/>
      <c r="Q8166" s="39"/>
      <c r="R8166" s="39"/>
      <c r="S8166" s="39"/>
      <c r="T8166" s="39"/>
      <c r="U8166" s="39"/>
      <c r="V8166" s="39"/>
      <c r="W8166" s="39"/>
      <c r="X8166" s="39"/>
      <c r="Y8166" s="39"/>
      <c r="Z8166" s="39"/>
      <c r="AA8166" s="39"/>
      <c r="AB8166" s="39"/>
      <c r="AC8166" s="39"/>
      <c r="AD8166" s="39"/>
      <c r="AE8166" s="39"/>
      <c r="AF8166" s="39"/>
      <c r="AG8166" s="39"/>
      <c r="AH8166" s="39"/>
      <c r="AI8166" s="39"/>
      <c r="AJ8166" s="39"/>
      <c r="AK8166" s="39"/>
      <c r="AL8166" s="39"/>
      <c r="AM8166" s="39"/>
      <c r="AN8166" s="39"/>
      <c r="AO8166" s="39"/>
      <c r="AP8166" s="39"/>
      <c r="AQ8166" s="39"/>
      <c r="AR8166" s="39"/>
      <c r="AS8166" s="39"/>
      <c r="AT8166" s="39"/>
      <c r="AU8166" s="39"/>
      <c r="AV8166" s="39"/>
      <c r="AW8166" s="39"/>
    </row>
    <row r="8167" spans="15:49" x14ac:dyDescent="0.2">
      <c r="O8167" s="39"/>
      <c r="P8167" s="39"/>
      <c r="Q8167" s="39"/>
      <c r="R8167" s="39"/>
      <c r="S8167" s="39"/>
      <c r="T8167" s="39"/>
      <c r="U8167" s="39"/>
      <c r="V8167" s="39"/>
      <c r="W8167" s="39"/>
      <c r="X8167" s="39"/>
      <c r="Y8167" s="39"/>
      <c r="Z8167" s="39"/>
      <c r="AA8167" s="39"/>
      <c r="AB8167" s="39"/>
      <c r="AC8167" s="39"/>
      <c r="AD8167" s="39"/>
      <c r="AE8167" s="39"/>
      <c r="AF8167" s="39"/>
      <c r="AG8167" s="39"/>
      <c r="AH8167" s="39"/>
      <c r="AI8167" s="39"/>
      <c r="AJ8167" s="39"/>
      <c r="AK8167" s="39"/>
      <c r="AL8167" s="39"/>
      <c r="AM8167" s="39"/>
      <c r="AN8167" s="39"/>
      <c r="AO8167" s="39"/>
      <c r="AP8167" s="39"/>
      <c r="AQ8167" s="39"/>
      <c r="AR8167" s="39"/>
      <c r="AS8167" s="39"/>
      <c r="AT8167" s="39"/>
      <c r="AU8167" s="39"/>
      <c r="AV8167" s="39"/>
      <c r="AW8167" s="39"/>
    </row>
    <row r="8168" spans="15:49" x14ac:dyDescent="0.2">
      <c r="O8168" s="39"/>
      <c r="P8168" s="39"/>
      <c r="Q8168" s="39"/>
      <c r="R8168" s="39"/>
      <c r="S8168" s="39"/>
      <c r="T8168" s="39"/>
      <c r="U8168" s="39"/>
      <c r="V8168" s="39"/>
      <c r="W8168" s="39"/>
      <c r="X8168" s="39"/>
      <c r="Y8168" s="39"/>
      <c r="Z8168" s="39"/>
      <c r="AA8168" s="39"/>
      <c r="AB8168" s="39"/>
      <c r="AC8168" s="39"/>
      <c r="AD8168" s="39"/>
      <c r="AE8168" s="39"/>
      <c r="AF8168" s="39"/>
      <c r="AG8168" s="39"/>
      <c r="AH8168" s="39"/>
      <c r="AI8168" s="39"/>
      <c r="AJ8168" s="39"/>
      <c r="AK8168" s="39"/>
      <c r="AL8168" s="39"/>
      <c r="AM8168" s="39"/>
      <c r="AN8168" s="39"/>
      <c r="AO8168" s="39"/>
      <c r="AP8168" s="39"/>
      <c r="AQ8168" s="39"/>
      <c r="AR8168" s="39"/>
      <c r="AS8168" s="39"/>
      <c r="AT8168" s="39"/>
      <c r="AU8168" s="39"/>
      <c r="AV8168" s="39"/>
      <c r="AW8168" s="39"/>
    </row>
    <row r="8169" spans="15:49" x14ac:dyDescent="0.2">
      <c r="O8169" s="39"/>
      <c r="P8169" s="39"/>
      <c r="Q8169" s="39"/>
      <c r="R8169" s="39"/>
      <c r="S8169" s="39"/>
      <c r="T8169" s="39"/>
      <c r="U8169" s="39"/>
      <c r="V8169" s="39"/>
      <c r="W8169" s="39"/>
      <c r="X8169" s="39"/>
      <c r="Y8169" s="39"/>
      <c r="Z8169" s="39"/>
      <c r="AA8169" s="39"/>
      <c r="AB8169" s="39"/>
      <c r="AC8169" s="39"/>
      <c r="AD8169" s="39"/>
      <c r="AE8169" s="39"/>
      <c r="AF8169" s="39"/>
      <c r="AG8169" s="39"/>
      <c r="AH8169" s="39"/>
      <c r="AI8169" s="39"/>
      <c r="AJ8169" s="39"/>
      <c r="AK8169" s="39"/>
      <c r="AL8169" s="39"/>
      <c r="AM8169" s="39"/>
      <c r="AN8169" s="39"/>
      <c r="AO8169" s="39"/>
      <c r="AP8169" s="39"/>
      <c r="AQ8169" s="39"/>
      <c r="AR8169" s="39"/>
      <c r="AS8169" s="39"/>
      <c r="AT8169" s="39"/>
      <c r="AU8169" s="39"/>
      <c r="AV8169" s="39"/>
      <c r="AW8169" s="39"/>
    </row>
    <row r="8170" spans="15:49" x14ac:dyDescent="0.2">
      <c r="O8170" s="39"/>
      <c r="P8170" s="39"/>
      <c r="Q8170" s="39"/>
      <c r="R8170" s="39"/>
      <c r="S8170" s="39"/>
      <c r="T8170" s="39"/>
      <c r="U8170" s="39"/>
      <c r="V8170" s="39"/>
      <c r="W8170" s="39"/>
      <c r="X8170" s="39"/>
      <c r="Y8170" s="39"/>
      <c r="Z8170" s="39"/>
      <c r="AA8170" s="39"/>
      <c r="AB8170" s="39"/>
      <c r="AC8170" s="39"/>
      <c r="AD8170" s="39"/>
      <c r="AE8170" s="39"/>
      <c r="AF8170" s="39"/>
      <c r="AG8170" s="39"/>
      <c r="AH8170" s="39"/>
      <c r="AI8170" s="39"/>
      <c r="AJ8170" s="39"/>
      <c r="AK8170" s="39"/>
      <c r="AL8170" s="39"/>
      <c r="AM8170" s="39"/>
      <c r="AN8170" s="39"/>
      <c r="AO8170" s="39"/>
      <c r="AP8170" s="39"/>
      <c r="AQ8170" s="39"/>
      <c r="AR8170" s="39"/>
      <c r="AS8170" s="39"/>
      <c r="AT8170" s="39"/>
      <c r="AU8170" s="39"/>
      <c r="AV8170" s="39"/>
      <c r="AW8170" s="39"/>
    </row>
    <row r="8171" spans="15:49" x14ac:dyDescent="0.2">
      <c r="O8171" s="39"/>
      <c r="P8171" s="39"/>
      <c r="Q8171" s="39"/>
      <c r="R8171" s="39"/>
      <c r="S8171" s="39"/>
      <c r="T8171" s="39"/>
      <c r="U8171" s="39"/>
      <c r="V8171" s="39"/>
      <c r="W8171" s="39"/>
      <c r="X8171" s="39"/>
      <c r="Y8171" s="39"/>
      <c r="Z8171" s="39"/>
      <c r="AA8171" s="39"/>
      <c r="AB8171" s="39"/>
      <c r="AC8171" s="39"/>
      <c r="AD8171" s="39"/>
      <c r="AE8171" s="39"/>
      <c r="AF8171" s="39"/>
      <c r="AG8171" s="39"/>
      <c r="AH8171" s="39"/>
      <c r="AI8171" s="39"/>
      <c r="AJ8171" s="39"/>
      <c r="AK8171" s="39"/>
      <c r="AL8171" s="39"/>
      <c r="AM8171" s="39"/>
      <c r="AN8171" s="39"/>
      <c r="AO8171" s="39"/>
      <c r="AP8171" s="39"/>
      <c r="AQ8171" s="39"/>
      <c r="AR8171" s="39"/>
      <c r="AS8171" s="39"/>
      <c r="AT8171" s="39"/>
      <c r="AU8171" s="39"/>
      <c r="AV8171" s="39"/>
      <c r="AW8171" s="39"/>
    </row>
    <row r="8172" spans="15:49" x14ac:dyDescent="0.2">
      <c r="O8172" s="39"/>
      <c r="P8172" s="39"/>
      <c r="Q8172" s="39"/>
      <c r="R8172" s="39"/>
      <c r="S8172" s="39"/>
      <c r="T8172" s="39"/>
      <c r="U8172" s="39"/>
      <c r="V8172" s="39"/>
      <c r="W8172" s="39"/>
      <c r="X8172" s="39"/>
      <c r="Y8172" s="39"/>
      <c r="Z8172" s="39"/>
      <c r="AA8172" s="39"/>
      <c r="AB8172" s="39"/>
      <c r="AC8172" s="39"/>
      <c r="AD8172" s="39"/>
      <c r="AE8172" s="39"/>
      <c r="AF8172" s="39"/>
      <c r="AG8172" s="39"/>
      <c r="AH8172" s="39"/>
      <c r="AI8172" s="39"/>
      <c r="AJ8172" s="39"/>
      <c r="AK8172" s="39"/>
      <c r="AL8172" s="39"/>
      <c r="AM8172" s="39"/>
      <c r="AN8172" s="39"/>
      <c r="AO8172" s="39"/>
      <c r="AP8172" s="39"/>
      <c r="AQ8172" s="39"/>
      <c r="AR8172" s="39"/>
      <c r="AS8172" s="39"/>
      <c r="AT8172" s="39"/>
      <c r="AU8172" s="39"/>
      <c r="AV8172" s="39"/>
      <c r="AW8172" s="39"/>
    </row>
    <row r="8173" spans="15:49" x14ac:dyDescent="0.2">
      <c r="O8173" s="39"/>
      <c r="P8173" s="39"/>
      <c r="Q8173" s="39"/>
      <c r="R8173" s="39"/>
      <c r="S8173" s="39"/>
      <c r="T8173" s="39"/>
      <c r="U8173" s="39"/>
      <c r="V8173" s="39"/>
      <c r="W8173" s="39"/>
      <c r="X8173" s="39"/>
      <c r="Y8173" s="39"/>
      <c r="Z8173" s="39"/>
      <c r="AA8173" s="39"/>
      <c r="AB8173" s="39"/>
      <c r="AC8173" s="39"/>
      <c r="AD8173" s="39"/>
      <c r="AE8173" s="39"/>
      <c r="AF8173" s="39"/>
      <c r="AG8173" s="39"/>
      <c r="AH8173" s="39"/>
      <c r="AI8173" s="39"/>
      <c r="AJ8173" s="39"/>
      <c r="AK8173" s="39"/>
      <c r="AL8173" s="39"/>
      <c r="AM8173" s="39"/>
      <c r="AN8173" s="39"/>
      <c r="AO8173" s="39"/>
      <c r="AP8173" s="39"/>
      <c r="AQ8173" s="39"/>
      <c r="AR8173" s="39"/>
      <c r="AS8173" s="39"/>
      <c r="AT8173" s="39"/>
      <c r="AU8173" s="39"/>
      <c r="AV8173" s="39"/>
      <c r="AW8173" s="39"/>
    </row>
    <row r="8174" spans="15:49" x14ac:dyDescent="0.2">
      <c r="O8174" s="39"/>
      <c r="P8174" s="39"/>
      <c r="Q8174" s="39"/>
      <c r="R8174" s="39"/>
      <c r="S8174" s="39"/>
      <c r="T8174" s="39"/>
      <c r="U8174" s="39"/>
      <c r="V8174" s="39"/>
      <c r="W8174" s="39"/>
      <c r="X8174" s="39"/>
      <c r="Y8174" s="39"/>
      <c r="Z8174" s="39"/>
      <c r="AA8174" s="39"/>
      <c r="AB8174" s="39"/>
      <c r="AC8174" s="39"/>
      <c r="AD8174" s="39"/>
      <c r="AE8174" s="39"/>
      <c r="AF8174" s="39"/>
      <c r="AG8174" s="39"/>
      <c r="AH8174" s="39"/>
      <c r="AI8174" s="39"/>
      <c r="AJ8174" s="39"/>
      <c r="AK8174" s="39"/>
      <c r="AL8174" s="39"/>
      <c r="AM8174" s="39"/>
      <c r="AN8174" s="39"/>
      <c r="AO8174" s="39"/>
      <c r="AP8174" s="39"/>
      <c r="AQ8174" s="39"/>
      <c r="AR8174" s="39"/>
      <c r="AS8174" s="39"/>
      <c r="AT8174" s="39"/>
      <c r="AU8174" s="39"/>
      <c r="AV8174" s="39"/>
      <c r="AW8174" s="39"/>
    </row>
    <row r="8175" spans="15:49" x14ac:dyDescent="0.2">
      <c r="O8175" s="39"/>
      <c r="P8175" s="39"/>
      <c r="Q8175" s="39"/>
      <c r="R8175" s="39"/>
      <c r="S8175" s="39"/>
      <c r="T8175" s="39"/>
      <c r="U8175" s="39"/>
      <c r="V8175" s="39"/>
      <c r="W8175" s="39"/>
      <c r="X8175" s="39"/>
      <c r="Y8175" s="39"/>
      <c r="Z8175" s="39"/>
      <c r="AA8175" s="39"/>
      <c r="AB8175" s="39"/>
      <c r="AC8175" s="39"/>
      <c r="AD8175" s="39"/>
      <c r="AE8175" s="39"/>
      <c r="AF8175" s="39"/>
      <c r="AG8175" s="39"/>
      <c r="AH8175" s="39"/>
      <c r="AI8175" s="39"/>
      <c r="AJ8175" s="39"/>
      <c r="AK8175" s="39"/>
      <c r="AL8175" s="39"/>
      <c r="AM8175" s="39"/>
      <c r="AN8175" s="39"/>
      <c r="AO8175" s="39"/>
      <c r="AP8175" s="39"/>
      <c r="AQ8175" s="39"/>
      <c r="AR8175" s="39"/>
      <c r="AS8175" s="39"/>
      <c r="AT8175" s="39"/>
      <c r="AU8175" s="39"/>
      <c r="AV8175" s="39"/>
      <c r="AW8175" s="39"/>
    </row>
    <row r="8176" spans="15:49" x14ac:dyDescent="0.2">
      <c r="O8176" s="39"/>
      <c r="P8176" s="39"/>
      <c r="Q8176" s="39"/>
      <c r="R8176" s="39"/>
      <c r="S8176" s="39"/>
      <c r="T8176" s="39"/>
      <c r="U8176" s="39"/>
      <c r="V8176" s="39"/>
      <c r="W8176" s="39"/>
      <c r="X8176" s="39"/>
      <c r="Y8176" s="39"/>
      <c r="Z8176" s="39"/>
      <c r="AA8176" s="39"/>
      <c r="AB8176" s="39"/>
      <c r="AC8176" s="39"/>
      <c r="AD8176" s="39"/>
      <c r="AE8176" s="39"/>
      <c r="AF8176" s="39"/>
      <c r="AG8176" s="39"/>
      <c r="AH8176" s="39"/>
      <c r="AI8176" s="39"/>
      <c r="AJ8176" s="39"/>
      <c r="AK8176" s="39"/>
      <c r="AL8176" s="39"/>
      <c r="AM8176" s="39"/>
      <c r="AN8176" s="39"/>
      <c r="AO8176" s="39"/>
      <c r="AP8176" s="39"/>
      <c r="AQ8176" s="39"/>
      <c r="AR8176" s="39"/>
      <c r="AS8176" s="39"/>
      <c r="AT8176" s="39"/>
      <c r="AU8176" s="39"/>
      <c r="AV8176" s="39"/>
      <c r="AW8176" s="39"/>
    </row>
    <row r="8177" spans="15:49" x14ac:dyDescent="0.2">
      <c r="O8177" s="39"/>
      <c r="P8177" s="39"/>
      <c r="Q8177" s="39"/>
      <c r="R8177" s="39"/>
      <c r="S8177" s="39"/>
      <c r="T8177" s="39"/>
      <c r="U8177" s="39"/>
      <c r="V8177" s="39"/>
      <c r="W8177" s="39"/>
      <c r="X8177" s="39"/>
      <c r="Y8177" s="39"/>
      <c r="Z8177" s="39"/>
      <c r="AA8177" s="39"/>
      <c r="AB8177" s="39"/>
      <c r="AC8177" s="39"/>
      <c r="AD8177" s="39"/>
      <c r="AE8177" s="39"/>
      <c r="AF8177" s="39"/>
      <c r="AG8177" s="39"/>
      <c r="AH8177" s="39"/>
      <c r="AI8177" s="39"/>
      <c r="AJ8177" s="39"/>
      <c r="AK8177" s="39"/>
      <c r="AL8177" s="39"/>
      <c r="AM8177" s="39"/>
      <c r="AN8177" s="39"/>
      <c r="AO8177" s="39"/>
      <c r="AP8177" s="39"/>
      <c r="AQ8177" s="39"/>
      <c r="AR8177" s="39"/>
      <c r="AS8177" s="39"/>
      <c r="AT8177" s="39"/>
      <c r="AU8177" s="39"/>
      <c r="AV8177" s="39"/>
      <c r="AW8177" s="39"/>
    </row>
    <row r="8178" spans="15:49" x14ac:dyDescent="0.2">
      <c r="O8178" s="39"/>
      <c r="P8178" s="39"/>
      <c r="Q8178" s="39"/>
      <c r="R8178" s="39"/>
      <c r="S8178" s="39"/>
      <c r="T8178" s="39"/>
      <c r="U8178" s="39"/>
      <c r="V8178" s="39"/>
      <c r="W8178" s="39"/>
      <c r="X8178" s="39"/>
      <c r="Y8178" s="39"/>
      <c r="Z8178" s="39"/>
      <c r="AA8178" s="39"/>
      <c r="AB8178" s="39"/>
      <c r="AC8178" s="39"/>
      <c r="AD8178" s="39"/>
      <c r="AE8178" s="39"/>
      <c r="AF8178" s="39"/>
      <c r="AG8178" s="39"/>
      <c r="AH8178" s="39"/>
      <c r="AI8178" s="39"/>
      <c r="AJ8178" s="39"/>
      <c r="AK8178" s="39"/>
      <c r="AL8178" s="39"/>
      <c r="AM8178" s="39"/>
      <c r="AN8178" s="39"/>
      <c r="AO8178" s="39"/>
      <c r="AP8178" s="39"/>
      <c r="AQ8178" s="39"/>
      <c r="AR8178" s="39"/>
      <c r="AS8178" s="39"/>
      <c r="AT8178" s="39"/>
      <c r="AU8178" s="39"/>
      <c r="AV8178" s="39"/>
      <c r="AW8178" s="39"/>
    </row>
    <row r="8179" spans="15:49" x14ac:dyDescent="0.2">
      <c r="O8179" s="39"/>
      <c r="P8179" s="39"/>
      <c r="Q8179" s="39"/>
      <c r="R8179" s="39"/>
      <c r="S8179" s="39"/>
      <c r="T8179" s="39"/>
      <c r="U8179" s="39"/>
      <c r="V8179" s="39"/>
      <c r="W8179" s="39"/>
      <c r="X8179" s="39"/>
      <c r="Y8179" s="39"/>
      <c r="Z8179" s="39"/>
      <c r="AA8179" s="39"/>
      <c r="AB8179" s="39"/>
      <c r="AC8179" s="39"/>
      <c r="AD8179" s="39"/>
      <c r="AE8179" s="39"/>
      <c r="AF8179" s="39"/>
      <c r="AG8179" s="39"/>
      <c r="AH8179" s="39"/>
      <c r="AI8179" s="39"/>
      <c r="AJ8179" s="39"/>
      <c r="AK8179" s="39"/>
      <c r="AL8179" s="39"/>
      <c r="AM8179" s="39"/>
      <c r="AN8179" s="39"/>
      <c r="AO8179" s="39"/>
      <c r="AP8179" s="39"/>
      <c r="AQ8179" s="39"/>
      <c r="AR8179" s="39"/>
      <c r="AS8179" s="39"/>
      <c r="AT8179" s="39"/>
      <c r="AU8179" s="39"/>
      <c r="AV8179" s="39"/>
      <c r="AW8179" s="39"/>
    </row>
    <row r="8180" spans="15:49" x14ac:dyDescent="0.2">
      <c r="O8180" s="39"/>
      <c r="P8180" s="39"/>
      <c r="Q8180" s="39"/>
      <c r="R8180" s="39"/>
      <c r="S8180" s="39"/>
      <c r="T8180" s="39"/>
      <c r="U8180" s="39"/>
      <c r="V8180" s="39"/>
      <c r="W8180" s="39"/>
      <c r="X8180" s="39"/>
      <c r="Y8180" s="39"/>
      <c r="Z8180" s="39"/>
      <c r="AA8180" s="39"/>
      <c r="AB8180" s="39"/>
      <c r="AC8180" s="39"/>
      <c r="AD8180" s="39"/>
      <c r="AE8180" s="39"/>
      <c r="AF8180" s="39"/>
      <c r="AG8180" s="39"/>
      <c r="AH8180" s="39"/>
      <c r="AI8180" s="39"/>
      <c r="AJ8180" s="39"/>
      <c r="AK8180" s="39"/>
      <c r="AL8180" s="39"/>
      <c r="AM8180" s="39"/>
      <c r="AN8180" s="39"/>
      <c r="AO8180" s="39"/>
      <c r="AP8180" s="39"/>
      <c r="AQ8180" s="39"/>
      <c r="AR8180" s="39"/>
      <c r="AS8180" s="39"/>
      <c r="AT8180" s="39"/>
      <c r="AU8180" s="39"/>
      <c r="AV8180" s="39"/>
      <c r="AW8180" s="39"/>
    </row>
    <row r="8181" spans="15:49" x14ac:dyDescent="0.2">
      <c r="O8181" s="39"/>
      <c r="P8181" s="39"/>
      <c r="Q8181" s="39"/>
      <c r="R8181" s="39"/>
      <c r="S8181" s="39"/>
      <c r="T8181" s="39"/>
      <c r="U8181" s="39"/>
      <c r="V8181" s="39"/>
      <c r="W8181" s="39"/>
      <c r="X8181" s="39"/>
      <c r="Y8181" s="39"/>
      <c r="Z8181" s="39"/>
      <c r="AA8181" s="39"/>
      <c r="AB8181" s="39"/>
      <c r="AC8181" s="39"/>
      <c r="AD8181" s="39"/>
      <c r="AE8181" s="39"/>
      <c r="AF8181" s="39"/>
      <c r="AG8181" s="39"/>
      <c r="AH8181" s="39"/>
      <c r="AI8181" s="39"/>
      <c r="AJ8181" s="39"/>
      <c r="AK8181" s="39"/>
      <c r="AL8181" s="39"/>
      <c r="AM8181" s="39"/>
      <c r="AN8181" s="39"/>
      <c r="AO8181" s="39"/>
      <c r="AP8181" s="39"/>
      <c r="AQ8181" s="39"/>
      <c r="AR8181" s="39"/>
      <c r="AS8181" s="39"/>
      <c r="AT8181" s="39"/>
      <c r="AU8181" s="39"/>
      <c r="AV8181" s="39"/>
      <c r="AW8181" s="39"/>
    </row>
    <row r="8182" spans="15:49" x14ac:dyDescent="0.2">
      <c r="O8182" s="39"/>
      <c r="P8182" s="39"/>
      <c r="Q8182" s="39"/>
      <c r="R8182" s="39"/>
      <c r="S8182" s="39"/>
      <c r="T8182" s="39"/>
      <c r="U8182" s="39"/>
      <c r="V8182" s="39"/>
      <c r="W8182" s="39"/>
      <c r="X8182" s="39"/>
      <c r="Y8182" s="39"/>
      <c r="Z8182" s="39"/>
      <c r="AA8182" s="39"/>
      <c r="AB8182" s="39"/>
      <c r="AC8182" s="39"/>
      <c r="AD8182" s="39"/>
      <c r="AE8182" s="39"/>
      <c r="AF8182" s="39"/>
      <c r="AG8182" s="39"/>
      <c r="AH8182" s="39"/>
      <c r="AI8182" s="39"/>
      <c r="AJ8182" s="39"/>
      <c r="AK8182" s="39"/>
      <c r="AL8182" s="39"/>
      <c r="AM8182" s="39"/>
      <c r="AN8182" s="39"/>
      <c r="AO8182" s="39"/>
      <c r="AP8182" s="39"/>
      <c r="AQ8182" s="39"/>
      <c r="AR8182" s="39"/>
      <c r="AS8182" s="39"/>
      <c r="AT8182" s="39"/>
      <c r="AU8182" s="39"/>
      <c r="AV8182" s="39"/>
      <c r="AW8182" s="39"/>
    </row>
    <row r="8183" spans="15:49" x14ac:dyDescent="0.2">
      <c r="O8183" s="39"/>
      <c r="P8183" s="39"/>
      <c r="Q8183" s="39"/>
      <c r="R8183" s="39"/>
      <c r="S8183" s="39"/>
      <c r="T8183" s="39"/>
      <c r="U8183" s="39"/>
      <c r="V8183" s="39"/>
      <c r="W8183" s="39"/>
      <c r="X8183" s="39"/>
      <c r="Y8183" s="39"/>
      <c r="Z8183" s="39"/>
      <c r="AA8183" s="39"/>
      <c r="AB8183" s="39"/>
      <c r="AC8183" s="39"/>
      <c r="AD8183" s="39"/>
      <c r="AE8183" s="39"/>
      <c r="AF8183" s="39"/>
      <c r="AG8183" s="39"/>
      <c r="AH8183" s="39"/>
      <c r="AI8183" s="39"/>
      <c r="AJ8183" s="39"/>
      <c r="AK8183" s="39"/>
      <c r="AL8183" s="39"/>
      <c r="AM8183" s="39"/>
      <c r="AN8183" s="39"/>
      <c r="AO8183" s="39"/>
      <c r="AP8183" s="39"/>
      <c r="AQ8183" s="39"/>
      <c r="AR8183" s="39"/>
      <c r="AS8183" s="39"/>
      <c r="AT8183" s="39"/>
      <c r="AU8183" s="39"/>
      <c r="AV8183" s="39"/>
      <c r="AW8183" s="39"/>
    </row>
    <row r="8184" spans="15:49" x14ac:dyDescent="0.2">
      <c r="O8184" s="39"/>
      <c r="P8184" s="39"/>
      <c r="Q8184" s="39"/>
      <c r="R8184" s="39"/>
      <c r="S8184" s="39"/>
      <c r="T8184" s="39"/>
      <c r="U8184" s="39"/>
      <c r="V8184" s="39"/>
      <c r="W8184" s="39"/>
      <c r="X8184" s="39"/>
      <c r="Y8184" s="39"/>
      <c r="Z8184" s="39"/>
      <c r="AA8184" s="39"/>
      <c r="AB8184" s="39"/>
      <c r="AC8184" s="39"/>
      <c r="AD8184" s="39"/>
      <c r="AE8184" s="39"/>
      <c r="AF8184" s="39"/>
      <c r="AG8184" s="39"/>
      <c r="AH8184" s="39"/>
      <c r="AI8184" s="39"/>
      <c r="AJ8184" s="39"/>
      <c r="AK8184" s="39"/>
      <c r="AL8184" s="39"/>
      <c r="AM8184" s="39"/>
      <c r="AN8184" s="39"/>
      <c r="AO8184" s="39"/>
      <c r="AP8184" s="39"/>
      <c r="AQ8184" s="39"/>
      <c r="AR8184" s="39"/>
      <c r="AS8184" s="39"/>
      <c r="AT8184" s="39"/>
      <c r="AU8184" s="39"/>
      <c r="AV8184" s="39"/>
      <c r="AW8184" s="39"/>
    </row>
    <row r="8185" spans="15:49" x14ac:dyDescent="0.2">
      <c r="O8185" s="39"/>
      <c r="P8185" s="39"/>
      <c r="Q8185" s="39"/>
      <c r="R8185" s="39"/>
      <c r="S8185" s="39"/>
      <c r="T8185" s="39"/>
      <c r="U8185" s="39"/>
      <c r="V8185" s="39"/>
      <c r="W8185" s="39"/>
      <c r="X8185" s="39"/>
      <c r="Y8185" s="39"/>
      <c r="Z8185" s="39"/>
      <c r="AA8185" s="39"/>
      <c r="AB8185" s="39"/>
      <c r="AC8185" s="39"/>
      <c r="AD8185" s="39"/>
      <c r="AE8185" s="39"/>
      <c r="AF8185" s="39"/>
      <c r="AG8185" s="39"/>
      <c r="AH8185" s="39"/>
      <c r="AI8185" s="39"/>
      <c r="AJ8185" s="39"/>
      <c r="AK8185" s="39"/>
      <c r="AL8185" s="39"/>
      <c r="AM8185" s="39"/>
      <c r="AN8185" s="39"/>
      <c r="AO8185" s="39"/>
      <c r="AP8185" s="39"/>
      <c r="AQ8185" s="39"/>
      <c r="AR8185" s="39"/>
      <c r="AS8185" s="39"/>
      <c r="AT8185" s="39"/>
      <c r="AU8185" s="39"/>
      <c r="AV8185" s="39"/>
      <c r="AW8185" s="39"/>
    </row>
    <row r="8186" spans="15:49" x14ac:dyDescent="0.2">
      <c r="O8186" s="39"/>
      <c r="P8186" s="39"/>
      <c r="Q8186" s="39"/>
      <c r="R8186" s="39"/>
      <c r="S8186" s="39"/>
      <c r="T8186" s="39"/>
      <c r="U8186" s="39"/>
      <c r="V8186" s="39"/>
      <c r="W8186" s="39"/>
      <c r="X8186" s="39"/>
      <c r="Y8186" s="39"/>
      <c r="Z8186" s="39"/>
      <c r="AA8186" s="39"/>
      <c r="AB8186" s="39"/>
      <c r="AC8186" s="39"/>
      <c r="AD8186" s="39"/>
      <c r="AE8186" s="39"/>
      <c r="AF8186" s="39"/>
      <c r="AG8186" s="39"/>
      <c r="AH8186" s="39"/>
      <c r="AI8186" s="39"/>
      <c r="AJ8186" s="39"/>
      <c r="AK8186" s="39"/>
      <c r="AL8186" s="39"/>
      <c r="AM8186" s="39"/>
      <c r="AN8186" s="39"/>
      <c r="AO8186" s="39"/>
      <c r="AP8186" s="39"/>
      <c r="AQ8186" s="39"/>
      <c r="AR8186" s="39"/>
      <c r="AS8186" s="39"/>
      <c r="AT8186" s="39"/>
      <c r="AU8186" s="39"/>
      <c r="AV8186" s="39"/>
      <c r="AW8186" s="39"/>
    </row>
    <row r="8187" spans="15:49" x14ac:dyDescent="0.2">
      <c r="O8187" s="39"/>
      <c r="P8187" s="39"/>
      <c r="Q8187" s="39"/>
      <c r="R8187" s="39"/>
      <c r="S8187" s="39"/>
      <c r="T8187" s="39"/>
      <c r="U8187" s="39"/>
      <c r="V8187" s="39"/>
      <c r="W8187" s="39"/>
      <c r="X8187" s="39"/>
      <c r="Y8187" s="39"/>
      <c r="Z8187" s="39"/>
      <c r="AA8187" s="39"/>
      <c r="AB8187" s="39"/>
      <c r="AC8187" s="39"/>
      <c r="AD8187" s="39"/>
      <c r="AE8187" s="39"/>
      <c r="AF8187" s="39"/>
      <c r="AG8187" s="39"/>
      <c r="AH8187" s="39"/>
      <c r="AI8187" s="39"/>
      <c r="AJ8187" s="39"/>
      <c r="AK8187" s="39"/>
      <c r="AL8187" s="39"/>
      <c r="AM8187" s="39"/>
      <c r="AN8187" s="39"/>
      <c r="AO8187" s="39"/>
      <c r="AP8187" s="39"/>
      <c r="AQ8187" s="39"/>
      <c r="AR8187" s="39"/>
      <c r="AS8187" s="39"/>
      <c r="AT8187" s="39"/>
      <c r="AU8187" s="39"/>
      <c r="AV8187" s="39"/>
      <c r="AW8187" s="39"/>
    </row>
    <row r="8188" spans="15:49" x14ac:dyDescent="0.2">
      <c r="O8188" s="39"/>
      <c r="P8188" s="39"/>
      <c r="Q8188" s="39"/>
      <c r="R8188" s="39"/>
      <c r="S8188" s="39"/>
      <c r="T8188" s="39"/>
      <c r="U8188" s="39"/>
      <c r="V8188" s="39"/>
      <c r="W8188" s="39"/>
      <c r="X8188" s="39"/>
      <c r="Y8188" s="39"/>
      <c r="Z8188" s="39"/>
      <c r="AA8188" s="39"/>
      <c r="AB8188" s="39"/>
      <c r="AC8188" s="39"/>
      <c r="AD8188" s="39"/>
      <c r="AE8188" s="39"/>
      <c r="AF8188" s="39"/>
      <c r="AG8188" s="39"/>
      <c r="AH8188" s="39"/>
      <c r="AI8188" s="39"/>
      <c r="AJ8188" s="39"/>
      <c r="AK8188" s="39"/>
      <c r="AL8188" s="39"/>
      <c r="AM8188" s="39"/>
      <c r="AN8188" s="39"/>
      <c r="AO8188" s="39"/>
      <c r="AP8188" s="39"/>
      <c r="AQ8188" s="39"/>
      <c r="AR8188" s="39"/>
      <c r="AS8188" s="39"/>
      <c r="AT8188" s="39"/>
      <c r="AU8188" s="39"/>
      <c r="AV8188" s="39"/>
      <c r="AW8188" s="39"/>
    </row>
    <row r="8189" spans="15:49" x14ac:dyDescent="0.2">
      <c r="O8189" s="39"/>
      <c r="P8189" s="39"/>
      <c r="Q8189" s="39"/>
      <c r="R8189" s="39"/>
      <c r="S8189" s="39"/>
      <c r="T8189" s="39"/>
      <c r="U8189" s="39"/>
      <c r="V8189" s="39"/>
      <c r="W8189" s="39"/>
      <c r="X8189" s="39"/>
      <c r="Y8189" s="39"/>
      <c r="Z8189" s="39"/>
      <c r="AA8189" s="39"/>
      <c r="AB8189" s="39"/>
      <c r="AC8189" s="39"/>
      <c r="AD8189" s="39"/>
      <c r="AE8189" s="39"/>
      <c r="AF8189" s="39"/>
      <c r="AG8189" s="39"/>
      <c r="AH8189" s="39"/>
      <c r="AI8189" s="39"/>
      <c r="AJ8189" s="39"/>
      <c r="AK8189" s="39"/>
      <c r="AL8189" s="39"/>
      <c r="AM8189" s="39"/>
      <c r="AN8189" s="39"/>
      <c r="AO8189" s="39"/>
      <c r="AP8189" s="39"/>
      <c r="AQ8189" s="39"/>
      <c r="AR8189" s="39"/>
      <c r="AS8189" s="39"/>
      <c r="AT8189" s="39"/>
      <c r="AU8189" s="39"/>
      <c r="AV8189" s="39"/>
      <c r="AW8189" s="39"/>
    </row>
    <row r="8190" spans="15:49" x14ac:dyDescent="0.2">
      <c r="O8190" s="39"/>
      <c r="P8190" s="39"/>
      <c r="Q8190" s="39"/>
      <c r="R8190" s="39"/>
      <c r="S8190" s="39"/>
      <c r="T8190" s="39"/>
      <c r="U8190" s="39"/>
      <c r="V8190" s="39"/>
      <c r="W8190" s="39"/>
      <c r="X8190" s="39"/>
      <c r="Y8190" s="39"/>
      <c r="Z8190" s="39"/>
      <c r="AA8190" s="39"/>
      <c r="AB8190" s="39"/>
      <c r="AC8190" s="39"/>
      <c r="AD8190" s="39"/>
      <c r="AE8190" s="39"/>
      <c r="AF8190" s="39"/>
      <c r="AG8190" s="39"/>
      <c r="AH8190" s="39"/>
      <c r="AI8190" s="39"/>
      <c r="AJ8190" s="39"/>
      <c r="AK8190" s="39"/>
      <c r="AL8190" s="39"/>
      <c r="AM8190" s="39"/>
      <c r="AN8190" s="39"/>
      <c r="AO8190" s="39"/>
      <c r="AP8190" s="39"/>
      <c r="AQ8190" s="39"/>
      <c r="AR8190" s="39"/>
      <c r="AS8190" s="39"/>
      <c r="AT8190" s="39"/>
      <c r="AU8190" s="39"/>
      <c r="AV8190" s="39"/>
      <c r="AW8190" s="39"/>
    </row>
    <row r="8191" spans="15:49" x14ac:dyDescent="0.2">
      <c r="O8191" s="39"/>
      <c r="P8191" s="39"/>
      <c r="Q8191" s="39"/>
      <c r="R8191" s="39"/>
      <c r="S8191" s="39"/>
      <c r="T8191" s="39"/>
      <c r="U8191" s="39"/>
      <c r="V8191" s="39"/>
      <c r="W8191" s="39"/>
      <c r="X8191" s="39"/>
      <c r="Y8191" s="39"/>
      <c r="Z8191" s="39"/>
      <c r="AA8191" s="39"/>
      <c r="AB8191" s="39"/>
      <c r="AC8191" s="39"/>
      <c r="AD8191" s="39"/>
      <c r="AE8191" s="39"/>
      <c r="AF8191" s="39"/>
      <c r="AG8191" s="39"/>
      <c r="AH8191" s="39"/>
      <c r="AI8191" s="39"/>
      <c r="AJ8191" s="39"/>
      <c r="AK8191" s="39"/>
      <c r="AL8191" s="39"/>
      <c r="AM8191" s="39"/>
      <c r="AN8191" s="39"/>
      <c r="AO8191" s="39"/>
      <c r="AP8191" s="39"/>
      <c r="AQ8191" s="39"/>
      <c r="AR8191" s="39"/>
      <c r="AS8191" s="39"/>
      <c r="AT8191" s="39"/>
      <c r="AU8191" s="39"/>
      <c r="AV8191" s="39"/>
      <c r="AW8191" s="39"/>
    </row>
    <row r="8192" spans="15:49" x14ac:dyDescent="0.2">
      <c r="O8192" s="39"/>
      <c r="P8192" s="39"/>
      <c r="Q8192" s="39"/>
      <c r="R8192" s="39"/>
      <c r="S8192" s="39"/>
      <c r="T8192" s="39"/>
      <c r="U8192" s="39"/>
      <c r="V8192" s="39"/>
      <c r="W8192" s="39"/>
      <c r="X8192" s="39"/>
      <c r="Y8192" s="39"/>
      <c r="Z8192" s="39"/>
      <c r="AA8192" s="39"/>
      <c r="AB8192" s="39"/>
      <c r="AC8192" s="39"/>
      <c r="AD8192" s="39"/>
      <c r="AE8192" s="39"/>
      <c r="AF8192" s="39"/>
      <c r="AG8192" s="39"/>
      <c r="AH8192" s="39"/>
      <c r="AI8192" s="39"/>
      <c r="AJ8192" s="39"/>
      <c r="AK8192" s="39"/>
      <c r="AL8192" s="39"/>
      <c r="AM8192" s="39"/>
      <c r="AN8192" s="39"/>
      <c r="AO8192" s="39"/>
      <c r="AP8192" s="39"/>
      <c r="AQ8192" s="39"/>
      <c r="AR8192" s="39"/>
      <c r="AS8192" s="39"/>
      <c r="AT8192" s="39"/>
      <c r="AU8192" s="39"/>
      <c r="AV8192" s="39"/>
      <c r="AW8192" s="39"/>
    </row>
    <row r="8193" spans="15:49" x14ac:dyDescent="0.2">
      <c r="O8193" s="39"/>
      <c r="P8193" s="39"/>
      <c r="Q8193" s="39"/>
      <c r="R8193" s="39"/>
      <c r="S8193" s="39"/>
      <c r="T8193" s="39"/>
      <c r="U8193" s="39"/>
      <c r="V8193" s="39"/>
      <c r="W8193" s="39"/>
      <c r="X8193" s="39"/>
      <c r="Y8193" s="39"/>
      <c r="Z8193" s="39"/>
      <c r="AA8193" s="39"/>
      <c r="AB8193" s="39"/>
      <c r="AC8193" s="39"/>
      <c r="AD8193" s="39"/>
      <c r="AE8193" s="39"/>
      <c r="AF8193" s="39"/>
      <c r="AG8193" s="39"/>
      <c r="AH8193" s="39"/>
      <c r="AI8193" s="39"/>
      <c r="AJ8193" s="39"/>
      <c r="AK8193" s="39"/>
      <c r="AL8193" s="39"/>
      <c r="AM8193" s="39"/>
      <c r="AN8193" s="39"/>
      <c r="AO8193" s="39"/>
      <c r="AP8193" s="39"/>
      <c r="AQ8193" s="39"/>
      <c r="AR8193" s="39"/>
      <c r="AS8193" s="39"/>
      <c r="AT8193" s="39"/>
      <c r="AU8193" s="39"/>
      <c r="AV8193" s="39"/>
      <c r="AW8193" s="39"/>
    </row>
    <row r="8194" spans="15:49" x14ac:dyDescent="0.2">
      <c r="O8194" s="39"/>
      <c r="P8194" s="39"/>
      <c r="Q8194" s="39"/>
      <c r="R8194" s="39"/>
      <c r="S8194" s="39"/>
      <c r="T8194" s="39"/>
      <c r="U8194" s="39"/>
      <c r="V8194" s="39"/>
      <c r="W8194" s="39"/>
      <c r="X8194" s="39"/>
      <c r="Y8194" s="39"/>
      <c r="Z8194" s="39"/>
      <c r="AA8194" s="39"/>
      <c r="AB8194" s="39"/>
      <c r="AC8194" s="39"/>
      <c r="AD8194" s="39"/>
      <c r="AE8194" s="39"/>
      <c r="AF8194" s="39"/>
      <c r="AG8194" s="39"/>
      <c r="AH8194" s="39"/>
      <c r="AI8194" s="39"/>
      <c r="AJ8194" s="39"/>
      <c r="AK8194" s="39"/>
      <c r="AL8194" s="39"/>
      <c r="AM8194" s="39"/>
      <c r="AN8194" s="39"/>
      <c r="AO8194" s="39"/>
      <c r="AP8194" s="39"/>
      <c r="AQ8194" s="39"/>
      <c r="AR8194" s="39"/>
      <c r="AS8194" s="39"/>
      <c r="AT8194" s="39"/>
      <c r="AU8194" s="39"/>
      <c r="AV8194" s="39"/>
      <c r="AW8194" s="39"/>
    </row>
    <row r="8195" spans="15:49" x14ac:dyDescent="0.2">
      <c r="O8195" s="39"/>
      <c r="P8195" s="39"/>
      <c r="Q8195" s="39"/>
      <c r="R8195" s="39"/>
      <c r="S8195" s="39"/>
      <c r="T8195" s="39"/>
      <c r="U8195" s="39"/>
      <c r="V8195" s="39"/>
      <c r="W8195" s="39"/>
      <c r="X8195" s="39"/>
      <c r="Y8195" s="39"/>
      <c r="Z8195" s="39"/>
      <c r="AA8195" s="39"/>
      <c r="AB8195" s="39"/>
      <c r="AC8195" s="39"/>
      <c r="AD8195" s="39"/>
      <c r="AE8195" s="39"/>
      <c r="AF8195" s="39"/>
      <c r="AG8195" s="39"/>
      <c r="AH8195" s="39"/>
      <c r="AI8195" s="39"/>
      <c r="AJ8195" s="39"/>
      <c r="AK8195" s="39"/>
      <c r="AL8195" s="39"/>
      <c r="AM8195" s="39"/>
      <c r="AN8195" s="39"/>
      <c r="AO8195" s="39"/>
      <c r="AP8195" s="39"/>
      <c r="AQ8195" s="39"/>
      <c r="AR8195" s="39"/>
      <c r="AS8195" s="39"/>
      <c r="AT8195" s="39"/>
      <c r="AU8195" s="39"/>
      <c r="AV8195" s="39"/>
      <c r="AW8195" s="39"/>
    </row>
    <row r="8196" spans="15:49" x14ac:dyDescent="0.2">
      <c r="O8196" s="39"/>
      <c r="P8196" s="39"/>
      <c r="Q8196" s="39"/>
      <c r="R8196" s="39"/>
      <c r="S8196" s="39"/>
      <c r="T8196" s="39"/>
      <c r="U8196" s="39"/>
      <c r="V8196" s="39"/>
      <c r="W8196" s="39"/>
      <c r="X8196" s="39"/>
      <c r="Y8196" s="39"/>
      <c r="Z8196" s="39"/>
      <c r="AA8196" s="39"/>
      <c r="AB8196" s="39"/>
      <c r="AC8196" s="39"/>
      <c r="AD8196" s="39"/>
      <c r="AE8196" s="39"/>
      <c r="AF8196" s="39"/>
      <c r="AG8196" s="39"/>
      <c r="AH8196" s="39"/>
      <c r="AI8196" s="39"/>
      <c r="AJ8196" s="39"/>
      <c r="AK8196" s="39"/>
      <c r="AL8196" s="39"/>
      <c r="AM8196" s="39"/>
      <c r="AN8196" s="39"/>
      <c r="AO8196" s="39"/>
      <c r="AP8196" s="39"/>
      <c r="AQ8196" s="39"/>
      <c r="AR8196" s="39"/>
      <c r="AS8196" s="39"/>
      <c r="AT8196" s="39"/>
      <c r="AU8196" s="39"/>
      <c r="AV8196" s="39"/>
      <c r="AW8196" s="39"/>
    </row>
    <row r="8197" spans="15:49" x14ac:dyDescent="0.2">
      <c r="O8197" s="39"/>
      <c r="P8197" s="39"/>
      <c r="Q8197" s="39"/>
      <c r="R8197" s="39"/>
      <c r="S8197" s="39"/>
      <c r="T8197" s="39"/>
      <c r="U8197" s="39"/>
      <c r="V8197" s="39"/>
      <c r="W8197" s="39"/>
      <c r="X8197" s="39"/>
      <c r="Y8197" s="39"/>
      <c r="Z8197" s="39"/>
      <c r="AA8197" s="39"/>
      <c r="AB8197" s="39"/>
      <c r="AC8197" s="39"/>
      <c r="AD8197" s="39"/>
      <c r="AE8197" s="39"/>
      <c r="AF8197" s="39"/>
      <c r="AG8197" s="39"/>
      <c r="AH8197" s="39"/>
      <c r="AI8197" s="39"/>
      <c r="AJ8197" s="39"/>
      <c r="AK8197" s="39"/>
      <c r="AL8197" s="39"/>
      <c r="AM8197" s="39"/>
      <c r="AN8197" s="39"/>
      <c r="AO8197" s="39"/>
      <c r="AP8197" s="39"/>
      <c r="AQ8197" s="39"/>
      <c r="AR8197" s="39"/>
      <c r="AS8197" s="39"/>
      <c r="AT8197" s="39"/>
      <c r="AU8197" s="39"/>
      <c r="AV8197" s="39"/>
      <c r="AW8197" s="39"/>
    </row>
    <row r="8198" spans="15:49" x14ac:dyDescent="0.2">
      <c r="O8198" s="39"/>
      <c r="P8198" s="39"/>
      <c r="Q8198" s="39"/>
      <c r="R8198" s="39"/>
      <c r="S8198" s="39"/>
      <c r="T8198" s="39"/>
      <c r="U8198" s="39"/>
      <c r="V8198" s="39"/>
      <c r="W8198" s="39"/>
      <c r="X8198" s="39"/>
      <c r="Y8198" s="39"/>
      <c r="Z8198" s="39"/>
      <c r="AA8198" s="39"/>
      <c r="AB8198" s="39"/>
      <c r="AC8198" s="39"/>
      <c r="AD8198" s="39"/>
      <c r="AE8198" s="39"/>
      <c r="AF8198" s="39"/>
      <c r="AG8198" s="39"/>
      <c r="AH8198" s="39"/>
      <c r="AI8198" s="39"/>
      <c r="AJ8198" s="39"/>
      <c r="AK8198" s="39"/>
      <c r="AL8198" s="39"/>
      <c r="AM8198" s="39"/>
      <c r="AN8198" s="39"/>
      <c r="AO8198" s="39"/>
      <c r="AP8198" s="39"/>
      <c r="AQ8198" s="39"/>
      <c r="AR8198" s="39"/>
      <c r="AS8198" s="39"/>
      <c r="AT8198" s="39"/>
      <c r="AU8198" s="39"/>
      <c r="AV8198" s="39"/>
      <c r="AW8198" s="39"/>
    </row>
    <row r="8199" spans="15:49" x14ac:dyDescent="0.2">
      <c r="O8199" s="39"/>
      <c r="P8199" s="39"/>
      <c r="Q8199" s="39"/>
      <c r="R8199" s="39"/>
      <c r="S8199" s="39"/>
      <c r="T8199" s="39"/>
      <c r="U8199" s="39"/>
      <c r="V8199" s="39"/>
      <c r="W8199" s="39"/>
      <c r="X8199" s="39"/>
      <c r="Y8199" s="39"/>
      <c r="Z8199" s="39"/>
      <c r="AA8199" s="39"/>
      <c r="AB8199" s="39"/>
      <c r="AC8199" s="39"/>
      <c r="AD8199" s="39"/>
      <c r="AE8199" s="39"/>
      <c r="AF8199" s="39"/>
      <c r="AG8199" s="39"/>
      <c r="AH8199" s="39"/>
      <c r="AI8199" s="39"/>
      <c r="AJ8199" s="39"/>
      <c r="AK8199" s="39"/>
      <c r="AL8199" s="39"/>
      <c r="AM8199" s="39"/>
      <c r="AN8199" s="39"/>
      <c r="AO8199" s="39"/>
      <c r="AP8199" s="39"/>
      <c r="AQ8199" s="39"/>
      <c r="AR8199" s="39"/>
      <c r="AS8199" s="39"/>
      <c r="AT8199" s="39"/>
      <c r="AU8199" s="39"/>
      <c r="AV8199" s="39"/>
      <c r="AW8199" s="39"/>
    </row>
    <row r="8200" spans="15:49" x14ac:dyDescent="0.2">
      <c r="O8200" s="39"/>
      <c r="P8200" s="39"/>
      <c r="Q8200" s="39"/>
      <c r="R8200" s="39"/>
      <c r="S8200" s="39"/>
      <c r="T8200" s="39"/>
      <c r="U8200" s="39"/>
      <c r="V8200" s="39"/>
      <c r="W8200" s="39"/>
      <c r="X8200" s="39"/>
      <c r="Y8200" s="39"/>
      <c r="Z8200" s="39"/>
      <c r="AA8200" s="39"/>
      <c r="AB8200" s="39"/>
      <c r="AC8200" s="39"/>
      <c r="AD8200" s="39"/>
      <c r="AE8200" s="39"/>
      <c r="AF8200" s="39"/>
      <c r="AG8200" s="39"/>
      <c r="AH8200" s="39"/>
      <c r="AI8200" s="39"/>
      <c r="AJ8200" s="39"/>
      <c r="AK8200" s="39"/>
      <c r="AL8200" s="39"/>
      <c r="AM8200" s="39"/>
      <c r="AN8200" s="39"/>
      <c r="AO8200" s="39"/>
      <c r="AP8200" s="39"/>
      <c r="AQ8200" s="39"/>
      <c r="AR8200" s="39"/>
      <c r="AS8200" s="39"/>
      <c r="AT8200" s="39"/>
      <c r="AU8200" s="39"/>
      <c r="AV8200" s="39"/>
      <c r="AW8200" s="39"/>
    </row>
    <row r="8201" spans="15:49" x14ac:dyDescent="0.2">
      <c r="O8201" s="39"/>
      <c r="P8201" s="39"/>
      <c r="Q8201" s="39"/>
      <c r="R8201" s="39"/>
      <c r="S8201" s="39"/>
      <c r="T8201" s="39"/>
      <c r="U8201" s="39"/>
      <c r="V8201" s="39"/>
      <c r="W8201" s="39"/>
      <c r="X8201" s="39"/>
      <c r="Y8201" s="39"/>
      <c r="Z8201" s="39"/>
      <c r="AA8201" s="39"/>
      <c r="AB8201" s="39"/>
      <c r="AC8201" s="39"/>
      <c r="AD8201" s="39"/>
      <c r="AE8201" s="39"/>
      <c r="AF8201" s="39"/>
      <c r="AG8201" s="39"/>
      <c r="AH8201" s="39"/>
      <c r="AI8201" s="39"/>
      <c r="AJ8201" s="39"/>
      <c r="AK8201" s="39"/>
      <c r="AL8201" s="39"/>
      <c r="AM8201" s="39"/>
      <c r="AN8201" s="39"/>
      <c r="AO8201" s="39"/>
      <c r="AP8201" s="39"/>
      <c r="AQ8201" s="39"/>
      <c r="AR8201" s="39"/>
      <c r="AS8201" s="39"/>
      <c r="AT8201" s="39"/>
      <c r="AU8201" s="39"/>
      <c r="AV8201" s="39"/>
      <c r="AW8201" s="39"/>
    </row>
    <row r="8202" spans="15:49" x14ac:dyDescent="0.2">
      <c r="O8202" s="39"/>
      <c r="P8202" s="39"/>
      <c r="Q8202" s="39"/>
      <c r="R8202" s="39"/>
      <c r="S8202" s="39"/>
      <c r="T8202" s="39"/>
      <c r="U8202" s="39"/>
      <c r="V8202" s="39"/>
      <c r="W8202" s="39"/>
      <c r="X8202" s="39"/>
      <c r="Y8202" s="39"/>
      <c r="Z8202" s="39"/>
      <c r="AA8202" s="39"/>
      <c r="AB8202" s="39"/>
      <c r="AC8202" s="39"/>
      <c r="AD8202" s="39"/>
      <c r="AE8202" s="39"/>
      <c r="AF8202" s="39"/>
      <c r="AG8202" s="39"/>
      <c r="AH8202" s="39"/>
      <c r="AI8202" s="39"/>
      <c r="AJ8202" s="39"/>
      <c r="AK8202" s="39"/>
      <c r="AL8202" s="39"/>
      <c r="AM8202" s="39"/>
      <c r="AN8202" s="39"/>
      <c r="AO8202" s="39"/>
      <c r="AP8202" s="39"/>
      <c r="AQ8202" s="39"/>
      <c r="AR8202" s="39"/>
      <c r="AS8202" s="39"/>
      <c r="AT8202" s="39"/>
      <c r="AU8202" s="39"/>
      <c r="AV8202" s="39"/>
      <c r="AW8202" s="39"/>
    </row>
    <row r="8203" spans="15:49" x14ac:dyDescent="0.2">
      <c r="O8203" s="39"/>
      <c r="P8203" s="39"/>
      <c r="Q8203" s="39"/>
      <c r="R8203" s="39"/>
      <c r="S8203" s="39"/>
      <c r="T8203" s="39"/>
      <c r="U8203" s="39"/>
      <c r="V8203" s="39"/>
      <c r="W8203" s="39"/>
      <c r="X8203" s="39"/>
      <c r="Y8203" s="39"/>
      <c r="Z8203" s="39"/>
      <c r="AA8203" s="39"/>
      <c r="AB8203" s="39"/>
      <c r="AC8203" s="39"/>
      <c r="AD8203" s="39"/>
      <c r="AE8203" s="39"/>
      <c r="AF8203" s="39"/>
      <c r="AG8203" s="39"/>
      <c r="AH8203" s="39"/>
      <c r="AI8203" s="39"/>
      <c r="AJ8203" s="39"/>
      <c r="AK8203" s="39"/>
      <c r="AL8203" s="39"/>
      <c r="AM8203" s="39"/>
      <c r="AN8203" s="39"/>
      <c r="AO8203" s="39"/>
      <c r="AP8203" s="39"/>
      <c r="AQ8203" s="39"/>
      <c r="AR8203" s="39"/>
      <c r="AS8203" s="39"/>
      <c r="AT8203" s="39"/>
      <c r="AU8203" s="39"/>
      <c r="AV8203" s="39"/>
      <c r="AW8203" s="39"/>
    </row>
    <row r="8204" spans="15:49" x14ac:dyDescent="0.2">
      <c r="O8204" s="39"/>
      <c r="P8204" s="39"/>
      <c r="Q8204" s="39"/>
      <c r="R8204" s="39"/>
      <c r="S8204" s="39"/>
      <c r="T8204" s="39"/>
      <c r="U8204" s="39"/>
      <c r="V8204" s="39"/>
      <c r="W8204" s="39"/>
      <c r="X8204" s="39"/>
      <c r="Y8204" s="39"/>
      <c r="Z8204" s="39"/>
      <c r="AA8204" s="39"/>
      <c r="AB8204" s="39"/>
      <c r="AC8204" s="39"/>
      <c r="AD8204" s="39"/>
      <c r="AE8204" s="39"/>
      <c r="AF8204" s="39"/>
      <c r="AG8204" s="39"/>
      <c r="AH8204" s="39"/>
      <c r="AI8204" s="39"/>
      <c r="AJ8204" s="39"/>
      <c r="AK8204" s="39"/>
      <c r="AL8204" s="39"/>
      <c r="AM8204" s="39"/>
      <c r="AN8204" s="39"/>
      <c r="AO8204" s="39"/>
      <c r="AP8204" s="39"/>
      <c r="AQ8204" s="39"/>
      <c r="AR8204" s="39"/>
      <c r="AS8204" s="39"/>
      <c r="AT8204" s="39"/>
      <c r="AU8204" s="39"/>
      <c r="AV8204" s="39"/>
      <c r="AW8204" s="39"/>
    </row>
    <row r="8205" spans="15:49" x14ac:dyDescent="0.2">
      <c r="O8205" s="39"/>
      <c r="P8205" s="39"/>
      <c r="Q8205" s="39"/>
      <c r="R8205" s="39"/>
      <c r="S8205" s="39"/>
      <c r="T8205" s="39"/>
      <c r="U8205" s="39"/>
      <c r="V8205" s="39"/>
      <c r="W8205" s="39"/>
      <c r="X8205" s="39"/>
      <c r="Y8205" s="39"/>
      <c r="Z8205" s="39"/>
      <c r="AA8205" s="39"/>
      <c r="AB8205" s="39"/>
      <c r="AC8205" s="39"/>
      <c r="AD8205" s="39"/>
      <c r="AE8205" s="39"/>
      <c r="AF8205" s="39"/>
      <c r="AG8205" s="39"/>
      <c r="AH8205" s="39"/>
      <c r="AI8205" s="39"/>
      <c r="AJ8205" s="39"/>
      <c r="AK8205" s="39"/>
      <c r="AL8205" s="39"/>
      <c r="AM8205" s="39"/>
      <c r="AN8205" s="39"/>
      <c r="AO8205" s="39"/>
      <c r="AP8205" s="39"/>
      <c r="AQ8205" s="39"/>
      <c r="AR8205" s="39"/>
      <c r="AS8205" s="39"/>
      <c r="AT8205" s="39"/>
      <c r="AU8205" s="39"/>
      <c r="AV8205" s="39"/>
      <c r="AW8205" s="39"/>
    </row>
    <row r="8206" spans="15:49" x14ac:dyDescent="0.2">
      <c r="O8206" s="39"/>
      <c r="P8206" s="39"/>
      <c r="Q8206" s="39"/>
      <c r="R8206" s="39"/>
      <c r="S8206" s="39"/>
      <c r="T8206" s="39"/>
      <c r="U8206" s="39"/>
      <c r="V8206" s="39"/>
      <c r="W8206" s="39"/>
      <c r="X8206" s="39"/>
      <c r="Y8206" s="39"/>
      <c r="Z8206" s="39"/>
      <c r="AA8206" s="39"/>
      <c r="AB8206" s="39"/>
      <c r="AC8206" s="39"/>
      <c r="AD8206" s="39"/>
      <c r="AE8206" s="39"/>
      <c r="AF8206" s="39"/>
      <c r="AG8206" s="39"/>
      <c r="AH8206" s="39"/>
      <c r="AI8206" s="39"/>
      <c r="AJ8206" s="39"/>
      <c r="AK8206" s="39"/>
      <c r="AL8206" s="39"/>
      <c r="AM8206" s="39"/>
      <c r="AN8206" s="39"/>
      <c r="AO8206" s="39"/>
      <c r="AP8206" s="39"/>
      <c r="AQ8206" s="39"/>
      <c r="AR8206" s="39"/>
      <c r="AS8206" s="39"/>
      <c r="AT8206" s="39"/>
      <c r="AU8206" s="39"/>
      <c r="AV8206" s="39"/>
      <c r="AW8206" s="39"/>
    </row>
    <row r="8207" spans="15:49" x14ac:dyDescent="0.2">
      <c r="O8207" s="39"/>
      <c r="P8207" s="39"/>
      <c r="Q8207" s="39"/>
      <c r="R8207" s="39"/>
      <c r="S8207" s="39"/>
      <c r="T8207" s="39"/>
      <c r="U8207" s="39"/>
      <c r="V8207" s="39"/>
      <c r="W8207" s="39"/>
      <c r="X8207" s="39"/>
      <c r="Y8207" s="39"/>
      <c r="Z8207" s="39"/>
      <c r="AA8207" s="39"/>
      <c r="AB8207" s="39"/>
      <c r="AC8207" s="39"/>
      <c r="AD8207" s="39"/>
      <c r="AE8207" s="39"/>
      <c r="AF8207" s="39"/>
      <c r="AG8207" s="39"/>
      <c r="AH8207" s="39"/>
      <c r="AI8207" s="39"/>
      <c r="AJ8207" s="39"/>
      <c r="AK8207" s="39"/>
      <c r="AL8207" s="39"/>
      <c r="AM8207" s="39"/>
      <c r="AN8207" s="39"/>
      <c r="AO8207" s="39"/>
      <c r="AP8207" s="39"/>
      <c r="AQ8207" s="39"/>
      <c r="AR8207" s="39"/>
      <c r="AS8207" s="39"/>
      <c r="AT8207" s="39"/>
      <c r="AU8207" s="39"/>
      <c r="AV8207" s="39"/>
      <c r="AW8207" s="39"/>
    </row>
    <row r="8208" spans="15:49" x14ac:dyDescent="0.2">
      <c r="O8208" s="39"/>
      <c r="P8208" s="39"/>
      <c r="Q8208" s="39"/>
      <c r="R8208" s="39"/>
      <c r="S8208" s="39"/>
      <c r="T8208" s="39"/>
      <c r="U8208" s="39"/>
      <c r="V8208" s="39"/>
      <c r="W8208" s="39"/>
      <c r="X8208" s="39"/>
      <c r="Y8208" s="39"/>
      <c r="Z8208" s="39"/>
      <c r="AA8208" s="39"/>
      <c r="AB8208" s="39"/>
      <c r="AC8208" s="39"/>
      <c r="AD8208" s="39"/>
      <c r="AE8208" s="39"/>
      <c r="AF8208" s="39"/>
      <c r="AG8208" s="39"/>
      <c r="AH8208" s="39"/>
      <c r="AI8208" s="39"/>
      <c r="AJ8208" s="39"/>
      <c r="AK8208" s="39"/>
      <c r="AL8208" s="39"/>
      <c r="AM8208" s="39"/>
      <c r="AN8208" s="39"/>
      <c r="AO8208" s="39"/>
      <c r="AP8208" s="39"/>
      <c r="AQ8208" s="39"/>
      <c r="AR8208" s="39"/>
      <c r="AS8208" s="39"/>
      <c r="AT8208" s="39"/>
      <c r="AU8208" s="39"/>
      <c r="AV8208" s="39"/>
      <c r="AW8208" s="39"/>
    </row>
    <row r="8209" spans="15:49" x14ac:dyDescent="0.2">
      <c r="O8209" s="39"/>
      <c r="P8209" s="39"/>
      <c r="Q8209" s="39"/>
      <c r="R8209" s="39"/>
      <c r="S8209" s="39"/>
      <c r="T8209" s="39"/>
      <c r="U8209" s="39"/>
      <c r="V8209" s="39"/>
      <c r="W8209" s="39"/>
      <c r="X8209" s="39"/>
      <c r="Y8209" s="39"/>
      <c r="Z8209" s="39"/>
      <c r="AA8209" s="39"/>
      <c r="AB8209" s="39"/>
      <c r="AC8209" s="39"/>
      <c r="AD8209" s="39"/>
      <c r="AE8209" s="39"/>
      <c r="AF8209" s="39"/>
      <c r="AG8209" s="39"/>
      <c r="AH8209" s="39"/>
      <c r="AI8209" s="39"/>
      <c r="AJ8209" s="39"/>
      <c r="AK8209" s="39"/>
      <c r="AL8209" s="39"/>
      <c r="AM8209" s="39"/>
      <c r="AN8209" s="39"/>
      <c r="AO8209" s="39"/>
      <c r="AP8209" s="39"/>
      <c r="AQ8209" s="39"/>
      <c r="AR8209" s="39"/>
      <c r="AS8209" s="39"/>
      <c r="AT8209" s="39"/>
      <c r="AU8209" s="39"/>
      <c r="AV8209" s="39"/>
      <c r="AW8209" s="39"/>
    </row>
    <row r="8210" spans="15:49" x14ac:dyDescent="0.2">
      <c r="O8210" s="39"/>
      <c r="P8210" s="39"/>
      <c r="Q8210" s="39"/>
      <c r="R8210" s="39"/>
      <c r="S8210" s="39"/>
      <c r="T8210" s="39"/>
      <c r="U8210" s="39"/>
      <c r="V8210" s="39"/>
      <c r="W8210" s="39"/>
      <c r="X8210" s="39"/>
      <c r="Y8210" s="39"/>
      <c r="Z8210" s="39"/>
      <c r="AA8210" s="39"/>
      <c r="AB8210" s="39"/>
      <c r="AC8210" s="39"/>
      <c r="AD8210" s="39"/>
      <c r="AE8210" s="39"/>
      <c r="AF8210" s="39"/>
      <c r="AG8210" s="39"/>
      <c r="AH8210" s="39"/>
      <c r="AI8210" s="39"/>
      <c r="AJ8210" s="39"/>
      <c r="AK8210" s="39"/>
      <c r="AL8210" s="39"/>
      <c r="AM8210" s="39"/>
      <c r="AN8210" s="39"/>
      <c r="AO8210" s="39"/>
      <c r="AP8210" s="39"/>
      <c r="AQ8210" s="39"/>
      <c r="AR8210" s="39"/>
      <c r="AS8210" s="39"/>
      <c r="AT8210" s="39"/>
      <c r="AU8210" s="39"/>
      <c r="AV8210" s="39"/>
      <c r="AW8210" s="39"/>
    </row>
    <row r="8211" spans="15:49" x14ac:dyDescent="0.2">
      <c r="O8211" s="39"/>
      <c r="P8211" s="39"/>
      <c r="Q8211" s="39"/>
      <c r="R8211" s="39"/>
      <c r="S8211" s="39"/>
      <c r="T8211" s="39"/>
      <c r="U8211" s="39"/>
      <c r="V8211" s="39"/>
      <c r="W8211" s="39"/>
      <c r="X8211" s="39"/>
      <c r="Y8211" s="39"/>
      <c r="Z8211" s="39"/>
      <c r="AA8211" s="39"/>
      <c r="AB8211" s="39"/>
      <c r="AC8211" s="39"/>
      <c r="AD8211" s="39"/>
      <c r="AE8211" s="39"/>
      <c r="AF8211" s="39"/>
      <c r="AG8211" s="39"/>
      <c r="AH8211" s="39"/>
      <c r="AI8211" s="39"/>
      <c r="AJ8211" s="39"/>
      <c r="AK8211" s="39"/>
      <c r="AL8211" s="39"/>
      <c r="AM8211" s="39"/>
      <c r="AN8211" s="39"/>
      <c r="AO8211" s="39"/>
      <c r="AP8211" s="39"/>
      <c r="AQ8211" s="39"/>
      <c r="AR8211" s="39"/>
      <c r="AS8211" s="39"/>
      <c r="AT8211" s="39"/>
      <c r="AU8211" s="39"/>
      <c r="AV8211" s="39"/>
      <c r="AW8211" s="39"/>
    </row>
    <row r="8212" spans="15:49" x14ac:dyDescent="0.2">
      <c r="O8212" s="39"/>
      <c r="P8212" s="39"/>
      <c r="Q8212" s="39"/>
      <c r="R8212" s="39"/>
      <c r="S8212" s="39"/>
      <c r="T8212" s="39"/>
      <c r="U8212" s="39"/>
      <c r="V8212" s="39"/>
      <c r="W8212" s="39"/>
      <c r="X8212" s="39"/>
      <c r="Y8212" s="39"/>
      <c r="Z8212" s="39"/>
      <c r="AA8212" s="39"/>
      <c r="AB8212" s="39"/>
      <c r="AC8212" s="39"/>
      <c r="AD8212" s="39"/>
      <c r="AE8212" s="39"/>
      <c r="AF8212" s="39"/>
      <c r="AG8212" s="39"/>
      <c r="AH8212" s="39"/>
      <c r="AI8212" s="39"/>
      <c r="AJ8212" s="39"/>
      <c r="AK8212" s="39"/>
      <c r="AL8212" s="39"/>
      <c r="AM8212" s="39"/>
      <c r="AN8212" s="39"/>
      <c r="AO8212" s="39"/>
      <c r="AP8212" s="39"/>
      <c r="AQ8212" s="39"/>
      <c r="AR8212" s="39"/>
      <c r="AS8212" s="39"/>
      <c r="AT8212" s="39"/>
      <c r="AU8212" s="39"/>
      <c r="AV8212" s="39"/>
      <c r="AW8212" s="39"/>
    </row>
    <row r="8213" spans="15:49" x14ac:dyDescent="0.2">
      <c r="O8213" s="39"/>
      <c r="P8213" s="39"/>
      <c r="Q8213" s="39"/>
      <c r="R8213" s="39"/>
      <c r="S8213" s="39"/>
      <c r="T8213" s="39"/>
      <c r="U8213" s="39"/>
      <c r="V8213" s="39"/>
      <c r="W8213" s="39"/>
      <c r="X8213" s="39"/>
      <c r="Y8213" s="39"/>
      <c r="Z8213" s="39"/>
      <c r="AA8213" s="39"/>
      <c r="AB8213" s="39"/>
      <c r="AC8213" s="39"/>
      <c r="AD8213" s="39"/>
      <c r="AE8213" s="39"/>
      <c r="AF8213" s="39"/>
      <c r="AG8213" s="39"/>
      <c r="AH8213" s="39"/>
      <c r="AI8213" s="39"/>
      <c r="AJ8213" s="39"/>
      <c r="AK8213" s="39"/>
      <c r="AL8213" s="39"/>
      <c r="AM8213" s="39"/>
      <c r="AN8213" s="39"/>
      <c r="AO8213" s="39"/>
      <c r="AP8213" s="39"/>
      <c r="AQ8213" s="39"/>
      <c r="AR8213" s="39"/>
      <c r="AS8213" s="39"/>
      <c r="AT8213" s="39"/>
      <c r="AU8213" s="39"/>
      <c r="AV8213" s="39"/>
      <c r="AW8213" s="39"/>
    </row>
    <row r="8214" spans="15:49" x14ac:dyDescent="0.2">
      <c r="O8214" s="39"/>
      <c r="P8214" s="39"/>
      <c r="Q8214" s="39"/>
      <c r="R8214" s="39"/>
      <c r="S8214" s="39"/>
      <c r="T8214" s="39"/>
      <c r="U8214" s="39"/>
      <c r="V8214" s="39"/>
      <c r="W8214" s="39"/>
      <c r="X8214" s="39"/>
      <c r="Y8214" s="39"/>
      <c r="Z8214" s="39"/>
      <c r="AA8214" s="39"/>
      <c r="AB8214" s="39"/>
      <c r="AC8214" s="39"/>
      <c r="AD8214" s="39"/>
      <c r="AE8214" s="39"/>
      <c r="AF8214" s="39"/>
      <c r="AG8214" s="39"/>
      <c r="AH8214" s="39"/>
      <c r="AI8214" s="39"/>
      <c r="AJ8214" s="39"/>
      <c r="AK8214" s="39"/>
      <c r="AL8214" s="39"/>
      <c r="AM8214" s="39"/>
      <c r="AN8214" s="39"/>
      <c r="AO8214" s="39"/>
      <c r="AP8214" s="39"/>
      <c r="AQ8214" s="39"/>
      <c r="AR8214" s="39"/>
      <c r="AS8214" s="39"/>
      <c r="AT8214" s="39"/>
      <c r="AU8214" s="39"/>
      <c r="AV8214" s="39"/>
      <c r="AW8214" s="39"/>
    </row>
    <row r="8215" spans="15:49" x14ac:dyDescent="0.2">
      <c r="O8215" s="39"/>
      <c r="P8215" s="39"/>
      <c r="Q8215" s="39"/>
      <c r="R8215" s="39"/>
      <c r="S8215" s="39"/>
      <c r="T8215" s="39"/>
      <c r="U8215" s="39"/>
      <c r="V8215" s="39"/>
      <c r="W8215" s="39"/>
      <c r="X8215" s="39"/>
      <c r="Y8215" s="39"/>
      <c r="Z8215" s="39"/>
      <c r="AA8215" s="39"/>
      <c r="AB8215" s="39"/>
      <c r="AC8215" s="39"/>
      <c r="AD8215" s="39"/>
      <c r="AE8215" s="39"/>
      <c r="AF8215" s="39"/>
      <c r="AG8215" s="39"/>
      <c r="AH8215" s="39"/>
      <c r="AI8215" s="39"/>
      <c r="AJ8215" s="39"/>
      <c r="AK8215" s="39"/>
      <c r="AL8215" s="39"/>
      <c r="AM8215" s="39"/>
      <c r="AN8215" s="39"/>
      <c r="AO8215" s="39"/>
      <c r="AP8215" s="39"/>
      <c r="AQ8215" s="39"/>
      <c r="AR8215" s="39"/>
      <c r="AS8215" s="39"/>
      <c r="AT8215" s="39"/>
      <c r="AU8215" s="39"/>
      <c r="AV8215" s="39"/>
      <c r="AW8215" s="39"/>
    </row>
    <row r="8216" spans="15:49" x14ac:dyDescent="0.2">
      <c r="O8216" s="39"/>
      <c r="P8216" s="39"/>
      <c r="Q8216" s="39"/>
      <c r="R8216" s="39"/>
      <c r="S8216" s="39"/>
      <c r="T8216" s="39"/>
      <c r="U8216" s="39"/>
      <c r="V8216" s="39"/>
      <c r="W8216" s="39"/>
      <c r="X8216" s="39"/>
      <c r="Y8216" s="39"/>
      <c r="Z8216" s="39"/>
      <c r="AA8216" s="39"/>
      <c r="AB8216" s="39"/>
      <c r="AC8216" s="39"/>
      <c r="AD8216" s="39"/>
      <c r="AE8216" s="39"/>
      <c r="AF8216" s="39"/>
      <c r="AG8216" s="39"/>
      <c r="AH8216" s="39"/>
      <c r="AI8216" s="39"/>
      <c r="AJ8216" s="39"/>
      <c r="AK8216" s="39"/>
      <c r="AL8216" s="39"/>
      <c r="AM8216" s="39"/>
      <c r="AN8216" s="39"/>
      <c r="AO8216" s="39"/>
      <c r="AP8216" s="39"/>
      <c r="AQ8216" s="39"/>
      <c r="AR8216" s="39"/>
      <c r="AS8216" s="39"/>
      <c r="AT8216" s="39"/>
      <c r="AU8216" s="39"/>
      <c r="AV8216" s="39"/>
      <c r="AW8216" s="39"/>
    </row>
    <row r="8217" spans="15:49" x14ac:dyDescent="0.2">
      <c r="O8217" s="39"/>
      <c r="P8217" s="39"/>
      <c r="Q8217" s="39"/>
      <c r="R8217" s="39"/>
      <c r="S8217" s="39"/>
      <c r="T8217" s="39"/>
      <c r="U8217" s="39"/>
      <c r="V8217" s="39"/>
      <c r="W8217" s="39"/>
      <c r="X8217" s="39"/>
      <c r="Y8217" s="39"/>
      <c r="Z8217" s="39"/>
      <c r="AA8217" s="39"/>
      <c r="AB8217" s="39"/>
      <c r="AC8217" s="39"/>
      <c r="AD8217" s="39"/>
      <c r="AE8217" s="39"/>
      <c r="AF8217" s="39"/>
      <c r="AG8217" s="39"/>
      <c r="AH8217" s="39"/>
      <c r="AI8217" s="39"/>
      <c r="AJ8217" s="39"/>
      <c r="AK8217" s="39"/>
      <c r="AL8217" s="39"/>
      <c r="AM8217" s="39"/>
      <c r="AN8217" s="39"/>
      <c r="AO8217" s="39"/>
      <c r="AP8217" s="39"/>
      <c r="AQ8217" s="39"/>
      <c r="AR8217" s="39"/>
      <c r="AS8217" s="39"/>
      <c r="AT8217" s="39"/>
      <c r="AU8217" s="39"/>
      <c r="AV8217" s="39"/>
      <c r="AW8217" s="39"/>
    </row>
    <row r="8218" spans="15:49" x14ac:dyDescent="0.2">
      <c r="O8218" s="39"/>
      <c r="P8218" s="39"/>
      <c r="Q8218" s="39"/>
      <c r="R8218" s="39"/>
      <c r="S8218" s="39"/>
      <c r="T8218" s="39"/>
      <c r="U8218" s="39"/>
      <c r="V8218" s="39"/>
      <c r="W8218" s="39"/>
      <c r="X8218" s="39"/>
      <c r="Y8218" s="39"/>
      <c r="Z8218" s="39"/>
      <c r="AA8218" s="39"/>
      <c r="AB8218" s="39"/>
      <c r="AC8218" s="39"/>
      <c r="AD8218" s="39"/>
      <c r="AE8218" s="39"/>
      <c r="AF8218" s="39"/>
      <c r="AG8218" s="39"/>
      <c r="AH8218" s="39"/>
      <c r="AI8218" s="39"/>
      <c r="AJ8218" s="39"/>
      <c r="AK8218" s="39"/>
      <c r="AL8218" s="39"/>
      <c r="AM8218" s="39"/>
      <c r="AN8218" s="39"/>
      <c r="AO8218" s="39"/>
      <c r="AP8218" s="39"/>
      <c r="AQ8218" s="39"/>
      <c r="AR8218" s="39"/>
      <c r="AS8218" s="39"/>
      <c r="AT8218" s="39"/>
      <c r="AU8218" s="39"/>
      <c r="AV8218" s="39"/>
      <c r="AW8218" s="39"/>
    </row>
    <row r="8219" spans="15:49" x14ac:dyDescent="0.2">
      <c r="O8219" s="39"/>
      <c r="P8219" s="39"/>
      <c r="Q8219" s="39"/>
      <c r="R8219" s="39"/>
      <c r="S8219" s="39"/>
      <c r="T8219" s="39"/>
      <c r="U8219" s="39"/>
      <c r="V8219" s="39"/>
      <c r="W8219" s="39"/>
      <c r="X8219" s="39"/>
      <c r="Y8219" s="39"/>
      <c r="Z8219" s="39"/>
      <c r="AA8219" s="39"/>
      <c r="AB8219" s="39"/>
      <c r="AC8219" s="39"/>
      <c r="AD8219" s="39"/>
      <c r="AE8219" s="39"/>
      <c r="AF8219" s="39"/>
      <c r="AG8219" s="39"/>
      <c r="AH8219" s="39"/>
      <c r="AI8219" s="39"/>
      <c r="AJ8219" s="39"/>
      <c r="AK8219" s="39"/>
      <c r="AL8219" s="39"/>
      <c r="AM8219" s="39"/>
      <c r="AN8219" s="39"/>
      <c r="AO8219" s="39"/>
      <c r="AP8219" s="39"/>
      <c r="AQ8219" s="39"/>
      <c r="AR8219" s="39"/>
      <c r="AS8219" s="39"/>
      <c r="AT8219" s="39"/>
      <c r="AU8219" s="39"/>
      <c r="AV8219" s="39"/>
      <c r="AW8219" s="39"/>
    </row>
    <row r="8220" spans="15:49" x14ac:dyDescent="0.2">
      <c r="O8220" s="39"/>
      <c r="P8220" s="39"/>
      <c r="Q8220" s="39"/>
      <c r="R8220" s="39"/>
      <c r="S8220" s="39"/>
      <c r="T8220" s="39"/>
      <c r="U8220" s="39"/>
      <c r="V8220" s="39"/>
      <c r="W8220" s="39"/>
      <c r="X8220" s="39"/>
      <c r="Y8220" s="39"/>
      <c r="Z8220" s="39"/>
      <c r="AA8220" s="39"/>
      <c r="AB8220" s="39"/>
      <c r="AC8220" s="39"/>
      <c r="AD8220" s="39"/>
      <c r="AE8220" s="39"/>
      <c r="AF8220" s="39"/>
      <c r="AG8220" s="39"/>
      <c r="AH8220" s="39"/>
      <c r="AI8220" s="39"/>
      <c r="AJ8220" s="39"/>
      <c r="AK8220" s="39"/>
      <c r="AL8220" s="39"/>
      <c r="AM8220" s="39"/>
      <c r="AN8220" s="39"/>
      <c r="AO8220" s="39"/>
      <c r="AP8220" s="39"/>
      <c r="AQ8220" s="39"/>
      <c r="AR8220" s="39"/>
      <c r="AS8220" s="39"/>
      <c r="AT8220" s="39"/>
      <c r="AU8220" s="39"/>
      <c r="AV8220" s="39"/>
      <c r="AW8220" s="39"/>
    </row>
    <row r="8221" spans="15:49" x14ac:dyDescent="0.2">
      <c r="O8221" s="39"/>
      <c r="P8221" s="39"/>
      <c r="Q8221" s="39"/>
      <c r="R8221" s="39"/>
      <c r="S8221" s="39"/>
      <c r="T8221" s="39"/>
      <c r="U8221" s="39"/>
      <c r="V8221" s="39"/>
      <c r="W8221" s="39"/>
      <c r="X8221" s="39"/>
      <c r="Y8221" s="39"/>
      <c r="Z8221" s="39"/>
      <c r="AA8221" s="39"/>
      <c r="AB8221" s="39"/>
      <c r="AC8221" s="39"/>
      <c r="AD8221" s="39"/>
      <c r="AE8221" s="39"/>
      <c r="AF8221" s="39"/>
      <c r="AG8221" s="39"/>
      <c r="AH8221" s="39"/>
      <c r="AI8221" s="39"/>
      <c r="AJ8221" s="39"/>
      <c r="AK8221" s="39"/>
      <c r="AL8221" s="39"/>
      <c r="AM8221" s="39"/>
      <c r="AN8221" s="39"/>
      <c r="AO8221" s="39"/>
      <c r="AP8221" s="39"/>
      <c r="AQ8221" s="39"/>
      <c r="AR8221" s="39"/>
      <c r="AS8221" s="39"/>
      <c r="AT8221" s="39"/>
      <c r="AU8221" s="39"/>
      <c r="AV8221" s="39"/>
      <c r="AW8221" s="39"/>
    </row>
    <row r="8222" spans="15:49" x14ac:dyDescent="0.2">
      <c r="O8222" s="39"/>
      <c r="P8222" s="39"/>
      <c r="Q8222" s="39"/>
      <c r="R8222" s="39"/>
      <c r="S8222" s="39"/>
      <c r="T8222" s="39"/>
      <c r="U8222" s="39"/>
      <c r="V8222" s="39"/>
      <c r="W8222" s="39"/>
      <c r="X8222" s="39"/>
      <c r="Y8222" s="39"/>
      <c r="Z8222" s="39"/>
      <c r="AA8222" s="39"/>
      <c r="AB8222" s="39"/>
      <c r="AC8222" s="39"/>
      <c r="AD8222" s="39"/>
      <c r="AE8222" s="39"/>
      <c r="AF8222" s="39"/>
      <c r="AG8222" s="39"/>
      <c r="AH8222" s="39"/>
      <c r="AI8222" s="39"/>
      <c r="AJ8222" s="39"/>
      <c r="AK8222" s="39"/>
      <c r="AL8222" s="39"/>
      <c r="AM8222" s="39"/>
      <c r="AN8222" s="39"/>
      <c r="AO8222" s="39"/>
      <c r="AP8222" s="39"/>
      <c r="AQ8222" s="39"/>
      <c r="AR8222" s="39"/>
      <c r="AS8222" s="39"/>
      <c r="AT8222" s="39"/>
      <c r="AU8222" s="39"/>
      <c r="AV8222" s="39"/>
      <c r="AW8222" s="39"/>
    </row>
    <row r="8223" spans="15:49" x14ac:dyDescent="0.2">
      <c r="O8223" s="39"/>
      <c r="P8223" s="39"/>
      <c r="Q8223" s="39"/>
      <c r="R8223" s="39"/>
      <c r="S8223" s="39"/>
      <c r="T8223" s="39"/>
      <c r="U8223" s="39"/>
      <c r="V8223" s="39"/>
      <c r="W8223" s="39"/>
      <c r="X8223" s="39"/>
      <c r="Y8223" s="39"/>
      <c r="Z8223" s="39"/>
      <c r="AA8223" s="39"/>
      <c r="AB8223" s="39"/>
      <c r="AC8223" s="39"/>
      <c r="AD8223" s="39"/>
      <c r="AE8223" s="39"/>
      <c r="AF8223" s="39"/>
      <c r="AG8223" s="39"/>
      <c r="AH8223" s="39"/>
      <c r="AI8223" s="39"/>
      <c r="AJ8223" s="39"/>
      <c r="AK8223" s="39"/>
      <c r="AL8223" s="39"/>
      <c r="AM8223" s="39"/>
      <c r="AN8223" s="39"/>
      <c r="AO8223" s="39"/>
      <c r="AP8223" s="39"/>
      <c r="AQ8223" s="39"/>
      <c r="AR8223" s="39"/>
      <c r="AS8223" s="39"/>
      <c r="AT8223" s="39"/>
      <c r="AU8223" s="39"/>
      <c r="AV8223" s="39"/>
      <c r="AW8223" s="39"/>
    </row>
    <row r="8224" spans="15:49" x14ac:dyDescent="0.2">
      <c r="O8224" s="39"/>
      <c r="P8224" s="39"/>
      <c r="Q8224" s="39"/>
      <c r="R8224" s="39"/>
      <c r="S8224" s="39"/>
      <c r="T8224" s="39"/>
      <c r="U8224" s="39"/>
      <c r="V8224" s="39"/>
      <c r="W8224" s="39"/>
      <c r="X8224" s="39"/>
      <c r="Y8224" s="39"/>
      <c r="Z8224" s="39"/>
      <c r="AA8224" s="39"/>
      <c r="AB8224" s="39"/>
      <c r="AC8224" s="39"/>
      <c r="AD8224" s="39"/>
      <c r="AE8224" s="39"/>
      <c r="AF8224" s="39"/>
      <c r="AG8224" s="39"/>
      <c r="AH8224" s="39"/>
      <c r="AI8224" s="39"/>
      <c r="AJ8224" s="39"/>
      <c r="AK8224" s="39"/>
      <c r="AL8224" s="39"/>
      <c r="AM8224" s="39"/>
      <c r="AN8224" s="39"/>
      <c r="AO8224" s="39"/>
      <c r="AP8224" s="39"/>
      <c r="AQ8224" s="39"/>
      <c r="AR8224" s="39"/>
      <c r="AS8224" s="39"/>
      <c r="AT8224" s="39"/>
      <c r="AU8224" s="39"/>
      <c r="AV8224" s="39"/>
      <c r="AW8224" s="39"/>
    </row>
    <row r="8225" spans="15:49" x14ac:dyDescent="0.2">
      <c r="O8225" s="39"/>
      <c r="P8225" s="39"/>
      <c r="Q8225" s="39"/>
      <c r="R8225" s="39"/>
      <c r="S8225" s="39"/>
      <c r="T8225" s="39"/>
      <c r="U8225" s="39"/>
      <c r="V8225" s="39"/>
      <c r="W8225" s="39"/>
      <c r="X8225" s="39"/>
      <c r="Y8225" s="39"/>
      <c r="Z8225" s="39"/>
      <c r="AA8225" s="39"/>
      <c r="AB8225" s="39"/>
      <c r="AC8225" s="39"/>
      <c r="AD8225" s="39"/>
      <c r="AE8225" s="39"/>
      <c r="AF8225" s="39"/>
      <c r="AG8225" s="39"/>
      <c r="AH8225" s="39"/>
      <c r="AI8225" s="39"/>
      <c r="AJ8225" s="39"/>
      <c r="AK8225" s="39"/>
      <c r="AL8225" s="39"/>
      <c r="AM8225" s="39"/>
      <c r="AN8225" s="39"/>
      <c r="AO8225" s="39"/>
      <c r="AP8225" s="39"/>
      <c r="AQ8225" s="39"/>
      <c r="AR8225" s="39"/>
      <c r="AS8225" s="39"/>
      <c r="AT8225" s="39"/>
      <c r="AU8225" s="39"/>
      <c r="AV8225" s="39"/>
      <c r="AW8225" s="39"/>
    </row>
    <row r="8226" spans="15:49" x14ac:dyDescent="0.2">
      <c r="O8226" s="39"/>
      <c r="P8226" s="39"/>
      <c r="Q8226" s="39"/>
      <c r="R8226" s="39"/>
      <c r="S8226" s="39"/>
      <c r="T8226" s="39"/>
      <c r="U8226" s="39"/>
      <c r="V8226" s="39"/>
      <c r="W8226" s="39"/>
      <c r="X8226" s="39"/>
      <c r="Y8226" s="39"/>
      <c r="Z8226" s="39"/>
      <c r="AA8226" s="39"/>
      <c r="AB8226" s="39"/>
      <c r="AC8226" s="39"/>
      <c r="AD8226" s="39"/>
      <c r="AE8226" s="39"/>
      <c r="AF8226" s="39"/>
      <c r="AG8226" s="39"/>
      <c r="AH8226" s="39"/>
      <c r="AI8226" s="39"/>
      <c r="AJ8226" s="39"/>
      <c r="AK8226" s="39"/>
      <c r="AL8226" s="39"/>
      <c r="AM8226" s="39"/>
      <c r="AN8226" s="39"/>
      <c r="AO8226" s="39"/>
      <c r="AP8226" s="39"/>
      <c r="AQ8226" s="39"/>
      <c r="AR8226" s="39"/>
      <c r="AS8226" s="39"/>
      <c r="AT8226" s="39"/>
      <c r="AU8226" s="39"/>
      <c r="AV8226" s="39"/>
      <c r="AW8226" s="39"/>
    </row>
    <row r="8227" spans="15:49" x14ac:dyDescent="0.2">
      <c r="O8227" s="39"/>
      <c r="P8227" s="39"/>
      <c r="Q8227" s="39"/>
      <c r="R8227" s="39"/>
      <c r="S8227" s="39"/>
      <c r="T8227" s="39"/>
      <c r="U8227" s="39"/>
      <c r="V8227" s="39"/>
      <c r="W8227" s="39"/>
      <c r="X8227" s="39"/>
      <c r="Y8227" s="39"/>
      <c r="Z8227" s="39"/>
      <c r="AA8227" s="39"/>
      <c r="AB8227" s="39"/>
      <c r="AC8227" s="39"/>
      <c r="AD8227" s="39"/>
      <c r="AE8227" s="39"/>
      <c r="AF8227" s="39"/>
      <c r="AG8227" s="39"/>
      <c r="AH8227" s="39"/>
      <c r="AI8227" s="39"/>
      <c r="AJ8227" s="39"/>
      <c r="AK8227" s="39"/>
      <c r="AL8227" s="39"/>
      <c r="AM8227" s="39"/>
      <c r="AN8227" s="39"/>
      <c r="AO8227" s="39"/>
      <c r="AP8227" s="39"/>
      <c r="AQ8227" s="39"/>
      <c r="AR8227" s="39"/>
      <c r="AS8227" s="39"/>
      <c r="AT8227" s="39"/>
      <c r="AU8227" s="39"/>
      <c r="AV8227" s="39"/>
      <c r="AW8227" s="39"/>
    </row>
    <row r="8228" spans="15:49" x14ac:dyDescent="0.2">
      <c r="O8228" s="39"/>
      <c r="P8228" s="39"/>
      <c r="Q8228" s="39"/>
      <c r="R8228" s="39"/>
      <c r="S8228" s="39"/>
      <c r="T8228" s="39"/>
      <c r="U8228" s="39"/>
      <c r="V8228" s="39"/>
      <c r="W8228" s="39"/>
      <c r="X8228" s="39"/>
      <c r="Y8228" s="39"/>
      <c r="Z8228" s="39"/>
      <c r="AA8228" s="39"/>
      <c r="AB8228" s="39"/>
      <c r="AC8228" s="39"/>
      <c r="AD8228" s="39"/>
      <c r="AE8228" s="39"/>
      <c r="AF8228" s="39"/>
      <c r="AG8228" s="39"/>
      <c r="AH8228" s="39"/>
      <c r="AI8228" s="39"/>
      <c r="AJ8228" s="39"/>
      <c r="AK8228" s="39"/>
      <c r="AL8228" s="39"/>
      <c r="AM8228" s="39"/>
      <c r="AN8228" s="39"/>
      <c r="AO8228" s="39"/>
      <c r="AP8228" s="39"/>
      <c r="AQ8228" s="39"/>
      <c r="AR8228" s="39"/>
      <c r="AS8228" s="39"/>
      <c r="AT8228" s="39"/>
      <c r="AU8228" s="39"/>
      <c r="AV8228" s="39"/>
      <c r="AW8228" s="39"/>
    </row>
    <row r="8229" spans="15:49" x14ac:dyDescent="0.2">
      <c r="O8229" s="39"/>
      <c r="P8229" s="39"/>
      <c r="Q8229" s="39"/>
      <c r="R8229" s="39"/>
      <c r="S8229" s="39"/>
      <c r="T8229" s="39"/>
      <c r="U8229" s="39"/>
      <c r="V8229" s="39"/>
      <c r="W8229" s="39"/>
      <c r="X8229" s="39"/>
      <c r="Y8229" s="39"/>
      <c r="Z8229" s="39"/>
      <c r="AA8229" s="39"/>
      <c r="AB8229" s="39"/>
      <c r="AC8229" s="39"/>
      <c r="AD8229" s="39"/>
      <c r="AE8229" s="39"/>
      <c r="AF8229" s="39"/>
      <c r="AG8229" s="39"/>
      <c r="AH8229" s="39"/>
      <c r="AI8229" s="39"/>
      <c r="AJ8229" s="39"/>
      <c r="AK8229" s="39"/>
      <c r="AL8229" s="39"/>
      <c r="AM8229" s="39"/>
      <c r="AN8229" s="39"/>
      <c r="AO8229" s="39"/>
      <c r="AP8229" s="39"/>
      <c r="AQ8229" s="39"/>
      <c r="AR8229" s="39"/>
      <c r="AS8229" s="39"/>
      <c r="AT8229" s="39"/>
      <c r="AU8229" s="39"/>
      <c r="AV8229" s="39"/>
      <c r="AW8229" s="39"/>
    </row>
    <row r="8230" spans="15:49" x14ac:dyDescent="0.2">
      <c r="O8230" s="39"/>
      <c r="P8230" s="39"/>
      <c r="Q8230" s="39"/>
      <c r="R8230" s="39"/>
      <c r="S8230" s="39"/>
      <c r="T8230" s="39"/>
      <c r="U8230" s="39"/>
      <c r="V8230" s="39"/>
      <c r="W8230" s="39"/>
      <c r="X8230" s="39"/>
      <c r="Y8230" s="39"/>
      <c r="Z8230" s="39"/>
      <c r="AA8230" s="39"/>
      <c r="AB8230" s="39"/>
      <c r="AC8230" s="39"/>
      <c r="AD8230" s="39"/>
      <c r="AE8230" s="39"/>
      <c r="AF8230" s="39"/>
      <c r="AG8230" s="39"/>
      <c r="AH8230" s="39"/>
      <c r="AI8230" s="39"/>
      <c r="AJ8230" s="39"/>
      <c r="AK8230" s="39"/>
      <c r="AL8230" s="39"/>
      <c r="AM8230" s="39"/>
      <c r="AN8230" s="39"/>
      <c r="AO8230" s="39"/>
      <c r="AP8230" s="39"/>
      <c r="AQ8230" s="39"/>
      <c r="AR8230" s="39"/>
      <c r="AS8230" s="39"/>
      <c r="AT8230" s="39"/>
      <c r="AU8230" s="39"/>
      <c r="AV8230" s="39"/>
      <c r="AW8230" s="39"/>
    </row>
    <row r="8231" spans="15:49" x14ac:dyDescent="0.2">
      <c r="O8231" s="39"/>
      <c r="P8231" s="39"/>
      <c r="Q8231" s="39"/>
      <c r="R8231" s="39"/>
      <c r="S8231" s="39"/>
      <c r="T8231" s="39"/>
      <c r="U8231" s="39"/>
      <c r="V8231" s="39"/>
      <c r="W8231" s="39"/>
      <c r="X8231" s="39"/>
      <c r="Y8231" s="39"/>
      <c r="Z8231" s="39"/>
      <c r="AA8231" s="39"/>
      <c r="AB8231" s="39"/>
      <c r="AC8231" s="39"/>
      <c r="AD8231" s="39"/>
      <c r="AE8231" s="39"/>
      <c r="AF8231" s="39"/>
      <c r="AG8231" s="39"/>
      <c r="AH8231" s="39"/>
      <c r="AI8231" s="39"/>
      <c r="AJ8231" s="39"/>
      <c r="AK8231" s="39"/>
      <c r="AL8231" s="39"/>
      <c r="AM8231" s="39"/>
      <c r="AN8231" s="39"/>
      <c r="AO8231" s="39"/>
      <c r="AP8231" s="39"/>
      <c r="AQ8231" s="39"/>
      <c r="AR8231" s="39"/>
      <c r="AS8231" s="39"/>
      <c r="AT8231" s="39"/>
      <c r="AU8231" s="39"/>
      <c r="AV8231" s="39"/>
      <c r="AW8231" s="39"/>
    </row>
    <row r="8232" spans="15:49" x14ac:dyDescent="0.2">
      <c r="O8232" s="39"/>
      <c r="P8232" s="39"/>
      <c r="Q8232" s="39"/>
      <c r="R8232" s="39"/>
      <c r="S8232" s="39"/>
      <c r="T8232" s="39"/>
      <c r="U8232" s="39"/>
      <c r="V8232" s="39"/>
      <c r="W8232" s="39"/>
      <c r="X8232" s="39"/>
      <c r="Y8232" s="39"/>
      <c r="Z8232" s="39"/>
      <c r="AA8232" s="39"/>
      <c r="AB8232" s="39"/>
      <c r="AC8232" s="39"/>
      <c r="AD8232" s="39"/>
      <c r="AE8232" s="39"/>
      <c r="AF8232" s="39"/>
      <c r="AG8232" s="39"/>
      <c r="AH8232" s="39"/>
      <c r="AI8232" s="39"/>
      <c r="AJ8232" s="39"/>
      <c r="AK8232" s="39"/>
      <c r="AL8232" s="39"/>
      <c r="AM8232" s="39"/>
      <c r="AN8232" s="39"/>
      <c r="AO8232" s="39"/>
      <c r="AP8232" s="39"/>
      <c r="AQ8232" s="39"/>
      <c r="AR8232" s="39"/>
      <c r="AS8232" s="39"/>
      <c r="AT8232" s="39"/>
      <c r="AU8232" s="39"/>
      <c r="AV8232" s="39"/>
      <c r="AW8232" s="39"/>
    </row>
    <row r="8233" spans="15:49" x14ac:dyDescent="0.2">
      <c r="O8233" s="39"/>
      <c r="P8233" s="39"/>
      <c r="Q8233" s="39"/>
      <c r="R8233" s="39"/>
      <c r="S8233" s="39"/>
      <c r="T8233" s="39"/>
      <c r="U8233" s="39"/>
      <c r="V8233" s="39"/>
      <c r="W8233" s="39"/>
      <c r="X8233" s="39"/>
      <c r="Y8233" s="39"/>
      <c r="Z8233" s="39"/>
      <c r="AA8233" s="39"/>
      <c r="AB8233" s="39"/>
      <c r="AC8233" s="39"/>
      <c r="AD8233" s="39"/>
      <c r="AE8233" s="39"/>
      <c r="AF8233" s="39"/>
      <c r="AG8233" s="39"/>
      <c r="AH8233" s="39"/>
      <c r="AI8233" s="39"/>
      <c r="AJ8233" s="39"/>
      <c r="AK8233" s="39"/>
      <c r="AL8233" s="39"/>
      <c r="AM8233" s="39"/>
      <c r="AN8233" s="39"/>
      <c r="AO8233" s="39"/>
      <c r="AP8233" s="39"/>
      <c r="AQ8233" s="39"/>
      <c r="AR8233" s="39"/>
      <c r="AS8233" s="39"/>
      <c r="AT8233" s="39"/>
      <c r="AU8233" s="39"/>
      <c r="AV8233" s="39"/>
      <c r="AW8233" s="39"/>
    </row>
    <row r="8234" spans="15:49" x14ac:dyDescent="0.2">
      <c r="O8234" s="39"/>
      <c r="P8234" s="39"/>
      <c r="Q8234" s="39"/>
      <c r="R8234" s="39"/>
      <c r="S8234" s="39"/>
      <c r="T8234" s="39"/>
      <c r="U8234" s="39"/>
      <c r="V8234" s="39"/>
      <c r="W8234" s="39"/>
      <c r="X8234" s="39"/>
      <c r="Y8234" s="39"/>
      <c r="Z8234" s="39"/>
      <c r="AA8234" s="39"/>
      <c r="AB8234" s="39"/>
      <c r="AC8234" s="39"/>
      <c r="AD8234" s="39"/>
      <c r="AE8234" s="39"/>
      <c r="AF8234" s="39"/>
      <c r="AG8234" s="39"/>
      <c r="AH8234" s="39"/>
      <c r="AI8234" s="39"/>
      <c r="AJ8234" s="39"/>
      <c r="AK8234" s="39"/>
      <c r="AL8234" s="39"/>
      <c r="AM8234" s="39"/>
      <c r="AN8234" s="39"/>
      <c r="AO8234" s="39"/>
      <c r="AP8234" s="39"/>
      <c r="AQ8234" s="39"/>
      <c r="AR8234" s="39"/>
      <c r="AS8234" s="39"/>
      <c r="AT8234" s="39"/>
      <c r="AU8234" s="39"/>
      <c r="AV8234" s="39"/>
      <c r="AW8234" s="39"/>
    </row>
    <row r="8235" spans="15:49" x14ac:dyDescent="0.2">
      <c r="O8235" s="39"/>
      <c r="P8235" s="39"/>
      <c r="Q8235" s="39"/>
      <c r="R8235" s="39"/>
      <c r="S8235" s="39"/>
      <c r="T8235" s="39"/>
      <c r="U8235" s="39"/>
      <c r="V8235" s="39"/>
      <c r="W8235" s="39"/>
      <c r="X8235" s="39"/>
      <c r="Y8235" s="39"/>
      <c r="Z8235" s="39"/>
      <c r="AA8235" s="39"/>
      <c r="AB8235" s="39"/>
      <c r="AC8235" s="39"/>
      <c r="AD8235" s="39"/>
      <c r="AE8235" s="39"/>
      <c r="AF8235" s="39"/>
      <c r="AG8235" s="39"/>
      <c r="AH8235" s="39"/>
      <c r="AI8235" s="39"/>
      <c r="AJ8235" s="39"/>
      <c r="AK8235" s="39"/>
      <c r="AL8235" s="39"/>
      <c r="AM8235" s="39"/>
      <c r="AN8235" s="39"/>
      <c r="AO8235" s="39"/>
      <c r="AP8235" s="39"/>
      <c r="AQ8235" s="39"/>
      <c r="AR8235" s="39"/>
      <c r="AS8235" s="39"/>
      <c r="AT8235" s="39"/>
      <c r="AU8235" s="39"/>
      <c r="AV8235" s="39"/>
      <c r="AW8235" s="39"/>
    </row>
    <row r="8236" spans="15:49" x14ac:dyDescent="0.2">
      <c r="O8236" s="39"/>
      <c r="P8236" s="39"/>
      <c r="Q8236" s="39"/>
      <c r="R8236" s="39"/>
      <c r="S8236" s="39"/>
      <c r="T8236" s="39"/>
      <c r="U8236" s="39"/>
      <c r="V8236" s="39"/>
      <c r="W8236" s="39"/>
      <c r="X8236" s="39"/>
      <c r="Y8236" s="39"/>
      <c r="Z8236" s="39"/>
      <c r="AA8236" s="39"/>
      <c r="AB8236" s="39"/>
      <c r="AC8236" s="39"/>
      <c r="AD8236" s="39"/>
      <c r="AE8236" s="39"/>
      <c r="AF8236" s="39"/>
      <c r="AG8236" s="39"/>
      <c r="AH8236" s="39"/>
      <c r="AI8236" s="39"/>
      <c r="AJ8236" s="39"/>
      <c r="AK8236" s="39"/>
      <c r="AL8236" s="39"/>
      <c r="AM8236" s="39"/>
      <c r="AN8236" s="39"/>
      <c r="AO8236" s="39"/>
      <c r="AP8236" s="39"/>
      <c r="AQ8236" s="39"/>
      <c r="AR8236" s="39"/>
      <c r="AS8236" s="39"/>
      <c r="AT8236" s="39"/>
      <c r="AU8236" s="39"/>
      <c r="AV8236" s="39"/>
      <c r="AW8236" s="39"/>
    </row>
    <row r="8237" spans="15:49" x14ac:dyDescent="0.2">
      <c r="O8237" s="39"/>
      <c r="P8237" s="39"/>
      <c r="Q8237" s="39"/>
      <c r="R8237" s="39"/>
      <c r="S8237" s="39"/>
      <c r="T8237" s="39"/>
      <c r="U8237" s="39"/>
      <c r="V8237" s="39"/>
      <c r="W8237" s="39"/>
      <c r="X8237" s="39"/>
      <c r="Y8237" s="39"/>
      <c r="Z8237" s="39"/>
      <c r="AA8237" s="39"/>
      <c r="AB8237" s="39"/>
      <c r="AC8237" s="39"/>
      <c r="AD8237" s="39"/>
      <c r="AE8237" s="39"/>
      <c r="AF8237" s="39"/>
      <c r="AG8237" s="39"/>
      <c r="AH8237" s="39"/>
      <c r="AI8237" s="39"/>
      <c r="AJ8237" s="39"/>
      <c r="AK8237" s="39"/>
      <c r="AL8237" s="39"/>
      <c r="AM8237" s="39"/>
      <c r="AN8237" s="39"/>
      <c r="AO8237" s="39"/>
      <c r="AP8237" s="39"/>
      <c r="AQ8237" s="39"/>
      <c r="AR8237" s="39"/>
      <c r="AS8237" s="39"/>
      <c r="AT8237" s="39"/>
      <c r="AU8237" s="39"/>
      <c r="AV8237" s="39"/>
      <c r="AW8237" s="39"/>
    </row>
    <row r="8238" spans="15:49" x14ac:dyDescent="0.2">
      <c r="O8238" s="39"/>
      <c r="P8238" s="39"/>
      <c r="Q8238" s="39"/>
      <c r="R8238" s="39"/>
      <c r="S8238" s="39"/>
      <c r="T8238" s="39"/>
      <c r="U8238" s="39"/>
      <c r="V8238" s="39"/>
      <c r="W8238" s="39"/>
      <c r="X8238" s="39"/>
      <c r="Y8238" s="39"/>
      <c r="Z8238" s="39"/>
      <c r="AA8238" s="39"/>
      <c r="AB8238" s="39"/>
      <c r="AC8238" s="39"/>
      <c r="AD8238" s="39"/>
      <c r="AE8238" s="39"/>
      <c r="AF8238" s="39"/>
      <c r="AG8238" s="39"/>
      <c r="AH8238" s="39"/>
      <c r="AI8238" s="39"/>
      <c r="AJ8238" s="39"/>
      <c r="AK8238" s="39"/>
      <c r="AL8238" s="39"/>
      <c r="AM8238" s="39"/>
      <c r="AN8238" s="39"/>
      <c r="AO8238" s="39"/>
      <c r="AP8238" s="39"/>
      <c r="AQ8238" s="39"/>
      <c r="AR8238" s="39"/>
      <c r="AS8238" s="39"/>
      <c r="AT8238" s="39"/>
      <c r="AU8238" s="39"/>
      <c r="AV8238" s="39"/>
      <c r="AW8238" s="39"/>
    </row>
    <row r="8239" spans="15:49" x14ac:dyDescent="0.2">
      <c r="O8239" s="39"/>
      <c r="P8239" s="39"/>
      <c r="Q8239" s="39"/>
      <c r="R8239" s="39"/>
      <c r="S8239" s="39"/>
      <c r="T8239" s="39"/>
      <c r="U8239" s="39"/>
      <c r="V8239" s="39"/>
      <c r="W8239" s="39"/>
      <c r="X8239" s="39"/>
      <c r="Y8239" s="39"/>
      <c r="Z8239" s="39"/>
      <c r="AA8239" s="39"/>
      <c r="AB8239" s="39"/>
      <c r="AC8239" s="39"/>
      <c r="AD8239" s="39"/>
      <c r="AE8239" s="39"/>
      <c r="AF8239" s="39"/>
      <c r="AG8239" s="39"/>
      <c r="AH8239" s="39"/>
      <c r="AI8239" s="39"/>
      <c r="AJ8239" s="39"/>
      <c r="AK8239" s="39"/>
      <c r="AL8239" s="39"/>
      <c r="AM8239" s="39"/>
      <c r="AN8239" s="39"/>
      <c r="AO8239" s="39"/>
      <c r="AP8239" s="39"/>
      <c r="AQ8239" s="39"/>
      <c r="AR8239" s="39"/>
      <c r="AS8239" s="39"/>
      <c r="AT8239" s="39"/>
      <c r="AU8239" s="39"/>
      <c r="AV8239" s="39"/>
      <c r="AW8239" s="39"/>
    </row>
    <row r="8240" spans="15:49" x14ac:dyDescent="0.2">
      <c r="O8240" s="39"/>
      <c r="P8240" s="39"/>
      <c r="Q8240" s="39"/>
      <c r="R8240" s="39"/>
      <c r="S8240" s="39"/>
      <c r="T8240" s="39"/>
      <c r="U8240" s="39"/>
      <c r="V8240" s="39"/>
      <c r="W8240" s="39"/>
      <c r="X8240" s="39"/>
      <c r="Y8240" s="39"/>
      <c r="Z8240" s="39"/>
      <c r="AA8240" s="39"/>
      <c r="AB8240" s="39"/>
      <c r="AC8240" s="39"/>
      <c r="AD8240" s="39"/>
      <c r="AE8240" s="39"/>
      <c r="AF8240" s="39"/>
      <c r="AG8240" s="39"/>
      <c r="AH8240" s="39"/>
      <c r="AI8240" s="39"/>
      <c r="AJ8240" s="39"/>
      <c r="AK8240" s="39"/>
      <c r="AL8240" s="39"/>
      <c r="AM8240" s="39"/>
      <c r="AN8240" s="39"/>
      <c r="AO8240" s="39"/>
      <c r="AP8240" s="39"/>
      <c r="AQ8240" s="39"/>
      <c r="AR8240" s="39"/>
      <c r="AS8240" s="39"/>
      <c r="AT8240" s="39"/>
      <c r="AU8240" s="39"/>
      <c r="AV8240" s="39"/>
      <c r="AW8240" s="39"/>
    </row>
    <row r="8241" spans="15:49" x14ac:dyDescent="0.2">
      <c r="O8241" s="39"/>
      <c r="P8241" s="39"/>
      <c r="Q8241" s="39"/>
      <c r="R8241" s="39"/>
      <c r="S8241" s="39"/>
      <c r="T8241" s="39"/>
      <c r="U8241" s="39"/>
      <c r="V8241" s="39"/>
      <c r="W8241" s="39"/>
      <c r="X8241" s="39"/>
      <c r="Y8241" s="39"/>
      <c r="Z8241" s="39"/>
      <c r="AA8241" s="39"/>
      <c r="AB8241" s="39"/>
      <c r="AC8241" s="39"/>
      <c r="AD8241" s="39"/>
      <c r="AE8241" s="39"/>
      <c r="AF8241" s="39"/>
      <c r="AG8241" s="39"/>
      <c r="AH8241" s="39"/>
      <c r="AI8241" s="39"/>
      <c r="AJ8241" s="39"/>
      <c r="AK8241" s="39"/>
      <c r="AL8241" s="39"/>
      <c r="AM8241" s="39"/>
      <c r="AN8241" s="39"/>
      <c r="AO8241" s="39"/>
      <c r="AP8241" s="39"/>
      <c r="AQ8241" s="39"/>
      <c r="AR8241" s="39"/>
      <c r="AS8241" s="39"/>
      <c r="AT8241" s="39"/>
      <c r="AU8241" s="39"/>
      <c r="AV8241" s="39"/>
      <c r="AW8241" s="39"/>
    </row>
    <row r="8242" spans="15:49" x14ac:dyDescent="0.2">
      <c r="O8242" s="39"/>
      <c r="P8242" s="39"/>
      <c r="Q8242" s="39"/>
      <c r="R8242" s="39"/>
      <c r="S8242" s="39"/>
      <c r="T8242" s="39"/>
      <c r="U8242" s="39"/>
      <c r="V8242" s="39"/>
      <c r="W8242" s="39"/>
      <c r="X8242" s="39"/>
      <c r="Y8242" s="39"/>
      <c r="Z8242" s="39"/>
      <c r="AA8242" s="39"/>
      <c r="AB8242" s="39"/>
      <c r="AC8242" s="39"/>
      <c r="AD8242" s="39"/>
      <c r="AE8242" s="39"/>
      <c r="AF8242" s="39"/>
      <c r="AG8242" s="39"/>
      <c r="AH8242" s="39"/>
      <c r="AI8242" s="39"/>
      <c r="AJ8242" s="39"/>
      <c r="AK8242" s="39"/>
      <c r="AL8242" s="39"/>
      <c r="AM8242" s="39"/>
      <c r="AN8242" s="39"/>
      <c r="AO8242" s="39"/>
      <c r="AP8242" s="39"/>
      <c r="AQ8242" s="39"/>
      <c r="AR8242" s="39"/>
      <c r="AS8242" s="39"/>
      <c r="AT8242" s="39"/>
      <c r="AU8242" s="39"/>
      <c r="AV8242" s="39"/>
      <c r="AW8242" s="39"/>
    </row>
    <row r="8243" spans="15:49" x14ac:dyDescent="0.2">
      <c r="O8243" s="39"/>
      <c r="P8243" s="39"/>
      <c r="Q8243" s="39"/>
      <c r="R8243" s="39"/>
      <c r="S8243" s="39"/>
      <c r="T8243" s="39"/>
      <c r="U8243" s="39"/>
      <c r="V8243" s="39"/>
      <c r="W8243" s="39"/>
      <c r="X8243" s="39"/>
      <c r="Y8243" s="39"/>
      <c r="Z8243" s="39"/>
      <c r="AA8243" s="39"/>
      <c r="AB8243" s="39"/>
      <c r="AC8243" s="39"/>
      <c r="AD8243" s="39"/>
      <c r="AE8243" s="39"/>
      <c r="AF8243" s="39"/>
      <c r="AG8243" s="39"/>
      <c r="AH8243" s="39"/>
      <c r="AI8243" s="39"/>
      <c r="AJ8243" s="39"/>
      <c r="AK8243" s="39"/>
      <c r="AL8243" s="39"/>
      <c r="AM8243" s="39"/>
      <c r="AN8243" s="39"/>
      <c r="AO8243" s="39"/>
      <c r="AP8243" s="39"/>
      <c r="AQ8243" s="39"/>
      <c r="AR8243" s="39"/>
      <c r="AS8243" s="39"/>
      <c r="AT8243" s="39"/>
      <c r="AU8243" s="39"/>
      <c r="AV8243" s="39"/>
      <c r="AW8243" s="39"/>
    </row>
    <row r="8244" spans="15:49" x14ac:dyDescent="0.2">
      <c r="O8244" s="39"/>
      <c r="P8244" s="39"/>
      <c r="Q8244" s="39"/>
      <c r="R8244" s="39"/>
      <c r="S8244" s="39"/>
      <c r="T8244" s="39"/>
      <c r="U8244" s="39"/>
      <c r="V8244" s="39"/>
      <c r="W8244" s="39"/>
      <c r="X8244" s="39"/>
      <c r="Y8244" s="39"/>
      <c r="Z8244" s="39"/>
      <c r="AA8244" s="39"/>
      <c r="AB8244" s="39"/>
      <c r="AC8244" s="39"/>
      <c r="AD8244" s="39"/>
      <c r="AE8244" s="39"/>
      <c r="AF8244" s="39"/>
      <c r="AG8244" s="39"/>
      <c r="AH8244" s="39"/>
      <c r="AI8244" s="39"/>
      <c r="AJ8244" s="39"/>
      <c r="AK8244" s="39"/>
      <c r="AL8244" s="39"/>
      <c r="AM8244" s="39"/>
      <c r="AN8244" s="39"/>
      <c r="AO8244" s="39"/>
      <c r="AP8244" s="39"/>
      <c r="AQ8244" s="39"/>
      <c r="AR8244" s="39"/>
      <c r="AS8244" s="39"/>
      <c r="AT8244" s="39"/>
      <c r="AU8244" s="39"/>
      <c r="AV8244" s="39"/>
      <c r="AW8244" s="39"/>
    </row>
    <row r="8245" spans="15:49" x14ac:dyDescent="0.2">
      <c r="O8245" s="39"/>
      <c r="P8245" s="39"/>
      <c r="Q8245" s="39"/>
      <c r="R8245" s="39"/>
      <c r="S8245" s="39"/>
      <c r="T8245" s="39"/>
      <c r="U8245" s="39"/>
      <c r="V8245" s="39"/>
      <c r="W8245" s="39"/>
      <c r="X8245" s="39"/>
      <c r="Y8245" s="39"/>
      <c r="Z8245" s="39"/>
      <c r="AA8245" s="39"/>
      <c r="AB8245" s="39"/>
      <c r="AC8245" s="39"/>
      <c r="AD8245" s="39"/>
      <c r="AE8245" s="39"/>
      <c r="AF8245" s="39"/>
      <c r="AG8245" s="39"/>
      <c r="AH8245" s="39"/>
      <c r="AI8245" s="39"/>
      <c r="AJ8245" s="39"/>
      <c r="AK8245" s="39"/>
      <c r="AL8245" s="39"/>
      <c r="AM8245" s="39"/>
      <c r="AN8245" s="39"/>
      <c r="AO8245" s="39"/>
      <c r="AP8245" s="39"/>
      <c r="AQ8245" s="39"/>
      <c r="AR8245" s="39"/>
      <c r="AS8245" s="39"/>
      <c r="AT8245" s="39"/>
      <c r="AU8245" s="39"/>
      <c r="AV8245" s="39"/>
      <c r="AW8245" s="39"/>
    </row>
    <row r="8246" spans="15:49" x14ac:dyDescent="0.2">
      <c r="O8246" s="39"/>
      <c r="P8246" s="39"/>
      <c r="Q8246" s="39"/>
      <c r="R8246" s="39"/>
      <c r="S8246" s="39"/>
      <c r="T8246" s="39"/>
      <c r="U8246" s="39"/>
      <c r="V8246" s="39"/>
      <c r="W8246" s="39"/>
      <c r="X8246" s="39"/>
      <c r="Y8246" s="39"/>
      <c r="Z8246" s="39"/>
      <c r="AA8246" s="39"/>
      <c r="AB8246" s="39"/>
      <c r="AC8246" s="39"/>
      <c r="AD8246" s="39"/>
      <c r="AE8246" s="39"/>
      <c r="AF8246" s="39"/>
      <c r="AG8246" s="39"/>
      <c r="AH8246" s="39"/>
      <c r="AI8246" s="39"/>
      <c r="AJ8246" s="39"/>
      <c r="AK8246" s="39"/>
      <c r="AL8246" s="39"/>
      <c r="AM8246" s="39"/>
      <c r="AN8246" s="39"/>
      <c r="AO8246" s="39"/>
      <c r="AP8246" s="39"/>
      <c r="AQ8246" s="39"/>
      <c r="AR8246" s="39"/>
      <c r="AS8246" s="39"/>
      <c r="AT8246" s="39"/>
      <c r="AU8246" s="39"/>
      <c r="AV8246" s="39"/>
      <c r="AW8246" s="39"/>
    </row>
    <row r="8247" spans="15:49" x14ac:dyDescent="0.2">
      <c r="O8247" s="39"/>
      <c r="P8247" s="39"/>
      <c r="Q8247" s="39"/>
      <c r="R8247" s="39"/>
      <c r="S8247" s="39"/>
      <c r="T8247" s="39"/>
      <c r="U8247" s="39"/>
      <c r="V8247" s="39"/>
      <c r="W8247" s="39"/>
      <c r="X8247" s="39"/>
      <c r="Y8247" s="39"/>
      <c r="Z8247" s="39"/>
      <c r="AA8247" s="39"/>
      <c r="AB8247" s="39"/>
      <c r="AC8247" s="39"/>
      <c r="AD8247" s="39"/>
      <c r="AE8247" s="39"/>
      <c r="AF8247" s="39"/>
      <c r="AG8247" s="39"/>
      <c r="AH8247" s="39"/>
      <c r="AI8247" s="39"/>
      <c r="AJ8247" s="39"/>
      <c r="AK8247" s="39"/>
      <c r="AL8247" s="39"/>
      <c r="AM8247" s="39"/>
      <c r="AN8247" s="39"/>
      <c r="AO8247" s="39"/>
      <c r="AP8247" s="39"/>
      <c r="AQ8247" s="39"/>
      <c r="AR8247" s="39"/>
      <c r="AS8247" s="39"/>
      <c r="AT8247" s="39"/>
      <c r="AU8247" s="39"/>
      <c r="AV8247" s="39"/>
      <c r="AW8247" s="39"/>
    </row>
    <row r="8248" spans="15:49" x14ac:dyDescent="0.2">
      <c r="O8248" s="39"/>
      <c r="P8248" s="39"/>
      <c r="Q8248" s="39"/>
      <c r="R8248" s="39"/>
      <c r="S8248" s="39"/>
      <c r="T8248" s="39"/>
      <c r="U8248" s="39"/>
      <c r="V8248" s="39"/>
      <c r="W8248" s="39"/>
      <c r="X8248" s="39"/>
      <c r="Y8248" s="39"/>
      <c r="Z8248" s="39"/>
      <c r="AA8248" s="39"/>
      <c r="AB8248" s="39"/>
      <c r="AC8248" s="39"/>
      <c r="AD8248" s="39"/>
      <c r="AE8248" s="39"/>
      <c r="AF8248" s="39"/>
      <c r="AG8248" s="39"/>
      <c r="AH8248" s="39"/>
      <c r="AI8248" s="39"/>
      <c r="AJ8248" s="39"/>
      <c r="AK8248" s="39"/>
      <c r="AL8248" s="39"/>
      <c r="AM8248" s="39"/>
      <c r="AN8248" s="39"/>
      <c r="AO8248" s="39"/>
      <c r="AP8248" s="39"/>
      <c r="AQ8248" s="39"/>
      <c r="AR8248" s="39"/>
      <c r="AS8248" s="39"/>
      <c r="AT8248" s="39"/>
      <c r="AU8248" s="39"/>
      <c r="AV8248" s="39"/>
      <c r="AW8248" s="39"/>
    </row>
    <row r="8249" spans="15:49" x14ac:dyDescent="0.2">
      <c r="O8249" s="39"/>
      <c r="P8249" s="39"/>
      <c r="Q8249" s="39"/>
      <c r="R8249" s="39"/>
      <c r="S8249" s="39"/>
      <c r="T8249" s="39"/>
      <c r="U8249" s="39"/>
      <c r="V8249" s="39"/>
      <c r="W8249" s="39"/>
      <c r="X8249" s="39"/>
      <c r="Y8249" s="39"/>
      <c r="Z8249" s="39"/>
      <c r="AA8249" s="39"/>
      <c r="AB8249" s="39"/>
      <c r="AC8249" s="39"/>
      <c r="AD8249" s="39"/>
      <c r="AE8249" s="39"/>
      <c r="AF8249" s="39"/>
      <c r="AG8249" s="39"/>
      <c r="AH8249" s="39"/>
      <c r="AI8249" s="39"/>
      <c r="AJ8249" s="39"/>
      <c r="AK8249" s="39"/>
      <c r="AL8249" s="39"/>
      <c r="AM8249" s="39"/>
      <c r="AN8249" s="39"/>
      <c r="AO8249" s="39"/>
      <c r="AP8249" s="39"/>
      <c r="AQ8249" s="39"/>
      <c r="AR8249" s="39"/>
      <c r="AS8249" s="39"/>
      <c r="AT8249" s="39"/>
      <c r="AU8249" s="39"/>
      <c r="AV8249" s="39"/>
      <c r="AW8249" s="39"/>
    </row>
    <row r="8250" spans="15:49" x14ac:dyDescent="0.2">
      <c r="O8250" s="39"/>
      <c r="P8250" s="39"/>
      <c r="Q8250" s="39"/>
      <c r="R8250" s="39"/>
      <c r="S8250" s="39"/>
      <c r="T8250" s="39"/>
      <c r="U8250" s="39"/>
      <c r="V8250" s="39"/>
      <c r="W8250" s="39"/>
      <c r="X8250" s="39"/>
      <c r="Y8250" s="39"/>
      <c r="Z8250" s="39"/>
      <c r="AA8250" s="39"/>
      <c r="AB8250" s="39"/>
      <c r="AC8250" s="39"/>
      <c r="AD8250" s="39"/>
      <c r="AE8250" s="39"/>
      <c r="AF8250" s="39"/>
      <c r="AG8250" s="39"/>
      <c r="AH8250" s="39"/>
      <c r="AI8250" s="39"/>
      <c r="AJ8250" s="39"/>
      <c r="AK8250" s="39"/>
      <c r="AL8250" s="39"/>
      <c r="AM8250" s="39"/>
      <c r="AN8250" s="39"/>
      <c r="AO8250" s="39"/>
      <c r="AP8250" s="39"/>
      <c r="AQ8250" s="39"/>
      <c r="AR8250" s="39"/>
      <c r="AS8250" s="39"/>
      <c r="AT8250" s="39"/>
      <c r="AU8250" s="39"/>
      <c r="AV8250" s="39"/>
      <c r="AW8250" s="39"/>
    </row>
    <row r="8251" spans="15:49" x14ac:dyDescent="0.2">
      <c r="O8251" s="39"/>
      <c r="P8251" s="39"/>
      <c r="Q8251" s="39"/>
      <c r="R8251" s="39"/>
      <c r="S8251" s="39"/>
      <c r="T8251" s="39"/>
      <c r="U8251" s="39"/>
      <c r="V8251" s="39"/>
      <c r="W8251" s="39"/>
      <c r="X8251" s="39"/>
      <c r="Y8251" s="39"/>
      <c r="Z8251" s="39"/>
      <c r="AA8251" s="39"/>
      <c r="AB8251" s="39"/>
      <c r="AC8251" s="39"/>
      <c r="AD8251" s="39"/>
      <c r="AE8251" s="39"/>
      <c r="AF8251" s="39"/>
      <c r="AG8251" s="39"/>
      <c r="AH8251" s="39"/>
      <c r="AI8251" s="39"/>
      <c r="AJ8251" s="39"/>
      <c r="AK8251" s="39"/>
      <c r="AL8251" s="39"/>
      <c r="AM8251" s="39"/>
      <c r="AN8251" s="39"/>
      <c r="AO8251" s="39"/>
      <c r="AP8251" s="39"/>
      <c r="AQ8251" s="39"/>
      <c r="AR8251" s="39"/>
      <c r="AS8251" s="39"/>
      <c r="AT8251" s="39"/>
      <c r="AU8251" s="39"/>
      <c r="AV8251" s="39"/>
      <c r="AW8251" s="39"/>
    </row>
    <row r="8252" spans="15:49" x14ac:dyDescent="0.2">
      <c r="O8252" s="39"/>
      <c r="P8252" s="39"/>
      <c r="Q8252" s="39"/>
      <c r="R8252" s="39"/>
      <c r="S8252" s="39"/>
      <c r="T8252" s="39"/>
      <c r="U8252" s="39"/>
      <c r="V8252" s="39"/>
      <c r="W8252" s="39"/>
      <c r="X8252" s="39"/>
      <c r="Y8252" s="39"/>
      <c r="Z8252" s="39"/>
      <c r="AA8252" s="39"/>
      <c r="AB8252" s="39"/>
      <c r="AC8252" s="39"/>
      <c r="AD8252" s="39"/>
      <c r="AE8252" s="39"/>
      <c r="AF8252" s="39"/>
      <c r="AG8252" s="39"/>
      <c r="AH8252" s="39"/>
      <c r="AI8252" s="39"/>
      <c r="AJ8252" s="39"/>
      <c r="AK8252" s="39"/>
      <c r="AL8252" s="39"/>
      <c r="AM8252" s="39"/>
      <c r="AN8252" s="39"/>
      <c r="AO8252" s="39"/>
      <c r="AP8252" s="39"/>
      <c r="AQ8252" s="39"/>
      <c r="AR8252" s="39"/>
      <c r="AS8252" s="39"/>
      <c r="AT8252" s="39"/>
      <c r="AU8252" s="39"/>
      <c r="AV8252" s="39"/>
      <c r="AW8252" s="39"/>
    </row>
    <row r="8253" spans="15:49" x14ac:dyDescent="0.2">
      <c r="O8253" s="39"/>
      <c r="P8253" s="39"/>
      <c r="Q8253" s="39"/>
      <c r="R8253" s="39"/>
      <c r="S8253" s="39"/>
      <c r="T8253" s="39"/>
      <c r="U8253" s="39"/>
      <c r="V8253" s="39"/>
      <c r="W8253" s="39"/>
      <c r="X8253" s="39"/>
      <c r="Y8253" s="39"/>
      <c r="Z8253" s="39"/>
      <c r="AA8253" s="39"/>
      <c r="AB8253" s="39"/>
      <c r="AC8253" s="39"/>
      <c r="AD8253" s="39"/>
      <c r="AE8253" s="39"/>
      <c r="AF8253" s="39"/>
      <c r="AG8253" s="39"/>
      <c r="AH8253" s="39"/>
      <c r="AI8253" s="39"/>
      <c r="AJ8253" s="39"/>
      <c r="AK8253" s="39"/>
      <c r="AL8253" s="39"/>
      <c r="AM8253" s="39"/>
      <c r="AN8253" s="39"/>
      <c r="AO8253" s="39"/>
      <c r="AP8253" s="39"/>
      <c r="AQ8253" s="39"/>
      <c r="AR8253" s="39"/>
      <c r="AS8253" s="39"/>
      <c r="AT8253" s="39"/>
      <c r="AU8253" s="39"/>
      <c r="AV8253" s="39"/>
      <c r="AW8253" s="39"/>
    </row>
    <row r="8254" spans="15:49" x14ac:dyDescent="0.2">
      <c r="O8254" s="39"/>
      <c r="P8254" s="39"/>
      <c r="Q8254" s="39"/>
      <c r="R8254" s="39"/>
      <c r="S8254" s="39"/>
      <c r="T8254" s="39"/>
      <c r="U8254" s="39"/>
      <c r="V8254" s="39"/>
      <c r="W8254" s="39"/>
      <c r="X8254" s="39"/>
      <c r="Y8254" s="39"/>
      <c r="Z8254" s="39"/>
      <c r="AA8254" s="39"/>
      <c r="AB8254" s="39"/>
      <c r="AC8254" s="39"/>
      <c r="AD8254" s="39"/>
      <c r="AE8254" s="39"/>
      <c r="AF8254" s="39"/>
      <c r="AG8254" s="39"/>
      <c r="AH8254" s="39"/>
      <c r="AI8254" s="39"/>
      <c r="AJ8254" s="39"/>
      <c r="AK8254" s="39"/>
      <c r="AL8254" s="39"/>
      <c r="AM8254" s="39"/>
      <c r="AN8254" s="39"/>
      <c r="AO8254" s="39"/>
      <c r="AP8254" s="39"/>
      <c r="AQ8254" s="39"/>
      <c r="AR8254" s="39"/>
      <c r="AS8254" s="39"/>
      <c r="AT8254" s="39"/>
      <c r="AU8254" s="39"/>
      <c r="AV8254" s="39"/>
      <c r="AW8254" s="39"/>
    </row>
    <row r="8255" spans="15:49" x14ac:dyDescent="0.2">
      <c r="O8255" s="39"/>
      <c r="P8255" s="39"/>
      <c r="Q8255" s="39"/>
      <c r="R8255" s="39"/>
      <c r="S8255" s="39"/>
      <c r="T8255" s="39"/>
      <c r="U8255" s="39"/>
      <c r="V8255" s="39"/>
      <c r="W8255" s="39"/>
      <c r="X8255" s="39"/>
      <c r="Y8255" s="39"/>
      <c r="Z8255" s="39"/>
      <c r="AA8255" s="39"/>
      <c r="AB8255" s="39"/>
      <c r="AC8255" s="39"/>
      <c r="AD8255" s="39"/>
      <c r="AE8255" s="39"/>
      <c r="AF8255" s="39"/>
      <c r="AG8255" s="39"/>
      <c r="AH8255" s="39"/>
      <c r="AI8255" s="39"/>
      <c r="AJ8255" s="39"/>
      <c r="AK8255" s="39"/>
      <c r="AL8255" s="39"/>
      <c r="AM8255" s="39"/>
      <c r="AN8255" s="39"/>
      <c r="AO8255" s="39"/>
      <c r="AP8255" s="39"/>
      <c r="AQ8255" s="39"/>
      <c r="AR8255" s="39"/>
      <c r="AS8255" s="39"/>
      <c r="AT8255" s="39"/>
      <c r="AU8255" s="39"/>
      <c r="AV8255" s="39"/>
      <c r="AW8255" s="39"/>
    </row>
    <row r="8256" spans="15:49" x14ac:dyDescent="0.2">
      <c r="O8256" s="39"/>
      <c r="P8256" s="39"/>
      <c r="Q8256" s="39"/>
      <c r="R8256" s="39"/>
      <c r="S8256" s="39"/>
      <c r="T8256" s="39"/>
      <c r="U8256" s="39"/>
      <c r="V8256" s="39"/>
      <c r="W8256" s="39"/>
      <c r="X8256" s="39"/>
      <c r="Y8256" s="39"/>
      <c r="Z8256" s="39"/>
      <c r="AA8256" s="39"/>
      <c r="AB8256" s="39"/>
      <c r="AC8256" s="39"/>
      <c r="AD8256" s="39"/>
      <c r="AE8256" s="39"/>
      <c r="AF8256" s="39"/>
      <c r="AG8256" s="39"/>
      <c r="AH8256" s="39"/>
      <c r="AI8256" s="39"/>
      <c r="AJ8256" s="39"/>
      <c r="AK8256" s="39"/>
      <c r="AL8256" s="39"/>
      <c r="AM8256" s="39"/>
      <c r="AN8256" s="39"/>
      <c r="AO8256" s="39"/>
      <c r="AP8256" s="39"/>
      <c r="AQ8256" s="39"/>
      <c r="AR8256" s="39"/>
      <c r="AS8256" s="39"/>
      <c r="AT8256" s="39"/>
      <c r="AU8256" s="39"/>
      <c r="AV8256" s="39"/>
      <c r="AW8256" s="39"/>
    </row>
    <row r="8257" spans="15:49" x14ac:dyDescent="0.2">
      <c r="O8257" s="39"/>
      <c r="P8257" s="39"/>
      <c r="Q8257" s="39"/>
      <c r="R8257" s="39"/>
      <c r="S8257" s="39"/>
      <c r="T8257" s="39"/>
      <c r="U8257" s="39"/>
      <c r="V8257" s="39"/>
      <c r="W8257" s="39"/>
      <c r="X8257" s="39"/>
      <c r="Y8257" s="39"/>
      <c r="Z8257" s="39"/>
      <c r="AA8257" s="39"/>
      <c r="AB8257" s="39"/>
      <c r="AC8257" s="39"/>
      <c r="AD8257" s="39"/>
      <c r="AE8257" s="39"/>
      <c r="AF8257" s="39"/>
      <c r="AG8257" s="39"/>
      <c r="AH8257" s="39"/>
      <c r="AI8257" s="39"/>
      <c r="AJ8257" s="39"/>
      <c r="AK8257" s="39"/>
      <c r="AL8257" s="39"/>
      <c r="AM8257" s="39"/>
      <c r="AN8257" s="39"/>
      <c r="AO8257" s="39"/>
      <c r="AP8257" s="39"/>
      <c r="AQ8257" s="39"/>
      <c r="AR8257" s="39"/>
      <c r="AS8257" s="39"/>
      <c r="AT8257" s="39"/>
      <c r="AU8257" s="39"/>
      <c r="AV8257" s="39"/>
      <c r="AW8257" s="39"/>
    </row>
    <row r="8258" spans="15:49" x14ac:dyDescent="0.2">
      <c r="O8258" s="39"/>
      <c r="P8258" s="39"/>
      <c r="Q8258" s="39"/>
      <c r="R8258" s="39"/>
      <c r="S8258" s="39"/>
      <c r="T8258" s="39"/>
      <c r="U8258" s="39"/>
      <c r="V8258" s="39"/>
      <c r="W8258" s="39"/>
      <c r="X8258" s="39"/>
      <c r="Y8258" s="39"/>
      <c r="Z8258" s="39"/>
      <c r="AA8258" s="39"/>
      <c r="AB8258" s="39"/>
      <c r="AC8258" s="39"/>
      <c r="AD8258" s="39"/>
      <c r="AE8258" s="39"/>
      <c r="AF8258" s="39"/>
      <c r="AG8258" s="39"/>
      <c r="AH8258" s="39"/>
      <c r="AI8258" s="39"/>
      <c r="AJ8258" s="39"/>
      <c r="AK8258" s="39"/>
      <c r="AL8258" s="39"/>
      <c r="AM8258" s="39"/>
      <c r="AN8258" s="39"/>
      <c r="AO8258" s="39"/>
      <c r="AP8258" s="39"/>
      <c r="AQ8258" s="39"/>
      <c r="AR8258" s="39"/>
      <c r="AS8258" s="39"/>
      <c r="AT8258" s="39"/>
      <c r="AU8258" s="39"/>
      <c r="AV8258" s="39"/>
      <c r="AW8258" s="39"/>
    </row>
    <row r="8259" spans="15:49" x14ac:dyDescent="0.2">
      <c r="O8259" s="39"/>
      <c r="P8259" s="39"/>
      <c r="Q8259" s="39"/>
      <c r="R8259" s="39"/>
      <c r="S8259" s="39"/>
      <c r="T8259" s="39"/>
      <c r="U8259" s="39"/>
      <c r="V8259" s="39"/>
      <c r="W8259" s="39"/>
      <c r="X8259" s="39"/>
      <c r="Y8259" s="39"/>
      <c r="Z8259" s="39"/>
      <c r="AA8259" s="39"/>
      <c r="AB8259" s="39"/>
      <c r="AC8259" s="39"/>
      <c r="AD8259" s="39"/>
      <c r="AE8259" s="39"/>
      <c r="AF8259" s="39"/>
      <c r="AG8259" s="39"/>
      <c r="AH8259" s="39"/>
      <c r="AI8259" s="39"/>
      <c r="AJ8259" s="39"/>
      <c r="AK8259" s="39"/>
      <c r="AL8259" s="39"/>
      <c r="AM8259" s="39"/>
      <c r="AN8259" s="39"/>
      <c r="AO8259" s="39"/>
      <c r="AP8259" s="39"/>
      <c r="AQ8259" s="39"/>
      <c r="AR8259" s="39"/>
      <c r="AS8259" s="39"/>
      <c r="AT8259" s="39"/>
      <c r="AU8259" s="39"/>
      <c r="AV8259" s="39"/>
      <c r="AW8259" s="39"/>
    </row>
    <row r="8260" spans="15:49" x14ac:dyDescent="0.2">
      <c r="O8260" s="39"/>
      <c r="P8260" s="39"/>
      <c r="Q8260" s="39"/>
      <c r="R8260" s="39"/>
      <c r="S8260" s="39"/>
      <c r="T8260" s="39"/>
      <c r="U8260" s="39"/>
      <c r="V8260" s="39"/>
      <c r="W8260" s="39"/>
      <c r="X8260" s="39"/>
      <c r="Y8260" s="39"/>
      <c r="Z8260" s="39"/>
      <c r="AA8260" s="39"/>
      <c r="AB8260" s="39"/>
      <c r="AC8260" s="39"/>
      <c r="AD8260" s="39"/>
      <c r="AE8260" s="39"/>
      <c r="AF8260" s="39"/>
      <c r="AG8260" s="39"/>
      <c r="AH8260" s="39"/>
      <c r="AI8260" s="39"/>
      <c r="AJ8260" s="39"/>
      <c r="AK8260" s="39"/>
      <c r="AL8260" s="39"/>
      <c r="AM8260" s="39"/>
      <c r="AN8260" s="39"/>
      <c r="AO8260" s="39"/>
      <c r="AP8260" s="39"/>
      <c r="AQ8260" s="39"/>
      <c r="AR8260" s="39"/>
      <c r="AS8260" s="39"/>
      <c r="AT8260" s="39"/>
      <c r="AU8260" s="39"/>
      <c r="AV8260" s="39"/>
      <c r="AW8260" s="39"/>
    </row>
    <row r="8261" spans="15:49" x14ac:dyDescent="0.2">
      <c r="O8261" s="39"/>
      <c r="P8261" s="39"/>
      <c r="Q8261" s="39"/>
      <c r="R8261" s="39"/>
      <c r="S8261" s="39"/>
      <c r="T8261" s="39"/>
      <c r="U8261" s="39"/>
      <c r="V8261" s="39"/>
      <c r="W8261" s="39"/>
      <c r="X8261" s="39"/>
      <c r="Y8261" s="39"/>
      <c r="Z8261" s="39"/>
      <c r="AA8261" s="39"/>
      <c r="AB8261" s="39"/>
      <c r="AC8261" s="39"/>
      <c r="AD8261" s="39"/>
      <c r="AE8261" s="39"/>
      <c r="AF8261" s="39"/>
      <c r="AG8261" s="39"/>
      <c r="AH8261" s="39"/>
      <c r="AI8261" s="39"/>
      <c r="AJ8261" s="39"/>
      <c r="AK8261" s="39"/>
      <c r="AL8261" s="39"/>
      <c r="AM8261" s="39"/>
      <c r="AN8261" s="39"/>
      <c r="AO8261" s="39"/>
      <c r="AP8261" s="39"/>
      <c r="AQ8261" s="39"/>
      <c r="AR8261" s="39"/>
      <c r="AS8261" s="39"/>
      <c r="AT8261" s="39"/>
      <c r="AU8261" s="39"/>
      <c r="AV8261" s="39"/>
      <c r="AW8261" s="39"/>
    </row>
    <row r="8262" spans="15:49" x14ac:dyDescent="0.2">
      <c r="O8262" s="39"/>
      <c r="P8262" s="39"/>
      <c r="Q8262" s="39"/>
      <c r="R8262" s="39"/>
      <c r="S8262" s="39"/>
      <c r="T8262" s="39"/>
      <c r="U8262" s="39"/>
      <c r="V8262" s="39"/>
      <c r="W8262" s="39"/>
      <c r="X8262" s="39"/>
      <c r="Y8262" s="39"/>
      <c r="Z8262" s="39"/>
      <c r="AA8262" s="39"/>
      <c r="AB8262" s="39"/>
      <c r="AC8262" s="39"/>
      <c r="AD8262" s="39"/>
      <c r="AE8262" s="39"/>
      <c r="AF8262" s="39"/>
      <c r="AG8262" s="39"/>
      <c r="AH8262" s="39"/>
      <c r="AI8262" s="39"/>
      <c r="AJ8262" s="39"/>
      <c r="AK8262" s="39"/>
      <c r="AL8262" s="39"/>
      <c r="AM8262" s="39"/>
      <c r="AN8262" s="39"/>
      <c r="AO8262" s="39"/>
      <c r="AP8262" s="39"/>
      <c r="AQ8262" s="39"/>
      <c r="AR8262" s="39"/>
      <c r="AS8262" s="39"/>
      <c r="AT8262" s="39"/>
      <c r="AU8262" s="39"/>
      <c r="AV8262" s="39"/>
      <c r="AW8262" s="39"/>
    </row>
    <row r="8263" spans="15:49" x14ac:dyDescent="0.2">
      <c r="O8263" s="39"/>
      <c r="P8263" s="39"/>
      <c r="Q8263" s="39"/>
      <c r="R8263" s="39"/>
      <c r="S8263" s="39"/>
      <c r="T8263" s="39"/>
      <c r="U8263" s="39"/>
      <c r="V8263" s="39"/>
      <c r="W8263" s="39"/>
      <c r="X8263" s="39"/>
      <c r="Y8263" s="39"/>
      <c r="Z8263" s="39"/>
      <c r="AA8263" s="39"/>
      <c r="AB8263" s="39"/>
      <c r="AC8263" s="39"/>
      <c r="AD8263" s="39"/>
      <c r="AE8263" s="39"/>
      <c r="AF8263" s="39"/>
      <c r="AG8263" s="39"/>
      <c r="AH8263" s="39"/>
      <c r="AI8263" s="39"/>
      <c r="AJ8263" s="39"/>
      <c r="AK8263" s="39"/>
      <c r="AL8263" s="39"/>
      <c r="AM8263" s="39"/>
      <c r="AN8263" s="39"/>
      <c r="AO8263" s="39"/>
      <c r="AP8263" s="39"/>
      <c r="AQ8263" s="39"/>
      <c r="AR8263" s="39"/>
      <c r="AS8263" s="39"/>
      <c r="AT8263" s="39"/>
      <c r="AU8263" s="39"/>
      <c r="AV8263" s="39"/>
      <c r="AW8263" s="39"/>
    </row>
    <row r="8264" spans="15:49" x14ac:dyDescent="0.2">
      <c r="O8264" s="39"/>
      <c r="P8264" s="39"/>
      <c r="Q8264" s="39"/>
      <c r="R8264" s="39"/>
      <c r="S8264" s="39"/>
      <c r="T8264" s="39"/>
      <c r="U8264" s="39"/>
      <c r="V8264" s="39"/>
      <c r="W8264" s="39"/>
      <c r="X8264" s="39"/>
      <c r="Y8264" s="39"/>
      <c r="Z8264" s="39"/>
      <c r="AA8264" s="39"/>
      <c r="AB8264" s="39"/>
      <c r="AC8264" s="39"/>
      <c r="AD8264" s="39"/>
      <c r="AE8264" s="39"/>
      <c r="AF8264" s="39"/>
      <c r="AG8264" s="39"/>
      <c r="AH8264" s="39"/>
      <c r="AI8264" s="39"/>
      <c r="AJ8264" s="39"/>
      <c r="AK8264" s="39"/>
      <c r="AL8264" s="39"/>
      <c r="AM8264" s="39"/>
      <c r="AN8264" s="39"/>
      <c r="AO8264" s="39"/>
      <c r="AP8264" s="39"/>
      <c r="AQ8264" s="39"/>
      <c r="AR8264" s="39"/>
      <c r="AS8264" s="39"/>
      <c r="AT8264" s="39"/>
      <c r="AU8264" s="39"/>
      <c r="AV8264" s="39"/>
      <c r="AW8264" s="39"/>
    </row>
    <row r="8265" spans="15:49" x14ac:dyDescent="0.2">
      <c r="O8265" s="39"/>
      <c r="P8265" s="39"/>
      <c r="Q8265" s="39"/>
      <c r="R8265" s="39"/>
      <c r="S8265" s="39"/>
      <c r="T8265" s="39"/>
      <c r="U8265" s="39"/>
      <c r="V8265" s="39"/>
      <c r="W8265" s="39"/>
      <c r="X8265" s="39"/>
      <c r="Y8265" s="39"/>
      <c r="Z8265" s="39"/>
      <c r="AA8265" s="39"/>
      <c r="AB8265" s="39"/>
      <c r="AC8265" s="39"/>
      <c r="AD8265" s="39"/>
      <c r="AE8265" s="39"/>
      <c r="AF8265" s="39"/>
      <c r="AG8265" s="39"/>
      <c r="AH8265" s="39"/>
      <c r="AI8265" s="39"/>
      <c r="AJ8265" s="39"/>
      <c r="AK8265" s="39"/>
      <c r="AL8265" s="39"/>
      <c r="AM8265" s="39"/>
      <c r="AN8265" s="39"/>
      <c r="AO8265" s="39"/>
      <c r="AP8265" s="39"/>
      <c r="AQ8265" s="39"/>
      <c r="AR8265" s="39"/>
      <c r="AS8265" s="39"/>
      <c r="AT8265" s="39"/>
      <c r="AU8265" s="39"/>
      <c r="AV8265" s="39"/>
      <c r="AW8265" s="39"/>
    </row>
    <row r="8266" spans="15:49" x14ac:dyDescent="0.2">
      <c r="O8266" s="39"/>
      <c r="P8266" s="39"/>
      <c r="Q8266" s="39"/>
      <c r="R8266" s="39"/>
      <c r="S8266" s="39"/>
      <c r="T8266" s="39"/>
      <c r="U8266" s="39"/>
      <c r="V8266" s="39"/>
      <c r="W8266" s="39"/>
      <c r="X8266" s="39"/>
      <c r="Y8266" s="39"/>
      <c r="Z8266" s="39"/>
      <c r="AA8266" s="39"/>
      <c r="AB8266" s="39"/>
      <c r="AC8266" s="39"/>
      <c r="AD8266" s="39"/>
      <c r="AE8266" s="39"/>
      <c r="AF8266" s="39"/>
      <c r="AG8266" s="39"/>
      <c r="AH8266" s="39"/>
      <c r="AI8266" s="39"/>
      <c r="AJ8266" s="39"/>
      <c r="AK8266" s="39"/>
      <c r="AL8266" s="39"/>
      <c r="AM8266" s="39"/>
      <c r="AN8266" s="39"/>
      <c r="AO8266" s="39"/>
      <c r="AP8266" s="39"/>
      <c r="AQ8266" s="39"/>
      <c r="AR8266" s="39"/>
      <c r="AS8266" s="39"/>
      <c r="AT8266" s="39"/>
      <c r="AU8266" s="39"/>
      <c r="AV8266" s="39"/>
      <c r="AW8266" s="39"/>
    </row>
    <row r="8267" spans="15:49" x14ac:dyDescent="0.2">
      <c r="O8267" s="39"/>
      <c r="P8267" s="39"/>
      <c r="Q8267" s="39"/>
      <c r="R8267" s="39"/>
      <c r="S8267" s="39"/>
      <c r="T8267" s="39"/>
      <c r="U8267" s="39"/>
      <c r="V8267" s="39"/>
      <c r="W8267" s="39"/>
      <c r="X8267" s="39"/>
      <c r="Y8267" s="39"/>
      <c r="Z8267" s="39"/>
      <c r="AA8267" s="39"/>
      <c r="AB8267" s="39"/>
      <c r="AC8267" s="39"/>
      <c r="AD8267" s="39"/>
      <c r="AE8267" s="39"/>
      <c r="AF8267" s="39"/>
      <c r="AG8267" s="39"/>
      <c r="AH8267" s="39"/>
      <c r="AI8267" s="39"/>
      <c r="AJ8267" s="39"/>
      <c r="AK8267" s="39"/>
      <c r="AL8267" s="39"/>
      <c r="AM8267" s="39"/>
      <c r="AN8267" s="39"/>
      <c r="AO8267" s="39"/>
      <c r="AP8267" s="39"/>
      <c r="AQ8267" s="39"/>
      <c r="AR8267" s="39"/>
      <c r="AS8267" s="39"/>
      <c r="AT8267" s="39"/>
      <c r="AU8267" s="39"/>
      <c r="AV8267" s="39"/>
      <c r="AW8267" s="39"/>
    </row>
    <row r="8268" spans="15:49" x14ac:dyDescent="0.2">
      <c r="O8268" s="39"/>
      <c r="P8268" s="39"/>
      <c r="Q8268" s="39"/>
      <c r="R8268" s="39"/>
      <c r="S8268" s="39"/>
      <c r="T8268" s="39"/>
      <c r="U8268" s="39"/>
      <c r="V8268" s="39"/>
      <c r="W8268" s="39"/>
      <c r="X8268" s="39"/>
      <c r="Y8268" s="39"/>
      <c r="Z8268" s="39"/>
      <c r="AA8268" s="39"/>
      <c r="AB8268" s="39"/>
      <c r="AC8268" s="39"/>
      <c r="AD8268" s="39"/>
      <c r="AE8268" s="39"/>
      <c r="AF8268" s="39"/>
      <c r="AG8268" s="39"/>
      <c r="AH8268" s="39"/>
      <c r="AI8268" s="39"/>
      <c r="AJ8268" s="39"/>
      <c r="AK8268" s="39"/>
      <c r="AL8268" s="39"/>
      <c r="AM8268" s="39"/>
      <c r="AN8268" s="39"/>
      <c r="AO8268" s="39"/>
      <c r="AP8268" s="39"/>
      <c r="AQ8268" s="39"/>
      <c r="AR8268" s="39"/>
      <c r="AS8268" s="39"/>
      <c r="AT8268" s="39"/>
      <c r="AU8268" s="39"/>
      <c r="AV8268" s="39"/>
      <c r="AW8268" s="39"/>
    </row>
    <row r="8269" spans="15:49" x14ac:dyDescent="0.2">
      <c r="O8269" s="39"/>
      <c r="P8269" s="39"/>
      <c r="Q8269" s="39"/>
      <c r="R8269" s="39"/>
      <c r="S8269" s="39"/>
      <c r="T8269" s="39"/>
      <c r="U8269" s="39"/>
      <c r="V8269" s="39"/>
      <c r="W8269" s="39"/>
      <c r="X8269" s="39"/>
      <c r="Y8269" s="39"/>
      <c r="Z8269" s="39"/>
      <c r="AA8269" s="39"/>
      <c r="AB8269" s="39"/>
      <c r="AC8269" s="39"/>
      <c r="AD8269" s="39"/>
      <c r="AE8269" s="39"/>
      <c r="AF8269" s="39"/>
      <c r="AG8269" s="39"/>
      <c r="AH8269" s="39"/>
      <c r="AI8269" s="39"/>
      <c r="AJ8269" s="39"/>
      <c r="AK8269" s="39"/>
      <c r="AL8269" s="39"/>
      <c r="AM8269" s="39"/>
      <c r="AN8269" s="39"/>
      <c r="AO8269" s="39"/>
      <c r="AP8269" s="39"/>
      <c r="AQ8269" s="39"/>
      <c r="AR8269" s="39"/>
      <c r="AS8269" s="39"/>
      <c r="AT8269" s="39"/>
      <c r="AU8269" s="39"/>
      <c r="AV8269" s="39"/>
      <c r="AW8269" s="39"/>
    </row>
    <row r="8270" spans="15:49" x14ac:dyDescent="0.2">
      <c r="O8270" s="39"/>
      <c r="P8270" s="39"/>
      <c r="Q8270" s="39"/>
      <c r="R8270" s="39"/>
      <c r="S8270" s="39"/>
      <c r="T8270" s="39"/>
      <c r="U8270" s="39"/>
      <c r="V8270" s="39"/>
      <c r="W8270" s="39"/>
      <c r="X8270" s="39"/>
      <c r="Y8270" s="39"/>
      <c r="Z8270" s="39"/>
      <c r="AA8270" s="39"/>
      <c r="AB8270" s="39"/>
      <c r="AC8270" s="39"/>
      <c r="AD8270" s="39"/>
      <c r="AE8270" s="39"/>
      <c r="AF8270" s="39"/>
      <c r="AG8270" s="39"/>
      <c r="AH8270" s="39"/>
      <c r="AI8270" s="39"/>
      <c r="AJ8270" s="39"/>
      <c r="AK8270" s="39"/>
      <c r="AL8270" s="39"/>
      <c r="AM8270" s="39"/>
      <c r="AN8270" s="39"/>
      <c r="AO8270" s="39"/>
      <c r="AP8270" s="39"/>
      <c r="AQ8270" s="39"/>
      <c r="AR8270" s="39"/>
      <c r="AS8270" s="39"/>
      <c r="AT8270" s="39"/>
      <c r="AU8270" s="39"/>
      <c r="AV8270" s="39"/>
      <c r="AW8270" s="39"/>
    </row>
    <row r="8271" spans="15:49" x14ac:dyDescent="0.2">
      <c r="O8271" s="39"/>
      <c r="P8271" s="39"/>
      <c r="Q8271" s="39"/>
      <c r="R8271" s="39"/>
      <c r="S8271" s="39"/>
      <c r="T8271" s="39"/>
      <c r="U8271" s="39"/>
      <c r="V8271" s="39"/>
      <c r="W8271" s="39"/>
      <c r="X8271" s="39"/>
      <c r="Y8271" s="39"/>
      <c r="Z8271" s="39"/>
      <c r="AA8271" s="39"/>
      <c r="AB8271" s="39"/>
      <c r="AC8271" s="39"/>
      <c r="AD8271" s="39"/>
      <c r="AE8271" s="39"/>
      <c r="AF8271" s="39"/>
      <c r="AG8271" s="39"/>
      <c r="AH8271" s="39"/>
      <c r="AI8271" s="39"/>
      <c r="AJ8271" s="39"/>
      <c r="AK8271" s="39"/>
      <c r="AL8271" s="39"/>
      <c r="AM8271" s="39"/>
      <c r="AN8271" s="39"/>
      <c r="AO8271" s="39"/>
      <c r="AP8271" s="39"/>
      <c r="AQ8271" s="39"/>
      <c r="AR8271" s="39"/>
      <c r="AS8271" s="39"/>
      <c r="AT8271" s="39"/>
      <c r="AU8271" s="39"/>
      <c r="AV8271" s="39"/>
      <c r="AW8271" s="39"/>
    </row>
    <row r="8272" spans="15:49" x14ac:dyDescent="0.2">
      <c r="O8272" s="39"/>
      <c r="P8272" s="39"/>
      <c r="Q8272" s="39"/>
      <c r="R8272" s="39"/>
      <c r="S8272" s="39"/>
      <c r="T8272" s="39"/>
      <c r="U8272" s="39"/>
      <c r="V8272" s="39"/>
      <c r="W8272" s="39"/>
      <c r="X8272" s="39"/>
      <c r="Y8272" s="39"/>
      <c r="Z8272" s="39"/>
      <c r="AA8272" s="39"/>
      <c r="AB8272" s="39"/>
      <c r="AC8272" s="39"/>
      <c r="AD8272" s="39"/>
      <c r="AE8272" s="39"/>
      <c r="AF8272" s="39"/>
      <c r="AG8272" s="39"/>
      <c r="AH8272" s="39"/>
      <c r="AI8272" s="39"/>
      <c r="AJ8272" s="39"/>
      <c r="AK8272" s="39"/>
      <c r="AL8272" s="39"/>
      <c r="AM8272" s="39"/>
      <c r="AN8272" s="39"/>
      <c r="AO8272" s="39"/>
      <c r="AP8272" s="39"/>
      <c r="AQ8272" s="39"/>
      <c r="AR8272" s="39"/>
      <c r="AS8272" s="39"/>
      <c r="AT8272" s="39"/>
      <c r="AU8272" s="39"/>
      <c r="AV8272" s="39"/>
      <c r="AW8272" s="39"/>
    </row>
    <row r="8273" spans="15:49" x14ac:dyDescent="0.2">
      <c r="O8273" s="39"/>
      <c r="P8273" s="39"/>
      <c r="Q8273" s="39"/>
      <c r="R8273" s="39"/>
      <c r="S8273" s="39"/>
      <c r="T8273" s="39"/>
      <c r="U8273" s="39"/>
      <c r="V8273" s="39"/>
      <c r="W8273" s="39"/>
      <c r="X8273" s="39"/>
      <c r="Y8273" s="39"/>
      <c r="Z8273" s="39"/>
      <c r="AA8273" s="39"/>
      <c r="AB8273" s="39"/>
      <c r="AC8273" s="39"/>
      <c r="AD8273" s="39"/>
      <c r="AE8273" s="39"/>
      <c r="AF8273" s="39"/>
      <c r="AG8273" s="39"/>
      <c r="AH8273" s="39"/>
      <c r="AI8273" s="39"/>
      <c r="AJ8273" s="39"/>
      <c r="AK8273" s="39"/>
      <c r="AL8273" s="39"/>
      <c r="AM8273" s="39"/>
      <c r="AN8273" s="39"/>
      <c r="AO8273" s="39"/>
      <c r="AP8273" s="39"/>
      <c r="AQ8273" s="39"/>
      <c r="AR8273" s="39"/>
      <c r="AS8273" s="39"/>
      <c r="AT8273" s="39"/>
      <c r="AU8273" s="39"/>
      <c r="AV8273" s="39"/>
      <c r="AW8273" s="39"/>
    </row>
    <row r="8274" spans="15:49" x14ac:dyDescent="0.2">
      <c r="O8274" s="39"/>
      <c r="P8274" s="39"/>
      <c r="Q8274" s="39"/>
      <c r="R8274" s="39"/>
      <c r="S8274" s="39"/>
      <c r="T8274" s="39"/>
      <c r="U8274" s="39"/>
      <c r="V8274" s="39"/>
      <c r="W8274" s="39"/>
      <c r="X8274" s="39"/>
      <c r="Y8274" s="39"/>
      <c r="Z8274" s="39"/>
      <c r="AA8274" s="39"/>
      <c r="AB8274" s="39"/>
      <c r="AC8274" s="39"/>
      <c r="AD8274" s="39"/>
      <c r="AE8274" s="39"/>
      <c r="AF8274" s="39"/>
      <c r="AG8274" s="39"/>
      <c r="AH8274" s="39"/>
      <c r="AI8274" s="39"/>
      <c r="AJ8274" s="39"/>
      <c r="AK8274" s="39"/>
      <c r="AL8274" s="39"/>
      <c r="AM8274" s="39"/>
      <c r="AN8274" s="39"/>
      <c r="AO8274" s="39"/>
      <c r="AP8274" s="39"/>
      <c r="AQ8274" s="39"/>
      <c r="AR8274" s="39"/>
      <c r="AS8274" s="39"/>
      <c r="AT8274" s="39"/>
      <c r="AU8274" s="39"/>
      <c r="AV8274" s="39"/>
      <c r="AW8274" s="39"/>
    </row>
    <row r="8275" spans="15:49" x14ac:dyDescent="0.2">
      <c r="O8275" s="39"/>
      <c r="P8275" s="39"/>
      <c r="Q8275" s="39"/>
      <c r="R8275" s="39"/>
      <c r="S8275" s="39"/>
      <c r="T8275" s="39"/>
      <c r="U8275" s="39"/>
      <c r="V8275" s="39"/>
      <c r="W8275" s="39"/>
      <c r="X8275" s="39"/>
      <c r="Y8275" s="39"/>
      <c r="Z8275" s="39"/>
      <c r="AA8275" s="39"/>
      <c r="AB8275" s="39"/>
      <c r="AC8275" s="39"/>
      <c r="AD8275" s="39"/>
      <c r="AE8275" s="39"/>
      <c r="AF8275" s="39"/>
      <c r="AG8275" s="39"/>
      <c r="AH8275" s="39"/>
      <c r="AI8275" s="39"/>
      <c r="AJ8275" s="39"/>
      <c r="AK8275" s="39"/>
      <c r="AL8275" s="39"/>
      <c r="AM8275" s="39"/>
      <c r="AN8275" s="39"/>
      <c r="AO8275" s="39"/>
      <c r="AP8275" s="39"/>
      <c r="AQ8275" s="39"/>
      <c r="AR8275" s="39"/>
      <c r="AS8275" s="39"/>
      <c r="AT8275" s="39"/>
      <c r="AU8275" s="39"/>
      <c r="AV8275" s="39"/>
      <c r="AW8275" s="39"/>
    </row>
    <row r="8276" spans="15:49" x14ac:dyDescent="0.2">
      <c r="O8276" s="39"/>
      <c r="P8276" s="39"/>
      <c r="Q8276" s="39"/>
      <c r="R8276" s="39"/>
      <c r="S8276" s="39"/>
      <c r="T8276" s="39"/>
      <c r="U8276" s="39"/>
      <c r="V8276" s="39"/>
      <c r="W8276" s="39"/>
      <c r="X8276" s="39"/>
      <c r="Y8276" s="39"/>
      <c r="Z8276" s="39"/>
      <c r="AA8276" s="39"/>
      <c r="AB8276" s="39"/>
      <c r="AC8276" s="39"/>
      <c r="AD8276" s="39"/>
      <c r="AE8276" s="39"/>
      <c r="AF8276" s="39"/>
      <c r="AG8276" s="39"/>
      <c r="AH8276" s="39"/>
      <c r="AI8276" s="39"/>
      <c r="AJ8276" s="39"/>
      <c r="AK8276" s="39"/>
      <c r="AL8276" s="39"/>
      <c r="AM8276" s="39"/>
      <c r="AN8276" s="39"/>
      <c r="AO8276" s="39"/>
      <c r="AP8276" s="39"/>
      <c r="AQ8276" s="39"/>
      <c r="AR8276" s="39"/>
      <c r="AS8276" s="39"/>
      <c r="AT8276" s="39"/>
      <c r="AU8276" s="39"/>
      <c r="AV8276" s="39"/>
      <c r="AW8276" s="39"/>
    </row>
    <row r="8277" spans="15:49" x14ac:dyDescent="0.2">
      <c r="O8277" s="39"/>
      <c r="P8277" s="39"/>
      <c r="Q8277" s="39"/>
      <c r="R8277" s="39"/>
      <c r="S8277" s="39"/>
      <c r="T8277" s="39"/>
      <c r="U8277" s="39"/>
      <c r="V8277" s="39"/>
      <c r="W8277" s="39"/>
      <c r="X8277" s="39"/>
      <c r="Y8277" s="39"/>
      <c r="Z8277" s="39"/>
      <c r="AA8277" s="39"/>
      <c r="AB8277" s="39"/>
      <c r="AC8277" s="39"/>
      <c r="AD8277" s="39"/>
      <c r="AE8277" s="39"/>
      <c r="AF8277" s="39"/>
      <c r="AG8277" s="39"/>
      <c r="AH8277" s="39"/>
      <c r="AI8277" s="39"/>
      <c r="AJ8277" s="39"/>
      <c r="AK8277" s="39"/>
      <c r="AL8277" s="39"/>
      <c r="AM8277" s="39"/>
      <c r="AN8277" s="39"/>
      <c r="AO8277" s="39"/>
      <c r="AP8277" s="39"/>
      <c r="AQ8277" s="39"/>
      <c r="AR8277" s="39"/>
      <c r="AS8277" s="39"/>
      <c r="AT8277" s="39"/>
      <c r="AU8277" s="39"/>
      <c r="AV8277" s="39"/>
      <c r="AW8277" s="39"/>
    </row>
    <row r="8278" spans="15:49" x14ac:dyDescent="0.2">
      <c r="O8278" s="39"/>
      <c r="P8278" s="39"/>
      <c r="Q8278" s="39"/>
      <c r="R8278" s="39"/>
      <c r="S8278" s="39"/>
      <c r="T8278" s="39"/>
      <c r="U8278" s="39"/>
      <c r="V8278" s="39"/>
      <c r="W8278" s="39"/>
      <c r="X8278" s="39"/>
      <c r="Y8278" s="39"/>
      <c r="Z8278" s="39"/>
      <c r="AA8278" s="39"/>
      <c r="AB8278" s="39"/>
      <c r="AC8278" s="39"/>
      <c r="AD8278" s="39"/>
      <c r="AE8278" s="39"/>
      <c r="AF8278" s="39"/>
      <c r="AG8278" s="39"/>
      <c r="AH8278" s="39"/>
      <c r="AI8278" s="39"/>
      <c r="AJ8278" s="39"/>
      <c r="AK8278" s="39"/>
      <c r="AL8278" s="39"/>
      <c r="AM8278" s="39"/>
      <c r="AN8278" s="39"/>
      <c r="AO8278" s="39"/>
      <c r="AP8278" s="39"/>
      <c r="AQ8278" s="39"/>
      <c r="AR8278" s="39"/>
      <c r="AS8278" s="39"/>
      <c r="AT8278" s="39"/>
      <c r="AU8278" s="39"/>
      <c r="AV8278" s="39"/>
      <c r="AW8278" s="39"/>
    </row>
    <row r="8279" spans="15:49" x14ac:dyDescent="0.2">
      <c r="O8279" s="39"/>
      <c r="P8279" s="39"/>
      <c r="Q8279" s="39"/>
      <c r="R8279" s="39"/>
      <c r="S8279" s="39"/>
      <c r="T8279" s="39"/>
      <c r="U8279" s="39"/>
      <c r="V8279" s="39"/>
      <c r="W8279" s="39"/>
      <c r="X8279" s="39"/>
      <c r="Y8279" s="39"/>
      <c r="Z8279" s="39"/>
      <c r="AA8279" s="39"/>
      <c r="AB8279" s="39"/>
      <c r="AC8279" s="39"/>
      <c r="AD8279" s="39"/>
      <c r="AE8279" s="39"/>
      <c r="AF8279" s="39"/>
      <c r="AG8279" s="39"/>
      <c r="AH8279" s="39"/>
      <c r="AI8279" s="39"/>
      <c r="AJ8279" s="39"/>
      <c r="AK8279" s="39"/>
      <c r="AL8279" s="39"/>
      <c r="AM8279" s="39"/>
      <c r="AN8279" s="39"/>
      <c r="AO8279" s="39"/>
      <c r="AP8279" s="39"/>
      <c r="AQ8279" s="39"/>
      <c r="AR8279" s="39"/>
      <c r="AS8279" s="39"/>
      <c r="AT8279" s="39"/>
      <c r="AU8279" s="39"/>
      <c r="AV8279" s="39"/>
      <c r="AW8279" s="39"/>
    </row>
    <row r="8280" spans="15:49" x14ac:dyDescent="0.2">
      <c r="O8280" s="39"/>
      <c r="P8280" s="39"/>
      <c r="Q8280" s="39"/>
      <c r="R8280" s="39"/>
      <c r="S8280" s="39"/>
      <c r="T8280" s="39"/>
      <c r="U8280" s="39"/>
      <c r="V8280" s="39"/>
      <c r="W8280" s="39"/>
      <c r="X8280" s="39"/>
      <c r="Y8280" s="39"/>
      <c r="Z8280" s="39"/>
      <c r="AA8280" s="39"/>
      <c r="AB8280" s="39"/>
      <c r="AC8280" s="39"/>
      <c r="AD8280" s="39"/>
      <c r="AE8280" s="39"/>
      <c r="AF8280" s="39"/>
      <c r="AG8280" s="39"/>
      <c r="AH8280" s="39"/>
      <c r="AI8280" s="39"/>
      <c r="AJ8280" s="39"/>
      <c r="AK8280" s="39"/>
      <c r="AL8280" s="39"/>
      <c r="AM8280" s="39"/>
      <c r="AN8280" s="39"/>
      <c r="AO8280" s="39"/>
      <c r="AP8280" s="39"/>
      <c r="AQ8280" s="39"/>
      <c r="AR8280" s="39"/>
      <c r="AS8280" s="39"/>
      <c r="AT8280" s="39"/>
      <c r="AU8280" s="39"/>
      <c r="AV8280" s="39"/>
      <c r="AW8280" s="39"/>
    </row>
    <row r="8281" spans="15:49" x14ac:dyDescent="0.2">
      <c r="O8281" s="39"/>
      <c r="P8281" s="39"/>
      <c r="Q8281" s="39"/>
      <c r="R8281" s="39"/>
      <c r="S8281" s="39"/>
      <c r="T8281" s="39"/>
      <c r="U8281" s="39"/>
      <c r="V8281" s="39"/>
      <c r="W8281" s="39"/>
      <c r="X8281" s="39"/>
      <c r="Y8281" s="39"/>
      <c r="Z8281" s="39"/>
      <c r="AA8281" s="39"/>
      <c r="AB8281" s="39"/>
      <c r="AC8281" s="39"/>
      <c r="AD8281" s="39"/>
      <c r="AE8281" s="39"/>
      <c r="AF8281" s="39"/>
      <c r="AG8281" s="39"/>
      <c r="AH8281" s="39"/>
      <c r="AI8281" s="39"/>
      <c r="AJ8281" s="39"/>
      <c r="AK8281" s="39"/>
      <c r="AL8281" s="39"/>
      <c r="AM8281" s="39"/>
      <c r="AN8281" s="39"/>
      <c r="AO8281" s="39"/>
      <c r="AP8281" s="39"/>
      <c r="AQ8281" s="39"/>
      <c r="AR8281" s="39"/>
      <c r="AS8281" s="39"/>
      <c r="AT8281" s="39"/>
      <c r="AU8281" s="39"/>
      <c r="AV8281" s="39"/>
      <c r="AW8281" s="39"/>
    </row>
    <row r="8282" spans="15:49" x14ac:dyDescent="0.2">
      <c r="O8282" s="39"/>
      <c r="P8282" s="39"/>
      <c r="Q8282" s="39"/>
      <c r="R8282" s="39"/>
      <c r="S8282" s="39"/>
      <c r="T8282" s="39"/>
      <c r="U8282" s="39"/>
      <c r="V8282" s="39"/>
      <c r="W8282" s="39"/>
      <c r="X8282" s="39"/>
      <c r="Y8282" s="39"/>
      <c r="Z8282" s="39"/>
      <c r="AA8282" s="39"/>
      <c r="AB8282" s="39"/>
      <c r="AC8282" s="39"/>
      <c r="AD8282" s="39"/>
      <c r="AE8282" s="39"/>
      <c r="AF8282" s="39"/>
      <c r="AG8282" s="39"/>
      <c r="AH8282" s="39"/>
      <c r="AI8282" s="39"/>
      <c r="AJ8282" s="39"/>
      <c r="AK8282" s="39"/>
      <c r="AL8282" s="39"/>
      <c r="AM8282" s="39"/>
      <c r="AN8282" s="39"/>
      <c r="AO8282" s="39"/>
      <c r="AP8282" s="39"/>
      <c r="AQ8282" s="39"/>
      <c r="AR8282" s="39"/>
      <c r="AS8282" s="39"/>
      <c r="AT8282" s="39"/>
      <c r="AU8282" s="39"/>
      <c r="AV8282" s="39"/>
      <c r="AW8282" s="39"/>
    </row>
    <row r="8283" spans="15:49" x14ac:dyDescent="0.2">
      <c r="O8283" s="39"/>
      <c r="P8283" s="39"/>
      <c r="Q8283" s="39"/>
      <c r="R8283" s="39"/>
      <c r="S8283" s="39"/>
      <c r="T8283" s="39"/>
      <c r="U8283" s="39"/>
      <c r="V8283" s="39"/>
      <c r="W8283" s="39"/>
      <c r="X8283" s="39"/>
      <c r="Y8283" s="39"/>
      <c r="Z8283" s="39"/>
      <c r="AA8283" s="39"/>
      <c r="AB8283" s="39"/>
      <c r="AC8283" s="39"/>
      <c r="AD8283" s="39"/>
      <c r="AE8283" s="39"/>
      <c r="AF8283" s="39"/>
      <c r="AG8283" s="39"/>
      <c r="AH8283" s="39"/>
      <c r="AI8283" s="39"/>
      <c r="AJ8283" s="39"/>
      <c r="AK8283" s="39"/>
      <c r="AL8283" s="39"/>
      <c r="AM8283" s="39"/>
      <c r="AN8283" s="39"/>
      <c r="AO8283" s="39"/>
      <c r="AP8283" s="39"/>
      <c r="AQ8283" s="39"/>
      <c r="AR8283" s="39"/>
      <c r="AS8283" s="39"/>
      <c r="AT8283" s="39"/>
      <c r="AU8283" s="39"/>
      <c r="AV8283" s="39"/>
      <c r="AW8283" s="39"/>
    </row>
    <row r="8284" spans="15:49" x14ac:dyDescent="0.2">
      <c r="O8284" s="39"/>
      <c r="P8284" s="39"/>
      <c r="Q8284" s="39"/>
      <c r="R8284" s="39"/>
      <c r="S8284" s="39"/>
      <c r="T8284" s="39"/>
      <c r="U8284" s="39"/>
      <c r="V8284" s="39"/>
      <c r="W8284" s="39"/>
      <c r="X8284" s="39"/>
      <c r="Y8284" s="39"/>
      <c r="Z8284" s="39"/>
      <c r="AA8284" s="39"/>
      <c r="AB8284" s="39"/>
      <c r="AC8284" s="39"/>
      <c r="AD8284" s="39"/>
      <c r="AE8284" s="39"/>
      <c r="AF8284" s="39"/>
      <c r="AG8284" s="39"/>
      <c r="AH8284" s="39"/>
      <c r="AI8284" s="39"/>
      <c r="AJ8284" s="39"/>
      <c r="AK8284" s="39"/>
      <c r="AL8284" s="39"/>
      <c r="AM8284" s="39"/>
      <c r="AN8284" s="39"/>
      <c r="AO8284" s="39"/>
      <c r="AP8284" s="39"/>
      <c r="AQ8284" s="39"/>
      <c r="AR8284" s="39"/>
      <c r="AS8284" s="39"/>
      <c r="AT8284" s="39"/>
      <c r="AU8284" s="39"/>
      <c r="AV8284" s="39"/>
      <c r="AW8284" s="39"/>
    </row>
    <row r="8285" spans="15:49" x14ac:dyDescent="0.2">
      <c r="O8285" s="39"/>
      <c r="P8285" s="39"/>
      <c r="Q8285" s="39"/>
      <c r="R8285" s="39"/>
      <c r="S8285" s="39"/>
      <c r="T8285" s="39"/>
      <c r="U8285" s="39"/>
      <c r="V8285" s="39"/>
      <c r="W8285" s="39"/>
      <c r="X8285" s="39"/>
      <c r="Y8285" s="39"/>
      <c r="Z8285" s="39"/>
      <c r="AA8285" s="39"/>
      <c r="AB8285" s="39"/>
      <c r="AC8285" s="39"/>
      <c r="AD8285" s="39"/>
      <c r="AE8285" s="39"/>
      <c r="AF8285" s="39"/>
      <c r="AG8285" s="39"/>
      <c r="AH8285" s="39"/>
      <c r="AI8285" s="39"/>
      <c r="AJ8285" s="39"/>
      <c r="AK8285" s="39"/>
      <c r="AL8285" s="39"/>
      <c r="AM8285" s="39"/>
      <c r="AN8285" s="39"/>
      <c r="AO8285" s="39"/>
      <c r="AP8285" s="39"/>
      <c r="AQ8285" s="39"/>
      <c r="AR8285" s="39"/>
      <c r="AS8285" s="39"/>
      <c r="AT8285" s="39"/>
      <c r="AU8285" s="39"/>
      <c r="AV8285" s="39"/>
      <c r="AW8285" s="39"/>
    </row>
    <row r="8286" spans="15:49" x14ac:dyDescent="0.2">
      <c r="O8286" s="39"/>
      <c r="P8286" s="39"/>
      <c r="Q8286" s="39"/>
      <c r="R8286" s="39"/>
      <c r="S8286" s="39"/>
      <c r="T8286" s="39"/>
      <c r="U8286" s="39"/>
      <c r="V8286" s="39"/>
      <c r="W8286" s="39"/>
      <c r="X8286" s="39"/>
      <c r="Y8286" s="39"/>
      <c r="Z8286" s="39"/>
      <c r="AA8286" s="39"/>
      <c r="AB8286" s="39"/>
      <c r="AC8286" s="39"/>
      <c r="AD8286" s="39"/>
      <c r="AE8286" s="39"/>
      <c r="AF8286" s="39"/>
      <c r="AG8286" s="39"/>
      <c r="AH8286" s="39"/>
      <c r="AI8286" s="39"/>
      <c r="AJ8286" s="39"/>
      <c r="AK8286" s="39"/>
      <c r="AL8286" s="39"/>
      <c r="AM8286" s="39"/>
      <c r="AN8286" s="39"/>
      <c r="AO8286" s="39"/>
      <c r="AP8286" s="39"/>
      <c r="AQ8286" s="39"/>
      <c r="AR8286" s="39"/>
      <c r="AS8286" s="39"/>
      <c r="AT8286" s="39"/>
      <c r="AU8286" s="39"/>
      <c r="AV8286" s="39"/>
      <c r="AW8286" s="39"/>
    </row>
    <row r="8287" spans="15:49" x14ac:dyDescent="0.2">
      <c r="O8287" s="39"/>
      <c r="P8287" s="39"/>
      <c r="Q8287" s="39"/>
      <c r="R8287" s="39"/>
      <c r="S8287" s="39"/>
      <c r="T8287" s="39"/>
      <c r="U8287" s="39"/>
      <c r="V8287" s="39"/>
      <c r="W8287" s="39"/>
      <c r="X8287" s="39"/>
      <c r="Y8287" s="39"/>
      <c r="Z8287" s="39"/>
      <c r="AA8287" s="39"/>
      <c r="AB8287" s="39"/>
      <c r="AC8287" s="39"/>
      <c r="AD8287" s="39"/>
      <c r="AE8287" s="39"/>
      <c r="AF8287" s="39"/>
      <c r="AG8287" s="39"/>
      <c r="AH8287" s="39"/>
      <c r="AI8287" s="39"/>
      <c r="AJ8287" s="39"/>
      <c r="AK8287" s="39"/>
      <c r="AL8287" s="39"/>
      <c r="AM8287" s="39"/>
      <c r="AN8287" s="39"/>
      <c r="AO8287" s="39"/>
      <c r="AP8287" s="39"/>
      <c r="AQ8287" s="39"/>
      <c r="AR8287" s="39"/>
      <c r="AS8287" s="39"/>
      <c r="AT8287" s="39"/>
      <c r="AU8287" s="39"/>
      <c r="AV8287" s="39"/>
      <c r="AW8287" s="39"/>
    </row>
    <row r="8288" spans="15:49" x14ac:dyDescent="0.2">
      <c r="O8288" s="39"/>
      <c r="P8288" s="39"/>
      <c r="Q8288" s="39"/>
      <c r="R8288" s="39"/>
      <c r="S8288" s="39"/>
      <c r="T8288" s="39"/>
      <c r="U8288" s="39"/>
      <c r="V8288" s="39"/>
      <c r="W8288" s="39"/>
      <c r="X8288" s="39"/>
      <c r="Y8288" s="39"/>
      <c r="Z8288" s="39"/>
      <c r="AA8288" s="39"/>
      <c r="AB8288" s="39"/>
      <c r="AC8288" s="39"/>
      <c r="AD8288" s="39"/>
      <c r="AE8288" s="39"/>
      <c r="AF8288" s="39"/>
      <c r="AG8288" s="39"/>
      <c r="AH8288" s="39"/>
      <c r="AI8288" s="39"/>
      <c r="AJ8288" s="39"/>
      <c r="AK8288" s="39"/>
      <c r="AL8288" s="39"/>
      <c r="AM8288" s="39"/>
      <c r="AN8288" s="39"/>
      <c r="AO8288" s="39"/>
      <c r="AP8288" s="39"/>
      <c r="AQ8288" s="39"/>
      <c r="AR8288" s="39"/>
      <c r="AS8288" s="39"/>
      <c r="AT8288" s="39"/>
      <c r="AU8288" s="39"/>
      <c r="AV8288" s="39"/>
      <c r="AW8288" s="39"/>
    </row>
    <row r="8289" spans="15:49" x14ac:dyDescent="0.2">
      <c r="O8289" s="39"/>
      <c r="P8289" s="39"/>
      <c r="Q8289" s="39"/>
      <c r="R8289" s="39"/>
      <c r="S8289" s="39"/>
      <c r="T8289" s="39"/>
      <c r="U8289" s="39"/>
      <c r="V8289" s="39"/>
      <c r="W8289" s="39"/>
      <c r="X8289" s="39"/>
      <c r="Y8289" s="39"/>
      <c r="Z8289" s="39"/>
      <c r="AA8289" s="39"/>
      <c r="AB8289" s="39"/>
      <c r="AC8289" s="39"/>
      <c r="AD8289" s="39"/>
      <c r="AE8289" s="39"/>
      <c r="AF8289" s="39"/>
      <c r="AG8289" s="39"/>
      <c r="AH8289" s="39"/>
      <c r="AI8289" s="39"/>
      <c r="AJ8289" s="39"/>
      <c r="AK8289" s="39"/>
      <c r="AL8289" s="39"/>
      <c r="AM8289" s="39"/>
      <c r="AN8289" s="39"/>
      <c r="AO8289" s="39"/>
      <c r="AP8289" s="39"/>
      <c r="AQ8289" s="39"/>
      <c r="AR8289" s="39"/>
      <c r="AS8289" s="39"/>
      <c r="AT8289" s="39"/>
      <c r="AU8289" s="39"/>
      <c r="AV8289" s="39"/>
      <c r="AW8289" s="39"/>
    </row>
    <row r="8290" spans="15:49" x14ac:dyDescent="0.2">
      <c r="O8290" s="39"/>
      <c r="P8290" s="39"/>
      <c r="Q8290" s="39"/>
      <c r="R8290" s="39"/>
      <c r="S8290" s="39"/>
      <c r="T8290" s="39"/>
      <c r="U8290" s="39"/>
      <c r="V8290" s="39"/>
      <c r="W8290" s="39"/>
      <c r="X8290" s="39"/>
      <c r="Y8290" s="39"/>
      <c r="Z8290" s="39"/>
      <c r="AA8290" s="39"/>
      <c r="AB8290" s="39"/>
      <c r="AC8290" s="39"/>
      <c r="AD8290" s="39"/>
      <c r="AE8290" s="39"/>
      <c r="AF8290" s="39"/>
      <c r="AG8290" s="39"/>
      <c r="AH8290" s="39"/>
      <c r="AI8290" s="39"/>
      <c r="AJ8290" s="39"/>
      <c r="AK8290" s="39"/>
      <c r="AL8290" s="39"/>
      <c r="AM8290" s="39"/>
      <c r="AN8290" s="39"/>
      <c r="AO8290" s="39"/>
      <c r="AP8290" s="39"/>
      <c r="AQ8290" s="39"/>
      <c r="AR8290" s="39"/>
      <c r="AS8290" s="39"/>
      <c r="AT8290" s="39"/>
      <c r="AU8290" s="39"/>
      <c r="AV8290" s="39"/>
      <c r="AW8290" s="39"/>
    </row>
    <row r="8291" spans="15:49" x14ac:dyDescent="0.2">
      <c r="O8291" s="39"/>
      <c r="P8291" s="39"/>
      <c r="Q8291" s="39"/>
      <c r="R8291" s="39"/>
      <c r="S8291" s="39"/>
      <c r="T8291" s="39"/>
      <c r="U8291" s="39"/>
      <c r="V8291" s="39"/>
      <c r="W8291" s="39"/>
      <c r="X8291" s="39"/>
      <c r="Y8291" s="39"/>
      <c r="Z8291" s="39"/>
      <c r="AA8291" s="39"/>
      <c r="AB8291" s="39"/>
      <c r="AC8291" s="39"/>
      <c r="AD8291" s="39"/>
      <c r="AE8291" s="39"/>
      <c r="AF8291" s="39"/>
      <c r="AG8291" s="39"/>
      <c r="AH8291" s="39"/>
      <c r="AI8291" s="39"/>
      <c r="AJ8291" s="39"/>
      <c r="AK8291" s="39"/>
      <c r="AL8291" s="39"/>
      <c r="AM8291" s="39"/>
      <c r="AN8291" s="39"/>
      <c r="AO8291" s="39"/>
      <c r="AP8291" s="39"/>
      <c r="AQ8291" s="39"/>
      <c r="AR8291" s="39"/>
      <c r="AS8291" s="39"/>
      <c r="AT8291" s="39"/>
      <c r="AU8291" s="39"/>
      <c r="AV8291" s="39"/>
      <c r="AW8291" s="39"/>
    </row>
    <row r="8292" spans="15:49" x14ac:dyDescent="0.2">
      <c r="O8292" s="39"/>
      <c r="P8292" s="39"/>
      <c r="Q8292" s="39"/>
      <c r="R8292" s="39"/>
      <c r="S8292" s="39"/>
      <c r="T8292" s="39"/>
      <c r="U8292" s="39"/>
      <c r="V8292" s="39"/>
      <c r="W8292" s="39"/>
      <c r="X8292" s="39"/>
      <c r="Y8292" s="39"/>
      <c r="Z8292" s="39"/>
      <c r="AA8292" s="39"/>
      <c r="AB8292" s="39"/>
      <c r="AC8292" s="39"/>
      <c r="AD8292" s="39"/>
      <c r="AE8292" s="39"/>
      <c r="AF8292" s="39"/>
      <c r="AG8292" s="39"/>
      <c r="AH8292" s="39"/>
      <c r="AI8292" s="39"/>
      <c r="AJ8292" s="39"/>
      <c r="AK8292" s="39"/>
      <c r="AL8292" s="39"/>
      <c r="AM8292" s="39"/>
      <c r="AN8292" s="39"/>
      <c r="AO8292" s="39"/>
      <c r="AP8292" s="39"/>
      <c r="AQ8292" s="39"/>
      <c r="AR8292" s="39"/>
      <c r="AS8292" s="39"/>
      <c r="AT8292" s="39"/>
      <c r="AU8292" s="39"/>
      <c r="AV8292" s="39"/>
      <c r="AW8292" s="39"/>
    </row>
    <row r="8293" spans="15:49" x14ac:dyDescent="0.2">
      <c r="O8293" s="39"/>
      <c r="P8293" s="39"/>
      <c r="Q8293" s="39"/>
      <c r="R8293" s="39"/>
      <c r="S8293" s="39"/>
      <c r="T8293" s="39"/>
      <c r="U8293" s="39"/>
      <c r="V8293" s="39"/>
      <c r="W8293" s="39"/>
      <c r="X8293" s="39"/>
      <c r="Y8293" s="39"/>
      <c r="Z8293" s="39"/>
      <c r="AA8293" s="39"/>
      <c r="AB8293" s="39"/>
      <c r="AC8293" s="39"/>
      <c r="AD8293" s="39"/>
      <c r="AE8293" s="39"/>
      <c r="AF8293" s="39"/>
      <c r="AG8293" s="39"/>
      <c r="AH8293" s="39"/>
      <c r="AI8293" s="39"/>
      <c r="AJ8293" s="39"/>
      <c r="AK8293" s="39"/>
      <c r="AL8293" s="39"/>
      <c r="AM8293" s="39"/>
      <c r="AN8293" s="39"/>
      <c r="AO8293" s="39"/>
      <c r="AP8293" s="39"/>
      <c r="AQ8293" s="39"/>
      <c r="AR8293" s="39"/>
      <c r="AS8293" s="39"/>
      <c r="AT8293" s="39"/>
      <c r="AU8293" s="39"/>
      <c r="AV8293" s="39"/>
      <c r="AW8293" s="39"/>
    </row>
    <row r="8294" spans="15:49" x14ac:dyDescent="0.2">
      <c r="O8294" s="39"/>
      <c r="P8294" s="39"/>
      <c r="Q8294" s="39"/>
      <c r="R8294" s="39"/>
      <c r="S8294" s="39"/>
      <c r="T8294" s="39"/>
      <c r="U8294" s="39"/>
      <c r="V8294" s="39"/>
      <c r="W8294" s="39"/>
      <c r="X8294" s="39"/>
      <c r="Y8294" s="39"/>
      <c r="Z8294" s="39"/>
      <c r="AA8294" s="39"/>
      <c r="AB8294" s="39"/>
      <c r="AC8294" s="39"/>
      <c r="AD8294" s="39"/>
      <c r="AE8294" s="39"/>
      <c r="AF8294" s="39"/>
      <c r="AG8294" s="39"/>
      <c r="AH8294" s="39"/>
      <c r="AI8294" s="39"/>
      <c r="AJ8294" s="39"/>
      <c r="AK8294" s="39"/>
      <c r="AL8294" s="39"/>
      <c r="AM8294" s="39"/>
      <c r="AN8294" s="39"/>
      <c r="AO8294" s="39"/>
      <c r="AP8294" s="39"/>
      <c r="AQ8294" s="39"/>
      <c r="AR8294" s="39"/>
      <c r="AS8294" s="39"/>
      <c r="AT8294" s="39"/>
      <c r="AU8294" s="39"/>
      <c r="AV8294" s="39"/>
      <c r="AW8294" s="39"/>
    </row>
    <row r="8295" spans="15:49" x14ac:dyDescent="0.2">
      <c r="O8295" s="39"/>
      <c r="P8295" s="39"/>
      <c r="Q8295" s="39"/>
      <c r="R8295" s="39"/>
      <c r="S8295" s="39"/>
      <c r="T8295" s="39"/>
      <c r="U8295" s="39"/>
      <c r="V8295" s="39"/>
      <c r="W8295" s="39"/>
      <c r="X8295" s="39"/>
      <c r="Y8295" s="39"/>
      <c r="Z8295" s="39"/>
      <c r="AA8295" s="39"/>
      <c r="AB8295" s="39"/>
      <c r="AC8295" s="39"/>
      <c r="AD8295" s="39"/>
      <c r="AE8295" s="39"/>
      <c r="AF8295" s="39"/>
      <c r="AG8295" s="39"/>
      <c r="AH8295" s="39"/>
      <c r="AI8295" s="39"/>
      <c r="AJ8295" s="39"/>
      <c r="AK8295" s="39"/>
      <c r="AL8295" s="39"/>
      <c r="AM8295" s="39"/>
      <c r="AN8295" s="39"/>
      <c r="AO8295" s="39"/>
      <c r="AP8295" s="39"/>
      <c r="AQ8295" s="39"/>
      <c r="AR8295" s="39"/>
      <c r="AS8295" s="39"/>
      <c r="AT8295" s="39"/>
      <c r="AU8295" s="39"/>
      <c r="AV8295" s="39"/>
      <c r="AW8295" s="39"/>
    </row>
    <row r="8296" spans="15:49" x14ac:dyDescent="0.2">
      <c r="O8296" s="39"/>
      <c r="P8296" s="39"/>
      <c r="Q8296" s="39"/>
      <c r="R8296" s="39"/>
      <c r="S8296" s="39"/>
      <c r="T8296" s="39"/>
      <c r="U8296" s="39"/>
      <c r="V8296" s="39"/>
      <c r="W8296" s="39"/>
      <c r="X8296" s="39"/>
      <c r="Y8296" s="39"/>
      <c r="Z8296" s="39"/>
      <c r="AA8296" s="39"/>
      <c r="AB8296" s="39"/>
      <c r="AC8296" s="39"/>
      <c r="AD8296" s="39"/>
      <c r="AE8296" s="39"/>
      <c r="AF8296" s="39"/>
      <c r="AG8296" s="39"/>
      <c r="AH8296" s="39"/>
      <c r="AI8296" s="39"/>
      <c r="AJ8296" s="39"/>
      <c r="AK8296" s="39"/>
      <c r="AL8296" s="39"/>
      <c r="AM8296" s="39"/>
      <c r="AN8296" s="39"/>
      <c r="AO8296" s="39"/>
      <c r="AP8296" s="39"/>
      <c r="AQ8296" s="39"/>
      <c r="AR8296" s="39"/>
      <c r="AS8296" s="39"/>
      <c r="AT8296" s="39"/>
      <c r="AU8296" s="39"/>
      <c r="AV8296" s="39"/>
      <c r="AW8296" s="39"/>
    </row>
    <row r="8297" spans="15:49" x14ac:dyDescent="0.2">
      <c r="O8297" s="39"/>
      <c r="P8297" s="39"/>
      <c r="Q8297" s="39"/>
      <c r="R8297" s="39"/>
      <c r="S8297" s="39"/>
      <c r="T8297" s="39"/>
      <c r="U8297" s="39"/>
      <c r="V8297" s="39"/>
      <c r="W8297" s="39"/>
      <c r="X8297" s="39"/>
      <c r="Y8297" s="39"/>
      <c r="Z8297" s="39"/>
      <c r="AA8297" s="39"/>
      <c r="AB8297" s="39"/>
      <c r="AC8297" s="39"/>
      <c r="AD8297" s="39"/>
      <c r="AE8297" s="39"/>
      <c r="AF8297" s="39"/>
      <c r="AG8297" s="39"/>
      <c r="AH8297" s="39"/>
      <c r="AI8297" s="39"/>
      <c r="AJ8297" s="39"/>
      <c r="AK8297" s="39"/>
      <c r="AL8297" s="39"/>
      <c r="AM8297" s="39"/>
      <c r="AN8297" s="39"/>
      <c r="AO8297" s="39"/>
      <c r="AP8297" s="39"/>
      <c r="AQ8297" s="39"/>
      <c r="AR8297" s="39"/>
      <c r="AS8297" s="39"/>
      <c r="AT8297" s="39"/>
      <c r="AU8297" s="39"/>
      <c r="AV8297" s="39"/>
      <c r="AW8297" s="39"/>
    </row>
    <row r="8298" spans="15:49" x14ac:dyDescent="0.2">
      <c r="O8298" s="39"/>
      <c r="P8298" s="39"/>
      <c r="Q8298" s="39"/>
      <c r="R8298" s="39"/>
      <c r="S8298" s="39"/>
      <c r="T8298" s="39"/>
      <c r="U8298" s="39"/>
      <c r="V8298" s="39"/>
      <c r="W8298" s="39"/>
      <c r="X8298" s="39"/>
      <c r="Y8298" s="39"/>
      <c r="Z8298" s="39"/>
      <c r="AA8298" s="39"/>
      <c r="AB8298" s="39"/>
      <c r="AC8298" s="39"/>
      <c r="AD8298" s="39"/>
      <c r="AE8298" s="39"/>
      <c r="AF8298" s="39"/>
      <c r="AG8298" s="39"/>
      <c r="AH8298" s="39"/>
      <c r="AI8298" s="39"/>
      <c r="AJ8298" s="39"/>
      <c r="AK8298" s="39"/>
      <c r="AL8298" s="39"/>
      <c r="AM8298" s="39"/>
      <c r="AN8298" s="39"/>
      <c r="AO8298" s="39"/>
      <c r="AP8298" s="39"/>
      <c r="AQ8298" s="39"/>
      <c r="AR8298" s="39"/>
      <c r="AS8298" s="39"/>
      <c r="AT8298" s="39"/>
      <c r="AU8298" s="39"/>
      <c r="AV8298" s="39"/>
      <c r="AW8298" s="39"/>
    </row>
    <row r="8299" spans="15:49" x14ac:dyDescent="0.2">
      <c r="O8299" s="39"/>
      <c r="P8299" s="39"/>
      <c r="Q8299" s="39"/>
      <c r="R8299" s="39"/>
      <c r="S8299" s="39"/>
      <c r="T8299" s="39"/>
      <c r="U8299" s="39"/>
      <c r="V8299" s="39"/>
      <c r="W8299" s="39"/>
      <c r="X8299" s="39"/>
      <c r="Y8299" s="39"/>
      <c r="Z8299" s="39"/>
      <c r="AA8299" s="39"/>
      <c r="AB8299" s="39"/>
      <c r="AC8299" s="39"/>
      <c r="AD8299" s="39"/>
      <c r="AE8299" s="39"/>
      <c r="AF8299" s="39"/>
      <c r="AG8299" s="39"/>
      <c r="AH8299" s="39"/>
      <c r="AI8299" s="39"/>
      <c r="AJ8299" s="39"/>
      <c r="AK8299" s="39"/>
      <c r="AL8299" s="39"/>
      <c r="AM8299" s="39"/>
      <c r="AN8299" s="39"/>
      <c r="AO8299" s="39"/>
      <c r="AP8299" s="39"/>
      <c r="AQ8299" s="39"/>
      <c r="AR8299" s="39"/>
      <c r="AS8299" s="39"/>
      <c r="AT8299" s="39"/>
      <c r="AU8299" s="39"/>
      <c r="AV8299" s="39"/>
      <c r="AW8299" s="39"/>
    </row>
    <row r="8300" spans="15:49" x14ac:dyDescent="0.2">
      <c r="O8300" s="39"/>
      <c r="P8300" s="39"/>
      <c r="Q8300" s="39"/>
      <c r="R8300" s="39"/>
      <c r="S8300" s="39"/>
      <c r="T8300" s="39"/>
      <c r="U8300" s="39"/>
      <c r="V8300" s="39"/>
      <c r="W8300" s="39"/>
      <c r="X8300" s="39"/>
      <c r="Y8300" s="39"/>
      <c r="Z8300" s="39"/>
      <c r="AA8300" s="39"/>
      <c r="AB8300" s="39"/>
      <c r="AC8300" s="39"/>
      <c r="AD8300" s="39"/>
      <c r="AE8300" s="39"/>
      <c r="AF8300" s="39"/>
      <c r="AG8300" s="39"/>
      <c r="AH8300" s="39"/>
      <c r="AI8300" s="39"/>
      <c r="AJ8300" s="39"/>
      <c r="AK8300" s="39"/>
      <c r="AL8300" s="39"/>
      <c r="AM8300" s="39"/>
      <c r="AN8300" s="39"/>
      <c r="AO8300" s="39"/>
      <c r="AP8300" s="39"/>
      <c r="AQ8300" s="39"/>
      <c r="AR8300" s="39"/>
      <c r="AS8300" s="39"/>
      <c r="AT8300" s="39"/>
      <c r="AU8300" s="39"/>
      <c r="AV8300" s="39"/>
      <c r="AW8300" s="39"/>
    </row>
    <row r="8301" spans="15:49" x14ac:dyDescent="0.2">
      <c r="O8301" s="39"/>
      <c r="P8301" s="39"/>
      <c r="Q8301" s="39"/>
      <c r="R8301" s="39"/>
      <c r="S8301" s="39"/>
      <c r="T8301" s="39"/>
      <c r="U8301" s="39"/>
      <c r="V8301" s="39"/>
      <c r="W8301" s="39"/>
      <c r="X8301" s="39"/>
      <c r="Y8301" s="39"/>
      <c r="Z8301" s="39"/>
      <c r="AA8301" s="39"/>
      <c r="AB8301" s="39"/>
      <c r="AC8301" s="39"/>
      <c r="AD8301" s="39"/>
      <c r="AE8301" s="39"/>
      <c r="AF8301" s="39"/>
      <c r="AG8301" s="39"/>
      <c r="AH8301" s="39"/>
      <c r="AI8301" s="39"/>
      <c r="AJ8301" s="39"/>
      <c r="AK8301" s="39"/>
      <c r="AL8301" s="39"/>
      <c r="AM8301" s="39"/>
      <c r="AN8301" s="39"/>
      <c r="AO8301" s="39"/>
      <c r="AP8301" s="39"/>
      <c r="AQ8301" s="39"/>
      <c r="AR8301" s="39"/>
      <c r="AS8301" s="39"/>
      <c r="AT8301" s="39"/>
      <c r="AU8301" s="39"/>
      <c r="AV8301" s="39"/>
      <c r="AW8301" s="39"/>
    </row>
    <row r="8302" spans="15:49" x14ac:dyDescent="0.2">
      <c r="O8302" s="39"/>
      <c r="P8302" s="39"/>
      <c r="Q8302" s="39"/>
      <c r="R8302" s="39"/>
      <c r="S8302" s="39"/>
      <c r="T8302" s="39"/>
      <c r="U8302" s="39"/>
      <c r="V8302" s="39"/>
      <c r="W8302" s="39"/>
      <c r="X8302" s="39"/>
      <c r="Y8302" s="39"/>
      <c r="Z8302" s="39"/>
      <c r="AA8302" s="39"/>
      <c r="AB8302" s="39"/>
      <c r="AC8302" s="39"/>
      <c r="AD8302" s="39"/>
      <c r="AE8302" s="39"/>
      <c r="AF8302" s="39"/>
      <c r="AG8302" s="39"/>
      <c r="AH8302" s="39"/>
      <c r="AI8302" s="39"/>
      <c r="AJ8302" s="39"/>
      <c r="AK8302" s="39"/>
      <c r="AL8302" s="39"/>
      <c r="AM8302" s="39"/>
      <c r="AN8302" s="39"/>
      <c r="AO8302" s="39"/>
      <c r="AP8302" s="39"/>
      <c r="AQ8302" s="39"/>
      <c r="AR8302" s="39"/>
      <c r="AS8302" s="39"/>
      <c r="AT8302" s="39"/>
      <c r="AU8302" s="39"/>
      <c r="AV8302" s="39"/>
      <c r="AW8302" s="39"/>
    </row>
    <row r="8303" spans="15:49" x14ac:dyDescent="0.2">
      <c r="O8303" s="39"/>
      <c r="P8303" s="39"/>
      <c r="Q8303" s="39"/>
      <c r="R8303" s="39"/>
      <c r="S8303" s="39"/>
      <c r="T8303" s="39"/>
      <c r="U8303" s="39"/>
      <c r="V8303" s="39"/>
      <c r="W8303" s="39"/>
      <c r="X8303" s="39"/>
      <c r="Y8303" s="39"/>
      <c r="Z8303" s="39"/>
      <c r="AA8303" s="39"/>
      <c r="AB8303" s="39"/>
      <c r="AC8303" s="39"/>
      <c r="AD8303" s="39"/>
      <c r="AE8303" s="39"/>
      <c r="AF8303" s="39"/>
      <c r="AG8303" s="39"/>
      <c r="AH8303" s="39"/>
      <c r="AI8303" s="39"/>
      <c r="AJ8303" s="39"/>
      <c r="AK8303" s="39"/>
      <c r="AL8303" s="39"/>
      <c r="AM8303" s="39"/>
      <c r="AN8303" s="39"/>
      <c r="AO8303" s="39"/>
      <c r="AP8303" s="39"/>
      <c r="AQ8303" s="39"/>
      <c r="AR8303" s="39"/>
      <c r="AS8303" s="39"/>
      <c r="AT8303" s="39"/>
      <c r="AU8303" s="39"/>
      <c r="AV8303" s="39"/>
      <c r="AW8303" s="39"/>
    </row>
    <row r="8304" spans="15:49" x14ac:dyDescent="0.2">
      <c r="O8304" s="39"/>
      <c r="P8304" s="39"/>
      <c r="Q8304" s="39"/>
      <c r="R8304" s="39"/>
      <c r="S8304" s="39"/>
      <c r="T8304" s="39"/>
      <c r="U8304" s="39"/>
      <c r="V8304" s="39"/>
      <c r="W8304" s="39"/>
      <c r="X8304" s="39"/>
      <c r="Y8304" s="39"/>
      <c r="Z8304" s="39"/>
      <c r="AA8304" s="39"/>
      <c r="AB8304" s="39"/>
      <c r="AC8304" s="39"/>
      <c r="AD8304" s="39"/>
      <c r="AE8304" s="39"/>
      <c r="AF8304" s="39"/>
      <c r="AG8304" s="39"/>
      <c r="AH8304" s="39"/>
      <c r="AI8304" s="39"/>
      <c r="AJ8304" s="39"/>
      <c r="AK8304" s="39"/>
      <c r="AL8304" s="39"/>
      <c r="AM8304" s="39"/>
      <c r="AN8304" s="39"/>
      <c r="AO8304" s="39"/>
      <c r="AP8304" s="39"/>
      <c r="AQ8304" s="39"/>
      <c r="AR8304" s="39"/>
      <c r="AS8304" s="39"/>
      <c r="AT8304" s="39"/>
      <c r="AU8304" s="39"/>
      <c r="AV8304" s="39"/>
      <c r="AW8304" s="39"/>
    </row>
    <row r="8305" spans="15:49" x14ac:dyDescent="0.2">
      <c r="O8305" s="39"/>
      <c r="P8305" s="39"/>
      <c r="Q8305" s="39"/>
      <c r="R8305" s="39"/>
      <c r="S8305" s="39"/>
      <c r="T8305" s="39"/>
      <c r="U8305" s="39"/>
      <c r="V8305" s="39"/>
      <c r="W8305" s="39"/>
      <c r="X8305" s="39"/>
      <c r="Y8305" s="39"/>
      <c r="Z8305" s="39"/>
      <c r="AA8305" s="39"/>
      <c r="AB8305" s="39"/>
      <c r="AC8305" s="39"/>
      <c r="AD8305" s="39"/>
      <c r="AE8305" s="39"/>
      <c r="AF8305" s="39"/>
      <c r="AG8305" s="39"/>
      <c r="AH8305" s="39"/>
      <c r="AI8305" s="39"/>
      <c r="AJ8305" s="39"/>
      <c r="AK8305" s="39"/>
      <c r="AL8305" s="39"/>
      <c r="AM8305" s="39"/>
      <c r="AN8305" s="39"/>
      <c r="AO8305" s="39"/>
      <c r="AP8305" s="39"/>
      <c r="AQ8305" s="39"/>
      <c r="AR8305" s="39"/>
      <c r="AS8305" s="39"/>
      <c r="AT8305" s="39"/>
      <c r="AU8305" s="39"/>
      <c r="AV8305" s="39"/>
      <c r="AW8305" s="39"/>
    </row>
    <row r="8306" spans="15:49" x14ac:dyDescent="0.2">
      <c r="O8306" s="39"/>
      <c r="P8306" s="39"/>
      <c r="Q8306" s="39"/>
      <c r="R8306" s="39"/>
      <c r="S8306" s="39"/>
      <c r="T8306" s="39"/>
      <c r="U8306" s="39"/>
      <c r="V8306" s="39"/>
      <c r="W8306" s="39"/>
      <c r="X8306" s="39"/>
      <c r="Y8306" s="39"/>
      <c r="Z8306" s="39"/>
      <c r="AA8306" s="39"/>
      <c r="AB8306" s="39"/>
      <c r="AC8306" s="39"/>
      <c r="AD8306" s="39"/>
      <c r="AE8306" s="39"/>
      <c r="AF8306" s="39"/>
      <c r="AG8306" s="39"/>
      <c r="AH8306" s="39"/>
      <c r="AI8306" s="39"/>
      <c r="AJ8306" s="39"/>
      <c r="AK8306" s="39"/>
      <c r="AL8306" s="39"/>
      <c r="AM8306" s="39"/>
      <c r="AN8306" s="39"/>
      <c r="AO8306" s="39"/>
      <c r="AP8306" s="39"/>
      <c r="AQ8306" s="39"/>
      <c r="AR8306" s="39"/>
      <c r="AS8306" s="39"/>
      <c r="AT8306" s="39"/>
      <c r="AU8306" s="39"/>
      <c r="AV8306" s="39"/>
      <c r="AW8306" s="39"/>
    </row>
    <row r="8307" spans="15:49" x14ac:dyDescent="0.2">
      <c r="O8307" s="39"/>
      <c r="P8307" s="39"/>
      <c r="Q8307" s="39"/>
      <c r="R8307" s="39"/>
      <c r="S8307" s="39"/>
      <c r="T8307" s="39"/>
      <c r="U8307" s="39"/>
      <c r="V8307" s="39"/>
      <c r="W8307" s="39"/>
      <c r="X8307" s="39"/>
      <c r="Y8307" s="39"/>
      <c r="Z8307" s="39"/>
      <c r="AA8307" s="39"/>
      <c r="AB8307" s="39"/>
      <c r="AC8307" s="39"/>
      <c r="AD8307" s="39"/>
      <c r="AE8307" s="39"/>
      <c r="AF8307" s="39"/>
      <c r="AG8307" s="39"/>
      <c r="AH8307" s="39"/>
      <c r="AI8307" s="39"/>
      <c r="AJ8307" s="39"/>
      <c r="AK8307" s="39"/>
      <c r="AL8307" s="39"/>
      <c r="AM8307" s="39"/>
      <c r="AN8307" s="39"/>
      <c r="AO8307" s="39"/>
      <c r="AP8307" s="39"/>
      <c r="AQ8307" s="39"/>
      <c r="AR8307" s="39"/>
      <c r="AS8307" s="39"/>
      <c r="AT8307" s="39"/>
      <c r="AU8307" s="39"/>
      <c r="AV8307" s="39"/>
      <c r="AW8307" s="39"/>
    </row>
    <row r="8308" spans="15:49" x14ac:dyDescent="0.2">
      <c r="O8308" s="39"/>
      <c r="P8308" s="39"/>
      <c r="Q8308" s="39"/>
      <c r="R8308" s="39"/>
      <c r="S8308" s="39"/>
      <c r="T8308" s="39"/>
      <c r="U8308" s="39"/>
      <c r="V8308" s="39"/>
      <c r="W8308" s="39"/>
      <c r="X8308" s="39"/>
      <c r="Y8308" s="39"/>
      <c r="Z8308" s="39"/>
      <c r="AA8308" s="39"/>
      <c r="AB8308" s="39"/>
      <c r="AC8308" s="39"/>
      <c r="AD8308" s="39"/>
      <c r="AE8308" s="39"/>
      <c r="AF8308" s="39"/>
      <c r="AG8308" s="39"/>
      <c r="AH8308" s="39"/>
      <c r="AI8308" s="39"/>
      <c r="AJ8308" s="39"/>
      <c r="AK8308" s="39"/>
      <c r="AL8308" s="39"/>
      <c r="AM8308" s="39"/>
      <c r="AN8308" s="39"/>
      <c r="AO8308" s="39"/>
      <c r="AP8308" s="39"/>
      <c r="AQ8308" s="39"/>
      <c r="AR8308" s="39"/>
      <c r="AS8308" s="39"/>
      <c r="AT8308" s="39"/>
      <c r="AU8308" s="39"/>
      <c r="AV8308" s="39"/>
      <c r="AW8308" s="39"/>
    </row>
    <row r="8309" spans="15:49" x14ac:dyDescent="0.2">
      <c r="O8309" s="39"/>
      <c r="P8309" s="39"/>
      <c r="Q8309" s="39"/>
      <c r="R8309" s="39"/>
      <c r="S8309" s="39"/>
      <c r="T8309" s="39"/>
      <c r="U8309" s="39"/>
      <c r="V8309" s="39"/>
      <c r="W8309" s="39"/>
      <c r="X8309" s="39"/>
      <c r="Y8309" s="39"/>
      <c r="Z8309" s="39"/>
      <c r="AA8309" s="39"/>
      <c r="AB8309" s="39"/>
      <c r="AC8309" s="39"/>
      <c r="AD8309" s="39"/>
      <c r="AE8309" s="39"/>
      <c r="AF8309" s="39"/>
      <c r="AG8309" s="39"/>
      <c r="AH8309" s="39"/>
      <c r="AI8309" s="39"/>
      <c r="AJ8309" s="39"/>
      <c r="AK8309" s="39"/>
      <c r="AL8309" s="39"/>
      <c r="AM8309" s="39"/>
      <c r="AN8309" s="39"/>
      <c r="AO8309" s="39"/>
      <c r="AP8309" s="39"/>
      <c r="AQ8309" s="39"/>
      <c r="AR8309" s="39"/>
      <c r="AS8309" s="39"/>
      <c r="AT8309" s="39"/>
      <c r="AU8309" s="39"/>
      <c r="AV8309" s="39"/>
      <c r="AW8309" s="39"/>
    </row>
    <row r="8310" spans="15:49" x14ac:dyDescent="0.2">
      <c r="O8310" s="39"/>
      <c r="P8310" s="39"/>
      <c r="Q8310" s="39"/>
      <c r="R8310" s="39"/>
      <c r="S8310" s="39"/>
      <c r="T8310" s="39"/>
      <c r="U8310" s="39"/>
      <c r="V8310" s="39"/>
      <c r="W8310" s="39"/>
      <c r="X8310" s="39"/>
      <c r="Y8310" s="39"/>
      <c r="Z8310" s="39"/>
      <c r="AA8310" s="39"/>
      <c r="AB8310" s="39"/>
      <c r="AC8310" s="39"/>
      <c r="AD8310" s="39"/>
      <c r="AE8310" s="39"/>
      <c r="AF8310" s="39"/>
      <c r="AG8310" s="39"/>
      <c r="AH8310" s="39"/>
      <c r="AI8310" s="39"/>
      <c r="AJ8310" s="39"/>
      <c r="AK8310" s="39"/>
      <c r="AL8310" s="39"/>
      <c r="AM8310" s="39"/>
      <c r="AN8310" s="39"/>
      <c r="AO8310" s="39"/>
      <c r="AP8310" s="39"/>
      <c r="AQ8310" s="39"/>
      <c r="AR8310" s="39"/>
      <c r="AS8310" s="39"/>
      <c r="AT8310" s="39"/>
      <c r="AU8310" s="39"/>
      <c r="AV8310" s="39"/>
      <c r="AW8310" s="39"/>
    </row>
    <row r="8311" spans="15:49" x14ac:dyDescent="0.2">
      <c r="O8311" s="39"/>
      <c r="P8311" s="39"/>
      <c r="Q8311" s="39"/>
      <c r="R8311" s="39"/>
      <c r="S8311" s="39"/>
      <c r="T8311" s="39"/>
      <c r="U8311" s="39"/>
      <c r="V8311" s="39"/>
      <c r="W8311" s="39"/>
      <c r="X8311" s="39"/>
      <c r="Y8311" s="39"/>
      <c r="Z8311" s="39"/>
      <c r="AA8311" s="39"/>
      <c r="AB8311" s="39"/>
      <c r="AC8311" s="39"/>
      <c r="AD8311" s="39"/>
      <c r="AE8311" s="39"/>
      <c r="AF8311" s="39"/>
      <c r="AG8311" s="39"/>
      <c r="AH8311" s="39"/>
      <c r="AI8311" s="39"/>
      <c r="AJ8311" s="39"/>
      <c r="AK8311" s="39"/>
      <c r="AL8311" s="39"/>
      <c r="AM8311" s="39"/>
      <c r="AN8311" s="39"/>
      <c r="AO8311" s="39"/>
      <c r="AP8311" s="39"/>
      <c r="AQ8311" s="39"/>
      <c r="AR8311" s="39"/>
      <c r="AS8311" s="39"/>
      <c r="AT8311" s="39"/>
      <c r="AU8311" s="39"/>
      <c r="AV8311" s="39"/>
      <c r="AW8311" s="39"/>
    </row>
    <row r="8312" spans="15:49" x14ac:dyDescent="0.2">
      <c r="O8312" s="39"/>
      <c r="P8312" s="39"/>
      <c r="Q8312" s="39"/>
      <c r="R8312" s="39"/>
      <c r="S8312" s="39"/>
      <c r="T8312" s="39"/>
      <c r="U8312" s="39"/>
      <c r="V8312" s="39"/>
      <c r="W8312" s="39"/>
      <c r="X8312" s="39"/>
      <c r="Y8312" s="39"/>
      <c r="Z8312" s="39"/>
      <c r="AA8312" s="39"/>
      <c r="AB8312" s="39"/>
      <c r="AC8312" s="39"/>
      <c r="AD8312" s="39"/>
      <c r="AE8312" s="39"/>
      <c r="AF8312" s="39"/>
      <c r="AG8312" s="39"/>
      <c r="AH8312" s="39"/>
      <c r="AI8312" s="39"/>
      <c r="AJ8312" s="39"/>
      <c r="AK8312" s="39"/>
      <c r="AL8312" s="39"/>
      <c r="AM8312" s="39"/>
      <c r="AN8312" s="39"/>
      <c r="AO8312" s="39"/>
      <c r="AP8312" s="39"/>
      <c r="AQ8312" s="39"/>
      <c r="AR8312" s="39"/>
      <c r="AS8312" s="39"/>
      <c r="AT8312" s="39"/>
      <c r="AU8312" s="39"/>
      <c r="AV8312" s="39"/>
      <c r="AW8312" s="39"/>
    </row>
    <row r="8313" spans="15:49" x14ac:dyDescent="0.2">
      <c r="O8313" s="39"/>
      <c r="P8313" s="39"/>
      <c r="Q8313" s="39"/>
      <c r="R8313" s="39"/>
      <c r="S8313" s="39"/>
      <c r="T8313" s="39"/>
      <c r="U8313" s="39"/>
      <c r="V8313" s="39"/>
      <c r="W8313" s="39"/>
      <c r="X8313" s="39"/>
      <c r="Y8313" s="39"/>
      <c r="Z8313" s="39"/>
      <c r="AA8313" s="39"/>
      <c r="AB8313" s="39"/>
      <c r="AC8313" s="39"/>
      <c r="AD8313" s="39"/>
      <c r="AE8313" s="39"/>
      <c r="AF8313" s="39"/>
      <c r="AG8313" s="39"/>
      <c r="AH8313" s="39"/>
      <c r="AI8313" s="39"/>
      <c r="AJ8313" s="39"/>
      <c r="AK8313" s="39"/>
      <c r="AL8313" s="39"/>
      <c r="AM8313" s="39"/>
      <c r="AN8313" s="39"/>
      <c r="AO8313" s="39"/>
      <c r="AP8313" s="39"/>
      <c r="AQ8313" s="39"/>
      <c r="AR8313" s="39"/>
      <c r="AS8313" s="39"/>
      <c r="AT8313" s="39"/>
      <c r="AU8313" s="39"/>
      <c r="AV8313" s="39"/>
      <c r="AW8313" s="39"/>
    </row>
    <row r="8314" spans="15:49" x14ac:dyDescent="0.2">
      <c r="O8314" s="39"/>
      <c r="P8314" s="39"/>
      <c r="Q8314" s="39"/>
      <c r="R8314" s="39"/>
      <c r="S8314" s="39"/>
      <c r="T8314" s="39"/>
      <c r="U8314" s="39"/>
      <c r="V8314" s="39"/>
      <c r="W8314" s="39"/>
      <c r="X8314" s="39"/>
      <c r="Y8314" s="39"/>
      <c r="Z8314" s="39"/>
      <c r="AA8314" s="39"/>
      <c r="AB8314" s="39"/>
      <c r="AC8314" s="39"/>
      <c r="AD8314" s="39"/>
      <c r="AE8314" s="39"/>
      <c r="AF8314" s="39"/>
      <c r="AG8314" s="39"/>
      <c r="AH8314" s="39"/>
      <c r="AI8314" s="39"/>
      <c r="AJ8314" s="39"/>
      <c r="AK8314" s="39"/>
      <c r="AL8314" s="39"/>
      <c r="AM8314" s="39"/>
      <c r="AN8314" s="39"/>
      <c r="AO8314" s="39"/>
      <c r="AP8314" s="39"/>
      <c r="AQ8314" s="39"/>
      <c r="AR8314" s="39"/>
      <c r="AS8314" s="39"/>
      <c r="AT8314" s="39"/>
      <c r="AU8314" s="39"/>
      <c r="AV8314" s="39"/>
      <c r="AW8314" s="39"/>
    </row>
    <row r="8315" spans="15:49" x14ac:dyDescent="0.2">
      <c r="O8315" s="39"/>
      <c r="P8315" s="39"/>
      <c r="Q8315" s="39"/>
      <c r="R8315" s="39"/>
      <c r="S8315" s="39"/>
      <c r="T8315" s="39"/>
      <c r="U8315" s="39"/>
      <c r="V8315" s="39"/>
      <c r="W8315" s="39"/>
      <c r="X8315" s="39"/>
      <c r="Y8315" s="39"/>
      <c r="Z8315" s="39"/>
      <c r="AA8315" s="39"/>
      <c r="AB8315" s="39"/>
      <c r="AC8315" s="39"/>
      <c r="AD8315" s="39"/>
      <c r="AE8315" s="39"/>
      <c r="AF8315" s="39"/>
      <c r="AG8315" s="39"/>
      <c r="AH8315" s="39"/>
      <c r="AI8315" s="39"/>
      <c r="AJ8315" s="39"/>
      <c r="AK8315" s="39"/>
      <c r="AL8315" s="39"/>
      <c r="AM8315" s="39"/>
      <c r="AN8315" s="39"/>
      <c r="AO8315" s="39"/>
      <c r="AP8315" s="39"/>
      <c r="AQ8315" s="39"/>
      <c r="AR8315" s="39"/>
      <c r="AS8315" s="39"/>
      <c r="AT8315" s="39"/>
      <c r="AU8315" s="39"/>
      <c r="AV8315" s="39"/>
      <c r="AW8315" s="39"/>
    </row>
    <row r="8316" spans="15:49" x14ac:dyDescent="0.2">
      <c r="O8316" s="39"/>
      <c r="P8316" s="39"/>
      <c r="Q8316" s="39"/>
      <c r="R8316" s="39"/>
      <c r="S8316" s="39"/>
      <c r="T8316" s="39"/>
      <c r="U8316" s="39"/>
      <c r="V8316" s="39"/>
      <c r="W8316" s="39"/>
      <c r="X8316" s="39"/>
      <c r="Y8316" s="39"/>
      <c r="Z8316" s="39"/>
      <c r="AA8316" s="39"/>
      <c r="AB8316" s="39"/>
      <c r="AC8316" s="39"/>
      <c r="AD8316" s="39"/>
      <c r="AE8316" s="39"/>
      <c r="AF8316" s="39"/>
      <c r="AG8316" s="39"/>
      <c r="AH8316" s="39"/>
      <c r="AI8316" s="39"/>
      <c r="AJ8316" s="39"/>
      <c r="AK8316" s="39"/>
      <c r="AL8316" s="39"/>
      <c r="AM8316" s="39"/>
      <c r="AN8316" s="39"/>
      <c r="AO8316" s="39"/>
      <c r="AP8316" s="39"/>
      <c r="AQ8316" s="39"/>
      <c r="AR8316" s="39"/>
      <c r="AS8316" s="39"/>
      <c r="AT8316" s="39"/>
      <c r="AU8316" s="39"/>
      <c r="AV8316" s="39"/>
      <c r="AW8316" s="39"/>
    </row>
    <row r="8317" spans="15:49" x14ac:dyDescent="0.2">
      <c r="O8317" s="39"/>
      <c r="P8317" s="39"/>
      <c r="Q8317" s="39"/>
      <c r="R8317" s="39"/>
      <c r="S8317" s="39"/>
      <c r="T8317" s="39"/>
      <c r="U8317" s="39"/>
      <c r="V8317" s="39"/>
      <c r="W8317" s="39"/>
      <c r="X8317" s="39"/>
      <c r="Y8317" s="39"/>
      <c r="Z8317" s="39"/>
      <c r="AA8317" s="39"/>
      <c r="AB8317" s="39"/>
      <c r="AC8317" s="39"/>
      <c r="AD8317" s="39"/>
      <c r="AE8317" s="39"/>
      <c r="AF8317" s="39"/>
      <c r="AG8317" s="39"/>
      <c r="AH8317" s="39"/>
      <c r="AI8317" s="39"/>
      <c r="AJ8317" s="39"/>
      <c r="AK8317" s="39"/>
      <c r="AL8317" s="39"/>
      <c r="AM8317" s="39"/>
      <c r="AN8317" s="39"/>
      <c r="AO8317" s="39"/>
      <c r="AP8317" s="39"/>
      <c r="AQ8317" s="39"/>
      <c r="AR8317" s="39"/>
      <c r="AS8317" s="39"/>
      <c r="AT8317" s="39"/>
      <c r="AU8317" s="39"/>
      <c r="AV8317" s="39"/>
      <c r="AW8317" s="39"/>
    </row>
    <row r="8318" spans="15:49" x14ac:dyDescent="0.2">
      <c r="O8318" s="39"/>
      <c r="P8318" s="39"/>
      <c r="Q8318" s="39"/>
      <c r="R8318" s="39"/>
      <c r="S8318" s="39"/>
      <c r="T8318" s="39"/>
      <c r="U8318" s="39"/>
      <c r="V8318" s="39"/>
      <c r="W8318" s="39"/>
      <c r="X8318" s="39"/>
      <c r="Y8318" s="39"/>
      <c r="Z8318" s="39"/>
      <c r="AA8318" s="39"/>
      <c r="AB8318" s="39"/>
      <c r="AC8318" s="39"/>
      <c r="AD8318" s="39"/>
      <c r="AE8318" s="39"/>
      <c r="AF8318" s="39"/>
      <c r="AG8318" s="39"/>
      <c r="AH8318" s="39"/>
      <c r="AI8318" s="39"/>
      <c r="AJ8318" s="39"/>
      <c r="AK8318" s="39"/>
      <c r="AL8318" s="39"/>
      <c r="AM8318" s="39"/>
      <c r="AN8318" s="39"/>
      <c r="AO8318" s="39"/>
      <c r="AP8318" s="39"/>
      <c r="AQ8318" s="39"/>
      <c r="AR8318" s="39"/>
      <c r="AS8318" s="39"/>
      <c r="AT8318" s="39"/>
      <c r="AU8318" s="39"/>
      <c r="AV8318" s="39"/>
      <c r="AW8318" s="39"/>
    </row>
    <row r="8319" spans="15:49" x14ac:dyDescent="0.2">
      <c r="O8319" s="39"/>
      <c r="P8319" s="39"/>
      <c r="Q8319" s="39"/>
      <c r="R8319" s="39"/>
      <c r="S8319" s="39"/>
      <c r="T8319" s="39"/>
      <c r="U8319" s="39"/>
      <c r="V8319" s="39"/>
      <c r="W8319" s="39"/>
      <c r="X8319" s="39"/>
      <c r="Y8319" s="39"/>
      <c r="Z8319" s="39"/>
      <c r="AA8319" s="39"/>
      <c r="AB8319" s="39"/>
      <c r="AC8319" s="39"/>
      <c r="AD8319" s="39"/>
      <c r="AE8319" s="39"/>
      <c r="AF8319" s="39"/>
      <c r="AG8319" s="39"/>
      <c r="AH8319" s="39"/>
      <c r="AI8319" s="39"/>
      <c r="AJ8319" s="39"/>
      <c r="AK8319" s="39"/>
      <c r="AL8319" s="39"/>
      <c r="AM8319" s="39"/>
      <c r="AN8319" s="39"/>
      <c r="AO8319" s="39"/>
      <c r="AP8319" s="39"/>
      <c r="AQ8319" s="39"/>
      <c r="AR8319" s="39"/>
      <c r="AS8319" s="39"/>
      <c r="AT8319" s="39"/>
      <c r="AU8319" s="39"/>
      <c r="AV8319" s="39"/>
      <c r="AW8319" s="39"/>
    </row>
    <row r="8320" spans="15:49" x14ac:dyDescent="0.2">
      <c r="O8320" s="39"/>
      <c r="P8320" s="39"/>
      <c r="Q8320" s="39"/>
      <c r="R8320" s="39"/>
      <c r="S8320" s="39"/>
      <c r="T8320" s="39"/>
      <c r="U8320" s="39"/>
      <c r="V8320" s="39"/>
      <c r="W8320" s="39"/>
      <c r="X8320" s="39"/>
      <c r="Y8320" s="39"/>
      <c r="Z8320" s="39"/>
      <c r="AA8320" s="39"/>
      <c r="AB8320" s="39"/>
      <c r="AC8320" s="39"/>
      <c r="AD8320" s="39"/>
      <c r="AE8320" s="39"/>
      <c r="AF8320" s="39"/>
      <c r="AG8320" s="39"/>
      <c r="AH8320" s="39"/>
      <c r="AI8320" s="39"/>
      <c r="AJ8320" s="39"/>
      <c r="AK8320" s="39"/>
      <c r="AL8320" s="39"/>
      <c r="AM8320" s="39"/>
      <c r="AN8320" s="39"/>
      <c r="AO8320" s="39"/>
      <c r="AP8320" s="39"/>
      <c r="AQ8320" s="39"/>
      <c r="AR8320" s="39"/>
      <c r="AS8320" s="39"/>
      <c r="AT8320" s="39"/>
      <c r="AU8320" s="39"/>
      <c r="AV8320" s="39"/>
      <c r="AW8320" s="39"/>
    </row>
    <row r="8321" spans="15:49" x14ac:dyDescent="0.2">
      <c r="O8321" s="39"/>
      <c r="P8321" s="39"/>
      <c r="Q8321" s="39"/>
      <c r="R8321" s="39"/>
      <c r="S8321" s="39"/>
      <c r="T8321" s="39"/>
      <c r="U8321" s="39"/>
      <c r="V8321" s="39"/>
      <c r="W8321" s="39"/>
      <c r="X8321" s="39"/>
      <c r="Y8321" s="39"/>
      <c r="Z8321" s="39"/>
      <c r="AA8321" s="39"/>
      <c r="AB8321" s="39"/>
      <c r="AC8321" s="39"/>
      <c r="AD8321" s="39"/>
      <c r="AE8321" s="39"/>
      <c r="AF8321" s="39"/>
      <c r="AG8321" s="39"/>
      <c r="AH8321" s="39"/>
      <c r="AI8321" s="39"/>
      <c r="AJ8321" s="39"/>
      <c r="AK8321" s="39"/>
      <c r="AL8321" s="39"/>
      <c r="AM8321" s="39"/>
      <c r="AN8321" s="39"/>
      <c r="AO8321" s="39"/>
      <c r="AP8321" s="39"/>
      <c r="AQ8321" s="39"/>
      <c r="AR8321" s="39"/>
      <c r="AS8321" s="39"/>
      <c r="AT8321" s="39"/>
      <c r="AU8321" s="39"/>
      <c r="AV8321" s="39"/>
      <c r="AW8321" s="39"/>
    </row>
    <row r="8322" spans="15:49" x14ac:dyDescent="0.2">
      <c r="O8322" s="39"/>
      <c r="P8322" s="39"/>
      <c r="Q8322" s="39"/>
      <c r="R8322" s="39"/>
      <c r="S8322" s="39"/>
      <c r="T8322" s="39"/>
      <c r="U8322" s="39"/>
      <c r="V8322" s="39"/>
      <c r="W8322" s="39"/>
      <c r="X8322" s="39"/>
      <c r="Y8322" s="39"/>
      <c r="Z8322" s="39"/>
      <c r="AA8322" s="39"/>
      <c r="AB8322" s="39"/>
      <c r="AC8322" s="39"/>
      <c r="AD8322" s="39"/>
      <c r="AE8322" s="39"/>
      <c r="AF8322" s="39"/>
      <c r="AG8322" s="39"/>
      <c r="AH8322" s="39"/>
      <c r="AI8322" s="39"/>
      <c r="AJ8322" s="39"/>
      <c r="AK8322" s="39"/>
      <c r="AL8322" s="39"/>
      <c r="AM8322" s="39"/>
      <c r="AN8322" s="39"/>
      <c r="AO8322" s="39"/>
      <c r="AP8322" s="39"/>
      <c r="AQ8322" s="39"/>
      <c r="AR8322" s="39"/>
      <c r="AS8322" s="39"/>
      <c r="AT8322" s="39"/>
      <c r="AU8322" s="39"/>
      <c r="AV8322" s="39"/>
      <c r="AW8322" s="39"/>
    </row>
    <row r="8323" spans="15:49" x14ac:dyDescent="0.2">
      <c r="O8323" s="39"/>
      <c r="P8323" s="39"/>
      <c r="Q8323" s="39"/>
      <c r="R8323" s="39"/>
      <c r="S8323" s="39"/>
      <c r="T8323" s="39"/>
      <c r="U8323" s="39"/>
      <c r="V8323" s="39"/>
      <c r="W8323" s="39"/>
      <c r="X8323" s="39"/>
      <c r="Y8323" s="39"/>
      <c r="Z8323" s="39"/>
      <c r="AA8323" s="39"/>
      <c r="AB8323" s="39"/>
      <c r="AC8323" s="39"/>
      <c r="AD8323" s="39"/>
      <c r="AE8323" s="39"/>
      <c r="AF8323" s="39"/>
      <c r="AG8323" s="39"/>
      <c r="AH8323" s="39"/>
      <c r="AI8323" s="39"/>
      <c r="AJ8323" s="39"/>
      <c r="AK8323" s="39"/>
      <c r="AL8323" s="39"/>
      <c r="AM8323" s="39"/>
      <c r="AN8323" s="39"/>
      <c r="AO8323" s="39"/>
      <c r="AP8323" s="39"/>
      <c r="AQ8323" s="39"/>
      <c r="AR8323" s="39"/>
      <c r="AS8323" s="39"/>
      <c r="AT8323" s="39"/>
      <c r="AU8323" s="39"/>
      <c r="AV8323" s="39"/>
      <c r="AW8323" s="39"/>
    </row>
    <row r="8324" spans="15:49" x14ac:dyDescent="0.2">
      <c r="O8324" s="39"/>
      <c r="P8324" s="39"/>
      <c r="Q8324" s="39"/>
      <c r="R8324" s="39"/>
      <c r="S8324" s="39"/>
      <c r="T8324" s="39"/>
      <c r="U8324" s="39"/>
      <c r="V8324" s="39"/>
      <c r="W8324" s="39"/>
      <c r="X8324" s="39"/>
      <c r="Y8324" s="39"/>
      <c r="Z8324" s="39"/>
      <c r="AA8324" s="39"/>
      <c r="AB8324" s="39"/>
      <c r="AC8324" s="39"/>
      <c r="AD8324" s="39"/>
      <c r="AE8324" s="39"/>
      <c r="AF8324" s="39"/>
      <c r="AG8324" s="39"/>
      <c r="AH8324" s="39"/>
      <c r="AI8324" s="39"/>
      <c r="AJ8324" s="39"/>
      <c r="AK8324" s="39"/>
      <c r="AL8324" s="39"/>
      <c r="AM8324" s="39"/>
      <c r="AN8324" s="39"/>
      <c r="AO8324" s="39"/>
      <c r="AP8324" s="39"/>
      <c r="AQ8324" s="39"/>
      <c r="AR8324" s="39"/>
      <c r="AS8324" s="39"/>
      <c r="AT8324" s="39"/>
      <c r="AU8324" s="39"/>
      <c r="AV8324" s="39"/>
      <c r="AW8324" s="39"/>
    </row>
    <row r="8325" spans="15:49" x14ac:dyDescent="0.2">
      <c r="O8325" s="39"/>
      <c r="P8325" s="39"/>
      <c r="Q8325" s="39"/>
      <c r="R8325" s="39"/>
      <c r="S8325" s="39"/>
      <c r="T8325" s="39"/>
      <c r="U8325" s="39"/>
      <c r="V8325" s="39"/>
      <c r="W8325" s="39"/>
      <c r="X8325" s="39"/>
      <c r="Y8325" s="39"/>
      <c r="Z8325" s="39"/>
      <c r="AA8325" s="39"/>
      <c r="AB8325" s="39"/>
      <c r="AC8325" s="39"/>
      <c r="AD8325" s="39"/>
      <c r="AE8325" s="39"/>
      <c r="AF8325" s="39"/>
      <c r="AG8325" s="39"/>
      <c r="AH8325" s="39"/>
      <c r="AI8325" s="39"/>
      <c r="AJ8325" s="39"/>
      <c r="AK8325" s="39"/>
      <c r="AL8325" s="39"/>
      <c r="AM8325" s="39"/>
      <c r="AN8325" s="39"/>
      <c r="AO8325" s="39"/>
      <c r="AP8325" s="39"/>
      <c r="AQ8325" s="39"/>
      <c r="AR8325" s="39"/>
      <c r="AS8325" s="39"/>
      <c r="AT8325" s="39"/>
      <c r="AU8325" s="39"/>
      <c r="AV8325" s="39"/>
      <c r="AW8325" s="39"/>
    </row>
    <row r="8326" spans="15:49" x14ac:dyDescent="0.2">
      <c r="O8326" s="39"/>
      <c r="P8326" s="39"/>
      <c r="Q8326" s="39"/>
      <c r="R8326" s="39"/>
      <c r="S8326" s="39"/>
      <c r="T8326" s="39"/>
      <c r="U8326" s="39"/>
      <c r="V8326" s="39"/>
      <c r="W8326" s="39"/>
      <c r="X8326" s="39"/>
      <c r="Y8326" s="39"/>
      <c r="Z8326" s="39"/>
      <c r="AA8326" s="39"/>
      <c r="AB8326" s="39"/>
      <c r="AC8326" s="39"/>
      <c r="AD8326" s="39"/>
      <c r="AE8326" s="39"/>
      <c r="AF8326" s="39"/>
      <c r="AG8326" s="39"/>
      <c r="AH8326" s="39"/>
      <c r="AI8326" s="39"/>
      <c r="AJ8326" s="39"/>
      <c r="AK8326" s="39"/>
      <c r="AL8326" s="39"/>
      <c r="AM8326" s="39"/>
      <c r="AN8326" s="39"/>
      <c r="AO8326" s="39"/>
      <c r="AP8326" s="39"/>
      <c r="AQ8326" s="39"/>
      <c r="AR8326" s="39"/>
      <c r="AS8326" s="39"/>
      <c r="AT8326" s="39"/>
      <c r="AU8326" s="39"/>
      <c r="AV8326" s="39"/>
      <c r="AW8326" s="39"/>
    </row>
    <row r="8327" spans="15:49" x14ac:dyDescent="0.2">
      <c r="O8327" s="39"/>
      <c r="P8327" s="39"/>
      <c r="Q8327" s="39"/>
      <c r="R8327" s="39"/>
      <c r="S8327" s="39"/>
      <c r="T8327" s="39"/>
      <c r="U8327" s="39"/>
      <c r="V8327" s="39"/>
      <c r="W8327" s="39"/>
      <c r="X8327" s="39"/>
      <c r="Y8327" s="39"/>
      <c r="Z8327" s="39"/>
      <c r="AA8327" s="39"/>
      <c r="AB8327" s="39"/>
      <c r="AC8327" s="39"/>
      <c r="AD8327" s="39"/>
      <c r="AE8327" s="39"/>
      <c r="AF8327" s="39"/>
      <c r="AG8327" s="39"/>
      <c r="AH8327" s="39"/>
      <c r="AI8327" s="39"/>
      <c r="AJ8327" s="39"/>
      <c r="AK8327" s="39"/>
      <c r="AL8327" s="39"/>
      <c r="AM8327" s="39"/>
      <c r="AN8327" s="39"/>
      <c r="AO8327" s="39"/>
      <c r="AP8327" s="39"/>
      <c r="AQ8327" s="39"/>
      <c r="AR8327" s="39"/>
      <c r="AS8327" s="39"/>
      <c r="AT8327" s="39"/>
      <c r="AU8327" s="39"/>
      <c r="AV8327" s="39"/>
      <c r="AW8327" s="39"/>
    </row>
    <row r="8328" spans="15:49" x14ac:dyDescent="0.2">
      <c r="O8328" s="39"/>
      <c r="P8328" s="39"/>
      <c r="Q8328" s="39"/>
      <c r="R8328" s="39"/>
      <c r="S8328" s="39"/>
      <c r="T8328" s="39"/>
      <c r="U8328" s="39"/>
      <c r="V8328" s="39"/>
      <c r="W8328" s="39"/>
      <c r="X8328" s="39"/>
      <c r="Y8328" s="39"/>
      <c r="Z8328" s="39"/>
      <c r="AA8328" s="39"/>
      <c r="AB8328" s="39"/>
      <c r="AC8328" s="39"/>
      <c r="AD8328" s="39"/>
      <c r="AE8328" s="39"/>
      <c r="AF8328" s="39"/>
      <c r="AG8328" s="39"/>
      <c r="AH8328" s="39"/>
      <c r="AI8328" s="39"/>
      <c r="AJ8328" s="39"/>
      <c r="AK8328" s="39"/>
      <c r="AL8328" s="39"/>
      <c r="AM8328" s="39"/>
      <c r="AN8328" s="39"/>
      <c r="AO8328" s="39"/>
      <c r="AP8328" s="39"/>
      <c r="AQ8328" s="39"/>
      <c r="AR8328" s="39"/>
      <c r="AS8328" s="39"/>
      <c r="AT8328" s="39"/>
      <c r="AU8328" s="39"/>
      <c r="AV8328" s="39"/>
      <c r="AW8328" s="39"/>
    </row>
    <row r="8329" spans="15:49" x14ac:dyDescent="0.2">
      <c r="O8329" s="39"/>
      <c r="P8329" s="39"/>
      <c r="Q8329" s="39"/>
      <c r="R8329" s="39"/>
      <c r="S8329" s="39"/>
      <c r="T8329" s="39"/>
      <c r="U8329" s="39"/>
      <c r="V8329" s="39"/>
      <c r="W8329" s="39"/>
      <c r="X8329" s="39"/>
      <c r="Y8329" s="39"/>
      <c r="Z8329" s="39"/>
      <c r="AA8329" s="39"/>
      <c r="AB8329" s="39"/>
      <c r="AC8329" s="39"/>
      <c r="AD8329" s="39"/>
      <c r="AE8329" s="39"/>
      <c r="AF8329" s="39"/>
      <c r="AG8329" s="39"/>
      <c r="AH8329" s="39"/>
      <c r="AI8329" s="39"/>
      <c r="AJ8329" s="39"/>
      <c r="AK8329" s="39"/>
      <c r="AL8329" s="39"/>
      <c r="AM8329" s="39"/>
      <c r="AN8329" s="39"/>
      <c r="AO8329" s="39"/>
      <c r="AP8329" s="39"/>
      <c r="AQ8329" s="39"/>
      <c r="AR8329" s="39"/>
      <c r="AS8329" s="39"/>
      <c r="AT8329" s="39"/>
      <c r="AU8329" s="39"/>
      <c r="AV8329" s="39"/>
      <c r="AW8329" s="39"/>
    </row>
    <row r="8330" spans="15:49" x14ac:dyDescent="0.2">
      <c r="O8330" s="39"/>
      <c r="P8330" s="39"/>
      <c r="Q8330" s="39"/>
      <c r="R8330" s="39"/>
      <c r="S8330" s="39"/>
      <c r="T8330" s="39"/>
      <c r="U8330" s="39"/>
      <c r="V8330" s="39"/>
      <c r="W8330" s="39"/>
      <c r="X8330" s="39"/>
      <c r="Y8330" s="39"/>
      <c r="Z8330" s="39"/>
      <c r="AA8330" s="39"/>
      <c r="AB8330" s="39"/>
      <c r="AC8330" s="39"/>
      <c r="AD8330" s="39"/>
      <c r="AE8330" s="39"/>
      <c r="AF8330" s="39"/>
      <c r="AG8330" s="39"/>
      <c r="AH8330" s="39"/>
      <c r="AI8330" s="39"/>
      <c r="AJ8330" s="39"/>
      <c r="AK8330" s="39"/>
      <c r="AL8330" s="39"/>
      <c r="AM8330" s="39"/>
      <c r="AN8330" s="39"/>
      <c r="AO8330" s="39"/>
      <c r="AP8330" s="39"/>
      <c r="AQ8330" s="39"/>
      <c r="AR8330" s="39"/>
      <c r="AS8330" s="39"/>
      <c r="AT8330" s="39"/>
      <c r="AU8330" s="39"/>
      <c r="AV8330" s="39"/>
      <c r="AW8330" s="39"/>
    </row>
    <row r="8331" spans="15:49" x14ac:dyDescent="0.2">
      <c r="O8331" s="39"/>
      <c r="P8331" s="39"/>
      <c r="Q8331" s="39"/>
      <c r="R8331" s="39"/>
      <c r="S8331" s="39"/>
      <c r="T8331" s="39"/>
      <c r="U8331" s="39"/>
      <c r="V8331" s="39"/>
      <c r="W8331" s="39"/>
      <c r="X8331" s="39"/>
      <c r="Y8331" s="39"/>
      <c r="Z8331" s="39"/>
      <c r="AA8331" s="39"/>
      <c r="AB8331" s="39"/>
      <c r="AC8331" s="39"/>
      <c r="AD8331" s="39"/>
      <c r="AE8331" s="39"/>
      <c r="AF8331" s="39"/>
      <c r="AG8331" s="39"/>
      <c r="AH8331" s="39"/>
      <c r="AI8331" s="39"/>
      <c r="AJ8331" s="39"/>
      <c r="AK8331" s="39"/>
      <c r="AL8331" s="39"/>
      <c r="AM8331" s="39"/>
      <c r="AN8331" s="39"/>
      <c r="AO8331" s="39"/>
      <c r="AP8331" s="39"/>
      <c r="AQ8331" s="39"/>
      <c r="AR8331" s="39"/>
      <c r="AS8331" s="39"/>
      <c r="AT8331" s="39"/>
      <c r="AU8331" s="39"/>
      <c r="AV8331" s="39"/>
      <c r="AW8331" s="39"/>
    </row>
    <row r="8332" spans="15:49" x14ac:dyDescent="0.2">
      <c r="O8332" s="39"/>
      <c r="P8332" s="39"/>
      <c r="Q8332" s="39"/>
      <c r="R8332" s="39"/>
      <c r="S8332" s="39"/>
      <c r="T8332" s="39"/>
      <c r="U8332" s="39"/>
      <c r="V8332" s="39"/>
      <c r="W8332" s="39"/>
      <c r="X8332" s="39"/>
      <c r="Y8332" s="39"/>
      <c r="Z8332" s="39"/>
      <c r="AA8332" s="39"/>
      <c r="AB8332" s="39"/>
      <c r="AC8332" s="39"/>
      <c r="AD8332" s="39"/>
      <c r="AE8332" s="39"/>
      <c r="AF8332" s="39"/>
      <c r="AG8332" s="39"/>
      <c r="AH8332" s="39"/>
      <c r="AI8332" s="39"/>
      <c r="AJ8332" s="39"/>
      <c r="AK8332" s="39"/>
      <c r="AL8332" s="39"/>
      <c r="AM8332" s="39"/>
      <c r="AN8332" s="39"/>
      <c r="AO8332" s="39"/>
      <c r="AP8332" s="39"/>
      <c r="AQ8332" s="39"/>
      <c r="AR8332" s="39"/>
      <c r="AS8332" s="39"/>
      <c r="AT8332" s="39"/>
      <c r="AU8332" s="39"/>
      <c r="AV8332" s="39"/>
      <c r="AW8332" s="39"/>
    </row>
    <row r="8333" spans="15:49" x14ac:dyDescent="0.2">
      <c r="O8333" s="39"/>
      <c r="P8333" s="39"/>
      <c r="Q8333" s="39"/>
      <c r="R8333" s="39"/>
      <c r="S8333" s="39"/>
      <c r="T8333" s="39"/>
      <c r="U8333" s="39"/>
      <c r="V8333" s="39"/>
      <c r="W8333" s="39"/>
      <c r="X8333" s="39"/>
      <c r="Y8333" s="39"/>
      <c r="Z8333" s="39"/>
      <c r="AA8333" s="39"/>
      <c r="AB8333" s="39"/>
      <c r="AC8333" s="39"/>
      <c r="AD8333" s="39"/>
      <c r="AE8333" s="39"/>
      <c r="AF8333" s="39"/>
      <c r="AG8333" s="39"/>
      <c r="AH8333" s="39"/>
      <c r="AI8333" s="39"/>
      <c r="AJ8333" s="39"/>
      <c r="AK8333" s="39"/>
      <c r="AL8333" s="39"/>
      <c r="AM8333" s="39"/>
      <c r="AN8333" s="39"/>
      <c r="AO8333" s="39"/>
      <c r="AP8333" s="39"/>
      <c r="AQ8333" s="39"/>
      <c r="AR8333" s="39"/>
      <c r="AS8333" s="39"/>
      <c r="AT8333" s="39"/>
      <c r="AU8333" s="39"/>
      <c r="AV8333" s="39"/>
      <c r="AW8333" s="39"/>
    </row>
    <row r="8334" spans="15:49" x14ac:dyDescent="0.2">
      <c r="O8334" s="39"/>
      <c r="P8334" s="39"/>
      <c r="Q8334" s="39"/>
      <c r="R8334" s="39"/>
      <c r="S8334" s="39"/>
      <c r="T8334" s="39"/>
      <c r="U8334" s="39"/>
      <c r="V8334" s="39"/>
      <c r="W8334" s="39"/>
      <c r="X8334" s="39"/>
      <c r="Y8334" s="39"/>
      <c r="Z8334" s="39"/>
      <c r="AA8334" s="39"/>
      <c r="AB8334" s="39"/>
      <c r="AC8334" s="39"/>
      <c r="AD8334" s="39"/>
      <c r="AE8334" s="39"/>
      <c r="AF8334" s="39"/>
      <c r="AG8334" s="39"/>
      <c r="AH8334" s="39"/>
      <c r="AI8334" s="39"/>
      <c r="AJ8334" s="39"/>
      <c r="AK8334" s="39"/>
      <c r="AL8334" s="39"/>
      <c r="AM8334" s="39"/>
      <c r="AN8334" s="39"/>
      <c r="AO8334" s="39"/>
      <c r="AP8334" s="39"/>
      <c r="AQ8334" s="39"/>
      <c r="AR8334" s="39"/>
      <c r="AS8334" s="39"/>
      <c r="AT8334" s="39"/>
      <c r="AU8334" s="39"/>
      <c r="AV8334" s="39"/>
      <c r="AW8334" s="39"/>
    </row>
    <row r="8335" spans="15:49" x14ac:dyDescent="0.2">
      <c r="O8335" s="39"/>
      <c r="P8335" s="39"/>
      <c r="Q8335" s="39"/>
      <c r="R8335" s="39"/>
      <c r="S8335" s="39"/>
      <c r="T8335" s="39"/>
      <c r="U8335" s="39"/>
      <c r="V8335" s="39"/>
      <c r="W8335" s="39"/>
      <c r="X8335" s="39"/>
      <c r="Y8335" s="39"/>
      <c r="Z8335" s="39"/>
      <c r="AA8335" s="39"/>
      <c r="AB8335" s="39"/>
      <c r="AC8335" s="39"/>
      <c r="AD8335" s="39"/>
      <c r="AE8335" s="39"/>
      <c r="AF8335" s="39"/>
      <c r="AG8335" s="39"/>
      <c r="AH8335" s="39"/>
      <c r="AI8335" s="39"/>
      <c r="AJ8335" s="39"/>
      <c r="AK8335" s="39"/>
      <c r="AL8335" s="39"/>
      <c r="AM8335" s="39"/>
      <c r="AN8335" s="39"/>
      <c r="AO8335" s="39"/>
      <c r="AP8335" s="39"/>
      <c r="AQ8335" s="39"/>
      <c r="AR8335" s="39"/>
      <c r="AS8335" s="39"/>
      <c r="AT8335" s="39"/>
      <c r="AU8335" s="39"/>
      <c r="AV8335" s="39"/>
      <c r="AW8335" s="39"/>
    </row>
    <row r="8336" spans="15:49" x14ac:dyDescent="0.2">
      <c r="O8336" s="39"/>
      <c r="P8336" s="39"/>
      <c r="Q8336" s="39"/>
      <c r="R8336" s="39"/>
      <c r="S8336" s="39"/>
      <c r="T8336" s="39"/>
      <c r="U8336" s="39"/>
      <c r="V8336" s="39"/>
      <c r="W8336" s="39"/>
      <c r="X8336" s="39"/>
      <c r="Y8336" s="39"/>
      <c r="Z8336" s="39"/>
      <c r="AA8336" s="39"/>
      <c r="AB8336" s="39"/>
      <c r="AC8336" s="39"/>
      <c r="AD8336" s="39"/>
      <c r="AE8336" s="39"/>
      <c r="AF8336" s="39"/>
      <c r="AG8336" s="39"/>
      <c r="AH8336" s="39"/>
      <c r="AI8336" s="39"/>
      <c r="AJ8336" s="39"/>
      <c r="AK8336" s="39"/>
      <c r="AL8336" s="39"/>
      <c r="AM8336" s="39"/>
      <c r="AN8336" s="39"/>
      <c r="AO8336" s="39"/>
      <c r="AP8336" s="39"/>
      <c r="AQ8336" s="39"/>
      <c r="AR8336" s="39"/>
      <c r="AS8336" s="39"/>
      <c r="AT8336" s="39"/>
      <c r="AU8336" s="39"/>
      <c r="AV8336" s="39"/>
      <c r="AW8336" s="39"/>
    </row>
    <row r="8337" spans="15:49" x14ac:dyDescent="0.2">
      <c r="O8337" s="39"/>
      <c r="P8337" s="39"/>
      <c r="Q8337" s="39"/>
      <c r="R8337" s="39"/>
      <c r="S8337" s="39"/>
      <c r="T8337" s="39"/>
      <c r="U8337" s="39"/>
      <c r="V8337" s="39"/>
      <c r="W8337" s="39"/>
      <c r="X8337" s="39"/>
      <c r="Y8337" s="39"/>
      <c r="Z8337" s="39"/>
      <c r="AA8337" s="39"/>
      <c r="AB8337" s="39"/>
      <c r="AC8337" s="39"/>
      <c r="AD8337" s="39"/>
      <c r="AE8337" s="39"/>
      <c r="AF8337" s="39"/>
      <c r="AG8337" s="39"/>
      <c r="AH8337" s="39"/>
      <c r="AI8337" s="39"/>
      <c r="AJ8337" s="39"/>
      <c r="AK8337" s="39"/>
      <c r="AL8337" s="39"/>
      <c r="AM8337" s="39"/>
      <c r="AN8337" s="39"/>
      <c r="AO8337" s="39"/>
      <c r="AP8337" s="39"/>
      <c r="AQ8337" s="39"/>
      <c r="AR8337" s="39"/>
      <c r="AS8337" s="39"/>
      <c r="AT8337" s="39"/>
      <c r="AU8337" s="39"/>
      <c r="AV8337" s="39"/>
      <c r="AW8337" s="39"/>
    </row>
    <row r="8338" spans="15:49" x14ac:dyDescent="0.2">
      <c r="O8338" s="39"/>
      <c r="P8338" s="39"/>
      <c r="Q8338" s="39"/>
      <c r="R8338" s="39"/>
      <c r="S8338" s="39"/>
      <c r="T8338" s="39"/>
      <c r="U8338" s="39"/>
      <c r="V8338" s="39"/>
      <c r="W8338" s="39"/>
      <c r="X8338" s="39"/>
      <c r="Y8338" s="39"/>
      <c r="Z8338" s="39"/>
      <c r="AA8338" s="39"/>
      <c r="AB8338" s="39"/>
      <c r="AC8338" s="39"/>
      <c r="AD8338" s="39"/>
      <c r="AE8338" s="39"/>
      <c r="AF8338" s="39"/>
      <c r="AG8338" s="39"/>
      <c r="AH8338" s="39"/>
      <c r="AI8338" s="39"/>
      <c r="AJ8338" s="39"/>
      <c r="AK8338" s="39"/>
      <c r="AL8338" s="39"/>
      <c r="AM8338" s="39"/>
      <c r="AN8338" s="39"/>
      <c r="AO8338" s="39"/>
      <c r="AP8338" s="39"/>
      <c r="AQ8338" s="39"/>
      <c r="AR8338" s="39"/>
      <c r="AS8338" s="39"/>
      <c r="AT8338" s="39"/>
      <c r="AU8338" s="39"/>
      <c r="AV8338" s="39"/>
      <c r="AW8338" s="39"/>
    </row>
    <row r="8339" spans="15:49" x14ac:dyDescent="0.2">
      <c r="O8339" s="39"/>
      <c r="P8339" s="39"/>
      <c r="Q8339" s="39"/>
      <c r="R8339" s="39"/>
      <c r="S8339" s="39"/>
      <c r="T8339" s="39"/>
      <c r="U8339" s="39"/>
      <c r="V8339" s="39"/>
      <c r="W8339" s="39"/>
      <c r="X8339" s="39"/>
      <c r="Y8339" s="39"/>
      <c r="Z8339" s="39"/>
      <c r="AA8339" s="39"/>
      <c r="AB8339" s="39"/>
      <c r="AC8339" s="39"/>
      <c r="AD8339" s="39"/>
      <c r="AE8339" s="39"/>
      <c r="AF8339" s="39"/>
      <c r="AG8339" s="39"/>
      <c r="AH8339" s="39"/>
      <c r="AI8339" s="39"/>
      <c r="AJ8339" s="39"/>
      <c r="AK8339" s="39"/>
      <c r="AL8339" s="39"/>
      <c r="AM8339" s="39"/>
      <c r="AN8339" s="39"/>
      <c r="AO8339" s="39"/>
      <c r="AP8339" s="39"/>
      <c r="AQ8339" s="39"/>
      <c r="AR8339" s="39"/>
      <c r="AS8339" s="39"/>
      <c r="AT8339" s="39"/>
      <c r="AU8339" s="39"/>
      <c r="AV8339" s="39"/>
      <c r="AW8339" s="39"/>
    </row>
    <row r="8340" spans="15:49" x14ac:dyDescent="0.2">
      <c r="O8340" s="39"/>
      <c r="P8340" s="39"/>
      <c r="Q8340" s="39"/>
      <c r="R8340" s="39"/>
      <c r="S8340" s="39"/>
      <c r="T8340" s="39"/>
      <c r="U8340" s="39"/>
      <c r="V8340" s="39"/>
      <c r="W8340" s="39"/>
      <c r="X8340" s="39"/>
      <c r="Y8340" s="39"/>
      <c r="Z8340" s="39"/>
      <c r="AA8340" s="39"/>
      <c r="AB8340" s="39"/>
      <c r="AC8340" s="39"/>
      <c r="AD8340" s="39"/>
      <c r="AE8340" s="39"/>
      <c r="AF8340" s="39"/>
      <c r="AG8340" s="39"/>
      <c r="AH8340" s="39"/>
      <c r="AI8340" s="39"/>
      <c r="AJ8340" s="39"/>
      <c r="AK8340" s="39"/>
      <c r="AL8340" s="39"/>
      <c r="AM8340" s="39"/>
      <c r="AN8340" s="39"/>
      <c r="AO8340" s="39"/>
      <c r="AP8340" s="39"/>
      <c r="AQ8340" s="39"/>
      <c r="AR8340" s="39"/>
      <c r="AS8340" s="39"/>
      <c r="AT8340" s="39"/>
      <c r="AU8340" s="39"/>
      <c r="AV8340" s="39"/>
      <c r="AW8340" s="39"/>
    </row>
    <row r="8341" spans="15:49" x14ac:dyDescent="0.2">
      <c r="O8341" s="39"/>
      <c r="P8341" s="39"/>
      <c r="Q8341" s="39"/>
      <c r="R8341" s="39"/>
      <c r="S8341" s="39"/>
      <c r="T8341" s="39"/>
      <c r="U8341" s="39"/>
      <c r="V8341" s="39"/>
      <c r="W8341" s="39"/>
      <c r="X8341" s="39"/>
      <c r="Y8341" s="39"/>
      <c r="Z8341" s="39"/>
      <c r="AA8341" s="39"/>
      <c r="AB8341" s="39"/>
      <c r="AC8341" s="39"/>
      <c r="AD8341" s="39"/>
      <c r="AE8341" s="39"/>
      <c r="AF8341" s="39"/>
      <c r="AG8341" s="39"/>
      <c r="AH8341" s="39"/>
      <c r="AI8341" s="39"/>
      <c r="AJ8341" s="39"/>
      <c r="AK8341" s="39"/>
      <c r="AL8341" s="39"/>
      <c r="AM8341" s="39"/>
      <c r="AN8341" s="39"/>
      <c r="AO8341" s="39"/>
      <c r="AP8341" s="39"/>
      <c r="AQ8341" s="39"/>
      <c r="AR8341" s="39"/>
      <c r="AS8341" s="39"/>
      <c r="AT8341" s="39"/>
      <c r="AU8341" s="39"/>
      <c r="AV8341" s="39"/>
      <c r="AW8341" s="39"/>
    </row>
    <row r="8342" spans="15:49" x14ac:dyDescent="0.2">
      <c r="O8342" s="39"/>
      <c r="P8342" s="39"/>
      <c r="Q8342" s="39"/>
      <c r="R8342" s="39"/>
      <c r="S8342" s="39"/>
      <c r="T8342" s="39"/>
      <c r="U8342" s="39"/>
      <c r="V8342" s="39"/>
      <c r="W8342" s="39"/>
      <c r="X8342" s="39"/>
      <c r="Y8342" s="39"/>
      <c r="Z8342" s="39"/>
      <c r="AA8342" s="39"/>
      <c r="AB8342" s="39"/>
      <c r="AC8342" s="39"/>
      <c r="AD8342" s="39"/>
      <c r="AE8342" s="39"/>
      <c r="AF8342" s="39"/>
      <c r="AG8342" s="39"/>
      <c r="AH8342" s="39"/>
      <c r="AI8342" s="39"/>
      <c r="AJ8342" s="39"/>
      <c r="AK8342" s="39"/>
      <c r="AL8342" s="39"/>
      <c r="AM8342" s="39"/>
      <c r="AN8342" s="39"/>
      <c r="AO8342" s="39"/>
      <c r="AP8342" s="39"/>
      <c r="AQ8342" s="39"/>
      <c r="AR8342" s="39"/>
      <c r="AS8342" s="39"/>
      <c r="AT8342" s="39"/>
      <c r="AU8342" s="39"/>
      <c r="AV8342" s="39"/>
      <c r="AW8342" s="39"/>
    </row>
    <row r="8343" spans="15:49" x14ac:dyDescent="0.2">
      <c r="O8343" s="39"/>
      <c r="P8343" s="39"/>
      <c r="Q8343" s="39"/>
      <c r="R8343" s="39"/>
      <c r="S8343" s="39"/>
      <c r="T8343" s="39"/>
      <c r="U8343" s="39"/>
      <c r="V8343" s="39"/>
      <c r="W8343" s="39"/>
      <c r="X8343" s="39"/>
      <c r="Y8343" s="39"/>
      <c r="Z8343" s="39"/>
      <c r="AA8343" s="39"/>
      <c r="AB8343" s="39"/>
      <c r="AC8343" s="39"/>
      <c r="AD8343" s="39"/>
      <c r="AE8343" s="39"/>
      <c r="AF8343" s="39"/>
      <c r="AG8343" s="39"/>
      <c r="AH8343" s="39"/>
      <c r="AI8343" s="39"/>
      <c r="AJ8343" s="39"/>
      <c r="AK8343" s="39"/>
      <c r="AL8343" s="39"/>
      <c r="AM8343" s="39"/>
      <c r="AN8343" s="39"/>
      <c r="AO8343" s="39"/>
      <c r="AP8343" s="39"/>
      <c r="AQ8343" s="39"/>
      <c r="AR8343" s="39"/>
      <c r="AS8343" s="39"/>
      <c r="AT8343" s="39"/>
      <c r="AU8343" s="39"/>
      <c r="AV8343" s="39"/>
      <c r="AW8343" s="39"/>
    </row>
    <row r="8344" spans="15:49" x14ac:dyDescent="0.2">
      <c r="O8344" s="39"/>
      <c r="P8344" s="39"/>
      <c r="Q8344" s="39"/>
      <c r="R8344" s="39"/>
      <c r="S8344" s="39"/>
      <c r="T8344" s="39"/>
      <c r="U8344" s="39"/>
      <c r="V8344" s="39"/>
      <c r="W8344" s="39"/>
      <c r="X8344" s="39"/>
      <c r="Y8344" s="39"/>
      <c r="Z8344" s="39"/>
      <c r="AA8344" s="39"/>
      <c r="AB8344" s="39"/>
      <c r="AC8344" s="39"/>
      <c r="AD8344" s="39"/>
      <c r="AE8344" s="39"/>
      <c r="AF8344" s="39"/>
      <c r="AG8344" s="39"/>
      <c r="AH8344" s="39"/>
      <c r="AI8344" s="39"/>
      <c r="AJ8344" s="39"/>
      <c r="AK8344" s="39"/>
      <c r="AL8344" s="39"/>
      <c r="AM8344" s="39"/>
      <c r="AN8344" s="39"/>
      <c r="AO8344" s="39"/>
      <c r="AP8344" s="39"/>
      <c r="AQ8344" s="39"/>
      <c r="AR8344" s="39"/>
      <c r="AS8344" s="39"/>
      <c r="AT8344" s="39"/>
      <c r="AU8344" s="39"/>
      <c r="AV8344" s="39"/>
      <c r="AW8344" s="39"/>
    </row>
    <row r="8345" spans="15:49" x14ac:dyDescent="0.2">
      <c r="O8345" s="39"/>
      <c r="P8345" s="39"/>
      <c r="Q8345" s="39"/>
      <c r="R8345" s="39"/>
      <c r="S8345" s="39"/>
      <c r="T8345" s="39"/>
      <c r="U8345" s="39"/>
      <c r="V8345" s="39"/>
      <c r="W8345" s="39"/>
      <c r="X8345" s="39"/>
      <c r="Y8345" s="39"/>
      <c r="Z8345" s="39"/>
      <c r="AA8345" s="39"/>
      <c r="AB8345" s="39"/>
      <c r="AC8345" s="39"/>
      <c r="AD8345" s="39"/>
      <c r="AE8345" s="39"/>
      <c r="AF8345" s="39"/>
      <c r="AG8345" s="39"/>
      <c r="AH8345" s="39"/>
      <c r="AI8345" s="39"/>
      <c r="AJ8345" s="39"/>
      <c r="AK8345" s="39"/>
      <c r="AL8345" s="39"/>
      <c r="AM8345" s="39"/>
      <c r="AN8345" s="39"/>
      <c r="AO8345" s="39"/>
      <c r="AP8345" s="39"/>
      <c r="AQ8345" s="39"/>
      <c r="AR8345" s="39"/>
      <c r="AS8345" s="39"/>
      <c r="AT8345" s="39"/>
      <c r="AU8345" s="39"/>
      <c r="AV8345" s="39"/>
      <c r="AW8345" s="39"/>
    </row>
    <row r="8346" spans="15:49" x14ac:dyDescent="0.2">
      <c r="O8346" s="39"/>
      <c r="P8346" s="39"/>
      <c r="Q8346" s="39"/>
      <c r="R8346" s="39"/>
      <c r="S8346" s="39"/>
      <c r="T8346" s="39"/>
      <c r="U8346" s="39"/>
      <c r="V8346" s="39"/>
      <c r="W8346" s="39"/>
      <c r="X8346" s="39"/>
      <c r="Y8346" s="39"/>
      <c r="Z8346" s="39"/>
      <c r="AA8346" s="39"/>
      <c r="AB8346" s="39"/>
      <c r="AC8346" s="39"/>
      <c r="AD8346" s="39"/>
      <c r="AE8346" s="39"/>
      <c r="AF8346" s="39"/>
      <c r="AG8346" s="39"/>
      <c r="AH8346" s="39"/>
      <c r="AI8346" s="39"/>
      <c r="AJ8346" s="39"/>
      <c r="AK8346" s="39"/>
      <c r="AL8346" s="39"/>
      <c r="AM8346" s="39"/>
      <c r="AN8346" s="39"/>
      <c r="AO8346" s="39"/>
      <c r="AP8346" s="39"/>
      <c r="AQ8346" s="39"/>
      <c r="AR8346" s="39"/>
      <c r="AS8346" s="39"/>
      <c r="AT8346" s="39"/>
      <c r="AU8346" s="39"/>
      <c r="AV8346" s="39"/>
      <c r="AW8346" s="39"/>
    </row>
    <row r="8347" spans="15:49" x14ac:dyDescent="0.2">
      <c r="O8347" s="39"/>
      <c r="P8347" s="39"/>
      <c r="Q8347" s="39"/>
      <c r="R8347" s="39"/>
      <c r="S8347" s="39"/>
      <c r="T8347" s="39"/>
      <c r="U8347" s="39"/>
      <c r="V8347" s="39"/>
      <c r="W8347" s="39"/>
      <c r="X8347" s="39"/>
      <c r="Y8347" s="39"/>
      <c r="Z8347" s="39"/>
      <c r="AA8347" s="39"/>
      <c r="AB8347" s="39"/>
      <c r="AC8347" s="39"/>
      <c r="AD8347" s="39"/>
      <c r="AE8347" s="39"/>
      <c r="AF8347" s="39"/>
      <c r="AG8347" s="39"/>
      <c r="AH8347" s="39"/>
      <c r="AI8347" s="39"/>
      <c r="AJ8347" s="39"/>
      <c r="AK8347" s="39"/>
      <c r="AL8347" s="39"/>
      <c r="AM8347" s="39"/>
      <c r="AN8347" s="39"/>
      <c r="AO8347" s="39"/>
      <c r="AP8347" s="39"/>
      <c r="AQ8347" s="39"/>
      <c r="AR8347" s="39"/>
      <c r="AS8347" s="39"/>
      <c r="AT8347" s="39"/>
      <c r="AU8347" s="39"/>
      <c r="AV8347" s="39"/>
      <c r="AW8347" s="39"/>
    </row>
    <row r="8348" spans="15:49" x14ac:dyDescent="0.2">
      <c r="O8348" s="39"/>
      <c r="P8348" s="39"/>
      <c r="Q8348" s="39"/>
      <c r="R8348" s="39"/>
      <c r="S8348" s="39"/>
      <c r="T8348" s="39"/>
      <c r="U8348" s="39"/>
      <c r="V8348" s="39"/>
      <c r="W8348" s="39"/>
      <c r="X8348" s="39"/>
      <c r="Y8348" s="39"/>
      <c r="Z8348" s="39"/>
      <c r="AA8348" s="39"/>
      <c r="AB8348" s="39"/>
      <c r="AC8348" s="39"/>
      <c r="AD8348" s="39"/>
      <c r="AE8348" s="39"/>
      <c r="AF8348" s="39"/>
      <c r="AG8348" s="39"/>
      <c r="AH8348" s="39"/>
      <c r="AI8348" s="39"/>
      <c r="AJ8348" s="39"/>
      <c r="AK8348" s="39"/>
      <c r="AL8348" s="39"/>
      <c r="AM8348" s="39"/>
      <c r="AN8348" s="39"/>
      <c r="AO8348" s="39"/>
      <c r="AP8348" s="39"/>
      <c r="AQ8348" s="39"/>
      <c r="AR8348" s="39"/>
      <c r="AS8348" s="39"/>
      <c r="AT8348" s="39"/>
      <c r="AU8348" s="39"/>
      <c r="AV8348" s="39"/>
      <c r="AW8348" s="39"/>
    </row>
    <row r="8349" spans="15:49" x14ac:dyDescent="0.2">
      <c r="O8349" s="39"/>
      <c r="P8349" s="39"/>
      <c r="Q8349" s="39"/>
      <c r="R8349" s="39"/>
      <c r="S8349" s="39"/>
      <c r="T8349" s="39"/>
      <c r="U8349" s="39"/>
      <c r="V8349" s="39"/>
      <c r="W8349" s="39"/>
      <c r="X8349" s="39"/>
      <c r="Y8349" s="39"/>
      <c r="Z8349" s="39"/>
      <c r="AA8349" s="39"/>
      <c r="AB8349" s="39"/>
      <c r="AC8349" s="39"/>
      <c r="AD8349" s="39"/>
      <c r="AE8349" s="39"/>
      <c r="AF8349" s="39"/>
      <c r="AG8349" s="39"/>
      <c r="AH8349" s="39"/>
      <c r="AI8349" s="39"/>
      <c r="AJ8349" s="39"/>
      <c r="AK8349" s="39"/>
      <c r="AL8349" s="39"/>
      <c r="AM8349" s="39"/>
      <c r="AN8349" s="39"/>
      <c r="AO8349" s="39"/>
      <c r="AP8349" s="39"/>
      <c r="AQ8349" s="39"/>
      <c r="AR8349" s="39"/>
      <c r="AS8349" s="39"/>
      <c r="AT8349" s="39"/>
      <c r="AU8349" s="39"/>
      <c r="AV8349" s="39"/>
      <c r="AW8349" s="39"/>
    </row>
    <row r="8350" spans="15:49" x14ac:dyDescent="0.2">
      <c r="O8350" s="39"/>
      <c r="P8350" s="39"/>
      <c r="Q8350" s="39"/>
      <c r="R8350" s="39"/>
      <c r="S8350" s="39"/>
      <c r="T8350" s="39"/>
      <c r="U8350" s="39"/>
      <c r="V8350" s="39"/>
      <c r="W8350" s="39"/>
      <c r="X8350" s="39"/>
      <c r="Y8350" s="39"/>
      <c r="Z8350" s="39"/>
      <c r="AA8350" s="39"/>
      <c r="AB8350" s="39"/>
      <c r="AC8350" s="39"/>
      <c r="AD8350" s="39"/>
      <c r="AE8350" s="39"/>
      <c r="AF8350" s="39"/>
      <c r="AG8350" s="39"/>
      <c r="AH8350" s="39"/>
      <c r="AI8350" s="39"/>
      <c r="AJ8350" s="39"/>
      <c r="AK8350" s="39"/>
      <c r="AL8350" s="39"/>
      <c r="AM8350" s="39"/>
      <c r="AN8350" s="39"/>
      <c r="AO8350" s="39"/>
      <c r="AP8350" s="39"/>
      <c r="AQ8350" s="39"/>
      <c r="AR8350" s="39"/>
      <c r="AS8350" s="39"/>
      <c r="AT8350" s="39"/>
      <c r="AU8350" s="39"/>
      <c r="AV8350" s="39"/>
      <c r="AW8350" s="39"/>
    </row>
    <row r="8351" spans="15:49" x14ac:dyDescent="0.2">
      <c r="O8351" s="39"/>
      <c r="P8351" s="39"/>
      <c r="Q8351" s="39"/>
      <c r="R8351" s="39"/>
      <c r="S8351" s="39"/>
      <c r="T8351" s="39"/>
      <c r="U8351" s="39"/>
      <c r="V8351" s="39"/>
      <c r="W8351" s="39"/>
      <c r="X8351" s="39"/>
      <c r="Y8351" s="39"/>
      <c r="Z8351" s="39"/>
      <c r="AA8351" s="39"/>
      <c r="AB8351" s="39"/>
      <c r="AC8351" s="39"/>
      <c r="AD8351" s="39"/>
      <c r="AE8351" s="39"/>
      <c r="AF8351" s="39"/>
      <c r="AG8351" s="39"/>
      <c r="AH8351" s="39"/>
      <c r="AI8351" s="39"/>
      <c r="AJ8351" s="39"/>
      <c r="AK8351" s="39"/>
      <c r="AL8351" s="39"/>
      <c r="AM8351" s="39"/>
      <c r="AN8351" s="39"/>
      <c r="AO8351" s="39"/>
      <c r="AP8351" s="39"/>
      <c r="AQ8351" s="39"/>
      <c r="AR8351" s="39"/>
      <c r="AS8351" s="39"/>
      <c r="AT8351" s="39"/>
      <c r="AU8351" s="39"/>
      <c r="AV8351" s="39"/>
      <c r="AW8351" s="39"/>
    </row>
    <row r="8352" spans="15:49" x14ac:dyDescent="0.2">
      <c r="O8352" s="39"/>
      <c r="P8352" s="39"/>
      <c r="Q8352" s="39"/>
      <c r="R8352" s="39"/>
      <c r="S8352" s="39"/>
      <c r="T8352" s="39"/>
      <c r="U8352" s="39"/>
      <c r="V8352" s="39"/>
      <c r="W8352" s="39"/>
      <c r="X8352" s="39"/>
      <c r="Y8352" s="39"/>
      <c r="Z8352" s="39"/>
      <c r="AA8352" s="39"/>
      <c r="AB8352" s="39"/>
      <c r="AC8352" s="39"/>
      <c r="AD8352" s="39"/>
      <c r="AE8352" s="39"/>
      <c r="AF8352" s="39"/>
      <c r="AG8352" s="39"/>
      <c r="AH8352" s="39"/>
      <c r="AI8352" s="39"/>
      <c r="AJ8352" s="39"/>
      <c r="AK8352" s="39"/>
      <c r="AL8352" s="39"/>
      <c r="AM8352" s="39"/>
      <c r="AN8352" s="39"/>
      <c r="AO8352" s="39"/>
      <c r="AP8352" s="39"/>
      <c r="AQ8352" s="39"/>
      <c r="AR8352" s="39"/>
      <c r="AS8352" s="39"/>
      <c r="AT8352" s="39"/>
      <c r="AU8352" s="39"/>
      <c r="AV8352" s="39"/>
      <c r="AW8352" s="39"/>
    </row>
    <row r="8353" spans="15:49" x14ac:dyDescent="0.2">
      <c r="O8353" s="39"/>
      <c r="P8353" s="39"/>
      <c r="Q8353" s="39"/>
      <c r="R8353" s="39"/>
      <c r="S8353" s="39"/>
      <c r="T8353" s="39"/>
      <c r="U8353" s="39"/>
      <c r="V8353" s="39"/>
      <c r="W8353" s="39"/>
      <c r="X8353" s="39"/>
      <c r="Y8353" s="39"/>
      <c r="Z8353" s="39"/>
      <c r="AA8353" s="39"/>
      <c r="AB8353" s="39"/>
      <c r="AC8353" s="39"/>
      <c r="AD8353" s="39"/>
      <c r="AE8353" s="39"/>
      <c r="AF8353" s="39"/>
      <c r="AG8353" s="39"/>
      <c r="AH8353" s="39"/>
      <c r="AI8353" s="39"/>
      <c r="AJ8353" s="39"/>
      <c r="AK8353" s="39"/>
      <c r="AL8353" s="39"/>
      <c r="AM8353" s="39"/>
      <c r="AN8353" s="39"/>
      <c r="AO8353" s="39"/>
      <c r="AP8353" s="39"/>
      <c r="AQ8353" s="39"/>
      <c r="AR8353" s="39"/>
      <c r="AS8353" s="39"/>
      <c r="AT8353" s="39"/>
      <c r="AU8353" s="39"/>
      <c r="AV8353" s="39"/>
      <c r="AW8353" s="39"/>
    </row>
    <row r="8354" spans="15:49" x14ac:dyDescent="0.2">
      <c r="O8354" s="39"/>
      <c r="P8354" s="39"/>
      <c r="Q8354" s="39"/>
      <c r="R8354" s="39"/>
      <c r="S8354" s="39"/>
      <c r="T8354" s="39"/>
      <c r="U8354" s="39"/>
      <c r="V8354" s="39"/>
      <c r="W8354" s="39"/>
      <c r="X8354" s="39"/>
      <c r="Y8354" s="39"/>
      <c r="Z8354" s="39"/>
      <c r="AA8354" s="39"/>
      <c r="AB8354" s="39"/>
      <c r="AC8354" s="39"/>
      <c r="AD8354" s="39"/>
      <c r="AE8354" s="39"/>
      <c r="AF8354" s="39"/>
      <c r="AG8354" s="39"/>
      <c r="AH8354" s="39"/>
      <c r="AI8354" s="39"/>
      <c r="AJ8354" s="39"/>
      <c r="AK8354" s="39"/>
      <c r="AL8354" s="39"/>
      <c r="AM8354" s="39"/>
      <c r="AN8354" s="39"/>
      <c r="AO8354" s="39"/>
      <c r="AP8354" s="39"/>
      <c r="AQ8354" s="39"/>
      <c r="AR8354" s="39"/>
      <c r="AS8354" s="39"/>
      <c r="AT8354" s="39"/>
      <c r="AU8354" s="39"/>
      <c r="AV8354" s="39"/>
      <c r="AW8354" s="39"/>
    </row>
    <row r="8355" spans="15:49" x14ac:dyDescent="0.2">
      <c r="O8355" s="39"/>
      <c r="P8355" s="39"/>
      <c r="Q8355" s="39"/>
      <c r="R8355" s="39"/>
      <c r="S8355" s="39"/>
      <c r="T8355" s="39"/>
      <c r="U8355" s="39"/>
      <c r="V8355" s="39"/>
      <c r="W8355" s="39"/>
      <c r="X8355" s="39"/>
      <c r="Y8355" s="39"/>
      <c r="Z8355" s="39"/>
      <c r="AA8355" s="39"/>
      <c r="AB8355" s="39"/>
      <c r="AC8355" s="39"/>
      <c r="AD8355" s="39"/>
      <c r="AE8355" s="39"/>
      <c r="AF8355" s="39"/>
      <c r="AG8355" s="39"/>
      <c r="AH8355" s="39"/>
      <c r="AI8355" s="39"/>
      <c r="AJ8355" s="39"/>
      <c r="AK8355" s="39"/>
      <c r="AL8355" s="39"/>
      <c r="AM8355" s="39"/>
      <c r="AN8355" s="39"/>
      <c r="AO8355" s="39"/>
      <c r="AP8355" s="39"/>
      <c r="AQ8355" s="39"/>
      <c r="AR8355" s="39"/>
      <c r="AS8355" s="39"/>
      <c r="AT8355" s="39"/>
      <c r="AU8355" s="39"/>
      <c r="AV8355" s="39"/>
      <c r="AW8355" s="39"/>
    </row>
    <row r="8356" spans="15:49" x14ac:dyDescent="0.2">
      <c r="O8356" s="39"/>
      <c r="P8356" s="39"/>
      <c r="Q8356" s="39"/>
      <c r="R8356" s="39"/>
      <c r="S8356" s="39"/>
      <c r="T8356" s="39"/>
      <c r="U8356" s="39"/>
      <c r="V8356" s="39"/>
      <c r="W8356" s="39"/>
      <c r="X8356" s="39"/>
      <c r="Y8356" s="39"/>
      <c r="Z8356" s="39"/>
      <c r="AA8356" s="39"/>
      <c r="AB8356" s="39"/>
      <c r="AC8356" s="39"/>
      <c r="AD8356" s="39"/>
      <c r="AE8356" s="39"/>
      <c r="AF8356" s="39"/>
      <c r="AG8356" s="39"/>
      <c r="AH8356" s="39"/>
      <c r="AI8356" s="39"/>
      <c r="AJ8356" s="39"/>
      <c r="AK8356" s="39"/>
      <c r="AL8356" s="39"/>
      <c r="AM8356" s="39"/>
      <c r="AN8356" s="39"/>
      <c r="AO8356" s="39"/>
      <c r="AP8356" s="39"/>
      <c r="AQ8356" s="39"/>
      <c r="AR8356" s="39"/>
      <c r="AS8356" s="39"/>
      <c r="AT8356" s="39"/>
      <c r="AU8356" s="39"/>
      <c r="AV8356" s="39"/>
      <c r="AW8356" s="39"/>
    </row>
    <row r="8357" spans="15:49" x14ac:dyDescent="0.2">
      <c r="O8357" s="39"/>
      <c r="P8357" s="39"/>
      <c r="Q8357" s="39"/>
      <c r="R8357" s="39"/>
      <c r="S8357" s="39"/>
      <c r="T8357" s="39"/>
      <c r="U8357" s="39"/>
      <c r="V8357" s="39"/>
      <c r="W8357" s="39"/>
      <c r="X8357" s="39"/>
      <c r="Y8357" s="39"/>
      <c r="Z8357" s="39"/>
      <c r="AA8357" s="39"/>
      <c r="AB8357" s="39"/>
      <c r="AC8357" s="39"/>
      <c r="AD8357" s="39"/>
      <c r="AE8357" s="39"/>
      <c r="AF8357" s="39"/>
      <c r="AG8357" s="39"/>
      <c r="AH8357" s="39"/>
      <c r="AI8357" s="39"/>
      <c r="AJ8357" s="39"/>
      <c r="AK8357" s="39"/>
      <c r="AL8357" s="39"/>
      <c r="AM8357" s="39"/>
      <c r="AN8357" s="39"/>
      <c r="AO8357" s="39"/>
      <c r="AP8357" s="39"/>
      <c r="AQ8357" s="39"/>
      <c r="AR8357" s="39"/>
      <c r="AS8357" s="39"/>
      <c r="AT8357" s="39"/>
      <c r="AU8357" s="39"/>
      <c r="AV8357" s="39"/>
      <c r="AW8357" s="39"/>
    </row>
    <row r="8358" spans="15:49" x14ac:dyDescent="0.2">
      <c r="O8358" s="39"/>
      <c r="P8358" s="39"/>
      <c r="Q8358" s="39"/>
      <c r="R8358" s="39"/>
      <c r="S8358" s="39"/>
      <c r="T8358" s="39"/>
      <c r="U8358" s="39"/>
      <c r="V8358" s="39"/>
      <c r="W8358" s="39"/>
      <c r="X8358" s="39"/>
      <c r="Y8358" s="39"/>
      <c r="Z8358" s="39"/>
      <c r="AA8358" s="39"/>
      <c r="AB8358" s="39"/>
      <c r="AC8358" s="39"/>
      <c r="AD8358" s="39"/>
      <c r="AE8358" s="39"/>
      <c r="AF8358" s="39"/>
      <c r="AG8358" s="39"/>
      <c r="AH8358" s="39"/>
      <c r="AI8358" s="39"/>
      <c r="AJ8358" s="39"/>
      <c r="AK8358" s="39"/>
      <c r="AL8358" s="39"/>
      <c r="AM8358" s="39"/>
      <c r="AN8358" s="39"/>
      <c r="AO8358" s="39"/>
      <c r="AP8358" s="39"/>
      <c r="AQ8358" s="39"/>
      <c r="AR8358" s="39"/>
      <c r="AS8358" s="39"/>
      <c r="AT8358" s="39"/>
      <c r="AU8358" s="39"/>
      <c r="AV8358" s="39"/>
      <c r="AW8358" s="39"/>
    </row>
    <row r="8359" spans="15:49" x14ac:dyDescent="0.2">
      <c r="O8359" s="39"/>
      <c r="P8359" s="39"/>
      <c r="Q8359" s="39"/>
      <c r="R8359" s="39"/>
      <c r="S8359" s="39"/>
      <c r="T8359" s="39"/>
      <c r="U8359" s="39"/>
      <c r="V8359" s="39"/>
      <c r="W8359" s="39"/>
      <c r="X8359" s="39"/>
      <c r="Y8359" s="39"/>
      <c r="Z8359" s="39"/>
      <c r="AA8359" s="39"/>
      <c r="AB8359" s="39"/>
      <c r="AC8359" s="39"/>
      <c r="AD8359" s="39"/>
      <c r="AE8359" s="39"/>
      <c r="AF8359" s="39"/>
      <c r="AG8359" s="39"/>
      <c r="AH8359" s="39"/>
      <c r="AI8359" s="39"/>
      <c r="AJ8359" s="39"/>
      <c r="AK8359" s="39"/>
      <c r="AL8359" s="39"/>
      <c r="AM8359" s="39"/>
      <c r="AN8359" s="39"/>
      <c r="AO8359" s="39"/>
      <c r="AP8359" s="39"/>
      <c r="AQ8359" s="39"/>
      <c r="AR8359" s="39"/>
      <c r="AS8359" s="39"/>
      <c r="AT8359" s="39"/>
      <c r="AU8359" s="39"/>
      <c r="AV8359" s="39"/>
      <c r="AW8359" s="39"/>
    </row>
    <row r="8360" spans="15:49" x14ac:dyDescent="0.2">
      <c r="O8360" s="39"/>
      <c r="P8360" s="39"/>
      <c r="Q8360" s="39"/>
      <c r="R8360" s="39"/>
      <c r="S8360" s="39"/>
      <c r="T8360" s="39"/>
      <c r="U8360" s="39"/>
      <c r="V8360" s="39"/>
      <c r="W8360" s="39"/>
      <c r="X8360" s="39"/>
      <c r="Y8360" s="39"/>
      <c r="Z8360" s="39"/>
      <c r="AA8360" s="39"/>
      <c r="AB8360" s="39"/>
      <c r="AC8360" s="39"/>
      <c r="AD8360" s="39"/>
      <c r="AE8360" s="39"/>
      <c r="AF8360" s="39"/>
      <c r="AG8360" s="39"/>
      <c r="AH8360" s="39"/>
      <c r="AI8360" s="39"/>
      <c r="AJ8360" s="39"/>
      <c r="AK8360" s="39"/>
      <c r="AL8360" s="39"/>
      <c r="AM8360" s="39"/>
      <c r="AN8360" s="39"/>
      <c r="AO8360" s="39"/>
      <c r="AP8360" s="39"/>
      <c r="AQ8360" s="39"/>
      <c r="AR8360" s="39"/>
      <c r="AS8360" s="39"/>
      <c r="AT8360" s="39"/>
      <c r="AU8360" s="39"/>
      <c r="AV8360" s="39"/>
      <c r="AW8360" s="39"/>
    </row>
    <row r="8361" spans="15:49" x14ac:dyDescent="0.2">
      <c r="O8361" s="39"/>
      <c r="P8361" s="39"/>
      <c r="Q8361" s="39"/>
      <c r="R8361" s="39"/>
      <c r="S8361" s="39"/>
      <c r="T8361" s="39"/>
      <c r="U8361" s="39"/>
      <c r="V8361" s="39"/>
      <c r="W8361" s="39"/>
      <c r="X8361" s="39"/>
      <c r="Y8361" s="39"/>
      <c r="Z8361" s="39"/>
      <c r="AA8361" s="39"/>
      <c r="AB8361" s="39"/>
      <c r="AC8361" s="39"/>
      <c r="AD8361" s="39"/>
      <c r="AE8361" s="39"/>
      <c r="AF8361" s="39"/>
      <c r="AG8361" s="39"/>
      <c r="AH8361" s="39"/>
      <c r="AI8361" s="39"/>
      <c r="AJ8361" s="39"/>
      <c r="AK8361" s="39"/>
      <c r="AL8361" s="39"/>
      <c r="AM8361" s="39"/>
      <c r="AN8361" s="39"/>
      <c r="AO8361" s="39"/>
      <c r="AP8361" s="39"/>
      <c r="AQ8361" s="39"/>
      <c r="AR8361" s="39"/>
      <c r="AS8361" s="39"/>
      <c r="AT8361" s="39"/>
      <c r="AU8361" s="39"/>
      <c r="AV8361" s="39"/>
      <c r="AW8361" s="39"/>
    </row>
    <row r="8362" spans="15:49" x14ac:dyDescent="0.2">
      <c r="O8362" s="39"/>
      <c r="P8362" s="39"/>
      <c r="Q8362" s="39"/>
      <c r="R8362" s="39"/>
      <c r="S8362" s="39"/>
      <c r="T8362" s="39"/>
      <c r="U8362" s="39"/>
      <c r="V8362" s="39"/>
      <c r="W8362" s="39"/>
      <c r="X8362" s="39"/>
      <c r="Y8362" s="39"/>
      <c r="Z8362" s="39"/>
      <c r="AA8362" s="39"/>
      <c r="AB8362" s="39"/>
      <c r="AC8362" s="39"/>
      <c r="AD8362" s="39"/>
      <c r="AE8362" s="39"/>
      <c r="AF8362" s="39"/>
      <c r="AG8362" s="39"/>
      <c r="AH8362" s="39"/>
      <c r="AI8362" s="39"/>
      <c r="AJ8362" s="39"/>
      <c r="AK8362" s="39"/>
      <c r="AL8362" s="39"/>
      <c r="AM8362" s="39"/>
      <c r="AN8362" s="39"/>
      <c r="AO8362" s="39"/>
      <c r="AP8362" s="39"/>
      <c r="AQ8362" s="39"/>
      <c r="AR8362" s="39"/>
      <c r="AS8362" s="39"/>
      <c r="AT8362" s="39"/>
      <c r="AU8362" s="39"/>
      <c r="AV8362" s="39"/>
      <c r="AW8362" s="39"/>
    </row>
    <row r="8363" spans="15:49" x14ac:dyDescent="0.2">
      <c r="O8363" s="39"/>
      <c r="P8363" s="39"/>
      <c r="Q8363" s="39"/>
      <c r="R8363" s="39"/>
      <c r="S8363" s="39"/>
      <c r="T8363" s="39"/>
      <c r="U8363" s="39"/>
      <c r="V8363" s="39"/>
      <c r="W8363" s="39"/>
      <c r="X8363" s="39"/>
      <c r="Y8363" s="39"/>
      <c r="Z8363" s="39"/>
      <c r="AA8363" s="39"/>
      <c r="AB8363" s="39"/>
      <c r="AC8363" s="39"/>
      <c r="AD8363" s="39"/>
      <c r="AE8363" s="39"/>
      <c r="AF8363" s="39"/>
      <c r="AG8363" s="39"/>
      <c r="AH8363" s="39"/>
      <c r="AI8363" s="39"/>
      <c r="AJ8363" s="39"/>
      <c r="AK8363" s="39"/>
      <c r="AL8363" s="39"/>
      <c r="AM8363" s="39"/>
      <c r="AN8363" s="39"/>
      <c r="AO8363" s="39"/>
      <c r="AP8363" s="39"/>
      <c r="AQ8363" s="39"/>
      <c r="AR8363" s="39"/>
      <c r="AS8363" s="39"/>
      <c r="AT8363" s="39"/>
      <c r="AU8363" s="39"/>
      <c r="AV8363" s="39"/>
      <c r="AW8363" s="39"/>
    </row>
    <row r="8364" spans="15:49" x14ac:dyDescent="0.2">
      <c r="O8364" s="39"/>
      <c r="P8364" s="39"/>
      <c r="Q8364" s="39"/>
      <c r="R8364" s="39"/>
      <c r="S8364" s="39"/>
      <c r="T8364" s="39"/>
      <c r="U8364" s="39"/>
      <c r="V8364" s="39"/>
      <c r="W8364" s="39"/>
      <c r="X8364" s="39"/>
      <c r="Y8364" s="39"/>
      <c r="Z8364" s="39"/>
      <c r="AA8364" s="39"/>
      <c r="AB8364" s="39"/>
      <c r="AC8364" s="39"/>
      <c r="AD8364" s="39"/>
      <c r="AE8364" s="39"/>
      <c r="AF8364" s="39"/>
      <c r="AG8364" s="39"/>
      <c r="AH8364" s="39"/>
      <c r="AI8364" s="39"/>
      <c r="AJ8364" s="39"/>
      <c r="AK8364" s="39"/>
      <c r="AL8364" s="39"/>
      <c r="AM8364" s="39"/>
      <c r="AN8364" s="39"/>
      <c r="AO8364" s="39"/>
      <c r="AP8364" s="39"/>
      <c r="AQ8364" s="39"/>
      <c r="AR8364" s="39"/>
      <c r="AS8364" s="39"/>
      <c r="AT8364" s="39"/>
      <c r="AU8364" s="39"/>
      <c r="AV8364" s="39"/>
      <c r="AW8364" s="39"/>
    </row>
    <row r="8365" spans="15:49" x14ac:dyDescent="0.2">
      <c r="O8365" s="39"/>
      <c r="P8365" s="39"/>
      <c r="Q8365" s="39"/>
      <c r="R8365" s="39"/>
      <c r="S8365" s="39"/>
      <c r="T8365" s="39"/>
      <c r="U8365" s="39"/>
      <c r="V8365" s="39"/>
      <c r="W8365" s="39"/>
      <c r="X8365" s="39"/>
      <c r="Y8365" s="39"/>
      <c r="Z8365" s="39"/>
      <c r="AA8365" s="39"/>
      <c r="AB8365" s="39"/>
      <c r="AC8365" s="39"/>
      <c r="AD8365" s="39"/>
      <c r="AE8365" s="39"/>
      <c r="AF8365" s="39"/>
      <c r="AG8365" s="39"/>
      <c r="AH8365" s="39"/>
      <c r="AI8365" s="39"/>
      <c r="AJ8365" s="39"/>
      <c r="AK8365" s="39"/>
      <c r="AL8365" s="39"/>
      <c r="AM8365" s="39"/>
      <c r="AN8365" s="39"/>
      <c r="AO8365" s="39"/>
      <c r="AP8365" s="39"/>
      <c r="AQ8365" s="39"/>
      <c r="AR8365" s="39"/>
      <c r="AS8365" s="39"/>
      <c r="AT8365" s="39"/>
      <c r="AU8365" s="39"/>
      <c r="AV8365" s="39"/>
      <c r="AW8365" s="39"/>
    </row>
    <row r="8366" spans="15:49" x14ac:dyDescent="0.2">
      <c r="O8366" s="39"/>
      <c r="P8366" s="39"/>
      <c r="Q8366" s="39"/>
      <c r="R8366" s="39"/>
      <c r="S8366" s="39"/>
      <c r="T8366" s="39"/>
      <c r="U8366" s="39"/>
      <c r="V8366" s="39"/>
      <c r="W8366" s="39"/>
      <c r="X8366" s="39"/>
      <c r="Y8366" s="39"/>
      <c r="Z8366" s="39"/>
      <c r="AA8366" s="39"/>
      <c r="AB8366" s="39"/>
      <c r="AC8366" s="39"/>
      <c r="AD8366" s="39"/>
      <c r="AE8366" s="39"/>
      <c r="AF8366" s="39"/>
      <c r="AG8366" s="39"/>
      <c r="AH8366" s="39"/>
      <c r="AI8366" s="39"/>
      <c r="AJ8366" s="39"/>
      <c r="AK8366" s="39"/>
      <c r="AL8366" s="39"/>
      <c r="AM8366" s="39"/>
      <c r="AN8366" s="39"/>
      <c r="AO8366" s="39"/>
      <c r="AP8366" s="39"/>
      <c r="AQ8366" s="39"/>
      <c r="AR8366" s="39"/>
      <c r="AS8366" s="39"/>
      <c r="AT8366" s="39"/>
      <c r="AU8366" s="39"/>
      <c r="AV8366" s="39"/>
      <c r="AW8366" s="39"/>
    </row>
    <row r="8367" spans="15:49" x14ac:dyDescent="0.2">
      <c r="O8367" s="39"/>
      <c r="P8367" s="39"/>
      <c r="Q8367" s="39"/>
      <c r="R8367" s="39"/>
      <c r="S8367" s="39"/>
      <c r="T8367" s="39"/>
      <c r="U8367" s="39"/>
      <c r="V8367" s="39"/>
      <c r="W8367" s="39"/>
      <c r="X8367" s="39"/>
      <c r="Y8367" s="39"/>
      <c r="Z8367" s="39"/>
      <c r="AA8367" s="39"/>
      <c r="AB8367" s="39"/>
      <c r="AC8367" s="39"/>
      <c r="AD8367" s="39"/>
      <c r="AE8367" s="39"/>
      <c r="AF8367" s="39"/>
      <c r="AG8367" s="39"/>
      <c r="AH8367" s="39"/>
      <c r="AI8367" s="39"/>
      <c r="AJ8367" s="39"/>
      <c r="AK8367" s="39"/>
      <c r="AL8367" s="39"/>
      <c r="AM8367" s="39"/>
      <c r="AN8367" s="39"/>
      <c r="AO8367" s="39"/>
      <c r="AP8367" s="39"/>
      <c r="AQ8367" s="39"/>
      <c r="AR8367" s="39"/>
      <c r="AS8367" s="39"/>
      <c r="AT8367" s="39"/>
      <c r="AU8367" s="39"/>
      <c r="AV8367" s="39"/>
      <c r="AW8367" s="39"/>
    </row>
    <row r="8368" spans="15:49" x14ac:dyDescent="0.2">
      <c r="O8368" s="39"/>
      <c r="P8368" s="39"/>
      <c r="Q8368" s="39"/>
      <c r="R8368" s="39"/>
      <c r="S8368" s="39"/>
      <c r="T8368" s="39"/>
      <c r="U8368" s="39"/>
      <c r="V8368" s="39"/>
      <c r="W8368" s="39"/>
      <c r="X8368" s="39"/>
      <c r="Y8368" s="39"/>
      <c r="Z8368" s="39"/>
      <c r="AA8368" s="39"/>
      <c r="AB8368" s="39"/>
      <c r="AC8368" s="39"/>
      <c r="AD8368" s="39"/>
      <c r="AE8368" s="39"/>
      <c r="AF8368" s="39"/>
      <c r="AG8368" s="39"/>
      <c r="AH8368" s="39"/>
      <c r="AI8368" s="39"/>
      <c r="AJ8368" s="39"/>
      <c r="AK8368" s="39"/>
      <c r="AL8368" s="39"/>
      <c r="AM8368" s="39"/>
      <c r="AN8368" s="39"/>
      <c r="AO8368" s="39"/>
      <c r="AP8368" s="39"/>
      <c r="AQ8368" s="39"/>
      <c r="AR8368" s="39"/>
      <c r="AS8368" s="39"/>
      <c r="AT8368" s="39"/>
      <c r="AU8368" s="39"/>
      <c r="AV8368" s="39"/>
      <c r="AW8368" s="39"/>
    </row>
    <row r="8369" spans="15:49" x14ac:dyDescent="0.2">
      <c r="O8369" s="39"/>
      <c r="P8369" s="39"/>
      <c r="Q8369" s="39"/>
      <c r="R8369" s="39"/>
      <c r="S8369" s="39"/>
      <c r="T8369" s="39"/>
      <c r="U8369" s="39"/>
      <c r="V8369" s="39"/>
      <c r="W8369" s="39"/>
      <c r="X8369" s="39"/>
      <c r="Y8369" s="39"/>
      <c r="Z8369" s="39"/>
      <c r="AA8369" s="39"/>
      <c r="AB8369" s="39"/>
      <c r="AC8369" s="39"/>
      <c r="AD8369" s="39"/>
      <c r="AE8369" s="39"/>
      <c r="AF8369" s="39"/>
      <c r="AG8369" s="39"/>
      <c r="AH8369" s="39"/>
      <c r="AI8369" s="39"/>
      <c r="AJ8369" s="39"/>
      <c r="AK8369" s="39"/>
      <c r="AL8369" s="39"/>
      <c r="AM8369" s="39"/>
      <c r="AN8369" s="39"/>
      <c r="AO8369" s="39"/>
      <c r="AP8369" s="39"/>
      <c r="AQ8369" s="39"/>
      <c r="AR8369" s="39"/>
      <c r="AS8369" s="39"/>
      <c r="AT8369" s="39"/>
      <c r="AU8369" s="39"/>
      <c r="AV8369" s="39"/>
      <c r="AW8369" s="39"/>
    </row>
    <row r="8370" spans="15:49" x14ac:dyDescent="0.2">
      <c r="O8370" s="39"/>
      <c r="P8370" s="39"/>
      <c r="Q8370" s="39"/>
      <c r="R8370" s="39"/>
      <c r="S8370" s="39"/>
      <c r="T8370" s="39"/>
      <c r="U8370" s="39"/>
      <c r="V8370" s="39"/>
      <c r="W8370" s="39"/>
      <c r="X8370" s="39"/>
      <c r="Y8370" s="39"/>
      <c r="Z8370" s="39"/>
      <c r="AA8370" s="39"/>
      <c r="AB8370" s="39"/>
      <c r="AC8370" s="39"/>
      <c r="AD8370" s="39"/>
      <c r="AE8370" s="39"/>
      <c r="AF8370" s="39"/>
      <c r="AG8370" s="39"/>
      <c r="AH8370" s="39"/>
      <c r="AI8370" s="39"/>
      <c r="AJ8370" s="39"/>
      <c r="AK8370" s="39"/>
      <c r="AL8370" s="39"/>
      <c r="AM8370" s="39"/>
      <c r="AN8370" s="39"/>
      <c r="AO8370" s="39"/>
      <c r="AP8370" s="39"/>
      <c r="AQ8370" s="39"/>
      <c r="AR8370" s="39"/>
      <c r="AS8370" s="39"/>
      <c r="AT8370" s="39"/>
      <c r="AU8370" s="39"/>
      <c r="AV8370" s="39"/>
      <c r="AW8370" s="39"/>
    </row>
    <row r="8371" spans="15:49" x14ac:dyDescent="0.2">
      <c r="O8371" s="39"/>
      <c r="P8371" s="39"/>
      <c r="Q8371" s="39"/>
      <c r="R8371" s="39"/>
      <c r="S8371" s="39"/>
      <c r="T8371" s="39"/>
      <c r="U8371" s="39"/>
      <c r="V8371" s="39"/>
      <c r="W8371" s="39"/>
      <c r="X8371" s="39"/>
      <c r="Y8371" s="39"/>
      <c r="Z8371" s="39"/>
      <c r="AA8371" s="39"/>
      <c r="AB8371" s="39"/>
      <c r="AC8371" s="39"/>
      <c r="AD8371" s="39"/>
      <c r="AE8371" s="39"/>
      <c r="AF8371" s="39"/>
      <c r="AG8371" s="39"/>
      <c r="AH8371" s="39"/>
      <c r="AI8371" s="39"/>
      <c r="AJ8371" s="39"/>
      <c r="AK8371" s="39"/>
      <c r="AL8371" s="39"/>
      <c r="AM8371" s="39"/>
      <c r="AN8371" s="39"/>
      <c r="AO8371" s="39"/>
      <c r="AP8371" s="39"/>
      <c r="AQ8371" s="39"/>
      <c r="AR8371" s="39"/>
      <c r="AS8371" s="39"/>
      <c r="AT8371" s="39"/>
      <c r="AU8371" s="39"/>
      <c r="AV8371" s="39"/>
      <c r="AW8371" s="39"/>
    </row>
    <row r="8372" spans="15:49" x14ac:dyDescent="0.2">
      <c r="O8372" s="39"/>
      <c r="P8372" s="39"/>
      <c r="Q8372" s="39"/>
      <c r="R8372" s="39"/>
      <c r="S8372" s="39"/>
      <c r="T8372" s="39"/>
      <c r="U8372" s="39"/>
      <c r="V8372" s="39"/>
      <c r="W8372" s="39"/>
      <c r="X8372" s="39"/>
      <c r="Y8372" s="39"/>
      <c r="Z8372" s="39"/>
      <c r="AA8372" s="39"/>
      <c r="AB8372" s="39"/>
      <c r="AC8372" s="39"/>
      <c r="AD8372" s="39"/>
      <c r="AE8372" s="39"/>
      <c r="AF8372" s="39"/>
      <c r="AG8372" s="39"/>
      <c r="AH8372" s="39"/>
      <c r="AI8372" s="39"/>
      <c r="AJ8372" s="39"/>
      <c r="AK8372" s="39"/>
      <c r="AL8372" s="39"/>
      <c r="AM8372" s="39"/>
      <c r="AN8372" s="39"/>
      <c r="AO8372" s="39"/>
      <c r="AP8372" s="39"/>
      <c r="AQ8372" s="39"/>
      <c r="AR8372" s="39"/>
      <c r="AS8372" s="39"/>
      <c r="AT8372" s="39"/>
      <c r="AU8372" s="39"/>
      <c r="AV8372" s="39"/>
      <c r="AW8372" s="39"/>
    </row>
    <row r="8373" spans="15:49" x14ac:dyDescent="0.2">
      <c r="O8373" s="39"/>
      <c r="P8373" s="39"/>
      <c r="Q8373" s="39"/>
      <c r="R8373" s="39"/>
      <c r="S8373" s="39"/>
      <c r="T8373" s="39"/>
      <c r="U8373" s="39"/>
      <c r="V8373" s="39"/>
      <c r="W8373" s="39"/>
      <c r="X8373" s="39"/>
      <c r="Y8373" s="39"/>
      <c r="Z8373" s="39"/>
      <c r="AA8373" s="39"/>
      <c r="AB8373" s="39"/>
      <c r="AC8373" s="39"/>
      <c r="AD8373" s="39"/>
      <c r="AE8373" s="39"/>
      <c r="AF8373" s="39"/>
      <c r="AG8373" s="39"/>
      <c r="AH8373" s="39"/>
      <c r="AI8373" s="39"/>
      <c r="AJ8373" s="39"/>
      <c r="AK8373" s="39"/>
      <c r="AL8373" s="39"/>
      <c r="AM8373" s="39"/>
      <c r="AN8373" s="39"/>
      <c r="AO8373" s="39"/>
      <c r="AP8373" s="39"/>
      <c r="AQ8373" s="39"/>
      <c r="AR8373" s="39"/>
      <c r="AS8373" s="39"/>
      <c r="AT8373" s="39"/>
      <c r="AU8373" s="39"/>
      <c r="AV8373" s="39"/>
      <c r="AW8373" s="39"/>
    </row>
    <row r="8374" spans="15:49" x14ac:dyDescent="0.2">
      <c r="O8374" s="39"/>
      <c r="P8374" s="39"/>
      <c r="Q8374" s="39"/>
      <c r="R8374" s="39"/>
      <c r="S8374" s="39"/>
      <c r="T8374" s="39"/>
      <c r="U8374" s="39"/>
      <c r="V8374" s="39"/>
      <c r="W8374" s="39"/>
      <c r="X8374" s="39"/>
      <c r="Y8374" s="39"/>
      <c r="Z8374" s="39"/>
      <c r="AA8374" s="39"/>
      <c r="AB8374" s="39"/>
      <c r="AC8374" s="39"/>
      <c r="AD8374" s="39"/>
      <c r="AE8374" s="39"/>
      <c r="AF8374" s="39"/>
      <c r="AG8374" s="39"/>
      <c r="AH8374" s="39"/>
      <c r="AI8374" s="39"/>
      <c r="AJ8374" s="39"/>
      <c r="AK8374" s="39"/>
      <c r="AL8374" s="39"/>
      <c r="AM8374" s="39"/>
      <c r="AN8374" s="39"/>
      <c r="AO8374" s="39"/>
      <c r="AP8374" s="39"/>
      <c r="AQ8374" s="39"/>
      <c r="AR8374" s="39"/>
      <c r="AS8374" s="39"/>
      <c r="AT8374" s="39"/>
      <c r="AU8374" s="39"/>
      <c r="AV8374" s="39"/>
      <c r="AW8374" s="39"/>
    </row>
    <row r="8375" spans="15:49" x14ac:dyDescent="0.2">
      <c r="O8375" s="39"/>
      <c r="P8375" s="39"/>
      <c r="Q8375" s="39"/>
      <c r="R8375" s="39"/>
      <c r="S8375" s="39"/>
      <c r="T8375" s="39"/>
      <c r="U8375" s="39"/>
      <c r="V8375" s="39"/>
      <c r="W8375" s="39"/>
      <c r="X8375" s="39"/>
      <c r="Y8375" s="39"/>
      <c r="Z8375" s="39"/>
      <c r="AA8375" s="39"/>
      <c r="AB8375" s="39"/>
      <c r="AC8375" s="39"/>
      <c r="AD8375" s="39"/>
      <c r="AE8375" s="39"/>
      <c r="AF8375" s="39"/>
      <c r="AG8375" s="39"/>
      <c r="AH8375" s="39"/>
      <c r="AI8375" s="39"/>
      <c r="AJ8375" s="39"/>
      <c r="AK8375" s="39"/>
      <c r="AL8375" s="39"/>
      <c r="AM8375" s="39"/>
      <c r="AN8375" s="39"/>
      <c r="AO8375" s="39"/>
      <c r="AP8375" s="39"/>
      <c r="AQ8375" s="39"/>
      <c r="AR8375" s="39"/>
      <c r="AS8375" s="39"/>
      <c r="AT8375" s="39"/>
      <c r="AU8375" s="39"/>
      <c r="AV8375" s="39"/>
      <c r="AW8375" s="39"/>
    </row>
    <row r="8376" spans="15:49" x14ac:dyDescent="0.2">
      <c r="O8376" s="39"/>
      <c r="P8376" s="39"/>
      <c r="Q8376" s="39"/>
      <c r="R8376" s="39"/>
      <c r="S8376" s="39"/>
      <c r="T8376" s="39"/>
      <c r="U8376" s="39"/>
      <c r="V8376" s="39"/>
      <c r="W8376" s="39"/>
      <c r="X8376" s="39"/>
      <c r="Y8376" s="39"/>
      <c r="Z8376" s="39"/>
      <c r="AA8376" s="39"/>
      <c r="AB8376" s="39"/>
      <c r="AC8376" s="39"/>
      <c r="AD8376" s="39"/>
      <c r="AE8376" s="39"/>
      <c r="AF8376" s="39"/>
      <c r="AG8376" s="39"/>
      <c r="AH8376" s="39"/>
      <c r="AI8376" s="39"/>
      <c r="AJ8376" s="39"/>
      <c r="AK8376" s="39"/>
      <c r="AL8376" s="39"/>
      <c r="AM8376" s="39"/>
      <c r="AN8376" s="39"/>
      <c r="AO8376" s="39"/>
      <c r="AP8376" s="39"/>
      <c r="AQ8376" s="39"/>
      <c r="AR8376" s="39"/>
      <c r="AS8376" s="39"/>
      <c r="AT8376" s="39"/>
      <c r="AU8376" s="39"/>
      <c r="AV8376" s="39"/>
      <c r="AW8376" s="39"/>
    </row>
    <row r="8377" spans="15:49" x14ac:dyDescent="0.2">
      <c r="O8377" s="39"/>
      <c r="P8377" s="39"/>
      <c r="Q8377" s="39"/>
      <c r="R8377" s="39"/>
      <c r="S8377" s="39"/>
      <c r="T8377" s="39"/>
      <c r="U8377" s="39"/>
      <c r="V8377" s="39"/>
      <c r="W8377" s="39"/>
      <c r="X8377" s="39"/>
      <c r="Y8377" s="39"/>
      <c r="Z8377" s="39"/>
      <c r="AA8377" s="39"/>
      <c r="AB8377" s="39"/>
      <c r="AC8377" s="39"/>
      <c r="AD8377" s="39"/>
      <c r="AE8377" s="39"/>
      <c r="AF8377" s="39"/>
      <c r="AG8377" s="39"/>
      <c r="AH8377" s="39"/>
      <c r="AI8377" s="39"/>
      <c r="AJ8377" s="39"/>
      <c r="AK8377" s="39"/>
      <c r="AL8377" s="39"/>
      <c r="AM8377" s="39"/>
      <c r="AN8377" s="39"/>
      <c r="AO8377" s="39"/>
      <c r="AP8377" s="39"/>
      <c r="AQ8377" s="39"/>
      <c r="AR8377" s="39"/>
      <c r="AS8377" s="39"/>
      <c r="AT8377" s="39"/>
      <c r="AU8377" s="39"/>
      <c r="AV8377" s="39"/>
      <c r="AW8377" s="39"/>
    </row>
    <row r="8378" spans="15:49" x14ac:dyDescent="0.2">
      <c r="O8378" s="39"/>
      <c r="P8378" s="39"/>
      <c r="Q8378" s="39"/>
      <c r="R8378" s="39"/>
      <c r="S8378" s="39"/>
      <c r="T8378" s="39"/>
      <c r="U8378" s="39"/>
      <c r="V8378" s="39"/>
      <c r="W8378" s="39"/>
      <c r="X8378" s="39"/>
      <c r="Y8378" s="39"/>
      <c r="Z8378" s="39"/>
      <c r="AA8378" s="39"/>
      <c r="AB8378" s="39"/>
      <c r="AC8378" s="39"/>
      <c r="AD8378" s="39"/>
      <c r="AE8378" s="39"/>
      <c r="AF8378" s="39"/>
      <c r="AG8378" s="39"/>
      <c r="AH8378" s="39"/>
      <c r="AI8378" s="39"/>
      <c r="AJ8378" s="39"/>
      <c r="AK8378" s="39"/>
      <c r="AL8378" s="39"/>
      <c r="AM8378" s="39"/>
      <c r="AN8378" s="39"/>
      <c r="AO8378" s="39"/>
      <c r="AP8378" s="39"/>
      <c r="AQ8378" s="39"/>
      <c r="AR8378" s="39"/>
      <c r="AS8378" s="39"/>
      <c r="AT8378" s="39"/>
      <c r="AU8378" s="39"/>
      <c r="AV8378" s="39"/>
      <c r="AW8378" s="39"/>
    </row>
    <row r="8379" spans="15:49" x14ac:dyDescent="0.2">
      <c r="O8379" s="39"/>
      <c r="P8379" s="39"/>
      <c r="Q8379" s="39"/>
      <c r="R8379" s="39"/>
      <c r="S8379" s="39"/>
      <c r="T8379" s="39"/>
      <c r="U8379" s="39"/>
      <c r="V8379" s="39"/>
      <c r="W8379" s="39"/>
      <c r="X8379" s="39"/>
      <c r="Y8379" s="39"/>
      <c r="Z8379" s="39"/>
      <c r="AA8379" s="39"/>
      <c r="AB8379" s="39"/>
      <c r="AC8379" s="39"/>
      <c r="AD8379" s="39"/>
      <c r="AE8379" s="39"/>
      <c r="AF8379" s="39"/>
      <c r="AG8379" s="39"/>
      <c r="AH8379" s="39"/>
      <c r="AI8379" s="39"/>
      <c r="AJ8379" s="39"/>
      <c r="AK8379" s="39"/>
      <c r="AL8379" s="39"/>
      <c r="AM8379" s="39"/>
      <c r="AN8379" s="39"/>
      <c r="AO8379" s="39"/>
      <c r="AP8379" s="39"/>
      <c r="AQ8379" s="39"/>
      <c r="AR8379" s="39"/>
      <c r="AS8379" s="39"/>
      <c r="AT8379" s="39"/>
      <c r="AU8379" s="39"/>
      <c r="AV8379" s="39"/>
      <c r="AW8379" s="39"/>
    </row>
    <row r="8380" spans="15:49" x14ac:dyDescent="0.2">
      <c r="O8380" s="39"/>
      <c r="P8380" s="39"/>
      <c r="Q8380" s="39"/>
      <c r="R8380" s="39"/>
      <c r="S8380" s="39"/>
      <c r="T8380" s="39"/>
      <c r="U8380" s="39"/>
      <c r="V8380" s="39"/>
      <c r="W8380" s="39"/>
      <c r="X8380" s="39"/>
      <c r="Y8380" s="39"/>
      <c r="Z8380" s="39"/>
      <c r="AA8380" s="39"/>
      <c r="AB8380" s="39"/>
      <c r="AC8380" s="39"/>
      <c r="AD8380" s="39"/>
      <c r="AE8380" s="39"/>
      <c r="AF8380" s="39"/>
      <c r="AG8380" s="39"/>
      <c r="AH8380" s="39"/>
      <c r="AI8380" s="39"/>
      <c r="AJ8380" s="39"/>
      <c r="AK8380" s="39"/>
      <c r="AL8380" s="39"/>
      <c r="AM8380" s="39"/>
      <c r="AN8380" s="39"/>
      <c r="AO8380" s="39"/>
      <c r="AP8380" s="39"/>
      <c r="AQ8380" s="39"/>
      <c r="AR8380" s="39"/>
      <c r="AS8380" s="39"/>
      <c r="AT8380" s="39"/>
      <c r="AU8380" s="39"/>
      <c r="AV8380" s="39"/>
      <c r="AW8380" s="39"/>
    </row>
    <row r="8381" spans="15:49" x14ac:dyDescent="0.2">
      <c r="O8381" s="39"/>
      <c r="P8381" s="39"/>
      <c r="Q8381" s="39"/>
      <c r="R8381" s="39"/>
      <c r="S8381" s="39"/>
      <c r="T8381" s="39"/>
      <c r="U8381" s="39"/>
      <c r="V8381" s="39"/>
      <c r="W8381" s="39"/>
      <c r="X8381" s="39"/>
      <c r="Y8381" s="39"/>
      <c r="Z8381" s="39"/>
      <c r="AA8381" s="39"/>
      <c r="AB8381" s="39"/>
      <c r="AC8381" s="39"/>
      <c r="AD8381" s="39"/>
      <c r="AE8381" s="39"/>
      <c r="AF8381" s="39"/>
      <c r="AG8381" s="39"/>
      <c r="AH8381" s="39"/>
      <c r="AI8381" s="39"/>
      <c r="AJ8381" s="39"/>
      <c r="AK8381" s="39"/>
      <c r="AL8381" s="39"/>
      <c r="AM8381" s="39"/>
      <c r="AN8381" s="39"/>
      <c r="AO8381" s="39"/>
      <c r="AP8381" s="39"/>
      <c r="AQ8381" s="39"/>
      <c r="AR8381" s="39"/>
      <c r="AS8381" s="39"/>
      <c r="AT8381" s="39"/>
      <c r="AU8381" s="39"/>
      <c r="AV8381" s="39"/>
      <c r="AW8381" s="39"/>
    </row>
    <row r="8382" spans="15:49" x14ac:dyDescent="0.2">
      <c r="O8382" s="39"/>
      <c r="P8382" s="39"/>
      <c r="Q8382" s="39"/>
      <c r="R8382" s="39"/>
      <c r="S8382" s="39"/>
      <c r="T8382" s="39"/>
      <c r="U8382" s="39"/>
      <c r="V8382" s="39"/>
      <c r="W8382" s="39"/>
      <c r="X8382" s="39"/>
      <c r="Y8382" s="39"/>
      <c r="Z8382" s="39"/>
      <c r="AA8382" s="39"/>
      <c r="AB8382" s="39"/>
      <c r="AC8382" s="39"/>
      <c r="AD8382" s="39"/>
      <c r="AE8382" s="39"/>
      <c r="AF8382" s="39"/>
      <c r="AG8382" s="39"/>
      <c r="AH8382" s="39"/>
      <c r="AI8382" s="39"/>
      <c r="AJ8382" s="39"/>
      <c r="AK8382" s="39"/>
      <c r="AL8382" s="39"/>
      <c r="AM8382" s="39"/>
      <c r="AN8382" s="39"/>
      <c r="AO8382" s="39"/>
      <c r="AP8382" s="39"/>
      <c r="AQ8382" s="39"/>
      <c r="AR8382" s="39"/>
      <c r="AS8382" s="39"/>
      <c r="AT8382" s="39"/>
      <c r="AU8382" s="39"/>
      <c r="AV8382" s="39"/>
      <c r="AW8382" s="39"/>
    </row>
    <row r="8383" spans="15:49" x14ac:dyDescent="0.2">
      <c r="O8383" s="39"/>
      <c r="P8383" s="39"/>
      <c r="Q8383" s="39"/>
      <c r="R8383" s="39"/>
      <c r="S8383" s="39"/>
      <c r="T8383" s="39"/>
      <c r="U8383" s="39"/>
      <c r="V8383" s="39"/>
      <c r="W8383" s="39"/>
      <c r="X8383" s="39"/>
      <c r="Y8383" s="39"/>
      <c r="Z8383" s="39"/>
      <c r="AA8383" s="39"/>
      <c r="AB8383" s="39"/>
      <c r="AC8383" s="39"/>
      <c r="AD8383" s="39"/>
      <c r="AE8383" s="39"/>
      <c r="AF8383" s="39"/>
      <c r="AG8383" s="39"/>
      <c r="AH8383" s="39"/>
      <c r="AI8383" s="39"/>
      <c r="AJ8383" s="39"/>
      <c r="AK8383" s="39"/>
      <c r="AL8383" s="39"/>
      <c r="AM8383" s="39"/>
      <c r="AN8383" s="39"/>
      <c r="AO8383" s="39"/>
      <c r="AP8383" s="39"/>
      <c r="AQ8383" s="39"/>
      <c r="AR8383" s="39"/>
      <c r="AS8383" s="39"/>
      <c r="AT8383" s="39"/>
      <c r="AU8383" s="39"/>
      <c r="AV8383" s="39"/>
      <c r="AW8383" s="39"/>
    </row>
    <row r="8384" spans="15:49" x14ac:dyDescent="0.2">
      <c r="O8384" s="39"/>
      <c r="P8384" s="39"/>
      <c r="Q8384" s="39"/>
      <c r="R8384" s="39"/>
      <c r="S8384" s="39"/>
      <c r="T8384" s="39"/>
      <c r="U8384" s="39"/>
      <c r="V8384" s="39"/>
      <c r="W8384" s="39"/>
      <c r="X8384" s="39"/>
      <c r="Y8384" s="39"/>
      <c r="Z8384" s="39"/>
      <c r="AA8384" s="39"/>
      <c r="AB8384" s="39"/>
      <c r="AC8384" s="39"/>
      <c r="AD8384" s="39"/>
      <c r="AE8384" s="39"/>
      <c r="AF8384" s="39"/>
      <c r="AG8384" s="39"/>
      <c r="AH8384" s="39"/>
      <c r="AI8384" s="39"/>
      <c r="AJ8384" s="39"/>
      <c r="AK8384" s="39"/>
      <c r="AL8384" s="39"/>
      <c r="AM8384" s="39"/>
      <c r="AN8384" s="39"/>
      <c r="AO8384" s="39"/>
      <c r="AP8384" s="39"/>
      <c r="AQ8384" s="39"/>
      <c r="AR8384" s="39"/>
      <c r="AS8384" s="39"/>
      <c r="AT8384" s="39"/>
      <c r="AU8384" s="39"/>
      <c r="AV8384" s="39"/>
      <c r="AW8384" s="39"/>
    </row>
    <row r="8385" spans="15:49" x14ac:dyDescent="0.2">
      <c r="O8385" s="39"/>
      <c r="P8385" s="39"/>
      <c r="Q8385" s="39"/>
      <c r="R8385" s="39"/>
      <c r="S8385" s="39"/>
      <c r="T8385" s="39"/>
      <c r="U8385" s="39"/>
      <c r="V8385" s="39"/>
      <c r="W8385" s="39"/>
      <c r="X8385" s="39"/>
      <c r="Y8385" s="39"/>
      <c r="Z8385" s="39"/>
      <c r="AA8385" s="39"/>
      <c r="AB8385" s="39"/>
      <c r="AC8385" s="39"/>
      <c r="AD8385" s="39"/>
      <c r="AE8385" s="39"/>
      <c r="AF8385" s="39"/>
      <c r="AG8385" s="39"/>
      <c r="AH8385" s="39"/>
      <c r="AI8385" s="39"/>
      <c r="AJ8385" s="39"/>
      <c r="AK8385" s="39"/>
      <c r="AL8385" s="39"/>
      <c r="AM8385" s="39"/>
      <c r="AN8385" s="39"/>
      <c r="AO8385" s="39"/>
      <c r="AP8385" s="39"/>
      <c r="AQ8385" s="39"/>
      <c r="AR8385" s="39"/>
      <c r="AS8385" s="39"/>
      <c r="AT8385" s="39"/>
      <c r="AU8385" s="39"/>
      <c r="AV8385" s="39"/>
      <c r="AW8385" s="39"/>
    </row>
    <row r="8386" spans="15:49" x14ac:dyDescent="0.2">
      <c r="O8386" s="39"/>
      <c r="P8386" s="39"/>
      <c r="Q8386" s="39"/>
      <c r="R8386" s="39"/>
      <c r="S8386" s="39"/>
      <c r="T8386" s="39"/>
      <c r="U8386" s="39"/>
      <c r="V8386" s="39"/>
      <c r="W8386" s="39"/>
      <c r="X8386" s="39"/>
      <c r="Y8386" s="39"/>
      <c r="Z8386" s="39"/>
      <c r="AA8386" s="39"/>
      <c r="AB8386" s="39"/>
      <c r="AC8386" s="39"/>
      <c r="AD8386" s="39"/>
      <c r="AE8386" s="39"/>
      <c r="AF8386" s="39"/>
      <c r="AG8386" s="39"/>
      <c r="AH8386" s="39"/>
      <c r="AI8386" s="39"/>
      <c r="AJ8386" s="39"/>
      <c r="AK8386" s="39"/>
      <c r="AL8386" s="39"/>
      <c r="AM8386" s="39"/>
      <c r="AN8386" s="39"/>
      <c r="AO8386" s="39"/>
      <c r="AP8386" s="39"/>
      <c r="AQ8386" s="39"/>
      <c r="AR8386" s="39"/>
      <c r="AS8386" s="39"/>
      <c r="AT8386" s="39"/>
      <c r="AU8386" s="39"/>
      <c r="AV8386" s="39"/>
      <c r="AW8386" s="39"/>
    </row>
    <row r="8387" spans="15:49" x14ac:dyDescent="0.2">
      <c r="O8387" s="39"/>
      <c r="P8387" s="39"/>
      <c r="Q8387" s="39"/>
      <c r="R8387" s="39"/>
      <c r="S8387" s="39"/>
      <c r="T8387" s="39"/>
      <c r="U8387" s="39"/>
      <c r="V8387" s="39"/>
      <c r="W8387" s="39"/>
      <c r="X8387" s="39"/>
      <c r="Y8387" s="39"/>
      <c r="Z8387" s="39"/>
      <c r="AA8387" s="39"/>
      <c r="AB8387" s="39"/>
      <c r="AC8387" s="39"/>
      <c r="AD8387" s="39"/>
      <c r="AE8387" s="39"/>
      <c r="AF8387" s="39"/>
      <c r="AG8387" s="39"/>
      <c r="AH8387" s="39"/>
      <c r="AI8387" s="39"/>
      <c r="AJ8387" s="39"/>
      <c r="AK8387" s="39"/>
      <c r="AL8387" s="39"/>
      <c r="AM8387" s="39"/>
      <c r="AN8387" s="39"/>
      <c r="AO8387" s="39"/>
      <c r="AP8387" s="39"/>
      <c r="AQ8387" s="39"/>
      <c r="AR8387" s="39"/>
      <c r="AS8387" s="39"/>
      <c r="AT8387" s="39"/>
      <c r="AU8387" s="39"/>
      <c r="AV8387" s="39"/>
      <c r="AW8387" s="39"/>
    </row>
    <row r="8388" spans="15:49" x14ac:dyDescent="0.2">
      <c r="O8388" s="39"/>
      <c r="P8388" s="39"/>
      <c r="Q8388" s="39"/>
      <c r="R8388" s="39"/>
      <c r="S8388" s="39"/>
      <c r="T8388" s="39"/>
      <c r="U8388" s="39"/>
      <c r="V8388" s="39"/>
      <c r="W8388" s="39"/>
      <c r="X8388" s="39"/>
      <c r="Y8388" s="39"/>
      <c r="Z8388" s="39"/>
      <c r="AA8388" s="39"/>
      <c r="AB8388" s="39"/>
      <c r="AC8388" s="39"/>
      <c r="AD8388" s="39"/>
      <c r="AE8388" s="39"/>
      <c r="AF8388" s="39"/>
      <c r="AG8388" s="39"/>
      <c r="AH8388" s="39"/>
      <c r="AI8388" s="39"/>
      <c r="AJ8388" s="39"/>
      <c r="AK8388" s="39"/>
      <c r="AL8388" s="39"/>
      <c r="AM8388" s="39"/>
      <c r="AN8388" s="39"/>
      <c r="AO8388" s="39"/>
      <c r="AP8388" s="39"/>
      <c r="AQ8388" s="39"/>
      <c r="AR8388" s="39"/>
      <c r="AS8388" s="39"/>
      <c r="AT8388" s="39"/>
      <c r="AU8388" s="39"/>
      <c r="AV8388" s="39"/>
      <c r="AW8388" s="39"/>
    </row>
    <row r="8389" spans="15:49" x14ac:dyDescent="0.2">
      <c r="O8389" s="39"/>
      <c r="P8389" s="39"/>
      <c r="Q8389" s="39"/>
      <c r="R8389" s="39"/>
      <c r="S8389" s="39"/>
      <c r="T8389" s="39"/>
      <c r="U8389" s="39"/>
      <c r="V8389" s="39"/>
      <c r="W8389" s="39"/>
      <c r="X8389" s="39"/>
      <c r="Y8389" s="39"/>
      <c r="Z8389" s="39"/>
      <c r="AA8389" s="39"/>
      <c r="AB8389" s="39"/>
      <c r="AC8389" s="39"/>
      <c r="AD8389" s="39"/>
      <c r="AE8389" s="39"/>
      <c r="AF8389" s="39"/>
      <c r="AG8389" s="39"/>
      <c r="AH8389" s="39"/>
      <c r="AI8389" s="39"/>
      <c r="AJ8389" s="39"/>
      <c r="AK8389" s="39"/>
      <c r="AL8389" s="39"/>
      <c r="AM8389" s="39"/>
      <c r="AN8389" s="39"/>
      <c r="AO8389" s="39"/>
      <c r="AP8389" s="39"/>
      <c r="AQ8389" s="39"/>
      <c r="AR8389" s="39"/>
      <c r="AS8389" s="39"/>
      <c r="AT8389" s="39"/>
      <c r="AU8389" s="39"/>
      <c r="AV8389" s="39"/>
      <c r="AW8389" s="39"/>
    </row>
    <row r="8390" spans="15:49" x14ac:dyDescent="0.2">
      <c r="O8390" s="39"/>
      <c r="P8390" s="39"/>
      <c r="Q8390" s="39"/>
      <c r="R8390" s="39"/>
      <c r="S8390" s="39"/>
      <c r="T8390" s="39"/>
      <c r="U8390" s="39"/>
      <c r="V8390" s="39"/>
      <c r="W8390" s="39"/>
      <c r="X8390" s="39"/>
      <c r="Y8390" s="39"/>
      <c r="Z8390" s="39"/>
      <c r="AA8390" s="39"/>
      <c r="AB8390" s="39"/>
      <c r="AC8390" s="39"/>
      <c r="AD8390" s="39"/>
      <c r="AE8390" s="39"/>
      <c r="AF8390" s="39"/>
      <c r="AG8390" s="39"/>
      <c r="AH8390" s="39"/>
      <c r="AI8390" s="39"/>
      <c r="AJ8390" s="39"/>
      <c r="AK8390" s="39"/>
      <c r="AL8390" s="39"/>
      <c r="AM8390" s="39"/>
      <c r="AN8390" s="39"/>
      <c r="AO8390" s="39"/>
      <c r="AP8390" s="39"/>
      <c r="AQ8390" s="39"/>
      <c r="AR8390" s="39"/>
      <c r="AS8390" s="39"/>
      <c r="AT8390" s="39"/>
      <c r="AU8390" s="39"/>
      <c r="AV8390" s="39"/>
      <c r="AW8390" s="39"/>
    </row>
    <row r="8391" spans="15:49" x14ac:dyDescent="0.2">
      <c r="O8391" s="39"/>
      <c r="P8391" s="39"/>
      <c r="Q8391" s="39"/>
      <c r="R8391" s="39"/>
      <c r="S8391" s="39"/>
      <c r="T8391" s="39"/>
      <c r="U8391" s="39"/>
      <c r="V8391" s="39"/>
      <c r="W8391" s="39"/>
      <c r="X8391" s="39"/>
      <c r="Y8391" s="39"/>
      <c r="Z8391" s="39"/>
      <c r="AA8391" s="39"/>
      <c r="AB8391" s="39"/>
      <c r="AC8391" s="39"/>
      <c r="AD8391" s="39"/>
      <c r="AE8391" s="39"/>
      <c r="AF8391" s="39"/>
      <c r="AG8391" s="39"/>
      <c r="AH8391" s="39"/>
      <c r="AI8391" s="39"/>
      <c r="AJ8391" s="39"/>
      <c r="AK8391" s="39"/>
      <c r="AL8391" s="39"/>
      <c r="AM8391" s="39"/>
      <c r="AN8391" s="39"/>
      <c r="AO8391" s="39"/>
      <c r="AP8391" s="39"/>
      <c r="AQ8391" s="39"/>
      <c r="AR8391" s="39"/>
      <c r="AS8391" s="39"/>
      <c r="AT8391" s="39"/>
      <c r="AU8391" s="39"/>
      <c r="AV8391" s="39"/>
      <c r="AW8391" s="39"/>
    </row>
    <row r="8392" spans="15:49" x14ac:dyDescent="0.2">
      <c r="O8392" s="39"/>
      <c r="P8392" s="39"/>
      <c r="Q8392" s="39"/>
      <c r="R8392" s="39"/>
      <c r="S8392" s="39"/>
      <c r="T8392" s="39"/>
      <c r="U8392" s="39"/>
      <c r="V8392" s="39"/>
      <c r="W8392" s="39"/>
      <c r="X8392" s="39"/>
      <c r="Y8392" s="39"/>
      <c r="Z8392" s="39"/>
      <c r="AA8392" s="39"/>
      <c r="AB8392" s="39"/>
      <c r="AC8392" s="39"/>
      <c r="AD8392" s="39"/>
      <c r="AE8392" s="39"/>
      <c r="AF8392" s="39"/>
      <c r="AG8392" s="39"/>
      <c r="AH8392" s="39"/>
      <c r="AI8392" s="39"/>
      <c r="AJ8392" s="39"/>
      <c r="AK8392" s="39"/>
      <c r="AL8392" s="39"/>
      <c r="AM8392" s="39"/>
      <c r="AN8392" s="39"/>
      <c r="AO8392" s="39"/>
      <c r="AP8392" s="39"/>
      <c r="AQ8392" s="39"/>
      <c r="AR8392" s="39"/>
      <c r="AS8392" s="39"/>
      <c r="AT8392" s="39"/>
      <c r="AU8392" s="39"/>
      <c r="AV8392" s="39"/>
      <c r="AW8392" s="39"/>
    </row>
    <row r="8393" spans="15:49" x14ac:dyDescent="0.2">
      <c r="O8393" s="39"/>
      <c r="P8393" s="39"/>
      <c r="Q8393" s="39"/>
      <c r="R8393" s="39"/>
      <c r="S8393" s="39"/>
      <c r="T8393" s="39"/>
      <c r="U8393" s="39"/>
      <c r="V8393" s="39"/>
      <c r="W8393" s="39"/>
      <c r="X8393" s="39"/>
      <c r="Y8393" s="39"/>
      <c r="Z8393" s="39"/>
      <c r="AA8393" s="39"/>
      <c r="AB8393" s="39"/>
      <c r="AC8393" s="39"/>
      <c r="AD8393" s="39"/>
      <c r="AE8393" s="39"/>
      <c r="AF8393" s="39"/>
      <c r="AG8393" s="39"/>
      <c r="AH8393" s="39"/>
      <c r="AI8393" s="39"/>
      <c r="AJ8393" s="39"/>
      <c r="AK8393" s="39"/>
      <c r="AL8393" s="39"/>
      <c r="AM8393" s="39"/>
      <c r="AN8393" s="39"/>
      <c r="AO8393" s="39"/>
      <c r="AP8393" s="39"/>
      <c r="AQ8393" s="39"/>
      <c r="AR8393" s="39"/>
      <c r="AS8393" s="39"/>
      <c r="AT8393" s="39"/>
      <c r="AU8393" s="39"/>
      <c r="AV8393" s="39"/>
      <c r="AW8393" s="39"/>
    </row>
    <row r="8394" spans="15:49" x14ac:dyDescent="0.2">
      <c r="O8394" s="39"/>
      <c r="P8394" s="39"/>
      <c r="Q8394" s="39"/>
      <c r="R8394" s="39"/>
      <c r="S8394" s="39"/>
      <c r="T8394" s="39"/>
      <c r="U8394" s="39"/>
      <c r="V8394" s="39"/>
      <c r="W8394" s="39"/>
      <c r="X8394" s="39"/>
      <c r="Y8394" s="39"/>
      <c r="Z8394" s="39"/>
      <c r="AA8394" s="39"/>
      <c r="AB8394" s="39"/>
      <c r="AC8394" s="39"/>
      <c r="AD8394" s="39"/>
      <c r="AE8394" s="39"/>
      <c r="AF8394" s="39"/>
      <c r="AG8394" s="39"/>
      <c r="AH8394" s="39"/>
      <c r="AI8394" s="39"/>
      <c r="AJ8394" s="39"/>
      <c r="AK8394" s="39"/>
      <c r="AL8394" s="39"/>
      <c r="AM8394" s="39"/>
      <c r="AN8394" s="39"/>
      <c r="AO8394" s="39"/>
      <c r="AP8394" s="39"/>
      <c r="AQ8394" s="39"/>
      <c r="AR8394" s="39"/>
      <c r="AS8394" s="39"/>
      <c r="AT8394" s="39"/>
      <c r="AU8394" s="39"/>
      <c r="AV8394" s="39"/>
      <c r="AW8394" s="39"/>
    </row>
    <row r="8395" spans="15:49" x14ac:dyDescent="0.2">
      <c r="O8395" s="39"/>
      <c r="P8395" s="39"/>
      <c r="Q8395" s="39"/>
      <c r="R8395" s="39"/>
      <c r="S8395" s="39"/>
      <c r="T8395" s="39"/>
      <c r="U8395" s="39"/>
      <c r="V8395" s="39"/>
      <c r="W8395" s="39"/>
      <c r="X8395" s="39"/>
      <c r="Y8395" s="39"/>
      <c r="Z8395" s="39"/>
      <c r="AA8395" s="39"/>
      <c r="AB8395" s="39"/>
      <c r="AC8395" s="39"/>
      <c r="AD8395" s="39"/>
      <c r="AE8395" s="39"/>
      <c r="AF8395" s="39"/>
      <c r="AG8395" s="39"/>
      <c r="AH8395" s="39"/>
      <c r="AI8395" s="39"/>
      <c r="AJ8395" s="39"/>
      <c r="AK8395" s="39"/>
      <c r="AL8395" s="39"/>
      <c r="AM8395" s="39"/>
      <c r="AN8395" s="39"/>
      <c r="AO8395" s="39"/>
      <c r="AP8395" s="39"/>
      <c r="AQ8395" s="39"/>
      <c r="AR8395" s="39"/>
      <c r="AS8395" s="39"/>
      <c r="AT8395" s="39"/>
      <c r="AU8395" s="39"/>
      <c r="AV8395" s="39"/>
      <c r="AW8395" s="39"/>
    </row>
    <row r="8396" spans="15:49" x14ac:dyDescent="0.2">
      <c r="O8396" s="39"/>
      <c r="P8396" s="39"/>
      <c r="Q8396" s="39"/>
      <c r="R8396" s="39"/>
      <c r="S8396" s="39"/>
      <c r="T8396" s="39"/>
      <c r="U8396" s="39"/>
      <c r="V8396" s="39"/>
      <c r="W8396" s="39"/>
      <c r="X8396" s="39"/>
      <c r="Y8396" s="39"/>
      <c r="Z8396" s="39"/>
      <c r="AA8396" s="39"/>
      <c r="AB8396" s="39"/>
      <c r="AC8396" s="39"/>
      <c r="AD8396" s="39"/>
      <c r="AE8396" s="39"/>
      <c r="AF8396" s="39"/>
      <c r="AG8396" s="39"/>
      <c r="AH8396" s="39"/>
      <c r="AI8396" s="39"/>
      <c r="AJ8396" s="39"/>
      <c r="AK8396" s="39"/>
      <c r="AL8396" s="39"/>
      <c r="AM8396" s="39"/>
      <c r="AN8396" s="39"/>
      <c r="AO8396" s="39"/>
      <c r="AP8396" s="39"/>
      <c r="AQ8396" s="39"/>
      <c r="AR8396" s="39"/>
      <c r="AS8396" s="39"/>
      <c r="AT8396" s="39"/>
      <c r="AU8396" s="39"/>
      <c r="AV8396" s="39"/>
      <c r="AW8396" s="39"/>
    </row>
    <row r="8397" spans="15:49" x14ac:dyDescent="0.2">
      <c r="O8397" s="39"/>
      <c r="P8397" s="39"/>
      <c r="Q8397" s="39"/>
      <c r="R8397" s="39"/>
      <c r="S8397" s="39"/>
      <c r="T8397" s="39"/>
      <c r="U8397" s="39"/>
      <c r="V8397" s="39"/>
      <c r="W8397" s="39"/>
      <c r="X8397" s="39"/>
      <c r="Y8397" s="39"/>
      <c r="Z8397" s="39"/>
      <c r="AA8397" s="39"/>
      <c r="AB8397" s="39"/>
      <c r="AC8397" s="39"/>
      <c r="AD8397" s="39"/>
      <c r="AE8397" s="39"/>
      <c r="AF8397" s="39"/>
      <c r="AG8397" s="39"/>
      <c r="AH8397" s="39"/>
      <c r="AI8397" s="39"/>
      <c r="AJ8397" s="39"/>
      <c r="AK8397" s="39"/>
      <c r="AL8397" s="39"/>
      <c r="AM8397" s="39"/>
      <c r="AN8397" s="39"/>
      <c r="AO8397" s="39"/>
      <c r="AP8397" s="39"/>
      <c r="AQ8397" s="39"/>
      <c r="AR8397" s="39"/>
      <c r="AS8397" s="39"/>
      <c r="AT8397" s="39"/>
      <c r="AU8397" s="39"/>
      <c r="AV8397" s="39"/>
      <c r="AW8397" s="39"/>
    </row>
    <row r="8398" spans="15:49" x14ac:dyDescent="0.2">
      <c r="O8398" s="39"/>
      <c r="P8398" s="39"/>
      <c r="Q8398" s="39"/>
      <c r="R8398" s="39"/>
      <c r="S8398" s="39"/>
      <c r="T8398" s="39"/>
      <c r="U8398" s="39"/>
      <c r="V8398" s="39"/>
      <c r="W8398" s="39"/>
      <c r="X8398" s="39"/>
      <c r="Y8398" s="39"/>
      <c r="Z8398" s="39"/>
      <c r="AA8398" s="39"/>
      <c r="AB8398" s="39"/>
      <c r="AC8398" s="39"/>
      <c r="AD8398" s="39"/>
      <c r="AE8398" s="39"/>
      <c r="AF8398" s="39"/>
      <c r="AG8398" s="39"/>
      <c r="AH8398" s="39"/>
      <c r="AI8398" s="39"/>
      <c r="AJ8398" s="39"/>
      <c r="AK8398" s="39"/>
      <c r="AL8398" s="39"/>
      <c r="AM8398" s="39"/>
      <c r="AN8398" s="39"/>
      <c r="AO8398" s="39"/>
      <c r="AP8398" s="39"/>
      <c r="AQ8398" s="39"/>
      <c r="AR8398" s="39"/>
      <c r="AS8398" s="39"/>
      <c r="AT8398" s="39"/>
      <c r="AU8398" s="39"/>
      <c r="AV8398" s="39"/>
      <c r="AW8398" s="39"/>
    </row>
    <row r="8399" spans="15:49" x14ac:dyDescent="0.2">
      <c r="O8399" s="39"/>
      <c r="P8399" s="39"/>
      <c r="Q8399" s="39"/>
      <c r="R8399" s="39"/>
      <c r="S8399" s="39"/>
      <c r="T8399" s="39"/>
      <c r="U8399" s="39"/>
      <c r="V8399" s="39"/>
      <c r="W8399" s="39"/>
      <c r="X8399" s="39"/>
      <c r="Y8399" s="39"/>
      <c r="Z8399" s="39"/>
      <c r="AA8399" s="39"/>
      <c r="AB8399" s="39"/>
      <c r="AC8399" s="39"/>
      <c r="AD8399" s="39"/>
      <c r="AE8399" s="39"/>
      <c r="AF8399" s="39"/>
      <c r="AG8399" s="39"/>
      <c r="AH8399" s="39"/>
      <c r="AI8399" s="39"/>
      <c r="AJ8399" s="39"/>
      <c r="AK8399" s="39"/>
      <c r="AL8399" s="39"/>
      <c r="AM8399" s="39"/>
      <c r="AN8399" s="39"/>
      <c r="AO8399" s="39"/>
      <c r="AP8399" s="39"/>
      <c r="AQ8399" s="39"/>
      <c r="AR8399" s="39"/>
      <c r="AS8399" s="39"/>
      <c r="AT8399" s="39"/>
      <c r="AU8399" s="39"/>
      <c r="AV8399" s="39"/>
      <c r="AW8399" s="39"/>
    </row>
    <row r="8400" spans="15:49" x14ac:dyDescent="0.2">
      <c r="O8400" s="39"/>
      <c r="P8400" s="39"/>
      <c r="Q8400" s="39"/>
      <c r="R8400" s="39"/>
      <c r="S8400" s="39"/>
      <c r="T8400" s="39"/>
      <c r="U8400" s="39"/>
      <c r="V8400" s="39"/>
      <c r="W8400" s="39"/>
      <c r="X8400" s="39"/>
      <c r="Y8400" s="39"/>
      <c r="Z8400" s="39"/>
      <c r="AA8400" s="39"/>
      <c r="AB8400" s="39"/>
      <c r="AC8400" s="39"/>
      <c r="AD8400" s="39"/>
      <c r="AE8400" s="39"/>
      <c r="AF8400" s="39"/>
      <c r="AG8400" s="39"/>
      <c r="AH8400" s="39"/>
      <c r="AI8400" s="39"/>
      <c r="AJ8400" s="39"/>
      <c r="AK8400" s="39"/>
      <c r="AL8400" s="39"/>
      <c r="AM8400" s="39"/>
      <c r="AN8400" s="39"/>
      <c r="AO8400" s="39"/>
      <c r="AP8400" s="39"/>
      <c r="AQ8400" s="39"/>
      <c r="AR8400" s="39"/>
      <c r="AS8400" s="39"/>
      <c r="AT8400" s="39"/>
      <c r="AU8400" s="39"/>
      <c r="AV8400" s="39"/>
      <c r="AW8400" s="39"/>
    </row>
    <row r="8401" spans="15:49" x14ac:dyDescent="0.2">
      <c r="O8401" s="39"/>
      <c r="P8401" s="39"/>
      <c r="Q8401" s="39"/>
      <c r="R8401" s="39"/>
      <c r="S8401" s="39"/>
      <c r="T8401" s="39"/>
      <c r="U8401" s="39"/>
      <c r="V8401" s="39"/>
      <c r="W8401" s="39"/>
      <c r="X8401" s="39"/>
      <c r="Y8401" s="39"/>
      <c r="Z8401" s="39"/>
      <c r="AA8401" s="39"/>
      <c r="AB8401" s="39"/>
      <c r="AC8401" s="39"/>
      <c r="AD8401" s="39"/>
      <c r="AE8401" s="39"/>
      <c r="AF8401" s="39"/>
      <c r="AG8401" s="39"/>
      <c r="AH8401" s="39"/>
      <c r="AI8401" s="39"/>
      <c r="AJ8401" s="39"/>
      <c r="AK8401" s="39"/>
      <c r="AL8401" s="39"/>
      <c r="AM8401" s="39"/>
      <c r="AN8401" s="39"/>
      <c r="AO8401" s="39"/>
      <c r="AP8401" s="39"/>
      <c r="AQ8401" s="39"/>
      <c r="AR8401" s="39"/>
      <c r="AS8401" s="39"/>
      <c r="AT8401" s="39"/>
      <c r="AU8401" s="39"/>
      <c r="AV8401" s="39"/>
      <c r="AW8401" s="39"/>
    </row>
    <row r="8402" spans="15:49" x14ac:dyDescent="0.2">
      <c r="O8402" s="39"/>
      <c r="P8402" s="39"/>
      <c r="Q8402" s="39"/>
      <c r="R8402" s="39"/>
      <c r="S8402" s="39"/>
      <c r="T8402" s="39"/>
      <c r="U8402" s="39"/>
      <c r="V8402" s="39"/>
      <c r="W8402" s="39"/>
      <c r="X8402" s="39"/>
      <c r="Y8402" s="39"/>
      <c r="Z8402" s="39"/>
      <c r="AA8402" s="39"/>
      <c r="AB8402" s="39"/>
      <c r="AC8402" s="39"/>
      <c r="AD8402" s="39"/>
      <c r="AE8402" s="39"/>
      <c r="AF8402" s="39"/>
      <c r="AG8402" s="39"/>
      <c r="AH8402" s="39"/>
      <c r="AI8402" s="39"/>
      <c r="AJ8402" s="39"/>
      <c r="AK8402" s="39"/>
      <c r="AL8402" s="39"/>
      <c r="AM8402" s="39"/>
      <c r="AN8402" s="39"/>
      <c r="AO8402" s="39"/>
      <c r="AP8402" s="39"/>
      <c r="AQ8402" s="39"/>
      <c r="AR8402" s="39"/>
      <c r="AS8402" s="39"/>
      <c r="AT8402" s="39"/>
      <c r="AU8402" s="39"/>
      <c r="AV8402" s="39"/>
      <c r="AW8402" s="39"/>
    </row>
    <row r="8403" spans="15:49" x14ac:dyDescent="0.2">
      <c r="O8403" s="39"/>
      <c r="P8403" s="39"/>
      <c r="Q8403" s="39"/>
      <c r="R8403" s="39"/>
      <c r="S8403" s="39"/>
      <c r="T8403" s="39"/>
      <c r="U8403" s="39"/>
      <c r="V8403" s="39"/>
      <c r="W8403" s="39"/>
      <c r="X8403" s="39"/>
      <c r="Y8403" s="39"/>
      <c r="Z8403" s="39"/>
      <c r="AA8403" s="39"/>
      <c r="AB8403" s="39"/>
      <c r="AC8403" s="39"/>
      <c r="AD8403" s="39"/>
      <c r="AE8403" s="39"/>
      <c r="AF8403" s="39"/>
      <c r="AG8403" s="39"/>
      <c r="AH8403" s="39"/>
      <c r="AI8403" s="39"/>
      <c r="AJ8403" s="39"/>
      <c r="AK8403" s="39"/>
      <c r="AL8403" s="39"/>
      <c r="AM8403" s="39"/>
      <c r="AN8403" s="39"/>
      <c r="AO8403" s="39"/>
      <c r="AP8403" s="39"/>
      <c r="AQ8403" s="39"/>
      <c r="AR8403" s="39"/>
      <c r="AS8403" s="39"/>
      <c r="AT8403" s="39"/>
      <c r="AU8403" s="39"/>
      <c r="AV8403" s="39"/>
      <c r="AW8403" s="39"/>
    </row>
    <row r="8404" spans="15:49" x14ac:dyDescent="0.2">
      <c r="O8404" s="39"/>
      <c r="P8404" s="39"/>
      <c r="Q8404" s="39"/>
      <c r="R8404" s="39"/>
      <c r="S8404" s="39"/>
      <c r="T8404" s="39"/>
      <c r="U8404" s="39"/>
      <c r="V8404" s="39"/>
      <c r="W8404" s="39"/>
      <c r="X8404" s="39"/>
      <c r="Y8404" s="39"/>
      <c r="Z8404" s="39"/>
      <c r="AA8404" s="39"/>
      <c r="AB8404" s="39"/>
      <c r="AC8404" s="39"/>
      <c r="AD8404" s="39"/>
      <c r="AE8404" s="39"/>
      <c r="AF8404" s="39"/>
      <c r="AG8404" s="39"/>
      <c r="AH8404" s="39"/>
      <c r="AI8404" s="39"/>
      <c r="AJ8404" s="39"/>
      <c r="AK8404" s="39"/>
      <c r="AL8404" s="39"/>
      <c r="AM8404" s="39"/>
      <c r="AN8404" s="39"/>
      <c r="AO8404" s="39"/>
      <c r="AP8404" s="39"/>
      <c r="AQ8404" s="39"/>
      <c r="AR8404" s="39"/>
      <c r="AS8404" s="39"/>
      <c r="AT8404" s="39"/>
      <c r="AU8404" s="39"/>
      <c r="AV8404" s="39"/>
      <c r="AW8404" s="39"/>
    </row>
    <row r="8405" spans="15:49" x14ac:dyDescent="0.2">
      <c r="O8405" s="39"/>
      <c r="P8405" s="39"/>
      <c r="Q8405" s="39"/>
      <c r="R8405" s="39"/>
      <c r="S8405" s="39"/>
      <c r="T8405" s="39"/>
      <c r="U8405" s="39"/>
      <c r="V8405" s="39"/>
      <c r="W8405" s="39"/>
      <c r="X8405" s="39"/>
      <c r="Y8405" s="39"/>
      <c r="Z8405" s="39"/>
      <c r="AA8405" s="39"/>
      <c r="AB8405" s="39"/>
      <c r="AC8405" s="39"/>
      <c r="AD8405" s="39"/>
      <c r="AE8405" s="39"/>
      <c r="AF8405" s="39"/>
      <c r="AG8405" s="39"/>
      <c r="AH8405" s="39"/>
      <c r="AI8405" s="39"/>
      <c r="AJ8405" s="39"/>
      <c r="AK8405" s="39"/>
      <c r="AL8405" s="39"/>
      <c r="AM8405" s="39"/>
      <c r="AN8405" s="39"/>
      <c r="AO8405" s="39"/>
      <c r="AP8405" s="39"/>
      <c r="AQ8405" s="39"/>
      <c r="AR8405" s="39"/>
      <c r="AS8405" s="39"/>
      <c r="AT8405" s="39"/>
      <c r="AU8405" s="39"/>
      <c r="AV8405" s="39"/>
      <c r="AW8405" s="39"/>
    </row>
    <row r="8406" spans="15:49" x14ac:dyDescent="0.2">
      <c r="O8406" s="39"/>
      <c r="P8406" s="39"/>
      <c r="Q8406" s="39"/>
      <c r="R8406" s="39"/>
      <c r="S8406" s="39"/>
      <c r="T8406" s="39"/>
      <c r="U8406" s="39"/>
      <c r="V8406" s="39"/>
      <c r="W8406" s="39"/>
      <c r="X8406" s="39"/>
      <c r="Y8406" s="39"/>
      <c r="Z8406" s="39"/>
      <c r="AA8406" s="39"/>
      <c r="AB8406" s="39"/>
      <c r="AC8406" s="39"/>
      <c r="AD8406" s="39"/>
      <c r="AE8406" s="39"/>
      <c r="AF8406" s="39"/>
      <c r="AG8406" s="39"/>
      <c r="AH8406" s="39"/>
      <c r="AI8406" s="39"/>
      <c r="AJ8406" s="39"/>
      <c r="AK8406" s="39"/>
      <c r="AL8406" s="39"/>
      <c r="AM8406" s="39"/>
      <c r="AN8406" s="39"/>
      <c r="AO8406" s="39"/>
      <c r="AP8406" s="39"/>
      <c r="AQ8406" s="39"/>
      <c r="AR8406" s="39"/>
      <c r="AS8406" s="39"/>
      <c r="AT8406" s="39"/>
      <c r="AU8406" s="39"/>
      <c r="AV8406" s="39"/>
      <c r="AW8406" s="39"/>
    </row>
    <row r="8407" spans="15:49" x14ac:dyDescent="0.2">
      <c r="O8407" s="39"/>
      <c r="P8407" s="39"/>
      <c r="Q8407" s="39"/>
      <c r="R8407" s="39"/>
      <c r="S8407" s="39"/>
      <c r="T8407" s="39"/>
      <c r="U8407" s="39"/>
      <c r="V8407" s="39"/>
      <c r="W8407" s="39"/>
      <c r="X8407" s="39"/>
      <c r="Y8407" s="39"/>
      <c r="Z8407" s="39"/>
      <c r="AA8407" s="39"/>
      <c r="AB8407" s="39"/>
      <c r="AC8407" s="39"/>
      <c r="AD8407" s="39"/>
      <c r="AE8407" s="39"/>
      <c r="AF8407" s="39"/>
      <c r="AG8407" s="39"/>
      <c r="AH8407" s="39"/>
      <c r="AI8407" s="39"/>
      <c r="AJ8407" s="39"/>
      <c r="AK8407" s="39"/>
      <c r="AL8407" s="39"/>
      <c r="AM8407" s="39"/>
      <c r="AN8407" s="39"/>
      <c r="AO8407" s="39"/>
      <c r="AP8407" s="39"/>
      <c r="AQ8407" s="39"/>
      <c r="AR8407" s="39"/>
      <c r="AS8407" s="39"/>
      <c r="AT8407" s="39"/>
      <c r="AU8407" s="39"/>
      <c r="AV8407" s="39"/>
      <c r="AW8407" s="39"/>
    </row>
    <row r="8408" spans="15:49" x14ac:dyDescent="0.2">
      <c r="O8408" s="39"/>
      <c r="P8408" s="39"/>
      <c r="Q8408" s="39"/>
      <c r="R8408" s="39"/>
      <c r="S8408" s="39"/>
      <c r="T8408" s="39"/>
      <c r="U8408" s="39"/>
      <c r="V8408" s="39"/>
      <c r="W8408" s="39"/>
      <c r="X8408" s="39"/>
      <c r="Y8408" s="39"/>
      <c r="Z8408" s="39"/>
      <c r="AA8408" s="39"/>
      <c r="AB8408" s="39"/>
      <c r="AC8408" s="39"/>
      <c r="AD8408" s="39"/>
      <c r="AE8408" s="39"/>
      <c r="AF8408" s="39"/>
      <c r="AG8408" s="39"/>
      <c r="AH8408" s="39"/>
      <c r="AI8408" s="39"/>
      <c r="AJ8408" s="39"/>
      <c r="AK8408" s="39"/>
      <c r="AL8408" s="39"/>
      <c r="AM8408" s="39"/>
      <c r="AN8408" s="39"/>
      <c r="AO8408" s="39"/>
      <c r="AP8408" s="39"/>
      <c r="AQ8408" s="39"/>
      <c r="AR8408" s="39"/>
      <c r="AS8408" s="39"/>
      <c r="AT8408" s="39"/>
      <c r="AU8408" s="39"/>
      <c r="AV8408" s="39"/>
      <c r="AW8408" s="39"/>
    </row>
    <row r="8409" spans="15:49" x14ac:dyDescent="0.2">
      <c r="O8409" s="39"/>
      <c r="P8409" s="39"/>
      <c r="Q8409" s="39"/>
      <c r="R8409" s="39"/>
      <c r="S8409" s="39"/>
      <c r="T8409" s="39"/>
      <c r="U8409" s="39"/>
      <c r="V8409" s="39"/>
      <c r="W8409" s="39"/>
      <c r="X8409" s="39"/>
      <c r="Y8409" s="39"/>
      <c r="Z8409" s="39"/>
      <c r="AA8409" s="39"/>
      <c r="AB8409" s="39"/>
      <c r="AC8409" s="39"/>
      <c r="AD8409" s="39"/>
      <c r="AE8409" s="39"/>
      <c r="AF8409" s="39"/>
      <c r="AG8409" s="39"/>
      <c r="AH8409" s="39"/>
      <c r="AI8409" s="39"/>
      <c r="AJ8409" s="39"/>
      <c r="AK8409" s="39"/>
      <c r="AL8409" s="39"/>
      <c r="AM8409" s="39"/>
      <c r="AN8409" s="39"/>
      <c r="AO8409" s="39"/>
      <c r="AP8409" s="39"/>
      <c r="AQ8409" s="39"/>
      <c r="AR8409" s="39"/>
      <c r="AS8409" s="39"/>
      <c r="AT8409" s="39"/>
      <c r="AU8409" s="39"/>
      <c r="AV8409" s="39"/>
      <c r="AW8409" s="39"/>
    </row>
    <row r="8410" spans="15:49" x14ac:dyDescent="0.2">
      <c r="O8410" s="39"/>
      <c r="P8410" s="39"/>
      <c r="Q8410" s="39"/>
      <c r="R8410" s="39"/>
      <c r="S8410" s="39"/>
      <c r="T8410" s="39"/>
      <c r="U8410" s="39"/>
      <c r="V8410" s="39"/>
      <c r="W8410" s="39"/>
      <c r="X8410" s="39"/>
      <c r="Y8410" s="39"/>
      <c r="Z8410" s="39"/>
      <c r="AA8410" s="39"/>
      <c r="AB8410" s="39"/>
      <c r="AC8410" s="39"/>
      <c r="AD8410" s="39"/>
      <c r="AE8410" s="39"/>
      <c r="AF8410" s="39"/>
      <c r="AG8410" s="39"/>
      <c r="AH8410" s="39"/>
      <c r="AI8410" s="39"/>
      <c r="AJ8410" s="39"/>
      <c r="AK8410" s="39"/>
      <c r="AL8410" s="39"/>
      <c r="AM8410" s="39"/>
      <c r="AN8410" s="39"/>
      <c r="AO8410" s="39"/>
      <c r="AP8410" s="39"/>
      <c r="AQ8410" s="39"/>
      <c r="AR8410" s="39"/>
      <c r="AS8410" s="39"/>
      <c r="AT8410" s="39"/>
      <c r="AU8410" s="39"/>
      <c r="AV8410" s="39"/>
      <c r="AW8410" s="39"/>
    </row>
    <row r="8411" spans="15:49" x14ac:dyDescent="0.2">
      <c r="O8411" s="39"/>
      <c r="P8411" s="39"/>
      <c r="Q8411" s="39"/>
      <c r="R8411" s="39"/>
      <c r="S8411" s="39"/>
      <c r="T8411" s="39"/>
      <c r="U8411" s="39"/>
      <c r="V8411" s="39"/>
      <c r="W8411" s="39"/>
      <c r="X8411" s="39"/>
      <c r="Y8411" s="39"/>
      <c r="Z8411" s="39"/>
      <c r="AA8411" s="39"/>
      <c r="AB8411" s="39"/>
      <c r="AC8411" s="39"/>
      <c r="AD8411" s="39"/>
      <c r="AE8411" s="39"/>
      <c r="AF8411" s="39"/>
      <c r="AG8411" s="39"/>
      <c r="AH8411" s="39"/>
      <c r="AI8411" s="39"/>
      <c r="AJ8411" s="39"/>
      <c r="AK8411" s="39"/>
      <c r="AL8411" s="39"/>
      <c r="AM8411" s="39"/>
      <c r="AN8411" s="39"/>
      <c r="AO8411" s="39"/>
      <c r="AP8411" s="39"/>
      <c r="AQ8411" s="39"/>
      <c r="AR8411" s="39"/>
      <c r="AS8411" s="39"/>
      <c r="AT8411" s="39"/>
      <c r="AU8411" s="39"/>
      <c r="AV8411" s="39"/>
      <c r="AW8411" s="39"/>
    </row>
    <row r="8412" spans="15:49" x14ac:dyDescent="0.2">
      <c r="O8412" s="39"/>
      <c r="P8412" s="39"/>
      <c r="Q8412" s="39"/>
      <c r="R8412" s="39"/>
      <c r="S8412" s="39"/>
      <c r="T8412" s="39"/>
      <c r="U8412" s="39"/>
      <c r="V8412" s="39"/>
      <c r="W8412" s="39"/>
      <c r="X8412" s="39"/>
      <c r="Y8412" s="39"/>
      <c r="Z8412" s="39"/>
      <c r="AA8412" s="39"/>
      <c r="AB8412" s="39"/>
      <c r="AC8412" s="39"/>
      <c r="AD8412" s="39"/>
      <c r="AE8412" s="39"/>
      <c r="AF8412" s="39"/>
      <c r="AG8412" s="39"/>
      <c r="AH8412" s="39"/>
      <c r="AI8412" s="39"/>
      <c r="AJ8412" s="39"/>
      <c r="AK8412" s="39"/>
      <c r="AL8412" s="39"/>
      <c r="AM8412" s="39"/>
      <c r="AN8412" s="39"/>
      <c r="AO8412" s="39"/>
      <c r="AP8412" s="39"/>
      <c r="AQ8412" s="39"/>
      <c r="AR8412" s="39"/>
      <c r="AS8412" s="39"/>
      <c r="AT8412" s="39"/>
      <c r="AU8412" s="39"/>
      <c r="AV8412" s="39"/>
      <c r="AW8412" s="39"/>
    </row>
    <row r="8413" spans="15:49" x14ac:dyDescent="0.2">
      <c r="O8413" s="39"/>
      <c r="P8413" s="39"/>
      <c r="Q8413" s="39"/>
      <c r="R8413" s="39"/>
      <c r="S8413" s="39"/>
      <c r="T8413" s="39"/>
      <c r="U8413" s="39"/>
      <c r="V8413" s="39"/>
      <c r="W8413" s="39"/>
      <c r="X8413" s="39"/>
      <c r="Y8413" s="39"/>
      <c r="Z8413" s="39"/>
      <c r="AA8413" s="39"/>
      <c r="AB8413" s="39"/>
      <c r="AC8413" s="39"/>
      <c r="AD8413" s="39"/>
      <c r="AE8413" s="39"/>
      <c r="AF8413" s="39"/>
      <c r="AG8413" s="39"/>
      <c r="AH8413" s="39"/>
      <c r="AI8413" s="39"/>
      <c r="AJ8413" s="39"/>
      <c r="AK8413" s="39"/>
      <c r="AL8413" s="39"/>
      <c r="AM8413" s="39"/>
      <c r="AN8413" s="39"/>
      <c r="AO8413" s="39"/>
      <c r="AP8413" s="39"/>
      <c r="AQ8413" s="39"/>
      <c r="AR8413" s="39"/>
      <c r="AS8413" s="39"/>
      <c r="AT8413" s="39"/>
      <c r="AU8413" s="39"/>
      <c r="AV8413" s="39"/>
      <c r="AW8413" s="39"/>
    </row>
    <row r="8414" spans="15:49" x14ac:dyDescent="0.2">
      <c r="O8414" s="39"/>
      <c r="P8414" s="39"/>
      <c r="Q8414" s="39"/>
      <c r="R8414" s="39"/>
      <c r="S8414" s="39"/>
      <c r="T8414" s="39"/>
      <c r="U8414" s="39"/>
      <c r="V8414" s="39"/>
      <c r="W8414" s="39"/>
      <c r="X8414" s="39"/>
      <c r="Y8414" s="39"/>
      <c r="Z8414" s="39"/>
      <c r="AA8414" s="39"/>
      <c r="AB8414" s="39"/>
      <c r="AC8414" s="39"/>
      <c r="AD8414" s="39"/>
      <c r="AE8414" s="39"/>
      <c r="AF8414" s="39"/>
      <c r="AG8414" s="39"/>
      <c r="AH8414" s="39"/>
      <c r="AI8414" s="39"/>
      <c r="AJ8414" s="39"/>
      <c r="AK8414" s="39"/>
      <c r="AL8414" s="39"/>
      <c r="AM8414" s="39"/>
      <c r="AN8414" s="39"/>
      <c r="AO8414" s="39"/>
      <c r="AP8414" s="39"/>
      <c r="AQ8414" s="39"/>
      <c r="AR8414" s="39"/>
      <c r="AS8414" s="39"/>
      <c r="AT8414" s="39"/>
      <c r="AU8414" s="39"/>
      <c r="AV8414" s="39"/>
      <c r="AW8414" s="39"/>
    </row>
    <row r="8415" spans="15:49" x14ac:dyDescent="0.2">
      <c r="O8415" s="39"/>
      <c r="P8415" s="39"/>
      <c r="Q8415" s="39"/>
      <c r="R8415" s="39"/>
      <c r="S8415" s="39"/>
      <c r="T8415" s="39"/>
      <c r="U8415" s="39"/>
      <c r="V8415" s="39"/>
      <c r="W8415" s="39"/>
      <c r="X8415" s="39"/>
      <c r="Y8415" s="39"/>
      <c r="Z8415" s="39"/>
      <c r="AA8415" s="39"/>
      <c r="AB8415" s="39"/>
      <c r="AC8415" s="39"/>
      <c r="AD8415" s="39"/>
      <c r="AE8415" s="39"/>
      <c r="AF8415" s="39"/>
      <c r="AG8415" s="39"/>
      <c r="AH8415" s="39"/>
      <c r="AI8415" s="39"/>
      <c r="AJ8415" s="39"/>
      <c r="AK8415" s="39"/>
      <c r="AL8415" s="39"/>
      <c r="AM8415" s="39"/>
      <c r="AN8415" s="39"/>
      <c r="AO8415" s="39"/>
      <c r="AP8415" s="39"/>
      <c r="AQ8415" s="39"/>
      <c r="AR8415" s="39"/>
      <c r="AS8415" s="39"/>
      <c r="AT8415" s="39"/>
      <c r="AU8415" s="39"/>
      <c r="AV8415" s="39"/>
      <c r="AW8415" s="39"/>
    </row>
    <row r="8416" spans="15:49" x14ac:dyDescent="0.2">
      <c r="O8416" s="39"/>
      <c r="P8416" s="39"/>
      <c r="Q8416" s="39"/>
      <c r="R8416" s="39"/>
      <c r="S8416" s="39"/>
      <c r="T8416" s="39"/>
      <c r="U8416" s="39"/>
      <c r="V8416" s="39"/>
      <c r="W8416" s="39"/>
      <c r="X8416" s="39"/>
      <c r="Y8416" s="39"/>
      <c r="Z8416" s="39"/>
      <c r="AA8416" s="39"/>
      <c r="AB8416" s="39"/>
      <c r="AC8416" s="39"/>
      <c r="AD8416" s="39"/>
      <c r="AE8416" s="39"/>
      <c r="AF8416" s="39"/>
      <c r="AG8416" s="39"/>
      <c r="AH8416" s="39"/>
      <c r="AI8416" s="39"/>
      <c r="AJ8416" s="39"/>
      <c r="AK8416" s="39"/>
      <c r="AL8416" s="39"/>
      <c r="AM8416" s="39"/>
      <c r="AN8416" s="39"/>
      <c r="AO8416" s="39"/>
      <c r="AP8416" s="39"/>
      <c r="AQ8416" s="39"/>
      <c r="AR8416" s="39"/>
      <c r="AS8416" s="39"/>
      <c r="AT8416" s="39"/>
      <c r="AU8416" s="39"/>
      <c r="AV8416" s="39"/>
      <c r="AW8416" s="39"/>
    </row>
    <row r="8417" spans="15:49" x14ac:dyDescent="0.2">
      <c r="O8417" s="39"/>
      <c r="P8417" s="39"/>
      <c r="Q8417" s="39"/>
      <c r="R8417" s="39"/>
      <c r="S8417" s="39"/>
      <c r="T8417" s="39"/>
      <c r="U8417" s="39"/>
      <c r="V8417" s="39"/>
      <c r="W8417" s="39"/>
      <c r="X8417" s="39"/>
      <c r="Y8417" s="39"/>
      <c r="Z8417" s="39"/>
      <c r="AA8417" s="39"/>
      <c r="AB8417" s="39"/>
      <c r="AC8417" s="39"/>
      <c r="AD8417" s="39"/>
      <c r="AE8417" s="39"/>
      <c r="AF8417" s="39"/>
      <c r="AG8417" s="39"/>
      <c r="AH8417" s="39"/>
      <c r="AI8417" s="39"/>
      <c r="AJ8417" s="39"/>
      <c r="AK8417" s="39"/>
      <c r="AL8417" s="39"/>
      <c r="AM8417" s="39"/>
      <c r="AN8417" s="39"/>
      <c r="AO8417" s="39"/>
      <c r="AP8417" s="39"/>
      <c r="AQ8417" s="39"/>
      <c r="AR8417" s="39"/>
      <c r="AS8417" s="39"/>
      <c r="AT8417" s="39"/>
      <c r="AU8417" s="39"/>
      <c r="AV8417" s="39"/>
      <c r="AW8417" s="39"/>
    </row>
    <row r="8418" spans="15:49" x14ac:dyDescent="0.2">
      <c r="O8418" s="39"/>
      <c r="P8418" s="39"/>
      <c r="Q8418" s="39"/>
      <c r="R8418" s="39"/>
      <c r="S8418" s="39"/>
      <c r="T8418" s="39"/>
      <c r="U8418" s="39"/>
      <c r="V8418" s="39"/>
      <c r="W8418" s="39"/>
      <c r="X8418" s="39"/>
      <c r="Y8418" s="39"/>
      <c r="Z8418" s="39"/>
      <c r="AA8418" s="39"/>
      <c r="AB8418" s="39"/>
      <c r="AC8418" s="39"/>
      <c r="AD8418" s="39"/>
      <c r="AE8418" s="39"/>
      <c r="AF8418" s="39"/>
      <c r="AG8418" s="39"/>
      <c r="AH8418" s="39"/>
      <c r="AI8418" s="39"/>
      <c r="AJ8418" s="39"/>
      <c r="AK8418" s="39"/>
      <c r="AL8418" s="39"/>
      <c r="AM8418" s="39"/>
      <c r="AN8418" s="39"/>
      <c r="AO8418" s="39"/>
      <c r="AP8418" s="39"/>
      <c r="AQ8418" s="39"/>
      <c r="AR8418" s="39"/>
      <c r="AS8418" s="39"/>
      <c r="AT8418" s="39"/>
      <c r="AU8418" s="39"/>
      <c r="AV8418" s="39"/>
      <c r="AW8418" s="39"/>
    </row>
    <row r="8419" spans="15:49" x14ac:dyDescent="0.2">
      <c r="O8419" s="39"/>
      <c r="P8419" s="39"/>
      <c r="Q8419" s="39"/>
      <c r="R8419" s="39"/>
      <c r="S8419" s="39"/>
      <c r="T8419" s="39"/>
      <c r="U8419" s="39"/>
      <c r="V8419" s="39"/>
      <c r="W8419" s="39"/>
      <c r="X8419" s="39"/>
      <c r="Y8419" s="39"/>
      <c r="Z8419" s="39"/>
      <c r="AA8419" s="39"/>
      <c r="AB8419" s="39"/>
      <c r="AC8419" s="39"/>
      <c r="AD8419" s="39"/>
      <c r="AE8419" s="39"/>
      <c r="AF8419" s="39"/>
      <c r="AG8419" s="39"/>
      <c r="AH8419" s="39"/>
      <c r="AI8419" s="39"/>
      <c r="AJ8419" s="39"/>
      <c r="AK8419" s="39"/>
      <c r="AL8419" s="39"/>
      <c r="AM8419" s="39"/>
      <c r="AN8419" s="39"/>
      <c r="AO8419" s="39"/>
      <c r="AP8419" s="39"/>
      <c r="AQ8419" s="39"/>
      <c r="AR8419" s="39"/>
      <c r="AS8419" s="39"/>
      <c r="AT8419" s="39"/>
      <c r="AU8419" s="39"/>
      <c r="AV8419" s="39"/>
      <c r="AW8419" s="39"/>
    </row>
    <row r="8420" spans="15:49" x14ac:dyDescent="0.2">
      <c r="O8420" s="39"/>
      <c r="P8420" s="39"/>
      <c r="Q8420" s="39"/>
      <c r="R8420" s="39"/>
      <c r="S8420" s="39"/>
      <c r="T8420" s="39"/>
      <c r="U8420" s="39"/>
      <c r="V8420" s="39"/>
      <c r="W8420" s="39"/>
      <c r="X8420" s="39"/>
      <c r="Y8420" s="39"/>
      <c r="Z8420" s="39"/>
      <c r="AA8420" s="39"/>
      <c r="AB8420" s="39"/>
      <c r="AC8420" s="39"/>
      <c r="AD8420" s="39"/>
      <c r="AE8420" s="39"/>
      <c r="AF8420" s="39"/>
      <c r="AG8420" s="39"/>
      <c r="AH8420" s="39"/>
      <c r="AI8420" s="39"/>
      <c r="AJ8420" s="39"/>
      <c r="AK8420" s="39"/>
      <c r="AL8420" s="39"/>
      <c r="AM8420" s="39"/>
      <c r="AN8420" s="39"/>
      <c r="AO8420" s="39"/>
      <c r="AP8420" s="39"/>
      <c r="AQ8420" s="39"/>
      <c r="AR8420" s="39"/>
      <c r="AS8420" s="39"/>
      <c r="AT8420" s="39"/>
      <c r="AU8420" s="39"/>
      <c r="AV8420" s="39"/>
      <c r="AW8420" s="39"/>
    </row>
    <row r="8421" spans="15:49" x14ac:dyDescent="0.2">
      <c r="O8421" s="39"/>
      <c r="P8421" s="39"/>
      <c r="Q8421" s="39"/>
      <c r="R8421" s="39"/>
      <c r="S8421" s="39"/>
      <c r="T8421" s="39"/>
      <c r="U8421" s="39"/>
      <c r="V8421" s="39"/>
      <c r="W8421" s="39"/>
      <c r="X8421" s="39"/>
      <c r="Y8421" s="39"/>
      <c r="Z8421" s="39"/>
      <c r="AA8421" s="39"/>
      <c r="AB8421" s="39"/>
      <c r="AC8421" s="39"/>
      <c r="AD8421" s="39"/>
      <c r="AE8421" s="39"/>
      <c r="AF8421" s="39"/>
      <c r="AG8421" s="39"/>
      <c r="AH8421" s="39"/>
      <c r="AI8421" s="39"/>
      <c r="AJ8421" s="39"/>
      <c r="AK8421" s="39"/>
      <c r="AL8421" s="39"/>
      <c r="AM8421" s="39"/>
      <c r="AN8421" s="39"/>
      <c r="AO8421" s="39"/>
      <c r="AP8421" s="39"/>
      <c r="AQ8421" s="39"/>
      <c r="AR8421" s="39"/>
      <c r="AS8421" s="39"/>
      <c r="AT8421" s="39"/>
      <c r="AU8421" s="39"/>
      <c r="AV8421" s="39"/>
      <c r="AW8421" s="39"/>
    </row>
    <row r="8422" spans="15:49" x14ac:dyDescent="0.2">
      <c r="O8422" s="39"/>
      <c r="P8422" s="39"/>
      <c r="Q8422" s="39"/>
      <c r="R8422" s="39"/>
      <c r="S8422" s="39"/>
      <c r="T8422" s="39"/>
      <c r="U8422" s="39"/>
      <c r="V8422" s="39"/>
      <c r="W8422" s="39"/>
      <c r="X8422" s="39"/>
      <c r="Y8422" s="39"/>
      <c r="Z8422" s="39"/>
      <c r="AA8422" s="39"/>
      <c r="AB8422" s="39"/>
      <c r="AC8422" s="39"/>
      <c r="AD8422" s="39"/>
      <c r="AE8422" s="39"/>
      <c r="AF8422" s="39"/>
      <c r="AG8422" s="39"/>
      <c r="AH8422" s="39"/>
      <c r="AI8422" s="39"/>
      <c r="AJ8422" s="39"/>
      <c r="AK8422" s="39"/>
      <c r="AL8422" s="39"/>
      <c r="AM8422" s="39"/>
      <c r="AN8422" s="39"/>
      <c r="AO8422" s="39"/>
      <c r="AP8422" s="39"/>
      <c r="AQ8422" s="39"/>
      <c r="AR8422" s="39"/>
      <c r="AS8422" s="39"/>
      <c r="AT8422" s="39"/>
      <c r="AU8422" s="39"/>
      <c r="AV8422" s="39"/>
      <c r="AW8422" s="39"/>
    </row>
    <row r="8423" spans="15:49" x14ac:dyDescent="0.2">
      <c r="O8423" s="39"/>
      <c r="P8423" s="39"/>
      <c r="Q8423" s="39"/>
      <c r="R8423" s="39"/>
      <c r="S8423" s="39"/>
      <c r="T8423" s="39"/>
      <c r="U8423" s="39"/>
      <c r="V8423" s="39"/>
      <c r="W8423" s="39"/>
      <c r="X8423" s="39"/>
      <c r="Y8423" s="39"/>
      <c r="Z8423" s="39"/>
      <c r="AA8423" s="39"/>
      <c r="AB8423" s="39"/>
      <c r="AC8423" s="39"/>
      <c r="AD8423" s="39"/>
      <c r="AE8423" s="39"/>
      <c r="AF8423" s="39"/>
      <c r="AG8423" s="39"/>
      <c r="AH8423" s="39"/>
      <c r="AI8423" s="39"/>
      <c r="AJ8423" s="39"/>
      <c r="AK8423" s="39"/>
      <c r="AL8423" s="39"/>
      <c r="AM8423" s="39"/>
      <c r="AN8423" s="39"/>
      <c r="AO8423" s="39"/>
      <c r="AP8423" s="39"/>
      <c r="AQ8423" s="39"/>
      <c r="AR8423" s="39"/>
      <c r="AS8423" s="39"/>
      <c r="AT8423" s="39"/>
      <c r="AU8423" s="39"/>
      <c r="AV8423" s="39"/>
      <c r="AW8423" s="39"/>
    </row>
    <row r="8424" spans="15:49" x14ac:dyDescent="0.2">
      <c r="O8424" s="39"/>
      <c r="P8424" s="39"/>
      <c r="Q8424" s="39"/>
      <c r="R8424" s="39"/>
      <c r="S8424" s="39"/>
      <c r="T8424" s="39"/>
      <c r="U8424" s="39"/>
      <c r="V8424" s="39"/>
      <c r="W8424" s="39"/>
      <c r="X8424" s="39"/>
      <c r="Y8424" s="39"/>
      <c r="Z8424" s="39"/>
      <c r="AA8424" s="39"/>
      <c r="AB8424" s="39"/>
      <c r="AC8424" s="39"/>
      <c r="AD8424" s="39"/>
      <c r="AE8424" s="39"/>
      <c r="AF8424" s="39"/>
      <c r="AG8424" s="39"/>
      <c r="AH8424" s="39"/>
      <c r="AI8424" s="39"/>
      <c r="AJ8424" s="39"/>
      <c r="AK8424" s="39"/>
      <c r="AL8424" s="39"/>
      <c r="AM8424" s="39"/>
      <c r="AN8424" s="39"/>
      <c r="AO8424" s="39"/>
      <c r="AP8424" s="39"/>
      <c r="AQ8424" s="39"/>
      <c r="AR8424" s="39"/>
      <c r="AS8424" s="39"/>
      <c r="AT8424" s="39"/>
      <c r="AU8424" s="39"/>
      <c r="AV8424" s="39"/>
      <c r="AW8424" s="39"/>
    </row>
    <row r="8425" spans="15:49" x14ac:dyDescent="0.2">
      <c r="O8425" s="39"/>
      <c r="P8425" s="39"/>
      <c r="Q8425" s="39"/>
      <c r="R8425" s="39"/>
      <c r="S8425" s="39"/>
      <c r="T8425" s="39"/>
      <c r="U8425" s="39"/>
      <c r="V8425" s="39"/>
      <c r="W8425" s="39"/>
      <c r="X8425" s="39"/>
      <c r="Y8425" s="39"/>
      <c r="Z8425" s="39"/>
      <c r="AA8425" s="39"/>
      <c r="AB8425" s="39"/>
      <c r="AC8425" s="39"/>
      <c r="AD8425" s="39"/>
      <c r="AE8425" s="39"/>
      <c r="AF8425" s="39"/>
      <c r="AG8425" s="39"/>
      <c r="AH8425" s="39"/>
      <c r="AI8425" s="39"/>
      <c r="AJ8425" s="39"/>
      <c r="AK8425" s="39"/>
      <c r="AL8425" s="39"/>
      <c r="AM8425" s="39"/>
      <c r="AN8425" s="39"/>
      <c r="AO8425" s="39"/>
      <c r="AP8425" s="39"/>
      <c r="AQ8425" s="39"/>
      <c r="AR8425" s="39"/>
      <c r="AS8425" s="39"/>
      <c r="AT8425" s="39"/>
      <c r="AU8425" s="39"/>
      <c r="AV8425" s="39"/>
      <c r="AW8425" s="39"/>
    </row>
    <row r="8426" spans="15:49" x14ac:dyDescent="0.2">
      <c r="O8426" s="39"/>
      <c r="P8426" s="39"/>
      <c r="Q8426" s="39"/>
      <c r="R8426" s="39"/>
      <c r="S8426" s="39"/>
      <c r="T8426" s="39"/>
      <c r="U8426" s="39"/>
      <c r="V8426" s="39"/>
      <c r="W8426" s="39"/>
      <c r="X8426" s="39"/>
      <c r="Y8426" s="39"/>
      <c r="Z8426" s="39"/>
      <c r="AA8426" s="39"/>
      <c r="AB8426" s="39"/>
      <c r="AC8426" s="39"/>
      <c r="AD8426" s="39"/>
      <c r="AE8426" s="39"/>
      <c r="AF8426" s="39"/>
      <c r="AG8426" s="39"/>
      <c r="AH8426" s="39"/>
      <c r="AI8426" s="39"/>
      <c r="AJ8426" s="39"/>
      <c r="AK8426" s="39"/>
      <c r="AL8426" s="39"/>
      <c r="AM8426" s="39"/>
      <c r="AN8426" s="39"/>
      <c r="AO8426" s="39"/>
      <c r="AP8426" s="39"/>
      <c r="AQ8426" s="39"/>
      <c r="AR8426" s="39"/>
      <c r="AS8426" s="39"/>
      <c r="AT8426" s="39"/>
      <c r="AU8426" s="39"/>
      <c r="AV8426" s="39"/>
      <c r="AW8426" s="39"/>
    </row>
    <row r="8427" spans="15:49" x14ac:dyDescent="0.2">
      <c r="O8427" s="39"/>
      <c r="P8427" s="39"/>
      <c r="Q8427" s="39"/>
      <c r="R8427" s="39"/>
      <c r="S8427" s="39"/>
      <c r="T8427" s="39"/>
      <c r="U8427" s="39"/>
      <c r="V8427" s="39"/>
      <c r="W8427" s="39"/>
      <c r="X8427" s="39"/>
      <c r="Y8427" s="39"/>
      <c r="Z8427" s="39"/>
      <c r="AA8427" s="39"/>
      <c r="AB8427" s="39"/>
      <c r="AC8427" s="39"/>
      <c r="AD8427" s="39"/>
      <c r="AE8427" s="39"/>
      <c r="AF8427" s="39"/>
      <c r="AG8427" s="39"/>
      <c r="AH8427" s="39"/>
      <c r="AI8427" s="39"/>
      <c r="AJ8427" s="39"/>
      <c r="AK8427" s="39"/>
      <c r="AL8427" s="39"/>
      <c r="AM8427" s="39"/>
      <c r="AN8427" s="39"/>
      <c r="AO8427" s="39"/>
      <c r="AP8427" s="39"/>
      <c r="AQ8427" s="39"/>
      <c r="AR8427" s="39"/>
      <c r="AS8427" s="39"/>
      <c r="AT8427" s="39"/>
      <c r="AU8427" s="39"/>
      <c r="AV8427" s="39"/>
      <c r="AW8427" s="39"/>
    </row>
    <row r="8428" spans="15:49" x14ac:dyDescent="0.2">
      <c r="O8428" s="39"/>
      <c r="P8428" s="39"/>
      <c r="Q8428" s="39"/>
      <c r="R8428" s="39"/>
      <c r="S8428" s="39"/>
      <c r="T8428" s="39"/>
      <c r="U8428" s="39"/>
      <c r="V8428" s="39"/>
      <c r="W8428" s="39"/>
      <c r="X8428" s="39"/>
      <c r="Y8428" s="39"/>
      <c r="Z8428" s="39"/>
      <c r="AA8428" s="39"/>
      <c r="AB8428" s="39"/>
      <c r="AC8428" s="39"/>
      <c r="AD8428" s="39"/>
      <c r="AE8428" s="39"/>
      <c r="AF8428" s="39"/>
      <c r="AG8428" s="39"/>
      <c r="AH8428" s="39"/>
      <c r="AI8428" s="39"/>
      <c r="AJ8428" s="39"/>
      <c r="AK8428" s="39"/>
      <c r="AL8428" s="39"/>
      <c r="AM8428" s="39"/>
      <c r="AN8428" s="39"/>
      <c r="AO8428" s="39"/>
      <c r="AP8428" s="39"/>
      <c r="AQ8428" s="39"/>
      <c r="AR8428" s="39"/>
      <c r="AS8428" s="39"/>
      <c r="AT8428" s="39"/>
      <c r="AU8428" s="39"/>
      <c r="AV8428" s="39"/>
      <c r="AW8428" s="39"/>
    </row>
    <row r="8429" spans="15:49" x14ac:dyDescent="0.2">
      <c r="O8429" s="39"/>
      <c r="P8429" s="39"/>
      <c r="Q8429" s="39"/>
      <c r="R8429" s="39"/>
      <c r="S8429" s="39"/>
      <c r="T8429" s="39"/>
      <c r="U8429" s="39"/>
      <c r="V8429" s="39"/>
      <c r="W8429" s="39"/>
      <c r="X8429" s="39"/>
      <c r="Y8429" s="39"/>
      <c r="Z8429" s="39"/>
      <c r="AA8429" s="39"/>
      <c r="AB8429" s="39"/>
      <c r="AC8429" s="39"/>
      <c r="AD8429" s="39"/>
      <c r="AE8429" s="39"/>
      <c r="AF8429" s="39"/>
      <c r="AG8429" s="39"/>
      <c r="AH8429" s="39"/>
      <c r="AI8429" s="39"/>
      <c r="AJ8429" s="39"/>
      <c r="AK8429" s="39"/>
      <c r="AL8429" s="39"/>
      <c r="AM8429" s="39"/>
      <c r="AN8429" s="39"/>
      <c r="AO8429" s="39"/>
      <c r="AP8429" s="39"/>
      <c r="AQ8429" s="39"/>
      <c r="AR8429" s="39"/>
      <c r="AS8429" s="39"/>
      <c r="AT8429" s="39"/>
      <c r="AU8429" s="39"/>
      <c r="AV8429" s="39"/>
      <c r="AW8429" s="39"/>
    </row>
    <row r="8430" spans="15:49" x14ac:dyDescent="0.2">
      <c r="O8430" s="39"/>
      <c r="P8430" s="39"/>
      <c r="Q8430" s="39"/>
      <c r="R8430" s="39"/>
      <c r="S8430" s="39"/>
      <c r="T8430" s="39"/>
      <c r="U8430" s="39"/>
      <c r="V8430" s="39"/>
      <c r="W8430" s="39"/>
      <c r="X8430" s="39"/>
      <c r="Y8430" s="39"/>
      <c r="Z8430" s="39"/>
      <c r="AA8430" s="39"/>
      <c r="AB8430" s="39"/>
      <c r="AC8430" s="39"/>
      <c r="AD8430" s="39"/>
      <c r="AE8430" s="39"/>
      <c r="AF8430" s="39"/>
      <c r="AG8430" s="39"/>
      <c r="AH8430" s="39"/>
      <c r="AI8430" s="39"/>
      <c r="AJ8430" s="39"/>
      <c r="AK8430" s="39"/>
      <c r="AL8430" s="39"/>
      <c r="AM8430" s="39"/>
      <c r="AN8430" s="39"/>
      <c r="AO8430" s="39"/>
      <c r="AP8430" s="39"/>
      <c r="AQ8430" s="39"/>
      <c r="AR8430" s="39"/>
      <c r="AS8430" s="39"/>
      <c r="AT8430" s="39"/>
      <c r="AU8430" s="39"/>
      <c r="AV8430" s="39"/>
      <c r="AW8430" s="39"/>
    </row>
    <row r="8431" spans="15:49" x14ac:dyDescent="0.2">
      <c r="O8431" s="39"/>
      <c r="P8431" s="39"/>
      <c r="Q8431" s="39"/>
      <c r="R8431" s="39"/>
      <c r="S8431" s="39"/>
      <c r="T8431" s="39"/>
      <c r="U8431" s="39"/>
      <c r="V8431" s="39"/>
      <c r="W8431" s="39"/>
      <c r="X8431" s="39"/>
      <c r="Y8431" s="39"/>
      <c r="Z8431" s="39"/>
      <c r="AA8431" s="39"/>
      <c r="AB8431" s="39"/>
      <c r="AC8431" s="39"/>
      <c r="AD8431" s="39"/>
      <c r="AE8431" s="39"/>
      <c r="AF8431" s="39"/>
      <c r="AG8431" s="39"/>
      <c r="AH8431" s="39"/>
      <c r="AI8431" s="39"/>
      <c r="AJ8431" s="39"/>
      <c r="AK8431" s="39"/>
      <c r="AL8431" s="39"/>
      <c r="AM8431" s="39"/>
      <c r="AN8431" s="39"/>
      <c r="AO8431" s="39"/>
      <c r="AP8431" s="39"/>
      <c r="AQ8431" s="39"/>
      <c r="AR8431" s="39"/>
      <c r="AS8431" s="39"/>
      <c r="AT8431" s="39"/>
      <c r="AU8431" s="39"/>
      <c r="AV8431" s="39"/>
      <c r="AW8431" s="39"/>
    </row>
    <row r="8432" spans="15:49" x14ac:dyDescent="0.2">
      <c r="O8432" s="39"/>
      <c r="P8432" s="39"/>
      <c r="Q8432" s="39"/>
      <c r="R8432" s="39"/>
      <c r="S8432" s="39"/>
      <c r="T8432" s="39"/>
      <c r="U8432" s="39"/>
      <c r="V8432" s="39"/>
      <c r="W8432" s="39"/>
      <c r="X8432" s="39"/>
      <c r="Y8432" s="39"/>
      <c r="Z8432" s="39"/>
      <c r="AA8432" s="39"/>
      <c r="AB8432" s="39"/>
      <c r="AC8432" s="39"/>
      <c r="AD8432" s="39"/>
      <c r="AE8432" s="39"/>
      <c r="AF8432" s="39"/>
      <c r="AG8432" s="39"/>
      <c r="AH8432" s="39"/>
      <c r="AI8432" s="39"/>
      <c r="AJ8432" s="39"/>
      <c r="AK8432" s="39"/>
      <c r="AL8432" s="39"/>
      <c r="AM8432" s="39"/>
      <c r="AN8432" s="39"/>
      <c r="AO8432" s="39"/>
      <c r="AP8432" s="39"/>
      <c r="AQ8432" s="39"/>
      <c r="AR8432" s="39"/>
      <c r="AS8432" s="39"/>
      <c r="AT8432" s="39"/>
      <c r="AU8432" s="39"/>
      <c r="AV8432" s="39"/>
      <c r="AW8432" s="39"/>
    </row>
    <row r="8433" spans="15:49" x14ac:dyDescent="0.2">
      <c r="O8433" s="39"/>
      <c r="P8433" s="39"/>
      <c r="Q8433" s="39"/>
      <c r="R8433" s="39"/>
      <c r="S8433" s="39"/>
      <c r="T8433" s="39"/>
      <c r="U8433" s="39"/>
      <c r="V8433" s="39"/>
      <c r="W8433" s="39"/>
      <c r="X8433" s="39"/>
      <c r="Y8433" s="39"/>
      <c r="Z8433" s="39"/>
      <c r="AA8433" s="39"/>
      <c r="AB8433" s="39"/>
      <c r="AC8433" s="39"/>
      <c r="AD8433" s="39"/>
      <c r="AE8433" s="39"/>
      <c r="AF8433" s="39"/>
      <c r="AG8433" s="39"/>
      <c r="AH8433" s="39"/>
      <c r="AI8433" s="39"/>
      <c r="AJ8433" s="39"/>
      <c r="AK8433" s="39"/>
      <c r="AL8433" s="39"/>
      <c r="AM8433" s="39"/>
      <c r="AN8433" s="39"/>
      <c r="AO8433" s="39"/>
      <c r="AP8433" s="39"/>
      <c r="AQ8433" s="39"/>
      <c r="AR8433" s="39"/>
      <c r="AS8433" s="39"/>
      <c r="AT8433" s="39"/>
      <c r="AU8433" s="39"/>
      <c r="AV8433" s="39"/>
      <c r="AW8433" s="39"/>
    </row>
    <row r="8434" spans="15:49" x14ac:dyDescent="0.2">
      <c r="O8434" s="39"/>
      <c r="P8434" s="39"/>
      <c r="Q8434" s="39"/>
      <c r="R8434" s="39"/>
      <c r="S8434" s="39"/>
      <c r="T8434" s="39"/>
      <c r="U8434" s="39"/>
      <c r="V8434" s="39"/>
      <c r="W8434" s="39"/>
      <c r="X8434" s="39"/>
      <c r="Y8434" s="39"/>
      <c r="Z8434" s="39"/>
      <c r="AA8434" s="39"/>
      <c r="AB8434" s="39"/>
      <c r="AC8434" s="39"/>
      <c r="AD8434" s="39"/>
      <c r="AE8434" s="39"/>
      <c r="AF8434" s="39"/>
      <c r="AG8434" s="39"/>
      <c r="AH8434" s="39"/>
      <c r="AI8434" s="39"/>
      <c r="AJ8434" s="39"/>
      <c r="AK8434" s="39"/>
      <c r="AL8434" s="39"/>
      <c r="AM8434" s="39"/>
      <c r="AN8434" s="39"/>
      <c r="AO8434" s="39"/>
      <c r="AP8434" s="39"/>
      <c r="AQ8434" s="39"/>
      <c r="AR8434" s="39"/>
      <c r="AS8434" s="39"/>
      <c r="AT8434" s="39"/>
      <c r="AU8434" s="39"/>
      <c r="AV8434" s="39"/>
      <c r="AW8434" s="39"/>
    </row>
    <row r="8435" spans="15:49" x14ac:dyDescent="0.2">
      <c r="O8435" s="39"/>
      <c r="P8435" s="39"/>
      <c r="Q8435" s="39"/>
      <c r="R8435" s="39"/>
      <c r="S8435" s="39"/>
      <c r="T8435" s="39"/>
      <c r="U8435" s="39"/>
      <c r="V8435" s="39"/>
      <c r="W8435" s="39"/>
      <c r="X8435" s="39"/>
      <c r="Y8435" s="39"/>
      <c r="Z8435" s="39"/>
      <c r="AA8435" s="39"/>
      <c r="AB8435" s="39"/>
      <c r="AC8435" s="39"/>
      <c r="AD8435" s="39"/>
      <c r="AE8435" s="39"/>
      <c r="AF8435" s="39"/>
      <c r="AG8435" s="39"/>
      <c r="AH8435" s="39"/>
      <c r="AI8435" s="39"/>
      <c r="AJ8435" s="39"/>
      <c r="AK8435" s="39"/>
      <c r="AL8435" s="39"/>
      <c r="AM8435" s="39"/>
      <c r="AN8435" s="39"/>
      <c r="AO8435" s="39"/>
      <c r="AP8435" s="39"/>
      <c r="AQ8435" s="39"/>
      <c r="AR8435" s="39"/>
      <c r="AS8435" s="39"/>
      <c r="AT8435" s="39"/>
      <c r="AU8435" s="39"/>
      <c r="AV8435" s="39"/>
      <c r="AW8435" s="39"/>
    </row>
    <row r="8436" spans="15:49" x14ac:dyDescent="0.2">
      <c r="O8436" s="39"/>
      <c r="P8436" s="39"/>
      <c r="Q8436" s="39"/>
      <c r="R8436" s="39"/>
      <c r="S8436" s="39"/>
      <c r="T8436" s="39"/>
      <c r="U8436" s="39"/>
      <c r="V8436" s="39"/>
      <c r="W8436" s="39"/>
      <c r="X8436" s="39"/>
      <c r="Y8436" s="39"/>
      <c r="Z8436" s="39"/>
      <c r="AA8436" s="39"/>
      <c r="AB8436" s="39"/>
      <c r="AC8436" s="39"/>
      <c r="AD8436" s="39"/>
      <c r="AE8436" s="39"/>
      <c r="AF8436" s="39"/>
      <c r="AG8436" s="39"/>
      <c r="AH8436" s="39"/>
      <c r="AI8436" s="39"/>
      <c r="AJ8436" s="39"/>
      <c r="AK8436" s="39"/>
      <c r="AL8436" s="39"/>
      <c r="AM8436" s="39"/>
      <c r="AN8436" s="39"/>
      <c r="AO8436" s="39"/>
      <c r="AP8436" s="39"/>
      <c r="AQ8436" s="39"/>
      <c r="AR8436" s="39"/>
      <c r="AS8436" s="39"/>
      <c r="AT8436" s="39"/>
      <c r="AU8436" s="39"/>
      <c r="AV8436" s="39"/>
      <c r="AW8436" s="39"/>
    </row>
    <row r="8437" spans="15:49" x14ac:dyDescent="0.2">
      <c r="O8437" s="39"/>
      <c r="P8437" s="39"/>
      <c r="Q8437" s="39"/>
      <c r="R8437" s="39"/>
      <c r="S8437" s="39"/>
      <c r="T8437" s="39"/>
      <c r="U8437" s="39"/>
      <c r="V8437" s="39"/>
      <c r="W8437" s="39"/>
      <c r="X8437" s="39"/>
      <c r="Y8437" s="39"/>
      <c r="Z8437" s="39"/>
      <c r="AA8437" s="39"/>
      <c r="AB8437" s="39"/>
      <c r="AC8437" s="39"/>
      <c r="AD8437" s="39"/>
      <c r="AE8437" s="39"/>
      <c r="AF8437" s="39"/>
      <c r="AG8437" s="39"/>
      <c r="AH8437" s="39"/>
      <c r="AI8437" s="39"/>
      <c r="AJ8437" s="39"/>
      <c r="AK8437" s="39"/>
      <c r="AL8437" s="39"/>
      <c r="AM8437" s="39"/>
      <c r="AN8437" s="39"/>
      <c r="AO8437" s="39"/>
      <c r="AP8437" s="39"/>
      <c r="AQ8437" s="39"/>
      <c r="AR8437" s="39"/>
      <c r="AS8437" s="39"/>
      <c r="AT8437" s="39"/>
      <c r="AU8437" s="39"/>
      <c r="AV8437" s="39"/>
      <c r="AW8437" s="39"/>
    </row>
    <row r="8438" spans="15:49" x14ac:dyDescent="0.2">
      <c r="O8438" s="39"/>
      <c r="P8438" s="39"/>
      <c r="Q8438" s="39"/>
      <c r="R8438" s="39"/>
      <c r="S8438" s="39"/>
      <c r="T8438" s="39"/>
      <c r="U8438" s="39"/>
      <c r="V8438" s="39"/>
      <c r="W8438" s="39"/>
      <c r="X8438" s="39"/>
      <c r="Y8438" s="39"/>
      <c r="Z8438" s="39"/>
      <c r="AA8438" s="39"/>
      <c r="AB8438" s="39"/>
      <c r="AC8438" s="39"/>
      <c r="AD8438" s="39"/>
      <c r="AE8438" s="39"/>
      <c r="AF8438" s="39"/>
      <c r="AG8438" s="39"/>
      <c r="AH8438" s="39"/>
      <c r="AI8438" s="39"/>
      <c r="AJ8438" s="39"/>
      <c r="AK8438" s="39"/>
      <c r="AL8438" s="39"/>
      <c r="AM8438" s="39"/>
      <c r="AN8438" s="39"/>
      <c r="AO8438" s="39"/>
      <c r="AP8438" s="39"/>
      <c r="AQ8438" s="39"/>
      <c r="AR8438" s="39"/>
      <c r="AS8438" s="39"/>
      <c r="AT8438" s="39"/>
      <c r="AU8438" s="39"/>
      <c r="AV8438" s="39"/>
      <c r="AW8438" s="39"/>
    </row>
    <row r="8439" spans="15:49" x14ac:dyDescent="0.2">
      <c r="O8439" s="39"/>
      <c r="P8439" s="39"/>
      <c r="Q8439" s="39"/>
      <c r="R8439" s="39"/>
      <c r="S8439" s="39"/>
      <c r="T8439" s="39"/>
      <c r="U8439" s="39"/>
      <c r="V8439" s="39"/>
      <c r="W8439" s="39"/>
      <c r="X8439" s="39"/>
      <c r="Y8439" s="39"/>
      <c r="Z8439" s="39"/>
      <c r="AA8439" s="39"/>
      <c r="AB8439" s="39"/>
      <c r="AC8439" s="39"/>
      <c r="AD8439" s="39"/>
      <c r="AE8439" s="39"/>
      <c r="AF8439" s="39"/>
      <c r="AG8439" s="39"/>
      <c r="AH8439" s="39"/>
      <c r="AI8439" s="39"/>
      <c r="AJ8439" s="39"/>
      <c r="AK8439" s="39"/>
      <c r="AL8439" s="39"/>
      <c r="AM8439" s="39"/>
      <c r="AN8439" s="39"/>
      <c r="AO8439" s="39"/>
      <c r="AP8439" s="39"/>
      <c r="AQ8439" s="39"/>
      <c r="AR8439" s="39"/>
      <c r="AS8439" s="39"/>
      <c r="AT8439" s="39"/>
      <c r="AU8439" s="39"/>
      <c r="AV8439" s="39"/>
      <c r="AW8439" s="39"/>
    </row>
    <row r="8440" spans="15:49" x14ac:dyDescent="0.2">
      <c r="O8440" s="39"/>
      <c r="P8440" s="39"/>
      <c r="Q8440" s="39"/>
      <c r="R8440" s="39"/>
      <c r="S8440" s="39"/>
      <c r="T8440" s="39"/>
      <c r="U8440" s="39"/>
      <c r="V8440" s="39"/>
      <c r="W8440" s="39"/>
      <c r="X8440" s="39"/>
      <c r="Y8440" s="39"/>
      <c r="Z8440" s="39"/>
      <c r="AA8440" s="39"/>
      <c r="AB8440" s="39"/>
      <c r="AC8440" s="39"/>
      <c r="AD8440" s="39"/>
      <c r="AE8440" s="39"/>
      <c r="AF8440" s="39"/>
      <c r="AG8440" s="39"/>
      <c r="AH8440" s="39"/>
      <c r="AI8440" s="39"/>
      <c r="AJ8440" s="39"/>
      <c r="AK8440" s="39"/>
      <c r="AL8440" s="39"/>
      <c r="AM8440" s="39"/>
      <c r="AN8440" s="39"/>
      <c r="AO8440" s="39"/>
      <c r="AP8440" s="39"/>
      <c r="AQ8440" s="39"/>
      <c r="AR8440" s="39"/>
      <c r="AS8440" s="39"/>
      <c r="AT8440" s="39"/>
      <c r="AU8440" s="39"/>
      <c r="AV8440" s="39"/>
      <c r="AW8440" s="39"/>
    </row>
    <row r="8441" spans="15:49" x14ac:dyDescent="0.2">
      <c r="O8441" s="39"/>
      <c r="P8441" s="39"/>
      <c r="Q8441" s="39"/>
      <c r="R8441" s="39"/>
      <c r="S8441" s="39"/>
      <c r="T8441" s="39"/>
      <c r="U8441" s="39"/>
      <c r="V8441" s="39"/>
      <c r="W8441" s="39"/>
      <c r="X8441" s="39"/>
      <c r="Y8441" s="39"/>
      <c r="Z8441" s="39"/>
      <c r="AA8441" s="39"/>
      <c r="AB8441" s="39"/>
      <c r="AC8441" s="39"/>
      <c r="AD8441" s="39"/>
      <c r="AE8441" s="39"/>
      <c r="AF8441" s="39"/>
      <c r="AG8441" s="39"/>
      <c r="AH8441" s="39"/>
      <c r="AI8441" s="39"/>
      <c r="AJ8441" s="39"/>
      <c r="AK8441" s="39"/>
      <c r="AL8441" s="39"/>
      <c r="AM8441" s="39"/>
      <c r="AN8441" s="39"/>
      <c r="AO8441" s="39"/>
      <c r="AP8441" s="39"/>
      <c r="AQ8441" s="39"/>
      <c r="AR8441" s="39"/>
      <c r="AS8441" s="39"/>
      <c r="AT8441" s="39"/>
      <c r="AU8441" s="39"/>
      <c r="AV8441" s="39"/>
      <c r="AW8441" s="39"/>
    </row>
    <row r="8442" spans="15:49" x14ac:dyDescent="0.2">
      <c r="O8442" s="39"/>
      <c r="P8442" s="39"/>
      <c r="Q8442" s="39"/>
      <c r="R8442" s="39"/>
      <c r="S8442" s="39"/>
      <c r="T8442" s="39"/>
      <c r="U8442" s="39"/>
      <c r="V8442" s="39"/>
      <c r="W8442" s="39"/>
      <c r="X8442" s="39"/>
      <c r="Y8442" s="39"/>
      <c r="Z8442" s="39"/>
      <c r="AA8442" s="39"/>
      <c r="AB8442" s="39"/>
      <c r="AC8442" s="39"/>
      <c r="AD8442" s="39"/>
      <c r="AE8442" s="39"/>
      <c r="AF8442" s="39"/>
      <c r="AG8442" s="39"/>
      <c r="AH8442" s="39"/>
      <c r="AI8442" s="39"/>
      <c r="AJ8442" s="39"/>
      <c r="AK8442" s="39"/>
      <c r="AL8442" s="39"/>
      <c r="AM8442" s="39"/>
      <c r="AN8442" s="39"/>
      <c r="AO8442" s="39"/>
      <c r="AP8442" s="39"/>
      <c r="AQ8442" s="39"/>
      <c r="AR8442" s="39"/>
      <c r="AS8442" s="39"/>
      <c r="AT8442" s="39"/>
      <c r="AU8442" s="39"/>
      <c r="AV8442" s="39"/>
      <c r="AW8442" s="39"/>
    </row>
    <row r="8443" spans="15:49" x14ac:dyDescent="0.2">
      <c r="O8443" s="39"/>
      <c r="P8443" s="39"/>
      <c r="Q8443" s="39"/>
      <c r="R8443" s="39"/>
      <c r="S8443" s="39"/>
      <c r="T8443" s="39"/>
      <c r="U8443" s="39"/>
      <c r="V8443" s="39"/>
      <c r="W8443" s="39"/>
      <c r="X8443" s="39"/>
      <c r="Y8443" s="39"/>
      <c r="Z8443" s="39"/>
      <c r="AA8443" s="39"/>
      <c r="AB8443" s="39"/>
      <c r="AC8443" s="39"/>
      <c r="AD8443" s="39"/>
      <c r="AE8443" s="39"/>
      <c r="AF8443" s="39"/>
      <c r="AG8443" s="39"/>
      <c r="AH8443" s="39"/>
      <c r="AI8443" s="39"/>
      <c r="AJ8443" s="39"/>
      <c r="AK8443" s="39"/>
      <c r="AL8443" s="39"/>
      <c r="AM8443" s="39"/>
      <c r="AN8443" s="39"/>
      <c r="AO8443" s="39"/>
      <c r="AP8443" s="39"/>
      <c r="AQ8443" s="39"/>
      <c r="AR8443" s="39"/>
      <c r="AS8443" s="39"/>
      <c r="AT8443" s="39"/>
      <c r="AU8443" s="39"/>
      <c r="AV8443" s="39"/>
      <c r="AW8443" s="39"/>
    </row>
    <row r="8444" spans="15:49" x14ac:dyDescent="0.2">
      <c r="O8444" s="39"/>
      <c r="P8444" s="39"/>
      <c r="Q8444" s="39"/>
      <c r="R8444" s="39"/>
      <c r="S8444" s="39"/>
      <c r="T8444" s="39"/>
      <c r="U8444" s="39"/>
      <c r="V8444" s="39"/>
      <c r="W8444" s="39"/>
      <c r="X8444" s="39"/>
      <c r="Y8444" s="39"/>
      <c r="Z8444" s="39"/>
      <c r="AA8444" s="39"/>
      <c r="AB8444" s="39"/>
      <c r="AC8444" s="39"/>
      <c r="AD8444" s="39"/>
      <c r="AE8444" s="39"/>
      <c r="AF8444" s="39"/>
      <c r="AG8444" s="39"/>
      <c r="AH8444" s="39"/>
      <c r="AI8444" s="39"/>
      <c r="AJ8444" s="39"/>
      <c r="AK8444" s="39"/>
      <c r="AL8444" s="39"/>
      <c r="AM8444" s="39"/>
      <c r="AN8444" s="39"/>
      <c r="AO8444" s="39"/>
      <c r="AP8444" s="39"/>
      <c r="AQ8444" s="39"/>
      <c r="AR8444" s="39"/>
      <c r="AS8444" s="39"/>
      <c r="AT8444" s="39"/>
      <c r="AU8444" s="39"/>
      <c r="AV8444" s="39"/>
      <c r="AW8444" s="39"/>
    </row>
    <row r="8445" spans="15:49" x14ac:dyDescent="0.2">
      <c r="O8445" s="39"/>
      <c r="P8445" s="39"/>
      <c r="Q8445" s="39"/>
      <c r="R8445" s="39"/>
      <c r="S8445" s="39"/>
      <c r="T8445" s="39"/>
      <c r="U8445" s="39"/>
      <c r="V8445" s="39"/>
      <c r="W8445" s="39"/>
      <c r="X8445" s="39"/>
      <c r="Y8445" s="39"/>
      <c r="Z8445" s="39"/>
      <c r="AA8445" s="39"/>
      <c r="AB8445" s="39"/>
      <c r="AC8445" s="39"/>
      <c r="AD8445" s="39"/>
      <c r="AE8445" s="39"/>
      <c r="AF8445" s="39"/>
      <c r="AG8445" s="39"/>
      <c r="AH8445" s="39"/>
      <c r="AI8445" s="39"/>
      <c r="AJ8445" s="39"/>
      <c r="AK8445" s="39"/>
      <c r="AL8445" s="39"/>
      <c r="AM8445" s="39"/>
      <c r="AN8445" s="39"/>
      <c r="AO8445" s="39"/>
      <c r="AP8445" s="39"/>
      <c r="AQ8445" s="39"/>
      <c r="AR8445" s="39"/>
      <c r="AS8445" s="39"/>
      <c r="AT8445" s="39"/>
      <c r="AU8445" s="39"/>
      <c r="AV8445" s="39"/>
      <c r="AW8445" s="39"/>
    </row>
    <row r="8446" spans="15:49" x14ac:dyDescent="0.2">
      <c r="O8446" s="39"/>
      <c r="P8446" s="39"/>
      <c r="Q8446" s="39"/>
      <c r="R8446" s="39"/>
      <c r="S8446" s="39"/>
      <c r="T8446" s="39"/>
      <c r="U8446" s="39"/>
      <c r="V8446" s="39"/>
      <c r="W8446" s="39"/>
      <c r="X8446" s="39"/>
      <c r="Y8446" s="39"/>
      <c r="Z8446" s="39"/>
      <c r="AA8446" s="39"/>
      <c r="AB8446" s="39"/>
      <c r="AC8446" s="39"/>
      <c r="AD8446" s="39"/>
      <c r="AE8446" s="39"/>
      <c r="AF8446" s="39"/>
      <c r="AG8446" s="39"/>
      <c r="AH8446" s="39"/>
      <c r="AI8446" s="39"/>
      <c r="AJ8446" s="39"/>
      <c r="AK8446" s="39"/>
      <c r="AL8446" s="39"/>
      <c r="AM8446" s="39"/>
      <c r="AN8446" s="39"/>
      <c r="AO8446" s="39"/>
      <c r="AP8446" s="39"/>
      <c r="AQ8446" s="39"/>
      <c r="AR8446" s="39"/>
      <c r="AS8446" s="39"/>
      <c r="AT8446" s="39"/>
      <c r="AU8446" s="39"/>
      <c r="AV8446" s="39"/>
      <c r="AW8446" s="39"/>
    </row>
    <row r="8447" spans="15:49" x14ac:dyDescent="0.2">
      <c r="O8447" s="39"/>
      <c r="P8447" s="39"/>
      <c r="Q8447" s="39"/>
      <c r="R8447" s="39"/>
      <c r="S8447" s="39"/>
      <c r="T8447" s="39"/>
      <c r="U8447" s="39"/>
      <c r="V8447" s="39"/>
      <c r="W8447" s="39"/>
      <c r="X8447" s="39"/>
      <c r="Y8447" s="39"/>
      <c r="Z8447" s="39"/>
      <c r="AA8447" s="39"/>
      <c r="AB8447" s="39"/>
      <c r="AC8447" s="39"/>
      <c r="AD8447" s="39"/>
      <c r="AE8447" s="39"/>
      <c r="AF8447" s="39"/>
      <c r="AG8447" s="39"/>
      <c r="AH8447" s="39"/>
      <c r="AI8447" s="39"/>
      <c r="AJ8447" s="39"/>
      <c r="AK8447" s="39"/>
      <c r="AL8447" s="39"/>
      <c r="AM8447" s="39"/>
      <c r="AN8447" s="39"/>
      <c r="AO8447" s="39"/>
      <c r="AP8447" s="39"/>
      <c r="AQ8447" s="39"/>
      <c r="AR8447" s="39"/>
      <c r="AS8447" s="39"/>
      <c r="AT8447" s="39"/>
      <c r="AU8447" s="39"/>
      <c r="AV8447" s="39"/>
      <c r="AW8447" s="39"/>
    </row>
    <row r="8448" spans="15:49" x14ac:dyDescent="0.2">
      <c r="O8448" s="39"/>
      <c r="P8448" s="39"/>
      <c r="Q8448" s="39"/>
      <c r="R8448" s="39"/>
      <c r="S8448" s="39"/>
      <c r="T8448" s="39"/>
      <c r="U8448" s="39"/>
      <c r="V8448" s="39"/>
      <c r="W8448" s="39"/>
      <c r="X8448" s="39"/>
      <c r="Y8448" s="39"/>
      <c r="Z8448" s="39"/>
      <c r="AA8448" s="39"/>
      <c r="AB8448" s="39"/>
      <c r="AC8448" s="39"/>
      <c r="AD8448" s="39"/>
      <c r="AE8448" s="39"/>
      <c r="AF8448" s="39"/>
      <c r="AG8448" s="39"/>
      <c r="AH8448" s="39"/>
      <c r="AI8448" s="39"/>
      <c r="AJ8448" s="39"/>
      <c r="AK8448" s="39"/>
      <c r="AL8448" s="39"/>
      <c r="AM8448" s="39"/>
      <c r="AN8448" s="39"/>
      <c r="AO8448" s="39"/>
      <c r="AP8448" s="39"/>
      <c r="AQ8448" s="39"/>
      <c r="AR8448" s="39"/>
      <c r="AS8448" s="39"/>
      <c r="AT8448" s="39"/>
      <c r="AU8448" s="39"/>
      <c r="AV8448" s="39"/>
      <c r="AW8448" s="39"/>
    </row>
    <row r="8449" spans="15:49" x14ac:dyDescent="0.2">
      <c r="O8449" s="39"/>
      <c r="P8449" s="39"/>
      <c r="Q8449" s="39"/>
      <c r="R8449" s="39"/>
      <c r="S8449" s="39"/>
      <c r="T8449" s="39"/>
      <c r="U8449" s="39"/>
      <c r="V8449" s="39"/>
      <c r="W8449" s="39"/>
      <c r="X8449" s="39"/>
      <c r="Y8449" s="39"/>
      <c r="Z8449" s="39"/>
      <c r="AA8449" s="39"/>
      <c r="AB8449" s="39"/>
      <c r="AC8449" s="39"/>
      <c r="AD8449" s="39"/>
      <c r="AE8449" s="39"/>
      <c r="AF8449" s="39"/>
      <c r="AG8449" s="39"/>
      <c r="AH8449" s="39"/>
      <c r="AI8449" s="39"/>
      <c r="AJ8449" s="39"/>
      <c r="AK8449" s="39"/>
      <c r="AL8449" s="39"/>
      <c r="AM8449" s="39"/>
      <c r="AN8449" s="39"/>
      <c r="AO8449" s="39"/>
      <c r="AP8449" s="39"/>
      <c r="AQ8449" s="39"/>
      <c r="AR8449" s="39"/>
      <c r="AS8449" s="39"/>
      <c r="AT8449" s="39"/>
      <c r="AU8449" s="39"/>
      <c r="AV8449" s="39"/>
      <c r="AW8449" s="39"/>
    </row>
    <row r="8450" spans="15:49" x14ac:dyDescent="0.2">
      <c r="O8450" s="39"/>
      <c r="P8450" s="39"/>
      <c r="Q8450" s="39"/>
      <c r="R8450" s="39"/>
      <c r="S8450" s="39"/>
      <c r="T8450" s="39"/>
      <c r="U8450" s="39"/>
      <c r="V8450" s="39"/>
      <c r="W8450" s="39"/>
      <c r="X8450" s="39"/>
      <c r="Y8450" s="39"/>
      <c r="Z8450" s="39"/>
      <c r="AA8450" s="39"/>
      <c r="AB8450" s="39"/>
      <c r="AC8450" s="39"/>
      <c r="AD8450" s="39"/>
      <c r="AE8450" s="39"/>
      <c r="AF8450" s="39"/>
      <c r="AG8450" s="39"/>
      <c r="AH8450" s="39"/>
      <c r="AI8450" s="39"/>
      <c r="AJ8450" s="39"/>
      <c r="AK8450" s="39"/>
      <c r="AL8450" s="39"/>
      <c r="AM8450" s="39"/>
      <c r="AN8450" s="39"/>
      <c r="AO8450" s="39"/>
      <c r="AP8450" s="39"/>
      <c r="AQ8450" s="39"/>
      <c r="AR8450" s="39"/>
      <c r="AS8450" s="39"/>
      <c r="AT8450" s="39"/>
      <c r="AU8450" s="39"/>
      <c r="AV8450" s="39"/>
      <c r="AW8450" s="39"/>
    </row>
    <row r="8451" spans="15:49" x14ac:dyDescent="0.2">
      <c r="O8451" s="39"/>
      <c r="P8451" s="39"/>
      <c r="Q8451" s="39"/>
      <c r="R8451" s="39"/>
      <c r="S8451" s="39"/>
      <c r="T8451" s="39"/>
      <c r="U8451" s="39"/>
      <c r="V8451" s="39"/>
      <c r="W8451" s="39"/>
      <c r="X8451" s="39"/>
      <c r="Y8451" s="39"/>
      <c r="Z8451" s="39"/>
      <c r="AA8451" s="39"/>
      <c r="AB8451" s="39"/>
      <c r="AC8451" s="39"/>
      <c r="AD8451" s="39"/>
      <c r="AE8451" s="39"/>
      <c r="AF8451" s="39"/>
      <c r="AG8451" s="39"/>
      <c r="AH8451" s="39"/>
      <c r="AI8451" s="39"/>
      <c r="AJ8451" s="39"/>
      <c r="AK8451" s="39"/>
      <c r="AL8451" s="39"/>
      <c r="AM8451" s="39"/>
      <c r="AN8451" s="39"/>
      <c r="AO8451" s="39"/>
      <c r="AP8451" s="39"/>
      <c r="AQ8451" s="39"/>
      <c r="AR8451" s="39"/>
      <c r="AS8451" s="39"/>
      <c r="AT8451" s="39"/>
      <c r="AU8451" s="39"/>
      <c r="AV8451" s="39"/>
      <c r="AW8451" s="39"/>
    </row>
    <row r="8452" spans="15:49" x14ac:dyDescent="0.2">
      <c r="O8452" s="39"/>
      <c r="P8452" s="39"/>
      <c r="Q8452" s="39"/>
      <c r="R8452" s="39"/>
      <c r="S8452" s="39"/>
      <c r="T8452" s="39"/>
      <c r="U8452" s="39"/>
      <c r="V8452" s="39"/>
      <c r="W8452" s="39"/>
      <c r="X8452" s="39"/>
      <c r="Y8452" s="39"/>
      <c r="Z8452" s="39"/>
      <c r="AA8452" s="39"/>
      <c r="AB8452" s="39"/>
      <c r="AC8452" s="39"/>
      <c r="AD8452" s="39"/>
      <c r="AE8452" s="39"/>
      <c r="AF8452" s="39"/>
      <c r="AG8452" s="39"/>
      <c r="AH8452" s="39"/>
      <c r="AI8452" s="39"/>
      <c r="AJ8452" s="39"/>
      <c r="AK8452" s="39"/>
      <c r="AL8452" s="39"/>
      <c r="AM8452" s="39"/>
      <c r="AN8452" s="39"/>
      <c r="AO8452" s="39"/>
      <c r="AP8452" s="39"/>
      <c r="AQ8452" s="39"/>
      <c r="AR8452" s="39"/>
      <c r="AS8452" s="39"/>
      <c r="AT8452" s="39"/>
      <c r="AU8452" s="39"/>
      <c r="AV8452" s="39"/>
      <c r="AW8452" s="39"/>
    </row>
    <row r="8453" spans="15:49" x14ac:dyDescent="0.2">
      <c r="O8453" s="39"/>
      <c r="P8453" s="39"/>
      <c r="Q8453" s="39"/>
      <c r="R8453" s="39"/>
      <c r="S8453" s="39"/>
      <c r="T8453" s="39"/>
      <c r="U8453" s="39"/>
      <c r="V8453" s="39"/>
      <c r="W8453" s="39"/>
      <c r="X8453" s="39"/>
      <c r="Y8453" s="39"/>
      <c r="Z8453" s="39"/>
      <c r="AA8453" s="39"/>
      <c r="AB8453" s="39"/>
      <c r="AC8453" s="39"/>
      <c r="AD8453" s="39"/>
      <c r="AE8453" s="39"/>
      <c r="AF8453" s="39"/>
      <c r="AG8453" s="39"/>
      <c r="AH8453" s="39"/>
      <c r="AI8453" s="39"/>
      <c r="AJ8453" s="39"/>
      <c r="AK8453" s="39"/>
      <c r="AL8453" s="39"/>
      <c r="AM8453" s="39"/>
      <c r="AN8453" s="39"/>
      <c r="AO8453" s="39"/>
      <c r="AP8453" s="39"/>
      <c r="AQ8453" s="39"/>
      <c r="AR8453" s="39"/>
      <c r="AS8453" s="39"/>
      <c r="AT8453" s="39"/>
      <c r="AU8453" s="39"/>
      <c r="AV8453" s="39"/>
      <c r="AW8453" s="39"/>
    </row>
    <row r="8454" spans="15:49" x14ac:dyDescent="0.2">
      <c r="O8454" s="39"/>
      <c r="P8454" s="39"/>
      <c r="Q8454" s="39"/>
      <c r="R8454" s="39"/>
      <c r="S8454" s="39"/>
      <c r="T8454" s="39"/>
      <c r="U8454" s="39"/>
      <c r="V8454" s="39"/>
      <c r="W8454" s="39"/>
      <c r="X8454" s="39"/>
      <c r="Y8454" s="39"/>
      <c r="Z8454" s="39"/>
      <c r="AA8454" s="39"/>
      <c r="AB8454" s="39"/>
      <c r="AC8454" s="39"/>
      <c r="AD8454" s="39"/>
      <c r="AE8454" s="39"/>
      <c r="AF8454" s="39"/>
      <c r="AG8454" s="39"/>
      <c r="AH8454" s="39"/>
      <c r="AI8454" s="39"/>
      <c r="AJ8454" s="39"/>
      <c r="AK8454" s="39"/>
      <c r="AL8454" s="39"/>
      <c r="AM8454" s="39"/>
      <c r="AN8454" s="39"/>
      <c r="AO8454" s="39"/>
      <c r="AP8454" s="39"/>
      <c r="AQ8454" s="39"/>
      <c r="AR8454" s="39"/>
      <c r="AS8454" s="39"/>
      <c r="AT8454" s="39"/>
      <c r="AU8454" s="39"/>
      <c r="AV8454" s="39"/>
      <c r="AW8454" s="39"/>
    </row>
    <row r="8455" spans="15:49" x14ac:dyDescent="0.2">
      <c r="O8455" s="39"/>
      <c r="P8455" s="39"/>
      <c r="Q8455" s="39"/>
      <c r="R8455" s="39"/>
      <c r="S8455" s="39"/>
      <c r="T8455" s="39"/>
      <c r="U8455" s="39"/>
      <c r="V8455" s="39"/>
      <c r="W8455" s="39"/>
      <c r="X8455" s="39"/>
      <c r="Y8455" s="39"/>
      <c r="Z8455" s="39"/>
      <c r="AA8455" s="39"/>
      <c r="AB8455" s="39"/>
      <c r="AC8455" s="39"/>
      <c r="AD8455" s="39"/>
      <c r="AE8455" s="39"/>
      <c r="AF8455" s="39"/>
      <c r="AG8455" s="39"/>
      <c r="AH8455" s="39"/>
      <c r="AI8455" s="39"/>
      <c r="AJ8455" s="39"/>
      <c r="AK8455" s="39"/>
      <c r="AL8455" s="39"/>
      <c r="AM8455" s="39"/>
      <c r="AN8455" s="39"/>
      <c r="AO8455" s="39"/>
      <c r="AP8455" s="39"/>
      <c r="AQ8455" s="39"/>
      <c r="AR8455" s="39"/>
      <c r="AS8455" s="39"/>
      <c r="AT8455" s="39"/>
      <c r="AU8455" s="39"/>
      <c r="AV8455" s="39"/>
      <c r="AW8455" s="39"/>
    </row>
    <row r="8456" spans="15:49" x14ac:dyDescent="0.2">
      <c r="O8456" s="39"/>
      <c r="P8456" s="39"/>
      <c r="Q8456" s="39"/>
      <c r="R8456" s="39"/>
      <c r="S8456" s="39"/>
      <c r="T8456" s="39"/>
      <c r="U8456" s="39"/>
      <c r="V8456" s="39"/>
      <c r="W8456" s="39"/>
      <c r="X8456" s="39"/>
      <c r="Y8456" s="39"/>
      <c r="Z8456" s="39"/>
      <c r="AA8456" s="39"/>
      <c r="AB8456" s="39"/>
      <c r="AC8456" s="39"/>
      <c r="AD8456" s="39"/>
      <c r="AE8456" s="39"/>
      <c r="AF8456" s="39"/>
      <c r="AG8456" s="39"/>
      <c r="AH8456" s="39"/>
      <c r="AI8456" s="39"/>
      <c r="AJ8456" s="39"/>
      <c r="AK8456" s="39"/>
      <c r="AL8456" s="39"/>
      <c r="AM8456" s="39"/>
      <c r="AN8456" s="39"/>
      <c r="AO8456" s="39"/>
      <c r="AP8456" s="39"/>
      <c r="AQ8456" s="39"/>
      <c r="AR8456" s="39"/>
      <c r="AS8456" s="39"/>
      <c r="AT8456" s="39"/>
      <c r="AU8456" s="39"/>
      <c r="AV8456" s="39"/>
      <c r="AW8456" s="39"/>
    </row>
    <row r="8457" spans="15:49" x14ac:dyDescent="0.2">
      <c r="O8457" s="39"/>
      <c r="P8457" s="39"/>
      <c r="Q8457" s="39"/>
      <c r="R8457" s="39"/>
      <c r="S8457" s="39"/>
      <c r="T8457" s="39"/>
      <c r="U8457" s="39"/>
      <c r="V8457" s="39"/>
      <c r="W8457" s="39"/>
      <c r="X8457" s="39"/>
      <c r="Y8457" s="39"/>
      <c r="Z8457" s="39"/>
      <c r="AA8457" s="39"/>
      <c r="AB8457" s="39"/>
      <c r="AC8457" s="39"/>
      <c r="AD8457" s="39"/>
      <c r="AE8457" s="39"/>
      <c r="AF8457" s="39"/>
      <c r="AG8457" s="39"/>
      <c r="AH8457" s="39"/>
      <c r="AI8457" s="39"/>
      <c r="AJ8457" s="39"/>
      <c r="AK8457" s="39"/>
      <c r="AL8457" s="39"/>
      <c r="AM8457" s="39"/>
      <c r="AN8457" s="39"/>
      <c r="AO8457" s="39"/>
      <c r="AP8457" s="39"/>
      <c r="AQ8457" s="39"/>
      <c r="AR8457" s="39"/>
      <c r="AS8457" s="39"/>
      <c r="AT8457" s="39"/>
      <c r="AU8457" s="39"/>
      <c r="AV8457" s="39"/>
      <c r="AW8457" s="39"/>
    </row>
    <row r="8458" spans="15:49" x14ac:dyDescent="0.2">
      <c r="O8458" s="39"/>
      <c r="P8458" s="39"/>
      <c r="Q8458" s="39"/>
      <c r="R8458" s="39"/>
      <c r="S8458" s="39"/>
      <c r="T8458" s="39"/>
      <c r="U8458" s="39"/>
      <c r="V8458" s="39"/>
      <c r="W8458" s="39"/>
      <c r="X8458" s="39"/>
      <c r="Y8458" s="39"/>
      <c r="Z8458" s="39"/>
      <c r="AA8458" s="39"/>
      <c r="AB8458" s="39"/>
      <c r="AC8458" s="39"/>
      <c r="AD8458" s="39"/>
      <c r="AE8458" s="39"/>
      <c r="AF8458" s="39"/>
      <c r="AG8458" s="39"/>
      <c r="AH8458" s="39"/>
      <c r="AI8458" s="39"/>
      <c r="AJ8458" s="39"/>
      <c r="AK8458" s="39"/>
      <c r="AL8458" s="39"/>
      <c r="AM8458" s="39"/>
      <c r="AN8458" s="39"/>
      <c r="AO8458" s="39"/>
      <c r="AP8458" s="39"/>
      <c r="AQ8458" s="39"/>
      <c r="AR8458" s="39"/>
      <c r="AS8458" s="39"/>
      <c r="AT8458" s="39"/>
      <c r="AU8458" s="39"/>
      <c r="AV8458" s="39"/>
      <c r="AW8458" s="39"/>
    </row>
    <row r="8459" spans="15:49" x14ac:dyDescent="0.2">
      <c r="O8459" s="39"/>
      <c r="P8459" s="39"/>
      <c r="Q8459" s="39"/>
      <c r="R8459" s="39"/>
      <c r="S8459" s="39"/>
      <c r="T8459" s="39"/>
      <c r="U8459" s="39"/>
      <c r="V8459" s="39"/>
      <c r="W8459" s="39"/>
      <c r="X8459" s="39"/>
      <c r="Y8459" s="39"/>
      <c r="Z8459" s="39"/>
      <c r="AA8459" s="39"/>
      <c r="AB8459" s="39"/>
      <c r="AC8459" s="39"/>
      <c r="AD8459" s="39"/>
      <c r="AE8459" s="39"/>
      <c r="AF8459" s="39"/>
      <c r="AG8459" s="39"/>
      <c r="AH8459" s="39"/>
      <c r="AI8459" s="39"/>
      <c r="AJ8459" s="39"/>
      <c r="AK8459" s="39"/>
      <c r="AL8459" s="39"/>
      <c r="AM8459" s="39"/>
      <c r="AN8459" s="39"/>
      <c r="AO8459" s="39"/>
      <c r="AP8459" s="39"/>
      <c r="AQ8459" s="39"/>
      <c r="AR8459" s="39"/>
      <c r="AS8459" s="39"/>
      <c r="AT8459" s="39"/>
      <c r="AU8459" s="39"/>
      <c r="AV8459" s="39"/>
      <c r="AW8459" s="39"/>
    </row>
    <row r="8460" spans="15:49" x14ac:dyDescent="0.2">
      <c r="O8460" s="39"/>
      <c r="P8460" s="39"/>
      <c r="Q8460" s="39"/>
      <c r="R8460" s="39"/>
      <c r="S8460" s="39"/>
      <c r="T8460" s="39"/>
      <c r="U8460" s="39"/>
      <c r="V8460" s="39"/>
      <c r="W8460" s="39"/>
      <c r="X8460" s="39"/>
      <c r="Y8460" s="39"/>
      <c r="Z8460" s="39"/>
      <c r="AA8460" s="39"/>
      <c r="AB8460" s="39"/>
      <c r="AC8460" s="39"/>
      <c r="AD8460" s="39"/>
      <c r="AE8460" s="39"/>
      <c r="AF8460" s="39"/>
      <c r="AG8460" s="39"/>
      <c r="AH8460" s="39"/>
      <c r="AI8460" s="39"/>
      <c r="AJ8460" s="39"/>
      <c r="AK8460" s="39"/>
      <c r="AL8460" s="39"/>
      <c r="AM8460" s="39"/>
      <c r="AN8460" s="39"/>
      <c r="AO8460" s="39"/>
      <c r="AP8460" s="39"/>
      <c r="AQ8460" s="39"/>
      <c r="AR8460" s="39"/>
      <c r="AS8460" s="39"/>
      <c r="AT8460" s="39"/>
      <c r="AU8460" s="39"/>
      <c r="AV8460" s="39"/>
      <c r="AW8460" s="39"/>
    </row>
    <row r="8461" spans="15:49" x14ac:dyDescent="0.2">
      <c r="O8461" s="39"/>
      <c r="P8461" s="39"/>
      <c r="Q8461" s="39"/>
      <c r="R8461" s="39"/>
      <c r="S8461" s="39"/>
      <c r="T8461" s="39"/>
      <c r="U8461" s="39"/>
      <c r="V8461" s="39"/>
      <c r="W8461" s="39"/>
      <c r="X8461" s="39"/>
      <c r="Y8461" s="39"/>
      <c r="Z8461" s="39"/>
      <c r="AA8461" s="39"/>
      <c r="AB8461" s="39"/>
      <c r="AC8461" s="39"/>
      <c r="AD8461" s="39"/>
      <c r="AE8461" s="39"/>
      <c r="AF8461" s="39"/>
      <c r="AG8461" s="39"/>
      <c r="AH8461" s="39"/>
      <c r="AI8461" s="39"/>
      <c r="AJ8461" s="39"/>
      <c r="AK8461" s="39"/>
      <c r="AL8461" s="39"/>
      <c r="AM8461" s="39"/>
      <c r="AN8461" s="39"/>
      <c r="AO8461" s="39"/>
      <c r="AP8461" s="39"/>
      <c r="AQ8461" s="39"/>
      <c r="AR8461" s="39"/>
      <c r="AS8461" s="39"/>
      <c r="AT8461" s="39"/>
      <c r="AU8461" s="39"/>
      <c r="AV8461" s="39"/>
      <c r="AW8461" s="39"/>
    </row>
    <row r="8462" spans="15:49" x14ac:dyDescent="0.2">
      <c r="O8462" s="39"/>
      <c r="P8462" s="39"/>
      <c r="Q8462" s="39"/>
      <c r="R8462" s="39"/>
      <c r="S8462" s="39"/>
      <c r="T8462" s="39"/>
      <c r="U8462" s="39"/>
      <c r="V8462" s="39"/>
      <c r="W8462" s="39"/>
      <c r="X8462" s="39"/>
      <c r="Y8462" s="39"/>
      <c r="Z8462" s="39"/>
      <c r="AA8462" s="39"/>
      <c r="AB8462" s="39"/>
      <c r="AC8462" s="39"/>
      <c r="AD8462" s="39"/>
      <c r="AE8462" s="39"/>
      <c r="AF8462" s="39"/>
      <c r="AG8462" s="39"/>
      <c r="AH8462" s="39"/>
      <c r="AI8462" s="39"/>
      <c r="AJ8462" s="39"/>
      <c r="AK8462" s="39"/>
      <c r="AL8462" s="39"/>
      <c r="AM8462" s="39"/>
      <c r="AN8462" s="39"/>
      <c r="AO8462" s="39"/>
      <c r="AP8462" s="39"/>
      <c r="AQ8462" s="39"/>
      <c r="AR8462" s="39"/>
      <c r="AS8462" s="39"/>
      <c r="AT8462" s="39"/>
      <c r="AU8462" s="39"/>
      <c r="AV8462" s="39"/>
      <c r="AW8462" s="39"/>
    </row>
    <row r="8463" spans="15:49" x14ac:dyDescent="0.2">
      <c r="O8463" s="39"/>
      <c r="P8463" s="39"/>
      <c r="Q8463" s="39"/>
      <c r="R8463" s="39"/>
      <c r="S8463" s="39"/>
      <c r="T8463" s="39"/>
      <c r="U8463" s="39"/>
      <c r="V8463" s="39"/>
      <c r="W8463" s="39"/>
      <c r="X8463" s="39"/>
      <c r="Y8463" s="39"/>
      <c r="Z8463" s="39"/>
      <c r="AA8463" s="39"/>
      <c r="AB8463" s="39"/>
      <c r="AC8463" s="39"/>
      <c r="AD8463" s="39"/>
      <c r="AE8463" s="39"/>
      <c r="AF8463" s="39"/>
      <c r="AG8463" s="39"/>
      <c r="AH8463" s="39"/>
      <c r="AI8463" s="39"/>
      <c r="AJ8463" s="39"/>
      <c r="AK8463" s="39"/>
      <c r="AL8463" s="39"/>
      <c r="AM8463" s="39"/>
      <c r="AN8463" s="39"/>
      <c r="AO8463" s="39"/>
      <c r="AP8463" s="39"/>
      <c r="AQ8463" s="39"/>
      <c r="AR8463" s="39"/>
      <c r="AS8463" s="39"/>
      <c r="AT8463" s="39"/>
      <c r="AU8463" s="39"/>
      <c r="AV8463" s="39"/>
      <c r="AW8463" s="39"/>
    </row>
    <row r="8464" spans="15:49" x14ac:dyDescent="0.2">
      <c r="O8464" s="39"/>
      <c r="P8464" s="39"/>
      <c r="Q8464" s="39"/>
      <c r="R8464" s="39"/>
      <c r="S8464" s="39"/>
      <c r="T8464" s="39"/>
      <c r="U8464" s="39"/>
      <c r="V8464" s="39"/>
      <c r="W8464" s="39"/>
      <c r="X8464" s="39"/>
      <c r="Y8464" s="39"/>
      <c r="Z8464" s="39"/>
      <c r="AA8464" s="39"/>
      <c r="AB8464" s="39"/>
      <c r="AC8464" s="39"/>
      <c r="AD8464" s="39"/>
      <c r="AE8464" s="39"/>
      <c r="AF8464" s="39"/>
      <c r="AG8464" s="39"/>
      <c r="AH8464" s="39"/>
      <c r="AI8464" s="39"/>
      <c r="AJ8464" s="39"/>
      <c r="AK8464" s="39"/>
      <c r="AL8464" s="39"/>
      <c r="AM8464" s="39"/>
      <c r="AN8464" s="39"/>
      <c r="AO8464" s="39"/>
      <c r="AP8464" s="39"/>
      <c r="AQ8464" s="39"/>
      <c r="AR8464" s="39"/>
      <c r="AS8464" s="39"/>
      <c r="AT8464" s="39"/>
      <c r="AU8464" s="39"/>
      <c r="AV8464" s="39"/>
      <c r="AW8464" s="39"/>
    </row>
    <row r="8465" spans="15:49" x14ac:dyDescent="0.2">
      <c r="O8465" s="39"/>
      <c r="P8465" s="39"/>
      <c r="Q8465" s="39"/>
      <c r="R8465" s="39"/>
      <c r="S8465" s="39"/>
      <c r="T8465" s="39"/>
      <c r="U8465" s="39"/>
      <c r="V8465" s="39"/>
      <c r="W8465" s="39"/>
      <c r="X8465" s="39"/>
      <c r="Y8465" s="39"/>
      <c r="Z8465" s="39"/>
      <c r="AA8465" s="39"/>
      <c r="AB8465" s="39"/>
      <c r="AC8465" s="39"/>
      <c r="AD8465" s="39"/>
      <c r="AE8465" s="39"/>
      <c r="AF8465" s="39"/>
      <c r="AG8465" s="39"/>
      <c r="AH8465" s="39"/>
      <c r="AI8465" s="39"/>
      <c r="AJ8465" s="39"/>
      <c r="AK8465" s="39"/>
      <c r="AL8465" s="39"/>
      <c r="AM8465" s="39"/>
      <c r="AN8465" s="39"/>
      <c r="AO8465" s="39"/>
      <c r="AP8465" s="39"/>
      <c r="AQ8465" s="39"/>
      <c r="AR8465" s="39"/>
      <c r="AS8465" s="39"/>
      <c r="AT8465" s="39"/>
      <c r="AU8465" s="39"/>
      <c r="AV8465" s="39"/>
      <c r="AW8465" s="39"/>
    </row>
    <row r="8466" spans="15:49" x14ac:dyDescent="0.2">
      <c r="O8466" s="39"/>
      <c r="P8466" s="39"/>
      <c r="Q8466" s="39"/>
      <c r="R8466" s="39"/>
      <c r="S8466" s="39"/>
      <c r="T8466" s="39"/>
      <c r="U8466" s="39"/>
      <c r="V8466" s="39"/>
      <c r="W8466" s="39"/>
      <c r="X8466" s="39"/>
      <c r="Y8466" s="39"/>
      <c r="Z8466" s="39"/>
      <c r="AA8466" s="39"/>
      <c r="AB8466" s="39"/>
      <c r="AC8466" s="39"/>
      <c r="AD8466" s="39"/>
      <c r="AE8466" s="39"/>
      <c r="AF8466" s="39"/>
      <c r="AG8466" s="39"/>
      <c r="AH8466" s="39"/>
      <c r="AI8466" s="39"/>
      <c r="AJ8466" s="39"/>
      <c r="AK8466" s="39"/>
      <c r="AL8466" s="39"/>
      <c r="AM8466" s="39"/>
      <c r="AN8466" s="39"/>
      <c r="AO8466" s="39"/>
      <c r="AP8466" s="39"/>
      <c r="AQ8466" s="39"/>
      <c r="AR8466" s="39"/>
      <c r="AS8466" s="39"/>
      <c r="AT8466" s="39"/>
      <c r="AU8466" s="39"/>
      <c r="AV8466" s="39"/>
      <c r="AW8466" s="39"/>
    </row>
    <row r="8467" spans="15:49" x14ac:dyDescent="0.2">
      <c r="O8467" s="39"/>
      <c r="P8467" s="39"/>
      <c r="Q8467" s="39"/>
      <c r="R8467" s="39"/>
      <c r="S8467" s="39"/>
      <c r="T8467" s="39"/>
      <c r="U8467" s="39"/>
      <c r="V8467" s="39"/>
      <c r="W8467" s="39"/>
      <c r="X8467" s="39"/>
      <c r="Y8467" s="39"/>
      <c r="Z8467" s="39"/>
      <c r="AA8467" s="39"/>
      <c r="AB8467" s="39"/>
      <c r="AC8467" s="39"/>
      <c r="AD8467" s="39"/>
      <c r="AE8467" s="39"/>
      <c r="AF8467" s="39"/>
      <c r="AG8467" s="39"/>
      <c r="AH8467" s="39"/>
      <c r="AI8467" s="39"/>
      <c r="AJ8467" s="39"/>
      <c r="AK8467" s="39"/>
      <c r="AL8467" s="39"/>
      <c r="AM8467" s="39"/>
      <c r="AN8467" s="39"/>
      <c r="AO8467" s="39"/>
      <c r="AP8467" s="39"/>
      <c r="AQ8467" s="39"/>
      <c r="AR8467" s="39"/>
      <c r="AS8467" s="39"/>
      <c r="AT8467" s="39"/>
      <c r="AU8467" s="39"/>
      <c r="AV8467" s="39"/>
      <c r="AW8467" s="39"/>
    </row>
    <row r="8468" spans="15:49" x14ac:dyDescent="0.2">
      <c r="O8468" s="39"/>
      <c r="P8468" s="39"/>
      <c r="Q8468" s="39"/>
      <c r="R8468" s="39"/>
      <c r="S8468" s="39"/>
      <c r="T8468" s="39"/>
      <c r="U8468" s="39"/>
      <c r="V8468" s="39"/>
      <c r="W8468" s="39"/>
      <c r="X8468" s="39"/>
      <c r="Y8468" s="39"/>
      <c r="Z8468" s="39"/>
      <c r="AA8468" s="39"/>
      <c r="AB8468" s="39"/>
      <c r="AC8468" s="39"/>
      <c r="AD8468" s="39"/>
      <c r="AE8468" s="39"/>
      <c r="AF8468" s="39"/>
      <c r="AG8468" s="39"/>
      <c r="AH8468" s="39"/>
      <c r="AI8468" s="39"/>
      <c r="AJ8468" s="39"/>
      <c r="AK8468" s="39"/>
      <c r="AL8468" s="39"/>
      <c r="AM8468" s="39"/>
      <c r="AN8468" s="39"/>
      <c r="AO8468" s="39"/>
      <c r="AP8468" s="39"/>
      <c r="AQ8468" s="39"/>
      <c r="AR8468" s="39"/>
      <c r="AS8468" s="39"/>
      <c r="AT8468" s="39"/>
      <c r="AU8468" s="39"/>
      <c r="AV8468" s="39"/>
      <c r="AW8468" s="39"/>
    </row>
    <row r="8469" spans="15:49" x14ac:dyDescent="0.2">
      <c r="O8469" s="39"/>
      <c r="P8469" s="39"/>
      <c r="Q8469" s="39"/>
      <c r="R8469" s="39"/>
      <c r="S8469" s="39"/>
      <c r="T8469" s="39"/>
      <c r="U8469" s="39"/>
      <c r="V8469" s="39"/>
      <c r="W8469" s="39"/>
      <c r="X8469" s="39"/>
      <c r="Y8469" s="39"/>
      <c r="Z8469" s="39"/>
      <c r="AA8469" s="39"/>
      <c r="AB8469" s="39"/>
      <c r="AC8469" s="39"/>
      <c r="AD8469" s="39"/>
      <c r="AE8469" s="39"/>
      <c r="AF8469" s="39"/>
      <c r="AG8469" s="39"/>
      <c r="AH8469" s="39"/>
      <c r="AI8469" s="39"/>
      <c r="AJ8469" s="39"/>
      <c r="AK8469" s="39"/>
      <c r="AL8469" s="39"/>
      <c r="AM8469" s="39"/>
      <c r="AN8469" s="39"/>
      <c r="AO8469" s="39"/>
      <c r="AP8469" s="39"/>
      <c r="AQ8469" s="39"/>
      <c r="AR8469" s="39"/>
      <c r="AS8469" s="39"/>
      <c r="AT8469" s="39"/>
      <c r="AU8469" s="39"/>
      <c r="AV8469" s="39"/>
      <c r="AW8469" s="39"/>
    </row>
    <row r="8470" spans="15:49" x14ac:dyDescent="0.2">
      <c r="O8470" s="39"/>
      <c r="P8470" s="39"/>
      <c r="Q8470" s="39"/>
      <c r="R8470" s="39"/>
      <c r="S8470" s="39"/>
      <c r="T8470" s="39"/>
      <c r="U8470" s="39"/>
      <c r="V8470" s="39"/>
      <c r="W8470" s="39"/>
      <c r="X8470" s="39"/>
      <c r="Y8470" s="39"/>
      <c r="Z8470" s="39"/>
      <c r="AA8470" s="39"/>
      <c r="AB8470" s="39"/>
      <c r="AC8470" s="39"/>
      <c r="AD8470" s="39"/>
      <c r="AE8470" s="39"/>
      <c r="AF8470" s="39"/>
      <c r="AG8470" s="39"/>
      <c r="AH8470" s="39"/>
      <c r="AI8470" s="39"/>
      <c r="AJ8470" s="39"/>
      <c r="AK8470" s="39"/>
      <c r="AL8470" s="39"/>
      <c r="AM8470" s="39"/>
      <c r="AN8470" s="39"/>
      <c r="AO8470" s="39"/>
      <c r="AP8470" s="39"/>
      <c r="AQ8470" s="39"/>
      <c r="AR8470" s="39"/>
      <c r="AS8470" s="39"/>
      <c r="AT8470" s="39"/>
      <c r="AU8470" s="39"/>
      <c r="AV8470" s="39"/>
      <c r="AW8470" s="39"/>
    </row>
    <row r="8471" spans="15:49" x14ac:dyDescent="0.2">
      <c r="O8471" s="39"/>
      <c r="P8471" s="39"/>
      <c r="Q8471" s="39"/>
      <c r="R8471" s="39"/>
      <c r="S8471" s="39"/>
      <c r="T8471" s="39"/>
      <c r="U8471" s="39"/>
      <c r="V8471" s="39"/>
      <c r="W8471" s="39"/>
      <c r="X8471" s="39"/>
      <c r="Y8471" s="39"/>
      <c r="Z8471" s="39"/>
      <c r="AA8471" s="39"/>
      <c r="AB8471" s="39"/>
      <c r="AC8471" s="39"/>
      <c r="AD8471" s="39"/>
      <c r="AE8471" s="39"/>
      <c r="AF8471" s="39"/>
      <c r="AG8471" s="39"/>
      <c r="AH8471" s="39"/>
      <c r="AI8471" s="39"/>
      <c r="AJ8471" s="39"/>
      <c r="AK8471" s="39"/>
      <c r="AL8471" s="39"/>
      <c r="AM8471" s="39"/>
      <c r="AN8471" s="39"/>
      <c r="AO8471" s="39"/>
      <c r="AP8471" s="39"/>
      <c r="AQ8471" s="39"/>
      <c r="AR8471" s="39"/>
      <c r="AS8471" s="39"/>
      <c r="AT8471" s="39"/>
      <c r="AU8471" s="39"/>
      <c r="AV8471" s="39"/>
      <c r="AW8471" s="39"/>
    </row>
    <row r="8472" spans="15:49" x14ac:dyDescent="0.2">
      <c r="O8472" s="39"/>
      <c r="P8472" s="39"/>
      <c r="Q8472" s="39"/>
      <c r="R8472" s="39"/>
      <c r="S8472" s="39"/>
      <c r="T8472" s="39"/>
      <c r="U8472" s="39"/>
      <c r="V8472" s="39"/>
      <c r="W8472" s="39"/>
      <c r="X8472" s="39"/>
      <c r="Y8472" s="39"/>
      <c r="Z8472" s="39"/>
      <c r="AA8472" s="39"/>
      <c r="AB8472" s="39"/>
      <c r="AC8472" s="39"/>
      <c r="AD8472" s="39"/>
      <c r="AE8472" s="39"/>
      <c r="AF8472" s="39"/>
      <c r="AG8472" s="39"/>
      <c r="AH8472" s="39"/>
      <c r="AI8472" s="39"/>
      <c r="AJ8472" s="39"/>
      <c r="AK8472" s="39"/>
      <c r="AL8472" s="39"/>
      <c r="AM8472" s="39"/>
      <c r="AN8472" s="39"/>
      <c r="AO8472" s="39"/>
      <c r="AP8472" s="39"/>
      <c r="AQ8472" s="39"/>
      <c r="AR8472" s="39"/>
      <c r="AS8472" s="39"/>
      <c r="AT8472" s="39"/>
      <c r="AU8472" s="39"/>
      <c r="AV8472" s="39"/>
      <c r="AW8472" s="39"/>
    </row>
    <row r="8473" spans="15:49" x14ac:dyDescent="0.2">
      <c r="O8473" s="39"/>
      <c r="P8473" s="39"/>
      <c r="Q8473" s="39"/>
      <c r="R8473" s="39"/>
      <c r="S8473" s="39"/>
      <c r="T8473" s="39"/>
      <c r="U8473" s="39"/>
      <c r="V8473" s="39"/>
      <c r="W8473" s="39"/>
      <c r="X8473" s="39"/>
      <c r="Y8473" s="39"/>
      <c r="Z8473" s="39"/>
      <c r="AA8473" s="39"/>
      <c r="AB8473" s="39"/>
      <c r="AC8473" s="39"/>
      <c r="AD8473" s="39"/>
      <c r="AE8473" s="39"/>
      <c r="AF8473" s="39"/>
      <c r="AG8473" s="39"/>
      <c r="AH8473" s="39"/>
      <c r="AI8473" s="39"/>
      <c r="AJ8473" s="39"/>
      <c r="AK8473" s="39"/>
      <c r="AL8473" s="39"/>
      <c r="AM8473" s="39"/>
      <c r="AN8473" s="39"/>
      <c r="AO8473" s="39"/>
      <c r="AP8473" s="39"/>
      <c r="AQ8473" s="39"/>
      <c r="AR8473" s="39"/>
      <c r="AS8473" s="39"/>
      <c r="AT8473" s="39"/>
      <c r="AU8473" s="39"/>
      <c r="AV8473" s="39"/>
      <c r="AW8473" s="39"/>
    </row>
    <row r="8474" spans="15:49" x14ac:dyDescent="0.2">
      <c r="O8474" s="39"/>
      <c r="P8474" s="39"/>
      <c r="Q8474" s="39"/>
      <c r="R8474" s="39"/>
      <c r="S8474" s="39"/>
      <c r="T8474" s="39"/>
      <c r="U8474" s="39"/>
      <c r="V8474" s="39"/>
      <c r="W8474" s="39"/>
      <c r="X8474" s="39"/>
      <c r="Y8474" s="39"/>
      <c r="Z8474" s="39"/>
      <c r="AA8474" s="39"/>
      <c r="AB8474" s="39"/>
      <c r="AC8474" s="39"/>
      <c r="AD8474" s="39"/>
      <c r="AE8474" s="39"/>
      <c r="AF8474" s="39"/>
      <c r="AG8474" s="39"/>
      <c r="AH8474" s="39"/>
      <c r="AI8474" s="39"/>
      <c r="AJ8474" s="39"/>
      <c r="AK8474" s="39"/>
      <c r="AL8474" s="39"/>
      <c r="AM8474" s="39"/>
      <c r="AN8474" s="39"/>
      <c r="AO8474" s="39"/>
      <c r="AP8474" s="39"/>
      <c r="AQ8474" s="39"/>
      <c r="AR8474" s="39"/>
      <c r="AS8474" s="39"/>
      <c r="AT8474" s="39"/>
      <c r="AU8474" s="39"/>
      <c r="AV8474" s="39"/>
      <c r="AW8474" s="39"/>
    </row>
    <row r="8475" spans="15:49" x14ac:dyDescent="0.2">
      <c r="O8475" s="39"/>
      <c r="P8475" s="39"/>
      <c r="Q8475" s="39"/>
      <c r="R8475" s="39"/>
      <c r="S8475" s="39"/>
      <c r="T8475" s="39"/>
      <c r="U8475" s="39"/>
      <c r="V8475" s="39"/>
      <c r="W8475" s="39"/>
      <c r="X8475" s="39"/>
      <c r="Y8475" s="39"/>
      <c r="Z8475" s="39"/>
      <c r="AA8475" s="39"/>
      <c r="AB8475" s="39"/>
      <c r="AC8475" s="39"/>
      <c r="AD8475" s="39"/>
      <c r="AE8475" s="39"/>
      <c r="AF8475" s="39"/>
      <c r="AG8475" s="39"/>
      <c r="AH8475" s="39"/>
      <c r="AI8475" s="39"/>
      <c r="AJ8475" s="39"/>
      <c r="AK8475" s="39"/>
      <c r="AL8475" s="39"/>
      <c r="AM8475" s="39"/>
      <c r="AN8475" s="39"/>
      <c r="AO8475" s="39"/>
      <c r="AP8475" s="39"/>
      <c r="AQ8475" s="39"/>
      <c r="AR8475" s="39"/>
      <c r="AS8475" s="39"/>
      <c r="AT8475" s="39"/>
      <c r="AU8475" s="39"/>
      <c r="AV8475" s="39"/>
      <c r="AW8475" s="39"/>
    </row>
    <row r="8476" spans="15:49" x14ac:dyDescent="0.2">
      <c r="O8476" s="39"/>
      <c r="P8476" s="39"/>
      <c r="Q8476" s="39"/>
      <c r="R8476" s="39"/>
      <c r="S8476" s="39"/>
      <c r="T8476" s="39"/>
      <c r="U8476" s="39"/>
      <c r="V8476" s="39"/>
      <c r="W8476" s="39"/>
      <c r="X8476" s="39"/>
      <c r="Y8476" s="39"/>
      <c r="Z8476" s="39"/>
      <c r="AA8476" s="39"/>
      <c r="AB8476" s="39"/>
      <c r="AC8476" s="39"/>
      <c r="AD8476" s="39"/>
      <c r="AE8476" s="39"/>
      <c r="AF8476" s="39"/>
      <c r="AG8476" s="39"/>
      <c r="AH8476" s="39"/>
      <c r="AI8476" s="39"/>
      <c r="AJ8476" s="39"/>
      <c r="AK8476" s="39"/>
      <c r="AL8476" s="39"/>
      <c r="AM8476" s="39"/>
      <c r="AN8476" s="39"/>
      <c r="AO8476" s="39"/>
      <c r="AP8476" s="39"/>
      <c r="AQ8476" s="39"/>
      <c r="AR8476" s="39"/>
      <c r="AS8476" s="39"/>
      <c r="AT8476" s="39"/>
      <c r="AU8476" s="39"/>
      <c r="AV8476" s="39"/>
      <c r="AW8476" s="39"/>
    </row>
    <row r="8477" spans="15:49" x14ac:dyDescent="0.2">
      <c r="O8477" s="39"/>
      <c r="P8477" s="39"/>
      <c r="Q8477" s="39"/>
      <c r="R8477" s="39"/>
      <c r="S8477" s="39"/>
      <c r="T8477" s="39"/>
      <c r="U8477" s="39"/>
      <c r="V8477" s="39"/>
      <c r="W8477" s="39"/>
      <c r="X8477" s="39"/>
      <c r="Y8477" s="39"/>
      <c r="Z8477" s="39"/>
      <c r="AA8477" s="39"/>
      <c r="AB8477" s="39"/>
      <c r="AC8477" s="39"/>
      <c r="AD8477" s="39"/>
      <c r="AE8477" s="39"/>
      <c r="AF8477" s="39"/>
      <c r="AG8477" s="39"/>
      <c r="AH8477" s="39"/>
      <c r="AI8477" s="39"/>
      <c r="AJ8477" s="39"/>
      <c r="AK8477" s="39"/>
      <c r="AL8477" s="39"/>
      <c r="AM8477" s="39"/>
      <c r="AN8477" s="39"/>
      <c r="AO8477" s="39"/>
      <c r="AP8477" s="39"/>
      <c r="AQ8477" s="39"/>
      <c r="AR8477" s="39"/>
      <c r="AS8477" s="39"/>
      <c r="AT8477" s="39"/>
      <c r="AU8477" s="39"/>
      <c r="AV8477" s="39"/>
      <c r="AW8477" s="39"/>
    </row>
    <row r="8478" spans="15:49" x14ac:dyDescent="0.2">
      <c r="O8478" s="39"/>
      <c r="P8478" s="39"/>
      <c r="Q8478" s="39"/>
      <c r="R8478" s="39"/>
      <c r="S8478" s="39"/>
      <c r="T8478" s="39"/>
      <c r="U8478" s="39"/>
      <c r="V8478" s="39"/>
      <c r="W8478" s="39"/>
      <c r="X8478" s="39"/>
      <c r="Y8478" s="39"/>
      <c r="Z8478" s="39"/>
      <c r="AA8478" s="39"/>
      <c r="AB8478" s="39"/>
      <c r="AC8478" s="39"/>
      <c r="AD8478" s="39"/>
      <c r="AE8478" s="39"/>
      <c r="AF8478" s="39"/>
      <c r="AG8478" s="39"/>
      <c r="AH8478" s="39"/>
      <c r="AI8478" s="39"/>
      <c r="AJ8478" s="39"/>
      <c r="AK8478" s="39"/>
      <c r="AL8478" s="39"/>
      <c r="AM8478" s="39"/>
      <c r="AN8478" s="39"/>
      <c r="AO8478" s="39"/>
      <c r="AP8478" s="39"/>
      <c r="AQ8478" s="39"/>
      <c r="AR8478" s="39"/>
      <c r="AS8478" s="39"/>
      <c r="AT8478" s="39"/>
      <c r="AU8478" s="39"/>
      <c r="AV8478" s="39"/>
      <c r="AW8478" s="39"/>
    </row>
    <row r="8479" spans="15:49" x14ac:dyDescent="0.2">
      <c r="O8479" s="39"/>
      <c r="P8479" s="39"/>
      <c r="Q8479" s="39"/>
      <c r="R8479" s="39"/>
      <c r="S8479" s="39"/>
      <c r="T8479" s="39"/>
      <c r="U8479" s="39"/>
      <c r="V8479" s="39"/>
      <c r="W8479" s="39"/>
      <c r="X8479" s="39"/>
      <c r="Y8479" s="39"/>
      <c r="Z8479" s="39"/>
      <c r="AA8479" s="39"/>
      <c r="AB8479" s="39"/>
      <c r="AC8479" s="39"/>
      <c r="AD8479" s="39"/>
      <c r="AE8479" s="39"/>
      <c r="AF8479" s="39"/>
      <c r="AG8479" s="39"/>
      <c r="AH8479" s="39"/>
      <c r="AI8479" s="39"/>
      <c r="AJ8479" s="39"/>
      <c r="AK8479" s="39"/>
      <c r="AL8479" s="39"/>
      <c r="AM8479" s="39"/>
      <c r="AN8479" s="39"/>
      <c r="AO8479" s="39"/>
      <c r="AP8479" s="39"/>
      <c r="AQ8479" s="39"/>
      <c r="AR8479" s="39"/>
      <c r="AS8479" s="39"/>
      <c r="AT8479" s="39"/>
      <c r="AU8479" s="39"/>
      <c r="AV8479" s="39"/>
      <c r="AW8479" s="39"/>
    </row>
    <row r="8480" spans="15:49" x14ac:dyDescent="0.2">
      <c r="O8480" s="39"/>
      <c r="P8480" s="39"/>
      <c r="Q8480" s="39"/>
      <c r="R8480" s="39"/>
      <c r="S8480" s="39"/>
      <c r="T8480" s="39"/>
      <c r="U8480" s="39"/>
      <c r="V8480" s="39"/>
      <c r="W8480" s="39"/>
      <c r="X8480" s="39"/>
      <c r="Y8480" s="39"/>
      <c r="Z8480" s="39"/>
      <c r="AA8480" s="39"/>
      <c r="AB8480" s="39"/>
      <c r="AC8480" s="39"/>
      <c r="AD8480" s="39"/>
      <c r="AE8480" s="39"/>
      <c r="AF8480" s="39"/>
      <c r="AG8480" s="39"/>
      <c r="AH8480" s="39"/>
      <c r="AI8480" s="39"/>
      <c r="AJ8480" s="39"/>
      <c r="AK8480" s="39"/>
      <c r="AL8480" s="39"/>
      <c r="AM8480" s="39"/>
      <c r="AN8480" s="39"/>
      <c r="AO8480" s="39"/>
      <c r="AP8480" s="39"/>
      <c r="AQ8480" s="39"/>
      <c r="AR8480" s="39"/>
      <c r="AS8480" s="39"/>
      <c r="AT8480" s="39"/>
      <c r="AU8480" s="39"/>
      <c r="AV8480" s="39"/>
      <c r="AW8480" s="39"/>
    </row>
    <row r="8481" spans="15:49" x14ac:dyDescent="0.2">
      <c r="O8481" s="39"/>
      <c r="P8481" s="39"/>
      <c r="Q8481" s="39"/>
      <c r="R8481" s="39"/>
      <c r="S8481" s="39"/>
      <c r="T8481" s="39"/>
      <c r="U8481" s="39"/>
      <c r="V8481" s="39"/>
      <c r="W8481" s="39"/>
      <c r="X8481" s="39"/>
      <c r="Y8481" s="39"/>
      <c r="Z8481" s="39"/>
      <c r="AA8481" s="39"/>
      <c r="AB8481" s="39"/>
      <c r="AC8481" s="39"/>
      <c r="AD8481" s="39"/>
      <c r="AE8481" s="39"/>
      <c r="AF8481" s="39"/>
      <c r="AG8481" s="39"/>
      <c r="AH8481" s="39"/>
      <c r="AI8481" s="39"/>
      <c r="AJ8481" s="39"/>
      <c r="AK8481" s="39"/>
      <c r="AL8481" s="39"/>
      <c r="AM8481" s="39"/>
      <c r="AN8481" s="39"/>
      <c r="AO8481" s="39"/>
      <c r="AP8481" s="39"/>
      <c r="AQ8481" s="39"/>
      <c r="AR8481" s="39"/>
      <c r="AS8481" s="39"/>
      <c r="AT8481" s="39"/>
      <c r="AU8481" s="39"/>
      <c r="AV8481" s="39"/>
      <c r="AW8481" s="39"/>
    </row>
    <row r="8482" spans="15:49" x14ac:dyDescent="0.2">
      <c r="O8482" s="39"/>
      <c r="P8482" s="39"/>
      <c r="Q8482" s="39"/>
      <c r="R8482" s="39"/>
      <c r="S8482" s="39"/>
      <c r="T8482" s="39"/>
      <c r="U8482" s="39"/>
      <c r="V8482" s="39"/>
      <c r="W8482" s="39"/>
      <c r="X8482" s="39"/>
      <c r="Y8482" s="39"/>
      <c r="Z8482" s="39"/>
      <c r="AA8482" s="39"/>
      <c r="AB8482" s="39"/>
      <c r="AC8482" s="39"/>
      <c r="AD8482" s="39"/>
      <c r="AE8482" s="39"/>
      <c r="AF8482" s="39"/>
      <c r="AG8482" s="39"/>
      <c r="AH8482" s="39"/>
      <c r="AI8482" s="39"/>
      <c r="AJ8482" s="39"/>
      <c r="AK8482" s="39"/>
      <c r="AL8482" s="39"/>
      <c r="AM8482" s="39"/>
      <c r="AN8482" s="39"/>
      <c r="AO8482" s="39"/>
      <c r="AP8482" s="39"/>
      <c r="AQ8482" s="39"/>
      <c r="AR8482" s="39"/>
      <c r="AS8482" s="39"/>
      <c r="AT8482" s="39"/>
      <c r="AU8482" s="39"/>
      <c r="AV8482" s="39"/>
      <c r="AW8482" s="39"/>
    </row>
    <row r="8483" spans="15:49" x14ac:dyDescent="0.2">
      <c r="O8483" s="39"/>
      <c r="P8483" s="39"/>
      <c r="Q8483" s="39"/>
      <c r="R8483" s="39"/>
      <c r="S8483" s="39"/>
      <c r="T8483" s="39"/>
      <c r="U8483" s="39"/>
      <c r="V8483" s="39"/>
      <c r="W8483" s="39"/>
      <c r="X8483" s="39"/>
      <c r="Y8483" s="39"/>
      <c r="Z8483" s="39"/>
      <c r="AA8483" s="39"/>
      <c r="AB8483" s="39"/>
      <c r="AC8483" s="39"/>
      <c r="AD8483" s="39"/>
      <c r="AE8483" s="39"/>
      <c r="AF8483" s="39"/>
      <c r="AG8483" s="39"/>
      <c r="AH8483" s="39"/>
      <c r="AI8483" s="39"/>
      <c r="AJ8483" s="39"/>
      <c r="AK8483" s="39"/>
      <c r="AL8483" s="39"/>
      <c r="AM8483" s="39"/>
      <c r="AN8483" s="39"/>
      <c r="AO8483" s="39"/>
      <c r="AP8483" s="39"/>
      <c r="AQ8483" s="39"/>
      <c r="AR8483" s="39"/>
      <c r="AS8483" s="39"/>
      <c r="AT8483" s="39"/>
      <c r="AU8483" s="39"/>
      <c r="AV8483" s="39"/>
      <c r="AW8483" s="39"/>
    </row>
    <row r="8484" spans="15:49" x14ac:dyDescent="0.2">
      <c r="O8484" s="39"/>
      <c r="P8484" s="39"/>
      <c r="Q8484" s="39"/>
      <c r="R8484" s="39"/>
      <c r="S8484" s="39"/>
      <c r="T8484" s="39"/>
      <c r="U8484" s="39"/>
      <c r="V8484" s="39"/>
      <c r="W8484" s="39"/>
      <c r="X8484" s="39"/>
      <c r="Y8484" s="39"/>
      <c r="Z8484" s="39"/>
      <c r="AA8484" s="39"/>
      <c r="AB8484" s="39"/>
      <c r="AC8484" s="39"/>
      <c r="AD8484" s="39"/>
      <c r="AE8484" s="39"/>
      <c r="AF8484" s="39"/>
      <c r="AG8484" s="39"/>
      <c r="AH8484" s="39"/>
      <c r="AI8484" s="39"/>
      <c r="AJ8484" s="39"/>
      <c r="AK8484" s="39"/>
      <c r="AL8484" s="39"/>
      <c r="AM8484" s="39"/>
      <c r="AN8484" s="39"/>
      <c r="AO8484" s="39"/>
      <c r="AP8484" s="39"/>
      <c r="AQ8484" s="39"/>
      <c r="AR8484" s="39"/>
      <c r="AS8484" s="39"/>
      <c r="AT8484" s="39"/>
      <c r="AU8484" s="39"/>
      <c r="AV8484" s="39"/>
      <c r="AW8484" s="39"/>
    </row>
    <row r="8485" spans="15:49" x14ac:dyDescent="0.2">
      <c r="O8485" s="39"/>
      <c r="P8485" s="39"/>
      <c r="Q8485" s="39"/>
      <c r="R8485" s="39"/>
      <c r="S8485" s="39"/>
      <c r="T8485" s="39"/>
      <c r="U8485" s="39"/>
      <c r="V8485" s="39"/>
      <c r="W8485" s="39"/>
      <c r="X8485" s="39"/>
      <c r="Y8485" s="39"/>
      <c r="Z8485" s="39"/>
      <c r="AA8485" s="39"/>
      <c r="AB8485" s="39"/>
      <c r="AC8485" s="39"/>
      <c r="AD8485" s="39"/>
      <c r="AE8485" s="39"/>
      <c r="AF8485" s="39"/>
      <c r="AG8485" s="39"/>
      <c r="AH8485" s="39"/>
      <c r="AI8485" s="39"/>
      <c r="AJ8485" s="39"/>
      <c r="AK8485" s="39"/>
      <c r="AL8485" s="39"/>
      <c r="AM8485" s="39"/>
      <c r="AN8485" s="39"/>
      <c r="AO8485" s="39"/>
      <c r="AP8485" s="39"/>
      <c r="AQ8485" s="39"/>
      <c r="AR8485" s="39"/>
      <c r="AS8485" s="39"/>
      <c r="AT8485" s="39"/>
      <c r="AU8485" s="39"/>
      <c r="AV8485" s="39"/>
      <c r="AW8485" s="39"/>
    </row>
    <row r="8486" spans="15:49" x14ac:dyDescent="0.2">
      <c r="O8486" s="39"/>
      <c r="P8486" s="39"/>
      <c r="Q8486" s="39"/>
      <c r="R8486" s="39"/>
      <c r="S8486" s="39"/>
      <c r="T8486" s="39"/>
      <c r="U8486" s="39"/>
      <c r="V8486" s="39"/>
      <c r="W8486" s="39"/>
      <c r="X8486" s="39"/>
      <c r="Y8486" s="39"/>
      <c r="Z8486" s="39"/>
      <c r="AA8486" s="39"/>
      <c r="AB8486" s="39"/>
      <c r="AC8486" s="39"/>
      <c r="AD8486" s="39"/>
      <c r="AE8486" s="39"/>
      <c r="AF8486" s="39"/>
      <c r="AG8486" s="39"/>
      <c r="AH8486" s="39"/>
      <c r="AI8486" s="39"/>
      <c r="AJ8486" s="39"/>
      <c r="AK8486" s="39"/>
      <c r="AL8486" s="39"/>
      <c r="AM8486" s="39"/>
      <c r="AN8486" s="39"/>
      <c r="AO8486" s="39"/>
      <c r="AP8486" s="39"/>
      <c r="AQ8486" s="39"/>
      <c r="AR8486" s="39"/>
      <c r="AS8486" s="39"/>
      <c r="AT8486" s="39"/>
      <c r="AU8486" s="39"/>
      <c r="AV8486" s="39"/>
      <c r="AW8486" s="39"/>
    </row>
    <row r="8487" spans="15:49" x14ac:dyDescent="0.2">
      <c r="O8487" s="39"/>
      <c r="P8487" s="39"/>
      <c r="Q8487" s="39"/>
      <c r="R8487" s="39"/>
      <c r="S8487" s="39"/>
      <c r="T8487" s="39"/>
      <c r="U8487" s="39"/>
      <c r="V8487" s="39"/>
      <c r="W8487" s="39"/>
      <c r="X8487" s="39"/>
      <c r="Y8487" s="39"/>
      <c r="Z8487" s="39"/>
      <c r="AA8487" s="39"/>
      <c r="AB8487" s="39"/>
      <c r="AC8487" s="39"/>
      <c r="AD8487" s="39"/>
      <c r="AE8487" s="39"/>
      <c r="AF8487" s="39"/>
      <c r="AG8487" s="39"/>
      <c r="AH8487" s="39"/>
      <c r="AI8487" s="39"/>
      <c r="AJ8487" s="39"/>
      <c r="AK8487" s="39"/>
      <c r="AL8487" s="39"/>
      <c r="AM8487" s="39"/>
      <c r="AN8487" s="39"/>
      <c r="AO8487" s="39"/>
      <c r="AP8487" s="39"/>
      <c r="AQ8487" s="39"/>
      <c r="AR8487" s="39"/>
      <c r="AS8487" s="39"/>
      <c r="AT8487" s="39"/>
      <c r="AU8487" s="39"/>
      <c r="AV8487" s="39"/>
      <c r="AW8487" s="39"/>
    </row>
    <row r="8488" spans="15:49" x14ac:dyDescent="0.2">
      <c r="O8488" s="39"/>
      <c r="P8488" s="39"/>
      <c r="Q8488" s="39"/>
      <c r="R8488" s="39"/>
      <c r="S8488" s="39"/>
      <c r="T8488" s="39"/>
      <c r="U8488" s="39"/>
      <c r="V8488" s="39"/>
      <c r="W8488" s="39"/>
      <c r="X8488" s="39"/>
      <c r="Y8488" s="39"/>
      <c r="Z8488" s="39"/>
      <c r="AA8488" s="39"/>
      <c r="AB8488" s="39"/>
      <c r="AC8488" s="39"/>
      <c r="AD8488" s="39"/>
      <c r="AE8488" s="39"/>
      <c r="AF8488" s="39"/>
      <c r="AG8488" s="39"/>
      <c r="AH8488" s="39"/>
      <c r="AI8488" s="39"/>
      <c r="AJ8488" s="39"/>
      <c r="AK8488" s="39"/>
      <c r="AL8488" s="39"/>
      <c r="AM8488" s="39"/>
      <c r="AN8488" s="39"/>
      <c r="AO8488" s="39"/>
      <c r="AP8488" s="39"/>
      <c r="AQ8488" s="39"/>
      <c r="AR8488" s="39"/>
      <c r="AS8488" s="39"/>
      <c r="AT8488" s="39"/>
      <c r="AU8488" s="39"/>
      <c r="AV8488" s="39"/>
      <c r="AW8488" s="39"/>
    </row>
    <row r="8489" spans="15:49" x14ac:dyDescent="0.2">
      <c r="O8489" s="39"/>
      <c r="P8489" s="39"/>
      <c r="Q8489" s="39"/>
      <c r="R8489" s="39"/>
      <c r="S8489" s="39"/>
      <c r="T8489" s="39"/>
      <c r="U8489" s="39"/>
      <c r="V8489" s="39"/>
      <c r="W8489" s="39"/>
      <c r="X8489" s="39"/>
      <c r="Y8489" s="39"/>
      <c r="Z8489" s="39"/>
      <c r="AA8489" s="39"/>
      <c r="AB8489" s="39"/>
      <c r="AC8489" s="39"/>
      <c r="AD8489" s="39"/>
      <c r="AE8489" s="39"/>
      <c r="AF8489" s="39"/>
      <c r="AG8489" s="39"/>
      <c r="AH8489" s="39"/>
      <c r="AI8489" s="39"/>
      <c r="AJ8489" s="39"/>
      <c r="AK8489" s="39"/>
      <c r="AL8489" s="39"/>
      <c r="AM8489" s="39"/>
      <c r="AN8489" s="39"/>
      <c r="AO8489" s="39"/>
      <c r="AP8489" s="39"/>
      <c r="AQ8489" s="39"/>
      <c r="AR8489" s="39"/>
      <c r="AS8489" s="39"/>
      <c r="AT8489" s="39"/>
      <c r="AU8489" s="39"/>
      <c r="AV8489" s="39"/>
      <c r="AW8489" s="39"/>
    </row>
    <row r="8490" spans="15:49" x14ac:dyDescent="0.2">
      <c r="O8490" s="39"/>
      <c r="P8490" s="39"/>
      <c r="Q8490" s="39"/>
      <c r="R8490" s="39"/>
      <c r="S8490" s="39"/>
      <c r="T8490" s="39"/>
      <c r="U8490" s="39"/>
      <c r="V8490" s="39"/>
      <c r="W8490" s="39"/>
      <c r="X8490" s="39"/>
      <c r="Y8490" s="39"/>
      <c r="Z8490" s="39"/>
      <c r="AA8490" s="39"/>
      <c r="AB8490" s="39"/>
      <c r="AC8490" s="39"/>
      <c r="AD8490" s="39"/>
      <c r="AE8490" s="39"/>
      <c r="AF8490" s="39"/>
      <c r="AG8490" s="39"/>
      <c r="AH8490" s="39"/>
      <c r="AI8490" s="39"/>
      <c r="AJ8490" s="39"/>
      <c r="AK8490" s="39"/>
      <c r="AL8490" s="39"/>
      <c r="AM8490" s="39"/>
      <c r="AN8490" s="39"/>
      <c r="AO8490" s="39"/>
      <c r="AP8490" s="39"/>
      <c r="AQ8490" s="39"/>
      <c r="AR8490" s="39"/>
      <c r="AS8490" s="39"/>
      <c r="AT8490" s="39"/>
      <c r="AU8490" s="39"/>
      <c r="AV8490" s="39"/>
      <c r="AW8490" s="39"/>
    </row>
    <row r="8491" spans="15:49" x14ac:dyDescent="0.2">
      <c r="O8491" s="39"/>
      <c r="P8491" s="39"/>
      <c r="Q8491" s="39"/>
      <c r="R8491" s="39"/>
      <c r="S8491" s="39"/>
      <c r="T8491" s="39"/>
      <c r="U8491" s="39"/>
      <c r="V8491" s="39"/>
      <c r="W8491" s="39"/>
      <c r="X8491" s="39"/>
      <c r="Y8491" s="39"/>
      <c r="Z8491" s="39"/>
      <c r="AA8491" s="39"/>
      <c r="AB8491" s="39"/>
      <c r="AC8491" s="39"/>
      <c r="AD8491" s="39"/>
      <c r="AE8491" s="39"/>
      <c r="AF8491" s="39"/>
      <c r="AG8491" s="39"/>
      <c r="AH8491" s="39"/>
      <c r="AI8491" s="39"/>
      <c r="AJ8491" s="39"/>
      <c r="AK8491" s="39"/>
      <c r="AL8491" s="39"/>
      <c r="AM8491" s="39"/>
      <c r="AN8491" s="39"/>
      <c r="AO8491" s="39"/>
      <c r="AP8491" s="39"/>
      <c r="AQ8491" s="39"/>
      <c r="AR8491" s="39"/>
      <c r="AS8491" s="39"/>
      <c r="AT8491" s="39"/>
      <c r="AU8491" s="39"/>
      <c r="AV8491" s="39"/>
      <c r="AW8491" s="39"/>
    </row>
    <row r="8492" spans="15:49" x14ac:dyDescent="0.2">
      <c r="O8492" s="39"/>
      <c r="P8492" s="39"/>
      <c r="Q8492" s="39"/>
      <c r="R8492" s="39"/>
      <c r="S8492" s="39"/>
      <c r="T8492" s="39"/>
      <c r="U8492" s="39"/>
      <c r="V8492" s="39"/>
      <c r="W8492" s="39"/>
      <c r="X8492" s="39"/>
      <c r="Y8492" s="39"/>
      <c r="Z8492" s="39"/>
      <c r="AA8492" s="39"/>
      <c r="AB8492" s="39"/>
      <c r="AC8492" s="39"/>
      <c r="AD8492" s="39"/>
      <c r="AE8492" s="39"/>
      <c r="AF8492" s="39"/>
      <c r="AG8492" s="39"/>
      <c r="AH8492" s="39"/>
      <c r="AI8492" s="39"/>
      <c r="AJ8492" s="39"/>
      <c r="AK8492" s="39"/>
      <c r="AL8492" s="39"/>
      <c r="AM8492" s="39"/>
      <c r="AN8492" s="39"/>
      <c r="AO8492" s="39"/>
      <c r="AP8492" s="39"/>
      <c r="AQ8492" s="39"/>
      <c r="AR8492" s="39"/>
      <c r="AS8492" s="39"/>
      <c r="AT8492" s="39"/>
      <c r="AU8492" s="39"/>
      <c r="AV8492" s="39"/>
      <c r="AW8492" s="39"/>
    </row>
    <row r="8493" spans="15:49" x14ac:dyDescent="0.2">
      <c r="O8493" s="39"/>
      <c r="P8493" s="39"/>
      <c r="Q8493" s="39"/>
      <c r="R8493" s="39"/>
      <c r="S8493" s="39"/>
      <c r="T8493" s="39"/>
      <c r="U8493" s="39"/>
      <c r="V8493" s="39"/>
      <c r="W8493" s="39"/>
      <c r="X8493" s="39"/>
      <c r="Y8493" s="39"/>
      <c r="Z8493" s="39"/>
      <c r="AA8493" s="39"/>
      <c r="AB8493" s="39"/>
      <c r="AC8493" s="39"/>
      <c r="AD8493" s="39"/>
      <c r="AE8493" s="39"/>
      <c r="AF8493" s="39"/>
      <c r="AG8493" s="39"/>
      <c r="AH8493" s="39"/>
      <c r="AI8493" s="39"/>
      <c r="AJ8493" s="39"/>
      <c r="AK8493" s="39"/>
      <c r="AL8493" s="39"/>
      <c r="AM8493" s="39"/>
      <c r="AN8493" s="39"/>
      <c r="AO8493" s="39"/>
      <c r="AP8493" s="39"/>
      <c r="AQ8493" s="39"/>
      <c r="AR8493" s="39"/>
      <c r="AS8493" s="39"/>
      <c r="AT8493" s="39"/>
      <c r="AU8493" s="39"/>
      <c r="AV8493" s="39"/>
      <c r="AW8493" s="39"/>
    </row>
    <row r="8494" spans="15:49" x14ac:dyDescent="0.2">
      <c r="O8494" s="39"/>
      <c r="P8494" s="39"/>
      <c r="Q8494" s="39"/>
      <c r="R8494" s="39"/>
      <c r="S8494" s="39"/>
      <c r="T8494" s="39"/>
      <c r="U8494" s="39"/>
      <c r="V8494" s="39"/>
      <c r="W8494" s="39"/>
      <c r="X8494" s="39"/>
      <c r="Y8494" s="39"/>
      <c r="Z8494" s="39"/>
      <c r="AA8494" s="39"/>
      <c r="AB8494" s="39"/>
      <c r="AC8494" s="39"/>
      <c r="AD8494" s="39"/>
      <c r="AE8494" s="39"/>
      <c r="AF8494" s="39"/>
      <c r="AG8494" s="39"/>
      <c r="AH8494" s="39"/>
      <c r="AI8494" s="39"/>
      <c r="AJ8494" s="39"/>
      <c r="AK8494" s="39"/>
      <c r="AL8494" s="39"/>
      <c r="AM8494" s="39"/>
      <c r="AN8494" s="39"/>
      <c r="AO8494" s="39"/>
      <c r="AP8494" s="39"/>
      <c r="AQ8494" s="39"/>
      <c r="AR8494" s="39"/>
      <c r="AS8494" s="39"/>
      <c r="AT8494" s="39"/>
      <c r="AU8494" s="39"/>
      <c r="AV8494" s="39"/>
      <c r="AW8494" s="39"/>
    </row>
    <row r="8495" spans="15:49" x14ac:dyDescent="0.2">
      <c r="O8495" s="39"/>
      <c r="P8495" s="39"/>
      <c r="Q8495" s="39"/>
      <c r="R8495" s="39"/>
      <c r="S8495" s="39"/>
      <c r="T8495" s="39"/>
      <c r="U8495" s="39"/>
      <c r="V8495" s="39"/>
      <c r="W8495" s="39"/>
      <c r="X8495" s="39"/>
      <c r="Y8495" s="39"/>
      <c r="Z8495" s="39"/>
      <c r="AA8495" s="39"/>
      <c r="AB8495" s="39"/>
      <c r="AC8495" s="39"/>
      <c r="AD8495" s="39"/>
      <c r="AE8495" s="39"/>
      <c r="AF8495" s="39"/>
      <c r="AG8495" s="39"/>
      <c r="AH8495" s="39"/>
      <c r="AI8495" s="39"/>
      <c r="AJ8495" s="39"/>
      <c r="AK8495" s="39"/>
      <c r="AL8495" s="39"/>
      <c r="AM8495" s="39"/>
      <c r="AN8495" s="39"/>
      <c r="AO8495" s="39"/>
      <c r="AP8495" s="39"/>
      <c r="AQ8495" s="39"/>
      <c r="AR8495" s="39"/>
      <c r="AS8495" s="39"/>
      <c r="AT8495" s="39"/>
      <c r="AU8495" s="39"/>
      <c r="AV8495" s="39"/>
      <c r="AW8495" s="39"/>
    </row>
    <row r="8496" spans="15:49" x14ac:dyDescent="0.2">
      <c r="O8496" s="39"/>
      <c r="P8496" s="39"/>
      <c r="Q8496" s="39"/>
      <c r="R8496" s="39"/>
      <c r="S8496" s="39"/>
      <c r="T8496" s="39"/>
      <c r="U8496" s="39"/>
      <c r="V8496" s="39"/>
      <c r="W8496" s="39"/>
      <c r="X8496" s="39"/>
      <c r="Y8496" s="39"/>
      <c r="Z8496" s="39"/>
      <c r="AA8496" s="39"/>
      <c r="AB8496" s="39"/>
      <c r="AC8496" s="39"/>
      <c r="AD8496" s="39"/>
      <c r="AE8496" s="39"/>
      <c r="AF8496" s="39"/>
      <c r="AG8496" s="39"/>
      <c r="AH8496" s="39"/>
      <c r="AI8496" s="39"/>
      <c r="AJ8496" s="39"/>
      <c r="AK8496" s="39"/>
      <c r="AL8496" s="39"/>
      <c r="AM8496" s="39"/>
      <c r="AN8496" s="39"/>
      <c r="AO8496" s="39"/>
      <c r="AP8496" s="39"/>
      <c r="AQ8496" s="39"/>
      <c r="AR8496" s="39"/>
      <c r="AS8496" s="39"/>
      <c r="AT8496" s="39"/>
      <c r="AU8496" s="39"/>
      <c r="AV8496" s="39"/>
      <c r="AW8496" s="39"/>
    </row>
    <row r="8497" spans="15:49" x14ac:dyDescent="0.2">
      <c r="O8497" s="39"/>
      <c r="P8497" s="39"/>
      <c r="Q8497" s="39"/>
      <c r="R8497" s="39"/>
      <c r="S8497" s="39"/>
      <c r="T8497" s="39"/>
      <c r="U8497" s="39"/>
      <c r="V8497" s="39"/>
      <c r="W8497" s="39"/>
      <c r="X8497" s="39"/>
      <c r="Y8497" s="39"/>
      <c r="Z8497" s="39"/>
      <c r="AA8497" s="39"/>
      <c r="AB8497" s="39"/>
      <c r="AC8497" s="39"/>
      <c r="AD8497" s="39"/>
      <c r="AE8497" s="39"/>
      <c r="AF8497" s="39"/>
      <c r="AG8497" s="39"/>
      <c r="AH8497" s="39"/>
      <c r="AI8497" s="39"/>
      <c r="AJ8497" s="39"/>
      <c r="AK8497" s="39"/>
      <c r="AL8497" s="39"/>
      <c r="AM8497" s="39"/>
      <c r="AN8497" s="39"/>
      <c r="AO8497" s="39"/>
      <c r="AP8497" s="39"/>
      <c r="AQ8497" s="39"/>
      <c r="AR8497" s="39"/>
      <c r="AS8497" s="39"/>
      <c r="AT8497" s="39"/>
      <c r="AU8497" s="39"/>
      <c r="AV8497" s="39"/>
      <c r="AW8497" s="39"/>
    </row>
    <row r="8498" spans="15:49" x14ac:dyDescent="0.2">
      <c r="O8498" s="39"/>
      <c r="P8498" s="39"/>
      <c r="Q8498" s="39"/>
      <c r="R8498" s="39"/>
      <c r="S8498" s="39"/>
      <c r="T8498" s="39"/>
      <c r="U8498" s="39"/>
      <c r="V8498" s="39"/>
      <c r="W8498" s="39"/>
      <c r="X8498" s="39"/>
      <c r="Y8498" s="39"/>
      <c r="Z8498" s="39"/>
      <c r="AA8498" s="39"/>
      <c r="AB8498" s="39"/>
      <c r="AC8498" s="39"/>
      <c r="AD8498" s="39"/>
      <c r="AE8498" s="39"/>
      <c r="AF8498" s="39"/>
      <c r="AG8498" s="39"/>
      <c r="AH8498" s="39"/>
      <c r="AI8498" s="39"/>
      <c r="AJ8498" s="39"/>
      <c r="AK8498" s="39"/>
      <c r="AL8498" s="39"/>
      <c r="AM8498" s="39"/>
      <c r="AN8498" s="39"/>
      <c r="AO8498" s="39"/>
      <c r="AP8498" s="39"/>
      <c r="AQ8498" s="39"/>
      <c r="AR8498" s="39"/>
      <c r="AS8498" s="39"/>
      <c r="AT8498" s="39"/>
      <c r="AU8498" s="39"/>
      <c r="AV8498" s="39"/>
      <c r="AW8498" s="39"/>
    </row>
    <row r="8499" spans="15:49" x14ac:dyDescent="0.2">
      <c r="O8499" s="39"/>
      <c r="P8499" s="39"/>
      <c r="Q8499" s="39"/>
      <c r="R8499" s="39"/>
      <c r="S8499" s="39"/>
      <c r="T8499" s="39"/>
      <c r="U8499" s="39"/>
      <c r="V8499" s="39"/>
      <c r="W8499" s="39"/>
      <c r="X8499" s="39"/>
      <c r="Y8499" s="39"/>
      <c r="Z8499" s="39"/>
      <c r="AA8499" s="39"/>
      <c r="AB8499" s="39"/>
      <c r="AC8499" s="39"/>
      <c r="AD8499" s="39"/>
      <c r="AE8499" s="39"/>
      <c r="AF8499" s="39"/>
      <c r="AG8499" s="39"/>
      <c r="AH8499" s="39"/>
      <c r="AI8499" s="39"/>
      <c r="AJ8499" s="39"/>
      <c r="AK8499" s="39"/>
      <c r="AL8499" s="39"/>
      <c r="AM8499" s="39"/>
      <c r="AN8499" s="39"/>
      <c r="AO8499" s="39"/>
      <c r="AP8499" s="39"/>
      <c r="AQ8499" s="39"/>
      <c r="AR8499" s="39"/>
      <c r="AS8499" s="39"/>
      <c r="AT8499" s="39"/>
      <c r="AU8499" s="39"/>
      <c r="AV8499" s="39"/>
      <c r="AW8499" s="39"/>
    </row>
    <row r="8500" spans="15:49" x14ac:dyDescent="0.2">
      <c r="O8500" s="39"/>
      <c r="P8500" s="39"/>
      <c r="Q8500" s="39"/>
      <c r="R8500" s="39"/>
      <c r="S8500" s="39"/>
      <c r="T8500" s="39"/>
      <c r="U8500" s="39"/>
      <c r="V8500" s="39"/>
      <c r="W8500" s="39"/>
      <c r="X8500" s="39"/>
      <c r="Y8500" s="39"/>
      <c r="Z8500" s="39"/>
      <c r="AA8500" s="39"/>
      <c r="AB8500" s="39"/>
      <c r="AC8500" s="39"/>
      <c r="AD8500" s="39"/>
      <c r="AE8500" s="39"/>
      <c r="AF8500" s="39"/>
      <c r="AG8500" s="39"/>
      <c r="AH8500" s="39"/>
      <c r="AI8500" s="39"/>
      <c r="AJ8500" s="39"/>
      <c r="AK8500" s="39"/>
      <c r="AL8500" s="39"/>
      <c r="AM8500" s="39"/>
      <c r="AN8500" s="39"/>
      <c r="AO8500" s="39"/>
      <c r="AP8500" s="39"/>
      <c r="AQ8500" s="39"/>
      <c r="AR8500" s="39"/>
      <c r="AS8500" s="39"/>
      <c r="AT8500" s="39"/>
      <c r="AU8500" s="39"/>
      <c r="AV8500" s="39"/>
      <c r="AW8500" s="39"/>
    </row>
    <row r="8501" spans="15:49" x14ac:dyDescent="0.2">
      <c r="O8501" s="39"/>
      <c r="P8501" s="39"/>
      <c r="Q8501" s="39"/>
      <c r="R8501" s="39"/>
      <c r="S8501" s="39"/>
      <c r="T8501" s="39"/>
      <c r="U8501" s="39"/>
      <c r="V8501" s="39"/>
      <c r="W8501" s="39"/>
      <c r="X8501" s="39"/>
      <c r="Y8501" s="39"/>
      <c r="Z8501" s="39"/>
      <c r="AA8501" s="39"/>
      <c r="AB8501" s="39"/>
      <c r="AC8501" s="39"/>
      <c r="AD8501" s="39"/>
      <c r="AE8501" s="39"/>
      <c r="AF8501" s="39"/>
      <c r="AG8501" s="39"/>
      <c r="AH8501" s="39"/>
      <c r="AI8501" s="39"/>
      <c r="AJ8501" s="39"/>
      <c r="AK8501" s="39"/>
      <c r="AL8501" s="39"/>
      <c r="AM8501" s="39"/>
      <c r="AN8501" s="39"/>
      <c r="AO8501" s="39"/>
      <c r="AP8501" s="39"/>
      <c r="AQ8501" s="39"/>
      <c r="AR8501" s="39"/>
      <c r="AS8501" s="39"/>
      <c r="AT8501" s="39"/>
      <c r="AU8501" s="39"/>
      <c r="AV8501" s="39"/>
      <c r="AW8501" s="39"/>
    </row>
    <row r="8502" spans="15:49" x14ac:dyDescent="0.2">
      <c r="O8502" s="39"/>
      <c r="P8502" s="39"/>
      <c r="Q8502" s="39"/>
      <c r="R8502" s="39"/>
      <c r="S8502" s="39"/>
      <c r="T8502" s="39"/>
      <c r="U8502" s="39"/>
      <c r="V8502" s="39"/>
      <c r="W8502" s="39"/>
      <c r="X8502" s="39"/>
      <c r="Y8502" s="39"/>
      <c r="Z8502" s="39"/>
      <c r="AA8502" s="39"/>
      <c r="AB8502" s="39"/>
      <c r="AC8502" s="39"/>
      <c r="AD8502" s="39"/>
      <c r="AE8502" s="39"/>
      <c r="AF8502" s="39"/>
      <c r="AG8502" s="39"/>
      <c r="AH8502" s="39"/>
      <c r="AI8502" s="39"/>
      <c r="AJ8502" s="39"/>
      <c r="AK8502" s="39"/>
      <c r="AL8502" s="39"/>
      <c r="AM8502" s="39"/>
      <c r="AN8502" s="39"/>
      <c r="AO8502" s="39"/>
      <c r="AP8502" s="39"/>
      <c r="AQ8502" s="39"/>
      <c r="AR8502" s="39"/>
      <c r="AS8502" s="39"/>
      <c r="AT8502" s="39"/>
      <c r="AU8502" s="39"/>
      <c r="AV8502" s="39"/>
      <c r="AW8502" s="39"/>
    </row>
    <row r="8503" spans="15:49" x14ac:dyDescent="0.2">
      <c r="O8503" s="39"/>
      <c r="P8503" s="39"/>
      <c r="Q8503" s="39"/>
      <c r="R8503" s="39"/>
      <c r="S8503" s="39"/>
      <c r="T8503" s="39"/>
      <c r="U8503" s="39"/>
      <c r="V8503" s="39"/>
      <c r="W8503" s="39"/>
      <c r="X8503" s="39"/>
      <c r="Y8503" s="39"/>
      <c r="Z8503" s="39"/>
      <c r="AA8503" s="39"/>
      <c r="AB8503" s="39"/>
      <c r="AC8503" s="39"/>
      <c r="AD8503" s="39"/>
      <c r="AE8503" s="39"/>
      <c r="AF8503" s="39"/>
      <c r="AG8503" s="39"/>
      <c r="AH8503" s="39"/>
      <c r="AI8503" s="39"/>
      <c r="AJ8503" s="39"/>
      <c r="AK8503" s="39"/>
      <c r="AL8503" s="39"/>
      <c r="AM8503" s="39"/>
      <c r="AN8503" s="39"/>
      <c r="AO8503" s="39"/>
      <c r="AP8503" s="39"/>
      <c r="AQ8503" s="39"/>
      <c r="AR8503" s="39"/>
      <c r="AS8503" s="39"/>
      <c r="AT8503" s="39"/>
      <c r="AU8503" s="39"/>
      <c r="AV8503" s="39"/>
      <c r="AW8503" s="39"/>
    </row>
    <row r="8504" spans="15:49" x14ac:dyDescent="0.2">
      <c r="O8504" s="39"/>
      <c r="P8504" s="39"/>
      <c r="Q8504" s="39"/>
      <c r="R8504" s="39"/>
      <c r="S8504" s="39"/>
      <c r="T8504" s="39"/>
      <c r="U8504" s="39"/>
      <c r="V8504" s="39"/>
      <c r="W8504" s="39"/>
      <c r="X8504" s="39"/>
      <c r="Y8504" s="39"/>
      <c r="Z8504" s="39"/>
      <c r="AA8504" s="39"/>
      <c r="AB8504" s="39"/>
      <c r="AC8504" s="39"/>
      <c r="AD8504" s="39"/>
      <c r="AE8504" s="39"/>
      <c r="AF8504" s="39"/>
      <c r="AG8504" s="39"/>
      <c r="AH8504" s="39"/>
      <c r="AI8504" s="39"/>
      <c r="AJ8504" s="39"/>
      <c r="AK8504" s="39"/>
      <c r="AL8504" s="39"/>
      <c r="AM8504" s="39"/>
      <c r="AN8504" s="39"/>
      <c r="AO8504" s="39"/>
      <c r="AP8504" s="39"/>
      <c r="AQ8504" s="39"/>
      <c r="AR8504" s="39"/>
      <c r="AS8504" s="39"/>
      <c r="AT8504" s="39"/>
      <c r="AU8504" s="39"/>
      <c r="AV8504" s="39"/>
      <c r="AW8504" s="39"/>
    </row>
    <row r="8505" spans="15:49" x14ac:dyDescent="0.2">
      <c r="O8505" s="39"/>
      <c r="P8505" s="39"/>
      <c r="Q8505" s="39"/>
      <c r="R8505" s="39"/>
      <c r="S8505" s="39"/>
      <c r="T8505" s="39"/>
      <c r="U8505" s="39"/>
      <c r="V8505" s="39"/>
      <c r="W8505" s="39"/>
      <c r="X8505" s="39"/>
      <c r="Y8505" s="39"/>
      <c r="Z8505" s="39"/>
      <c r="AA8505" s="39"/>
      <c r="AB8505" s="39"/>
      <c r="AC8505" s="39"/>
      <c r="AD8505" s="39"/>
      <c r="AE8505" s="39"/>
      <c r="AF8505" s="39"/>
      <c r="AG8505" s="39"/>
      <c r="AH8505" s="39"/>
      <c r="AI8505" s="39"/>
      <c r="AJ8505" s="39"/>
      <c r="AK8505" s="39"/>
      <c r="AL8505" s="39"/>
      <c r="AM8505" s="39"/>
      <c r="AN8505" s="39"/>
      <c r="AO8505" s="39"/>
      <c r="AP8505" s="39"/>
      <c r="AQ8505" s="39"/>
      <c r="AR8505" s="39"/>
      <c r="AS8505" s="39"/>
      <c r="AT8505" s="39"/>
      <c r="AU8505" s="39"/>
      <c r="AV8505" s="39"/>
      <c r="AW8505" s="39"/>
    </row>
    <row r="8506" spans="15:49" x14ac:dyDescent="0.2">
      <c r="O8506" s="39"/>
      <c r="P8506" s="39"/>
      <c r="Q8506" s="39"/>
      <c r="R8506" s="39"/>
      <c r="S8506" s="39"/>
      <c r="T8506" s="39"/>
      <c r="U8506" s="39"/>
      <c r="V8506" s="39"/>
      <c r="W8506" s="39"/>
      <c r="X8506" s="39"/>
      <c r="Y8506" s="39"/>
      <c r="Z8506" s="39"/>
      <c r="AA8506" s="39"/>
      <c r="AB8506" s="39"/>
      <c r="AC8506" s="39"/>
      <c r="AD8506" s="39"/>
      <c r="AE8506" s="39"/>
      <c r="AF8506" s="39"/>
      <c r="AG8506" s="39"/>
      <c r="AH8506" s="39"/>
      <c r="AI8506" s="39"/>
      <c r="AJ8506" s="39"/>
      <c r="AK8506" s="39"/>
      <c r="AL8506" s="39"/>
      <c r="AM8506" s="39"/>
      <c r="AN8506" s="39"/>
      <c r="AO8506" s="39"/>
      <c r="AP8506" s="39"/>
      <c r="AQ8506" s="39"/>
      <c r="AR8506" s="39"/>
      <c r="AS8506" s="39"/>
      <c r="AT8506" s="39"/>
      <c r="AU8506" s="39"/>
      <c r="AV8506" s="39"/>
      <c r="AW8506" s="39"/>
    </row>
    <row r="8507" spans="15:49" x14ac:dyDescent="0.2">
      <c r="O8507" s="39"/>
      <c r="P8507" s="39"/>
      <c r="Q8507" s="39"/>
      <c r="R8507" s="39"/>
      <c r="S8507" s="39"/>
      <c r="T8507" s="39"/>
      <c r="U8507" s="39"/>
      <c r="V8507" s="39"/>
      <c r="W8507" s="39"/>
      <c r="X8507" s="39"/>
      <c r="Y8507" s="39"/>
      <c r="Z8507" s="39"/>
      <c r="AA8507" s="39"/>
      <c r="AB8507" s="39"/>
      <c r="AC8507" s="39"/>
      <c r="AD8507" s="39"/>
      <c r="AE8507" s="39"/>
      <c r="AF8507" s="39"/>
      <c r="AG8507" s="39"/>
      <c r="AH8507" s="39"/>
      <c r="AI8507" s="39"/>
      <c r="AJ8507" s="39"/>
      <c r="AK8507" s="39"/>
      <c r="AL8507" s="39"/>
      <c r="AM8507" s="39"/>
      <c r="AN8507" s="39"/>
      <c r="AO8507" s="39"/>
      <c r="AP8507" s="39"/>
      <c r="AQ8507" s="39"/>
      <c r="AR8507" s="39"/>
      <c r="AS8507" s="39"/>
      <c r="AT8507" s="39"/>
      <c r="AU8507" s="39"/>
      <c r="AV8507" s="39"/>
      <c r="AW8507" s="39"/>
    </row>
    <row r="8508" spans="15:49" x14ac:dyDescent="0.2">
      <c r="O8508" s="39"/>
      <c r="P8508" s="39"/>
      <c r="Q8508" s="39"/>
      <c r="R8508" s="39"/>
      <c r="S8508" s="39"/>
      <c r="T8508" s="39"/>
      <c r="U8508" s="39"/>
      <c r="V8508" s="39"/>
      <c r="W8508" s="39"/>
      <c r="X8508" s="39"/>
      <c r="Y8508" s="39"/>
      <c r="Z8508" s="39"/>
      <c r="AA8508" s="39"/>
      <c r="AB8508" s="39"/>
      <c r="AC8508" s="39"/>
      <c r="AD8508" s="39"/>
      <c r="AE8508" s="39"/>
      <c r="AF8508" s="39"/>
      <c r="AG8508" s="39"/>
      <c r="AH8508" s="39"/>
      <c r="AI8508" s="39"/>
      <c r="AJ8508" s="39"/>
      <c r="AK8508" s="39"/>
      <c r="AL8508" s="39"/>
      <c r="AM8508" s="39"/>
      <c r="AN8508" s="39"/>
      <c r="AO8508" s="39"/>
      <c r="AP8508" s="39"/>
      <c r="AQ8508" s="39"/>
      <c r="AR8508" s="39"/>
      <c r="AS8508" s="39"/>
      <c r="AT8508" s="39"/>
      <c r="AU8508" s="39"/>
      <c r="AV8508" s="39"/>
      <c r="AW8508" s="39"/>
    </row>
    <row r="8509" spans="15:49" x14ac:dyDescent="0.2">
      <c r="O8509" s="39"/>
      <c r="P8509" s="39"/>
      <c r="Q8509" s="39"/>
      <c r="R8509" s="39"/>
      <c r="S8509" s="39"/>
      <c r="T8509" s="39"/>
      <c r="U8509" s="39"/>
      <c r="V8509" s="39"/>
      <c r="W8509" s="39"/>
      <c r="X8509" s="39"/>
      <c r="Y8509" s="39"/>
      <c r="Z8509" s="39"/>
      <c r="AA8509" s="39"/>
      <c r="AB8509" s="39"/>
      <c r="AC8509" s="39"/>
      <c r="AD8509" s="39"/>
      <c r="AE8509" s="39"/>
      <c r="AF8509" s="39"/>
      <c r="AG8509" s="39"/>
      <c r="AH8509" s="39"/>
      <c r="AI8509" s="39"/>
      <c r="AJ8509" s="39"/>
      <c r="AK8509" s="39"/>
      <c r="AL8509" s="39"/>
      <c r="AM8509" s="39"/>
      <c r="AN8509" s="39"/>
      <c r="AO8509" s="39"/>
      <c r="AP8509" s="39"/>
      <c r="AQ8509" s="39"/>
      <c r="AR8509" s="39"/>
      <c r="AS8509" s="39"/>
      <c r="AT8509" s="39"/>
      <c r="AU8509" s="39"/>
      <c r="AV8509" s="39"/>
      <c r="AW8509" s="39"/>
    </row>
    <row r="8510" spans="15:49" x14ac:dyDescent="0.2">
      <c r="O8510" s="39"/>
      <c r="P8510" s="39"/>
      <c r="Q8510" s="39"/>
      <c r="R8510" s="39"/>
      <c r="S8510" s="39"/>
      <c r="T8510" s="39"/>
      <c r="U8510" s="39"/>
      <c r="V8510" s="39"/>
      <c r="W8510" s="39"/>
      <c r="X8510" s="39"/>
      <c r="Y8510" s="39"/>
      <c r="Z8510" s="39"/>
      <c r="AA8510" s="39"/>
      <c r="AB8510" s="39"/>
      <c r="AC8510" s="39"/>
      <c r="AD8510" s="39"/>
      <c r="AE8510" s="39"/>
      <c r="AF8510" s="39"/>
      <c r="AG8510" s="39"/>
      <c r="AH8510" s="39"/>
      <c r="AI8510" s="39"/>
      <c r="AJ8510" s="39"/>
      <c r="AK8510" s="39"/>
      <c r="AL8510" s="39"/>
      <c r="AM8510" s="39"/>
      <c r="AN8510" s="39"/>
      <c r="AO8510" s="39"/>
      <c r="AP8510" s="39"/>
      <c r="AQ8510" s="39"/>
      <c r="AR8510" s="39"/>
      <c r="AS8510" s="39"/>
      <c r="AT8510" s="39"/>
      <c r="AU8510" s="39"/>
      <c r="AV8510" s="39"/>
      <c r="AW8510" s="39"/>
    </row>
    <row r="8511" spans="15:49" x14ac:dyDescent="0.2">
      <c r="O8511" s="39"/>
      <c r="P8511" s="39"/>
      <c r="Q8511" s="39"/>
      <c r="R8511" s="39"/>
      <c r="S8511" s="39"/>
      <c r="T8511" s="39"/>
      <c r="U8511" s="39"/>
      <c r="V8511" s="39"/>
      <c r="W8511" s="39"/>
      <c r="X8511" s="39"/>
      <c r="Y8511" s="39"/>
      <c r="Z8511" s="39"/>
      <c r="AA8511" s="39"/>
      <c r="AB8511" s="39"/>
      <c r="AC8511" s="39"/>
      <c r="AD8511" s="39"/>
      <c r="AE8511" s="39"/>
      <c r="AF8511" s="39"/>
      <c r="AG8511" s="39"/>
      <c r="AH8511" s="39"/>
      <c r="AI8511" s="39"/>
      <c r="AJ8511" s="39"/>
      <c r="AK8511" s="39"/>
      <c r="AL8511" s="39"/>
      <c r="AM8511" s="39"/>
      <c r="AN8511" s="39"/>
      <c r="AO8511" s="39"/>
      <c r="AP8511" s="39"/>
      <c r="AQ8511" s="39"/>
      <c r="AR8511" s="39"/>
      <c r="AS8511" s="39"/>
      <c r="AT8511" s="39"/>
      <c r="AU8511" s="39"/>
      <c r="AV8511" s="39"/>
      <c r="AW8511" s="39"/>
    </row>
    <row r="8512" spans="15:49" x14ac:dyDescent="0.2">
      <c r="O8512" s="39"/>
      <c r="P8512" s="39"/>
      <c r="Q8512" s="39"/>
      <c r="R8512" s="39"/>
      <c r="S8512" s="39"/>
      <c r="T8512" s="39"/>
      <c r="U8512" s="39"/>
      <c r="V8512" s="39"/>
      <c r="W8512" s="39"/>
      <c r="X8512" s="39"/>
      <c r="Y8512" s="39"/>
      <c r="Z8512" s="39"/>
      <c r="AA8512" s="39"/>
      <c r="AB8512" s="39"/>
      <c r="AC8512" s="39"/>
      <c r="AD8512" s="39"/>
      <c r="AE8512" s="39"/>
      <c r="AF8512" s="39"/>
      <c r="AG8512" s="39"/>
      <c r="AH8512" s="39"/>
      <c r="AI8512" s="39"/>
      <c r="AJ8512" s="39"/>
      <c r="AK8512" s="39"/>
      <c r="AL8512" s="39"/>
      <c r="AM8512" s="39"/>
      <c r="AN8512" s="39"/>
      <c r="AO8512" s="39"/>
      <c r="AP8512" s="39"/>
      <c r="AQ8512" s="39"/>
      <c r="AR8512" s="39"/>
      <c r="AS8512" s="39"/>
      <c r="AT8512" s="39"/>
      <c r="AU8512" s="39"/>
      <c r="AV8512" s="39"/>
      <c r="AW8512" s="39"/>
    </row>
    <row r="8513" spans="15:49" x14ac:dyDescent="0.2">
      <c r="O8513" s="39"/>
      <c r="P8513" s="39"/>
      <c r="Q8513" s="39"/>
      <c r="R8513" s="39"/>
      <c r="S8513" s="39"/>
      <c r="T8513" s="39"/>
      <c r="U8513" s="39"/>
      <c r="V8513" s="39"/>
      <c r="W8513" s="39"/>
      <c r="X8513" s="39"/>
      <c r="Y8513" s="39"/>
      <c r="Z8513" s="39"/>
      <c r="AA8513" s="39"/>
      <c r="AB8513" s="39"/>
      <c r="AC8513" s="39"/>
      <c r="AD8513" s="39"/>
      <c r="AE8513" s="39"/>
      <c r="AF8513" s="39"/>
      <c r="AG8513" s="39"/>
      <c r="AH8513" s="39"/>
      <c r="AI8513" s="39"/>
      <c r="AJ8513" s="39"/>
      <c r="AK8513" s="39"/>
      <c r="AL8513" s="39"/>
      <c r="AM8513" s="39"/>
      <c r="AN8513" s="39"/>
      <c r="AO8513" s="39"/>
      <c r="AP8513" s="39"/>
      <c r="AQ8513" s="39"/>
      <c r="AR8513" s="39"/>
      <c r="AS8513" s="39"/>
      <c r="AT8513" s="39"/>
      <c r="AU8513" s="39"/>
      <c r="AV8513" s="39"/>
      <c r="AW8513" s="39"/>
    </row>
    <row r="8514" spans="15:49" x14ac:dyDescent="0.2">
      <c r="O8514" s="39"/>
      <c r="P8514" s="39"/>
      <c r="Q8514" s="39"/>
      <c r="R8514" s="39"/>
      <c r="S8514" s="39"/>
      <c r="T8514" s="39"/>
      <c r="U8514" s="39"/>
      <c r="V8514" s="39"/>
      <c r="W8514" s="39"/>
      <c r="X8514" s="39"/>
      <c r="Y8514" s="39"/>
      <c r="Z8514" s="39"/>
      <c r="AA8514" s="39"/>
      <c r="AB8514" s="39"/>
      <c r="AC8514" s="39"/>
      <c r="AD8514" s="39"/>
      <c r="AE8514" s="39"/>
      <c r="AF8514" s="39"/>
      <c r="AG8514" s="39"/>
      <c r="AH8514" s="39"/>
      <c r="AI8514" s="39"/>
      <c r="AJ8514" s="39"/>
      <c r="AK8514" s="39"/>
      <c r="AL8514" s="39"/>
      <c r="AM8514" s="39"/>
      <c r="AN8514" s="39"/>
      <c r="AO8514" s="39"/>
      <c r="AP8514" s="39"/>
      <c r="AQ8514" s="39"/>
      <c r="AR8514" s="39"/>
      <c r="AS8514" s="39"/>
      <c r="AT8514" s="39"/>
      <c r="AU8514" s="39"/>
      <c r="AV8514" s="39"/>
      <c r="AW8514" s="39"/>
    </row>
    <row r="8515" spans="15:49" x14ac:dyDescent="0.2">
      <c r="O8515" s="39"/>
      <c r="P8515" s="39"/>
      <c r="Q8515" s="39"/>
      <c r="R8515" s="39"/>
      <c r="S8515" s="39"/>
      <c r="T8515" s="39"/>
      <c r="U8515" s="39"/>
      <c r="V8515" s="39"/>
      <c r="W8515" s="39"/>
      <c r="X8515" s="39"/>
      <c r="Y8515" s="39"/>
      <c r="Z8515" s="39"/>
      <c r="AA8515" s="39"/>
      <c r="AB8515" s="39"/>
      <c r="AC8515" s="39"/>
      <c r="AD8515" s="39"/>
      <c r="AE8515" s="39"/>
      <c r="AF8515" s="39"/>
      <c r="AG8515" s="39"/>
      <c r="AH8515" s="39"/>
      <c r="AI8515" s="39"/>
      <c r="AJ8515" s="39"/>
      <c r="AK8515" s="39"/>
      <c r="AL8515" s="39"/>
      <c r="AM8515" s="39"/>
      <c r="AN8515" s="39"/>
      <c r="AO8515" s="39"/>
      <c r="AP8515" s="39"/>
      <c r="AQ8515" s="39"/>
      <c r="AR8515" s="39"/>
      <c r="AS8515" s="39"/>
      <c r="AT8515" s="39"/>
      <c r="AU8515" s="39"/>
      <c r="AV8515" s="39"/>
      <c r="AW8515" s="39"/>
    </row>
    <row r="8516" spans="15:49" x14ac:dyDescent="0.2">
      <c r="O8516" s="39"/>
      <c r="P8516" s="39"/>
      <c r="Q8516" s="39"/>
      <c r="R8516" s="39"/>
      <c r="S8516" s="39"/>
      <c r="T8516" s="39"/>
      <c r="U8516" s="39"/>
      <c r="V8516" s="39"/>
      <c r="W8516" s="39"/>
      <c r="X8516" s="39"/>
      <c r="Y8516" s="39"/>
      <c r="Z8516" s="39"/>
      <c r="AA8516" s="39"/>
      <c r="AB8516" s="39"/>
      <c r="AC8516" s="39"/>
      <c r="AD8516" s="39"/>
      <c r="AE8516" s="39"/>
      <c r="AF8516" s="39"/>
      <c r="AG8516" s="39"/>
      <c r="AH8516" s="39"/>
      <c r="AI8516" s="39"/>
      <c r="AJ8516" s="39"/>
      <c r="AK8516" s="39"/>
      <c r="AL8516" s="39"/>
      <c r="AM8516" s="39"/>
      <c r="AN8516" s="39"/>
      <c r="AO8516" s="39"/>
      <c r="AP8516" s="39"/>
      <c r="AQ8516" s="39"/>
      <c r="AR8516" s="39"/>
      <c r="AS8516" s="39"/>
      <c r="AT8516" s="39"/>
      <c r="AU8516" s="39"/>
      <c r="AV8516" s="39"/>
      <c r="AW8516" s="39"/>
    </row>
    <row r="8517" spans="15:49" x14ac:dyDescent="0.2">
      <c r="O8517" s="39"/>
      <c r="P8517" s="39"/>
      <c r="Q8517" s="39"/>
      <c r="R8517" s="39"/>
      <c r="S8517" s="39"/>
      <c r="T8517" s="39"/>
      <c r="U8517" s="39"/>
      <c r="V8517" s="39"/>
      <c r="W8517" s="39"/>
      <c r="X8517" s="39"/>
      <c r="Y8517" s="39"/>
      <c r="Z8517" s="39"/>
      <c r="AA8517" s="39"/>
      <c r="AB8517" s="39"/>
      <c r="AC8517" s="39"/>
      <c r="AD8517" s="39"/>
      <c r="AE8517" s="39"/>
      <c r="AF8517" s="39"/>
      <c r="AG8517" s="39"/>
      <c r="AH8517" s="39"/>
      <c r="AI8517" s="39"/>
      <c r="AJ8517" s="39"/>
      <c r="AK8517" s="39"/>
      <c r="AL8517" s="39"/>
      <c r="AM8517" s="39"/>
      <c r="AN8517" s="39"/>
      <c r="AO8517" s="39"/>
      <c r="AP8517" s="39"/>
      <c r="AQ8517" s="39"/>
      <c r="AR8517" s="39"/>
      <c r="AS8517" s="39"/>
      <c r="AT8517" s="39"/>
      <c r="AU8517" s="39"/>
      <c r="AV8517" s="39"/>
      <c r="AW8517" s="39"/>
    </row>
    <row r="8518" spans="15:49" x14ac:dyDescent="0.2">
      <c r="O8518" s="39"/>
      <c r="P8518" s="39"/>
      <c r="Q8518" s="39"/>
      <c r="R8518" s="39"/>
      <c r="S8518" s="39"/>
      <c r="T8518" s="39"/>
      <c r="U8518" s="39"/>
      <c r="V8518" s="39"/>
      <c r="W8518" s="39"/>
      <c r="X8518" s="39"/>
      <c r="Y8518" s="39"/>
      <c r="Z8518" s="39"/>
      <c r="AA8518" s="39"/>
      <c r="AB8518" s="39"/>
      <c r="AC8518" s="39"/>
      <c r="AD8518" s="39"/>
      <c r="AE8518" s="39"/>
      <c r="AF8518" s="39"/>
      <c r="AG8518" s="39"/>
      <c r="AH8518" s="39"/>
      <c r="AI8518" s="39"/>
      <c r="AJ8518" s="39"/>
      <c r="AK8518" s="39"/>
      <c r="AL8518" s="39"/>
      <c r="AM8518" s="39"/>
      <c r="AN8518" s="39"/>
      <c r="AO8518" s="39"/>
      <c r="AP8518" s="39"/>
      <c r="AQ8518" s="39"/>
      <c r="AR8518" s="39"/>
      <c r="AS8518" s="39"/>
      <c r="AT8518" s="39"/>
      <c r="AU8518" s="39"/>
      <c r="AV8518" s="39"/>
      <c r="AW8518" s="39"/>
    </row>
    <row r="8519" spans="15:49" x14ac:dyDescent="0.2">
      <c r="O8519" s="39"/>
      <c r="P8519" s="39"/>
      <c r="Q8519" s="39"/>
      <c r="R8519" s="39"/>
      <c r="S8519" s="39"/>
      <c r="T8519" s="39"/>
      <c r="U8519" s="39"/>
      <c r="V8519" s="39"/>
      <c r="W8519" s="39"/>
      <c r="X8519" s="39"/>
      <c r="Y8519" s="39"/>
      <c r="Z8519" s="39"/>
      <c r="AA8519" s="39"/>
      <c r="AB8519" s="39"/>
      <c r="AC8519" s="39"/>
      <c r="AD8519" s="39"/>
      <c r="AE8519" s="39"/>
      <c r="AF8519" s="39"/>
      <c r="AG8519" s="39"/>
      <c r="AH8519" s="39"/>
      <c r="AI8519" s="39"/>
      <c r="AJ8519" s="39"/>
      <c r="AK8519" s="39"/>
      <c r="AL8519" s="39"/>
      <c r="AM8519" s="39"/>
      <c r="AN8519" s="39"/>
      <c r="AO8519" s="39"/>
      <c r="AP8519" s="39"/>
      <c r="AQ8519" s="39"/>
      <c r="AR8519" s="39"/>
      <c r="AS8519" s="39"/>
      <c r="AT8519" s="39"/>
      <c r="AU8519" s="39"/>
      <c r="AV8519" s="39"/>
      <c r="AW8519" s="39"/>
    </row>
    <row r="8520" spans="15:49" x14ac:dyDescent="0.2">
      <c r="O8520" s="39"/>
      <c r="P8520" s="39"/>
      <c r="Q8520" s="39"/>
      <c r="R8520" s="39"/>
      <c r="S8520" s="39"/>
      <c r="T8520" s="39"/>
      <c r="U8520" s="39"/>
      <c r="V8520" s="39"/>
      <c r="W8520" s="39"/>
      <c r="X8520" s="39"/>
      <c r="Y8520" s="39"/>
      <c r="Z8520" s="39"/>
      <c r="AA8520" s="39"/>
      <c r="AB8520" s="39"/>
      <c r="AC8520" s="39"/>
      <c r="AD8520" s="39"/>
      <c r="AE8520" s="39"/>
      <c r="AF8520" s="39"/>
      <c r="AG8520" s="39"/>
      <c r="AH8520" s="39"/>
      <c r="AI8520" s="39"/>
      <c r="AJ8520" s="39"/>
      <c r="AK8520" s="39"/>
      <c r="AL8520" s="39"/>
      <c r="AM8520" s="39"/>
      <c r="AN8520" s="39"/>
      <c r="AO8520" s="39"/>
      <c r="AP8520" s="39"/>
      <c r="AQ8520" s="39"/>
      <c r="AR8520" s="39"/>
      <c r="AS8520" s="39"/>
      <c r="AT8520" s="39"/>
      <c r="AU8520" s="39"/>
      <c r="AV8520" s="39"/>
      <c r="AW8520" s="39"/>
    </row>
    <row r="8521" spans="15:49" x14ac:dyDescent="0.2">
      <c r="O8521" s="39"/>
      <c r="P8521" s="39"/>
      <c r="Q8521" s="39"/>
      <c r="R8521" s="39"/>
      <c r="S8521" s="39"/>
      <c r="T8521" s="39"/>
      <c r="U8521" s="39"/>
      <c r="V8521" s="39"/>
      <c r="W8521" s="39"/>
      <c r="X8521" s="39"/>
      <c r="Y8521" s="39"/>
      <c r="Z8521" s="39"/>
      <c r="AA8521" s="39"/>
      <c r="AB8521" s="39"/>
      <c r="AC8521" s="39"/>
      <c r="AD8521" s="39"/>
      <c r="AE8521" s="39"/>
      <c r="AF8521" s="39"/>
      <c r="AG8521" s="39"/>
      <c r="AH8521" s="39"/>
      <c r="AI8521" s="39"/>
      <c r="AJ8521" s="39"/>
      <c r="AK8521" s="39"/>
      <c r="AL8521" s="39"/>
      <c r="AM8521" s="39"/>
      <c r="AN8521" s="39"/>
      <c r="AO8521" s="39"/>
      <c r="AP8521" s="39"/>
      <c r="AQ8521" s="39"/>
      <c r="AR8521" s="39"/>
      <c r="AS8521" s="39"/>
      <c r="AT8521" s="39"/>
      <c r="AU8521" s="39"/>
      <c r="AV8521" s="39"/>
      <c r="AW8521" s="39"/>
    </row>
    <row r="8522" spans="15:49" x14ac:dyDescent="0.2">
      <c r="O8522" s="39"/>
      <c r="P8522" s="39"/>
      <c r="Q8522" s="39"/>
      <c r="R8522" s="39"/>
      <c r="S8522" s="39"/>
      <c r="T8522" s="39"/>
      <c r="U8522" s="39"/>
      <c r="V8522" s="39"/>
      <c r="W8522" s="39"/>
      <c r="X8522" s="39"/>
      <c r="Y8522" s="39"/>
      <c r="Z8522" s="39"/>
      <c r="AA8522" s="39"/>
      <c r="AB8522" s="39"/>
      <c r="AC8522" s="39"/>
      <c r="AD8522" s="39"/>
      <c r="AE8522" s="39"/>
      <c r="AF8522" s="39"/>
      <c r="AG8522" s="39"/>
      <c r="AH8522" s="39"/>
      <c r="AI8522" s="39"/>
      <c r="AJ8522" s="39"/>
      <c r="AK8522" s="39"/>
      <c r="AL8522" s="39"/>
      <c r="AM8522" s="39"/>
      <c r="AN8522" s="39"/>
      <c r="AO8522" s="39"/>
      <c r="AP8522" s="39"/>
      <c r="AQ8522" s="39"/>
      <c r="AR8522" s="39"/>
      <c r="AS8522" s="39"/>
      <c r="AT8522" s="39"/>
      <c r="AU8522" s="39"/>
      <c r="AV8522" s="39"/>
      <c r="AW8522" s="39"/>
    </row>
    <row r="8523" spans="15:49" x14ac:dyDescent="0.2">
      <c r="O8523" s="39"/>
      <c r="P8523" s="39"/>
      <c r="Q8523" s="39"/>
      <c r="R8523" s="39"/>
      <c r="S8523" s="39"/>
      <c r="T8523" s="39"/>
      <c r="U8523" s="39"/>
      <c r="V8523" s="39"/>
      <c r="W8523" s="39"/>
      <c r="X8523" s="39"/>
      <c r="Y8523" s="39"/>
      <c r="Z8523" s="39"/>
      <c r="AA8523" s="39"/>
      <c r="AB8523" s="39"/>
      <c r="AC8523" s="39"/>
      <c r="AD8523" s="39"/>
      <c r="AE8523" s="39"/>
      <c r="AF8523" s="39"/>
      <c r="AG8523" s="39"/>
      <c r="AH8523" s="39"/>
      <c r="AI8523" s="39"/>
      <c r="AJ8523" s="39"/>
      <c r="AK8523" s="39"/>
      <c r="AL8523" s="39"/>
      <c r="AM8523" s="39"/>
      <c r="AN8523" s="39"/>
      <c r="AO8523" s="39"/>
      <c r="AP8523" s="39"/>
      <c r="AQ8523" s="39"/>
      <c r="AR8523" s="39"/>
      <c r="AS8523" s="39"/>
      <c r="AT8523" s="39"/>
      <c r="AU8523" s="39"/>
      <c r="AV8523" s="39"/>
      <c r="AW8523" s="39"/>
    </row>
    <row r="8524" spans="15:49" x14ac:dyDescent="0.2">
      <c r="O8524" s="39"/>
      <c r="P8524" s="39"/>
      <c r="Q8524" s="39"/>
      <c r="R8524" s="39"/>
      <c r="S8524" s="39"/>
      <c r="T8524" s="39"/>
      <c r="U8524" s="39"/>
      <c r="V8524" s="39"/>
      <c r="W8524" s="39"/>
      <c r="X8524" s="39"/>
      <c r="Y8524" s="39"/>
      <c r="Z8524" s="39"/>
      <c r="AA8524" s="39"/>
      <c r="AB8524" s="39"/>
      <c r="AC8524" s="39"/>
      <c r="AD8524" s="39"/>
      <c r="AE8524" s="39"/>
      <c r="AF8524" s="39"/>
      <c r="AG8524" s="39"/>
      <c r="AH8524" s="39"/>
      <c r="AI8524" s="39"/>
      <c r="AJ8524" s="39"/>
      <c r="AK8524" s="39"/>
      <c r="AL8524" s="39"/>
      <c r="AM8524" s="39"/>
      <c r="AN8524" s="39"/>
      <c r="AO8524" s="39"/>
      <c r="AP8524" s="39"/>
      <c r="AQ8524" s="39"/>
      <c r="AR8524" s="39"/>
      <c r="AS8524" s="39"/>
      <c r="AT8524" s="39"/>
      <c r="AU8524" s="39"/>
      <c r="AV8524" s="39"/>
      <c r="AW8524" s="39"/>
    </row>
    <row r="8525" spans="15:49" x14ac:dyDescent="0.2">
      <c r="O8525" s="39"/>
      <c r="P8525" s="39"/>
      <c r="Q8525" s="39"/>
      <c r="R8525" s="39"/>
      <c r="S8525" s="39"/>
      <c r="T8525" s="39"/>
      <c r="U8525" s="39"/>
      <c r="V8525" s="39"/>
      <c r="W8525" s="39"/>
      <c r="X8525" s="39"/>
      <c r="Y8525" s="39"/>
      <c r="Z8525" s="39"/>
      <c r="AA8525" s="39"/>
      <c r="AB8525" s="39"/>
      <c r="AC8525" s="39"/>
      <c r="AD8525" s="39"/>
      <c r="AE8525" s="39"/>
      <c r="AF8525" s="39"/>
      <c r="AG8525" s="39"/>
      <c r="AH8525" s="39"/>
      <c r="AI8525" s="39"/>
      <c r="AJ8525" s="39"/>
      <c r="AK8525" s="39"/>
      <c r="AL8525" s="39"/>
      <c r="AM8525" s="39"/>
      <c r="AN8525" s="39"/>
      <c r="AO8525" s="39"/>
      <c r="AP8525" s="39"/>
      <c r="AQ8525" s="39"/>
      <c r="AR8525" s="39"/>
      <c r="AS8525" s="39"/>
      <c r="AT8525" s="39"/>
      <c r="AU8525" s="39"/>
      <c r="AV8525" s="39"/>
      <c r="AW8525" s="39"/>
    </row>
    <row r="8526" spans="15:49" x14ac:dyDescent="0.2">
      <c r="O8526" s="39"/>
      <c r="P8526" s="39"/>
      <c r="Q8526" s="39"/>
      <c r="R8526" s="39"/>
      <c r="S8526" s="39"/>
      <c r="T8526" s="39"/>
      <c r="U8526" s="39"/>
      <c r="V8526" s="39"/>
      <c r="W8526" s="39"/>
      <c r="X8526" s="39"/>
      <c r="Y8526" s="39"/>
      <c r="Z8526" s="39"/>
      <c r="AA8526" s="39"/>
      <c r="AB8526" s="39"/>
      <c r="AC8526" s="39"/>
      <c r="AD8526" s="39"/>
      <c r="AE8526" s="39"/>
      <c r="AF8526" s="39"/>
      <c r="AG8526" s="39"/>
      <c r="AH8526" s="39"/>
      <c r="AI8526" s="39"/>
      <c r="AJ8526" s="39"/>
      <c r="AK8526" s="39"/>
      <c r="AL8526" s="39"/>
      <c r="AM8526" s="39"/>
      <c r="AN8526" s="39"/>
      <c r="AO8526" s="39"/>
      <c r="AP8526" s="39"/>
      <c r="AQ8526" s="39"/>
      <c r="AR8526" s="39"/>
      <c r="AS8526" s="39"/>
      <c r="AT8526" s="39"/>
      <c r="AU8526" s="39"/>
      <c r="AV8526" s="39"/>
      <c r="AW8526" s="39"/>
    </row>
    <row r="8527" spans="15:49" x14ac:dyDescent="0.2">
      <c r="O8527" s="39"/>
      <c r="P8527" s="39"/>
      <c r="Q8527" s="39"/>
      <c r="R8527" s="39"/>
      <c r="S8527" s="39"/>
      <c r="T8527" s="39"/>
      <c r="U8527" s="39"/>
      <c r="V8527" s="39"/>
      <c r="W8527" s="39"/>
      <c r="X8527" s="39"/>
      <c r="Y8527" s="39"/>
      <c r="Z8527" s="39"/>
      <c r="AA8527" s="39"/>
      <c r="AB8527" s="39"/>
      <c r="AC8527" s="39"/>
      <c r="AD8527" s="39"/>
      <c r="AE8527" s="39"/>
      <c r="AF8527" s="39"/>
      <c r="AG8527" s="39"/>
      <c r="AH8527" s="39"/>
      <c r="AI8527" s="39"/>
      <c r="AJ8527" s="39"/>
      <c r="AK8527" s="39"/>
      <c r="AL8527" s="39"/>
      <c r="AM8527" s="39"/>
      <c r="AN8527" s="39"/>
      <c r="AO8527" s="39"/>
      <c r="AP8527" s="39"/>
      <c r="AQ8527" s="39"/>
      <c r="AR8527" s="39"/>
      <c r="AS8527" s="39"/>
      <c r="AT8527" s="39"/>
      <c r="AU8527" s="39"/>
      <c r="AV8527" s="39"/>
      <c r="AW8527" s="39"/>
    </row>
    <row r="8528" spans="15:49" x14ac:dyDescent="0.2">
      <c r="O8528" s="39"/>
      <c r="P8528" s="39"/>
      <c r="Q8528" s="39"/>
      <c r="R8528" s="39"/>
      <c r="S8528" s="39"/>
      <c r="T8528" s="39"/>
      <c r="U8528" s="39"/>
      <c r="V8528" s="39"/>
      <c r="W8528" s="39"/>
      <c r="X8528" s="39"/>
      <c r="Y8528" s="39"/>
      <c r="Z8528" s="39"/>
      <c r="AA8528" s="39"/>
      <c r="AB8528" s="39"/>
      <c r="AC8528" s="39"/>
      <c r="AD8528" s="39"/>
      <c r="AE8528" s="39"/>
      <c r="AF8528" s="39"/>
      <c r="AG8528" s="39"/>
      <c r="AH8528" s="39"/>
      <c r="AI8528" s="39"/>
      <c r="AJ8528" s="39"/>
      <c r="AK8528" s="39"/>
      <c r="AL8528" s="39"/>
      <c r="AM8528" s="39"/>
      <c r="AN8528" s="39"/>
      <c r="AO8528" s="39"/>
      <c r="AP8528" s="39"/>
      <c r="AQ8528" s="39"/>
      <c r="AR8528" s="39"/>
      <c r="AS8528" s="39"/>
      <c r="AT8528" s="39"/>
      <c r="AU8528" s="39"/>
      <c r="AV8528" s="39"/>
      <c r="AW8528" s="39"/>
    </row>
    <row r="8529" spans="15:49" x14ac:dyDescent="0.2">
      <c r="O8529" s="39"/>
      <c r="P8529" s="39"/>
      <c r="Q8529" s="39"/>
      <c r="R8529" s="39"/>
      <c r="S8529" s="39"/>
      <c r="T8529" s="39"/>
      <c r="U8529" s="39"/>
      <c r="V8529" s="39"/>
      <c r="W8529" s="39"/>
      <c r="X8529" s="39"/>
      <c r="Y8529" s="39"/>
      <c r="Z8529" s="39"/>
      <c r="AA8529" s="39"/>
      <c r="AB8529" s="39"/>
      <c r="AC8529" s="39"/>
      <c r="AD8529" s="39"/>
      <c r="AE8529" s="39"/>
      <c r="AF8529" s="39"/>
      <c r="AG8529" s="39"/>
      <c r="AH8529" s="39"/>
      <c r="AI8529" s="39"/>
      <c r="AJ8529" s="39"/>
      <c r="AK8529" s="39"/>
      <c r="AL8529" s="39"/>
      <c r="AM8529" s="39"/>
      <c r="AN8529" s="39"/>
      <c r="AO8529" s="39"/>
      <c r="AP8529" s="39"/>
      <c r="AQ8529" s="39"/>
      <c r="AR8529" s="39"/>
      <c r="AS8529" s="39"/>
      <c r="AT8529" s="39"/>
      <c r="AU8529" s="39"/>
      <c r="AV8529" s="39"/>
      <c r="AW8529" s="39"/>
    </row>
    <row r="8530" spans="15:49" x14ac:dyDescent="0.2">
      <c r="O8530" s="39"/>
      <c r="P8530" s="39"/>
      <c r="Q8530" s="39"/>
      <c r="R8530" s="39"/>
      <c r="S8530" s="39"/>
      <c r="T8530" s="39"/>
      <c r="U8530" s="39"/>
      <c r="V8530" s="39"/>
      <c r="W8530" s="39"/>
      <c r="X8530" s="39"/>
      <c r="Y8530" s="39"/>
      <c r="Z8530" s="39"/>
      <c r="AA8530" s="39"/>
      <c r="AB8530" s="39"/>
      <c r="AC8530" s="39"/>
      <c r="AD8530" s="39"/>
      <c r="AE8530" s="39"/>
      <c r="AF8530" s="39"/>
      <c r="AG8530" s="39"/>
      <c r="AH8530" s="39"/>
      <c r="AI8530" s="39"/>
      <c r="AJ8530" s="39"/>
      <c r="AK8530" s="39"/>
      <c r="AL8530" s="39"/>
      <c r="AM8530" s="39"/>
      <c r="AN8530" s="39"/>
      <c r="AO8530" s="39"/>
      <c r="AP8530" s="39"/>
      <c r="AQ8530" s="39"/>
      <c r="AR8530" s="39"/>
      <c r="AS8530" s="39"/>
      <c r="AT8530" s="39"/>
      <c r="AU8530" s="39"/>
      <c r="AV8530" s="39"/>
      <c r="AW8530" s="39"/>
    </row>
    <row r="8531" spans="15:49" x14ac:dyDescent="0.2">
      <c r="O8531" s="39"/>
      <c r="P8531" s="39"/>
      <c r="Q8531" s="39"/>
      <c r="R8531" s="39"/>
      <c r="S8531" s="39"/>
      <c r="T8531" s="39"/>
      <c r="U8531" s="39"/>
      <c r="V8531" s="39"/>
      <c r="W8531" s="39"/>
      <c r="X8531" s="39"/>
      <c r="Y8531" s="39"/>
      <c r="Z8531" s="39"/>
      <c r="AA8531" s="39"/>
      <c r="AB8531" s="39"/>
      <c r="AC8531" s="39"/>
      <c r="AD8531" s="39"/>
      <c r="AE8531" s="39"/>
      <c r="AF8531" s="39"/>
      <c r="AG8531" s="39"/>
      <c r="AH8531" s="39"/>
      <c r="AI8531" s="39"/>
      <c r="AJ8531" s="39"/>
      <c r="AK8531" s="39"/>
      <c r="AL8531" s="39"/>
      <c r="AM8531" s="39"/>
      <c r="AN8531" s="39"/>
      <c r="AO8531" s="39"/>
      <c r="AP8531" s="39"/>
      <c r="AQ8531" s="39"/>
      <c r="AR8531" s="39"/>
      <c r="AS8531" s="39"/>
      <c r="AT8531" s="39"/>
      <c r="AU8531" s="39"/>
      <c r="AV8531" s="39"/>
      <c r="AW8531" s="39"/>
    </row>
    <row r="8532" spans="15:49" x14ac:dyDescent="0.2">
      <c r="O8532" s="39"/>
      <c r="P8532" s="39"/>
      <c r="Q8532" s="39"/>
      <c r="R8532" s="39"/>
      <c r="S8532" s="39"/>
      <c r="T8532" s="39"/>
      <c r="U8532" s="39"/>
      <c r="V8532" s="39"/>
      <c r="W8532" s="39"/>
      <c r="X8532" s="39"/>
      <c r="Y8532" s="39"/>
      <c r="Z8532" s="39"/>
      <c r="AA8532" s="39"/>
      <c r="AB8532" s="39"/>
      <c r="AC8532" s="39"/>
      <c r="AD8532" s="39"/>
      <c r="AE8532" s="39"/>
      <c r="AF8532" s="39"/>
      <c r="AG8532" s="39"/>
      <c r="AH8532" s="39"/>
      <c r="AI8532" s="39"/>
      <c r="AJ8532" s="39"/>
      <c r="AK8532" s="39"/>
      <c r="AL8532" s="39"/>
      <c r="AM8532" s="39"/>
      <c r="AN8532" s="39"/>
      <c r="AO8532" s="39"/>
      <c r="AP8532" s="39"/>
      <c r="AQ8532" s="39"/>
      <c r="AR8532" s="39"/>
      <c r="AS8532" s="39"/>
      <c r="AT8532" s="39"/>
      <c r="AU8532" s="39"/>
      <c r="AV8532" s="39"/>
      <c r="AW8532" s="39"/>
    </row>
    <row r="8533" spans="15:49" x14ac:dyDescent="0.2">
      <c r="O8533" s="39"/>
      <c r="P8533" s="39"/>
      <c r="Q8533" s="39"/>
      <c r="R8533" s="39"/>
      <c r="S8533" s="39"/>
      <c r="T8533" s="39"/>
      <c r="U8533" s="39"/>
      <c r="V8533" s="39"/>
      <c r="W8533" s="39"/>
      <c r="X8533" s="39"/>
      <c r="Y8533" s="39"/>
      <c r="Z8533" s="39"/>
      <c r="AA8533" s="39"/>
      <c r="AB8533" s="39"/>
      <c r="AC8533" s="39"/>
      <c r="AD8533" s="39"/>
      <c r="AE8533" s="39"/>
      <c r="AF8533" s="39"/>
      <c r="AG8533" s="39"/>
      <c r="AH8533" s="39"/>
      <c r="AI8533" s="39"/>
      <c r="AJ8533" s="39"/>
      <c r="AK8533" s="39"/>
      <c r="AL8533" s="39"/>
      <c r="AM8533" s="39"/>
      <c r="AN8533" s="39"/>
      <c r="AO8533" s="39"/>
      <c r="AP8533" s="39"/>
      <c r="AQ8533" s="39"/>
      <c r="AR8533" s="39"/>
      <c r="AS8533" s="39"/>
      <c r="AT8533" s="39"/>
      <c r="AU8533" s="39"/>
      <c r="AV8533" s="39"/>
      <c r="AW8533" s="39"/>
    </row>
    <row r="8534" spans="15:49" x14ac:dyDescent="0.2">
      <c r="O8534" s="39"/>
      <c r="P8534" s="39"/>
      <c r="Q8534" s="39"/>
      <c r="R8534" s="39"/>
      <c r="S8534" s="39"/>
      <c r="T8534" s="39"/>
      <c r="U8534" s="39"/>
      <c r="V8534" s="39"/>
      <c r="W8534" s="39"/>
      <c r="X8534" s="39"/>
      <c r="Y8534" s="39"/>
      <c r="Z8534" s="39"/>
      <c r="AA8534" s="39"/>
      <c r="AB8534" s="39"/>
      <c r="AC8534" s="39"/>
      <c r="AD8534" s="39"/>
      <c r="AE8534" s="39"/>
      <c r="AF8534" s="39"/>
      <c r="AG8534" s="39"/>
      <c r="AH8534" s="39"/>
      <c r="AI8534" s="39"/>
      <c r="AJ8534" s="39"/>
      <c r="AK8534" s="39"/>
      <c r="AL8534" s="39"/>
      <c r="AM8534" s="39"/>
      <c r="AN8534" s="39"/>
      <c r="AO8534" s="39"/>
      <c r="AP8534" s="39"/>
      <c r="AQ8534" s="39"/>
      <c r="AR8534" s="39"/>
      <c r="AS8534" s="39"/>
      <c r="AT8534" s="39"/>
      <c r="AU8534" s="39"/>
      <c r="AV8534" s="39"/>
      <c r="AW8534" s="39"/>
    </row>
    <row r="8535" spans="15:49" x14ac:dyDescent="0.2">
      <c r="O8535" s="39"/>
      <c r="P8535" s="39"/>
      <c r="Q8535" s="39"/>
      <c r="R8535" s="39"/>
      <c r="S8535" s="39"/>
      <c r="T8535" s="39"/>
      <c r="U8535" s="39"/>
      <c r="V8535" s="39"/>
      <c r="W8535" s="39"/>
      <c r="X8535" s="39"/>
      <c r="Y8535" s="39"/>
      <c r="Z8535" s="39"/>
      <c r="AA8535" s="39"/>
      <c r="AB8535" s="39"/>
      <c r="AC8535" s="39"/>
      <c r="AD8535" s="39"/>
      <c r="AE8535" s="39"/>
      <c r="AF8535" s="39"/>
      <c r="AG8535" s="39"/>
      <c r="AH8535" s="39"/>
      <c r="AI8535" s="39"/>
      <c r="AJ8535" s="39"/>
      <c r="AK8535" s="39"/>
      <c r="AL8535" s="39"/>
      <c r="AM8535" s="39"/>
      <c r="AN8535" s="39"/>
      <c r="AO8535" s="39"/>
      <c r="AP8535" s="39"/>
      <c r="AQ8535" s="39"/>
      <c r="AR8535" s="39"/>
      <c r="AS8535" s="39"/>
      <c r="AT8535" s="39"/>
      <c r="AU8535" s="39"/>
      <c r="AV8535" s="39"/>
      <c r="AW8535" s="39"/>
    </row>
    <row r="8536" spans="15:49" x14ac:dyDescent="0.2">
      <c r="O8536" s="39"/>
      <c r="P8536" s="39"/>
      <c r="Q8536" s="39"/>
      <c r="R8536" s="39"/>
      <c r="S8536" s="39"/>
      <c r="T8536" s="39"/>
      <c r="U8536" s="39"/>
      <c r="V8536" s="39"/>
      <c r="W8536" s="39"/>
      <c r="X8536" s="39"/>
      <c r="Y8536" s="39"/>
      <c r="Z8536" s="39"/>
      <c r="AA8536" s="39"/>
      <c r="AB8536" s="39"/>
      <c r="AC8536" s="39"/>
      <c r="AD8536" s="39"/>
      <c r="AE8536" s="39"/>
      <c r="AF8536" s="39"/>
      <c r="AG8536" s="39"/>
      <c r="AH8536" s="39"/>
      <c r="AI8536" s="39"/>
      <c r="AJ8536" s="39"/>
      <c r="AK8536" s="39"/>
      <c r="AL8536" s="39"/>
      <c r="AM8536" s="39"/>
      <c r="AN8536" s="39"/>
      <c r="AO8536" s="39"/>
      <c r="AP8536" s="39"/>
      <c r="AQ8536" s="39"/>
      <c r="AR8536" s="39"/>
      <c r="AS8536" s="39"/>
      <c r="AT8536" s="39"/>
      <c r="AU8536" s="39"/>
      <c r="AV8536" s="39"/>
      <c r="AW8536" s="39"/>
    </row>
    <row r="8537" spans="15:49" x14ac:dyDescent="0.2">
      <c r="O8537" s="39"/>
      <c r="P8537" s="39"/>
      <c r="Q8537" s="39"/>
      <c r="R8537" s="39"/>
      <c r="S8537" s="39"/>
      <c r="T8537" s="39"/>
      <c r="U8537" s="39"/>
      <c r="V8537" s="39"/>
      <c r="W8537" s="39"/>
      <c r="X8537" s="39"/>
      <c r="Y8537" s="39"/>
      <c r="Z8537" s="39"/>
      <c r="AA8537" s="39"/>
      <c r="AB8537" s="39"/>
      <c r="AC8537" s="39"/>
      <c r="AD8537" s="39"/>
      <c r="AE8537" s="39"/>
      <c r="AF8537" s="39"/>
      <c r="AG8537" s="39"/>
      <c r="AH8537" s="39"/>
      <c r="AI8537" s="39"/>
      <c r="AJ8537" s="39"/>
      <c r="AK8537" s="39"/>
      <c r="AL8537" s="39"/>
      <c r="AM8537" s="39"/>
      <c r="AN8537" s="39"/>
      <c r="AO8537" s="39"/>
      <c r="AP8537" s="39"/>
      <c r="AQ8537" s="39"/>
      <c r="AR8537" s="39"/>
      <c r="AS8537" s="39"/>
      <c r="AT8537" s="39"/>
      <c r="AU8537" s="39"/>
      <c r="AV8537" s="39"/>
      <c r="AW8537" s="39"/>
    </row>
    <row r="8538" spans="15:49" x14ac:dyDescent="0.2">
      <c r="O8538" s="39"/>
      <c r="P8538" s="39"/>
      <c r="Q8538" s="39"/>
      <c r="R8538" s="39"/>
      <c r="S8538" s="39"/>
      <c r="T8538" s="39"/>
      <c r="U8538" s="39"/>
      <c r="V8538" s="39"/>
      <c r="W8538" s="39"/>
      <c r="X8538" s="39"/>
      <c r="Y8538" s="39"/>
      <c r="Z8538" s="39"/>
      <c r="AA8538" s="39"/>
      <c r="AB8538" s="39"/>
      <c r="AC8538" s="39"/>
      <c r="AD8538" s="39"/>
      <c r="AE8538" s="39"/>
      <c r="AF8538" s="39"/>
      <c r="AG8538" s="39"/>
      <c r="AH8538" s="39"/>
      <c r="AI8538" s="39"/>
      <c r="AJ8538" s="39"/>
      <c r="AK8538" s="39"/>
      <c r="AL8538" s="39"/>
      <c r="AM8538" s="39"/>
      <c r="AN8538" s="39"/>
      <c r="AO8538" s="39"/>
      <c r="AP8538" s="39"/>
      <c r="AQ8538" s="39"/>
      <c r="AR8538" s="39"/>
      <c r="AS8538" s="39"/>
      <c r="AT8538" s="39"/>
      <c r="AU8538" s="39"/>
      <c r="AV8538" s="39"/>
      <c r="AW8538" s="39"/>
    </row>
    <row r="8539" spans="15:49" x14ac:dyDescent="0.2">
      <c r="O8539" s="39"/>
      <c r="P8539" s="39"/>
      <c r="Q8539" s="39"/>
      <c r="R8539" s="39"/>
      <c r="S8539" s="39"/>
      <c r="T8539" s="39"/>
      <c r="U8539" s="39"/>
      <c r="V8539" s="39"/>
      <c r="W8539" s="39"/>
      <c r="X8539" s="39"/>
      <c r="Y8539" s="39"/>
      <c r="Z8539" s="39"/>
      <c r="AA8539" s="39"/>
      <c r="AB8539" s="39"/>
      <c r="AC8539" s="39"/>
      <c r="AD8539" s="39"/>
      <c r="AE8539" s="39"/>
      <c r="AF8539" s="39"/>
      <c r="AG8539" s="39"/>
      <c r="AH8539" s="39"/>
      <c r="AI8539" s="39"/>
      <c r="AJ8539" s="39"/>
      <c r="AK8539" s="39"/>
      <c r="AL8539" s="39"/>
      <c r="AM8539" s="39"/>
      <c r="AN8539" s="39"/>
      <c r="AO8539" s="39"/>
      <c r="AP8539" s="39"/>
      <c r="AQ8539" s="39"/>
      <c r="AR8539" s="39"/>
      <c r="AS8539" s="39"/>
      <c r="AT8539" s="39"/>
      <c r="AU8539" s="39"/>
      <c r="AV8539" s="39"/>
      <c r="AW8539" s="39"/>
    </row>
    <row r="8540" spans="15:49" x14ac:dyDescent="0.2">
      <c r="O8540" s="39"/>
      <c r="P8540" s="39"/>
      <c r="Q8540" s="39"/>
      <c r="R8540" s="39"/>
      <c r="S8540" s="39"/>
      <c r="T8540" s="39"/>
      <c r="U8540" s="39"/>
      <c r="V8540" s="39"/>
      <c r="W8540" s="39"/>
      <c r="X8540" s="39"/>
      <c r="Y8540" s="39"/>
      <c r="Z8540" s="39"/>
      <c r="AA8540" s="39"/>
      <c r="AB8540" s="39"/>
      <c r="AC8540" s="39"/>
      <c r="AD8540" s="39"/>
      <c r="AE8540" s="39"/>
      <c r="AF8540" s="39"/>
      <c r="AG8540" s="39"/>
      <c r="AH8540" s="39"/>
      <c r="AI8540" s="39"/>
      <c r="AJ8540" s="39"/>
      <c r="AK8540" s="39"/>
      <c r="AL8540" s="39"/>
      <c r="AM8540" s="39"/>
      <c r="AN8540" s="39"/>
      <c r="AO8540" s="39"/>
      <c r="AP8540" s="39"/>
      <c r="AQ8540" s="39"/>
      <c r="AR8540" s="39"/>
      <c r="AS8540" s="39"/>
      <c r="AT8540" s="39"/>
      <c r="AU8540" s="39"/>
      <c r="AV8540" s="39"/>
      <c r="AW8540" s="39"/>
    </row>
    <row r="8541" spans="15:49" x14ac:dyDescent="0.2">
      <c r="O8541" s="39"/>
      <c r="P8541" s="39"/>
      <c r="Q8541" s="39"/>
      <c r="R8541" s="39"/>
      <c r="S8541" s="39"/>
      <c r="T8541" s="39"/>
      <c r="U8541" s="39"/>
      <c r="V8541" s="39"/>
      <c r="W8541" s="39"/>
      <c r="X8541" s="39"/>
      <c r="Y8541" s="39"/>
      <c r="Z8541" s="39"/>
      <c r="AA8541" s="39"/>
      <c r="AB8541" s="39"/>
      <c r="AC8541" s="39"/>
      <c r="AD8541" s="39"/>
      <c r="AE8541" s="39"/>
      <c r="AF8541" s="39"/>
      <c r="AG8541" s="39"/>
      <c r="AH8541" s="39"/>
      <c r="AI8541" s="39"/>
      <c r="AJ8541" s="39"/>
      <c r="AK8541" s="39"/>
      <c r="AL8541" s="39"/>
      <c r="AM8541" s="39"/>
      <c r="AN8541" s="39"/>
      <c r="AO8541" s="39"/>
      <c r="AP8541" s="39"/>
      <c r="AQ8541" s="39"/>
      <c r="AR8541" s="39"/>
      <c r="AS8541" s="39"/>
      <c r="AT8541" s="39"/>
      <c r="AU8541" s="39"/>
      <c r="AV8541" s="39"/>
      <c r="AW8541" s="39"/>
    </row>
    <row r="8542" spans="15:49" x14ac:dyDescent="0.2">
      <c r="O8542" s="39"/>
      <c r="P8542" s="39"/>
      <c r="Q8542" s="39"/>
      <c r="R8542" s="39"/>
      <c r="S8542" s="39"/>
      <c r="T8542" s="39"/>
      <c r="U8542" s="39"/>
      <c r="V8542" s="39"/>
      <c r="W8542" s="39"/>
      <c r="X8542" s="39"/>
      <c r="Y8542" s="39"/>
      <c r="Z8542" s="39"/>
      <c r="AA8542" s="39"/>
      <c r="AB8542" s="39"/>
      <c r="AC8542" s="39"/>
      <c r="AD8542" s="39"/>
      <c r="AE8542" s="39"/>
      <c r="AF8542" s="39"/>
      <c r="AG8542" s="39"/>
      <c r="AH8542" s="39"/>
      <c r="AI8542" s="39"/>
      <c r="AJ8542" s="39"/>
      <c r="AK8542" s="39"/>
      <c r="AL8542" s="39"/>
      <c r="AM8542" s="39"/>
      <c r="AN8542" s="39"/>
      <c r="AO8542" s="39"/>
      <c r="AP8542" s="39"/>
      <c r="AQ8542" s="39"/>
      <c r="AR8542" s="39"/>
      <c r="AS8542" s="39"/>
      <c r="AT8542" s="39"/>
      <c r="AU8542" s="39"/>
      <c r="AV8542" s="39"/>
      <c r="AW8542" s="39"/>
    </row>
    <row r="8543" spans="15:49" x14ac:dyDescent="0.2">
      <c r="O8543" s="39"/>
      <c r="P8543" s="39"/>
      <c r="Q8543" s="39"/>
      <c r="R8543" s="39"/>
      <c r="S8543" s="39"/>
      <c r="T8543" s="39"/>
      <c r="U8543" s="39"/>
      <c r="V8543" s="39"/>
      <c r="W8543" s="39"/>
      <c r="X8543" s="39"/>
      <c r="Y8543" s="39"/>
      <c r="Z8543" s="39"/>
      <c r="AA8543" s="39"/>
      <c r="AB8543" s="39"/>
      <c r="AC8543" s="39"/>
      <c r="AD8543" s="39"/>
      <c r="AE8543" s="39"/>
      <c r="AF8543" s="39"/>
      <c r="AG8543" s="39"/>
      <c r="AH8543" s="39"/>
      <c r="AI8543" s="39"/>
      <c r="AJ8543" s="39"/>
      <c r="AK8543" s="39"/>
      <c r="AL8543" s="39"/>
      <c r="AM8543" s="39"/>
      <c r="AN8543" s="39"/>
      <c r="AO8543" s="39"/>
      <c r="AP8543" s="39"/>
      <c r="AQ8543" s="39"/>
      <c r="AR8543" s="39"/>
      <c r="AS8543" s="39"/>
      <c r="AT8543" s="39"/>
      <c r="AU8543" s="39"/>
      <c r="AV8543" s="39"/>
      <c r="AW8543" s="39"/>
    </row>
    <row r="8544" spans="15:49" x14ac:dyDescent="0.2">
      <c r="O8544" s="39"/>
      <c r="P8544" s="39"/>
      <c r="Q8544" s="39"/>
      <c r="R8544" s="39"/>
      <c r="S8544" s="39"/>
      <c r="T8544" s="39"/>
      <c r="U8544" s="39"/>
      <c r="V8544" s="39"/>
      <c r="W8544" s="39"/>
      <c r="X8544" s="39"/>
      <c r="Y8544" s="39"/>
      <c r="Z8544" s="39"/>
      <c r="AA8544" s="39"/>
      <c r="AB8544" s="39"/>
      <c r="AC8544" s="39"/>
      <c r="AD8544" s="39"/>
      <c r="AE8544" s="39"/>
      <c r="AF8544" s="39"/>
      <c r="AG8544" s="39"/>
      <c r="AH8544" s="39"/>
      <c r="AI8544" s="39"/>
      <c r="AJ8544" s="39"/>
      <c r="AK8544" s="39"/>
      <c r="AL8544" s="39"/>
      <c r="AM8544" s="39"/>
      <c r="AN8544" s="39"/>
      <c r="AO8544" s="39"/>
      <c r="AP8544" s="39"/>
      <c r="AQ8544" s="39"/>
      <c r="AR8544" s="39"/>
      <c r="AS8544" s="39"/>
      <c r="AT8544" s="39"/>
      <c r="AU8544" s="39"/>
      <c r="AV8544" s="39"/>
      <c r="AW8544" s="39"/>
    </row>
    <row r="8545" spans="15:49" x14ac:dyDescent="0.2">
      <c r="O8545" s="39"/>
      <c r="P8545" s="39"/>
      <c r="Q8545" s="39"/>
      <c r="R8545" s="39"/>
      <c r="S8545" s="39"/>
      <c r="T8545" s="39"/>
      <c r="U8545" s="39"/>
      <c r="V8545" s="39"/>
      <c r="W8545" s="39"/>
      <c r="X8545" s="39"/>
      <c r="Y8545" s="39"/>
      <c r="Z8545" s="39"/>
      <c r="AA8545" s="39"/>
      <c r="AB8545" s="39"/>
      <c r="AC8545" s="39"/>
      <c r="AD8545" s="39"/>
      <c r="AE8545" s="39"/>
      <c r="AF8545" s="39"/>
      <c r="AG8545" s="39"/>
      <c r="AH8545" s="39"/>
      <c r="AI8545" s="39"/>
      <c r="AJ8545" s="39"/>
      <c r="AK8545" s="39"/>
      <c r="AL8545" s="39"/>
      <c r="AM8545" s="39"/>
      <c r="AN8545" s="39"/>
      <c r="AO8545" s="39"/>
      <c r="AP8545" s="39"/>
      <c r="AQ8545" s="39"/>
      <c r="AR8545" s="39"/>
      <c r="AS8545" s="39"/>
      <c r="AT8545" s="39"/>
      <c r="AU8545" s="39"/>
      <c r="AV8545" s="39"/>
      <c r="AW8545" s="39"/>
    </row>
    <row r="8546" spans="15:49" x14ac:dyDescent="0.2">
      <c r="O8546" s="39"/>
      <c r="P8546" s="39"/>
      <c r="Q8546" s="39"/>
      <c r="R8546" s="39"/>
      <c r="S8546" s="39"/>
      <c r="T8546" s="39"/>
      <c r="U8546" s="39"/>
      <c r="V8546" s="39"/>
      <c r="W8546" s="39"/>
      <c r="X8546" s="39"/>
      <c r="Y8546" s="39"/>
      <c r="Z8546" s="39"/>
      <c r="AA8546" s="39"/>
      <c r="AB8546" s="39"/>
      <c r="AC8546" s="39"/>
      <c r="AD8546" s="39"/>
      <c r="AE8546" s="39"/>
      <c r="AF8546" s="39"/>
      <c r="AG8546" s="39"/>
      <c r="AH8546" s="39"/>
      <c r="AI8546" s="39"/>
      <c r="AJ8546" s="39"/>
      <c r="AK8546" s="39"/>
      <c r="AL8546" s="39"/>
      <c r="AM8546" s="39"/>
      <c r="AN8546" s="39"/>
      <c r="AO8546" s="39"/>
      <c r="AP8546" s="39"/>
      <c r="AQ8546" s="39"/>
      <c r="AR8546" s="39"/>
      <c r="AS8546" s="39"/>
      <c r="AT8546" s="39"/>
      <c r="AU8546" s="39"/>
      <c r="AV8546" s="39"/>
      <c r="AW8546" s="39"/>
    </row>
    <row r="8547" spans="15:49" x14ac:dyDescent="0.2">
      <c r="O8547" s="39"/>
      <c r="P8547" s="39"/>
      <c r="Q8547" s="39"/>
      <c r="R8547" s="39"/>
      <c r="S8547" s="39"/>
      <c r="T8547" s="39"/>
      <c r="U8547" s="39"/>
      <c r="V8547" s="39"/>
      <c r="W8547" s="39"/>
      <c r="X8547" s="39"/>
      <c r="Y8547" s="39"/>
      <c r="Z8547" s="39"/>
      <c r="AA8547" s="39"/>
      <c r="AB8547" s="39"/>
      <c r="AC8547" s="39"/>
      <c r="AD8547" s="39"/>
      <c r="AE8547" s="39"/>
      <c r="AF8547" s="39"/>
      <c r="AG8547" s="39"/>
      <c r="AH8547" s="39"/>
      <c r="AI8547" s="39"/>
      <c r="AJ8547" s="39"/>
      <c r="AK8547" s="39"/>
      <c r="AL8547" s="39"/>
      <c r="AM8547" s="39"/>
      <c r="AN8547" s="39"/>
      <c r="AO8547" s="39"/>
      <c r="AP8547" s="39"/>
      <c r="AQ8547" s="39"/>
      <c r="AR8547" s="39"/>
      <c r="AS8547" s="39"/>
      <c r="AT8547" s="39"/>
      <c r="AU8547" s="39"/>
      <c r="AV8547" s="39"/>
      <c r="AW8547" s="39"/>
    </row>
    <row r="8548" spans="15:49" x14ac:dyDescent="0.2">
      <c r="O8548" s="39"/>
      <c r="P8548" s="39"/>
      <c r="Q8548" s="39"/>
      <c r="R8548" s="39"/>
      <c r="S8548" s="39"/>
      <c r="T8548" s="39"/>
      <c r="U8548" s="39"/>
      <c r="V8548" s="39"/>
      <c r="W8548" s="39"/>
      <c r="X8548" s="39"/>
      <c r="Y8548" s="39"/>
      <c r="Z8548" s="39"/>
      <c r="AA8548" s="39"/>
      <c r="AB8548" s="39"/>
      <c r="AC8548" s="39"/>
      <c r="AD8548" s="39"/>
      <c r="AE8548" s="39"/>
      <c r="AF8548" s="39"/>
      <c r="AG8548" s="39"/>
      <c r="AH8548" s="39"/>
      <c r="AI8548" s="39"/>
      <c r="AJ8548" s="39"/>
      <c r="AK8548" s="39"/>
      <c r="AL8548" s="39"/>
      <c r="AM8548" s="39"/>
      <c r="AN8548" s="39"/>
      <c r="AO8548" s="39"/>
      <c r="AP8548" s="39"/>
      <c r="AQ8548" s="39"/>
      <c r="AR8548" s="39"/>
      <c r="AS8548" s="39"/>
      <c r="AT8548" s="39"/>
      <c r="AU8548" s="39"/>
      <c r="AV8548" s="39"/>
      <c r="AW8548" s="39"/>
    </row>
    <row r="8549" spans="15:49" x14ac:dyDescent="0.2">
      <c r="O8549" s="39"/>
      <c r="P8549" s="39"/>
      <c r="Q8549" s="39"/>
      <c r="R8549" s="39"/>
      <c r="S8549" s="39"/>
      <c r="T8549" s="39"/>
      <c r="U8549" s="39"/>
      <c r="V8549" s="39"/>
      <c r="W8549" s="39"/>
      <c r="X8549" s="39"/>
      <c r="Y8549" s="39"/>
      <c r="Z8549" s="39"/>
      <c r="AA8549" s="39"/>
      <c r="AB8549" s="39"/>
      <c r="AC8549" s="39"/>
      <c r="AD8549" s="39"/>
      <c r="AE8549" s="39"/>
      <c r="AF8549" s="39"/>
      <c r="AG8549" s="39"/>
      <c r="AH8549" s="39"/>
      <c r="AI8549" s="39"/>
      <c r="AJ8549" s="39"/>
      <c r="AK8549" s="39"/>
      <c r="AL8549" s="39"/>
      <c r="AM8549" s="39"/>
      <c r="AN8549" s="39"/>
      <c r="AO8549" s="39"/>
      <c r="AP8549" s="39"/>
      <c r="AQ8549" s="39"/>
      <c r="AR8549" s="39"/>
      <c r="AS8549" s="39"/>
      <c r="AT8549" s="39"/>
      <c r="AU8549" s="39"/>
      <c r="AV8549" s="39"/>
      <c r="AW8549" s="39"/>
    </row>
    <row r="8550" spans="15:49" x14ac:dyDescent="0.2">
      <c r="O8550" s="39"/>
      <c r="P8550" s="39"/>
      <c r="Q8550" s="39"/>
      <c r="R8550" s="39"/>
      <c r="S8550" s="39"/>
      <c r="T8550" s="39"/>
      <c r="U8550" s="39"/>
      <c r="V8550" s="39"/>
      <c r="W8550" s="39"/>
      <c r="X8550" s="39"/>
      <c r="Y8550" s="39"/>
      <c r="Z8550" s="39"/>
      <c r="AA8550" s="39"/>
      <c r="AB8550" s="39"/>
      <c r="AC8550" s="39"/>
      <c r="AD8550" s="39"/>
      <c r="AE8550" s="39"/>
      <c r="AF8550" s="39"/>
      <c r="AG8550" s="39"/>
      <c r="AH8550" s="39"/>
      <c r="AI8550" s="39"/>
      <c r="AJ8550" s="39"/>
      <c r="AK8550" s="39"/>
      <c r="AL8550" s="39"/>
      <c r="AM8550" s="39"/>
      <c r="AN8550" s="39"/>
      <c r="AO8550" s="39"/>
      <c r="AP8550" s="39"/>
      <c r="AQ8550" s="39"/>
      <c r="AR8550" s="39"/>
      <c r="AS8550" s="39"/>
      <c r="AT8550" s="39"/>
      <c r="AU8550" s="39"/>
      <c r="AV8550" s="39"/>
      <c r="AW8550" s="39"/>
    </row>
    <row r="8551" spans="15:49" x14ac:dyDescent="0.2">
      <c r="O8551" s="39"/>
      <c r="P8551" s="39"/>
      <c r="Q8551" s="39"/>
      <c r="R8551" s="39"/>
      <c r="S8551" s="39"/>
      <c r="T8551" s="39"/>
      <c r="U8551" s="39"/>
      <c r="V8551" s="39"/>
      <c r="W8551" s="39"/>
      <c r="X8551" s="39"/>
      <c r="Y8551" s="39"/>
      <c r="Z8551" s="39"/>
      <c r="AA8551" s="39"/>
      <c r="AB8551" s="39"/>
      <c r="AC8551" s="39"/>
      <c r="AD8551" s="39"/>
      <c r="AE8551" s="39"/>
      <c r="AF8551" s="39"/>
      <c r="AG8551" s="39"/>
      <c r="AH8551" s="39"/>
      <c r="AI8551" s="39"/>
      <c r="AJ8551" s="39"/>
      <c r="AK8551" s="39"/>
      <c r="AL8551" s="39"/>
      <c r="AM8551" s="39"/>
      <c r="AN8551" s="39"/>
      <c r="AO8551" s="39"/>
      <c r="AP8551" s="39"/>
      <c r="AQ8551" s="39"/>
      <c r="AR8551" s="39"/>
      <c r="AS8551" s="39"/>
      <c r="AT8551" s="39"/>
      <c r="AU8551" s="39"/>
      <c r="AV8551" s="39"/>
      <c r="AW8551" s="39"/>
    </row>
    <row r="8552" spans="15:49" x14ac:dyDescent="0.2">
      <c r="O8552" s="39"/>
      <c r="P8552" s="39"/>
      <c r="Q8552" s="39"/>
      <c r="R8552" s="39"/>
      <c r="S8552" s="39"/>
      <c r="T8552" s="39"/>
      <c r="U8552" s="39"/>
      <c r="V8552" s="39"/>
      <c r="W8552" s="39"/>
      <c r="X8552" s="39"/>
      <c r="Y8552" s="39"/>
      <c r="Z8552" s="39"/>
      <c r="AA8552" s="39"/>
      <c r="AB8552" s="39"/>
      <c r="AC8552" s="39"/>
      <c r="AD8552" s="39"/>
      <c r="AE8552" s="39"/>
      <c r="AF8552" s="39"/>
      <c r="AG8552" s="39"/>
      <c r="AH8552" s="39"/>
      <c r="AI8552" s="39"/>
      <c r="AJ8552" s="39"/>
      <c r="AK8552" s="39"/>
      <c r="AL8552" s="39"/>
      <c r="AM8552" s="39"/>
      <c r="AN8552" s="39"/>
      <c r="AO8552" s="39"/>
      <c r="AP8552" s="39"/>
      <c r="AQ8552" s="39"/>
      <c r="AR8552" s="39"/>
      <c r="AS8552" s="39"/>
      <c r="AT8552" s="39"/>
      <c r="AU8552" s="39"/>
      <c r="AV8552" s="39"/>
      <c r="AW8552" s="39"/>
    </row>
    <row r="8553" spans="15:49" x14ac:dyDescent="0.2">
      <c r="O8553" s="39"/>
      <c r="P8553" s="39"/>
      <c r="Q8553" s="39"/>
      <c r="R8553" s="39"/>
      <c r="S8553" s="39"/>
      <c r="T8553" s="39"/>
      <c r="U8553" s="39"/>
      <c r="V8553" s="39"/>
      <c r="W8553" s="39"/>
      <c r="X8553" s="39"/>
      <c r="Y8553" s="39"/>
      <c r="Z8553" s="39"/>
      <c r="AA8553" s="39"/>
      <c r="AB8553" s="39"/>
      <c r="AC8553" s="39"/>
      <c r="AD8553" s="39"/>
      <c r="AE8553" s="39"/>
      <c r="AF8553" s="39"/>
      <c r="AG8553" s="39"/>
      <c r="AH8553" s="39"/>
      <c r="AI8553" s="39"/>
      <c r="AJ8553" s="39"/>
      <c r="AK8553" s="39"/>
      <c r="AL8553" s="39"/>
      <c r="AM8553" s="39"/>
      <c r="AN8553" s="39"/>
      <c r="AO8553" s="39"/>
      <c r="AP8553" s="39"/>
      <c r="AQ8553" s="39"/>
      <c r="AR8553" s="39"/>
      <c r="AS8553" s="39"/>
      <c r="AT8553" s="39"/>
      <c r="AU8553" s="39"/>
      <c r="AV8553" s="39"/>
      <c r="AW8553" s="39"/>
    </row>
    <row r="8554" spans="15:49" x14ac:dyDescent="0.2">
      <c r="O8554" s="39"/>
      <c r="P8554" s="39"/>
      <c r="Q8554" s="39"/>
      <c r="R8554" s="39"/>
      <c r="S8554" s="39"/>
      <c r="T8554" s="39"/>
      <c r="U8554" s="39"/>
      <c r="V8554" s="39"/>
      <c r="W8554" s="39"/>
      <c r="X8554" s="39"/>
      <c r="Y8554" s="39"/>
      <c r="Z8554" s="39"/>
      <c r="AA8554" s="39"/>
      <c r="AB8554" s="39"/>
      <c r="AC8554" s="39"/>
      <c r="AD8554" s="39"/>
      <c r="AE8554" s="39"/>
      <c r="AF8554" s="39"/>
      <c r="AG8554" s="39"/>
      <c r="AH8554" s="39"/>
      <c r="AI8554" s="39"/>
      <c r="AJ8554" s="39"/>
      <c r="AK8554" s="39"/>
      <c r="AL8554" s="39"/>
      <c r="AM8554" s="39"/>
      <c r="AN8554" s="39"/>
      <c r="AO8554" s="39"/>
      <c r="AP8554" s="39"/>
      <c r="AQ8554" s="39"/>
      <c r="AR8554" s="39"/>
      <c r="AS8554" s="39"/>
      <c r="AT8554" s="39"/>
      <c r="AU8554" s="39"/>
      <c r="AV8554" s="39"/>
      <c r="AW8554" s="39"/>
    </row>
    <row r="8555" spans="15:49" x14ac:dyDescent="0.2">
      <c r="O8555" s="39"/>
      <c r="P8555" s="39"/>
      <c r="Q8555" s="39"/>
      <c r="R8555" s="39"/>
      <c r="S8555" s="39"/>
      <c r="T8555" s="39"/>
      <c r="U8555" s="39"/>
      <c r="V8555" s="39"/>
      <c r="W8555" s="39"/>
      <c r="X8555" s="39"/>
      <c r="Y8555" s="39"/>
      <c r="Z8555" s="39"/>
      <c r="AA8555" s="39"/>
      <c r="AB8555" s="39"/>
      <c r="AC8555" s="39"/>
      <c r="AD8555" s="39"/>
      <c r="AE8555" s="39"/>
      <c r="AF8555" s="39"/>
      <c r="AG8555" s="39"/>
      <c r="AH8555" s="39"/>
      <c r="AI8555" s="39"/>
      <c r="AJ8555" s="39"/>
      <c r="AK8555" s="39"/>
      <c r="AL8555" s="39"/>
      <c r="AM8555" s="39"/>
      <c r="AN8555" s="39"/>
      <c r="AO8555" s="39"/>
      <c r="AP8555" s="39"/>
      <c r="AQ8555" s="39"/>
      <c r="AR8555" s="39"/>
      <c r="AS8555" s="39"/>
      <c r="AT8555" s="39"/>
      <c r="AU8555" s="39"/>
      <c r="AV8555" s="39"/>
      <c r="AW8555" s="39"/>
    </row>
    <row r="8556" spans="15:49" x14ac:dyDescent="0.2">
      <c r="O8556" s="39"/>
      <c r="P8556" s="39"/>
      <c r="Q8556" s="39"/>
      <c r="R8556" s="39"/>
      <c r="S8556" s="39"/>
      <c r="T8556" s="39"/>
      <c r="U8556" s="39"/>
      <c r="V8556" s="39"/>
      <c r="W8556" s="39"/>
      <c r="X8556" s="39"/>
      <c r="Y8556" s="39"/>
      <c r="Z8556" s="39"/>
      <c r="AA8556" s="39"/>
      <c r="AB8556" s="39"/>
      <c r="AC8556" s="39"/>
      <c r="AD8556" s="39"/>
      <c r="AE8556" s="39"/>
      <c r="AF8556" s="39"/>
      <c r="AG8556" s="39"/>
      <c r="AH8556" s="39"/>
      <c r="AI8556" s="39"/>
      <c r="AJ8556" s="39"/>
      <c r="AK8556" s="39"/>
      <c r="AL8556" s="39"/>
      <c r="AM8556" s="39"/>
      <c r="AN8556" s="39"/>
      <c r="AO8556" s="39"/>
      <c r="AP8556" s="39"/>
      <c r="AQ8556" s="39"/>
      <c r="AR8556" s="39"/>
      <c r="AS8556" s="39"/>
      <c r="AT8556" s="39"/>
      <c r="AU8556" s="39"/>
      <c r="AV8556" s="39"/>
      <c r="AW8556" s="39"/>
    </row>
    <row r="8557" spans="15:49" x14ac:dyDescent="0.2">
      <c r="O8557" s="39"/>
      <c r="P8557" s="39"/>
      <c r="Q8557" s="39"/>
      <c r="R8557" s="39"/>
      <c r="S8557" s="39"/>
      <c r="T8557" s="39"/>
      <c r="U8557" s="39"/>
      <c r="V8557" s="39"/>
      <c r="W8557" s="39"/>
      <c r="X8557" s="39"/>
      <c r="Y8557" s="39"/>
      <c r="Z8557" s="39"/>
      <c r="AA8557" s="39"/>
      <c r="AB8557" s="39"/>
      <c r="AC8557" s="39"/>
      <c r="AD8557" s="39"/>
      <c r="AE8557" s="39"/>
      <c r="AF8557" s="39"/>
      <c r="AG8557" s="39"/>
      <c r="AH8557" s="39"/>
      <c r="AI8557" s="39"/>
      <c r="AJ8557" s="39"/>
      <c r="AK8557" s="39"/>
      <c r="AL8557" s="39"/>
      <c r="AM8557" s="39"/>
      <c r="AN8557" s="39"/>
      <c r="AO8557" s="39"/>
      <c r="AP8557" s="39"/>
      <c r="AQ8557" s="39"/>
      <c r="AR8557" s="39"/>
      <c r="AS8557" s="39"/>
      <c r="AT8557" s="39"/>
      <c r="AU8557" s="39"/>
      <c r="AV8557" s="39"/>
      <c r="AW8557" s="39"/>
    </row>
    <row r="8558" spans="15:49" x14ac:dyDescent="0.2">
      <c r="O8558" s="39"/>
      <c r="P8558" s="39"/>
      <c r="Q8558" s="39"/>
      <c r="R8558" s="39"/>
      <c r="S8558" s="39"/>
      <c r="T8558" s="39"/>
      <c r="U8558" s="39"/>
      <c r="V8558" s="39"/>
      <c r="W8558" s="39"/>
      <c r="X8558" s="39"/>
      <c r="Y8558" s="39"/>
      <c r="Z8558" s="39"/>
      <c r="AA8558" s="39"/>
      <c r="AB8558" s="39"/>
      <c r="AC8558" s="39"/>
      <c r="AD8558" s="39"/>
      <c r="AE8558" s="39"/>
      <c r="AF8558" s="39"/>
      <c r="AG8558" s="39"/>
      <c r="AH8558" s="39"/>
      <c r="AI8558" s="39"/>
      <c r="AJ8558" s="39"/>
      <c r="AK8558" s="39"/>
      <c r="AL8558" s="39"/>
      <c r="AM8558" s="39"/>
      <c r="AN8558" s="39"/>
      <c r="AO8558" s="39"/>
      <c r="AP8558" s="39"/>
      <c r="AQ8558" s="39"/>
      <c r="AR8558" s="39"/>
      <c r="AS8558" s="39"/>
      <c r="AT8558" s="39"/>
      <c r="AU8558" s="39"/>
      <c r="AV8558" s="39"/>
      <c r="AW8558" s="39"/>
    </row>
    <row r="8559" spans="15:49" x14ac:dyDescent="0.2">
      <c r="O8559" s="39"/>
      <c r="P8559" s="39"/>
      <c r="Q8559" s="39"/>
      <c r="R8559" s="39"/>
      <c r="S8559" s="39"/>
      <c r="T8559" s="39"/>
      <c r="U8559" s="39"/>
      <c r="V8559" s="39"/>
      <c r="W8559" s="39"/>
      <c r="X8559" s="39"/>
      <c r="Y8559" s="39"/>
      <c r="Z8559" s="39"/>
      <c r="AA8559" s="39"/>
      <c r="AB8559" s="39"/>
      <c r="AC8559" s="39"/>
      <c r="AD8559" s="39"/>
      <c r="AE8559" s="39"/>
      <c r="AF8559" s="39"/>
      <c r="AG8559" s="39"/>
      <c r="AH8559" s="39"/>
      <c r="AI8559" s="39"/>
      <c r="AJ8559" s="39"/>
      <c r="AK8559" s="39"/>
      <c r="AL8559" s="39"/>
      <c r="AM8559" s="39"/>
      <c r="AN8559" s="39"/>
      <c r="AO8559" s="39"/>
      <c r="AP8559" s="39"/>
      <c r="AQ8559" s="39"/>
      <c r="AR8559" s="39"/>
      <c r="AS8559" s="39"/>
      <c r="AT8559" s="39"/>
      <c r="AU8559" s="39"/>
      <c r="AV8559" s="39"/>
      <c r="AW8559" s="39"/>
    </row>
    <row r="8560" spans="15:49" x14ac:dyDescent="0.2">
      <c r="O8560" s="39"/>
      <c r="P8560" s="39"/>
      <c r="Q8560" s="39"/>
      <c r="R8560" s="39"/>
      <c r="S8560" s="39"/>
      <c r="T8560" s="39"/>
      <c r="U8560" s="39"/>
      <c r="V8560" s="39"/>
      <c r="W8560" s="39"/>
      <c r="X8560" s="39"/>
      <c r="Y8560" s="39"/>
      <c r="Z8560" s="39"/>
      <c r="AA8560" s="39"/>
      <c r="AB8560" s="39"/>
      <c r="AC8560" s="39"/>
      <c r="AD8560" s="39"/>
      <c r="AE8560" s="39"/>
      <c r="AF8560" s="39"/>
      <c r="AG8560" s="39"/>
      <c r="AH8560" s="39"/>
      <c r="AI8560" s="39"/>
      <c r="AJ8560" s="39"/>
      <c r="AK8560" s="39"/>
      <c r="AL8560" s="39"/>
      <c r="AM8560" s="39"/>
      <c r="AN8560" s="39"/>
      <c r="AO8560" s="39"/>
      <c r="AP8560" s="39"/>
      <c r="AQ8560" s="39"/>
      <c r="AR8560" s="39"/>
      <c r="AS8560" s="39"/>
      <c r="AT8560" s="39"/>
      <c r="AU8560" s="39"/>
      <c r="AV8560" s="39"/>
      <c r="AW8560" s="39"/>
    </row>
    <row r="8561" spans="15:49" x14ac:dyDescent="0.2">
      <c r="O8561" s="39"/>
      <c r="P8561" s="39"/>
      <c r="Q8561" s="39"/>
      <c r="R8561" s="39"/>
      <c r="S8561" s="39"/>
      <c r="T8561" s="39"/>
      <c r="U8561" s="39"/>
      <c r="V8561" s="39"/>
      <c r="W8561" s="39"/>
      <c r="X8561" s="39"/>
      <c r="Y8561" s="39"/>
      <c r="Z8561" s="39"/>
      <c r="AA8561" s="39"/>
      <c r="AB8561" s="39"/>
      <c r="AC8561" s="39"/>
      <c r="AD8561" s="39"/>
      <c r="AE8561" s="39"/>
      <c r="AF8561" s="39"/>
      <c r="AG8561" s="39"/>
      <c r="AH8561" s="39"/>
      <c r="AI8561" s="39"/>
      <c r="AJ8561" s="39"/>
      <c r="AK8561" s="39"/>
      <c r="AL8561" s="39"/>
      <c r="AM8561" s="39"/>
      <c r="AN8561" s="39"/>
      <c r="AO8561" s="39"/>
      <c r="AP8561" s="39"/>
      <c r="AQ8561" s="39"/>
      <c r="AR8561" s="39"/>
      <c r="AS8561" s="39"/>
      <c r="AT8561" s="39"/>
      <c r="AU8561" s="39"/>
      <c r="AV8561" s="39"/>
      <c r="AW8561" s="39"/>
    </row>
    <row r="8562" spans="15:49" x14ac:dyDescent="0.2">
      <c r="O8562" s="39"/>
      <c r="P8562" s="39"/>
      <c r="Q8562" s="39"/>
      <c r="R8562" s="39"/>
      <c r="S8562" s="39"/>
      <c r="T8562" s="39"/>
      <c r="U8562" s="39"/>
      <c r="V8562" s="39"/>
      <c r="W8562" s="39"/>
      <c r="X8562" s="39"/>
      <c r="Y8562" s="39"/>
      <c r="Z8562" s="39"/>
      <c r="AA8562" s="39"/>
      <c r="AB8562" s="39"/>
      <c r="AC8562" s="39"/>
      <c r="AD8562" s="39"/>
      <c r="AE8562" s="39"/>
      <c r="AF8562" s="39"/>
      <c r="AG8562" s="39"/>
      <c r="AH8562" s="39"/>
      <c r="AI8562" s="39"/>
      <c r="AJ8562" s="39"/>
      <c r="AK8562" s="39"/>
      <c r="AL8562" s="39"/>
      <c r="AM8562" s="39"/>
      <c r="AN8562" s="39"/>
      <c r="AO8562" s="39"/>
      <c r="AP8562" s="39"/>
      <c r="AQ8562" s="39"/>
      <c r="AR8562" s="39"/>
      <c r="AS8562" s="39"/>
      <c r="AT8562" s="39"/>
      <c r="AU8562" s="39"/>
      <c r="AV8562" s="39"/>
      <c r="AW8562" s="39"/>
    </row>
    <row r="8563" spans="15:49" x14ac:dyDescent="0.2">
      <c r="O8563" s="39"/>
      <c r="P8563" s="39"/>
      <c r="Q8563" s="39"/>
      <c r="R8563" s="39"/>
      <c r="S8563" s="39"/>
      <c r="T8563" s="39"/>
      <c r="U8563" s="39"/>
      <c r="V8563" s="39"/>
      <c r="W8563" s="39"/>
      <c r="X8563" s="39"/>
      <c r="Y8563" s="39"/>
      <c r="Z8563" s="39"/>
      <c r="AA8563" s="39"/>
      <c r="AB8563" s="39"/>
      <c r="AC8563" s="39"/>
      <c r="AD8563" s="39"/>
      <c r="AE8563" s="39"/>
      <c r="AF8563" s="39"/>
      <c r="AG8563" s="39"/>
      <c r="AH8563" s="39"/>
      <c r="AI8563" s="39"/>
      <c r="AJ8563" s="39"/>
      <c r="AK8563" s="39"/>
      <c r="AL8563" s="39"/>
      <c r="AM8563" s="39"/>
      <c r="AN8563" s="39"/>
      <c r="AO8563" s="39"/>
      <c r="AP8563" s="39"/>
      <c r="AQ8563" s="39"/>
      <c r="AR8563" s="39"/>
      <c r="AS8563" s="39"/>
      <c r="AT8563" s="39"/>
      <c r="AU8563" s="39"/>
      <c r="AV8563" s="39"/>
      <c r="AW8563" s="39"/>
    </row>
    <row r="8564" spans="15:49" x14ac:dyDescent="0.2">
      <c r="O8564" s="39"/>
      <c r="P8564" s="39"/>
      <c r="Q8564" s="39"/>
      <c r="R8564" s="39"/>
      <c r="S8564" s="39"/>
      <c r="T8564" s="39"/>
      <c r="U8564" s="39"/>
      <c r="V8564" s="39"/>
      <c r="W8564" s="39"/>
      <c r="X8564" s="39"/>
      <c r="Y8564" s="39"/>
      <c r="Z8564" s="39"/>
      <c r="AA8564" s="39"/>
      <c r="AB8564" s="39"/>
      <c r="AC8564" s="39"/>
      <c r="AD8564" s="39"/>
      <c r="AE8564" s="39"/>
      <c r="AF8564" s="39"/>
      <c r="AG8564" s="39"/>
      <c r="AH8564" s="39"/>
      <c r="AI8564" s="39"/>
      <c r="AJ8564" s="39"/>
      <c r="AK8564" s="39"/>
      <c r="AL8564" s="39"/>
      <c r="AM8564" s="39"/>
      <c r="AN8564" s="39"/>
      <c r="AO8564" s="39"/>
      <c r="AP8564" s="39"/>
      <c r="AQ8564" s="39"/>
      <c r="AR8564" s="39"/>
      <c r="AS8564" s="39"/>
      <c r="AT8564" s="39"/>
      <c r="AU8564" s="39"/>
      <c r="AV8564" s="39"/>
      <c r="AW8564" s="39"/>
    </row>
    <row r="8565" spans="15:49" x14ac:dyDescent="0.2">
      <c r="O8565" s="39"/>
      <c r="P8565" s="39"/>
      <c r="Q8565" s="39"/>
      <c r="R8565" s="39"/>
      <c r="S8565" s="39"/>
      <c r="T8565" s="39"/>
      <c r="U8565" s="39"/>
      <c r="V8565" s="39"/>
      <c r="W8565" s="39"/>
      <c r="X8565" s="39"/>
      <c r="Y8565" s="39"/>
      <c r="Z8565" s="39"/>
      <c r="AA8565" s="39"/>
      <c r="AB8565" s="39"/>
      <c r="AC8565" s="39"/>
      <c r="AD8565" s="39"/>
      <c r="AE8565" s="39"/>
      <c r="AF8565" s="39"/>
      <c r="AG8565" s="39"/>
      <c r="AH8565" s="39"/>
      <c r="AI8565" s="39"/>
      <c r="AJ8565" s="39"/>
      <c r="AK8565" s="39"/>
      <c r="AL8565" s="39"/>
      <c r="AM8565" s="39"/>
      <c r="AN8565" s="39"/>
      <c r="AO8565" s="39"/>
      <c r="AP8565" s="39"/>
      <c r="AQ8565" s="39"/>
      <c r="AR8565" s="39"/>
      <c r="AS8565" s="39"/>
      <c r="AT8565" s="39"/>
      <c r="AU8565" s="39"/>
      <c r="AV8565" s="39"/>
      <c r="AW8565" s="39"/>
    </row>
    <row r="8566" spans="15:49" x14ac:dyDescent="0.2">
      <c r="O8566" s="39"/>
      <c r="P8566" s="39"/>
      <c r="Q8566" s="39"/>
      <c r="R8566" s="39"/>
      <c r="S8566" s="39"/>
      <c r="T8566" s="39"/>
      <c r="U8566" s="39"/>
      <c r="V8566" s="39"/>
      <c r="W8566" s="39"/>
      <c r="X8566" s="39"/>
      <c r="Y8566" s="39"/>
      <c r="Z8566" s="39"/>
      <c r="AA8566" s="39"/>
      <c r="AB8566" s="39"/>
      <c r="AC8566" s="39"/>
      <c r="AD8566" s="39"/>
      <c r="AE8566" s="39"/>
      <c r="AF8566" s="39"/>
      <c r="AG8566" s="39"/>
      <c r="AH8566" s="39"/>
      <c r="AI8566" s="39"/>
      <c r="AJ8566" s="39"/>
      <c r="AK8566" s="39"/>
      <c r="AL8566" s="39"/>
      <c r="AM8566" s="39"/>
      <c r="AN8566" s="39"/>
      <c r="AO8566" s="39"/>
      <c r="AP8566" s="39"/>
      <c r="AQ8566" s="39"/>
      <c r="AR8566" s="39"/>
      <c r="AS8566" s="39"/>
      <c r="AT8566" s="39"/>
      <c r="AU8566" s="39"/>
      <c r="AV8566" s="39"/>
      <c r="AW8566" s="39"/>
    </row>
    <row r="8567" spans="15:49" x14ac:dyDescent="0.2">
      <c r="O8567" s="39"/>
      <c r="P8567" s="39"/>
      <c r="Q8567" s="39"/>
      <c r="R8567" s="39"/>
      <c r="S8567" s="39"/>
      <c r="T8567" s="39"/>
      <c r="U8567" s="39"/>
      <c r="V8567" s="39"/>
      <c r="W8567" s="39"/>
      <c r="X8567" s="39"/>
      <c r="Y8567" s="39"/>
      <c r="Z8567" s="39"/>
      <c r="AA8567" s="39"/>
      <c r="AB8567" s="39"/>
      <c r="AC8567" s="39"/>
      <c r="AD8567" s="39"/>
      <c r="AE8567" s="39"/>
      <c r="AF8567" s="39"/>
      <c r="AG8567" s="39"/>
      <c r="AH8567" s="39"/>
      <c r="AI8567" s="39"/>
      <c r="AJ8567" s="39"/>
      <c r="AK8567" s="39"/>
      <c r="AL8567" s="39"/>
      <c r="AM8567" s="39"/>
      <c r="AN8567" s="39"/>
      <c r="AO8567" s="39"/>
      <c r="AP8567" s="39"/>
      <c r="AQ8567" s="39"/>
      <c r="AR8567" s="39"/>
      <c r="AS8567" s="39"/>
      <c r="AT8567" s="39"/>
      <c r="AU8567" s="39"/>
      <c r="AV8567" s="39"/>
      <c r="AW8567" s="39"/>
    </row>
    <row r="8568" spans="15:49" x14ac:dyDescent="0.2">
      <c r="O8568" s="39"/>
      <c r="P8568" s="39"/>
      <c r="Q8568" s="39"/>
      <c r="R8568" s="39"/>
      <c r="S8568" s="39"/>
      <c r="T8568" s="39"/>
      <c r="U8568" s="39"/>
      <c r="V8568" s="39"/>
      <c r="W8568" s="39"/>
      <c r="X8568" s="39"/>
      <c r="Y8568" s="39"/>
      <c r="Z8568" s="39"/>
      <c r="AA8568" s="39"/>
      <c r="AB8568" s="39"/>
      <c r="AC8568" s="39"/>
      <c r="AD8568" s="39"/>
      <c r="AE8568" s="39"/>
      <c r="AF8568" s="39"/>
      <c r="AG8568" s="39"/>
      <c r="AH8568" s="39"/>
      <c r="AI8568" s="39"/>
      <c r="AJ8568" s="39"/>
      <c r="AK8568" s="39"/>
      <c r="AL8568" s="39"/>
      <c r="AM8568" s="39"/>
      <c r="AN8568" s="39"/>
      <c r="AO8568" s="39"/>
      <c r="AP8568" s="39"/>
      <c r="AQ8568" s="39"/>
      <c r="AR8568" s="39"/>
      <c r="AS8568" s="39"/>
      <c r="AT8568" s="39"/>
      <c r="AU8568" s="39"/>
      <c r="AV8568" s="39"/>
      <c r="AW8568" s="39"/>
    </row>
    <row r="8569" spans="15:49" x14ac:dyDescent="0.2">
      <c r="O8569" s="39"/>
      <c r="P8569" s="39"/>
      <c r="Q8569" s="39"/>
      <c r="R8569" s="39"/>
      <c r="S8569" s="39"/>
      <c r="T8569" s="39"/>
      <c r="U8569" s="39"/>
      <c r="V8569" s="39"/>
      <c r="W8569" s="39"/>
      <c r="X8569" s="39"/>
      <c r="Y8569" s="39"/>
      <c r="Z8569" s="39"/>
      <c r="AA8569" s="39"/>
      <c r="AB8569" s="39"/>
      <c r="AC8569" s="39"/>
      <c r="AD8569" s="39"/>
      <c r="AE8569" s="39"/>
      <c r="AF8569" s="39"/>
      <c r="AG8569" s="39"/>
      <c r="AH8569" s="39"/>
      <c r="AI8569" s="39"/>
      <c r="AJ8569" s="39"/>
      <c r="AK8569" s="39"/>
      <c r="AL8569" s="39"/>
      <c r="AM8569" s="39"/>
      <c r="AN8569" s="39"/>
      <c r="AO8569" s="39"/>
      <c r="AP8569" s="39"/>
      <c r="AQ8569" s="39"/>
      <c r="AR8569" s="39"/>
      <c r="AS8569" s="39"/>
      <c r="AT8569" s="39"/>
      <c r="AU8569" s="39"/>
      <c r="AV8569" s="39"/>
      <c r="AW8569" s="39"/>
    </row>
    <row r="8570" spans="15:49" x14ac:dyDescent="0.2">
      <c r="O8570" s="39"/>
      <c r="P8570" s="39"/>
      <c r="Q8570" s="39"/>
      <c r="R8570" s="39"/>
      <c r="S8570" s="39"/>
      <c r="T8570" s="39"/>
      <c r="U8570" s="39"/>
      <c r="V8570" s="39"/>
      <c r="W8570" s="39"/>
      <c r="X8570" s="39"/>
      <c r="Y8570" s="39"/>
      <c r="Z8570" s="39"/>
      <c r="AA8570" s="39"/>
      <c r="AB8570" s="39"/>
      <c r="AC8570" s="39"/>
      <c r="AD8570" s="39"/>
      <c r="AE8570" s="39"/>
      <c r="AF8570" s="39"/>
      <c r="AG8570" s="39"/>
      <c r="AH8570" s="39"/>
      <c r="AI8570" s="39"/>
      <c r="AJ8570" s="39"/>
      <c r="AK8570" s="39"/>
      <c r="AL8570" s="39"/>
      <c r="AM8570" s="39"/>
      <c r="AN8570" s="39"/>
      <c r="AO8570" s="39"/>
      <c r="AP8570" s="39"/>
      <c r="AQ8570" s="39"/>
      <c r="AR8570" s="39"/>
      <c r="AS8570" s="39"/>
      <c r="AT8570" s="39"/>
      <c r="AU8570" s="39"/>
      <c r="AV8570" s="39"/>
      <c r="AW8570" s="39"/>
    </row>
    <row r="8571" spans="15:49" x14ac:dyDescent="0.2">
      <c r="O8571" s="39"/>
      <c r="P8571" s="39"/>
      <c r="Q8571" s="39"/>
      <c r="R8571" s="39"/>
      <c r="S8571" s="39"/>
      <c r="T8571" s="39"/>
      <c r="U8571" s="39"/>
      <c r="V8571" s="39"/>
      <c r="W8571" s="39"/>
      <c r="X8571" s="39"/>
      <c r="Y8571" s="39"/>
      <c r="Z8571" s="39"/>
      <c r="AA8571" s="39"/>
      <c r="AB8571" s="39"/>
      <c r="AC8571" s="39"/>
      <c r="AD8571" s="39"/>
      <c r="AE8571" s="39"/>
      <c r="AF8571" s="39"/>
      <c r="AG8571" s="39"/>
      <c r="AH8571" s="39"/>
      <c r="AI8571" s="39"/>
      <c r="AJ8571" s="39"/>
      <c r="AK8571" s="39"/>
      <c r="AL8571" s="39"/>
      <c r="AM8571" s="39"/>
      <c r="AN8571" s="39"/>
      <c r="AO8571" s="39"/>
      <c r="AP8571" s="39"/>
      <c r="AQ8571" s="39"/>
      <c r="AR8571" s="39"/>
      <c r="AS8571" s="39"/>
      <c r="AT8571" s="39"/>
      <c r="AU8571" s="39"/>
      <c r="AV8571" s="39"/>
      <c r="AW8571" s="39"/>
    </row>
    <row r="8572" spans="15:49" x14ac:dyDescent="0.2">
      <c r="O8572" s="39"/>
      <c r="P8572" s="39"/>
      <c r="Q8572" s="39"/>
      <c r="R8572" s="39"/>
      <c r="S8572" s="39"/>
      <c r="T8572" s="39"/>
      <c r="U8572" s="39"/>
      <c r="V8572" s="39"/>
      <c r="W8572" s="39"/>
      <c r="X8572" s="39"/>
      <c r="Y8572" s="39"/>
      <c r="Z8572" s="39"/>
      <c r="AA8572" s="39"/>
      <c r="AB8572" s="39"/>
      <c r="AC8572" s="39"/>
      <c r="AD8572" s="39"/>
      <c r="AE8572" s="39"/>
      <c r="AF8572" s="39"/>
      <c r="AG8572" s="39"/>
      <c r="AH8572" s="39"/>
      <c r="AI8572" s="39"/>
      <c r="AJ8572" s="39"/>
      <c r="AK8572" s="39"/>
      <c r="AL8572" s="39"/>
      <c r="AM8572" s="39"/>
      <c r="AN8572" s="39"/>
      <c r="AO8572" s="39"/>
      <c r="AP8572" s="39"/>
      <c r="AQ8572" s="39"/>
      <c r="AR8572" s="39"/>
      <c r="AS8572" s="39"/>
      <c r="AT8572" s="39"/>
      <c r="AU8572" s="39"/>
      <c r="AV8572" s="39"/>
      <c r="AW8572" s="39"/>
    </row>
    <row r="8573" spans="15:49" x14ac:dyDescent="0.2">
      <c r="O8573" s="39"/>
      <c r="P8573" s="39"/>
      <c r="Q8573" s="39"/>
      <c r="R8573" s="39"/>
      <c r="S8573" s="39"/>
      <c r="T8573" s="39"/>
      <c r="U8573" s="39"/>
      <c r="V8573" s="39"/>
      <c r="W8573" s="39"/>
      <c r="X8573" s="39"/>
      <c r="Y8573" s="39"/>
      <c r="Z8573" s="39"/>
      <c r="AA8573" s="39"/>
      <c r="AB8573" s="39"/>
      <c r="AC8573" s="39"/>
      <c r="AD8573" s="39"/>
      <c r="AE8573" s="39"/>
      <c r="AF8573" s="39"/>
      <c r="AG8573" s="39"/>
      <c r="AH8573" s="39"/>
      <c r="AI8573" s="39"/>
      <c r="AJ8573" s="39"/>
      <c r="AK8573" s="39"/>
      <c r="AL8573" s="39"/>
      <c r="AM8573" s="39"/>
      <c r="AN8573" s="39"/>
      <c r="AO8573" s="39"/>
      <c r="AP8573" s="39"/>
      <c r="AQ8573" s="39"/>
      <c r="AR8573" s="39"/>
      <c r="AS8573" s="39"/>
      <c r="AT8573" s="39"/>
      <c r="AU8573" s="39"/>
      <c r="AV8573" s="39"/>
      <c r="AW8573" s="39"/>
    </row>
    <row r="8574" spans="15:49" x14ac:dyDescent="0.2">
      <c r="O8574" s="39"/>
      <c r="P8574" s="39"/>
      <c r="Q8574" s="39"/>
      <c r="R8574" s="39"/>
      <c r="S8574" s="39"/>
      <c r="T8574" s="39"/>
      <c r="U8574" s="39"/>
      <c r="V8574" s="39"/>
      <c r="W8574" s="39"/>
      <c r="X8574" s="39"/>
      <c r="Y8574" s="39"/>
      <c r="Z8574" s="39"/>
      <c r="AA8574" s="39"/>
      <c r="AB8574" s="39"/>
      <c r="AC8574" s="39"/>
      <c r="AD8574" s="39"/>
      <c r="AE8574" s="39"/>
      <c r="AF8574" s="39"/>
      <c r="AG8574" s="39"/>
      <c r="AH8574" s="39"/>
      <c r="AI8574" s="39"/>
      <c r="AJ8574" s="39"/>
      <c r="AK8574" s="39"/>
      <c r="AL8574" s="39"/>
      <c r="AM8574" s="39"/>
      <c r="AN8574" s="39"/>
      <c r="AO8574" s="39"/>
      <c r="AP8574" s="39"/>
      <c r="AQ8574" s="39"/>
      <c r="AR8574" s="39"/>
      <c r="AS8574" s="39"/>
      <c r="AT8574" s="39"/>
      <c r="AU8574" s="39"/>
      <c r="AV8574" s="39"/>
      <c r="AW8574" s="39"/>
    </row>
    <row r="8575" spans="15:49" x14ac:dyDescent="0.2">
      <c r="O8575" s="39"/>
      <c r="P8575" s="39"/>
      <c r="Q8575" s="39"/>
      <c r="R8575" s="39"/>
      <c r="S8575" s="39"/>
      <c r="T8575" s="39"/>
      <c r="U8575" s="39"/>
      <c r="V8575" s="39"/>
      <c r="W8575" s="39"/>
      <c r="X8575" s="39"/>
      <c r="Y8575" s="39"/>
      <c r="Z8575" s="39"/>
      <c r="AA8575" s="39"/>
      <c r="AB8575" s="39"/>
      <c r="AC8575" s="39"/>
      <c r="AD8575" s="39"/>
      <c r="AE8575" s="39"/>
      <c r="AF8575" s="39"/>
      <c r="AG8575" s="39"/>
      <c r="AH8575" s="39"/>
      <c r="AI8575" s="39"/>
      <c r="AJ8575" s="39"/>
      <c r="AK8575" s="39"/>
      <c r="AL8575" s="39"/>
      <c r="AM8575" s="39"/>
      <c r="AN8575" s="39"/>
      <c r="AO8575" s="39"/>
      <c r="AP8575" s="39"/>
      <c r="AQ8575" s="39"/>
      <c r="AR8575" s="39"/>
      <c r="AS8575" s="39"/>
      <c r="AT8575" s="39"/>
      <c r="AU8575" s="39"/>
      <c r="AV8575" s="39"/>
      <c r="AW8575" s="39"/>
    </row>
    <row r="8576" spans="15:49" x14ac:dyDescent="0.2">
      <c r="O8576" s="39"/>
      <c r="P8576" s="39"/>
      <c r="Q8576" s="39"/>
      <c r="R8576" s="39"/>
      <c r="S8576" s="39"/>
      <c r="T8576" s="39"/>
      <c r="U8576" s="39"/>
      <c r="V8576" s="39"/>
      <c r="W8576" s="39"/>
      <c r="X8576" s="39"/>
      <c r="Y8576" s="39"/>
      <c r="Z8576" s="39"/>
      <c r="AA8576" s="39"/>
      <c r="AB8576" s="39"/>
      <c r="AC8576" s="39"/>
      <c r="AD8576" s="39"/>
      <c r="AE8576" s="39"/>
      <c r="AF8576" s="39"/>
      <c r="AG8576" s="39"/>
      <c r="AH8576" s="39"/>
      <c r="AI8576" s="39"/>
      <c r="AJ8576" s="39"/>
      <c r="AK8576" s="39"/>
      <c r="AL8576" s="39"/>
      <c r="AM8576" s="39"/>
      <c r="AN8576" s="39"/>
      <c r="AO8576" s="39"/>
      <c r="AP8576" s="39"/>
      <c r="AQ8576" s="39"/>
      <c r="AR8576" s="39"/>
      <c r="AS8576" s="39"/>
      <c r="AT8576" s="39"/>
      <c r="AU8576" s="39"/>
      <c r="AV8576" s="39"/>
      <c r="AW8576" s="39"/>
    </row>
    <row r="8577" spans="15:49" x14ac:dyDescent="0.2">
      <c r="O8577" s="39"/>
      <c r="P8577" s="39"/>
      <c r="Q8577" s="39"/>
      <c r="R8577" s="39"/>
      <c r="S8577" s="39"/>
      <c r="T8577" s="39"/>
      <c r="U8577" s="39"/>
      <c r="V8577" s="39"/>
      <c r="W8577" s="39"/>
      <c r="X8577" s="39"/>
      <c r="Y8577" s="39"/>
      <c r="Z8577" s="39"/>
      <c r="AA8577" s="39"/>
      <c r="AB8577" s="39"/>
      <c r="AC8577" s="39"/>
      <c r="AD8577" s="39"/>
      <c r="AE8577" s="39"/>
      <c r="AF8577" s="39"/>
      <c r="AG8577" s="39"/>
      <c r="AH8577" s="39"/>
      <c r="AI8577" s="39"/>
      <c r="AJ8577" s="39"/>
      <c r="AK8577" s="39"/>
      <c r="AL8577" s="39"/>
      <c r="AM8577" s="39"/>
      <c r="AN8577" s="39"/>
      <c r="AO8577" s="39"/>
      <c r="AP8577" s="39"/>
      <c r="AQ8577" s="39"/>
      <c r="AR8577" s="39"/>
      <c r="AS8577" s="39"/>
      <c r="AT8577" s="39"/>
      <c r="AU8577" s="39"/>
      <c r="AV8577" s="39"/>
      <c r="AW8577" s="39"/>
    </row>
    <row r="8578" spans="15:49" x14ac:dyDescent="0.2">
      <c r="O8578" s="39"/>
      <c r="P8578" s="39"/>
      <c r="Q8578" s="39"/>
      <c r="R8578" s="39"/>
      <c r="S8578" s="39"/>
      <c r="T8578" s="39"/>
      <c r="U8578" s="39"/>
      <c r="V8578" s="39"/>
      <c r="W8578" s="39"/>
      <c r="X8578" s="39"/>
      <c r="Y8578" s="39"/>
      <c r="Z8578" s="39"/>
      <c r="AA8578" s="39"/>
      <c r="AB8578" s="39"/>
      <c r="AC8578" s="39"/>
      <c r="AD8578" s="39"/>
      <c r="AE8578" s="39"/>
      <c r="AF8578" s="39"/>
      <c r="AG8578" s="39"/>
      <c r="AH8578" s="39"/>
      <c r="AI8578" s="39"/>
      <c r="AJ8578" s="39"/>
      <c r="AK8578" s="39"/>
      <c r="AL8578" s="39"/>
      <c r="AM8578" s="39"/>
      <c r="AN8578" s="39"/>
      <c r="AO8578" s="39"/>
      <c r="AP8578" s="39"/>
      <c r="AQ8578" s="39"/>
      <c r="AR8578" s="39"/>
      <c r="AS8578" s="39"/>
      <c r="AT8578" s="39"/>
      <c r="AU8578" s="39"/>
      <c r="AV8578" s="39"/>
      <c r="AW8578" s="39"/>
    </row>
    <row r="8579" spans="15:49" x14ac:dyDescent="0.2">
      <c r="O8579" s="39"/>
      <c r="P8579" s="39"/>
      <c r="Q8579" s="39"/>
      <c r="R8579" s="39"/>
      <c r="S8579" s="39"/>
      <c r="T8579" s="39"/>
      <c r="U8579" s="39"/>
      <c r="V8579" s="39"/>
      <c r="W8579" s="39"/>
      <c r="X8579" s="39"/>
      <c r="Y8579" s="39"/>
      <c r="Z8579" s="39"/>
      <c r="AA8579" s="39"/>
      <c r="AB8579" s="39"/>
      <c r="AC8579" s="39"/>
      <c r="AD8579" s="39"/>
      <c r="AE8579" s="39"/>
      <c r="AF8579" s="39"/>
      <c r="AG8579" s="39"/>
      <c r="AH8579" s="39"/>
      <c r="AI8579" s="39"/>
      <c r="AJ8579" s="39"/>
      <c r="AK8579" s="39"/>
      <c r="AL8579" s="39"/>
      <c r="AM8579" s="39"/>
      <c r="AN8579" s="39"/>
      <c r="AO8579" s="39"/>
      <c r="AP8579" s="39"/>
      <c r="AQ8579" s="39"/>
      <c r="AR8579" s="39"/>
      <c r="AS8579" s="39"/>
      <c r="AT8579" s="39"/>
      <c r="AU8579" s="39"/>
      <c r="AV8579" s="39"/>
      <c r="AW8579" s="39"/>
    </row>
    <row r="8580" spans="15:49" x14ac:dyDescent="0.2">
      <c r="O8580" s="39"/>
      <c r="P8580" s="39"/>
      <c r="Q8580" s="39"/>
      <c r="R8580" s="39"/>
      <c r="S8580" s="39"/>
      <c r="T8580" s="39"/>
      <c r="U8580" s="39"/>
      <c r="V8580" s="39"/>
      <c r="W8580" s="39"/>
      <c r="X8580" s="39"/>
      <c r="Y8580" s="39"/>
      <c r="Z8580" s="39"/>
      <c r="AA8580" s="39"/>
      <c r="AB8580" s="39"/>
      <c r="AC8580" s="39"/>
      <c r="AD8580" s="39"/>
      <c r="AE8580" s="39"/>
      <c r="AF8580" s="39"/>
      <c r="AG8580" s="39"/>
      <c r="AH8580" s="39"/>
      <c r="AI8580" s="39"/>
      <c r="AJ8580" s="39"/>
      <c r="AK8580" s="39"/>
      <c r="AL8580" s="39"/>
      <c r="AM8580" s="39"/>
      <c r="AN8580" s="39"/>
      <c r="AO8580" s="39"/>
      <c r="AP8580" s="39"/>
      <c r="AQ8580" s="39"/>
      <c r="AR8580" s="39"/>
      <c r="AS8580" s="39"/>
      <c r="AT8580" s="39"/>
      <c r="AU8580" s="39"/>
      <c r="AV8580" s="39"/>
      <c r="AW8580" s="39"/>
    </row>
    <row r="8581" spans="15:49" x14ac:dyDescent="0.2">
      <c r="O8581" s="39"/>
      <c r="P8581" s="39"/>
      <c r="Q8581" s="39"/>
      <c r="R8581" s="39"/>
      <c r="S8581" s="39"/>
      <c r="T8581" s="39"/>
      <c r="U8581" s="39"/>
      <c r="V8581" s="39"/>
      <c r="W8581" s="39"/>
      <c r="X8581" s="39"/>
      <c r="Y8581" s="39"/>
      <c r="Z8581" s="39"/>
      <c r="AA8581" s="39"/>
      <c r="AB8581" s="39"/>
      <c r="AC8581" s="39"/>
      <c r="AD8581" s="39"/>
      <c r="AE8581" s="39"/>
      <c r="AF8581" s="39"/>
      <c r="AG8581" s="39"/>
      <c r="AH8581" s="39"/>
      <c r="AI8581" s="39"/>
      <c r="AJ8581" s="39"/>
      <c r="AK8581" s="39"/>
      <c r="AL8581" s="39"/>
      <c r="AM8581" s="39"/>
      <c r="AN8581" s="39"/>
      <c r="AO8581" s="39"/>
      <c r="AP8581" s="39"/>
      <c r="AQ8581" s="39"/>
      <c r="AR8581" s="39"/>
      <c r="AS8581" s="39"/>
      <c r="AT8581" s="39"/>
      <c r="AU8581" s="39"/>
      <c r="AV8581" s="39"/>
      <c r="AW8581" s="39"/>
    </row>
    <row r="8582" spans="15:49" x14ac:dyDescent="0.2">
      <c r="O8582" s="39"/>
      <c r="P8582" s="39"/>
      <c r="Q8582" s="39"/>
      <c r="R8582" s="39"/>
      <c r="S8582" s="39"/>
      <c r="T8582" s="39"/>
      <c r="U8582" s="39"/>
      <c r="V8582" s="39"/>
      <c r="W8582" s="39"/>
      <c r="X8582" s="39"/>
      <c r="Y8582" s="39"/>
      <c r="Z8582" s="39"/>
      <c r="AA8582" s="39"/>
      <c r="AB8582" s="39"/>
      <c r="AC8582" s="39"/>
      <c r="AD8582" s="39"/>
      <c r="AE8582" s="39"/>
      <c r="AF8582" s="39"/>
      <c r="AG8582" s="39"/>
      <c r="AH8582" s="39"/>
      <c r="AI8582" s="39"/>
      <c r="AJ8582" s="39"/>
      <c r="AK8582" s="39"/>
      <c r="AL8582" s="39"/>
      <c r="AM8582" s="39"/>
      <c r="AN8582" s="39"/>
      <c r="AO8582" s="39"/>
      <c r="AP8582" s="39"/>
      <c r="AQ8582" s="39"/>
      <c r="AR8582" s="39"/>
      <c r="AS8582" s="39"/>
      <c r="AT8582" s="39"/>
      <c r="AU8582" s="39"/>
      <c r="AV8582" s="39"/>
      <c r="AW8582" s="39"/>
    </row>
    <row r="8583" spans="15:49" x14ac:dyDescent="0.2">
      <c r="O8583" s="39"/>
      <c r="P8583" s="39"/>
      <c r="Q8583" s="39"/>
      <c r="R8583" s="39"/>
      <c r="S8583" s="39"/>
      <c r="T8583" s="39"/>
      <c r="U8583" s="39"/>
      <c r="V8583" s="39"/>
      <c r="W8583" s="39"/>
      <c r="X8583" s="39"/>
      <c r="Y8583" s="39"/>
      <c r="Z8583" s="39"/>
      <c r="AA8583" s="39"/>
      <c r="AB8583" s="39"/>
      <c r="AC8583" s="39"/>
      <c r="AD8583" s="39"/>
      <c r="AE8583" s="39"/>
      <c r="AF8583" s="39"/>
      <c r="AG8583" s="39"/>
      <c r="AH8583" s="39"/>
      <c r="AI8583" s="39"/>
      <c r="AJ8583" s="39"/>
      <c r="AK8583" s="39"/>
      <c r="AL8583" s="39"/>
      <c r="AM8583" s="39"/>
      <c r="AN8583" s="39"/>
      <c r="AO8583" s="39"/>
      <c r="AP8583" s="39"/>
      <c r="AQ8583" s="39"/>
      <c r="AR8583" s="39"/>
      <c r="AS8583" s="39"/>
      <c r="AT8583" s="39"/>
      <c r="AU8583" s="39"/>
      <c r="AV8583" s="39"/>
      <c r="AW8583" s="39"/>
    </row>
    <row r="8584" spans="15:49" x14ac:dyDescent="0.2">
      <c r="O8584" s="39"/>
      <c r="P8584" s="39"/>
      <c r="Q8584" s="39"/>
      <c r="R8584" s="39"/>
      <c r="S8584" s="39"/>
      <c r="T8584" s="39"/>
      <c r="U8584" s="39"/>
      <c r="V8584" s="39"/>
      <c r="W8584" s="39"/>
      <c r="X8584" s="39"/>
      <c r="Y8584" s="39"/>
      <c r="Z8584" s="39"/>
      <c r="AA8584" s="39"/>
      <c r="AB8584" s="39"/>
      <c r="AC8584" s="39"/>
      <c r="AD8584" s="39"/>
      <c r="AE8584" s="39"/>
      <c r="AF8584" s="39"/>
      <c r="AG8584" s="39"/>
      <c r="AH8584" s="39"/>
      <c r="AI8584" s="39"/>
      <c r="AJ8584" s="39"/>
      <c r="AK8584" s="39"/>
      <c r="AL8584" s="39"/>
      <c r="AM8584" s="39"/>
      <c r="AN8584" s="39"/>
      <c r="AO8584" s="39"/>
      <c r="AP8584" s="39"/>
      <c r="AQ8584" s="39"/>
      <c r="AR8584" s="39"/>
      <c r="AS8584" s="39"/>
      <c r="AT8584" s="39"/>
      <c r="AU8584" s="39"/>
      <c r="AV8584" s="39"/>
      <c r="AW8584" s="39"/>
    </row>
    <row r="8585" spans="15:49" x14ac:dyDescent="0.2">
      <c r="O8585" s="39"/>
      <c r="P8585" s="39"/>
      <c r="Q8585" s="39"/>
      <c r="R8585" s="39"/>
      <c r="S8585" s="39"/>
      <c r="T8585" s="39"/>
      <c r="U8585" s="39"/>
      <c r="V8585" s="39"/>
      <c r="W8585" s="39"/>
      <c r="X8585" s="39"/>
      <c r="Y8585" s="39"/>
      <c r="Z8585" s="39"/>
      <c r="AA8585" s="39"/>
      <c r="AB8585" s="39"/>
      <c r="AC8585" s="39"/>
      <c r="AD8585" s="39"/>
      <c r="AE8585" s="39"/>
      <c r="AF8585" s="39"/>
      <c r="AG8585" s="39"/>
      <c r="AH8585" s="39"/>
      <c r="AI8585" s="39"/>
      <c r="AJ8585" s="39"/>
      <c r="AK8585" s="39"/>
      <c r="AL8585" s="39"/>
      <c r="AM8585" s="39"/>
      <c r="AN8585" s="39"/>
      <c r="AO8585" s="39"/>
      <c r="AP8585" s="39"/>
      <c r="AQ8585" s="39"/>
      <c r="AR8585" s="39"/>
      <c r="AS8585" s="39"/>
      <c r="AT8585" s="39"/>
      <c r="AU8585" s="39"/>
      <c r="AV8585" s="39"/>
      <c r="AW8585" s="39"/>
    </row>
    <row r="8586" spans="15:49" x14ac:dyDescent="0.2">
      <c r="O8586" s="39"/>
      <c r="P8586" s="39"/>
      <c r="Q8586" s="39"/>
      <c r="R8586" s="39"/>
      <c r="S8586" s="39"/>
      <c r="T8586" s="39"/>
      <c r="U8586" s="39"/>
      <c r="V8586" s="39"/>
      <c r="W8586" s="39"/>
      <c r="X8586" s="39"/>
      <c r="Y8586" s="39"/>
      <c r="Z8586" s="39"/>
      <c r="AA8586" s="39"/>
      <c r="AB8586" s="39"/>
      <c r="AC8586" s="39"/>
      <c r="AD8586" s="39"/>
      <c r="AE8586" s="39"/>
      <c r="AF8586" s="39"/>
      <c r="AG8586" s="39"/>
      <c r="AH8586" s="39"/>
      <c r="AI8586" s="39"/>
      <c r="AJ8586" s="39"/>
      <c r="AK8586" s="39"/>
      <c r="AL8586" s="39"/>
      <c r="AM8586" s="39"/>
      <c r="AN8586" s="39"/>
      <c r="AO8586" s="39"/>
      <c r="AP8586" s="39"/>
      <c r="AQ8586" s="39"/>
      <c r="AR8586" s="39"/>
      <c r="AS8586" s="39"/>
      <c r="AT8586" s="39"/>
      <c r="AU8586" s="39"/>
      <c r="AV8586" s="39"/>
      <c r="AW8586" s="39"/>
    </row>
    <row r="8587" spans="15:49" x14ac:dyDescent="0.2">
      <c r="O8587" s="39"/>
      <c r="P8587" s="39"/>
      <c r="Q8587" s="39"/>
      <c r="R8587" s="39"/>
      <c r="S8587" s="39"/>
      <c r="T8587" s="39"/>
      <c r="U8587" s="39"/>
      <c r="V8587" s="39"/>
      <c r="W8587" s="39"/>
      <c r="X8587" s="39"/>
      <c r="Y8587" s="39"/>
      <c r="Z8587" s="39"/>
      <c r="AA8587" s="39"/>
      <c r="AB8587" s="39"/>
      <c r="AC8587" s="39"/>
      <c r="AD8587" s="39"/>
      <c r="AE8587" s="39"/>
      <c r="AF8587" s="39"/>
      <c r="AG8587" s="39"/>
      <c r="AH8587" s="39"/>
      <c r="AI8587" s="39"/>
      <c r="AJ8587" s="39"/>
      <c r="AK8587" s="39"/>
      <c r="AL8587" s="39"/>
      <c r="AM8587" s="39"/>
      <c r="AN8587" s="39"/>
      <c r="AO8587" s="39"/>
      <c r="AP8587" s="39"/>
      <c r="AQ8587" s="39"/>
      <c r="AR8587" s="39"/>
      <c r="AS8587" s="39"/>
      <c r="AT8587" s="39"/>
      <c r="AU8587" s="39"/>
      <c r="AV8587" s="39"/>
      <c r="AW8587" s="39"/>
    </row>
    <row r="8588" spans="15:49" x14ac:dyDescent="0.2">
      <c r="O8588" s="39"/>
      <c r="P8588" s="39"/>
      <c r="Q8588" s="39"/>
      <c r="R8588" s="39"/>
      <c r="S8588" s="39"/>
      <c r="T8588" s="39"/>
      <c r="U8588" s="39"/>
      <c r="V8588" s="39"/>
      <c r="W8588" s="39"/>
      <c r="X8588" s="39"/>
      <c r="Y8588" s="39"/>
      <c r="Z8588" s="39"/>
      <c r="AA8588" s="39"/>
      <c r="AB8588" s="39"/>
      <c r="AC8588" s="39"/>
      <c r="AD8588" s="39"/>
      <c r="AE8588" s="39"/>
      <c r="AF8588" s="39"/>
      <c r="AG8588" s="39"/>
      <c r="AH8588" s="39"/>
      <c r="AI8588" s="39"/>
      <c r="AJ8588" s="39"/>
      <c r="AK8588" s="39"/>
      <c r="AL8588" s="39"/>
      <c r="AM8588" s="39"/>
      <c r="AN8588" s="39"/>
      <c r="AO8588" s="39"/>
      <c r="AP8588" s="39"/>
      <c r="AQ8588" s="39"/>
      <c r="AR8588" s="39"/>
      <c r="AS8588" s="39"/>
      <c r="AT8588" s="39"/>
      <c r="AU8588" s="39"/>
      <c r="AV8588" s="39"/>
      <c r="AW8588" s="39"/>
    </row>
    <row r="8589" spans="15:49" x14ac:dyDescent="0.2">
      <c r="O8589" s="39"/>
      <c r="P8589" s="39"/>
      <c r="Q8589" s="39"/>
      <c r="R8589" s="39"/>
      <c r="S8589" s="39"/>
      <c r="T8589" s="39"/>
      <c r="U8589" s="39"/>
      <c r="V8589" s="39"/>
      <c r="W8589" s="39"/>
      <c r="X8589" s="39"/>
      <c r="Y8589" s="39"/>
      <c r="Z8589" s="39"/>
      <c r="AA8589" s="39"/>
      <c r="AB8589" s="39"/>
      <c r="AC8589" s="39"/>
      <c r="AD8589" s="39"/>
      <c r="AE8589" s="39"/>
      <c r="AF8589" s="39"/>
      <c r="AG8589" s="39"/>
      <c r="AH8589" s="39"/>
      <c r="AI8589" s="39"/>
      <c r="AJ8589" s="39"/>
      <c r="AK8589" s="39"/>
      <c r="AL8589" s="39"/>
      <c r="AM8589" s="39"/>
      <c r="AN8589" s="39"/>
      <c r="AO8589" s="39"/>
      <c r="AP8589" s="39"/>
      <c r="AQ8589" s="39"/>
      <c r="AR8589" s="39"/>
      <c r="AS8589" s="39"/>
      <c r="AT8589" s="39"/>
      <c r="AU8589" s="39"/>
      <c r="AV8589" s="39"/>
      <c r="AW8589" s="39"/>
    </row>
    <row r="8590" spans="15:49" x14ac:dyDescent="0.2">
      <c r="O8590" s="39"/>
      <c r="P8590" s="39"/>
      <c r="Q8590" s="39"/>
      <c r="R8590" s="39"/>
      <c r="S8590" s="39"/>
      <c r="T8590" s="39"/>
      <c r="U8590" s="39"/>
      <c r="V8590" s="39"/>
      <c r="W8590" s="39"/>
      <c r="X8590" s="39"/>
      <c r="Y8590" s="39"/>
      <c r="Z8590" s="39"/>
      <c r="AA8590" s="39"/>
      <c r="AB8590" s="39"/>
      <c r="AC8590" s="39"/>
      <c r="AD8590" s="39"/>
      <c r="AE8590" s="39"/>
      <c r="AF8590" s="39"/>
      <c r="AG8590" s="39"/>
      <c r="AH8590" s="39"/>
      <c r="AI8590" s="39"/>
      <c r="AJ8590" s="39"/>
      <c r="AK8590" s="39"/>
      <c r="AL8590" s="39"/>
      <c r="AM8590" s="39"/>
      <c r="AN8590" s="39"/>
      <c r="AO8590" s="39"/>
      <c r="AP8590" s="39"/>
      <c r="AQ8590" s="39"/>
      <c r="AR8590" s="39"/>
      <c r="AS8590" s="39"/>
      <c r="AT8590" s="39"/>
      <c r="AU8590" s="39"/>
      <c r="AV8590" s="39"/>
      <c r="AW8590" s="39"/>
    </row>
    <row r="8591" spans="15:49" x14ac:dyDescent="0.2">
      <c r="O8591" s="39"/>
      <c r="P8591" s="39"/>
      <c r="Q8591" s="39"/>
      <c r="R8591" s="39"/>
      <c r="S8591" s="39"/>
      <c r="T8591" s="39"/>
      <c r="U8591" s="39"/>
      <c r="V8591" s="39"/>
      <c r="W8591" s="39"/>
      <c r="X8591" s="39"/>
      <c r="Y8591" s="39"/>
      <c r="Z8591" s="39"/>
      <c r="AA8591" s="39"/>
      <c r="AB8591" s="39"/>
      <c r="AC8591" s="39"/>
      <c r="AD8591" s="39"/>
      <c r="AE8591" s="39"/>
      <c r="AF8591" s="39"/>
      <c r="AG8591" s="39"/>
      <c r="AH8591" s="39"/>
      <c r="AI8591" s="39"/>
      <c r="AJ8591" s="39"/>
      <c r="AK8591" s="39"/>
      <c r="AL8591" s="39"/>
      <c r="AM8591" s="39"/>
      <c r="AN8591" s="39"/>
      <c r="AO8591" s="39"/>
      <c r="AP8591" s="39"/>
      <c r="AQ8591" s="39"/>
      <c r="AR8591" s="39"/>
      <c r="AS8591" s="39"/>
      <c r="AT8591" s="39"/>
      <c r="AU8591" s="39"/>
      <c r="AV8591" s="39"/>
      <c r="AW8591" s="39"/>
    </row>
    <row r="8592" spans="15:49" x14ac:dyDescent="0.2">
      <c r="O8592" s="39"/>
      <c r="P8592" s="39"/>
      <c r="Q8592" s="39"/>
      <c r="R8592" s="39"/>
      <c r="S8592" s="39"/>
      <c r="T8592" s="39"/>
      <c r="U8592" s="39"/>
      <c r="V8592" s="39"/>
      <c r="W8592" s="39"/>
      <c r="X8592" s="39"/>
      <c r="Y8592" s="39"/>
      <c r="Z8592" s="39"/>
      <c r="AA8592" s="39"/>
      <c r="AB8592" s="39"/>
      <c r="AC8592" s="39"/>
      <c r="AD8592" s="39"/>
      <c r="AE8592" s="39"/>
      <c r="AF8592" s="39"/>
      <c r="AG8592" s="39"/>
      <c r="AH8592" s="39"/>
      <c r="AI8592" s="39"/>
      <c r="AJ8592" s="39"/>
      <c r="AK8592" s="39"/>
      <c r="AL8592" s="39"/>
      <c r="AM8592" s="39"/>
      <c r="AN8592" s="39"/>
      <c r="AO8592" s="39"/>
      <c r="AP8592" s="39"/>
      <c r="AQ8592" s="39"/>
      <c r="AR8592" s="39"/>
      <c r="AS8592" s="39"/>
      <c r="AT8592" s="39"/>
      <c r="AU8592" s="39"/>
      <c r="AV8592" s="39"/>
      <c r="AW8592" s="39"/>
    </row>
    <row r="8593" spans="15:49" x14ac:dyDescent="0.2">
      <c r="O8593" s="39"/>
      <c r="P8593" s="39"/>
      <c r="Q8593" s="39"/>
      <c r="R8593" s="39"/>
      <c r="S8593" s="39"/>
      <c r="T8593" s="39"/>
      <c r="U8593" s="39"/>
      <c r="V8593" s="39"/>
      <c r="W8593" s="39"/>
      <c r="X8593" s="39"/>
      <c r="Y8593" s="39"/>
      <c r="Z8593" s="39"/>
      <c r="AA8593" s="39"/>
      <c r="AB8593" s="39"/>
      <c r="AC8593" s="39"/>
      <c r="AD8593" s="39"/>
      <c r="AE8593" s="39"/>
      <c r="AF8593" s="39"/>
      <c r="AG8593" s="39"/>
      <c r="AH8593" s="39"/>
      <c r="AI8593" s="39"/>
      <c r="AJ8593" s="39"/>
      <c r="AK8593" s="39"/>
      <c r="AL8593" s="39"/>
      <c r="AM8593" s="39"/>
      <c r="AN8593" s="39"/>
      <c r="AO8593" s="39"/>
      <c r="AP8593" s="39"/>
      <c r="AQ8593" s="39"/>
      <c r="AR8593" s="39"/>
      <c r="AS8593" s="39"/>
      <c r="AT8593" s="39"/>
      <c r="AU8593" s="39"/>
      <c r="AV8593" s="39"/>
      <c r="AW8593" s="39"/>
    </row>
    <row r="8594" spans="15:49" x14ac:dyDescent="0.2">
      <c r="O8594" s="39"/>
      <c r="P8594" s="39"/>
      <c r="Q8594" s="39"/>
      <c r="R8594" s="39"/>
      <c r="S8594" s="39"/>
      <c r="T8594" s="39"/>
      <c r="U8594" s="39"/>
      <c r="V8594" s="39"/>
      <c r="W8594" s="39"/>
      <c r="X8594" s="39"/>
      <c r="Y8594" s="39"/>
      <c r="Z8594" s="39"/>
      <c r="AA8594" s="39"/>
      <c r="AB8594" s="39"/>
      <c r="AC8594" s="39"/>
      <c r="AD8594" s="39"/>
      <c r="AE8594" s="39"/>
      <c r="AF8594" s="39"/>
      <c r="AG8594" s="39"/>
      <c r="AH8594" s="39"/>
      <c r="AI8594" s="39"/>
      <c r="AJ8594" s="39"/>
      <c r="AK8594" s="39"/>
      <c r="AL8594" s="39"/>
      <c r="AM8594" s="39"/>
      <c r="AN8594" s="39"/>
      <c r="AO8594" s="39"/>
      <c r="AP8594" s="39"/>
      <c r="AQ8594" s="39"/>
      <c r="AR8594" s="39"/>
      <c r="AS8594" s="39"/>
      <c r="AT8594" s="39"/>
      <c r="AU8594" s="39"/>
      <c r="AV8594" s="39"/>
      <c r="AW8594" s="39"/>
    </row>
    <row r="8595" spans="15:49" x14ac:dyDescent="0.2">
      <c r="O8595" s="39"/>
      <c r="P8595" s="39"/>
      <c r="Q8595" s="39"/>
      <c r="R8595" s="39"/>
      <c r="S8595" s="39"/>
      <c r="T8595" s="39"/>
      <c r="U8595" s="39"/>
      <c r="V8595" s="39"/>
      <c r="W8595" s="39"/>
      <c r="X8595" s="39"/>
      <c r="Y8595" s="39"/>
      <c r="Z8595" s="39"/>
      <c r="AA8595" s="39"/>
      <c r="AB8595" s="39"/>
      <c r="AC8595" s="39"/>
      <c r="AD8595" s="39"/>
      <c r="AE8595" s="39"/>
      <c r="AF8595" s="39"/>
      <c r="AG8595" s="39"/>
      <c r="AH8595" s="39"/>
      <c r="AI8595" s="39"/>
      <c r="AJ8595" s="39"/>
      <c r="AK8595" s="39"/>
      <c r="AL8595" s="39"/>
      <c r="AM8595" s="39"/>
      <c r="AN8595" s="39"/>
      <c r="AO8595" s="39"/>
      <c r="AP8595" s="39"/>
      <c r="AQ8595" s="39"/>
      <c r="AR8595" s="39"/>
      <c r="AS8595" s="39"/>
      <c r="AT8595" s="39"/>
      <c r="AU8595" s="39"/>
      <c r="AV8595" s="39"/>
      <c r="AW8595" s="39"/>
    </row>
    <row r="8596" spans="15:49" x14ac:dyDescent="0.2">
      <c r="O8596" s="39"/>
      <c r="P8596" s="39"/>
      <c r="Q8596" s="39"/>
      <c r="R8596" s="39"/>
      <c r="S8596" s="39"/>
      <c r="T8596" s="39"/>
      <c r="U8596" s="39"/>
      <c r="V8596" s="39"/>
      <c r="W8596" s="39"/>
      <c r="X8596" s="39"/>
      <c r="Y8596" s="39"/>
      <c r="Z8596" s="39"/>
      <c r="AA8596" s="39"/>
      <c r="AB8596" s="39"/>
      <c r="AC8596" s="39"/>
      <c r="AD8596" s="39"/>
      <c r="AE8596" s="39"/>
      <c r="AF8596" s="39"/>
      <c r="AG8596" s="39"/>
      <c r="AH8596" s="39"/>
      <c r="AI8596" s="39"/>
      <c r="AJ8596" s="39"/>
      <c r="AK8596" s="39"/>
      <c r="AL8596" s="39"/>
      <c r="AM8596" s="39"/>
      <c r="AN8596" s="39"/>
      <c r="AO8596" s="39"/>
      <c r="AP8596" s="39"/>
      <c r="AQ8596" s="39"/>
      <c r="AR8596" s="39"/>
      <c r="AS8596" s="39"/>
      <c r="AT8596" s="39"/>
      <c r="AU8596" s="39"/>
      <c r="AV8596" s="39"/>
      <c r="AW8596" s="39"/>
    </row>
    <row r="8597" spans="15:49" x14ac:dyDescent="0.2">
      <c r="O8597" s="39"/>
      <c r="P8597" s="39"/>
      <c r="Q8597" s="39"/>
      <c r="R8597" s="39"/>
      <c r="S8597" s="39"/>
      <c r="T8597" s="39"/>
      <c r="U8597" s="39"/>
      <c r="V8597" s="39"/>
      <c r="W8597" s="39"/>
      <c r="X8597" s="39"/>
      <c r="Y8597" s="39"/>
      <c r="Z8597" s="39"/>
      <c r="AA8597" s="39"/>
      <c r="AB8597" s="39"/>
      <c r="AC8597" s="39"/>
      <c r="AD8597" s="39"/>
      <c r="AE8597" s="39"/>
      <c r="AF8597" s="39"/>
      <c r="AG8597" s="39"/>
      <c r="AH8597" s="39"/>
      <c r="AI8597" s="39"/>
      <c r="AJ8597" s="39"/>
      <c r="AK8597" s="39"/>
      <c r="AL8597" s="39"/>
      <c r="AM8597" s="39"/>
      <c r="AN8597" s="39"/>
      <c r="AO8597" s="39"/>
      <c r="AP8597" s="39"/>
      <c r="AQ8597" s="39"/>
      <c r="AR8597" s="39"/>
      <c r="AS8597" s="39"/>
      <c r="AT8597" s="39"/>
      <c r="AU8597" s="39"/>
      <c r="AV8597" s="39"/>
      <c r="AW8597" s="39"/>
    </row>
    <row r="8598" spans="15:49" x14ac:dyDescent="0.2">
      <c r="O8598" s="39"/>
      <c r="P8598" s="39"/>
      <c r="Q8598" s="39"/>
      <c r="R8598" s="39"/>
      <c r="S8598" s="39"/>
      <c r="T8598" s="39"/>
      <c r="U8598" s="39"/>
      <c r="V8598" s="39"/>
      <c r="W8598" s="39"/>
      <c r="X8598" s="39"/>
      <c r="Y8598" s="39"/>
      <c r="Z8598" s="39"/>
      <c r="AA8598" s="39"/>
      <c r="AB8598" s="39"/>
      <c r="AC8598" s="39"/>
      <c r="AD8598" s="39"/>
      <c r="AE8598" s="39"/>
      <c r="AF8598" s="39"/>
      <c r="AG8598" s="39"/>
      <c r="AH8598" s="39"/>
      <c r="AI8598" s="39"/>
      <c r="AJ8598" s="39"/>
      <c r="AK8598" s="39"/>
      <c r="AL8598" s="39"/>
      <c r="AM8598" s="39"/>
      <c r="AN8598" s="39"/>
      <c r="AO8598" s="39"/>
      <c r="AP8598" s="39"/>
      <c r="AQ8598" s="39"/>
      <c r="AR8598" s="39"/>
      <c r="AS8598" s="39"/>
      <c r="AT8598" s="39"/>
      <c r="AU8598" s="39"/>
      <c r="AV8598" s="39"/>
      <c r="AW8598" s="39"/>
    </row>
    <row r="8599" spans="15:49" x14ac:dyDescent="0.2">
      <c r="O8599" s="39"/>
      <c r="P8599" s="39"/>
      <c r="Q8599" s="39"/>
      <c r="R8599" s="39"/>
      <c r="S8599" s="39"/>
      <c r="T8599" s="39"/>
      <c r="U8599" s="39"/>
      <c r="V8599" s="39"/>
      <c r="W8599" s="39"/>
      <c r="X8599" s="39"/>
      <c r="Y8599" s="39"/>
      <c r="Z8599" s="39"/>
      <c r="AA8599" s="39"/>
      <c r="AB8599" s="39"/>
      <c r="AC8599" s="39"/>
      <c r="AD8599" s="39"/>
      <c r="AE8599" s="39"/>
      <c r="AF8599" s="39"/>
      <c r="AG8599" s="39"/>
      <c r="AH8599" s="39"/>
      <c r="AI8599" s="39"/>
      <c r="AJ8599" s="39"/>
      <c r="AK8599" s="39"/>
      <c r="AL8599" s="39"/>
      <c r="AM8599" s="39"/>
      <c r="AN8599" s="39"/>
      <c r="AO8599" s="39"/>
      <c r="AP8599" s="39"/>
      <c r="AQ8599" s="39"/>
      <c r="AR8599" s="39"/>
      <c r="AS8599" s="39"/>
      <c r="AT8599" s="39"/>
      <c r="AU8599" s="39"/>
      <c r="AV8599" s="39"/>
      <c r="AW8599" s="39"/>
    </row>
    <row r="8600" spans="15:49" x14ac:dyDescent="0.2">
      <c r="O8600" s="39"/>
      <c r="P8600" s="39"/>
      <c r="Q8600" s="39"/>
      <c r="R8600" s="39"/>
      <c r="S8600" s="39"/>
      <c r="T8600" s="39"/>
      <c r="U8600" s="39"/>
      <c r="V8600" s="39"/>
      <c r="W8600" s="39"/>
      <c r="X8600" s="39"/>
      <c r="Y8600" s="39"/>
      <c r="Z8600" s="39"/>
      <c r="AA8600" s="39"/>
      <c r="AB8600" s="39"/>
      <c r="AC8600" s="39"/>
      <c r="AD8600" s="39"/>
      <c r="AE8600" s="39"/>
      <c r="AF8600" s="39"/>
      <c r="AG8600" s="39"/>
      <c r="AH8600" s="39"/>
      <c r="AI8600" s="39"/>
      <c r="AJ8600" s="39"/>
      <c r="AK8600" s="39"/>
      <c r="AL8600" s="39"/>
      <c r="AM8600" s="39"/>
      <c r="AN8600" s="39"/>
      <c r="AO8600" s="39"/>
      <c r="AP8600" s="39"/>
      <c r="AQ8600" s="39"/>
      <c r="AR8600" s="39"/>
      <c r="AS8600" s="39"/>
      <c r="AT8600" s="39"/>
      <c r="AU8600" s="39"/>
      <c r="AV8600" s="39"/>
      <c r="AW8600" s="39"/>
    </row>
    <row r="8601" spans="15:49" x14ac:dyDescent="0.2">
      <c r="O8601" s="39"/>
      <c r="P8601" s="39"/>
      <c r="Q8601" s="39"/>
      <c r="R8601" s="39"/>
      <c r="S8601" s="39"/>
      <c r="T8601" s="39"/>
      <c r="U8601" s="39"/>
      <c r="V8601" s="39"/>
      <c r="W8601" s="39"/>
      <c r="X8601" s="39"/>
      <c r="Y8601" s="39"/>
      <c r="Z8601" s="39"/>
      <c r="AA8601" s="39"/>
      <c r="AB8601" s="39"/>
      <c r="AC8601" s="39"/>
      <c r="AD8601" s="39"/>
      <c r="AE8601" s="39"/>
      <c r="AF8601" s="39"/>
      <c r="AG8601" s="39"/>
      <c r="AH8601" s="39"/>
      <c r="AI8601" s="39"/>
      <c r="AJ8601" s="39"/>
      <c r="AK8601" s="39"/>
      <c r="AL8601" s="39"/>
      <c r="AM8601" s="39"/>
      <c r="AN8601" s="39"/>
      <c r="AO8601" s="39"/>
      <c r="AP8601" s="39"/>
      <c r="AQ8601" s="39"/>
      <c r="AR8601" s="39"/>
      <c r="AS8601" s="39"/>
      <c r="AT8601" s="39"/>
      <c r="AU8601" s="39"/>
      <c r="AV8601" s="39"/>
      <c r="AW8601" s="39"/>
    </row>
    <row r="8602" spans="15:49" x14ac:dyDescent="0.2">
      <c r="O8602" s="39"/>
      <c r="P8602" s="39"/>
      <c r="Q8602" s="39"/>
      <c r="R8602" s="39"/>
      <c r="S8602" s="39"/>
      <c r="T8602" s="39"/>
      <c r="U8602" s="39"/>
      <c r="V8602" s="39"/>
      <c r="W8602" s="39"/>
      <c r="X8602" s="39"/>
      <c r="Y8602" s="39"/>
      <c r="Z8602" s="39"/>
      <c r="AA8602" s="39"/>
      <c r="AB8602" s="39"/>
      <c r="AC8602" s="39"/>
      <c r="AD8602" s="39"/>
      <c r="AE8602" s="39"/>
      <c r="AF8602" s="39"/>
      <c r="AG8602" s="39"/>
      <c r="AH8602" s="39"/>
      <c r="AI8602" s="39"/>
      <c r="AJ8602" s="39"/>
      <c r="AK8602" s="39"/>
      <c r="AL8602" s="39"/>
      <c r="AM8602" s="39"/>
      <c r="AN8602" s="39"/>
      <c r="AO8602" s="39"/>
      <c r="AP8602" s="39"/>
      <c r="AQ8602" s="39"/>
      <c r="AR8602" s="39"/>
      <c r="AS8602" s="39"/>
      <c r="AT8602" s="39"/>
      <c r="AU8602" s="39"/>
      <c r="AV8602" s="39"/>
      <c r="AW8602" s="39"/>
    </row>
    <row r="8603" spans="15:49" x14ac:dyDescent="0.2">
      <c r="O8603" s="39"/>
      <c r="P8603" s="39"/>
      <c r="Q8603" s="39"/>
      <c r="R8603" s="39"/>
      <c r="S8603" s="39"/>
      <c r="T8603" s="39"/>
      <c r="U8603" s="39"/>
      <c r="V8603" s="39"/>
      <c r="W8603" s="39"/>
      <c r="X8603" s="39"/>
      <c r="Y8603" s="39"/>
      <c r="Z8603" s="39"/>
      <c r="AA8603" s="39"/>
      <c r="AB8603" s="39"/>
      <c r="AC8603" s="39"/>
      <c r="AD8603" s="39"/>
      <c r="AE8603" s="39"/>
      <c r="AF8603" s="39"/>
      <c r="AG8603" s="39"/>
      <c r="AH8603" s="39"/>
      <c r="AI8603" s="39"/>
      <c r="AJ8603" s="39"/>
      <c r="AK8603" s="39"/>
      <c r="AL8603" s="39"/>
      <c r="AM8603" s="39"/>
      <c r="AN8603" s="39"/>
      <c r="AO8603" s="39"/>
      <c r="AP8603" s="39"/>
      <c r="AQ8603" s="39"/>
      <c r="AR8603" s="39"/>
      <c r="AS8603" s="39"/>
      <c r="AT8603" s="39"/>
      <c r="AU8603" s="39"/>
      <c r="AV8603" s="39"/>
      <c r="AW8603" s="39"/>
    </row>
    <row r="8604" spans="15:49" x14ac:dyDescent="0.2">
      <c r="O8604" s="39"/>
      <c r="P8604" s="39"/>
      <c r="Q8604" s="39"/>
      <c r="R8604" s="39"/>
      <c r="S8604" s="39"/>
      <c r="T8604" s="39"/>
      <c r="U8604" s="39"/>
      <c r="V8604" s="39"/>
      <c r="W8604" s="39"/>
      <c r="X8604" s="39"/>
      <c r="Y8604" s="39"/>
      <c r="Z8604" s="39"/>
      <c r="AA8604" s="39"/>
      <c r="AB8604" s="39"/>
      <c r="AC8604" s="39"/>
      <c r="AD8604" s="39"/>
      <c r="AE8604" s="39"/>
      <c r="AF8604" s="39"/>
      <c r="AG8604" s="39"/>
      <c r="AH8604" s="39"/>
      <c r="AI8604" s="39"/>
      <c r="AJ8604" s="39"/>
      <c r="AK8604" s="39"/>
      <c r="AL8604" s="39"/>
      <c r="AM8604" s="39"/>
      <c r="AN8604" s="39"/>
      <c r="AO8604" s="39"/>
      <c r="AP8604" s="39"/>
      <c r="AQ8604" s="39"/>
      <c r="AR8604" s="39"/>
      <c r="AS8604" s="39"/>
      <c r="AT8604" s="39"/>
      <c r="AU8604" s="39"/>
      <c r="AV8604" s="39"/>
      <c r="AW8604" s="39"/>
    </row>
    <row r="8605" spans="15:49" x14ac:dyDescent="0.2">
      <c r="O8605" s="39"/>
      <c r="P8605" s="39"/>
      <c r="Q8605" s="39"/>
      <c r="R8605" s="39"/>
      <c r="S8605" s="39"/>
      <c r="T8605" s="39"/>
      <c r="U8605" s="39"/>
      <c r="V8605" s="39"/>
      <c r="W8605" s="39"/>
      <c r="X8605" s="39"/>
      <c r="Y8605" s="39"/>
      <c r="Z8605" s="39"/>
      <c r="AA8605" s="39"/>
      <c r="AB8605" s="39"/>
      <c r="AC8605" s="39"/>
      <c r="AD8605" s="39"/>
      <c r="AE8605" s="39"/>
      <c r="AF8605" s="39"/>
      <c r="AG8605" s="39"/>
      <c r="AH8605" s="39"/>
      <c r="AI8605" s="39"/>
      <c r="AJ8605" s="39"/>
      <c r="AK8605" s="39"/>
      <c r="AL8605" s="39"/>
      <c r="AM8605" s="39"/>
      <c r="AN8605" s="39"/>
      <c r="AO8605" s="39"/>
      <c r="AP8605" s="39"/>
      <c r="AQ8605" s="39"/>
      <c r="AR8605" s="39"/>
      <c r="AS8605" s="39"/>
      <c r="AT8605" s="39"/>
      <c r="AU8605" s="39"/>
      <c r="AV8605" s="39"/>
      <c r="AW8605" s="39"/>
    </row>
    <row r="8606" spans="15:49" x14ac:dyDescent="0.2">
      <c r="O8606" s="39"/>
      <c r="P8606" s="39"/>
      <c r="Q8606" s="39"/>
      <c r="R8606" s="39"/>
      <c r="S8606" s="39"/>
      <c r="T8606" s="39"/>
      <c r="U8606" s="39"/>
      <c r="V8606" s="39"/>
      <c r="W8606" s="39"/>
      <c r="X8606" s="39"/>
      <c r="Y8606" s="39"/>
      <c r="Z8606" s="39"/>
      <c r="AA8606" s="39"/>
      <c r="AB8606" s="39"/>
      <c r="AC8606" s="39"/>
      <c r="AD8606" s="39"/>
      <c r="AE8606" s="39"/>
      <c r="AF8606" s="39"/>
      <c r="AG8606" s="39"/>
      <c r="AH8606" s="39"/>
      <c r="AI8606" s="39"/>
      <c r="AJ8606" s="39"/>
      <c r="AK8606" s="39"/>
      <c r="AL8606" s="39"/>
      <c r="AM8606" s="39"/>
      <c r="AN8606" s="39"/>
      <c r="AO8606" s="39"/>
      <c r="AP8606" s="39"/>
      <c r="AQ8606" s="39"/>
      <c r="AR8606" s="39"/>
      <c r="AS8606" s="39"/>
      <c r="AT8606" s="39"/>
      <c r="AU8606" s="39"/>
      <c r="AV8606" s="39"/>
      <c r="AW8606" s="39"/>
    </row>
    <row r="8607" spans="15:49" x14ac:dyDescent="0.2">
      <c r="O8607" s="39"/>
      <c r="P8607" s="39"/>
      <c r="Q8607" s="39"/>
      <c r="R8607" s="39"/>
      <c r="S8607" s="39"/>
      <c r="T8607" s="39"/>
      <c r="U8607" s="39"/>
      <c r="V8607" s="39"/>
      <c r="W8607" s="39"/>
      <c r="X8607" s="39"/>
      <c r="Y8607" s="39"/>
      <c r="Z8607" s="39"/>
      <c r="AA8607" s="39"/>
      <c r="AB8607" s="39"/>
      <c r="AC8607" s="39"/>
      <c r="AD8607" s="39"/>
      <c r="AE8607" s="39"/>
      <c r="AF8607" s="39"/>
      <c r="AG8607" s="39"/>
      <c r="AH8607" s="39"/>
      <c r="AI8607" s="39"/>
      <c r="AJ8607" s="39"/>
      <c r="AK8607" s="39"/>
      <c r="AL8607" s="39"/>
      <c r="AM8607" s="39"/>
      <c r="AN8607" s="39"/>
      <c r="AO8607" s="39"/>
      <c r="AP8607" s="39"/>
      <c r="AQ8607" s="39"/>
      <c r="AR8607" s="39"/>
      <c r="AS8607" s="39"/>
      <c r="AT8607" s="39"/>
      <c r="AU8607" s="39"/>
      <c r="AV8607" s="39"/>
      <c r="AW8607" s="39"/>
    </row>
    <row r="8608" spans="15:49" x14ac:dyDescent="0.2">
      <c r="O8608" s="39"/>
      <c r="P8608" s="39"/>
      <c r="Q8608" s="39"/>
      <c r="R8608" s="39"/>
      <c r="S8608" s="39"/>
      <c r="T8608" s="39"/>
      <c r="U8608" s="39"/>
      <c r="V8608" s="39"/>
      <c r="W8608" s="39"/>
      <c r="X8608" s="39"/>
      <c r="Y8608" s="39"/>
      <c r="Z8608" s="39"/>
      <c r="AA8608" s="39"/>
      <c r="AB8608" s="39"/>
      <c r="AC8608" s="39"/>
      <c r="AD8608" s="39"/>
      <c r="AE8608" s="39"/>
      <c r="AF8608" s="39"/>
      <c r="AG8608" s="39"/>
      <c r="AH8608" s="39"/>
      <c r="AI8608" s="39"/>
      <c r="AJ8608" s="39"/>
      <c r="AK8608" s="39"/>
      <c r="AL8608" s="39"/>
      <c r="AM8608" s="39"/>
      <c r="AN8608" s="39"/>
      <c r="AO8608" s="39"/>
      <c r="AP8608" s="39"/>
      <c r="AQ8608" s="39"/>
      <c r="AR8608" s="39"/>
      <c r="AS8608" s="39"/>
      <c r="AT8608" s="39"/>
      <c r="AU8608" s="39"/>
      <c r="AV8608" s="39"/>
      <c r="AW8608" s="39"/>
    </row>
    <row r="8609" spans="15:49" x14ac:dyDescent="0.2">
      <c r="O8609" s="39"/>
      <c r="P8609" s="39"/>
      <c r="Q8609" s="39"/>
      <c r="R8609" s="39"/>
      <c r="S8609" s="39"/>
      <c r="T8609" s="39"/>
      <c r="U8609" s="39"/>
      <c r="V8609" s="39"/>
      <c r="W8609" s="39"/>
      <c r="X8609" s="39"/>
      <c r="Y8609" s="39"/>
      <c r="Z8609" s="39"/>
      <c r="AA8609" s="39"/>
      <c r="AB8609" s="39"/>
      <c r="AC8609" s="39"/>
      <c r="AD8609" s="39"/>
      <c r="AE8609" s="39"/>
      <c r="AF8609" s="39"/>
      <c r="AG8609" s="39"/>
      <c r="AH8609" s="39"/>
      <c r="AI8609" s="39"/>
      <c r="AJ8609" s="39"/>
      <c r="AK8609" s="39"/>
      <c r="AL8609" s="39"/>
      <c r="AM8609" s="39"/>
      <c r="AN8609" s="39"/>
      <c r="AO8609" s="39"/>
      <c r="AP8609" s="39"/>
      <c r="AQ8609" s="39"/>
      <c r="AR8609" s="39"/>
      <c r="AS8609" s="39"/>
      <c r="AT8609" s="39"/>
      <c r="AU8609" s="39"/>
      <c r="AV8609" s="39"/>
      <c r="AW8609" s="39"/>
    </row>
    <row r="8610" spans="15:49" x14ac:dyDescent="0.2">
      <c r="O8610" s="39"/>
      <c r="P8610" s="39"/>
      <c r="Q8610" s="39"/>
      <c r="R8610" s="39"/>
      <c r="S8610" s="39"/>
      <c r="T8610" s="39"/>
      <c r="U8610" s="39"/>
      <c r="V8610" s="39"/>
      <c r="W8610" s="39"/>
      <c r="X8610" s="39"/>
      <c r="Y8610" s="39"/>
      <c r="Z8610" s="39"/>
      <c r="AA8610" s="39"/>
      <c r="AB8610" s="39"/>
      <c r="AC8610" s="39"/>
      <c r="AD8610" s="39"/>
      <c r="AE8610" s="39"/>
      <c r="AF8610" s="39"/>
      <c r="AG8610" s="39"/>
      <c r="AH8610" s="39"/>
      <c r="AI8610" s="39"/>
      <c r="AJ8610" s="39"/>
      <c r="AK8610" s="39"/>
      <c r="AL8610" s="39"/>
      <c r="AM8610" s="39"/>
      <c r="AN8610" s="39"/>
      <c r="AO8610" s="39"/>
      <c r="AP8610" s="39"/>
      <c r="AQ8610" s="39"/>
      <c r="AR8610" s="39"/>
      <c r="AS8610" s="39"/>
      <c r="AT8610" s="39"/>
      <c r="AU8610" s="39"/>
      <c r="AV8610" s="39"/>
      <c r="AW8610" s="39"/>
    </row>
    <row r="8611" spans="15:49" x14ac:dyDescent="0.2">
      <c r="O8611" s="39"/>
      <c r="P8611" s="39"/>
      <c r="Q8611" s="39"/>
      <c r="R8611" s="39"/>
      <c r="S8611" s="39"/>
      <c r="T8611" s="39"/>
      <c r="U8611" s="39"/>
      <c r="V8611" s="39"/>
      <c r="W8611" s="39"/>
      <c r="X8611" s="39"/>
      <c r="Y8611" s="39"/>
      <c r="Z8611" s="39"/>
      <c r="AA8611" s="39"/>
      <c r="AB8611" s="39"/>
      <c r="AC8611" s="39"/>
      <c r="AD8611" s="39"/>
      <c r="AE8611" s="39"/>
      <c r="AF8611" s="39"/>
      <c r="AG8611" s="39"/>
      <c r="AH8611" s="39"/>
      <c r="AI8611" s="39"/>
      <c r="AJ8611" s="39"/>
      <c r="AK8611" s="39"/>
      <c r="AL8611" s="39"/>
      <c r="AM8611" s="39"/>
      <c r="AN8611" s="39"/>
      <c r="AO8611" s="39"/>
      <c r="AP8611" s="39"/>
      <c r="AQ8611" s="39"/>
      <c r="AR8611" s="39"/>
      <c r="AS8611" s="39"/>
      <c r="AT8611" s="39"/>
      <c r="AU8611" s="39"/>
      <c r="AV8611" s="39"/>
      <c r="AW8611" s="39"/>
    </row>
    <row r="8612" spans="15:49" x14ac:dyDescent="0.2">
      <c r="O8612" s="39"/>
      <c r="P8612" s="39"/>
      <c r="Q8612" s="39"/>
      <c r="R8612" s="39"/>
      <c r="S8612" s="39"/>
      <c r="T8612" s="39"/>
      <c r="U8612" s="39"/>
      <c r="V8612" s="39"/>
      <c r="W8612" s="39"/>
      <c r="X8612" s="39"/>
      <c r="Y8612" s="39"/>
      <c r="Z8612" s="39"/>
      <c r="AA8612" s="39"/>
      <c r="AB8612" s="39"/>
      <c r="AC8612" s="39"/>
      <c r="AD8612" s="39"/>
      <c r="AE8612" s="39"/>
      <c r="AF8612" s="39"/>
      <c r="AG8612" s="39"/>
      <c r="AH8612" s="39"/>
      <c r="AI8612" s="39"/>
      <c r="AJ8612" s="39"/>
      <c r="AK8612" s="39"/>
      <c r="AL8612" s="39"/>
      <c r="AM8612" s="39"/>
      <c r="AN8612" s="39"/>
      <c r="AO8612" s="39"/>
      <c r="AP8612" s="39"/>
      <c r="AQ8612" s="39"/>
      <c r="AR8612" s="39"/>
      <c r="AS8612" s="39"/>
      <c r="AT8612" s="39"/>
      <c r="AU8612" s="39"/>
      <c r="AV8612" s="39"/>
      <c r="AW8612" s="39"/>
    </row>
    <row r="8613" spans="15:49" x14ac:dyDescent="0.2">
      <c r="O8613" s="39"/>
      <c r="P8613" s="39"/>
      <c r="Q8613" s="39"/>
      <c r="R8613" s="39"/>
      <c r="S8613" s="39"/>
      <c r="T8613" s="39"/>
      <c r="U8613" s="39"/>
      <c r="V8613" s="39"/>
      <c r="W8613" s="39"/>
      <c r="X8613" s="39"/>
      <c r="Y8613" s="39"/>
      <c r="Z8613" s="39"/>
      <c r="AA8613" s="39"/>
      <c r="AB8613" s="39"/>
      <c r="AC8613" s="39"/>
      <c r="AD8613" s="39"/>
      <c r="AE8613" s="39"/>
      <c r="AF8613" s="39"/>
      <c r="AG8613" s="39"/>
      <c r="AH8613" s="39"/>
      <c r="AI8613" s="39"/>
      <c r="AJ8613" s="39"/>
      <c r="AK8613" s="39"/>
      <c r="AL8613" s="39"/>
      <c r="AM8613" s="39"/>
      <c r="AN8613" s="39"/>
      <c r="AO8613" s="39"/>
      <c r="AP8613" s="39"/>
      <c r="AQ8613" s="39"/>
      <c r="AR8613" s="39"/>
      <c r="AS8613" s="39"/>
      <c r="AT8613" s="39"/>
      <c r="AU8613" s="39"/>
      <c r="AV8613" s="39"/>
      <c r="AW8613" s="39"/>
    </row>
    <row r="8614" spans="15:49" x14ac:dyDescent="0.2">
      <c r="O8614" s="39"/>
      <c r="P8614" s="39"/>
      <c r="Q8614" s="39"/>
      <c r="R8614" s="39"/>
      <c r="S8614" s="39"/>
      <c r="T8614" s="39"/>
      <c r="U8614" s="39"/>
      <c r="V8614" s="39"/>
      <c r="W8614" s="39"/>
      <c r="X8614" s="39"/>
      <c r="Y8614" s="39"/>
      <c r="Z8614" s="39"/>
      <c r="AA8614" s="39"/>
      <c r="AB8614" s="39"/>
      <c r="AC8614" s="39"/>
      <c r="AD8614" s="39"/>
      <c r="AE8614" s="39"/>
      <c r="AF8614" s="39"/>
      <c r="AG8614" s="39"/>
      <c r="AH8614" s="39"/>
      <c r="AI8614" s="39"/>
      <c r="AJ8614" s="39"/>
      <c r="AK8614" s="39"/>
      <c r="AL8614" s="39"/>
      <c r="AM8614" s="39"/>
      <c r="AN8614" s="39"/>
      <c r="AO8614" s="39"/>
      <c r="AP8614" s="39"/>
      <c r="AQ8614" s="39"/>
      <c r="AR8614" s="39"/>
      <c r="AS8614" s="39"/>
      <c r="AT8614" s="39"/>
      <c r="AU8614" s="39"/>
      <c r="AV8614" s="39"/>
      <c r="AW8614" s="39"/>
    </row>
    <row r="8615" spans="15:49" x14ac:dyDescent="0.2">
      <c r="O8615" s="39"/>
      <c r="P8615" s="39"/>
      <c r="Q8615" s="39"/>
      <c r="R8615" s="39"/>
      <c r="S8615" s="39"/>
      <c r="T8615" s="39"/>
      <c r="U8615" s="39"/>
      <c r="V8615" s="39"/>
      <c r="W8615" s="39"/>
      <c r="X8615" s="39"/>
      <c r="Y8615" s="39"/>
      <c r="Z8615" s="39"/>
      <c r="AA8615" s="39"/>
      <c r="AB8615" s="39"/>
      <c r="AC8615" s="39"/>
      <c r="AD8615" s="39"/>
      <c r="AE8615" s="39"/>
      <c r="AF8615" s="39"/>
      <c r="AG8615" s="39"/>
      <c r="AH8615" s="39"/>
      <c r="AI8615" s="39"/>
      <c r="AJ8615" s="39"/>
      <c r="AK8615" s="39"/>
      <c r="AL8615" s="39"/>
      <c r="AM8615" s="39"/>
      <c r="AN8615" s="39"/>
      <c r="AO8615" s="39"/>
      <c r="AP8615" s="39"/>
      <c r="AQ8615" s="39"/>
      <c r="AR8615" s="39"/>
      <c r="AS8615" s="39"/>
      <c r="AT8615" s="39"/>
      <c r="AU8615" s="39"/>
      <c r="AV8615" s="39"/>
      <c r="AW8615" s="39"/>
    </row>
    <row r="8616" spans="15:49" x14ac:dyDescent="0.2">
      <c r="O8616" s="39"/>
      <c r="P8616" s="39"/>
      <c r="Q8616" s="39"/>
      <c r="R8616" s="39"/>
      <c r="S8616" s="39"/>
      <c r="T8616" s="39"/>
      <c r="U8616" s="39"/>
      <c r="V8616" s="39"/>
      <c r="W8616" s="39"/>
      <c r="X8616" s="39"/>
      <c r="Y8616" s="39"/>
      <c r="Z8616" s="39"/>
      <c r="AA8616" s="39"/>
      <c r="AB8616" s="39"/>
      <c r="AC8616" s="39"/>
      <c r="AD8616" s="39"/>
      <c r="AE8616" s="39"/>
      <c r="AF8616" s="39"/>
      <c r="AG8616" s="39"/>
      <c r="AH8616" s="39"/>
      <c r="AI8616" s="39"/>
      <c r="AJ8616" s="39"/>
      <c r="AK8616" s="39"/>
      <c r="AL8616" s="39"/>
      <c r="AM8616" s="39"/>
      <c r="AN8616" s="39"/>
      <c r="AO8616" s="39"/>
      <c r="AP8616" s="39"/>
      <c r="AQ8616" s="39"/>
      <c r="AR8616" s="39"/>
      <c r="AS8616" s="39"/>
      <c r="AT8616" s="39"/>
      <c r="AU8616" s="39"/>
      <c r="AV8616" s="39"/>
      <c r="AW8616" s="39"/>
    </row>
    <row r="8617" spans="15:49" x14ac:dyDescent="0.2">
      <c r="O8617" s="39"/>
      <c r="P8617" s="39"/>
      <c r="Q8617" s="39"/>
      <c r="R8617" s="39"/>
      <c r="S8617" s="39"/>
      <c r="T8617" s="39"/>
      <c r="U8617" s="39"/>
      <c r="V8617" s="39"/>
      <c r="W8617" s="39"/>
      <c r="X8617" s="39"/>
      <c r="Y8617" s="39"/>
      <c r="Z8617" s="39"/>
      <c r="AA8617" s="39"/>
      <c r="AB8617" s="39"/>
      <c r="AC8617" s="39"/>
      <c r="AD8617" s="39"/>
      <c r="AE8617" s="39"/>
      <c r="AF8617" s="39"/>
      <c r="AG8617" s="39"/>
      <c r="AH8617" s="39"/>
      <c r="AI8617" s="39"/>
      <c r="AJ8617" s="39"/>
      <c r="AK8617" s="39"/>
      <c r="AL8617" s="39"/>
      <c r="AM8617" s="39"/>
      <c r="AN8617" s="39"/>
      <c r="AO8617" s="39"/>
      <c r="AP8617" s="39"/>
      <c r="AQ8617" s="39"/>
      <c r="AR8617" s="39"/>
      <c r="AS8617" s="39"/>
      <c r="AT8617" s="39"/>
      <c r="AU8617" s="39"/>
      <c r="AV8617" s="39"/>
      <c r="AW8617" s="39"/>
    </row>
    <row r="8618" spans="15:49" x14ac:dyDescent="0.2">
      <c r="O8618" s="39"/>
      <c r="P8618" s="39"/>
      <c r="Q8618" s="39"/>
      <c r="R8618" s="39"/>
      <c r="S8618" s="39"/>
      <c r="T8618" s="39"/>
      <c r="U8618" s="39"/>
      <c r="V8618" s="39"/>
      <c r="W8618" s="39"/>
      <c r="X8618" s="39"/>
      <c r="Y8618" s="39"/>
      <c r="Z8618" s="39"/>
      <c r="AA8618" s="39"/>
      <c r="AB8618" s="39"/>
      <c r="AC8618" s="39"/>
      <c r="AD8618" s="39"/>
      <c r="AE8618" s="39"/>
      <c r="AF8618" s="39"/>
      <c r="AG8618" s="39"/>
      <c r="AH8618" s="39"/>
      <c r="AI8618" s="39"/>
      <c r="AJ8618" s="39"/>
      <c r="AK8618" s="39"/>
      <c r="AL8618" s="39"/>
      <c r="AM8618" s="39"/>
      <c r="AN8618" s="39"/>
      <c r="AO8618" s="39"/>
      <c r="AP8618" s="39"/>
      <c r="AQ8618" s="39"/>
      <c r="AR8618" s="39"/>
      <c r="AS8618" s="39"/>
      <c r="AT8618" s="39"/>
      <c r="AU8618" s="39"/>
      <c r="AV8618" s="39"/>
      <c r="AW8618" s="39"/>
    </row>
    <row r="8619" spans="15:49" x14ac:dyDescent="0.2">
      <c r="O8619" s="39"/>
      <c r="P8619" s="39"/>
      <c r="Q8619" s="39"/>
      <c r="R8619" s="39"/>
      <c r="S8619" s="39"/>
      <c r="T8619" s="39"/>
      <c r="U8619" s="39"/>
      <c r="V8619" s="39"/>
      <c r="W8619" s="39"/>
      <c r="X8619" s="39"/>
      <c r="Y8619" s="39"/>
      <c r="Z8619" s="39"/>
      <c r="AA8619" s="39"/>
      <c r="AB8619" s="39"/>
      <c r="AC8619" s="39"/>
      <c r="AD8619" s="39"/>
      <c r="AE8619" s="39"/>
      <c r="AF8619" s="39"/>
      <c r="AG8619" s="39"/>
      <c r="AH8619" s="39"/>
      <c r="AI8619" s="39"/>
      <c r="AJ8619" s="39"/>
      <c r="AK8619" s="39"/>
      <c r="AL8619" s="39"/>
      <c r="AM8619" s="39"/>
      <c r="AN8619" s="39"/>
      <c r="AO8619" s="39"/>
      <c r="AP8619" s="39"/>
      <c r="AQ8619" s="39"/>
      <c r="AR8619" s="39"/>
      <c r="AS8619" s="39"/>
      <c r="AT8619" s="39"/>
      <c r="AU8619" s="39"/>
      <c r="AV8619" s="39"/>
      <c r="AW8619" s="39"/>
    </row>
    <row r="8620" spans="15:49" x14ac:dyDescent="0.2">
      <c r="O8620" s="39"/>
      <c r="P8620" s="39"/>
      <c r="Q8620" s="39"/>
      <c r="R8620" s="39"/>
      <c r="S8620" s="39"/>
      <c r="T8620" s="39"/>
      <c r="U8620" s="39"/>
      <c r="V8620" s="39"/>
      <c r="W8620" s="39"/>
      <c r="X8620" s="39"/>
      <c r="Y8620" s="39"/>
      <c r="Z8620" s="39"/>
      <c r="AA8620" s="39"/>
      <c r="AB8620" s="39"/>
      <c r="AC8620" s="39"/>
      <c r="AD8620" s="39"/>
      <c r="AE8620" s="39"/>
      <c r="AF8620" s="39"/>
      <c r="AG8620" s="39"/>
      <c r="AH8620" s="39"/>
      <c r="AI8620" s="39"/>
      <c r="AJ8620" s="39"/>
      <c r="AK8620" s="39"/>
      <c r="AL8620" s="39"/>
      <c r="AM8620" s="39"/>
      <c r="AN8620" s="39"/>
      <c r="AO8620" s="39"/>
      <c r="AP8620" s="39"/>
      <c r="AQ8620" s="39"/>
      <c r="AR8620" s="39"/>
      <c r="AS8620" s="39"/>
      <c r="AT8620" s="39"/>
      <c r="AU8620" s="39"/>
      <c r="AV8620" s="39"/>
      <c r="AW8620" s="39"/>
    </row>
    <row r="8621" spans="15:49" x14ac:dyDescent="0.2">
      <c r="O8621" s="39"/>
      <c r="P8621" s="39"/>
      <c r="Q8621" s="39"/>
      <c r="R8621" s="39"/>
      <c r="S8621" s="39"/>
      <c r="T8621" s="39"/>
      <c r="U8621" s="39"/>
      <c r="V8621" s="39"/>
      <c r="W8621" s="39"/>
      <c r="X8621" s="39"/>
      <c r="Y8621" s="39"/>
      <c r="Z8621" s="39"/>
      <c r="AA8621" s="39"/>
      <c r="AB8621" s="39"/>
      <c r="AC8621" s="39"/>
      <c r="AD8621" s="39"/>
      <c r="AE8621" s="39"/>
      <c r="AF8621" s="39"/>
      <c r="AG8621" s="39"/>
      <c r="AH8621" s="39"/>
      <c r="AI8621" s="39"/>
      <c r="AJ8621" s="39"/>
      <c r="AK8621" s="39"/>
      <c r="AL8621" s="39"/>
      <c r="AM8621" s="39"/>
      <c r="AN8621" s="39"/>
      <c r="AO8621" s="39"/>
      <c r="AP8621" s="39"/>
      <c r="AQ8621" s="39"/>
      <c r="AR8621" s="39"/>
      <c r="AS8621" s="39"/>
      <c r="AT8621" s="39"/>
      <c r="AU8621" s="39"/>
      <c r="AV8621" s="39"/>
      <c r="AW8621" s="39"/>
    </row>
    <row r="8622" spans="15:49" x14ac:dyDescent="0.2">
      <c r="O8622" s="39"/>
      <c r="P8622" s="39"/>
      <c r="Q8622" s="39"/>
      <c r="R8622" s="39"/>
      <c r="S8622" s="39"/>
      <c r="T8622" s="39"/>
      <c r="U8622" s="39"/>
      <c r="V8622" s="39"/>
      <c r="W8622" s="39"/>
      <c r="X8622" s="39"/>
      <c r="Y8622" s="39"/>
      <c r="Z8622" s="39"/>
      <c r="AA8622" s="39"/>
      <c r="AB8622" s="39"/>
      <c r="AC8622" s="39"/>
      <c r="AD8622" s="39"/>
      <c r="AE8622" s="39"/>
      <c r="AF8622" s="39"/>
      <c r="AG8622" s="39"/>
      <c r="AH8622" s="39"/>
      <c r="AI8622" s="39"/>
      <c r="AJ8622" s="39"/>
      <c r="AK8622" s="39"/>
      <c r="AL8622" s="39"/>
      <c r="AM8622" s="39"/>
      <c r="AN8622" s="39"/>
      <c r="AO8622" s="39"/>
      <c r="AP8622" s="39"/>
      <c r="AQ8622" s="39"/>
      <c r="AR8622" s="39"/>
      <c r="AS8622" s="39"/>
      <c r="AT8622" s="39"/>
      <c r="AU8622" s="39"/>
      <c r="AV8622" s="39"/>
      <c r="AW8622" s="39"/>
    </row>
    <row r="8623" spans="15:49" x14ac:dyDescent="0.2">
      <c r="O8623" s="39"/>
      <c r="P8623" s="39"/>
      <c r="Q8623" s="39"/>
      <c r="R8623" s="39"/>
      <c r="S8623" s="39"/>
      <c r="T8623" s="39"/>
      <c r="U8623" s="39"/>
      <c r="V8623" s="39"/>
      <c r="W8623" s="39"/>
      <c r="X8623" s="39"/>
      <c r="Y8623" s="39"/>
      <c r="Z8623" s="39"/>
      <c r="AA8623" s="39"/>
      <c r="AB8623" s="39"/>
      <c r="AC8623" s="39"/>
      <c r="AD8623" s="39"/>
      <c r="AE8623" s="39"/>
      <c r="AF8623" s="39"/>
      <c r="AG8623" s="39"/>
      <c r="AH8623" s="39"/>
      <c r="AI8623" s="39"/>
      <c r="AJ8623" s="39"/>
      <c r="AK8623" s="39"/>
      <c r="AL8623" s="39"/>
      <c r="AM8623" s="39"/>
      <c r="AN8623" s="39"/>
      <c r="AO8623" s="39"/>
      <c r="AP8623" s="39"/>
      <c r="AQ8623" s="39"/>
      <c r="AR8623" s="39"/>
      <c r="AS8623" s="39"/>
      <c r="AT8623" s="39"/>
      <c r="AU8623" s="39"/>
      <c r="AV8623" s="39"/>
      <c r="AW8623" s="39"/>
    </row>
    <row r="8624" spans="15:49" x14ac:dyDescent="0.2">
      <c r="O8624" s="39"/>
      <c r="P8624" s="39"/>
      <c r="Q8624" s="39"/>
      <c r="R8624" s="39"/>
      <c r="S8624" s="39"/>
      <c r="T8624" s="39"/>
      <c r="U8624" s="39"/>
      <c r="V8624" s="39"/>
      <c r="W8624" s="39"/>
      <c r="X8624" s="39"/>
      <c r="Y8624" s="39"/>
      <c r="Z8624" s="39"/>
      <c r="AA8624" s="39"/>
      <c r="AB8624" s="39"/>
      <c r="AC8624" s="39"/>
      <c r="AD8624" s="39"/>
      <c r="AE8624" s="39"/>
      <c r="AF8624" s="39"/>
      <c r="AG8624" s="39"/>
      <c r="AH8624" s="39"/>
      <c r="AI8624" s="39"/>
      <c r="AJ8624" s="39"/>
      <c r="AK8624" s="39"/>
      <c r="AL8624" s="39"/>
      <c r="AM8624" s="39"/>
      <c r="AN8624" s="39"/>
      <c r="AO8624" s="39"/>
      <c r="AP8624" s="39"/>
      <c r="AQ8624" s="39"/>
      <c r="AR8624" s="39"/>
      <c r="AS8624" s="39"/>
      <c r="AT8624" s="39"/>
      <c r="AU8624" s="39"/>
      <c r="AV8624" s="39"/>
      <c r="AW8624" s="39"/>
    </row>
    <row r="8625" spans="15:49" x14ac:dyDescent="0.2">
      <c r="O8625" s="39"/>
      <c r="P8625" s="39"/>
      <c r="Q8625" s="39"/>
      <c r="R8625" s="39"/>
      <c r="S8625" s="39"/>
      <c r="T8625" s="39"/>
      <c r="U8625" s="39"/>
      <c r="V8625" s="39"/>
      <c r="W8625" s="39"/>
      <c r="X8625" s="39"/>
      <c r="Y8625" s="39"/>
      <c r="Z8625" s="39"/>
      <c r="AA8625" s="39"/>
      <c r="AB8625" s="39"/>
      <c r="AC8625" s="39"/>
      <c r="AD8625" s="39"/>
      <c r="AE8625" s="39"/>
      <c r="AF8625" s="39"/>
      <c r="AG8625" s="39"/>
      <c r="AH8625" s="39"/>
      <c r="AI8625" s="39"/>
      <c r="AJ8625" s="39"/>
      <c r="AK8625" s="39"/>
      <c r="AL8625" s="39"/>
      <c r="AM8625" s="39"/>
      <c r="AN8625" s="39"/>
      <c r="AO8625" s="39"/>
      <c r="AP8625" s="39"/>
      <c r="AQ8625" s="39"/>
      <c r="AR8625" s="39"/>
      <c r="AS8625" s="39"/>
      <c r="AT8625" s="39"/>
      <c r="AU8625" s="39"/>
      <c r="AV8625" s="39"/>
      <c r="AW8625" s="39"/>
    </row>
    <row r="8626" spans="15:49" x14ac:dyDescent="0.2">
      <c r="O8626" s="39"/>
      <c r="P8626" s="39"/>
      <c r="Q8626" s="39"/>
      <c r="R8626" s="39"/>
      <c r="S8626" s="39"/>
      <c r="T8626" s="39"/>
      <c r="U8626" s="39"/>
      <c r="V8626" s="39"/>
      <c r="W8626" s="39"/>
      <c r="X8626" s="39"/>
      <c r="Y8626" s="39"/>
      <c r="Z8626" s="39"/>
      <c r="AA8626" s="39"/>
      <c r="AB8626" s="39"/>
      <c r="AC8626" s="39"/>
      <c r="AD8626" s="39"/>
      <c r="AE8626" s="39"/>
      <c r="AF8626" s="39"/>
      <c r="AG8626" s="39"/>
      <c r="AH8626" s="39"/>
      <c r="AI8626" s="39"/>
      <c r="AJ8626" s="39"/>
      <c r="AK8626" s="39"/>
      <c r="AL8626" s="39"/>
      <c r="AM8626" s="39"/>
      <c r="AN8626" s="39"/>
      <c r="AO8626" s="39"/>
      <c r="AP8626" s="39"/>
      <c r="AQ8626" s="39"/>
      <c r="AR8626" s="39"/>
      <c r="AS8626" s="39"/>
      <c r="AT8626" s="39"/>
      <c r="AU8626" s="39"/>
      <c r="AV8626" s="39"/>
      <c r="AW8626" s="39"/>
    </row>
    <row r="8627" spans="15:49" x14ac:dyDescent="0.2">
      <c r="O8627" s="39"/>
      <c r="P8627" s="39"/>
      <c r="Q8627" s="39"/>
      <c r="R8627" s="39"/>
      <c r="S8627" s="39"/>
      <c r="T8627" s="39"/>
      <c r="U8627" s="39"/>
      <c r="V8627" s="39"/>
      <c r="W8627" s="39"/>
      <c r="X8627" s="39"/>
      <c r="Y8627" s="39"/>
      <c r="Z8627" s="39"/>
      <c r="AA8627" s="39"/>
      <c r="AB8627" s="39"/>
      <c r="AC8627" s="39"/>
      <c r="AD8627" s="39"/>
      <c r="AE8627" s="39"/>
      <c r="AF8627" s="39"/>
      <c r="AG8627" s="39"/>
      <c r="AH8627" s="39"/>
      <c r="AI8627" s="39"/>
      <c r="AJ8627" s="39"/>
      <c r="AK8627" s="39"/>
      <c r="AL8627" s="39"/>
      <c r="AM8627" s="39"/>
      <c r="AN8627" s="39"/>
      <c r="AO8627" s="39"/>
      <c r="AP8627" s="39"/>
      <c r="AQ8627" s="39"/>
      <c r="AR8627" s="39"/>
      <c r="AS8627" s="39"/>
      <c r="AT8627" s="39"/>
      <c r="AU8627" s="39"/>
      <c r="AV8627" s="39"/>
      <c r="AW8627" s="39"/>
    </row>
    <row r="8628" spans="15:49" x14ac:dyDescent="0.2">
      <c r="O8628" s="39"/>
      <c r="P8628" s="39"/>
      <c r="Q8628" s="39"/>
      <c r="R8628" s="39"/>
      <c r="S8628" s="39"/>
      <c r="T8628" s="39"/>
      <c r="U8628" s="39"/>
      <c r="V8628" s="39"/>
      <c r="W8628" s="39"/>
      <c r="X8628" s="39"/>
      <c r="Y8628" s="39"/>
      <c r="Z8628" s="39"/>
      <c r="AA8628" s="39"/>
      <c r="AB8628" s="39"/>
      <c r="AC8628" s="39"/>
      <c r="AD8628" s="39"/>
      <c r="AE8628" s="39"/>
      <c r="AF8628" s="39"/>
      <c r="AG8628" s="39"/>
      <c r="AH8628" s="39"/>
      <c r="AI8628" s="39"/>
      <c r="AJ8628" s="39"/>
      <c r="AK8628" s="39"/>
      <c r="AL8628" s="39"/>
      <c r="AM8628" s="39"/>
      <c r="AN8628" s="39"/>
      <c r="AO8628" s="39"/>
      <c r="AP8628" s="39"/>
      <c r="AQ8628" s="39"/>
      <c r="AR8628" s="39"/>
      <c r="AS8628" s="39"/>
      <c r="AT8628" s="39"/>
      <c r="AU8628" s="39"/>
      <c r="AV8628" s="39"/>
      <c r="AW8628" s="39"/>
    </row>
    <row r="8629" spans="15:49" x14ac:dyDescent="0.2">
      <c r="O8629" s="39"/>
      <c r="P8629" s="39"/>
      <c r="Q8629" s="39"/>
      <c r="R8629" s="39"/>
      <c r="S8629" s="39"/>
      <c r="T8629" s="39"/>
      <c r="U8629" s="39"/>
      <c r="V8629" s="39"/>
      <c r="W8629" s="39"/>
      <c r="X8629" s="39"/>
      <c r="Y8629" s="39"/>
      <c r="Z8629" s="39"/>
      <c r="AA8629" s="39"/>
      <c r="AB8629" s="39"/>
      <c r="AC8629" s="39"/>
      <c r="AD8629" s="39"/>
      <c r="AE8629" s="39"/>
      <c r="AF8629" s="39"/>
      <c r="AG8629" s="39"/>
      <c r="AH8629" s="39"/>
      <c r="AI8629" s="39"/>
      <c r="AJ8629" s="39"/>
      <c r="AK8629" s="39"/>
      <c r="AL8629" s="39"/>
      <c r="AM8629" s="39"/>
      <c r="AN8629" s="39"/>
      <c r="AO8629" s="39"/>
      <c r="AP8629" s="39"/>
      <c r="AQ8629" s="39"/>
      <c r="AR8629" s="39"/>
      <c r="AS8629" s="39"/>
      <c r="AT8629" s="39"/>
      <c r="AU8629" s="39"/>
      <c r="AV8629" s="39"/>
      <c r="AW8629" s="39"/>
    </row>
    <row r="8630" spans="15:49" x14ac:dyDescent="0.2">
      <c r="O8630" s="39"/>
      <c r="P8630" s="39"/>
      <c r="Q8630" s="39"/>
      <c r="R8630" s="39"/>
      <c r="S8630" s="39"/>
      <c r="T8630" s="39"/>
      <c r="U8630" s="39"/>
      <c r="V8630" s="39"/>
      <c r="W8630" s="39"/>
      <c r="X8630" s="39"/>
      <c r="Y8630" s="39"/>
      <c r="Z8630" s="39"/>
      <c r="AA8630" s="39"/>
      <c r="AB8630" s="39"/>
      <c r="AC8630" s="39"/>
      <c r="AD8630" s="39"/>
      <c r="AE8630" s="39"/>
      <c r="AF8630" s="39"/>
      <c r="AG8630" s="39"/>
      <c r="AH8630" s="39"/>
      <c r="AI8630" s="39"/>
      <c r="AJ8630" s="39"/>
      <c r="AK8630" s="39"/>
      <c r="AL8630" s="39"/>
      <c r="AM8630" s="39"/>
      <c r="AN8630" s="39"/>
      <c r="AO8630" s="39"/>
      <c r="AP8630" s="39"/>
      <c r="AQ8630" s="39"/>
      <c r="AR8630" s="39"/>
      <c r="AS8630" s="39"/>
      <c r="AT8630" s="39"/>
      <c r="AU8630" s="39"/>
      <c r="AV8630" s="39"/>
      <c r="AW8630" s="39"/>
    </row>
    <row r="8631" spans="15:49" x14ac:dyDescent="0.2">
      <c r="O8631" s="39"/>
      <c r="P8631" s="39"/>
      <c r="Q8631" s="39"/>
      <c r="R8631" s="39"/>
      <c r="S8631" s="39"/>
      <c r="T8631" s="39"/>
      <c r="U8631" s="39"/>
      <c r="V8631" s="39"/>
      <c r="W8631" s="39"/>
      <c r="X8631" s="39"/>
      <c r="Y8631" s="39"/>
      <c r="Z8631" s="39"/>
      <c r="AA8631" s="39"/>
      <c r="AB8631" s="39"/>
      <c r="AC8631" s="39"/>
      <c r="AD8631" s="39"/>
      <c r="AE8631" s="39"/>
      <c r="AF8631" s="39"/>
      <c r="AG8631" s="39"/>
      <c r="AH8631" s="39"/>
      <c r="AI8631" s="39"/>
      <c r="AJ8631" s="39"/>
      <c r="AK8631" s="39"/>
      <c r="AL8631" s="39"/>
      <c r="AM8631" s="39"/>
      <c r="AN8631" s="39"/>
      <c r="AO8631" s="39"/>
      <c r="AP8631" s="39"/>
      <c r="AQ8631" s="39"/>
      <c r="AR8631" s="39"/>
      <c r="AS8631" s="39"/>
      <c r="AT8631" s="39"/>
      <c r="AU8631" s="39"/>
      <c r="AV8631" s="39"/>
      <c r="AW8631" s="39"/>
    </row>
    <row r="8632" spans="15:49" x14ac:dyDescent="0.2">
      <c r="O8632" s="39"/>
      <c r="P8632" s="39"/>
      <c r="Q8632" s="39"/>
      <c r="R8632" s="39"/>
      <c r="S8632" s="39"/>
      <c r="T8632" s="39"/>
      <c r="U8632" s="39"/>
      <c r="V8632" s="39"/>
      <c r="W8632" s="39"/>
      <c r="X8632" s="39"/>
      <c r="Y8632" s="39"/>
      <c r="Z8632" s="39"/>
      <c r="AA8632" s="39"/>
      <c r="AB8632" s="39"/>
      <c r="AC8632" s="39"/>
      <c r="AD8632" s="39"/>
      <c r="AE8632" s="39"/>
      <c r="AF8632" s="39"/>
      <c r="AG8632" s="39"/>
      <c r="AH8632" s="39"/>
      <c r="AI8632" s="39"/>
      <c r="AJ8632" s="39"/>
      <c r="AK8632" s="39"/>
      <c r="AL8632" s="39"/>
      <c r="AM8632" s="39"/>
      <c r="AN8632" s="39"/>
      <c r="AO8632" s="39"/>
      <c r="AP8632" s="39"/>
      <c r="AQ8632" s="39"/>
      <c r="AR8632" s="39"/>
      <c r="AS8632" s="39"/>
      <c r="AT8632" s="39"/>
      <c r="AU8632" s="39"/>
      <c r="AV8632" s="39"/>
      <c r="AW8632" s="39"/>
    </row>
    <row r="8633" spans="15:49" x14ac:dyDescent="0.2">
      <c r="O8633" s="39"/>
      <c r="P8633" s="39"/>
      <c r="Q8633" s="39"/>
      <c r="R8633" s="39"/>
      <c r="S8633" s="39"/>
      <c r="T8633" s="39"/>
      <c r="U8633" s="39"/>
      <c r="V8633" s="39"/>
      <c r="W8633" s="39"/>
      <c r="X8633" s="39"/>
      <c r="Y8633" s="39"/>
      <c r="Z8633" s="39"/>
      <c r="AA8633" s="39"/>
      <c r="AB8633" s="39"/>
      <c r="AC8633" s="39"/>
      <c r="AD8633" s="39"/>
      <c r="AE8633" s="39"/>
      <c r="AF8633" s="39"/>
      <c r="AG8633" s="39"/>
      <c r="AH8633" s="39"/>
      <c r="AI8633" s="39"/>
      <c r="AJ8633" s="39"/>
      <c r="AK8633" s="39"/>
      <c r="AL8633" s="39"/>
      <c r="AM8633" s="39"/>
      <c r="AN8633" s="39"/>
      <c r="AO8633" s="39"/>
      <c r="AP8633" s="39"/>
      <c r="AQ8633" s="39"/>
      <c r="AR8633" s="39"/>
      <c r="AS8633" s="39"/>
      <c r="AT8633" s="39"/>
      <c r="AU8633" s="39"/>
      <c r="AV8633" s="39"/>
      <c r="AW8633" s="39"/>
    </row>
    <row r="8634" spans="15:49" x14ac:dyDescent="0.2">
      <c r="O8634" s="39"/>
      <c r="P8634" s="39"/>
      <c r="Q8634" s="39"/>
      <c r="R8634" s="39"/>
      <c r="S8634" s="39"/>
      <c r="T8634" s="39"/>
      <c r="U8634" s="39"/>
      <c r="V8634" s="39"/>
      <c r="W8634" s="39"/>
      <c r="X8634" s="39"/>
      <c r="Y8634" s="39"/>
      <c r="Z8634" s="39"/>
      <c r="AA8634" s="39"/>
      <c r="AB8634" s="39"/>
      <c r="AC8634" s="39"/>
      <c r="AD8634" s="39"/>
      <c r="AE8634" s="39"/>
      <c r="AF8634" s="39"/>
      <c r="AG8634" s="39"/>
      <c r="AH8634" s="39"/>
      <c r="AI8634" s="39"/>
      <c r="AJ8634" s="39"/>
      <c r="AK8634" s="39"/>
      <c r="AL8634" s="39"/>
      <c r="AM8634" s="39"/>
      <c r="AN8634" s="39"/>
      <c r="AO8634" s="39"/>
      <c r="AP8634" s="39"/>
      <c r="AQ8634" s="39"/>
      <c r="AR8634" s="39"/>
      <c r="AS8634" s="39"/>
      <c r="AT8634" s="39"/>
      <c r="AU8634" s="39"/>
      <c r="AV8634" s="39"/>
      <c r="AW8634" s="39"/>
    </row>
    <row r="8635" spans="15:49" x14ac:dyDescent="0.2">
      <c r="O8635" s="39"/>
      <c r="P8635" s="39"/>
      <c r="Q8635" s="39"/>
      <c r="R8635" s="39"/>
      <c r="S8635" s="39"/>
      <c r="T8635" s="39"/>
      <c r="U8635" s="39"/>
      <c r="V8635" s="39"/>
      <c r="W8635" s="39"/>
      <c r="X8635" s="39"/>
      <c r="Y8635" s="39"/>
      <c r="Z8635" s="39"/>
      <c r="AA8635" s="39"/>
      <c r="AB8635" s="39"/>
      <c r="AC8635" s="39"/>
      <c r="AD8635" s="39"/>
      <c r="AE8635" s="39"/>
      <c r="AF8635" s="39"/>
      <c r="AG8635" s="39"/>
      <c r="AH8635" s="39"/>
      <c r="AI8635" s="39"/>
      <c r="AJ8635" s="39"/>
      <c r="AK8635" s="39"/>
      <c r="AL8635" s="39"/>
      <c r="AM8635" s="39"/>
      <c r="AN8635" s="39"/>
      <c r="AO8635" s="39"/>
      <c r="AP8635" s="39"/>
      <c r="AQ8635" s="39"/>
      <c r="AR8635" s="39"/>
      <c r="AS8635" s="39"/>
      <c r="AT8635" s="39"/>
      <c r="AU8635" s="39"/>
      <c r="AV8635" s="39"/>
      <c r="AW8635" s="39"/>
    </row>
    <row r="8636" spans="15:49" x14ac:dyDescent="0.2">
      <c r="O8636" s="39"/>
      <c r="P8636" s="39"/>
      <c r="Q8636" s="39"/>
      <c r="R8636" s="39"/>
      <c r="S8636" s="39"/>
      <c r="T8636" s="39"/>
      <c r="U8636" s="39"/>
      <c r="V8636" s="39"/>
      <c r="W8636" s="39"/>
      <c r="X8636" s="39"/>
      <c r="Y8636" s="39"/>
      <c r="Z8636" s="39"/>
      <c r="AA8636" s="39"/>
      <c r="AB8636" s="39"/>
      <c r="AC8636" s="39"/>
      <c r="AD8636" s="39"/>
      <c r="AE8636" s="39"/>
      <c r="AF8636" s="39"/>
      <c r="AG8636" s="39"/>
      <c r="AH8636" s="39"/>
      <c r="AI8636" s="39"/>
      <c r="AJ8636" s="39"/>
      <c r="AK8636" s="39"/>
      <c r="AL8636" s="39"/>
      <c r="AM8636" s="39"/>
      <c r="AN8636" s="39"/>
      <c r="AO8636" s="39"/>
      <c r="AP8636" s="39"/>
      <c r="AQ8636" s="39"/>
      <c r="AR8636" s="39"/>
      <c r="AS8636" s="39"/>
      <c r="AT8636" s="39"/>
      <c r="AU8636" s="39"/>
      <c r="AV8636" s="39"/>
      <c r="AW8636" s="39"/>
    </row>
    <row r="8637" spans="15:49" x14ac:dyDescent="0.2">
      <c r="O8637" s="39"/>
      <c r="P8637" s="39"/>
      <c r="Q8637" s="39"/>
      <c r="R8637" s="39"/>
      <c r="S8637" s="39"/>
      <c r="T8637" s="39"/>
      <c r="U8637" s="39"/>
      <c r="V8637" s="39"/>
      <c r="W8637" s="39"/>
      <c r="X8637" s="39"/>
      <c r="Y8637" s="39"/>
      <c r="Z8637" s="39"/>
      <c r="AA8637" s="39"/>
      <c r="AB8637" s="39"/>
      <c r="AC8637" s="39"/>
      <c r="AD8637" s="39"/>
      <c r="AE8637" s="39"/>
      <c r="AF8637" s="39"/>
      <c r="AG8637" s="39"/>
      <c r="AH8637" s="39"/>
      <c r="AI8637" s="39"/>
      <c r="AJ8637" s="39"/>
      <c r="AK8637" s="39"/>
      <c r="AL8637" s="39"/>
      <c r="AM8637" s="39"/>
      <c r="AN8637" s="39"/>
      <c r="AO8637" s="39"/>
      <c r="AP8637" s="39"/>
      <c r="AQ8637" s="39"/>
      <c r="AR8637" s="39"/>
      <c r="AS8637" s="39"/>
      <c r="AT8637" s="39"/>
      <c r="AU8637" s="39"/>
      <c r="AV8637" s="39"/>
      <c r="AW8637" s="39"/>
    </row>
    <row r="8638" spans="15:49" x14ac:dyDescent="0.2">
      <c r="O8638" s="39"/>
      <c r="P8638" s="39"/>
      <c r="Q8638" s="39"/>
      <c r="R8638" s="39"/>
      <c r="S8638" s="39"/>
      <c r="T8638" s="39"/>
      <c r="U8638" s="39"/>
      <c r="V8638" s="39"/>
      <c r="W8638" s="39"/>
      <c r="X8638" s="39"/>
      <c r="Y8638" s="39"/>
      <c r="Z8638" s="39"/>
      <c r="AA8638" s="39"/>
      <c r="AB8638" s="39"/>
      <c r="AC8638" s="39"/>
      <c r="AD8638" s="39"/>
      <c r="AE8638" s="39"/>
      <c r="AF8638" s="39"/>
      <c r="AG8638" s="39"/>
      <c r="AH8638" s="39"/>
      <c r="AI8638" s="39"/>
      <c r="AJ8638" s="39"/>
      <c r="AK8638" s="39"/>
      <c r="AL8638" s="39"/>
      <c r="AM8638" s="39"/>
      <c r="AN8638" s="39"/>
      <c r="AO8638" s="39"/>
      <c r="AP8638" s="39"/>
      <c r="AQ8638" s="39"/>
      <c r="AR8638" s="39"/>
      <c r="AS8638" s="39"/>
      <c r="AT8638" s="39"/>
      <c r="AU8638" s="39"/>
      <c r="AV8638" s="39"/>
      <c r="AW8638" s="39"/>
    </row>
    <row r="8639" spans="15:49" x14ac:dyDescent="0.2">
      <c r="O8639" s="39"/>
      <c r="P8639" s="39"/>
      <c r="Q8639" s="39"/>
      <c r="R8639" s="39"/>
      <c r="S8639" s="39"/>
      <c r="T8639" s="39"/>
      <c r="U8639" s="39"/>
      <c r="V8639" s="39"/>
      <c r="W8639" s="39"/>
      <c r="X8639" s="39"/>
      <c r="Y8639" s="39"/>
      <c r="Z8639" s="39"/>
      <c r="AA8639" s="39"/>
      <c r="AB8639" s="39"/>
      <c r="AC8639" s="39"/>
      <c r="AD8639" s="39"/>
      <c r="AE8639" s="39"/>
      <c r="AF8639" s="39"/>
      <c r="AG8639" s="39"/>
      <c r="AH8639" s="39"/>
      <c r="AI8639" s="39"/>
      <c r="AJ8639" s="39"/>
      <c r="AK8639" s="39"/>
      <c r="AL8639" s="39"/>
      <c r="AM8639" s="39"/>
      <c r="AN8639" s="39"/>
      <c r="AO8639" s="39"/>
      <c r="AP8639" s="39"/>
      <c r="AQ8639" s="39"/>
      <c r="AR8639" s="39"/>
      <c r="AS8639" s="39"/>
      <c r="AT8639" s="39"/>
      <c r="AU8639" s="39"/>
      <c r="AV8639" s="39"/>
      <c r="AW8639" s="39"/>
    </row>
    <row r="8640" spans="15:49" x14ac:dyDescent="0.2">
      <c r="O8640" s="39"/>
      <c r="P8640" s="39"/>
      <c r="Q8640" s="39"/>
      <c r="R8640" s="39"/>
      <c r="S8640" s="39"/>
      <c r="T8640" s="39"/>
      <c r="U8640" s="39"/>
      <c r="V8640" s="39"/>
      <c r="W8640" s="39"/>
      <c r="X8640" s="39"/>
      <c r="Y8640" s="39"/>
      <c r="Z8640" s="39"/>
      <c r="AA8640" s="39"/>
      <c r="AB8640" s="39"/>
      <c r="AC8640" s="39"/>
      <c r="AD8640" s="39"/>
      <c r="AE8640" s="39"/>
      <c r="AF8640" s="39"/>
      <c r="AG8640" s="39"/>
      <c r="AH8640" s="39"/>
      <c r="AI8640" s="39"/>
      <c r="AJ8640" s="39"/>
      <c r="AK8640" s="39"/>
      <c r="AL8640" s="39"/>
      <c r="AM8640" s="39"/>
      <c r="AN8640" s="39"/>
      <c r="AO8640" s="39"/>
      <c r="AP8640" s="39"/>
      <c r="AQ8640" s="39"/>
      <c r="AR8640" s="39"/>
      <c r="AS8640" s="39"/>
      <c r="AT8640" s="39"/>
      <c r="AU8640" s="39"/>
      <c r="AV8640" s="39"/>
      <c r="AW8640" s="39"/>
    </row>
    <row r="8641" spans="15:49" x14ac:dyDescent="0.2">
      <c r="O8641" s="39"/>
      <c r="P8641" s="39"/>
      <c r="Q8641" s="39"/>
      <c r="R8641" s="39"/>
      <c r="S8641" s="39"/>
      <c r="T8641" s="39"/>
      <c r="U8641" s="39"/>
      <c r="V8641" s="39"/>
      <c r="W8641" s="39"/>
      <c r="X8641" s="39"/>
      <c r="Y8641" s="39"/>
      <c r="Z8641" s="39"/>
      <c r="AA8641" s="39"/>
      <c r="AB8641" s="39"/>
      <c r="AC8641" s="39"/>
      <c r="AD8641" s="39"/>
      <c r="AE8641" s="39"/>
      <c r="AF8641" s="39"/>
      <c r="AG8641" s="39"/>
      <c r="AH8641" s="39"/>
      <c r="AI8641" s="39"/>
      <c r="AJ8641" s="39"/>
      <c r="AK8641" s="39"/>
      <c r="AL8641" s="39"/>
      <c r="AM8641" s="39"/>
      <c r="AN8641" s="39"/>
      <c r="AO8641" s="39"/>
      <c r="AP8641" s="39"/>
      <c r="AQ8641" s="39"/>
      <c r="AR8641" s="39"/>
      <c r="AS8641" s="39"/>
      <c r="AT8641" s="39"/>
      <c r="AU8641" s="39"/>
      <c r="AV8641" s="39"/>
      <c r="AW8641" s="39"/>
    </row>
    <row r="8642" spans="15:49" x14ac:dyDescent="0.2">
      <c r="O8642" s="39"/>
      <c r="P8642" s="39"/>
      <c r="Q8642" s="39"/>
      <c r="R8642" s="39"/>
      <c r="S8642" s="39"/>
      <c r="T8642" s="39"/>
      <c r="U8642" s="39"/>
      <c r="V8642" s="39"/>
      <c r="W8642" s="39"/>
      <c r="X8642" s="39"/>
      <c r="Y8642" s="39"/>
      <c r="Z8642" s="39"/>
      <c r="AA8642" s="39"/>
      <c r="AB8642" s="39"/>
      <c r="AC8642" s="39"/>
      <c r="AD8642" s="39"/>
      <c r="AE8642" s="39"/>
      <c r="AF8642" s="39"/>
      <c r="AG8642" s="39"/>
      <c r="AH8642" s="39"/>
      <c r="AI8642" s="39"/>
      <c r="AJ8642" s="39"/>
      <c r="AK8642" s="39"/>
      <c r="AL8642" s="39"/>
      <c r="AM8642" s="39"/>
      <c r="AN8642" s="39"/>
      <c r="AO8642" s="39"/>
      <c r="AP8642" s="39"/>
      <c r="AQ8642" s="39"/>
      <c r="AR8642" s="39"/>
      <c r="AS8642" s="39"/>
      <c r="AT8642" s="39"/>
      <c r="AU8642" s="39"/>
      <c r="AV8642" s="39"/>
      <c r="AW8642" s="39"/>
    </row>
    <row r="8643" spans="15:49" x14ac:dyDescent="0.2">
      <c r="O8643" s="39"/>
      <c r="P8643" s="39"/>
      <c r="Q8643" s="39"/>
      <c r="R8643" s="39"/>
      <c r="S8643" s="39"/>
      <c r="T8643" s="39"/>
      <c r="U8643" s="39"/>
      <c r="V8643" s="39"/>
      <c r="W8643" s="39"/>
      <c r="X8643" s="39"/>
      <c r="Y8643" s="39"/>
      <c r="Z8643" s="39"/>
      <c r="AA8643" s="39"/>
      <c r="AB8643" s="39"/>
      <c r="AC8643" s="39"/>
      <c r="AD8643" s="39"/>
      <c r="AE8643" s="39"/>
      <c r="AF8643" s="39"/>
      <c r="AG8643" s="39"/>
      <c r="AH8643" s="39"/>
      <c r="AI8643" s="39"/>
      <c r="AJ8643" s="39"/>
      <c r="AK8643" s="39"/>
      <c r="AL8643" s="39"/>
      <c r="AM8643" s="39"/>
      <c r="AN8643" s="39"/>
      <c r="AO8643" s="39"/>
      <c r="AP8643" s="39"/>
      <c r="AQ8643" s="39"/>
      <c r="AR8643" s="39"/>
      <c r="AS8643" s="39"/>
      <c r="AT8643" s="39"/>
      <c r="AU8643" s="39"/>
      <c r="AV8643" s="39"/>
      <c r="AW8643" s="39"/>
    </row>
    <row r="8644" spans="15:49" x14ac:dyDescent="0.2">
      <c r="O8644" s="39"/>
      <c r="P8644" s="39"/>
      <c r="Q8644" s="39"/>
      <c r="R8644" s="39"/>
      <c r="S8644" s="39"/>
      <c r="T8644" s="39"/>
      <c r="U8644" s="39"/>
      <c r="V8644" s="39"/>
      <c r="W8644" s="39"/>
      <c r="X8644" s="39"/>
      <c r="Y8644" s="39"/>
      <c r="Z8644" s="39"/>
      <c r="AA8644" s="39"/>
      <c r="AB8644" s="39"/>
      <c r="AC8644" s="39"/>
      <c r="AD8644" s="39"/>
      <c r="AE8644" s="39"/>
      <c r="AF8644" s="39"/>
      <c r="AG8644" s="39"/>
      <c r="AH8644" s="39"/>
      <c r="AI8644" s="39"/>
      <c r="AJ8644" s="39"/>
      <c r="AK8644" s="39"/>
      <c r="AL8644" s="39"/>
      <c r="AM8644" s="39"/>
      <c r="AN8644" s="39"/>
      <c r="AO8644" s="39"/>
      <c r="AP8644" s="39"/>
      <c r="AQ8644" s="39"/>
      <c r="AR8644" s="39"/>
      <c r="AS8644" s="39"/>
      <c r="AT8644" s="39"/>
      <c r="AU8644" s="39"/>
      <c r="AV8644" s="39"/>
      <c r="AW8644" s="39"/>
    </row>
    <row r="8645" spans="15:49" x14ac:dyDescent="0.2">
      <c r="O8645" s="39"/>
      <c r="P8645" s="39"/>
      <c r="Q8645" s="39"/>
      <c r="R8645" s="39"/>
      <c r="S8645" s="39"/>
      <c r="T8645" s="39"/>
      <c r="U8645" s="39"/>
      <c r="V8645" s="39"/>
      <c r="W8645" s="39"/>
      <c r="X8645" s="39"/>
      <c r="Y8645" s="39"/>
      <c r="Z8645" s="39"/>
      <c r="AA8645" s="39"/>
      <c r="AB8645" s="39"/>
      <c r="AC8645" s="39"/>
      <c r="AD8645" s="39"/>
      <c r="AE8645" s="39"/>
      <c r="AF8645" s="39"/>
      <c r="AG8645" s="39"/>
      <c r="AH8645" s="39"/>
      <c r="AI8645" s="39"/>
      <c r="AJ8645" s="39"/>
      <c r="AK8645" s="39"/>
      <c r="AL8645" s="39"/>
      <c r="AM8645" s="39"/>
      <c r="AN8645" s="39"/>
      <c r="AO8645" s="39"/>
      <c r="AP8645" s="39"/>
      <c r="AQ8645" s="39"/>
      <c r="AR8645" s="39"/>
      <c r="AS8645" s="39"/>
      <c r="AT8645" s="39"/>
      <c r="AU8645" s="39"/>
      <c r="AV8645" s="39"/>
      <c r="AW8645" s="39"/>
    </row>
    <row r="8646" spans="15:49" x14ac:dyDescent="0.2">
      <c r="O8646" s="39"/>
      <c r="P8646" s="39"/>
      <c r="Q8646" s="39"/>
      <c r="R8646" s="39"/>
      <c r="S8646" s="39"/>
      <c r="T8646" s="39"/>
      <c r="U8646" s="39"/>
      <c r="V8646" s="39"/>
      <c r="W8646" s="39"/>
      <c r="X8646" s="39"/>
      <c r="Y8646" s="39"/>
      <c r="Z8646" s="39"/>
      <c r="AA8646" s="39"/>
      <c r="AB8646" s="39"/>
      <c r="AC8646" s="39"/>
      <c r="AD8646" s="39"/>
      <c r="AE8646" s="39"/>
      <c r="AF8646" s="39"/>
      <c r="AG8646" s="39"/>
      <c r="AH8646" s="39"/>
      <c r="AI8646" s="39"/>
      <c r="AJ8646" s="39"/>
      <c r="AK8646" s="39"/>
      <c r="AL8646" s="39"/>
      <c r="AM8646" s="39"/>
      <c r="AN8646" s="39"/>
      <c r="AO8646" s="39"/>
      <c r="AP8646" s="39"/>
      <c r="AQ8646" s="39"/>
      <c r="AR8646" s="39"/>
      <c r="AS8646" s="39"/>
      <c r="AT8646" s="39"/>
      <c r="AU8646" s="39"/>
      <c r="AV8646" s="39"/>
      <c r="AW8646" s="39"/>
    </row>
    <row r="8647" spans="15:49" x14ac:dyDescent="0.2">
      <c r="O8647" s="39"/>
      <c r="P8647" s="39"/>
      <c r="Q8647" s="39"/>
      <c r="R8647" s="39"/>
      <c r="S8647" s="39"/>
      <c r="T8647" s="39"/>
      <c r="U8647" s="39"/>
      <c r="V8647" s="39"/>
      <c r="W8647" s="39"/>
      <c r="X8647" s="39"/>
      <c r="Y8647" s="39"/>
      <c r="Z8647" s="39"/>
      <c r="AA8647" s="39"/>
      <c r="AB8647" s="39"/>
      <c r="AC8647" s="39"/>
      <c r="AD8647" s="39"/>
      <c r="AE8647" s="39"/>
      <c r="AF8647" s="39"/>
      <c r="AG8647" s="39"/>
      <c r="AH8647" s="39"/>
      <c r="AI8647" s="39"/>
      <c r="AJ8647" s="39"/>
      <c r="AK8647" s="39"/>
      <c r="AL8647" s="39"/>
      <c r="AM8647" s="39"/>
      <c r="AN8647" s="39"/>
      <c r="AO8647" s="39"/>
      <c r="AP8647" s="39"/>
      <c r="AQ8647" s="39"/>
      <c r="AR8647" s="39"/>
      <c r="AS8647" s="39"/>
      <c r="AT8647" s="39"/>
      <c r="AU8647" s="39"/>
      <c r="AV8647" s="39"/>
      <c r="AW8647" s="39"/>
    </row>
    <row r="8648" spans="15:49" x14ac:dyDescent="0.2">
      <c r="O8648" s="39"/>
      <c r="P8648" s="39"/>
      <c r="Q8648" s="39"/>
      <c r="R8648" s="39"/>
      <c r="S8648" s="39"/>
      <c r="T8648" s="39"/>
      <c r="U8648" s="39"/>
      <c r="V8648" s="39"/>
      <c r="W8648" s="39"/>
      <c r="X8648" s="39"/>
      <c r="Y8648" s="39"/>
      <c r="Z8648" s="39"/>
      <c r="AA8648" s="39"/>
      <c r="AB8648" s="39"/>
      <c r="AC8648" s="39"/>
      <c r="AD8648" s="39"/>
      <c r="AE8648" s="39"/>
      <c r="AF8648" s="39"/>
      <c r="AG8648" s="39"/>
      <c r="AH8648" s="39"/>
      <c r="AI8648" s="39"/>
      <c r="AJ8648" s="39"/>
      <c r="AK8648" s="39"/>
      <c r="AL8648" s="39"/>
      <c r="AM8648" s="39"/>
      <c r="AN8648" s="39"/>
      <c r="AO8648" s="39"/>
      <c r="AP8648" s="39"/>
      <c r="AQ8648" s="39"/>
      <c r="AR8648" s="39"/>
      <c r="AS8648" s="39"/>
      <c r="AT8648" s="39"/>
      <c r="AU8648" s="39"/>
      <c r="AV8648" s="39"/>
      <c r="AW8648" s="39"/>
    </row>
    <row r="8649" spans="15:49" x14ac:dyDescent="0.2">
      <c r="O8649" s="39"/>
      <c r="P8649" s="39"/>
      <c r="Q8649" s="39"/>
      <c r="R8649" s="39"/>
      <c r="S8649" s="39"/>
      <c r="T8649" s="39"/>
      <c r="U8649" s="39"/>
      <c r="V8649" s="39"/>
      <c r="W8649" s="39"/>
      <c r="X8649" s="39"/>
      <c r="Y8649" s="39"/>
      <c r="Z8649" s="39"/>
      <c r="AA8649" s="39"/>
      <c r="AB8649" s="39"/>
      <c r="AC8649" s="39"/>
      <c r="AD8649" s="39"/>
      <c r="AE8649" s="39"/>
      <c r="AF8649" s="39"/>
      <c r="AG8649" s="39"/>
      <c r="AH8649" s="39"/>
      <c r="AI8649" s="39"/>
      <c r="AJ8649" s="39"/>
      <c r="AK8649" s="39"/>
      <c r="AL8649" s="39"/>
      <c r="AM8649" s="39"/>
      <c r="AN8649" s="39"/>
      <c r="AO8649" s="39"/>
      <c r="AP8649" s="39"/>
      <c r="AQ8649" s="39"/>
      <c r="AR8649" s="39"/>
      <c r="AS8649" s="39"/>
      <c r="AT8649" s="39"/>
      <c r="AU8649" s="39"/>
      <c r="AV8649" s="39"/>
      <c r="AW8649" s="39"/>
    </row>
    <row r="8650" spans="15:49" x14ac:dyDescent="0.2">
      <c r="O8650" s="39"/>
      <c r="P8650" s="39"/>
      <c r="Q8650" s="39"/>
      <c r="R8650" s="39"/>
      <c r="S8650" s="39"/>
      <c r="T8650" s="39"/>
      <c r="U8650" s="39"/>
      <c r="V8650" s="39"/>
      <c r="W8650" s="39"/>
      <c r="X8650" s="39"/>
      <c r="Y8650" s="39"/>
      <c r="Z8650" s="39"/>
      <c r="AA8650" s="39"/>
      <c r="AB8650" s="39"/>
      <c r="AC8650" s="39"/>
      <c r="AD8650" s="39"/>
      <c r="AE8650" s="39"/>
      <c r="AF8650" s="39"/>
      <c r="AG8650" s="39"/>
      <c r="AH8650" s="39"/>
      <c r="AI8650" s="39"/>
      <c r="AJ8650" s="39"/>
      <c r="AK8650" s="39"/>
      <c r="AL8650" s="39"/>
      <c r="AM8650" s="39"/>
      <c r="AN8650" s="39"/>
      <c r="AO8650" s="39"/>
      <c r="AP8650" s="39"/>
      <c r="AQ8650" s="39"/>
      <c r="AR8650" s="39"/>
      <c r="AS8650" s="39"/>
      <c r="AT8650" s="39"/>
      <c r="AU8650" s="39"/>
      <c r="AV8650" s="39"/>
      <c r="AW8650" s="39"/>
    </row>
    <row r="8651" spans="15:49" x14ac:dyDescent="0.2">
      <c r="O8651" s="39"/>
      <c r="P8651" s="39"/>
      <c r="Q8651" s="39"/>
      <c r="R8651" s="39"/>
      <c r="S8651" s="39"/>
      <c r="T8651" s="39"/>
      <c r="U8651" s="39"/>
      <c r="V8651" s="39"/>
      <c r="W8651" s="39"/>
      <c r="X8651" s="39"/>
      <c r="Y8651" s="39"/>
      <c r="Z8651" s="39"/>
      <c r="AA8651" s="39"/>
      <c r="AB8651" s="39"/>
      <c r="AC8651" s="39"/>
      <c r="AD8651" s="39"/>
      <c r="AE8651" s="39"/>
      <c r="AF8651" s="39"/>
      <c r="AG8651" s="39"/>
      <c r="AH8651" s="39"/>
      <c r="AI8651" s="39"/>
      <c r="AJ8651" s="39"/>
      <c r="AK8651" s="39"/>
      <c r="AL8651" s="39"/>
      <c r="AM8651" s="39"/>
      <c r="AN8651" s="39"/>
      <c r="AO8651" s="39"/>
      <c r="AP8651" s="39"/>
      <c r="AQ8651" s="39"/>
      <c r="AR8651" s="39"/>
      <c r="AS8651" s="39"/>
      <c r="AT8651" s="39"/>
      <c r="AU8651" s="39"/>
      <c r="AV8651" s="39"/>
      <c r="AW8651" s="39"/>
    </row>
    <row r="8652" spans="15:49" x14ac:dyDescent="0.2">
      <c r="O8652" s="39"/>
      <c r="P8652" s="39"/>
      <c r="Q8652" s="39"/>
      <c r="R8652" s="39"/>
      <c r="S8652" s="39"/>
      <c r="T8652" s="39"/>
      <c r="U8652" s="39"/>
      <c r="V8652" s="39"/>
      <c r="W8652" s="39"/>
      <c r="X8652" s="39"/>
      <c r="Y8652" s="39"/>
      <c r="Z8652" s="39"/>
      <c r="AA8652" s="39"/>
      <c r="AB8652" s="39"/>
      <c r="AC8652" s="39"/>
      <c r="AD8652" s="39"/>
      <c r="AE8652" s="39"/>
      <c r="AF8652" s="39"/>
      <c r="AG8652" s="39"/>
      <c r="AH8652" s="39"/>
      <c r="AI8652" s="39"/>
      <c r="AJ8652" s="39"/>
      <c r="AK8652" s="39"/>
      <c r="AL8652" s="39"/>
      <c r="AM8652" s="39"/>
      <c r="AN8652" s="39"/>
      <c r="AO8652" s="39"/>
      <c r="AP8652" s="39"/>
      <c r="AQ8652" s="39"/>
      <c r="AR8652" s="39"/>
      <c r="AS8652" s="39"/>
      <c r="AT8652" s="39"/>
      <c r="AU8652" s="39"/>
      <c r="AV8652" s="39"/>
      <c r="AW8652" s="39"/>
    </row>
    <row r="8653" spans="15:49" x14ac:dyDescent="0.2">
      <c r="O8653" s="39"/>
      <c r="P8653" s="39"/>
      <c r="Q8653" s="39"/>
      <c r="R8653" s="39"/>
      <c r="S8653" s="39"/>
      <c r="T8653" s="39"/>
      <c r="U8653" s="39"/>
      <c r="V8653" s="39"/>
      <c r="W8653" s="39"/>
      <c r="X8653" s="39"/>
      <c r="Y8653" s="39"/>
      <c r="Z8653" s="39"/>
      <c r="AA8653" s="39"/>
      <c r="AB8653" s="39"/>
      <c r="AC8653" s="39"/>
      <c r="AD8653" s="39"/>
      <c r="AE8653" s="39"/>
      <c r="AF8653" s="39"/>
      <c r="AG8653" s="39"/>
      <c r="AH8653" s="39"/>
      <c r="AI8653" s="39"/>
      <c r="AJ8653" s="39"/>
      <c r="AK8653" s="39"/>
      <c r="AL8653" s="39"/>
      <c r="AM8653" s="39"/>
      <c r="AN8653" s="39"/>
      <c r="AO8653" s="39"/>
      <c r="AP8653" s="39"/>
      <c r="AQ8653" s="39"/>
      <c r="AR8653" s="39"/>
      <c r="AS8653" s="39"/>
      <c r="AT8653" s="39"/>
      <c r="AU8653" s="39"/>
      <c r="AV8653" s="39"/>
      <c r="AW8653" s="39"/>
    </row>
    <row r="8654" spans="15:49" x14ac:dyDescent="0.2">
      <c r="O8654" s="39"/>
      <c r="P8654" s="39"/>
      <c r="Q8654" s="39"/>
      <c r="R8654" s="39"/>
      <c r="S8654" s="39"/>
      <c r="T8654" s="39"/>
      <c r="U8654" s="39"/>
      <c r="V8654" s="39"/>
      <c r="W8654" s="39"/>
      <c r="X8654" s="39"/>
      <c r="Y8654" s="39"/>
      <c r="Z8654" s="39"/>
      <c r="AA8654" s="39"/>
      <c r="AB8654" s="39"/>
      <c r="AC8654" s="39"/>
      <c r="AD8654" s="39"/>
      <c r="AE8654" s="39"/>
      <c r="AF8654" s="39"/>
      <c r="AG8654" s="39"/>
      <c r="AH8654" s="39"/>
      <c r="AI8654" s="39"/>
      <c r="AJ8654" s="39"/>
      <c r="AK8654" s="39"/>
      <c r="AL8654" s="39"/>
      <c r="AM8654" s="39"/>
      <c r="AN8654" s="39"/>
      <c r="AO8654" s="39"/>
      <c r="AP8654" s="39"/>
      <c r="AQ8654" s="39"/>
      <c r="AR8654" s="39"/>
      <c r="AS8654" s="39"/>
      <c r="AT8654" s="39"/>
      <c r="AU8654" s="39"/>
      <c r="AV8654" s="39"/>
      <c r="AW8654" s="39"/>
    </row>
    <row r="8655" spans="15:49" x14ac:dyDescent="0.2">
      <c r="O8655" s="39"/>
      <c r="P8655" s="39"/>
      <c r="Q8655" s="39"/>
      <c r="R8655" s="39"/>
      <c r="S8655" s="39"/>
      <c r="T8655" s="39"/>
      <c r="U8655" s="39"/>
      <c r="V8655" s="39"/>
      <c r="W8655" s="39"/>
      <c r="X8655" s="39"/>
      <c r="Y8655" s="39"/>
      <c r="Z8655" s="39"/>
      <c r="AA8655" s="39"/>
      <c r="AB8655" s="39"/>
      <c r="AC8655" s="39"/>
      <c r="AD8655" s="39"/>
      <c r="AE8655" s="39"/>
      <c r="AF8655" s="39"/>
      <c r="AG8655" s="39"/>
      <c r="AH8655" s="39"/>
      <c r="AI8655" s="39"/>
      <c r="AJ8655" s="39"/>
      <c r="AK8655" s="39"/>
      <c r="AL8655" s="39"/>
      <c r="AM8655" s="39"/>
      <c r="AN8655" s="39"/>
      <c r="AO8655" s="39"/>
      <c r="AP8655" s="39"/>
      <c r="AQ8655" s="39"/>
      <c r="AR8655" s="39"/>
      <c r="AS8655" s="39"/>
      <c r="AT8655" s="39"/>
      <c r="AU8655" s="39"/>
      <c r="AV8655" s="39"/>
      <c r="AW8655" s="39"/>
    </row>
    <row r="8656" spans="15:49" x14ac:dyDescent="0.2">
      <c r="O8656" s="39"/>
      <c r="P8656" s="39"/>
      <c r="Q8656" s="39"/>
      <c r="R8656" s="39"/>
      <c r="S8656" s="39"/>
      <c r="T8656" s="39"/>
      <c r="U8656" s="39"/>
      <c r="V8656" s="39"/>
      <c r="W8656" s="39"/>
      <c r="X8656" s="39"/>
      <c r="Y8656" s="39"/>
      <c r="Z8656" s="39"/>
      <c r="AA8656" s="39"/>
      <c r="AB8656" s="39"/>
      <c r="AC8656" s="39"/>
      <c r="AD8656" s="39"/>
      <c r="AE8656" s="39"/>
      <c r="AF8656" s="39"/>
      <c r="AG8656" s="39"/>
      <c r="AH8656" s="39"/>
      <c r="AI8656" s="39"/>
      <c r="AJ8656" s="39"/>
      <c r="AK8656" s="39"/>
      <c r="AL8656" s="39"/>
      <c r="AM8656" s="39"/>
      <c r="AN8656" s="39"/>
      <c r="AO8656" s="39"/>
      <c r="AP8656" s="39"/>
      <c r="AQ8656" s="39"/>
      <c r="AR8656" s="39"/>
      <c r="AS8656" s="39"/>
      <c r="AT8656" s="39"/>
      <c r="AU8656" s="39"/>
      <c r="AV8656" s="39"/>
      <c r="AW8656" s="39"/>
    </row>
    <row r="8657" spans="15:49" x14ac:dyDescent="0.2">
      <c r="O8657" s="39"/>
      <c r="P8657" s="39"/>
      <c r="Q8657" s="39"/>
      <c r="R8657" s="39"/>
      <c r="S8657" s="39"/>
      <c r="T8657" s="39"/>
      <c r="U8657" s="39"/>
      <c r="V8657" s="39"/>
      <c r="W8657" s="39"/>
      <c r="X8657" s="39"/>
      <c r="Y8657" s="39"/>
      <c r="Z8657" s="39"/>
      <c r="AA8657" s="39"/>
      <c r="AB8657" s="39"/>
      <c r="AC8657" s="39"/>
      <c r="AD8657" s="39"/>
      <c r="AE8657" s="39"/>
      <c r="AF8657" s="39"/>
      <c r="AG8657" s="39"/>
      <c r="AH8657" s="39"/>
      <c r="AI8657" s="39"/>
      <c r="AJ8657" s="39"/>
      <c r="AK8657" s="39"/>
      <c r="AL8657" s="39"/>
      <c r="AM8657" s="39"/>
      <c r="AN8657" s="39"/>
      <c r="AO8657" s="39"/>
      <c r="AP8657" s="39"/>
      <c r="AQ8657" s="39"/>
      <c r="AR8657" s="39"/>
      <c r="AS8657" s="39"/>
      <c r="AT8657" s="39"/>
      <c r="AU8657" s="39"/>
      <c r="AV8657" s="39"/>
      <c r="AW8657" s="39"/>
    </row>
    <row r="8658" spans="15:49" x14ac:dyDescent="0.2">
      <c r="O8658" s="39"/>
      <c r="P8658" s="39"/>
      <c r="Q8658" s="39"/>
      <c r="R8658" s="39"/>
      <c r="S8658" s="39"/>
      <c r="T8658" s="39"/>
      <c r="U8658" s="39"/>
      <c r="V8658" s="39"/>
      <c r="W8658" s="39"/>
      <c r="X8658" s="39"/>
      <c r="Y8658" s="39"/>
      <c r="Z8658" s="39"/>
      <c r="AA8658" s="39"/>
      <c r="AB8658" s="39"/>
      <c r="AC8658" s="39"/>
      <c r="AD8658" s="39"/>
      <c r="AE8658" s="39"/>
      <c r="AF8658" s="39"/>
      <c r="AG8658" s="39"/>
      <c r="AH8658" s="39"/>
      <c r="AI8658" s="39"/>
      <c r="AJ8658" s="39"/>
      <c r="AK8658" s="39"/>
      <c r="AL8658" s="39"/>
      <c r="AM8658" s="39"/>
      <c r="AN8658" s="39"/>
      <c r="AO8658" s="39"/>
      <c r="AP8658" s="39"/>
      <c r="AQ8658" s="39"/>
      <c r="AR8658" s="39"/>
      <c r="AS8658" s="39"/>
      <c r="AT8658" s="39"/>
      <c r="AU8658" s="39"/>
      <c r="AV8658" s="39"/>
      <c r="AW8658" s="39"/>
    </row>
    <row r="8659" spans="15:49" x14ac:dyDescent="0.2">
      <c r="O8659" s="39"/>
      <c r="P8659" s="39"/>
      <c r="Q8659" s="39"/>
      <c r="R8659" s="39"/>
      <c r="S8659" s="39"/>
      <c r="T8659" s="39"/>
      <c r="U8659" s="39"/>
      <c r="V8659" s="39"/>
      <c r="W8659" s="39"/>
      <c r="X8659" s="39"/>
      <c r="Y8659" s="39"/>
      <c r="Z8659" s="39"/>
      <c r="AA8659" s="39"/>
      <c r="AB8659" s="39"/>
      <c r="AC8659" s="39"/>
      <c r="AD8659" s="39"/>
      <c r="AE8659" s="39"/>
      <c r="AF8659" s="39"/>
      <c r="AG8659" s="39"/>
      <c r="AH8659" s="39"/>
      <c r="AI8659" s="39"/>
      <c r="AJ8659" s="39"/>
      <c r="AK8659" s="39"/>
      <c r="AL8659" s="39"/>
      <c r="AM8659" s="39"/>
      <c r="AN8659" s="39"/>
      <c r="AO8659" s="39"/>
      <c r="AP8659" s="39"/>
      <c r="AQ8659" s="39"/>
      <c r="AR8659" s="39"/>
      <c r="AS8659" s="39"/>
      <c r="AT8659" s="39"/>
      <c r="AU8659" s="39"/>
      <c r="AV8659" s="39"/>
      <c r="AW8659" s="39"/>
    </row>
    <row r="8660" spans="15:49" x14ac:dyDescent="0.2">
      <c r="O8660" s="39"/>
      <c r="P8660" s="39"/>
      <c r="Q8660" s="39"/>
      <c r="R8660" s="39"/>
      <c r="S8660" s="39"/>
      <c r="T8660" s="39"/>
      <c r="U8660" s="39"/>
      <c r="V8660" s="39"/>
      <c r="W8660" s="39"/>
      <c r="X8660" s="39"/>
      <c r="Y8660" s="39"/>
      <c r="Z8660" s="39"/>
      <c r="AA8660" s="39"/>
      <c r="AB8660" s="39"/>
      <c r="AC8660" s="39"/>
      <c r="AD8660" s="39"/>
      <c r="AE8660" s="39"/>
      <c r="AF8660" s="39"/>
      <c r="AG8660" s="39"/>
      <c r="AH8660" s="39"/>
      <c r="AI8660" s="39"/>
      <c r="AJ8660" s="39"/>
      <c r="AK8660" s="39"/>
      <c r="AL8660" s="39"/>
      <c r="AM8660" s="39"/>
      <c r="AN8660" s="39"/>
      <c r="AO8660" s="39"/>
      <c r="AP8660" s="39"/>
      <c r="AQ8660" s="39"/>
      <c r="AR8660" s="39"/>
      <c r="AS8660" s="39"/>
      <c r="AT8660" s="39"/>
      <c r="AU8660" s="39"/>
      <c r="AV8660" s="39"/>
      <c r="AW8660" s="39"/>
    </row>
    <row r="8661" spans="15:49" x14ac:dyDescent="0.2">
      <c r="O8661" s="39"/>
      <c r="P8661" s="39"/>
      <c r="Q8661" s="39"/>
      <c r="R8661" s="39"/>
      <c r="S8661" s="39"/>
      <c r="T8661" s="39"/>
      <c r="U8661" s="39"/>
      <c r="V8661" s="39"/>
      <c r="W8661" s="39"/>
      <c r="X8661" s="39"/>
      <c r="Y8661" s="39"/>
      <c r="Z8661" s="39"/>
      <c r="AA8661" s="39"/>
      <c r="AB8661" s="39"/>
      <c r="AC8661" s="39"/>
      <c r="AD8661" s="39"/>
      <c r="AE8661" s="39"/>
      <c r="AF8661" s="39"/>
      <c r="AG8661" s="39"/>
      <c r="AH8661" s="39"/>
      <c r="AI8661" s="39"/>
      <c r="AJ8661" s="39"/>
      <c r="AK8661" s="39"/>
      <c r="AL8661" s="39"/>
      <c r="AM8661" s="39"/>
      <c r="AN8661" s="39"/>
      <c r="AO8661" s="39"/>
      <c r="AP8661" s="39"/>
      <c r="AQ8661" s="39"/>
      <c r="AR8661" s="39"/>
      <c r="AS8661" s="39"/>
      <c r="AT8661" s="39"/>
      <c r="AU8661" s="39"/>
      <c r="AV8661" s="39"/>
      <c r="AW8661" s="39"/>
    </row>
    <row r="8662" spans="15:49" x14ac:dyDescent="0.2">
      <c r="O8662" s="39"/>
      <c r="P8662" s="39"/>
      <c r="Q8662" s="39"/>
      <c r="R8662" s="39"/>
      <c r="S8662" s="39"/>
      <c r="T8662" s="39"/>
      <c r="U8662" s="39"/>
      <c r="V8662" s="39"/>
      <c r="W8662" s="39"/>
      <c r="X8662" s="39"/>
      <c r="Y8662" s="39"/>
      <c r="Z8662" s="39"/>
      <c r="AA8662" s="39"/>
      <c r="AB8662" s="39"/>
      <c r="AC8662" s="39"/>
      <c r="AD8662" s="39"/>
      <c r="AE8662" s="39"/>
      <c r="AF8662" s="39"/>
      <c r="AG8662" s="39"/>
      <c r="AH8662" s="39"/>
      <c r="AI8662" s="39"/>
      <c r="AJ8662" s="39"/>
      <c r="AK8662" s="39"/>
      <c r="AL8662" s="39"/>
      <c r="AM8662" s="39"/>
      <c r="AN8662" s="39"/>
      <c r="AO8662" s="39"/>
      <c r="AP8662" s="39"/>
      <c r="AQ8662" s="39"/>
      <c r="AR8662" s="39"/>
      <c r="AS8662" s="39"/>
      <c r="AT8662" s="39"/>
      <c r="AU8662" s="39"/>
      <c r="AV8662" s="39"/>
      <c r="AW8662" s="39"/>
    </row>
    <row r="8663" spans="15:49" x14ac:dyDescent="0.2">
      <c r="O8663" s="39"/>
      <c r="P8663" s="39"/>
      <c r="Q8663" s="39"/>
      <c r="R8663" s="39"/>
      <c r="S8663" s="39"/>
      <c r="T8663" s="39"/>
      <c r="U8663" s="39"/>
      <c r="V8663" s="39"/>
      <c r="W8663" s="39"/>
      <c r="X8663" s="39"/>
      <c r="Y8663" s="39"/>
      <c r="Z8663" s="39"/>
      <c r="AA8663" s="39"/>
      <c r="AB8663" s="39"/>
      <c r="AC8663" s="39"/>
      <c r="AD8663" s="39"/>
      <c r="AE8663" s="39"/>
      <c r="AF8663" s="39"/>
      <c r="AG8663" s="39"/>
      <c r="AH8663" s="39"/>
      <c r="AI8663" s="39"/>
      <c r="AJ8663" s="39"/>
      <c r="AK8663" s="39"/>
      <c r="AL8663" s="39"/>
      <c r="AM8663" s="39"/>
      <c r="AN8663" s="39"/>
      <c r="AO8663" s="39"/>
      <c r="AP8663" s="39"/>
      <c r="AQ8663" s="39"/>
      <c r="AR8663" s="39"/>
      <c r="AS8663" s="39"/>
      <c r="AT8663" s="39"/>
      <c r="AU8663" s="39"/>
      <c r="AV8663" s="39"/>
      <c r="AW8663" s="39"/>
    </row>
    <row r="8664" spans="15:49" x14ac:dyDescent="0.2">
      <c r="O8664" s="39"/>
      <c r="P8664" s="39"/>
      <c r="Q8664" s="39"/>
      <c r="R8664" s="39"/>
      <c r="S8664" s="39"/>
      <c r="T8664" s="39"/>
      <c r="U8664" s="39"/>
      <c r="V8664" s="39"/>
      <c r="W8664" s="39"/>
      <c r="X8664" s="39"/>
      <c r="Y8664" s="39"/>
      <c r="Z8664" s="39"/>
      <c r="AA8664" s="39"/>
      <c r="AB8664" s="39"/>
      <c r="AC8664" s="39"/>
      <c r="AD8664" s="39"/>
      <c r="AE8664" s="39"/>
      <c r="AF8664" s="39"/>
      <c r="AG8664" s="39"/>
      <c r="AH8664" s="39"/>
      <c r="AI8664" s="39"/>
      <c r="AJ8664" s="39"/>
      <c r="AK8664" s="39"/>
      <c r="AL8664" s="39"/>
      <c r="AM8664" s="39"/>
      <c r="AN8664" s="39"/>
      <c r="AO8664" s="39"/>
      <c r="AP8664" s="39"/>
      <c r="AQ8664" s="39"/>
      <c r="AR8664" s="39"/>
      <c r="AS8664" s="39"/>
      <c r="AT8664" s="39"/>
      <c r="AU8664" s="39"/>
      <c r="AV8664" s="39"/>
      <c r="AW8664" s="39"/>
    </row>
    <row r="8665" spans="15:49" x14ac:dyDescent="0.2">
      <c r="O8665" s="39"/>
      <c r="P8665" s="39"/>
      <c r="Q8665" s="39"/>
      <c r="R8665" s="39"/>
      <c r="S8665" s="39"/>
      <c r="T8665" s="39"/>
      <c r="U8665" s="39"/>
      <c r="V8665" s="39"/>
      <c r="W8665" s="39"/>
      <c r="X8665" s="39"/>
      <c r="Y8665" s="39"/>
      <c r="Z8665" s="39"/>
      <c r="AA8665" s="39"/>
      <c r="AB8665" s="39"/>
      <c r="AC8665" s="39"/>
      <c r="AD8665" s="39"/>
      <c r="AE8665" s="39"/>
      <c r="AF8665" s="39"/>
      <c r="AG8665" s="39"/>
      <c r="AH8665" s="39"/>
      <c r="AI8665" s="39"/>
      <c r="AJ8665" s="39"/>
      <c r="AK8665" s="39"/>
      <c r="AL8665" s="39"/>
      <c r="AM8665" s="39"/>
      <c r="AN8665" s="39"/>
      <c r="AO8665" s="39"/>
      <c r="AP8665" s="39"/>
      <c r="AQ8665" s="39"/>
      <c r="AR8665" s="39"/>
      <c r="AS8665" s="39"/>
      <c r="AT8665" s="39"/>
      <c r="AU8665" s="39"/>
      <c r="AV8665" s="39"/>
      <c r="AW8665" s="39"/>
    </row>
    <row r="8666" spans="15:49" x14ac:dyDescent="0.2">
      <c r="O8666" s="39"/>
      <c r="P8666" s="39"/>
      <c r="Q8666" s="39"/>
      <c r="R8666" s="39"/>
      <c r="S8666" s="39"/>
      <c r="T8666" s="39"/>
      <c r="U8666" s="39"/>
      <c r="V8666" s="39"/>
      <c r="W8666" s="39"/>
      <c r="X8666" s="39"/>
      <c r="Y8666" s="39"/>
      <c r="Z8666" s="39"/>
      <c r="AA8666" s="39"/>
      <c r="AB8666" s="39"/>
      <c r="AC8666" s="39"/>
      <c r="AD8666" s="39"/>
      <c r="AE8666" s="39"/>
      <c r="AF8666" s="39"/>
      <c r="AG8666" s="39"/>
      <c r="AH8666" s="39"/>
      <c r="AI8666" s="39"/>
      <c r="AJ8666" s="39"/>
      <c r="AK8666" s="39"/>
      <c r="AL8666" s="39"/>
      <c r="AM8666" s="39"/>
      <c r="AN8666" s="39"/>
      <c r="AO8666" s="39"/>
      <c r="AP8666" s="39"/>
      <c r="AQ8666" s="39"/>
      <c r="AR8666" s="39"/>
      <c r="AS8666" s="39"/>
      <c r="AT8666" s="39"/>
      <c r="AU8666" s="39"/>
      <c r="AV8666" s="39"/>
      <c r="AW8666" s="39"/>
    </row>
    <row r="8667" spans="15:49" x14ac:dyDescent="0.2">
      <c r="O8667" s="39"/>
      <c r="P8667" s="39"/>
      <c r="Q8667" s="39"/>
      <c r="R8667" s="39"/>
      <c r="S8667" s="39"/>
      <c r="T8667" s="39"/>
      <c r="U8667" s="39"/>
      <c r="V8667" s="39"/>
      <c r="W8667" s="39"/>
      <c r="X8667" s="39"/>
      <c r="Y8667" s="39"/>
      <c r="Z8667" s="39"/>
      <c r="AA8667" s="39"/>
      <c r="AB8667" s="39"/>
      <c r="AC8667" s="39"/>
      <c r="AD8667" s="39"/>
      <c r="AE8667" s="39"/>
      <c r="AF8667" s="39"/>
      <c r="AG8667" s="39"/>
      <c r="AH8667" s="39"/>
      <c r="AI8667" s="39"/>
      <c r="AJ8667" s="39"/>
      <c r="AK8667" s="39"/>
      <c r="AL8667" s="39"/>
      <c r="AM8667" s="39"/>
      <c r="AN8667" s="39"/>
      <c r="AO8667" s="39"/>
      <c r="AP8667" s="39"/>
      <c r="AQ8667" s="39"/>
      <c r="AR8667" s="39"/>
      <c r="AS8667" s="39"/>
      <c r="AT8667" s="39"/>
      <c r="AU8667" s="39"/>
      <c r="AV8667" s="39"/>
      <c r="AW8667" s="39"/>
    </row>
    <row r="8668" spans="15:49" x14ac:dyDescent="0.2">
      <c r="O8668" s="39"/>
      <c r="P8668" s="39"/>
      <c r="Q8668" s="39"/>
      <c r="R8668" s="39"/>
      <c r="S8668" s="39"/>
      <c r="T8668" s="39"/>
      <c r="U8668" s="39"/>
      <c r="V8668" s="39"/>
      <c r="W8668" s="39"/>
      <c r="X8668" s="39"/>
      <c r="Y8668" s="39"/>
      <c r="Z8668" s="39"/>
      <c r="AA8668" s="39"/>
      <c r="AB8668" s="39"/>
      <c r="AC8668" s="39"/>
      <c r="AD8668" s="39"/>
      <c r="AE8668" s="39"/>
      <c r="AF8668" s="39"/>
      <c r="AG8668" s="39"/>
      <c r="AH8668" s="39"/>
      <c r="AI8668" s="39"/>
      <c r="AJ8668" s="39"/>
      <c r="AK8668" s="39"/>
      <c r="AL8668" s="39"/>
      <c r="AM8668" s="39"/>
      <c r="AN8668" s="39"/>
      <c r="AO8668" s="39"/>
      <c r="AP8668" s="39"/>
      <c r="AQ8668" s="39"/>
      <c r="AR8668" s="39"/>
      <c r="AS8668" s="39"/>
      <c r="AT8668" s="39"/>
      <c r="AU8668" s="39"/>
      <c r="AV8668" s="39"/>
      <c r="AW8668" s="39"/>
    </row>
    <row r="8669" spans="15:49" x14ac:dyDescent="0.2">
      <c r="O8669" s="39"/>
      <c r="P8669" s="39"/>
      <c r="Q8669" s="39"/>
      <c r="R8669" s="39"/>
      <c r="S8669" s="39"/>
      <c r="T8669" s="39"/>
      <c r="U8669" s="39"/>
      <c r="V8669" s="39"/>
      <c r="W8669" s="39"/>
      <c r="X8669" s="39"/>
      <c r="Y8669" s="39"/>
      <c r="Z8669" s="39"/>
      <c r="AA8669" s="39"/>
      <c r="AB8669" s="39"/>
      <c r="AC8669" s="39"/>
      <c r="AD8669" s="39"/>
      <c r="AE8669" s="39"/>
      <c r="AF8669" s="39"/>
      <c r="AG8669" s="39"/>
      <c r="AH8669" s="39"/>
      <c r="AI8669" s="39"/>
      <c r="AJ8669" s="39"/>
      <c r="AK8669" s="39"/>
      <c r="AL8669" s="39"/>
      <c r="AM8669" s="39"/>
      <c r="AN8669" s="39"/>
      <c r="AO8669" s="39"/>
      <c r="AP8669" s="39"/>
      <c r="AQ8669" s="39"/>
      <c r="AR8669" s="39"/>
      <c r="AS8669" s="39"/>
      <c r="AT8669" s="39"/>
      <c r="AU8669" s="39"/>
      <c r="AV8669" s="39"/>
      <c r="AW8669" s="39"/>
    </row>
    <row r="8670" spans="15:49" x14ac:dyDescent="0.2">
      <c r="O8670" s="39"/>
      <c r="P8670" s="39"/>
      <c r="Q8670" s="39"/>
      <c r="R8670" s="39"/>
      <c r="S8670" s="39"/>
      <c r="T8670" s="39"/>
      <c r="U8670" s="39"/>
      <c r="V8670" s="39"/>
      <c r="W8670" s="39"/>
      <c r="X8670" s="39"/>
      <c r="Y8670" s="39"/>
      <c r="Z8670" s="39"/>
      <c r="AA8670" s="39"/>
      <c r="AB8670" s="39"/>
      <c r="AC8670" s="39"/>
      <c r="AD8670" s="39"/>
      <c r="AE8670" s="39"/>
      <c r="AF8670" s="39"/>
      <c r="AG8670" s="39"/>
      <c r="AH8670" s="39"/>
      <c r="AI8670" s="39"/>
      <c r="AJ8670" s="39"/>
      <c r="AK8670" s="39"/>
      <c r="AL8670" s="39"/>
      <c r="AM8670" s="39"/>
      <c r="AN8670" s="39"/>
      <c r="AO8670" s="39"/>
      <c r="AP8670" s="39"/>
      <c r="AQ8670" s="39"/>
      <c r="AR8670" s="39"/>
      <c r="AS8670" s="39"/>
      <c r="AT8670" s="39"/>
      <c r="AU8670" s="39"/>
      <c r="AV8670" s="39"/>
      <c r="AW8670" s="39"/>
    </row>
    <row r="8671" spans="15:49" x14ac:dyDescent="0.2">
      <c r="O8671" s="39"/>
      <c r="P8671" s="39"/>
      <c r="Q8671" s="39"/>
      <c r="R8671" s="39"/>
      <c r="S8671" s="39"/>
      <c r="T8671" s="39"/>
      <c r="U8671" s="39"/>
      <c r="V8671" s="39"/>
      <c r="W8671" s="39"/>
      <c r="X8671" s="39"/>
      <c r="Y8671" s="39"/>
      <c r="Z8671" s="39"/>
      <c r="AA8671" s="39"/>
      <c r="AB8671" s="39"/>
      <c r="AC8671" s="39"/>
      <c r="AD8671" s="39"/>
      <c r="AE8671" s="39"/>
      <c r="AF8671" s="39"/>
      <c r="AG8671" s="39"/>
      <c r="AH8671" s="39"/>
      <c r="AI8671" s="39"/>
      <c r="AJ8671" s="39"/>
      <c r="AK8671" s="39"/>
      <c r="AL8671" s="39"/>
      <c r="AM8671" s="39"/>
      <c r="AN8671" s="39"/>
      <c r="AO8671" s="39"/>
      <c r="AP8671" s="39"/>
      <c r="AQ8671" s="39"/>
      <c r="AR8671" s="39"/>
      <c r="AS8671" s="39"/>
      <c r="AT8671" s="39"/>
      <c r="AU8671" s="39"/>
      <c r="AV8671" s="39"/>
      <c r="AW8671" s="39"/>
    </row>
    <row r="8672" spans="15:49" x14ac:dyDescent="0.2">
      <c r="O8672" s="39"/>
      <c r="P8672" s="39"/>
      <c r="Q8672" s="39"/>
      <c r="R8672" s="39"/>
      <c r="S8672" s="39"/>
      <c r="T8672" s="39"/>
      <c r="U8672" s="39"/>
      <c r="V8672" s="39"/>
      <c r="W8672" s="39"/>
      <c r="X8672" s="39"/>
      <c r="Y8672" s="39"/>
      <c r="Z8672" s="39"/>
      <c r="AA8672" s="39"/>
      <c r="AB8672" s="39"/>
      <c r="AC8672" s="39"/>
      <c r="AD8672" s="39"/>
      <c r="AE8672" s="39"/>
      <c r="AF8672" s="39"/>
      <c r="AG8672" s="39"/>
      <c r="AH8672" s="39"/>
      <c r="AI8672" s="39"/>
      <c r="AJ8672" s="39"/>
      <c r="AK8672" s="39"/>
      <c r="AL8672" s="39"/>
      <c r="AM8672" s="39"/>
      <c r="AN8672" s="39"/>
      <c r="AO8672" s="39"/>
      <c r="AP8672" s="39"/>
      <c r="AQ8672" s="39"/>
      <c r="AR8672" s="39"/>
      <c r="AS8672" s="39"/>
      <c r="AT8672" s="39"/>
      <c r="AU8672" s="39"/>
      <c r="AV8672" s="39"/>
      <c r="AW8672" s="39"/>
    </row>
    <row r="8673" spans="15:49" x14ac:dyDescent="0.2">
      <c r="O8673" s="39"/>
      <c r="P8673" s="39"/>
      <c r="Q8673" s="39"/>
      <c r="R8673" s="39"/>
      <c r="S8673" s="39"/>
      <c r="T8673" s="39"/>
      <c r="U8673" s="39"/>
      <c r="V8673" s="39"/>
      <c r="W8673" s="39"/>
      <c r="X8673" s="39"/>
      <c r="Y8673" s="39"/>
      <c r="Z8673" s="39"/>
      <c r="AA8673" s="39"/>
      <c r="AB8673" s="39"/>
      <c r="AC8673" s="39"/>
      <c r="AD8673" s="39"/>
      <c r="AE8673" s="39"/>
      <c r="AF8673" s="39"/>
      <c r="AG8673" s="39"/>
      <c r="AH8673" s="39"/>
      <c r="AI8673" s="39"/>
      <c r="AJ8673" s="39"/>
      <c r="AK8673" s="39"/>
      <c r="AL8673" s="39"/>
      <c r="AM8673" s="39"/>
      <c r="AN8673" s="39"/>
      <c r="AO8673" s="39"/>
      <c r="AP8673" s="39"/>
      <c r="AQ8673" s="39"/>
      <c r="AR8673" s="39"/>
      <c r="AS8673" s="39"/>
      <c r="AT8673" s="39"/>
      <c r="AU8673" s="39"/>
      <c r="AV8673" s="39"/>
      <c r="AW8673" s="39"/>
    </row>
    <row r="8674" spans="15:49" x14ac:dyDescent="0.2">
      <c r="O8674" s="39"/>
      <c r="P8674" s="39"/>
      <c r="Q8674" s="39"/>
      <c r="R8674" s="39"/>
      <c r="S8674" s="39"/>
      <c r="T8674" s="39"/>
      <c r="U8674" s="39"/>
      <c r="V8674" s="39"/>
      <c r="W8674" s="39"/>
      <c r="X8674" s="39"/>
      <c r="Y8674" s="39"/>
      <c r="Z8674" s="39"/>
      <c r="AA8674" s="39"/>
      <c r="AB8674" s="39"/>
      <c r="AC8674" s="39"/>
      <c r="AD8674" s="39"/>
      <c r="AE8674" s="39"/>
      <c r="AF8674" s="39"/>
      <c r="AG8674" s="39"/>
      <c r="AH8674" s="39"/>
      <c r="AI8674" s="39"/>
      <c r="AJ8674" s="39"/>
      <c r="AK8674" s="39"/>
      <c r="AL8674" s="39"/>
      <c r="AM8674" s="39"/>
      <c r="AN8674" s="39"/>
      <c r="AO8674" s="39"/>
      <c r="AP8674" s="39"/>
      <c r="AQ8674" s="39"/>
      <c r="AR8674" s="39"/>
      <c r="AS8674" s="39"/>
      <c r="AT8674" s="39"/>
      <c r="AU8674" s="39"/>
      <c r="AV8674" s="39"/>
      <c r="AW8674" s="39"/>
    </row>
    <row r="8675" spans="15:49" x14ac:dyDescent="0.2">
      <c r="O8675" s="39"/>
      <c r="P8675" s="39"/>
      <c r="Q8675" s="39"/>
      <c r="R8675" s="39"/>
      <c r="S8675" s="39"/>
      <c r="T8675" s="39"/>
      <c r="U8675" s="39"/>
      <c r="V8675" s="39"/>
      <c r="W8675" s="39"/>
      <c r="X8675" s="39"/>
      <c r="Y8675" s="39"/>
      <c r="Z8675" s="39"/>
      <c r="AA8675" s="39"/>
      <c r="AB8675" s="39"/>
      <c r="AC8675" s="39"/>
      <c r="AD8675" s="39"/>
      <c r="AE8675" s="39"/>
      <c r="AF8675" s="39"/>
      <c r="AG8675" s="39"/>
      <c r="AH8675" s="39"/>
      <c r="AI8675" s="39"/>
      <c r="AJ8675" s="39"/>
      <c r="AK8675" s="39"/>
      <c r="AL8675" s="39"/>
      <c r="AM8675" s="39"/>
      <c r="AN8675" s="39"/>
      <c r="AO8675" s="39"/>
      <c r="AP8675" s="39"/>
      <c r="AQ8675" s="39"/>
      <c r="AR8675" s="39"/>
      <c r="AS8675" s="39"/>
      <c r="AT8675" s="39"/>
      <c r="AU8675" s="39"/>
      <c r="AV8675" s="39"/>
      <c r="AW8675" s="39"/>
    </row>
    <row r="8676" spans="15:49" x14ac:dyDescent="0.2">
      <c r="O8676" s="39"/>
      <c r="P8676" s="39"/>
      <c r="Q8676" s="39"/>
      <c r="R8676" s="39"/>
      <c r="S8676" s="39"/>
      <c r="T8676" s="39"/>
      <c r="U8676" s="39"/>
      <c r="V8676" s="39"/>
      <c r="W8676" s="39"/>
      <c r="X8676" s="39"/>
      <c r="Y8676" s="39"/>
      <c r="Z8676" s="39"/>
      <c r="AA8676" s="39"/>
      <c r="AB8676" s="39"/>
      <c r="AC8676" s="39"/>
      <c r="AD8676" s="39"/>
      <c r="AE8676" s="39"/>
      <c r="AF8676" s="39"/>
      <c r="AG8676" s="39"/>
      <c r="AH8676" s="39"/>
      <c r="AI8676" s="39"/>
      <c r="AJ8676" s="39"/>
      <c r="AK8676" s="39"/>
      <c r="AL8676" s="39"/>
      <c r="AM8676" s="39"/>
      <c r="AN8676" s="39"/>
      <c r="AO8676" s="39"/>
      <c r="AP8676" s="39"/>
      <c r="AQ8676" s="39"/>
      <c r="AR8676" s="39"/>
      <c r="AS8676" s="39"/>
      <c r="AT8676" s="39"/>
      <c r="AU8676" s="39"/>
      <c r="AV8676" s="39"/>
      <c r="AW8676" s="39"/>
    </row>
    <row r="8677" spans="15:49" x14ac:dyDescent="0.2">
      <c r="O8677" s="39"/>
      <c r="P8677" s="39"/>
      <c r="Q8677" s="39"/>
      <c r="R8677" s="39"/>
      <c r="S8677" s="39"/>
      <c r="T8677" s="39"/>
      <c r="U8677" s="39"/>
      <c r="V8677" s="39"/>
      <c r="W8677" s="39"/>
      <c r="X8677" s="39"/>
      <c r="Y8677" s="39"/>
      <c r="Z8677" s="39"/>
      <c r="AA8677" s="39"/>
      <c r="AB8677" s="39"/>
      <c r="AC8677" s="39"/>
      <c r="AD8677" s="39"/>
      <c r="AE8677" s="39"/>
      <c r="AF8677" s="39"/>
      <c r="AG8677" s="39"/>
      <c r="AH8677" s="39"/>
      <c r="AI8677" s="39"/>
      <c r="AJ8677" s="39"/>
      <c r="AK8677" s="39"/>
      <c r="AL8677" s="39"/>
      <c r="AM8677" s="39"/>
      <c r="AN8677" s="39"/>
      <c r="AO8677" s="39"/>
      <c r="AP8677" s="39"/>
      <c r="AQ8677" s="39"/>
      <c r="AR8677" s="39"/>
      <c r="AS8677" s="39"/>
      <c r="AT8677" s="39"/>
      <c r="AU8677" s="39"/>
      <c r="AV8677" s="39"/>
      <c r="AW8677" s="39"/>
    </row>
    <row r="8678" spans="15:49" x14ac:dyDescent="0.2">
      <c r="O8678" s="39"/>
      <c r="P8678" s="39"/>
      <c r="Q8678" s="39"/>
      <c r="R8678" s="39"/>
      <c r="S8678" s="39"/>
      <c r="T8678" s="39"/>
      <c r="U8678" s="39"/>
      <c r="V8678" s="39"/>
      <c r="W8678" s="39"/>
      <c r="X8678" s="39"/>
      <c r="Y8678" s="39"/>
      <c r="Z8678" s="39"/>
      <c r="AA8678" s="39"/>
      <c r="AB8678" s="39"/>
      <c r="AC8678" s="39"/>
      <c r="AD8678" s="39"/>
      <c r="AE8678" s="39"/>
      <c r="AF8678" s="39"/>
      <c r="AG8678" s="39"/>
      <c r="AH8678" s="39"/>
      <c r="AI8678" s="39"/>
      <c r="AJ8678" s="39"/>
      <c r="AK8678" s="39"/>
      <c r="AL8678" s="39"/>
      <c r="AM8678" s="39"/>
      <c r="AN8678" s="39"/>
      <c r="AO8678" s="39"/>
      <c r="AP8678" s="39"/>
      <c r="AQ8678" s="39"/>
      <c r="AR8678" s="39"/>
      <c r="AS8678" s="39"/>
      <c r="AT8678" s="39"/>
      <c r="AU8678" s="39"/>
      <c r="AV8678" s="39"/>
      <c r="AW8678" s="39"/>
    </row>
    <row r="8679" spans="15:49" x14ac:dyDescent="0.2">
      <c r="O8679" s="39"/>
      <c r="P8679" s="39"/>
      <c r="Q8679" s="39"/>
      <c r="R8679" s="39"/>
      <c r="S8679" s="39"/>
      <c r="T8679" s="39"/>
      <c r="U8679" s="39"/>
      <c r="V8679" s="39"/>
      <c r="W8679" s="39"/>
      <c r="X8679" s="39"/>
      <c r="Y8679" s="39"/>
      <c r="Z8679" s="39"/>
      <c r="AA8679" s="39"/>
      <c r="AB8679" s="39"/>
      <c r="AC8679" s="39"/>
      <c r="AD8679" s="39"/>
      <c r="AE8679" s="39"/>
      <c r="AF8679" s="39"/>
      <c r="AG8679" s="39"/>
      <c r="AH8679" s="39"/>
      <c r="AI8679" s="39"/>
      <c r="AJ8679" s="39"/>
      <c r="AK8679" s="39"/>
      <c r="AL8679" s="39"/>
      <c r="AM8679" s="39"/>
      <c r="AN8679" s="39"/>
      <c r="AO8679" s="39"/>
      <c r="AP8679" s="39"/>
      <c r="AQ8679" s="39"/>
      <c r="AR8679" s="39"/>
      <c r="AS8679" s="39"/>
      <c r="AT8679" s="39"/>
      <c r="AU8679" s="39"/>
      <c r="AV8679" s="39"/>
      <c r="AW8679" s="39"/>
    </row>
    <row r="8680" spans="15:49" x14ac:dyDescent="0.2">
      <c r="O8680" s="39"/>
      <c r="P8680" s="39"/>
      <c r="Q8680" s="39"/>
      <c r="R8680" s="39"/>
      <c r="S8680" s="39"/>
      <c r="T8680" s="39"/>
      <c r="U8680" s="39"/>
      <c r="V8680" s="39"/>
      <c r="W8680" s="39"/>
      <c r="X8680" s="39"/>
      <c r="Y8680" s="39"/>
      <c r="Z8680" s="39"/>
      <c r="AA8680" s="39"/>
      <c r="AB8680" s="39"/>
      <c r="AC8680" s="39"/>
      <c r="AD8680" s="39"/>
      <c r="AE8680" s="39"/>
      <c r="AF8680" s="39"/>
      <c r="AG8680" s="39"/>
      <c r="AH8680" s="39"/>
      <c r="AI8680" s="39"/>
      <c r="AJ8680" s="39"/>
      <c r="AK8680" s="39"/>
      <c r="AL8680" s="39"/>
      <c r="AM8680" s="39"/>
      <c r="AN8680" s="39"/>
      <c r="AO8680" s="39"/>
      <c r="AP8680" s="39"/>
      <c r="AQ8680" s="39"/>
      <c r="AR8680" s="39"/>
      <c r="AS8680" s="39"/>
      <c r="AT8680" s="39"/>
      <c r="AU8680" s="39"/>
      <c r="AV8680" s="39"/>
      <c r="AW8680" s="39"/>
    </row>
    <row r="8681" spans="15:49" x14ac:dyDescent="0.2">
      <c r="O8681" s="39"/>
      <c r="P8681" s="39"/>
      <c r="Q8681" s="39"/>
      <c r="R8681" s="39"/>
      <c r="S8681" s="39"/>
      <c r="T8681" s="39"/>
      <c r="U8681" s="39"/>
      <c r="V8681" s="39"/>
      <c r="W8681" s="39"/>
      <c r="X8681" s="39"/>
      <c r="Y8681" s="39"/>
      <c r="Z8681" s="39"/>
      <c r="AA8681" s="39"/>
      <c r="AB8681" s="39"/>
      <c r="AC8681" s="39"/>
      <c r="AD8681" s="39"/>
      <c r="AE8681" s="39"/>
      <c r="AF8681" s="39"/>
      <c r="AG8681" s="39"/>
      <c r="AH8681" s="39"/>
      <c r="AI8681" s="39"/>
      <c r="AJ8681" s="39"/>
      <c r="AK8681" s="39"/>
      <c r="AL8681" s="39"/>
      <c r="AM8681" s="39"/>
      <c r="AN8681" s="39"/>
      <c r="AO8681" s="39"/>
      <c r="AP8681" s="39"/>
      <c r="AQ8681" s="39"/>
      <c r="AR8681" s="39"/>
      <c r="AS8681" s="39"/>
      <c r="AT8681" s="39"/>
      <c r="AU8681" s="39"/>
      <c r="AV8681" s="39"/>
      <c r="AW8681" s="39"/>
    </row>
    <row r="8682" spans="15:49" x14ac:dyDescent="0.2">
      <c r="O8682" s="39"/>
      <c r="P8682" s="39"/>
      <c r="Q8682" s="39"/>
      <c r="R8682" s="39"/>
      <c r="S8682" s="39"/>
      <c r="T8682" s="39"/>
      <c r="U8682" s="39"/>
      <c r="V8682" s="39"/>
      <c r="W8682" s="39"/>
      <c r="X8682" s="39"/>
      <c r="Y8682" s="39"/>
      <c r="Z8682" s="39"/>
      <c r="AA8682" s="39"/>
      <c r="AB8682" s="39"/>
      <c r="AC8682" s="39"/>
      <c r="AD8682" s="39"/>
      <c r="AE8682" s="39"/>
      <c r="AF8682" s="39"/>
      <c r="AG8682" s="39"/>
      <c r="AH8682" s="39"/>
      <c r="AI8682" s="39"/>
      <c r="AJ8682" s="39"/>
      <c r="AK8682" s="39"/>
      <c r="AL8682" s="39"/>
      <c r="AM8682" s="39"/>
      <c r="AN8682" s="39"/>
      <c r="AO8682" s="39"/>
      <c r="AP8682" s="39"/>
      <c r="AQ8682" s="39"/>
      <c r="AR8682" s="39"/>
      <c r="AS8682" s="39"/>
      <c r="AT8682" s="39"/>
      <c r="AU8682" s="39"/>
      <c r="AV8682" s="39"/>
      <c r="AW8682" s="39"/>
    </row>
    <row r="8683" spans="15:49" x14ac:dyDescent="0.2">
      <c r="O8683" s="39"/>
      <c r="P8683" s="39"/>
      <c r="Q8683" s="39"/>
      <c r="R8683" s="39"/>
      <c r="S8683" s="39"/>
      <c r="T8683" s="39"/>
      <c r="U8683" s="39"/>
      <c r="V8683" s="39"/>
      <c r="W8683" s="39"/>
      <c r="X8683" s="39"/>
      <c r="Y8683" s="39"/>
      <c r="Z8683" s="39"/>
      <c r="AA8683" s="39"/>
      <c r="AB8683" s="39"/>
      <c r="AC8683" s="39"/>
      <c r="AD8683" s="39"/>
      <c r="AE8683" s="39"/>
      <c r="AF8683" s="39"/>
      <c r="AG8683" s="39"/>
      <c r="AH8683" s="39"/>
      <c r="AI8683" s="39"/>
      <c r="AJ8683" s="39"/>
      <c r="AK8683" s="39"/>
      <c r="AL8683" s="39"/>
      <c r="AM8683" s="39"/>
      <c r="AN8683" s="39"/>
      <c r="AO8683" s="39"/>
      <c r="AP8683" s="39"/>
      <c r="AQ8683" s="39"/>
      <c r="AR8683" s="39"/>
      <c r="AS8683" s="39"/>
      <c r="AT8683" s="39"/>
      <c r="AU8683" s="39"/>
      <c r="AV8683" s="39"/>
      <c r="AW8683" s="39"/>
    </row>
    <row r="8684" spans="15:49" x14ac:dyDescent="0.2">
      <c r="O8684" s="39"/>
      <c r="P8684" s="39"/>
      <c r="Q8684" s="39"/>
      <c r="R8684" s="39"/>
      <c r="S8684" s="39"/>
      <c r="T8684" s="39"/>
      <c r="U8684" s="39"/>
      <c r="V8684" s="39"/>
      <c r="W8684" s="39"/>
      <c r="X8684" s="39"/>
      <c r="Y8684" s="39"/>
      <c r="Z8684" s="39"/>
      <c r="AA8684" s="39"/>
      <c r="AB8684" s="39"/>
      <c r="AC8684" s="39"/>
      <c r="AD8684" s="39"/>
      <c r="AE8684" s="39"/>
      <c r="AF8684" s="39"/>
      <c r="AG8684" s="39"/>
      <c r="AH8684" s="39"/>
      <c r="AI8684" s="39"/>
      <c r="AJ8684" s="39"/>
      <c r="AK8684" s="39"/>
      <c r="AL8684" s="39"/>
      <c r="AM8684" s="39"/>
      <c r="AN8684" s="39"/>
      <c r="AO8684" s="39"/>
      <c r="AP8684" s="39"/>
      <c r="AQ8684" s="39"/>
      <c r="AR8684" s="39"/>
      <c r="AS8684" s="39"/>
      <c r="AT8684" s="39"/>
      <c r="AU8684" s="39"/>
      <c r="AV8684" s="39"/>
      <c r="AW8684" s="39"/>
    </row>
    <row r="8685" spans="15:49" x14ac:dyDescent="0.2">
      <c r="O8685" s="39"/>
      <c r="P8685" s="39"/>
      <c r="Q8685" s="39"/>
      <c r="R8685" s="39"/>
      <c r="S8685" s="39"/>
      <c r="T8685" s="39"/>
      <c r="U8685" s="39"/>
      <c r="V8685" s="39"/>
      <c r="W8685" s="39"/>
      <c r="X8685" s="39"/>
      <c r="Y8685" s="39"/>
      <c r="Z8685" s="39"/>
      <c r="AA8685" s="39"/>
      <c r="AB8685" s="39"/>
      <c r="AC8685" s="39"/>
      <c r="AD8685" s="39"/>
      <c r="AE8685" s="39"/>
      <c r="AF8685" s="39"/>
      <c r="AG8685" s="39"/>
      <c r="AH8685" s="39"/>
      <c r="AI8685" s="39"/>
      <c r="AJ8685" s="39"/>
      <c r="AK8685" s="39"/>
      <c r="AL8685" s="39"/>
      <c r="AM8685" s="39"/>
      <c r="AN8685" s="39"/>
      <c r="AO8685" s="39"/>
      <c r="AP8685" s="39"/>
      <c r="AQ8685" s="39"/>
      <c r="AR8685" s="39"/>
      <c r="AS8685" s="39"/>
      <c r="AT8685" s="39"/>
      <c r="AU8685" s="39"/>
      <c r="AV8685" s="39"/>
      <c r="AW8685" s="39"/>
    </row>
    <row r="8686" spans="15:49" x14ac:dyDescent="0.2">
      <c r="O8686" s="39"/>
      <c r="P8686" s="39"/>
      <c r="Q8686" s="39"/>
      <c r="R8686" s="39"/>
      <c r="S8686" s="39"/>
      <c r="T8686" s="39"/>
      <c r="U8686" s="39"/>
      <c r="V8686" s="39"/>
      <c r="W8686" s="39"/>
      <c r="X8686" s="39"/>
      <c r="Y8686" s="39"/>
      <c r="Z8686" s="39"/>
      <c r="AA8686" s="39"/>
      <c r="AB8686" s="39"/>
      <c r="AC8686" s="39"/>
      <c r="AD8686" s="39"/>
      <c r="AE8686" s="39"/>
      <c r="AF8686" s="39"/>
      <c r="AG8686" s="39"/>
      <c r="AH8686" s="39"/>
      <c r="AI8686" s="39"/>
      <c r="AJ8686" s="39"/>
      <c r="AK8686" s="39"/>
      <c r="AL8686" s="39"/>
      <c r="AM8686" s="39"/>
      <c r="AN8686" s="39"/>
      <c r="AO8686" s="39"/>
      <c r="AP8686" s="39"/>
      <c r="AQ8686" s="39"/>
      <c r="AR8686" s="39"/>
      <c r="AS8686" s="39"/>
      <c r="AT8686" s="39"/>
      <c r="AU8686" s="39"/>
      <c r="AV8686" s="39"/>
      <c r="AW8686" s="39"/>
    </row>
    <row r="8687" spans="15:49" x14ac:dyDescent="0.2">
      <c r="O8687" s="39"/>
      <c r="P8687" s="39"/>
      <c r="Q8687" s="39"/>
      <c r="R8687" s="39"/>
      <c r="S8687" s="39"/>
      <c r="T8687" s="39"/>
      <c r="U8687" s="39"/>
      <c r="V8687" s="39"/>
      <c r="W8687" s="39"/>
      <c r="X8687" s="39"/>
      <c r="Y8687" s="39"/>
      <c r="Z8687" s="39"/>
      <c r="AA8687" s="39"/>
      <c r="AB8687" s="39"/>
      <c r="AC8687" s="39"/>
      <c r="AD8687" s="39"/>
      <c r="AE8687" s="39"/>
      <c r="AF8687" s="39"/>
      <c r="AG8687" s="39"/>
      <c r="AH8687" s="39"/>
      <c r="AI8687" s="39"/>
      <c r="AJ8687" s="39"/>
      <c r="AK8687" s="39"/>
      <c r="AL8687" s="39"/>
      <c r="AM8687" s="39"/>
      <c r="AN8687" s="39"/>
      <c r="AO8687" s="39"/>
      <c r="AP8687" s="39"/>
      <c r="AQ8687" s="39"/>
      <c r="AR8687" s="39"/>
      <c r="AS8687" s="39"/>
      <c r="AT8687" s="39"/>
      <c r="AU8687" s="39"/>
      <c r="AV8687" s="39"/>
      <c r="AW8687" s="39"/>
    </row>
    <row r="8688" spans="15:49" x14ac:dyDescent="0.2">
      <c r="O8688" s="39"/>
      <c r="P8688" s="39"/>
      <c r="Q8688" s="39"/>
      <c r="R8688" s="39"/>
      <c r="S8688" s="39"/>
      <c r="T8688" s="39"/>
      <c r="U8688" s="39"/>
      <c r="V8688" s="39"/>
      <c r="W8688" s="39"/>
      <c r="X8688" s="39"/>
      <c r="Y8688" s="39"/>
      <c r="Z8688" s="39"/>
      <c r="AA8688" s="39"/>
      <c r="AB8688" s="39"/>
      <c r="AC8688" s="39"/>
      <c r="AD8688" s="39"/>
      <c r="AE8688" s="39"/>
      <c r="AF8688" s="39"/>
      <c r="AG8688" s="39"/>
      <c r="AH8688" s="39"/>
      <c r="AI8688" s="39"/>
      <c r="AJ8688" s="39"/>
      <c r="AK8688" s="39"/>
      <c r="AL8688" s="39"/>
      <c r="AM8688" s="39"/>
      <c r="AN8688" s="39"/>
      <c r="AO8688" s="39"/>
      <c r="AP8688" s="39"/>
      <c r="AQ8688" s="39"/>
      <c r="AR8688" s="39"/>
      <c r="AS8688" s="39"/>
      <c r="AT8688" s="39"/>
      <c r="AU8688" s="39"/>
      <c r="AV8688" s="39"/>
      <c r="AW8688" s="39"/>
    </row>
    <row r="8689" spans="15:49" x14ac:dyDescent="0.2">
      <c r="O8689" s="39"/>
      <c r="P8689" s="39"/>
      <c r="Q8689" s="39"/>
      <c r="R8689" s="39"/>
      <c r="S8689" s="39"/>
      <c r="T8689" s="39"/>
      <c r="U8689" s="39"/>
      <c r="V8689" s="39"/>
      <c r="W8689" s="39"/>
      <c r="X8689" s="39"/>
      <c r="Y8689" s="39"/>
      <c r="Z8689" s="39"/>
      <c r="AA8689" s="39"/>
      <c r="AB8689" s="39"/>
      <c r="AC8689" s="39"/>
      <c r="AD8689" s="39"/>
      <c r="AE8689" s="39"/>
      <c r="AF8689" s="39"/>
      <c r="AG8689" s="39"/>
      <c r="AH8689" s="39"/>
      <c r="AI8689" s="39"/>
      <c r="AJ8689" s="39"/>
      <c r="AK8689" s="39"/>
      <c r="AL8689" s="39"/>
      <c r="AM8689" s="39"/>
      <c r="AN8689" s="39"/>
      <c r="AO8689" s="39"/>
      <c r="AP8689" s="39"/>
      <c r="AQ8689" s="39"/>
      <c r="AR8689" s="39"/>
      <c r="AS8689" s="39"/>
      <c r="AT8689" s="39"/>
      <c r="AU8689" s="39"/>
      <c r="AV8689" s="39"/>
      <c r="AW8689" s="39"/>
    </row>
    <row r="8690" spans="15:49" x14ac:dyDescent="0.2">
      <c r="O8690" s="39"/>
      <c r="P8690" s="39"/>
      <c r="Q8690" s="39"/>
      <c r="R8690" s="39"/>
      <c r="S8690" s="39"/>
      <c r="T8690" s="39"/>
      <c r="U8690" s="39"/>
      <c r="V8690" s="39"/>
      <c r="W8690" s="39"/>
      <c r="X8690" s="39"/>
      <c r="Y8690" s="39"/>
      <c r="Z8690" s="39"/>
      <c r="AA8690" s="39"/>
      <c r="AB8690" s="39"/>
      <c r="AC8690" s="39"/>
      <c r="AD8690" s="39"/>
      <c r="AE8690" s="39"/>
      <c r="AF8690" s="39"/>
      <c r="AG8690" s="39"/>
      <c r="AH8690" s="39"/>
      <c r="AI8690" s="39"/>
      <c r="AJ8690" s="39"/>
      <c r="AK8690" s="39"/>
      <c r="AL8690" s="39"/>
      <c r="AM8690" s="39"/>
      <c r="AN8690" s="39"/>
      <c r="AO8690" s="39"/>
      <c r="AP8690" s="39"/>
      <c r="AQ8690" s="39"/>
      <c r="AR8690" s="39"/>
      <c r="AS8690" s="39"/>
      <c r="AT8690" s="39"/>
      <c r="AU8690" s="39"/>
      <c r="AV8690" s="39"/>
      <c r="AW8690" s="39"/>
    </row>
    <row r="8691" spans="15:49" x14ac:dyDescent="0.2">
      <c r="O8691" s="39"/>
      <c r="P8691" s="39"/>
      <c r="Q8691" s="39"/>
      <c r="R8691" s="39"/>
      <c r="S8691" s="39"/>
      <c r="T8691" s="39"/>
      <c r="U8691" s="39"/>
      <c r="V8691" s="39"/>
      <c r="W8691" s="39"/>
      <c r="X8691" s="39"/>
      <c r="Y8691" s="39"/>
      <c r="Z8691" s="39"/>
      <c r="AA8691" s="39"/>
      <c r="AB8691" s="39"/>
      <c r="AC8691" s="39"/>
      <c r="AD8691" s="39"/>
      <c r="AE8691" s="39"/>
      <c r="AF8691" s="39"/>
      <c r="AG8691" s="39"/>
      <c r="AH8691" s="39"/>
      <c r="AI8691" s="39"/>
      <c r="AJ8691" s="39"/>
      <c r="AK8691" s="39"/>
      <c r="AL8691" s="39"/>
      <c r="AM8691" s="39"/>
      <c r="AN8691" s="39"/>
      <c r="AO8691" s="39"/>
      <c r="AP8691" s="39"/>
      <c r="AQ8691" s="39"/>
      <c r="AR8691" s="39"/>
      <c r="AS8691" s="39"/>
      <c r="AT8691" s="39"/>
      <c r="AU8691" s="39"/>
      <c r="AV8691" s="39"/>
      <c r="AW8691" s="39"/>
    </row>
    <row r="8692" spans="15:49" x14ac:dyDescent="0.2">
      <c r="O8692" s="39"/>
      <c r="P8692" s="39"/>
      <c r="Q8692" s="39"/>
      <c r="R8692" s="39"/>
      <c r="S8692" s="39"/>
      <c r="T8692" s="39"/>
      <c r="U8692" s="39"/>
      <c r="V8692" s="39"/>
      <c r="W8692" s="39"/>
      <c r="X8692" s="39"/>
      <c r="Y8692" s="39"/>
      <c r="Z8692" s="39"/>
      <c r="AA8692" s="39"/>
      <c r="AB8692" s="39"/>
      <c r="AC8692" s="39"/>
      <c r="AD8692" s="39"/>
      <c r="AE8692" s="39"/>
      <c r="AF8692" s="39"/>
      <c r="AG8692" s="39"/>
      <c r="AH8692" s="39"/>
      <c r="AI8692" s="39"/>
      <c r="AJ8692" s="39"/>
      <c r="AK8692" s="39"/>
      <c r="AL8692" s="39"/>
      <c r="AM8692" s="39"/>
      <c r="AN8692" s="39"/>
      <c r="AO8692" s="39"/>
      <c r="AP8692" s="39"/>
      <c r="AQ8692" s="39"/>
      <c r="AR8692" s="39"/>
      <c r="AS8692" s="39"/>
      <c r="AT8692" s="39"/>
      <c r="AU8692" s="39"/>
      <c r="AV8692" s="39"/>
      <c r="AW8692" s="39"/>
    </row>
    <row r="8693" spans="15:49" x14ac:dyDescent="0.2">
      <c r="O8693" s="39"/>
      <c r="P8693" s="39"/>
      <c r="Q8693" s="39"/>
      <c r="R8693" s="39"/>
      <c r="S8693" s="39"/>
      <c r="T8693" s="39"/>
      <c r="U8693" s="39"/>
      <c r="V8693" s="39"/>
      <c r="W8693" s="39"/>
      <c r="X8693" s="39"/>
      <c r="Y8693" s="39"/>
      <c r="Z8693" s="39"/>
      <c r="AA8693" s="39"/>
      <c r="AB8693" s="39"/>
      <c r="AC8693" s="39"/>
      <c r="AD8693" s="39"/>
      <c r="AE8693" s="39"/>
      <c r="AF8693" s="39"/>
      <c r="AG8693" s="39"/>
      <c r="AH8693" s="39"/>
      <c r="AI8693" s="39"/>
      <c r="AJ8693" s="39"/>
      <c r="AK8693" s="39"/>
      <c r="AL8693" s="39"/>
      <c r="AM8693" s="39"/>
      <c r="AN8693" s="39"/>
      <c r="AO8693" s="39"/>
      <c r="AP8693" s="39"/>
      <c r="AQ8693" s="39"/>
      <c r="AR8693" s="39"/>
      <c r="AS8693" s="39"/>
      <c r="AT8693" s="39"/>
      <c r="AU8693" s="39"/>
      <c r="AV8693" s="39"/>
      <c r="AW8693" s="39"/>
    </row>
    <row r="8694" spans="15:49" x14ac:dyDescent="0.2">
      <c r="O8694" s="39"/>
      <c r="P8694" s="39"/>
      <c r="Q8694" s="39"/>
      <c r="R8694" s="39"/>
      <c r="S8694" s="39"/>
      <c r="T8694" s="39"/>
      <c r="U8694" s="39"/>
      <c r="V8694" s="39"/>
      <c r="W8694" s="39"/>
      <c r="X8694" s="39"/>
      <c r="Y8694" s="39"/>
      <c r="Z8694" s="39"/>
      <c r="AA8694" s="39"/>
      <c r="AB8694" s="39"/>
      <c r="AC8694" s="39"/>
      <c r="AD8694" s="39"/>
      <c r="AE8694" s="39"/>
      <c r="AF8694" s="39"/>
      <c r="AG8694" s="39"/>
      <c r="AH8694" s="39"/>
      <c r="AI8694" s="39"/>
      <c r="AJ8694" s="39"/>
      <c r="AK8694" s="39"/>
      <c r="AL8694" s="39"/>
      <c r="AM8694" s="39"/>
      <c r="AN8694" s="39"/>
      <c r="AO8694" s="39"/>
      <c r="AP8694" s="39"/>
      <c r="AQ8694" s="39"/>
      <c r="AR8694" s="39"/>
      <c r="AS8694" s="39"/>
      <c r="AT8694" s="39"/>
      <c r="AU8694" s="39"/>
      <c r="AV8694" s="39"/>
      <c r="AW8694" s="39"/>
    </row>
    <row r="8695" spans="15:49" x14ac:dyDescent="0.2">
      <c r="O8695" s="39"/>
      <c r="P8695" s="39"/>
      <c r="Q8695" s="39"/>
      <c r="R8695" s="39"/>
      <c r="S8695" s="39"/>
      <c r="T8695" s="39"/>
      <c r="U8695" s="39"/>
      <c r="V8695" s="39"/>
      <c r="W8695" s="39"/>
      <c r="X8695" s="39"/>
      <c r="Y8695" s="39"/>
      <c r="Z8695" s="39"/>
      <c r="AA8695" s="39"/>
      <c r="AB8695" s="39"/>
      <c r="AC8695" s="39"/>
      <c r="AD8695" s="39"/>
      <c r="AE8695" s="39"/>
      <c r="AF8695" s="39"/>
      <c r="AG8695" s="39"/>
      <c r="AH8695" s="39"/>
      <c r="AI8695" s="39"/>
      <c r="AJ8695" s="39"/>
      <c r="AK8695" s="39"/>
      <c r="AL8695" s="39"/>
      <c r="AM8695" s="39"/>
      <c r="AN8695" s="39"/>
      <c r="AO8695" s="39"/>
      <c r="AP8695" s="39"/>
      <c r="AQ8695" s="39"/>
      <c r="AR8695" s="39"/>
      <c r="AS8695" s="39"/>
      <c r="AT8695" s="39"/>
      <c r="AU8695" s="39"/>
      <c r="AV8695" s="39"/>
      <c r="AW8695" s="39"/>
    </row>
    <row r="8696" spans="15:49" x14ac:dyDescent="0.2">
      <c r="O8696" s="39"/>
      <c r="P8696" s="39"/>
      <c r="Q8696" s="39"/>
      <c r="R8696" s="39"/>
      <c r="S8696" s="39"/>
      <c r="T8696" s="39"/>
      <c r="U8696" s="39"/>
      <c r="V8696" s="39"/>
      <c r="W8696" s="39"/>
      <c r="X8696" s="39"/>
      <c r="Y8696" s="39"/>
      <c r="Z8696" s="39"/>
      <c r="AA8696" s="39"/>
      <c r="AB8696" s="39"/>
      <c r="AC8696" s="39"/>
      <c r="AD8696" s="39"/>
      <c r="AE8696" s="39"/>
      <c r="AF8696" s="39"/>
      <c r="AG8696" s="39"/>
      <c r="AH8696" s="39"/>
      <c r="AI8696" s="39"/>
      <c r="AJ8696" s="39"/>
      <c r="AK8696" s="39"/>
      <c r="AL8696" s="39"/>
      <c r="AM8696" s="39"/>
      <c r="AN8696" s="39"/>
      <c r="AO8696" s="39"/>
      <c r="AP8696" s="39"/>
      <c r="AQ8696" s="39"/>
      <c r="AR8696" s="39"/>
      <c r="AS8696" s="39"/>
      <c r="AT8696" s="39"/>
      <c r="AU8696" s="39"/>
      <c r="AV8696" s="39"/>
      <c r="AW8696" s="39"/>
    </row>
    <row r="8697" spans="15:49" x14ac:dyDescent="0.2">
      <c r="O8697" s="39"/>
      <c r="P8697" s="39"/>
      <c r="Q8697" s="39"/>
      <c r="R8697" s="39"/>
      <c r="S8697" s="39"/>
      <c r="T8697" s="39"/>
      <c r="U8697" s="39"/>
      <c r="V8697" s="39"/>
      <c r="W8697" s="39"/>
      <c r="X8697" s="39"/>
      <c r="Y8697" s="39"/>
      <c r="Z8697" s="39"/>
      <c r="AA8697" s="39"/>
      <c r="AB8697" s="39"/>
      <c r="AC8697" s="39"/>
      <c r="AD8697" s="39"/>
      <c r="AE8697" s="39"/>
      <c r="AF8697" s="39"/>
      <c r="AG8697" s="39"/>
      <c r="AH8697" s="39"/>
      <c r="AI8697" s="39"/>
      <c r="AJ8697" s="39"/>
      <c r="AK8697" s="39"/>
      <c r="AL8697" s="39"/>
      <c r="AM8697" s="39"/>
      <c r="AN8697" s="39"/>
      <c r="AO8697" s="39"/>
      <c r="AP8697" s="39"/>
      <c r="AQ8697" s="39"/>
      <c r="AR8697" s="39"/>
      <c r="AS8697" s="39"/>
      <c r="AT8697" s="39"/>
      <c r="AU8697" s="39"/>
      <c r="AV8697" s="39"/>
      <c r="AW8697" s="39"/>
    </row>
    <row r="8698" spans="15:49" x14ac:dyDescent="0.2">
      <c r="O8698" s="39"/>
      <c r="P8698" s="39"/>
      <c r="Q8698" s="39"/>
      <c r="R8698" s="39"/>
      <c r="S8698" s="39"/>
      <c r="T8698" s="39"/>
      <c r="U8698" s="39"/>
      <c r="V8698" s="39"/>
      <c r="W8698" s="39"/>
      <c r="X8698" s="39"/>
      <c r="Y8698" s="39"/>
      <c r="Z8698" s="39"/>
      <c r="AA8698" s="39"/>
      <c r="AB8698" s="39"/>
      <c r="AC8698" s="39"/>
      <c r="AD8698" s="39"/>
      <c r="AE8698" s="39"/>
      <c r="AF8698" s="39"/>
      <c r="AG8698" s="39"/>
      <c r="AH8698" s="39"/>
      <c r="AI8698" s="39"/>
      <c r="AJ8698" s="39"/>
      <c r="AK8698" s="39"/>
      <c r="AL8698" s="39"/>
      <c r="AM8698" s="39"/>
      <c r="AN8698" s="39"/>
      <c r="AO8698" s="39"/>
      <c r="AP8698" s="39"/>
      <c r="AQ8698" s="39"/>
      <c r="AR8698" s="39"/>
      <c r="AS8698" s="39"/>
      <c r="AT8698" s="39"/>
      <c r="AU8698" s="39"/>
      <c r="AV8698" s="39"/>
      <c r="AW8698" s="39"/>
    </row>
    <row r="8699" spans="15:49" x14ac:dyDescent="0.2">
      <c r="O8699" s="39"/>
      <c r="P8699" s="39"/>
      <c r="Q8699" s="39"/>
      <c r="R8699" s="39"/>
      <c r="S8699" s="39"/>
      <c r="T8699" s="39"/>
      <c r="U8699" s="39"/>
      <c r="V8699" s="39"/>
      <c r="W8699" s="39"/>
      <c r="X8699" s="39"/>
      <c r="Y8699" s="39"/>
      <c r="Z8699" s="39"/>
      <c r="AA8699" s="39"/>
      <c r="AB8699" s="39"/>
      <c r="AC8699" s="39"/>
      <c r="AD8699" s="39"/>
      <c r="AE8699" s="39"/>
      <c r="AF8699" s="39"/>
      <c r="AG8699" s="39"/>
      <c r="AH8699" s="39"/>
      <c r="AI8699" s="39"/>
      <c r="AJ8699" s="39"/>
      <c r="AK8699" s="39"/>
      <c r="AL8699" s="39"/>
      <c r="AM8699" s="39"/>
      <c r="AN8699" s="39"/>
      <c r="AO8699" s="39"/>
      <c r="AP8699" s="39"/>
      <c r="AQ8699" s="39"/>
      <c r="AR8699" s="39"/>
      <c r="AS8699" s="39"/>
      <c r="AT8699" s="39"/>
      <c r="AU8699" s="39"/>
      <c r="AV8699" s="39"/>
      <c r="AW8699" s="39"/>
    </row>
    <row r="8700" spans="15:49" x14ac:dyDescent="0.2">
      <c r="O8700" s="39"/>
      <c r="P8700" s="39"/>
      <c r="Q8700" s="39"/>
      <c r="R8700" s="39"/>
      <c r="S8700" s="39"/>
      <c r="T8700" s="39"/>
      <c r="U8700" s="39"/>
      <c r="V8700" s="39"/>
      <c r="W8700" s="39"/>
      <c r="X8700" s="39"/>
      <c r="Y8700" s="39"/>
      <c r="Z8700" s="39"/>
      <c r="AA8700" s="39"/>
      <c r="AB8700" s="39"/>
      <c r="AC8700" s="39"/>
      <c r="AD8700" s="39"/>
      <c r="AE8700" s="39"/>
      <c r="AF8700" s="39"/>
      <c r="AG8700" s="39"/>
      <c r="AH8700" s="39"/>
      <c r="AI8700" s="39"/>
      <c r="AJ8700" s="39"/>
      <c r="AK8700" s="39"/>
      <c r="AL8700" s="39"/>
      <c r="AM8700" s="39"/>
      <c r="AN8700" s="39"/>
      <c r="AO8700" s="39"/>
      <c r="AP8700" s="39"/>
      <c r="AQ8700" s="39"/>
      <c r="AR8700" s="39"/>
      <c r="AS8700" s="39"/>
      <c r="AT8700" s="39"/>
      <c r="AU8700" s="39"/>
      <c r="AV8700" s="39"/>
      <c r="AW8700" s="39"/>
    </row>
    <row r="8701" spans="15:49" x14ac:dyDescent="0.2">
      <c r="O8701" s="39"/>
      <c r="P8701" s="39"/>
      <c r="Q8701" s="39"/>
      <c r="R8701" s="39"/>
      <c r="S8701" s="39"/>
      <c r="T8701" s="39"/>
      <c r="U8701" s="39"/>
      <c r="V8701" s="39"/>
      <c r="W8701" s="39"/>
      <c r="X8701" s="39"/>
      <c r="Y8701" s="39"/>
      <c r="Z8701" s="39"/>
      <c r="AA8701" s="39"/>
      <c r="AB8701" s="39"/>
      <c r="AC8701" s="39"/>
      <c r="AD8701" s="39"/>
      <c r="AE8701" s="39"/>
      <c r="AF8701" s="39"/>
      <c r="AG8701" s="39"/>
      <c r="AH8701" s="39"/>
      <c r="AI8701" s="39"/>
      <c r="AJ8701" s="39"/>
      <c r="AK8701" s="39"/>
      <c r="AL8701" s="39"/>
      <c r="AM8701" s="39"/>
      <c r="AN8701" s="39"/>
      <c r="AO8701" s="39"/>
      <c r="AP8701" s="39"/>
      <c r="AQ8701" s="39"/>
      <c r="AR8701" s="39"/>
      <c r="AS8701" s="39"/>
      <c r="AT8701" s="39"/>
      <c r="AU8701" s="39"/>
      <c r="AV8701" s="39"/>
      <c r="AW8701" s="39"/>
    </row>
    <row r="8702" spans="15:49" x14ac:dyDescent="0.2">
      <c r="O8702" s="39"/>
      <c r="P8702" s="39"/>
      <c r="Q8702" s="39"/>
      <c r="R8702" s="39"/>
      <c r="S8702" s="39"/>
      <c r="T8702" s="39"/>
      <c r="U8702" s="39"/>
      <c r="V8702" s="39"/>
      <c r="W8702" s="39"/>
      <c r="X8702" s="39"/>
      <c r="Y8702" s="39"/>
      <c r="Z8702" s="39"/>
      <c r="AA8702" s="39"/>
      <c r="AB8702" s="39"/>
      <c r="AC8702" s="39"/>
      <c r="AD8702" s="39"/>
      <c r="AE8702" s="39"/>
      <c r="AF8702" s="39"/>
      <c r="AG8702" s="39"/>
      <c r="AH8702" s="39"/>
      <c r="AI8702" s="39"/>
      <c r="AJ8702" s="39"/>
      <c r="AK8702" s="39"/>
      <c r="AL8702" s="39"/>
      <c r="AM8702" s="39"/>
      <c r="AN8702" s="39"/>
      <c r="AO8702" s="39"/>
      <c r="AP8702" s="39"/>
      <c r="AQ8702" s="39"/>
      <c r="AR8702" s="39"/>
      <c r="AS8702" s="39"/>
      <c r="AT8702" s="39"/>
      <c r="AU8702" s="39"/>
      <c r="AV8702" s="39"/>
      <c r="AW8702" s="39"/>
    </row>
    <row r="8703" spans="15:49" x14ac:dyDescent="0.2">
      <c r="O8703" s="39"/>
      <c r="P8703" s="39"/>
      <c r="Q8703" s="39"/>
      <c r="R8703" s="39"/>
      <c r="S8703" s="39"/>
      <c r="T8703" s="39"/>
      <c r="U8703" s="39"/>
      <c r="V8703" s="39"/>
      <c r="W8703" s="39"/>
      <c r="X8703" s="39"/>
      <c r="Y8703" s="39"/>
      <c r="Z8703" s="39"/>
      <c r="AA8703" s="39"/>
      <c r="AB8703" s="39"/>
      <c r="AC8703" s="39"/>
      <c r="AD8703" s="39"/>
      <c r="AE8703" s="39"/>
      <c r="AF8703" s="39"/>
      <c r="AG8703" s="39"/>
      <c r="AH8703" s="39"/>
      <c r="AI8703" s="39"/>
      <c r="AJ8703" s="39"/>
      <c r="AK8703" s="39"/>
      <c r="AL8703" s="39"/>
      <c r="AM8703" s="39"/>
      <c r="AN8703" s="39"/>
      <c r="AO8703" s="39"/>
      <c r="AP8703" s="39"/>
      <c r="AQ8703" s="39"/>
      <c r="AR8703" s="39"/>
      <c r="AS8703" s="39"/>
      <c r="AT8703" s="39"/>
      <c r="AU8703" s="39"/>
      <c r="AV8703" s="39"/>
      <c r="AW8703" s="39"/>
    </row>
    <row r="8704" spans="15:49" x14ac:dyDescent="0.2">
      <c r="O8704" s="39"/>
      <c r="P8704" s="39"/>
      <c r="Q8704" s="39"/>
      <c r="R8704" s="39"/>
      <c r="S8704" s="39"/>
      <c r="T8704" s="39"/>
      <c r="U8704" s="39"/>
      <c r="V8704" s="39"/>
      <c r="W8704" s="39"/>
      <c r="X8704" s="39"/>
      <c r="Y8704" s="39"/>
      <c r="Z8704" s="39"/>
      <c r="AA8704" s="39"/>
      <c r="AB8704" s="39"/>
      <c r="AC8704" s="39"/>
      <c r="AD8704" s="39"/>
      <c r="AE8704" s="39"/>
      <c r="AF8704" s="39"/>
      <c r="AG8704" s="39"/>
      <c r="AH8704" s="39"/>
      <c r="AI8704" s="39"/>
      <c r="AJ8704" s="39"/>
      <c r="AK8704" s="39"/>
      <c r="AL8704" s="39"/>
      <c r="AM8704" s="39"/>
      <c r="AN8704" s="39"/>
      <c r="AO8704" s="39"/>
      <c r="AP8704" s="39"/>
      <c r="AQ8704" s="39"/>
      <c r="AR8704" s="39"/>
      <c r="AS8704" s="39"/>
      <c r="AT8704" s="39"/>
      <c r="AU8704" s="39"/>
      <c r="AV8704" s="39"/>
      <c r="AW8704" s="39"/>
    </row>
    <row r="8705" spans="15:49" x14ac:dyDescent="0.2">
      <c r="O8705" s="39"/>
      <c r="P8705" s="39"/>
      <c r="Q8705" s="39"/>
      <c r="R8705" s="39"/>
      <c r="S8705" s="39"/>
      <c r="T8705" s="39"/>
      <c r="U8705" s="39"/>
      <c r="V8705" s="39"/>
      <c r="W8705" s="39"/>
      <c r="X8705" s="39"/>
      <c r="Y8705" s="39"/>
      <c r="Z8705" s="39"/>
      <c r="AA8705" s="39"/>
      <c r="AB8705" s="39"/>
      <c r="AC8705" s="39"/>
      <c r="AD8705" s="39"/>
      <c r="AE8705" s="39"/>
      <c r="AF8705" s="39"/>
      <c r="AG8705" s="39"/>
      <c r="AH8705" s="39"/>
      <c r="AI8705" s="39"/>
      <c r="AJ8705" s="39"/>
      <c r="AK8705" s="39"/>
      <c r="AL8705" s="39"/>
      <c r="AM8705" s="39"/>
      <c r="AN8705" s="39"/>
      <c r="AO8705" s="39"/>
      <c r="AP8705" s="39"/>
      <c r="AQ8705" s="39"/>
      <c r="AR8705" s="39"/>
      <c r="AS8705" s="39"/>
      <c r="AT8705" s="39"/>
      <c r="AU8705" s="39"/>
      <c r="AV8705" s="39"/>
      <c r="AW8705" s="39"/>
    </row>
    <row r="8706" spans="15:49" x14ac:dyDescent="0.2">
      <c r="O8706" s="39"/>
      <c r="P8706" s="39"/>
      <c r="Q8706" s="39"/>
      <c r="R8706" s="39"/>
      <c r="S8706" s="39"/>
      <c r="T8706" s="39"/>
      <c r="U8706" s="39"/>
      <c r="V8706" s="39"/>
      <c r="W8706" s="39"/>
      <c r="X8706" s="39"/>
      <c r="Y8706" s="39"/>
      <c r="Z8706" s="39"/>
      <c r="AA8706" s="39"/>
      <c r="AB8706" s="39"/>
      <c r="AC8706" s="39"/>
      <c r="AD8706" s="39"/>
      <c r="AE8706" s="39"/>
      <c r="AF8706" s="39"/>
      <c r="AG8706" s="39"/>
      <c r="AH8706" s="39"/>
      <c r="AI8706" s="39"/>
      <c r="AJ8706" s="39"/>
      <c r="AK8706" s="39"/>
      <c r="AL8706" s="39"/>
      <c r="AM8706" s="39"/>
      <c r="AN8706" s="39"/>
      <c r="AO8706" s="39"/>
      <c r="AP8706" s="39"/>
      <c r="AQ8706" s="39"/>
      <c r="AR8706" s="39"/>
      <c r="AS8706" s="39"/>
      <c r="AT8706" s="39"/>
      <c r="AU8706" s="39"/>
      <c r="AV8706" s="39"/>
      <c r="AW8706" s="39"/>
    </row>
    <row r="8707" spans="15:49" x14ac:dyDescent="0.2">
      <c r="O8707" s="39"/>
      <c r="P8707" s="39"/>
      <c r="Q8707" s="39"/>
      <c r="R8707" s="39"/>
      <c r="S8707" s="39"/>
      <c r="T8707" s="39"/>
      <c r="U8707" s="39"/>
      <c r="V8707" s="39"/>
      <c r="W8707" s="39"/>
      <c r="X8707" s="39"/>
      <c r="Y8707" s="39"/>
      <c r="Z8707" s="39"/>
      <c r="AA8707" s="39"/>
      <c r="AB8707" s="39"/>
      <c r="AC8707" s="39"/>
      <c r="AD8707" s="39"/>
      <c r="AE8707" s="39"/>
      <c r="AF8707" s="39"/>
      <c r="AG8707" s="39"/>
      <c r="AH8707" s="39"/>
      <c r="AI8707" s="39"/>
      <c r="AJ8707" s="39"/>
      <c r="AK8707" s="39"/>
      <c r="AL8707" s="39"/>
      <c r="AM8707" s="39"/>
      <c r="AN8707" s="39"/>
      <c r="AO8707" s="39"/>
      <c r="AP8707" s="39"/>
      <c r="AQ8707" s="39"/>
      <c r="AR8707" s="39"/>
      <c r="AS8707" s="39"/>
      <c r="AT8707" s="39"/>
      <c r="AU8707" s="39"/>
      <c r="AV8707" s="39"/>
      <c r="AW8707" s="39"/>
    </row>
    <row r="8708" spans="15:49" x14ac:dyDescent="0.2">
      <c r="O8708" s="39"/>
      <c r="P8708" s="39"/>
      <c r="Q8708" s="39"/>
      <c r="R8708" s="39"/>
      <c r="S8708" s="39"/>
      <c r="T8708" s="39"/>
      <c r="U8708" s="39"/>
      <c r="V8708" s="39"/>
      <c r="W8708" s="39"/>
      <c r="X8708" s="39"/>
      <c r="Y8708" s="39"/>
      <c r="Z8708" s="39"/>
      <c r="AA8708" s="39"/>
      <c r="AB8708" s="39"/>
      <c r="AC8708" s="39"/>
      <c r="AD8708" s="39"/>
      <c r="AE8708" s="39"/>
      <c r="AF8708" s="39"/>
      <c r="AG8708" s="39"/>
      <c r="AH8708" s="39"/>
      <c r="AI8708" s="39"/>
      <c r="AJ8708" s="39"/>
      <c r="AK8708" s="39"/>
      <c r="AL8708" s="39"/>
      <c r="AM8708" s="39"/>
      <c r="AN8708" s="39"/>
      <c r="AO8708" s="39"/>
      <c r="AP8708" s="39"/>
      <c r="AQ8708" s="39"/>
      <c r="AR8708" s="39"/>
      <c r="AS8708" s="39"/>
      <c r="AT8708" s="39"/>
      <c r="AU8708" s="39"/>
      <c r="AV8708" s="39"/>
      <c r="AW8708" s="39"/>
    </row>
    <row r="8709" spans="15:49" x14ac:dyDescent="0.2">
      <c r="O8709" s="39"/>
      <c r="P8709" s="39"/>
      <c r="Q8709" s="39"/>
      <c r="R8709" s="39"/>
      <c r="S8709" s="39"/>
      <c r="T8709" s="39"/>
      <c r="U8709" s="39"/>
      <c r="V8709" s="39"/>
      <c r="W8709" s="39"/>
      <c r="X8709" s="39"/>
      <c r="Y8709" s="39"/>
      <c r="Z8709" s="39"/>
      <c r="AA8709" s="39"/>
      <c r="AB8709" s="39"/>
      <c r="AC8709" s="39"/>
      <c r="AD8709" s="39"/>
      <c r="AE8709" s="39"/>
      <c r="AF8709" s="39"/>
      <c r="AG8709" s="39"/>
      <c r="AH8709" s="39"/>
      <c r="AI8709" s="39"/>
      <c r="AJ8709" s="39"/>
      <c r="AK8709" s="39"/>
      <c r="AL8709" s="39"/>
      <c r="AM8709" s="39"/>
      <c r="AN8709" s="39"/>
      <c r="AO8709" s="39"/>
      <c r="AP8709" s="39"/>
      <c r="AQ8709" s="39"/>
      <c r="AR8709" s="39"/>
      <c r="AS8709" s="39"/>
      <c r="AT8709" s="39"/>
      <c r="AU8709" s="39"/>
      <c r="AV8709" s="39"/>
      <c r="AW8709" s="39"/>
    </row>
    <row r="8710" spans="15:49" x14ac:dyDescent="0.2">
      <c r="O8710" s="39"/>
      <c r="P8710" s="39"/>
      <c r="Q8710" s="39"/>
      <c r="R8710" s="39"/>
      <c r="S8710" s="39"/>
      <c r="T8710" s="39"/>
      <c r="U8710" s="39"/>
      <c r="V8710" s="39"/>
      <c r="W8710" s="39"/>
      <c r="X8710" s="39"/>
      <c r="Y8710" s="39"/>
      <c r="Z8710" s="39"/>
      <c r="AA8710" s="39"/>
      <c r="AB8710" s="39"/>
      <c r="AC8710" s="39"/>
      <c r="AD8710" s="39"/>
      <c r="AE8710" s="39"/>
      <c r="AF8710" s="39"/>
      <c r="AG8710" s="39"/>
      <c r="AH8710" s="39"/>
      <c r="AI8710" s="39"/>
      <c r="AJ8710" s="39"/>
      <c r="AK8710" s="39"/>
      <c r="AL8710" s="39"/>
      <c r="AM8710" s="39"/>
      <c r="AN8710" s="39"/>
      <c r="AO8710" s="39"/>
      <c r="AP8710" s="39"/>
      <c r="AQ8710" s="39"/>
      <c r="AR8710" s="39"/>
      <c r="AS8710" s="39"/>
      <c r="AT8710" s="39"/>
      <c r="AU8710" s="39"/>
      <c r="AV8710" s="39"/>
      <c r="AW8710" s="39"/>
    </row>
    <row r="8711" spans="15:49" x14ac:dyDescent="0.2">
      <c r="O8711" s="39"/>
      <c r="P8711" s="39"/>
      <c r="Q8711" s="39"/>
      <c r="R8711" s="39"/>
      <c r="S8711" s="39"/>
      <c r="T8711" s="39"/>
      <c r="U8711" s="39"/>
      <c r="V8711" s="39"/>
      <c r="W8711" s="39"/>
      <c r="X8711" s="39"/>
      <c r="Y8711" s="39"/>
      <c r="Z8711" s="39"/>
      <c r="AA8711" s="39"/>
      <c r="AB8711" s="39"/>
      <c r="AC8711" s="39"/>
      <c r="AD8711" s="39"/>
      <c r="AE8711" s="39"/>
      <c r="AF8711" s="39"/>
      <c r="AG8711" s="39"/>
      <c r="AH8711" s="39"/>
      <c r="AI8711" s="39"/>
      <c r="AJ8711" s="39"/>
      <c r="AK8711" s="39"/>
      <c r="AL8711" s="39"/>
      <c r="AM8711" s="39"/>
      <c r="AN8711" s="39"/>
      <c r="AO8711" s="39"/>
      <c r="AP8711" s="39"/>
      <c r="AQ8711" s="39"/>
      <c r="AR8711" s="39"/>
      <c r="AS8711" s="39"/>
      <c r="AT8711" s="39"/>
      <c r="AU8711" s="39"/>
      <c r="AV8711" s="39"/>
      <c r="AW8711" s="39"/>
    </row>
    <row r="8712" spans="15:49" x14ac:dyDescent="0.2">
      <c r="O8712" s="39"/>
      <c r="P8712" s="39"/>
      <c r="Q8712" s="39"/>
      <c r="R8712" s="39"/>
      <c r="S8712" s="39"/>
      <c r="T8712" s="39"/>
      <c r="U8712" s="39"/>
      <c r="V8712" s="39"/>
      <c r="W8712" s="39"/>
      <c r="X8712" s="39"/>
      <c r="Y8712" s="39"/>
      <c r="Z8712" s="39"/>
      <c r="AA8712" s="39"/>
      <c r="AB8712" s="39"/>
      <c r="AC8712" s="39"/>
      <c r="AD8712" s="39"/>
      <c r="AE8712" s="39"/>
      <c r="AF8712" s="39"/>
      <c r="AG8712" s="39"/>
      <c r="AH8712" s="39"/>
      <c r="AI8712" s="39"/>
      <c r="AJ8712" s="39"/>
      <c r="AK8712" s="39"/>
      <c r="AL8712" s="39"/>
      <c r="AM8712" s="39"/>
      <c r="AN8712" s="39"/>
      <c r="AO8712" s="39"/>
      <c r="AP8712" s="39"/>
      <c r="AQ8712" s="39"/>
      <c r="AR8712" s="39"/>
      <c r="AS8712" s="39"/>
      <c r="AT8712" s="39"/>
      <c r="AU8712" s="39"/>
      <c r="AV8712" s="39"/>
      <c r="AW8712" s="39"/>
    </row>
    <row r="8713" spans="15:49" x14ac:dyDescent="0.2">
      <c r="O8713" s="39"/>
      <c r="P8713" s="39"/>
      <c r="Q8713" s="39"/>
      <c r="R8713" s="39"/>
      <c r="S8713" s="39"/>
      <c r="T8713" s="39"/>
      <c r="U8713" s="39"/>
      <c r="V8713" s="39"/>
      <c r="W8713" s="39"/>
      <c r="X8713" s="39"/>
      <c r="Y8713" s="39"/>
      <c r="Z8713" s="39"/>
      <c r="AA8713" s="39"/>
      <c r="AB8713" s="39"/>
      <c r="AC8713" s="39"/>
      <c r="AD8713" s="39"/>
      <c r="AE8713" s="39"/>
      <c r="AF8713" s="39"/>
      <c r="AG8713" s="39"/>
      <c r="AH8713" s="39"/>
      <c r="AI8713" s="39"/>
      <c r="AJ8713" s="39"/>
      <c r="AK8713" s="39"/>
      <c r="AL8713" s="39"/>
      <c r="AM8713" s="39"/>
      <c r="AN8713" s="39"/>
      <c r="AO8713" s="39"/>
      <c r="AP8713" s="39"/>
      <c r="AQ8713" s="39"/>
      <c r="AR8713" s="39"/>
      <c r="AS8713" s="39"/>
      <c r="AT8713" s="39"/>
      <c r="AU8713" s="39"/>
      <c r="AV8713" s="39"/>
      <c r="AW8713" s="39"/>
    </row>
    <row r="8714" spans="15:49" x14ac:dyDescent="0.2">
      <c r="O8714" s="39"/>
      <c r="P8714" s="39"/>
      <c r="Q8714" s="39"/>
      <c r="R8714" s="39"/>
      <c r="S8714" s="39"/>
      <c r="T8714" s="39"/>
      <c r="U8714" s="39"/>
      <c r="V8714" s="39"/>
      <c r="W8714" s="39"/>
      <c r="X8714" s="39"/>
      <c r="Y8714" s="39"/>
      <c r="Z8714" s="39"/>
      <c r="AA8714" s="39"/>
      <c r="AB8714" s="39"/>
      <c r="AC8714" s="39"/>
      <c r="AD8714" s="39"/>
      <c r="AE8714" s="39"/>
      <c r="AF8714" s="39"/>
      <c r="AG8714" s="39"/>
      <c r="AH8714" s="39"/>
      <c r="AI8714" s="39"/>
      <c r="AJ8714" s="39"/>
      <c r="AK8714" s="39"/>
      <c r="AL8714" s="39"/>
      <c r="AM8714" s="39"/>
      <c r="AN8714" s="39"/>
      <c r="AO8714" s="39"/>
      <c r="AP8714" s="39"/>
      <c r="AQ8714" s="39"/>
      <c r="AR8714" s="39"/>
      <c r="AS8714" s="39"/>
      <c r="AT8714" s="39"/>
      <c r="AU8714" s="39"/>
      <c r="AV8714" s="39"/>
      <c r="AW8714" s="39"/>
    </row>
    <row r="8715" spans="15:49" x14ac:dyDescent="0.2">
      <c r="O8715" s="39"/>
      <c r="P8715" s="39"/>
      <c r="Q8715" s="39"/>
      <c r="R8715" s="39"/>
      <c r="S8715" s="39"/>
      <c r="T8715" s="39"/>
      <c r="U8715" s="39"/>
      <c r="V8715" s="39"/>
      <c r="W8715" s="39"/>
      <c r="X8715" s="39"/>
      <c r="Y8715" s="39"/>
      <c r="Z8715" s="39"/>
      <c r="AA8715" s="39"/>
      <c r="AB8715" s="39"/>
      <c r="AC8715" s="39"/>
      <c r="AD8715" s="39"/>
      <c r="AE8715" s="39"/>
      <c r="AF8715" s="39"/>
      <c r="AG8715" s="39"/>
      <c r="AH8715" s="39"/>
      <c r="AI8715" s="39"/>
      <c r="AJ8715" s="39"/>
      <c r="AK8715" s="39"/>
      <c r="AL8715" s="39"/>
      <c r="AM8715" s="39"/>
      <c r="AN8715" s="39"/>
      <c r="AO8715" s="39"/>
      <c r="AP8715" s="39"/>
      <c r="AQ8715" s="39"/>
      <c r="AR8715" s="39"/>
      <c r="AS8715" s="39"/>
      <c r="AT8715" s="39"/>
      <c r="AU8715" s="39"/>
      <c r="AV8715" s="39"/>
      <c r="AW8715" s="39"/>
    </row>
    <row r="8716" spans="15:49" x14ac:dyDescent="0.2">
      <c r="O8716" s="39"/>
      <c r="P8716" s="39"/>
      <c r="Q8716" s="39"/>
      <c r="R8716" s="39"/>
      <c r="S8716" s="39"/>
      <c r="T8716" s="39"/>
      <c r="U8716" s="39"/>
      <c r="V8716" s="39"/>
      <c r="W8716" s="39"/>
      <c r="X8716" s="39"/>
      <c r="Y8716" s="39"/>
      <c r="Z8716" s="39"/>
      <c r="AA8716" s="39"/>
      <c r="AB8716" s="39"/>
      <c r="AC8716" s="39"/>
      <c r="AD8716" s="39"/>
      <c r="AE8716" s="39"/>
      <c r="AF8716" s="39"/>
      <c r="AG8716" s="39"/>
      <c r="AH8716" s="39"/>
      <c r="AI8716" s="39"/>
      <c r="AJ8716" s="39"/>
      <c r="AK8716" s="39"/>
      <c r="AL8716" s="39"/>
      <c r="AM8716" s="39"/>
      <c r="AN8716" s="39"/>
      <c r="AO8716" s="39"/>
      <c r="AP8716" s="39"/>
      <c r="AQ8716" s="39"/>
      <c r="AR8716" s="39"/>
      <c r="AS8716" s="39"/>
      <c r="AT8716" s="39"/>
      <c r="AU8716" s="39"/>
      <c r="AV8716" s="39"/>
      <c r="AW8716" s="39"/>
    </row>
    <row r="8717" spans="15:49" x14ac:dyDescent="0.2">
      <c r="O8717" s="39"/>
      <c r="P8717" s="39"/>
      <c r="Q8717" s="39"/>
      <c r="R8717" s="39"/>
      <c r="S8717" s="39"/>
      <c r="T8717" s="39"/>
      <c r="U8717" s="39"/>
      <c r="V8717" s="39"/>
      <c r="W8717" s="39"/>
      <c r="X8717" s="39"/>
      <c r="Y8717" s="39"/>
      <c r="Z8717" s="39"/>
      <c r="AA8717" s="39"/>
      <c r="AB8717" s="39"/>
      <c r="AC8717" s="39"/>
      <c r="AD8717" s="39"/>
      <c r="AE8717" s="39"/>
      <c r="AF8717" s="39"/>
      <c r="AG8717" s="39"/>
      <c r="AH8717" s="39"/>
      <c r="AI8717" s="39"/>
      <c r="AJ8717" s="39"/>
      <c r="AK8717" s="39"/>
      <c r="AL8717" s="39"/>
      <c r="AM8717" s="39"/>
      <c r="AN8717" s="39"/>
      <c r="AO8717" s="39"/>
      <c r="AP8717" s="39"/>
      <c r="AQ8717" s="39"/>
      <c r="AR8717" s="39"/>
      <c r="AS8717" s="39"/>
      <c r="AT8717" s="39"/>
      <c r="AU8717" s="39"/>
      <c r="AV8717" s="39"/>
      <c r="AW8717" s="39"/>
    </row>
    <row r="8718" spans="15:49" x14ac:dyDescent="0.2">
      <c r="O8718" s="39"/>
      <c r="P8718" s="39"/>
      <c r="Q8718" s="39"/>
      <c r="R8718" s="39"/>
      <c r="S8718" s="39"/>
      <c r="T8718" s="39"/>
      <c r="U8718" s="39"/>
      <c r="V8718" s="39"/>
      <c r="W8718" s="39"/>
      <c r="X8718" s="39"/>
      <c r="Y8718" s="39"/>
      <c r="Z8718" s="39"/>
      <c r="AA8718" s="39"/>
      <c r="AB8718" s="39"/>
      <c r="AC8718" s="39"/>
      <c r="AD8718" s="39"/>
      <c r="AE8718" s="39"/>
      <c r="AF8718" s="39"/>
      <c r="AG8718" s="39"/>
      <c r="AH8718" s="39"/>
      <c r="AI8718" s="39"/>
      <c r="AJ8718" s="39"/>
      <c r="AK8718" s="39"/>
      <c r="AL8718" s="39"/>
      <c r="AM8718" s="39"/>
      <c r="AN8718" s="39"/>
      <c r="AO8718" s="39"/>
      <c r="AP8718" s="39"/>
      <c r="AQ8718" s="39"/>
      <c r="AR8718" s="39"/>
      <c r="AS8718" s="39"/>
      <c r="AT8718" s="39"/>
      <c r="AU8718" s="39"/>
      <c r="AV8718" s="39"/>
      <c r="AW8718" s="39"/>
    </row>
    <row r="8719" spans="15:49" x14ac:dyDescent="0.2">
      <c r="O8719" s="39"/>
      <c r="P8719" s="39"/>
      <c r="Q8719" s="39"/>
      <c r="R8719" s="39"/>
      <c r="S8719" s="39"/>
      <c r="T8719" s="39"/>
      <c r="U8719" s="39"/>
      <c r="V8719" s="39"/>
      <c r="W8719" s="39"/>
      <c r="X8719" s="39"/>
      <c r="Y8719" s="39"/>
      <c r="Z8719" s="39"/>
      <c r="AA8719" s="39"/>
      <c r="AB8719" s="39"/>
      <c r="AC8719" s="39"/>
      <c r="AD8719" s="39"/>
      <c r="AE8719" s="39"/>
      <c r="AF8719" s="39"/>
      <c r="AG8719" s="39"/>
      <c r="AH8719" s="39"/>
      <c r="AI8719" s="39"/>
      <c r="AJ8719" s="39"/>
      <c r="AK8719" s="39"/>
      <c r="AL8719" s="39"/>
      <c r="AM8719" s="39"/>
      <c r="AN8719" s="39"/>
      <c r="AO8719" s="39"/>
      <c r="AP8719" s="39"/>
      <c r="AQ8719" s="39"/>
      <c r="AR8719" s="39"/>
      <c r="AS8719" s="39"/>
      <c r="AT8719" s="39"/>
      <c r="AU8719" s="39"/>
      <c r="AV8719" s="39"/>
      <c r="AW8719" s="39"/>
    </row>
    <row r="8720" spans="15:49" x14ac:dyDescent="0.2">
      <c r="O8720" s="39"/>
      <c r="P8720" s="39"/>
      <c r="Q8720" s="39"/>
      <c r="R8720" s="39"/>
      <c r="S8720" s="39"/>
      <c r="T8720" s="39"/>
      <c r="U8720" s="39"/>
      <c r="V8720" s="39"/>
      <c r="W8720" s="39"/>
      <c r="X8720" s="39"/>
      <c r="Y8720" s="39"/>
      <c r="Z8720" s="39"/>
      <c r="AA8720" s="39"/>
      <c r="AB8720" s="39"/>
      <c r="AC8720" s="39"/>
      <c r="AD8720" s="39"/>
      <c r="AE8720" s="39"/>
      <c r="AF8720" s="39"/>
      <c r="AG8720" s="39"/>
      <c r="AH8720" s="39"/>
      <c r="AI8720" s="39"/>
      <c r="AJ8720" s="39"/>
      <c r="AK8720" s="39"/>
      <c r="AL8720" s="39"/>
      <c r="AM8720" s="39"/>
      <c r="AN8720" s="39"/>
      <c r="AO8720" s="39"/>
      <c r="AP8720" s="39"/>
      <c r="AQ8720" s="39"/>
      <c r="AR8720" s="39"/>
      <c r="AS8720" s="39"/>
      <c r="AT8720" s="39"/>
      <c r="AU8720" s="39"/>
      <c r="AV8720" s="39"/>
      <c r="AW8720" s="39"/>
    </row>
    <row r="8721" spans="15:49" x14ac:dyDescent="0.2">
      <c r="O8721" s="39"/>
      <c r="P8721" s="39"/>
      <c r="Q8721" s="39"/>
      <c r="R8721" s="39"/>
      <c r="S8721" s="39"/>
      <c r="T8721" s="39"/>
      <c r="U8721" s="39"/>
      <c r="V8721" s="39"/>
      <c r="W8721" s="39"/>
      <c r="X8721" s="39"/>
      <c r="Y8721" s="39"/>
      <c r="Z8721" s="39"/>
      <c r="AA8721" s="39"/>
      <c r="AB8721" s="39"/>
      <c r="AC8721" s="39"/>
      <c r="AD8721" s="39"/>
      <c r="AE8721" s="39"/>
      <c r="AF8721" s="39"/>
      <c r="AG8721" s="39"/>
      <c r="AH8721" s="39"/>
      <c r="AI8721" s="39"/>
      <c r="AJ8721" s="39"/>
      <c r="AK8721" s="39"/>
      <c r="AL8721" s="39"/>
      <c r="AM8721" s="39"/>
      <c r="AN8721" s="39"/>
      <c r="AO8721" s="39"/>
      <c r="AP8721" s="39"/>
      <c r="AQ8721" s="39"/>
      <c r="AR8721" s="39"/>
      <c r="AS8721" s="39"/>
      <c r="AT8721" s="39"/>
      <c r="AU8721" s="39"/>
      <c r="AV8721" s="39"/>
      <c r="AW8721" s="39"/>
    </row>
    <row r="8722" spans="15:49" x14ac:dyDescent="0.2">
      <c r="O8722" s="39"/>
      <c r="P8722" s="39"/>
      <c r="Q8722" s="39"/>
      <c r="R8722" s="39"/>
      <c r="S8722" s="39"/>
      <c r="T8722" s="39"/>
      <c r="U8722" s="39"/>
      <c r="V8722" s="39"/>
      <c r="W8722" s="39"/>
      <c r="X8722" s="39"/>
      <c r="Y8722" s="39"/>
      <c r="Z8722" s="39"/>
      <c r="AA8722" s="39"/>
      <c r="AB8722" s="39"/>
      <c r="AC8722" s="39"/>
      <c r="AD8722" s="39"/>
      <c r="AE8722" s="39"/>
      <c r="AF8722" s="39"/>
      <c r="AG8722" s="39"/>
      <c r="AH8722" s="39"/>
      <c r="AI8722" s="39"/>
      <c r="AJ8722" s="39"/>
      <c r="AK8722" s="39"/>
      <c r="AL8722" s="39"/>
      <c r="AM8722" s="39"/>
      <c r="AN8722" s="39"/>
      <c r="AO8722" s="39"/>
      <c r="AP8722" s="39"/>
      <c r="AQ8722" s="39"/>
      <c r="AR8722" s="39"/>
      <c r="AS8722" s="39"/>
      <c r="AT8722" s="39"/>
      <c r="AU8722" s="39"/>
      <c r="AV8722" s="39"/>
      <c r="AW8722" s="39"/>
    </row>
    <row r="8723" spans="15:49" x14ac:dyDescent="0.2">
      <c r="O8723" s="39"/>
      <c r="P8723" s="39"/>
      <c r="Q8723" s="39"/>
      <c r="R8723" s="39"/>
      <c r="S8723" s="39"/>
      <c r="T8723" s="39"/>
      <c r="U8723" s="39"/>
      <c r="V8723" s="39"/>
      <c r="W8723" s="39"/>
      <c r="X8723" s="39"/>
      <c r="Y8723" s="39"/>
      <c r="Z8723" s="39"/>
      <c r="AA8723" s="39"/>
      <c r="AB8723" s="39"/>
      <c r="AC8723" s="39"/>
      <c r="AD8723" s="39"/>
      <c r="AE8723" s="39"/>
      <c r="AF8723" s="39"/>
      <c r="AG8723" s="39"/>
      <c r="AH8723" s="39"/>
      <c r="AI8723" s="39"/>
      <c r="AJ8723" s="39"/>
      <c r="AK8723" s="39"/>
      <c r="AL8723" s="39"/>
      <c r="AM8723" s="39"/>
      <c r="AN8723" s="39"/>
      <c r="AO8723" s="39"/>
      <c r="AP8723" s="39"/>
      <c r="AQ8723" s="39"/>
      <c r="AR8723" s="39"/>
      <c r="AS8723" s="39"/>
      <c r="AT8723" s="39"/>
      <c r="AU8723" s="39"/>
      <c r="AV8723" s="39"/>
      <c r="AW8723" s="39"/>
    </row>
    <row r="8724" spans="15:49" x14ac:dyDescent="0.2">
      <c r="O8724" s="39"/>
      <c r="P8724" s="39"/>
      <c r="Q8724" s="39"/>
      <c r="R8724" s="39"/>
      <c r="S8724" s="39"/>
      <c r="T8724" s="39"/>
      <c r="U8724" s="39"/>
      <c r="V8724" s="39"/>
      <c r="W8724" s="39"/>
      <c r="X8724" s="39"/>
      <c r="Y8724" s="39"/>
      <c r="Z8724" s="39"/>
      <c r="AA8724" s="39"/>
      <c r="AB8724" s="39"/>
      <c r="AC8724" s="39"/>
      <c r="AD8724" s="39"/>
      <c r="AE8724" s="39"/>
      <c r="AF8724" s="39"/>
      <c r="AG8724" s="39"/>
      <c r="AH8724" s="39"/>
      <c r="AI8724" s="39"/>
      <c r="AJ8724" s="39"/>
      <c r="AK8724" s="39"/>
      <c r="AL8724" s="39"/>
      <c r="AM8724" s="39"/>
      <c r="AN8724" s="39"/>
      <c r="AO8724" s="39"/>
      <c r="AP8724" s="39"/>
      <c r="AQ8724" s="39"/>
      <c r="AR8724" s="39"/>
      <c r="AS8724" s="39"/>
      <c r="AT8724" s="39"/>
      <c r="AU8724" s="39"/>
      <c r="AV8724" s="39"/>
      <c r="AW8724" s="39"/>
    </row>
    <row r="8725" spans="15:49" x14ac:dyDescent="0.2">
      <c r="O8725" s="39"/>
      <c r="P8725" s="39"/>
      <c r="Q8725" s="39"/>
      <c r="R8725" s="39"/>
      <c r="S8725" s="39"/>
      <c r="T8725" s="39"/>
      <c r="U8725" s="39"/>
      <c r="V8725" s="39"/>
      <c r="W8725" s="39"/>
      <c r="X8725" s="39"/>
      <c r="Y8725" s="39"/>
      <c r="Z8725" s="39"/>
      <c r="AA8725" s="39"/>
      <c r="AB8725" s="39"/>
      <c r="AC8725" s="39"/>
      <c r="AD8725" s="39"/>
      <c r="AE8725" s="39"/>
      <c r="AF8725" s="39"/>
      <c r="AG8725" s="39"/>
      <c r="AH8725" s="39"/>
      <c r="AI8725" s="39"/>
      <c r="AJ8725" s="39"/>
      <c r="AK8725" s="39"/>
      <c r="AL8725" s="39"/>
      <c r="AM8725" s="39"/>
      <c r="AN8725" s="39"/>
      <c r="AO8725" s="39"/>
      <c r="AP8725" s="39"/>
      <c r="AQ8725" s="39"/>
      <c r="AR8725" s="39"/>
      <c r="AS8725" s="39"/>
      <c r="AT8725" s="39"/>
      <c r="AU8725" s="39"/>
      <c r="AV8725" s="39"/>
      <c r="AW8725" s="39"/>
    </row>
    <row r="8726" spans="15:49" x14ac:dyDescent="0.2">
      <c r="O8726" s="39"/>
      <c r="P8726" s="39"/>
      <c r="Q8726" s="39"/>
      <c r="R8726" s="39"/>
      <c r="S8726" s="39"/>
      <c r="T8726" s="39"/>
      <c r="U8726" s="39"/>
      <c r="V8726" s="39"/>
      <c r="W8726" s="39"/>
      <c r="X8726" s="39"/>
      <c r="Y8726" s="39"/>
      <c r="Z8726" s="39"/>
      <c r="AA8726" s="39"/>
      <c r="AB8726" s="39"/>
      <c r="AC8726" s="39"/>
      <c r="AD8726" s="39"/>
      <c r="AE8726" s="39"/>
      <c r="AF8726" s="39"/>
      <c r="AG8726" s="39"/>
      <c r="AH8726" s="39"/>
      <c r="AI8726" s="39"/>
      <c r="AJ8726" s="39"/>
      <c r="AK8726" s="39"/>
      <c r="AL8726" s="39"/>
      <c r="AM8726" s="39"/>
      <c r="AN8726" s="39"/>
      <c r="AO8726" s="39"/>
      <c r="AP8726" s="39"/>
      <c r="AQ8726" s="39"/>
      <c r="AR8726" s="39"/>
      <c r="AS8726" s="39"/>
      <c r="AT8726" s="39"/>
      <c r="AU8726" s="39"/>
      <c r="AV8726" s="39"/>
      <c r="AW8726" s="39"/>
    </row>
    <row r="8727" spans="15:49" x14ac:dyDescent="0.2">
      <c r="O8727" s="39"/>
      <c r="P8727" s="39"/>
      <c r="Q8727" s="39"/>
      <c r="R8727" s="39"/>
      <c r="S8727" s="39"/>
      <c r="T8727" s="39"/>
      <c r="U8727" s="39"/>
      <c r="V8727" s="39"/>
      <c r="W8727" s="39"/>
      <c r="X8727" s="39"/>
      <c r="Y8727" s="39"/>
      <c r="Z8727" s="39"/>
      <c r="AA8727" s="39"/>
      <c r="AB8727" s="39"/>
      <c r="AC8727" s="39"/>
      <c r="AD8727" s="39"/>
      <c r="AE8727" s="39"/>
      <c r="AF8727" s="39"/>
      <c r="AG8727" s="39"/>
      <c r="AH8727" s="39"/>
      <c r="AI8727" s="39"/>
      <c r="AJ8727" s="39"/>
      <c r="AK8727" s="39"/>
      <c r="AL8727" s="39"/>
      <c r="AM8727" s="39"/>
      <c r="AN8727" s="39"/>
      <c r="AO8727" s="39"/>
      <c r="AP8727" s="39"/>
      <c r="AQ8727" s="39"/>
      <c r="AR8727" s="39"/>
      <c r="AS8727" s="39"/>
      <c r="AT8727" s="39"/>
      <c r="AU8727" s="39"/>
      <c r="AV8727" s="39"/>
      <c r="AW8727" s="39"/>
    </row>
    <row r="8728" spans="15:49" x14ac:dyDescent="0.2">
      <c r="O8728" s="39"/>
      <c r="P8728" s="39"/>
      <c r="Q8728" s="39"/>
      <c r="R8728" s="39"/>
      <c r="S8728" s="39"/>
      <c r="T8728" s="39"/>
      <c r="U8728" s="39"/>
      <c r="V8728" s="39"/>
      <c r="W8728" s="39"/>
      <c r="X8728" s="39"/>
      <c r="Y8728" s="39"/>
      <c r="Z8728" s="39"/>
      <c r="AA8728" s="39"/>
      <c r="AB8728" s="39"/>
      <c r="AC8728" s="39"/>
      <c r="AD8728" s="39"/>
      <c r="AE8728" s="39"/>
      <c r="AF8728" s="39"/>
      <c r="AG8728" s="39"/>
      <c r="AH8728" s="39"/>
      <c r="AI8728" s="39"/>
      <c r="AJ8728" s="39"/>
      <c r="AK8728" s="39"/>
      <c r="AL8728" s="39"/>
      <c r="AM8728" s="39"/>
      <c r="AN8728" s="39"/>
      <c r="AO8728" s="39"/>
      <c r="AP8728" s="39"/>
      <c r="AQ8728" s="39"/>
      <c r="AR8728" s="39"/>
      <c r="AS8728" s="39"/>
      <c r="AT8728" s="39"/>
      <c r="AU8728" s="39"/>
      <c r="AV8728" s="39"/>
      <c r="AW8728" s="39"/>
    </row>
    <row r="8729" spans="15:49" x14ac:dyDescent="0.2">
      <c r="O8729" s="39"/>
      <c r="P8729" s="39"/>
      <c r="Q8729" s="39"/>
      <c r="R8729" s="39"/>
      <c r="S8729" s="39"/>
      <c r="T8729" s="39"/>
      <c r="U8729" s="39"/>
      <c r="V8729" s="39"/>
      <c r="W8729" s="39"/>
      <c r="X8729" s="39"/>
      <c r="Y8729" s="39"/>
      <c r="Z8729" s="39"/>
      <c r="AA8729" s="39"/>
      <c r="AB8729" s="39"/>
      <c r="AC8729" s="39"/>
      <c r="AD8729" s="39"/>
      <c r="AE8729" s="39"/>
      <c r="AF8729" s="39"/>
      <c r="AG8729" s="39"/>
      <c r="AH8729" s="39"/>
      <c r="AI8729" s="39"/>
      <c r="AJ8729" s="39"/>
      <c r="AK8729" s="39"/>
      <c r="AL8729" s="39"/>
      <c r="AM8729" s="39"/>
      <c r="AN8729" s="39"/>
      <c r="AO8729" s="39"/>
      <c r="AP8729" s="39"/>
      <c r="AQ8729" s="39"/>
      <c r="AR8729" s="39"/>
      <c r="AS8729" s="39"/>
      <c r="AT8729" s="39"/>
      <c r="AU8729" s="39"/>
      <c r="AV8729" s="39"/>
      <c r="AW8729" s="39"/>
    </row>
    <row r="8730" spans="15:49" x14ac:dyDescent="0.2">
      <c r="O8730" s="39"/>
      <c r="P8730" s="39"/>
      <c r="Q8730" s="39"/>
      <c r="R8730" s="39"/>
      <c r="S8730" s="39"/>
      <c r="T8730" s="39"/>
      <c r="U8730" s="39"/>
      <c r="V8730" s="39"/>
      <c r="W8730" s="39"/>
      <c r="X8730" s="39"/>
      <c r="Y8730" s="39"/>
      <c r="Z8730" s="39"/>
      <c r="AA8730" s="39"/>
      <c r="AB8730" s="39"/>
      <c r="AC8730" s="39"/>
      <c r="AD8730" s="39"/>
      <c r="AE8730" s="39"/>
      <c r="AF8730" s="39"/>
      <c r="AG8730" s="39"/>
      <c r="AH8730" s="39"/>
      <c r="AI8730" s="39"/>
      <c r="AJ8730" s="39"/>
      <c r="AK8730" s="39"/>
      <c r="AL8730" s="39"/>
      <c r="AM8730" s="39"/>
      <c r="AN8730" s="39"/>
      <c r="AO8730" s="39"/>
      <c r="AP8730" s="39"/>
      <c r="AQ8730" s="39"/>
      <c r="AR8730" s="39"/>
      <c r="AS8730" s="39"/>
      <c r="AT8730" s="39"/>
      <c r="AU8730" s="39"/>
      <c r="AV8730" s="39"/>
      <c r="AW8730" s="39"/>
    </row>
    <row r="8731" spans="15:49" x14ac:dyDescent="0.2">
      <c r="O8731" s="39"/>
      <c r="P8731" s="39"/>
      <c r="Q8731" s="39"/>
      <c r="R8731" s="39"/>
      <c r="S8731" s="39"/>
      <c r="T8731" s="39"/>
      <c r="U8731" s="39"/>
      <c r="V8731" s="39"/>
      <c r="W8731" s="39"/>
      <c r="X8731" s="39"/>
      <c r="Y8731" s="39"/>
      <c r="Z8731" s="39"/>
      <c r="AA8731" s="39"/>
      <c r="AB8731" s="39"/>
      <c r="AC8731" s="39"/>
      <c r="AD8731" s="39"/>
      <c r="AE8731" s="39"/>
      <c r="AF8731" s="39"/>
      <c r="AG8731" s="39"/>
      <c r="AH8731" s="39"/>
      <c r="AI8731" s="39"/>
      <c r="AJ8731" s="39"/>
      <c r="AK8731" s="39"/>
      <c r="AL8731" s="39"/>
      <c r="AM8731" s="39"/>
      <c r="AN8731" s="39"/>
      <c r="AO8731" s="39"/>
      <c r="AP8731" s="39"/>
      <c r="AQ8731" s="39"/>
      <c r="AR8731" s="39"/>
      <c r="AS8731" s="39"/>
      <c r="AT8731" s="39"/>
      <c r="AU8731" s="39"/>
      <c r="AV8731" s="39"/>
      <c r="AW8731" s="39"/>
    </row>
    <row r="8732" spans="15:49" x14ac:dyDescent="0.2">
      <c r="O8732" s="39"/>
      <c r="P8732" s="39"/>
      <c r="Q8732" s="39"/>
      <c r="R8732" s="39"/>
      <c r="S8732" s="39"/>
      <c r="T8732" s="39"/>
      <c r="U8732" s="39"/>
      <c r="V8732" s="39"/>
      <c r="W8732" s="39"/>
      <c r="X8732" s="39"/>
      <c r="Y8732" s="39"/>
      <c r="Z8732" s="39"/>
      <c r="AA8732" s="39"/>
      <c r="AB8732" s="39"/>
      <c r="AC8732" s="39"/>
      <c r="AD8732" s="39"/>
      <c r="AE8732" s="39"/>
      <c r="AF8732" s="39"/>
      <c r="AG8732" s="39"/>
      <c r="AH8732" s="39"/>
      <c r="AI8732" s="39"/>
      <c r="AJ8732" s="39"/>
      <c r="AK8732" s="39"/>
      <c r="AL8732" s="39"/>
      <c r="AM8732" s="39"/>
      <c r="AN8732" s="39"/>
      <c r="AO8732" s="39"/>
      <c r="AP8732" s="39"/>
      <c r="AQ8732" s="39"/>
      <c r="AR8732" s="39"/>
      <c r="AS8732" s="39"/>
      <c r="AT8732" s="39"/>
      <c r="AU8732" s="39"/>
      <c r="AV8732" s="39"/>
      <c r="AW8732" s="39"/>
    </row>
    <row r="8733" spans="15:49" x14ac:dyDescent="0.2">
      <c r="O8733" s="39"/>
      <c r="P8733" s="39"/>
      <c r="Q8733" s="39"/>
      <c r="R8733" s="39"/>
      <c r="S8733" s="39"/>
      <c r="T8733" s="39"/>
      <c r="U8733" s="39"/>
      <c r="V8733" s="39"/>
      <c r="W8733" s="39"/>
      <c r="X8733" s="39"/>
      <c r="Y8733" s="39"/>
      <c r="Z8733" s="39"/>
      <c r="AA8733" s="39"/>
      <c r="AB8733" s="39"/>
      <c r="AC8733" s="39"/>
      <c r="AD8733" s="39"/>
      <c r="AE8733" s="39"/>
      <c r="AF8733" s="39"/>
      <c r="AG8733" s="39"/>
      <c r="AH8733" s="39"/>
      <c r="AI8733" s="39"/>
      <c r="AJ8733" s="39"/>
      <c r="AK8733" s="39"/>
      <c r="AL8733" s="39"/>
      <c r="AM8733" s="39"/>
      <c r="AN8733" s="39"/>
      <c r="AO8733" s="39"/>
      <c r="AP8733" s="39"/>
      <c r="AQ8733" s="39"/>
      <c r="AR8733" s="39"/>
      <c r="AS8733" s="39"/>
      <c r="AT8733" s="39"/>
      <c r="AU8733" s="39"/>
      <c r="AV8733" s="39"/>
      <c r="AW8733" s="39"/>
    </row>
    <row r="8734" spans="15:49" x14ac:dyDescent="0.2">
      <c r="O8734" s="39"/>
      <c r="P8734" s="39"/>
      <c r="Q8734" s="39"/>
      <c r="R8734" s="39"/>
      <c r="S8734" s="39"/>
      <c r="T8734" s="39"/>
      <c r="U8734" s="39"/>
      <c r="V8734" s="39"/>
      <c r="W8734" s="39"/>
      <c r="X8734" s="39"/>
      <c r="Y8734" s="39"/>
      <c r="Z8734" s="39"/>
      <c r="AA8734" s="39"/>
      <c r="AB8734" s="39"/>
      <c r="AC8734" s="39"/>
      <c r="AD8734" s="39"/>
      <c r="AE8734" s="39"/>
      <c r="AF8734" s="39"/>
      <c r="AG8734" s="39"/>
      <c r="AH8734" s="39"/>
      <c r="AI8734" s="39"/>
      <c r="AJ8734" s="39"/>
      <c r="AK8734" s="39"/>
      <c r="AL8734" s="39"/>
      <c r="AM8734" s="39"/>
      <c r="AN8734" s="39"/>
      <c r="AO8734" s="39"/>
      <c r="AP8734" s="39"/>
      <c r="AQ8734" s="39"/>
      <c r="AR8734" s="39"/>
      <c r="AS8734" s="39"/>
      <c r="AT8734" s="39"/>
      <c r="AU8734" s="39"/>
      <c r="AV8734" s="39"/>
      <c r="AW8734" s="39"/>
    </row>
    <row r="8735" spans="15:49" x14ac:dyDescent="0.2">
      <c r="O8735" s="39"/>
      <c r="P8735" s="39"/>
      <c r="Q8735" s="39"/>
      <c r="R8735" s="39"/>
      <c r="S8735" s="39"/>
      <c r="T8735" s="39"/>
      <c r="U8735" s="39"/>
      <c r="V8735" s="39"/>
      <c r="W8735" s="39"/>
      <c r="X8735" s="39"/>
      <c r="Y8735" s="39"/>
      <c r="Z8735" s="39"/>
      <c r="AA8735" s="39"/>
      <c r="AB8735" s="39"/>
      <c r="AC8735" s="39"/>
      <c r="AD8735" s="39"/>
      <c r="AE8735" s="39"/>
      <c r="AF8735" s="39"/>
      <c r="AG8735" s="39"/>
      <c r="AH8735" s="39"/>
      <c r="AI8735" s="39"/>
      <c r="AJ8735" s="39"/>
      <c r="AK8735" s="39"/>
      <c r="AL8735" s="39"/>
      <c r="AM8735" s="39"/>
      <c r="AN8735" s="39"/>
      <c r="AO8735" s="39"/>
      <c r="AP8735" s="39"/>
      <c r="AQ8735" s="39"/>
      <c r="AR8735" s="39"/>
      <c r="AS8735" s="39"/>
      <c r="AT8735" s="39"/>
      <c r="AU8735" s="39"/>
      <c r="AV8735" s="39"/>
      <c r="AW8735" s="39"/>
    </row>
    <row r="8736" spans="15:49" x14ac:dyDescent="0.2">
      <c r="O8736" s="39"/>
      <c r="P8736" s="39"/>
      <c r="Q8736" s="39"/>
      <c r="R8736" s="39"/>
      <c r="S8736" s="39"/>
      <c r="T8736" s="39"/>
      <c r="U8736" s="39"/>
      <c r="V8736" s="39"/>
      <c r="W8736" s="39"/>
      <c r="X8736" s="39"/>
      <c r="Y8736" s="39"/>
      <c r="Z8736" s="39"/>
      <c r="AA8736" s="39"/>
      <c r="AB8736" s="39"/>
      <c r="AC8736" s="39"/>
      <c r="AD8736" s="39"/>
      <c r="AE8736" s="39"/>
      <c r="AF8736" s="39"/>
      <c r="AG8736" s="39"/>
      <c r="AH8736" s="39"/>
      <c r="AI8736" s="39"/>
      <c r="AJ8736" s="39"/>
      <c r="AK8736" s="39"/>
      <c r="AL8736" s="39"/>
      <c r="AM8736" s="39"/>
      <c r="AN8736" s="39"/>
      <c r="AO8736" s="39"/>
      <c r="AP8736" s="39"/>
      <c r="AQ8736" s="39"/>
      <c r="AR8736" s="39"/>
      <c r="AS8736" s="39"/>
      <c r="AT8736" s="39"/>
      <c r="AU8736" s="39"/>
      <c r="AV8736" s="39"/>
      <c r="AW8736" s="39"/>
    </row>
    <row r="8737" spans="15:49" x14ac:dyDescent="0.2">
      <c r="O8737" s="39"/>
      <c r="P8737" s="39"/>
      <c r="Q8737" s="39"/>
      <c r="R8737" s="39"/>
      <c r="S8737" s="39"/>
      <c r="T8737" s="39"/>
      <c r="U8737" s="39"/>
      <c r="V8737" s="39"/>
      <c r="W8737" s="39"/>
      <c r="X8737" s="39"/>
      <c r="Y8737" s="39"/>
      <c r="Z8737" s="39"/>
      <c r="AA8737" s="39"/>
      <c r="AB8737" s="39"/>
      <c r="AC8737" s="39"/>
      <c r="AD8737" s="39"/>
      <c r="AE8737" s="39"/>
      <c r="AF8737" s="39"/>
      <c r="AG8737" s="39"/>
      <c r="AH8737" s="39"/>
      <c r="AI8737" s="39"/>
      <c r="AJ8737" s="39"/>
      <c r="AK8737" s="39"/>
      <c r="AL8737" s="39"/>
      <c r="AM8737" s="39"/>
      <c r="AN8737" s="39"/>
      <c r="AO8737" s="39"/>
      <c r="AP8737" s="39"/>
      <c r="AQ8737" s="39"/>
      <c r="AR8737" s="39"/>
      <c r="AS8737" s="39"/>
      <c r="AT8737" s="39"/>
      <c r="AU8737" s="39"/>
      <c r="AV8737" s="39"/>
      <c r="AW8737" s="39"/>
    </row>
    <row r="8738" spans="15:49" x14ac:dyDescent="0.2">
      <c r="O8738" s="39"/>
      <c r="P8738" s="39"/>
      <c r="Q8738" s="39"/>
      <c r="R8738" s="39"/>
      <c r="S8738" s="39"/>
      <c r="T8738" s="39"/>
      <c r="U8738" s="39"/>
      <c r="V8738" s="39"/>
      <c r="W8738" s="39"/>
      <c r="X8738" s="39"/>
      <c r="Y8738" s="39"/>
      <c r="Z8738" s="39"/>
      <c r="AA8738" s="39"/>
      <c r="AB8738" s="39"/>
      <c r="AC8738" s="39"/>
      <c r="AD8738" s="39"/>
      <c r="AE8738" s="39"/>
      <c r="AF8738" s="39"/>
      <c r="AG8738" s="39"/>
      <c r="AH8738" s="39"/>
      <c r="AI8738" s="39"/>
      <c r="AJ8738" s="39"/>
      <c r="AK8738" s="39"/>
      <c r="AL8738" s="39"/>
      <c r="AM8738" s="39"/>
      <c r="AN8738" s="39"/>
      <c r="AO8738" s="39"/>
      <c r="AP8738" s="39"/>
      <c r="AQ8738" s="39"/>
      <c r="AR8738" s="39"/>
      <c r="AS8738" s="39"/>
      <c r="AT8738" s="39"/>
      <c r="AU8738" s="39"/>
      <c r="AV8738" s="39"/>
      <c r="AW8738" s="39"/>
    </row>
    <row r="8739" spans="15:49" x14ac:dyDescent="0.2">
      <c r="O8739" s="39"/>
      <c r="P8739" s="39"/>
      <c r="Q8739" s="39"/>
      <c r="R8739" s="39"/>
      <c r="S8739" s="39"/>
      <c r="T8739" s="39"/>
      <c r="U8739" s="39"/>
      <c r="V8739" s="39"/>
      <c r="W8739" s="39"/>
      <c r="X8739" s="39"/>
      <c r="Y8739" s="39"/>
      <c r="Z8739" s="39"/>
      <c r="AA8739" s="39"/>
      <c r="AB8739" s="39"/>
      <c r="AC8739" s="39"/>
      <c r="AD8739" s="39"/>
      <c r="AE8739" s="39"/>
      <c r="AF8739" s="39"/>
      <c r="AG8739" s="39"/>
      <c r="AH8739" s="39"/>
      <c r="AI8739" s="39"/>
      <c r="AJ8739" s="39"/>
      <c r="AK8739" s="39"/>
      <c r="AL8739" s="39"/>
      <c r="AM8739" s="39"/>
      <c r="AN8739" s="39"/>
      <c r="AO8739" s="39"/>
      <c r="AP8739" s="39"/>
      <c r="AQ8739" s="39"/>
      <c r="AR8739" s="39"/>
      <c r="AS8739" s="39"/>
      <c r="AT8739" s="39"/>
      <c r="AU8739" s="39"/>
      <c r="AV8739" s="39"/>
      <c r="AW8739" s="39"/>
    </row>
    <row r="8740" spans="15:49" x14ac:dyDescent="0.2">
      <c r="O8740" s="39"/>
      <c r="P8740" s="39"/>
      <c r="Q8740" s="39"/>
      <c r="R8740" s="39"/>
      <c r="S8740" s="39"/>
      <c r="T8740" s="39"/>
      <c r="U8740" s="39"/>
      <c r="V8740" s="39"/>
      <c r="W8740" s="39"/>
      <c r="X8740" s="39"/>
      <c r="Y8740" s="39"/>
      <c r="Z8740" s="39"/>
      <c r="AA8740" s="39"/>
      <c r="AB8740" s="39"/>
      <c r="AC8740" s="39"/>
      <c r="AD8740" s="39"/>
      <c r="AE8740" s="39"/>
      <c r="AF8740" s="39"/>
      <c r="AG8740" s="39"/>
      <c r="AH8740" s="39"/>
      <c r="AI8740" s="39"/>
      <c r="AJ8740" s="39"/>
      <c r="AK8740" s="39"/>
      <c r="AL8740" s="39"/>
      <c r="AM8740" s="39"/>
      <c r="AN8740" s="39"/>
      <c r="AO8740" s="39"/>
      <c r="AP8740" s="39"/>
      <c r="AQ8740" s="39"/>
      <c r="AR8740" s="39"/>
      <c r="AS8740" s="39"/>
      <c r="AT8740" s="39"/>
      <c r="AU8740" s="39"/>
      <c r="AV8740" s="39"/>
      <c r="AW8740" s="39"/>
    </row>
    <row r="8741" spans="15:49" x14ac:dyDescent="0.2">
      <c r="O8741" s="39"/>
      <c r="P8741" s="39"/>
      <c r="Q8741" s="39"/>
      <c r="R8741" s="39"/>
      <c r="S8741" s="39"/>
      <c r="T8741" s="39"/>
      <c r="U8741" s="39"/>
      <c r="V8741" s="39"/>
      <c r="W8741" s="39"/>
      <c r="X8741" s="39"/>
      <c r="Y8741" s="39"/>
      <c r="Z8741" s="39"/>
      <c r="AA8741" s="39"/>
      <c r="AB8741" s="39"/>
      <c r="AC8741" s="39"/>
      <c r="AD8741" s="39"/>
      <c r="AE8741" s="39"/>
      <c r="AF8741" s="39"/>
      <c r="AG8741" s="39"/>
      <c r="AH8741" s="39"/>
      <c r="AI8741" s="39"/>
      <c r="AJ8741" s="39"/>
      <c r="AK8741" s="39"/>
      <c r="AL8741" s="39"/>
      <c r="AM8741" s="39"/>
      <c r="AN8741" s="39"/>
      <c r="AO8741" s="39"/>
      <c r="AP8741" s="39"/>
      <c r="AQ8741" s="39"/>
      <c r="AR8741" s="39"/>
      <c r="AS8741" s="39"/>
      <c r="AT8741" s="39"/>
      <c r="AU8741" s="39"/>
      <c r="AV8741" s="39"/>
      <c r="AW8741" s="39"/>
    </row>
    <row r="8742" spans="15:49" x14ac:dyDescent="0.2">
      <c r="O8742" s="39"/>
      <c r="P8742" s="39"/>
      <c r="Q8742" s="39"/>
      <c r="R8742" s="39"/>
      <c r="S8742" s="39"/>
      <c r="T8742" s="39"/>
      <c r="U8742" s="39"/>
      <c r="V8742" s="39"/>
      <c r="W8742" s="39"/>
      <c r="X8742" s="39"/>
      <c r="Y8742" s="39"/>
      <c r="Z8742" s="39"/>
      <c r="AA8742" s="39"/>
      <c r="AB8742" s="39"/>
      <c r="AC8742" s="39"/>
      <c r="AD8742" s="39"/>
      <c r="AE8742" s="39"/>
      <c r="AF8742" s="39"/>
      <c r="AG8742" s="39"/>
      <c r="AH8742" s="39"/>
      <c r="AI8742" s="39"/>
      <c r="AJ8742" s="39"/>
      <c r="AK8742" s="39"/>
      <c r="AL8742" s="39"/>
      <c r="AM8742" s="39"/>
      <c r="AN8742" s="39"/>
      <c r="AO8742" s="39"/>
      <c r="AP8742" s="39"/>
      <c r="AQ8742" s="39"/>
      <c r="AR8742" s="39"/>
      <c r="AS8742" s="39"/>
      <c r="AT8742" s="39"/>
      <c r="AU8742" s="39"/>
      <c r="AV8742" s="39"/>
      <c r="AW8742" s="39"/>
    </row>
    <row r="8743" spans="15:49" x14ac:dyDescent="0.2">
      <c r="O8743" s="39"/>
      <c r="P8743" s="39"/>
      <c r="Q8743" s="39"/>
      <c r="R8743" s="39"/>
      <c r="S8743" s="39"/>
      <c r="T8743" s="39"/>
      <c r="U8743" s="39"/>
      <c r="V8743" s="39"/>
      <c r="W8743" s="39"/>
      <c r="X8743" s="39"/>
      <c r="Y8743" s="39"/>
      <c r="Z8743" s="39"/>
      <c r="AA8743" s="39"/>
      <c r="AB8743" s="39"/>
      <c r="AC8743" s="39"/>
      <c r="AD8743" s="39"/>
      <c r="AE8743" s="39"/>
      <c r="AF8743" s="39"/>
      <c r="AG8743" s="39"/>
      <c r="AH8743" s="39"/>
      <c r="AI8743" s="39"/>
      <c r="AJ8743" s="39"/>
      <c r="AK8743" s="39"/>
      <c r="AL8743" s="39"/>
      <c r="AM8743" s="39"/>
      <c r="AN8743" s="39"/>
      <c r="AO8743" s="39"/>
      <c r="AP8743" s="39"/>
      <c r="AQ8743" s="39"/>
      <c r="AR8743" s="39"/>
      <c r="AS8743" s="39"/>
      <c r="AT8743" s="39"/>
      <c r="AU8743" s="39"/>
      <c r="AV8743" s="39"/>
      <c r="AW8743" s="39"/>
    </row>
    <row r="8744" spans="15:49" x14ac:dyDescent="0.2">
      <c r="O8744" s="39"/>
      <c r="P8744" s="39"/>
      <c r="Q8744" s="39"/>
      <c r="R8744" s="39"/>
      <c r="S8744" s="39"/>
      <c r="T8744" s="39"/>
      <c r="U8744" s="39"/>
      <c r="V8744" s="39"/>
      <c r="W8744" s="39"/>
      <c r="X8744" s="39"/>
      <c r="Y8744" s="39"/>
      <c r="Z8744" s="39"/>
      <c r="AA8744" s="39"/>
      <c r="AB8744" s="39"/>
      <c r="AC8744" s="39"/>
      <c r="AD8744" s="39"/>
      <c r="AE8744" s="39"/>
      <c r="AF8744" s="39"/>
      <c r="AG8744" s="39"/>
      <c r="AH8744" s="39"/>
      <c r="AI8744" s="39"/>
      <c r="AJ8744" s="39"/>
      <c r="AK8744" s="39"/>
      <c r="AL8744" s="39"/>
      <c r="AM8744" s="39"/>
      <c r="AN8744" s="39"/>
      <c r="AO8744" s="39"/>
      <c r="AP8744" s="39"/>
      <c r="AQ8744" s="39"/>
      <c r="AR8744" s="39"/>
      <c r="AS8744" s="39"/>
      <c r="AT8744" s="39"/>
      <c r="AU8744" s="39"/>
      <c r="AV8744" s="39"/>
      <c r="AW8744" s="39"/>
    </row>
    <row r="8745" spans="15:49" x14ac:dyDescent="0.2">
      <c r="O8745" s="39"/>
      <c r="P8745" s="39"/>
      <c r="Q8745" s="39"/>
      <c r="R8745" s="39"/>
      <c r="S8745" s="39"/>
      <c r="T8745" s="39"/>
      <c r="U8745" s="39"/>
      <c r="V8745" s="39"/>
      <c r="W8745" s="39"/>
      <c r="X8745" s="39"/>
      <c r="Y8745" s="39"/>
      <c r="Z8745" s="39"/>
      <c r="AA8745" s="39"/>
      <c r="AB8745" s="39"/>
      <c r="AC8745" s="39"/>
      <c r="AD8745" s="39"/>
      <c r="AE8745" s="39"/>
      <c r="AF8745" s="39"/>
      <c r="AG8745" s="39"/>
      <c r="AH8745" s="39"/>
      <c r="AI8745" s="39"/>
      <c r="AJ8745" s="39"/>
      <c r="AK8745" s="39"/>
      <c r="AL8745" s="39"/>
      <c r="AM8745" s="39"/>
      <c r="AN8745" s="39"/>
      <c r="AO8745" s="39"/>
      <c r="AP8745" s="39"/>
      <c r="AQ8745" s="39"/>
      <c r="AR8745" s="39"/>
      <c r="AS8745" s="39"/>
      <c r="AT8745" s="39"/>
      <c r="AU8745" s="39"/>
      <c r="AV8745" s="39"/>
      <c r="AW8745" s="39"/>
    </row>
    <row r="8746" spans="15:49" x14ac:dyDescent="0.2">
      <c r="O8746" s="39"/>
      <c r="P8746" s="39"/>
      <c r="Q8746" s="39"/>
      <c r="R8746" s="39"/>
      <c r="S8746" s="39"/>
      <c r="T8746" s="39"/>
      <c r="U8746" s="39"/>
      <c r="V8746" s="39"/>
      <c r="W8746" s="39"/>
      <c r="X8746" s="39"/>
      <c r="Y8746" s="39"/>
      <c r="Z8746" s="39"/>
      <c r="AA8746" s="39"/>
      <c r="AB8746" s="39"/>
      <c r="AC8746" s="39"/>
      <c r="AD8746" s="39"/>
      <c r="AE8746" s="39"/>
      <c r="AF8746" s="39"/>
      <c r="AG8746" s="39"/>
      <c r="AH8746" s="39"/>
      <c r="AI8746" s="39"/>
      <c r="AJ8746" s="39"/>
      <c r="AK8746" s="39"/>
      <c r="AL8746" s="39"/>
      <c r="AM8746" s="39"/>
      <c r="AN8746" s="39"/>
      <c r="AO8746" s="39"/>
      <c r="AP8746" s="39"/>
      <c r="AQ8746" s="39"/>
      <c r="AR8746" s="39"/>
      <c r="AS8746" s="39"/>
      <c r="AT8746" s="39"/>
      <c r="AU8746" s="39"/>
      <c r="AV8746" s="39"/>
      <c r="AW8746" s="39"/>
    </row>
    <row r="8747" spans="15:49" x14ac:dyDescent="0.2">
      <c r="O8747" s="39"/>
      <c r="P8747" s="39"/>
      <c r="Q8747" s="39"/>
      <c r="R8747" s="39"/>
      <c r="S8747" s="39"/>
      <c r="T8747" s="39"/>
      <c r="U8747" s="39"/>
      <c r="V8747" s="39"/>
      <c r="W8747" s="39"/>
      <c r="X8747" s="39"/>
      <c r="Y8747" s="39"/>
      <c r="Z8747" s="39"/>
      <c r="AA8747" s="39"/>
      <c r="AB8747" s="39"/>
      <c r="AC8747" s="39"/>
      <c r="AD8747" s="39"/>
      <c r="AE8747" s="39"/>
      <c r="AF8747" s="39"/>
      <c r="AG8747" s="39"/>
      <c r="AH8747" s="39"/>
      <c r="AI8747" s="39"/>
      <c r="AJ8747" s="39"/>
      <c r="AK8747" s="39"/>
      <c r="AL8747" s="39"/>
      <c r="AM8747" s="39"/>
      <c r="AN8747" s="39"/>
      <c r="AO8747" s="39"/>
      <c r="AP8747" s="39"/>
      <c r="AQ8747" s="39"/>
      <c r="AR8747" s="39"/>
      <c r="AS8747" s="39"/>
      <c r="AT8747" s="39"/>
      <c r="AU8747" s="39"/>
      <c r="AV8747" s="39"/>
      <c r="AW8747" s="39"/>
    </row>
    <row r="8748" spans="15:49" x14ac:dyDescent="0.2">
      <c r="O8748" s="39"/>
      <c r="P8748" s="39"/>
      <c r="Q8748" s="39"/>
      <c r="R8748" s="39"/>
      <c r="S8748" s="39"/>
      <c r="T8748" s="39"/>
      <c r="U8748" s="39"/>
      <c r="V8748" s="39"/>
      <c r="W8748" s="39"/>
      <c r="X8748" s="39"/>
      <c r="Y8748" s="39"/>
      <c r="Z8748" s="39"/>
      <c r="AA8748" s="39"/>
      <c r="AB8748" s="39"/>
      <c r="AC8748" s="39"/>
      <c r="AD8748" s="39"/>
      <c r="AE8748" s="39"/>
      <c r="AF8748" s="39"/>
      <c r="AG8748" s="39"/>
      <c r="AH8748" s="39"/>
      <c r="AI8748" s="39"/>
      <c r="AJ8748" s="39"/>
      <c r="AK8748" s="39"/>
      <c r="AL8748" s="39"/>
      <c r="AM8748" s="39"/>
      <c r="AN8748" s="39"/>
      <c r="AO8748" s="39"/>
      <c r="AP8748" s="39"/>
      <c r="AQ8748" s="39"/>
      <c r="AR8748" s="39"/>
      <c r="AS8748" s="39"/>
      <c r="AT8748" s="39"/>
      <c r="AU8748" s="39"/>
      <c r="AV8748" s="39"/>
      <c r="AW8748" s="39"/>
    </row>
    <row r="8749" spans="15:49" x14ac:dyDescent="0.2">
      <c r="O8749" s="39"/>
      <c r="P8749" s="39"/>
      <c r="Q8749" s="39"/>
      <c r="R8749" s="39"/>
      <c r="S8749" s="39"/>
      <c r="T8749" s="39"/>
      <c r="U8749" s="39"/>
      <c r="V8749" s="39"/>
      <c r="W8749" s="39"/>
      <c r="X8749" s="39"/>
      <c r="Y8749" s="39"/>
      <c r="Z8749" s="39"/>
      <c r="AA8749" s="39"/>
      <c r="AB8749" s="39"/>
      <c r="AC8749" s="39"/>
      <c r="AD8749" s="39"/>
      <c r="AE8749" s="39"/>
      <c r="AF8749" s="39"/>
      <c r="AG8749" s="39"/>
      <c r="AH8749" s="39"/>
      <c r="AI8749" s="39"/>
      <c r="AJ8749" s="39"/>
      <c r="AK8749" s="39"/>
      <c r="AL8749" s="39"/>
      <c r="AM8749" s="39"/>
      <c r="AN8749" s="39"/>
      <c r="AO8749" s="39"/>
      <c r="AP8749" s="39"/>
      <c r="AQ8749" s="39"/>
      <c r="AR8749" s="39"/>
      <c r="AS8749" s="39"/>
      <c r="AT8749" s="39"/>
      <c r="AU8749" s="39"/>
      <c r="AV8749" s="39"/>
      <c r="AW8749" s="39"/>
    </row>
    <row r="8750" spans="15:49" x14ac:dyDescent="0.2">
      <c r="O8750" s="39"/>
      <c r="P8750" s="39"/>
      <c r="Q8750" s="39"/>
      <c r="R8750" s="39"/>
      <c r="S8750" s="39"/>
      <c r="T8750" s="39"/>
      <c r="U8750" s="39"/>
      <c r="V8750" s="39"/>
      <c r="W8750" s="39"/>
      <c r="X8750" s="39"/>
      <c r="Y8750" s="39"/>
      <c r="Z8750" s="39"/>
      <c r="AA8750" s="39"/>
      <c r="AB8750" s="39"/>
      <c r="AC8750" s="39"/>
      <c r="AD8750" s="39"/>
      <c r="AE8750" s="39"/>
      <c r="AF8750" s="39"/>
      <c r="AG8750" s="39"/>
      <c r="AH8750" s="39"/>
      <c r="AI8750" s="39"/>
      <c r="AJ8750" s="39"/>
      <c r="AK8750" s="39"/>
      <c r="AL8750" s="39"/>
      <c r="AM8750" s="39"/>
      <c r="AN8750" s="39"/>
      <c r="AO8750" s="39"/>
      <c r="AP8750" s="39"/>
      <c r="AQ8750" s="39"/>
      <c r="AR8750" s="39"/>
      <c r="AS8750" s="39"/>
      <c r="AT8750" s="39"/>
      <c r="AU8750" s="39"/>
      <c r="AV8750" s="39"/>
      <c r="AW8750" s="39"/>
    </row>
    <row r="8751" spans="15:49" x14ac:dyDescent="0.2">
      <c r="O8751" s="39"/>
      <c r="P8751" s="39"/>
      <c r="Q8751" s="39"/>
      <c r="R8751" s="39"/>
      <c r="S8751" s="39"/>
      <c r="T8751" s="39"/>
      <c r="U8751" s="39"/>
      <c r="V8751" s="39"/>
      <c r="W8751" s="39"/>
      <c r="X8751" s="39"/>
      <c r="Y8751" s="39"/>
      <c r="Z8751" s="39"/>
      <c r="AA8751" s="39"/>
      <c r="AB8751" s="39"/>
      <c r="AC8751" s="39"/>
      <c r="AD8751" s="39"/>
      <c r="AE8751" s="39"/>
      <c r="AF8751" s="39"/>
      <c r="AG8751" s="39"/>
      <c r="AH8751" s="39"/>
      <c r="AI8751" s="39"/>
      <c r="AJ8751" s="39"/>
      <c r="AK8751" s="39"/>
      <c r="AL8751" s="39"/>
      <c r="AM8751" s="39"/>
      <c r="AN8751" s="39"/>
      <c r="AO8751" s="39"/>
      <c r="AP8751" s="39"/>
      <c r="AQ8751" s="39"/>
      <c r="AR8751" s="39"/>
      <c r="AS8751" s="39"/>
      <c r="AT8751" s="39"/>
      <c r="AU8751" s="39"/>
      <c r="AV8751" s="39"/>
      <c r="AW8751" s="39"/>
    </row>
    <row r="8752" spans="15:49" x14ac:dyDescent="0.2">
      <c r="O8752" s="39"/>
      <c r="P8752" s="39"/>
      <c r="Q8752" s="39"/>
      <c r="R8752" s="39"/>
      <c r="S8752" s="39"/>
      <c r="T8752" s="39"/>
      <c r="U8752" s="39"/>
      <c r="V8752" s="39"/>
      <c r="W8752" s="39"/>
      <c r="X8752" s="39"/>
      <c r="Y8752" s="39"/>
      <c r="Z8752" s="39"/>
      <c r="AA8752" s="39"/>
      <c r="AB8752" s="39"/>
      <c r="AC8752" s="39"/>
      <c r="AD8752" s="39"/>
      <c r="AE8752" s="39"/>
      <c r="AF8752" s="39"/>
      <c r="AG8752" s="39"/>
      <c r="AH8752" s="39"/>
      <c r="AI8752" s="39"/>
      <c r="AJ8752" s="39"/>
      <c r="AK8752" s="39"/>
      <c r="AL8752" s="39"/>
      <c r="AM8752" s="39"/>
      <c r="AN8752" s="39"/>
      <c r="AO8752" s="39"/>
      <c r="AP8752" s="39"/>
      <c r="AQ8752" s="39"/>
      <c r="AR8752" s="39"/>
      <c r="AS8752" s="39"/>
      <c r="AT8752" s="39"/>
      <c r="AU8752" s="39"/>
      <c r="AV8752" s="39"/>
      <c r="AW8752" s="39"/>
    </row>
    <row r="8753" spans="15:49" x14ac:dyDescent="0.2">
      <c r="O8753" s="39"/>
      <c r="P8753" s="39"/>
      <c r="Q8753" s="39"/>
      <c r="R8753" s="39"/>
      <c r="S8753" s="39"/>
      <c r="T8753" s="39"/>
      <c r="U8753" s="39"/>
      <c r="V8753" s="39"/>
      <c r="W8753" s="39"/>
      <c r="X8753" s="39"/>
      <c r="Y8753" s="39"/>
      <c r="Z8753" s="39"/>
      <c r="AA8753" s="39"/>
      <c r="AB8753" s="39"/>
      <c r="AC8753" s="39"/>
      <c r="AD8753" s="39"/>
      <c r="AE8753" s="39"/>
      <c r="AF8753" s="39"/>
      <c r="AG8753" s="39"/>
      <c r="AH8753" s="39"/>
      <c r="AI8753" s="39"/>
      <c r="AJ8753" s="39"/>
      <c r="AK8753" s="39"/>
      <c r="AL8753" s="39"/>
      <c r="AM8753" s="39"/>
      <c r="AN8753" s="39"/>
      <c r="AO8753" s="39"/>
      <c r="AP8753" s="39"/>
      <c r="AQ8753" s="39"/>
      <c r="AR8753" s="39"/>
      <c r="AS8753" s="39"/>
      <c r="AT8753" s="39"/>
      <c r="AU8753" s="39"/>
      <c r="AV8753" s="39"/>
      <c r="AW8753" s="39"/>
    </row>
    <row r="8754" spans="15:49" x14ac:dyDescent="0.2">
      <c r="O8754" s="39"/>
      <c r="P8754" s="39"/>
      <c r="Q8754" s="39"/>
      <c r="R8754" s="39"/>
      <c r="S8754" s="39"/>
      <c r="T8754" s="39"/>
      <c r="U8754" s="39"/>
      <c r="V8754" s="39"/>
      <c r="W8754" s="39"/>
      <c r="X8754" s="39"/>
      <c r="Y8754" s="39"/>
      <c r="Z8754" s="39"/>
      <c r="AA8754" s="39"/>
      <c r="AB8754" s="39"/>
      <c r="AC8754" s="39"/>
      <c r="AD8754" s="39"/>
      <c r="AE8754" s="39"/>
      <c r="AF8754" s="39"/>
      <c r="AG8754" s="39"/>
      <c r="AH8754" s="39"/>
      <c r="AI8754" s="39"/>
      <c r="AJ8754" s="39"/>
      <c r="AK8754" s="39"/>
      <c r="AL8754" s="39"/>
      <c r="AM8754" s="39"/>
      <c r="AN8754" s="39"/>
      <c r="AO8754" s="39"/>
      <c r="AP8754" s="39"/>
      <c r="AQ8754" s="39"/>
      <c r="AR8754" s="39"/>
      <c r="AS8754" s="39"/>
      <c r="AT8754" s="39"/>
      <c r="AU8754" s="39"/>
      <c r="AV8754" s="39"/>
      <c r="AW8754" s="39"/>
    </row>
    <row r="8755" spans="15:49" x14ac:dyDescent="0.2">
      <c r="O8755" s="39"/>
      <c r="P8755" s="39"/>
      <c r="Q8755" s="39"/>
      <c r="R8755" s="39"/>
      <c r="S8755" s="39"/>
      <c r="T8755" s="39"/>
      <c r="U8755" s="39"/>
      <c r="V8755" s="39"/>
      <c r="W8755" s="39"/>
      <c r="X8755" s="39"/>
      <c r="Y8755" s="39"/>
      <c r="Z8755" s="39"/>
      <c r="AA8755" s="39"/>
      <c r="AB8755" s="39"/>
      <c r="AC8755" s="39"/>
      <c r="AD8755" s="39"/>
      <c r="AE8755" s="39"/>
      <c r="AF8755" s="39"/>
      <c r="AG8755" s="39"/>
      <c r="AH8755" s="39"/>
      <c r="AI8755" s="39"/>
      <c r="AJ8755" s="39"/>
      <c r="AK8755" s="39"/>
      <c r="AL8755" s="39"/>
      <c r="AM8755" s="39"/>
      <c r="AN8755" s="39"/>
      <c r="AO8755" s="39"/>
      <c r="AP8755" s="39"/>
      <c r="AQ8755" s="39"/>
      <c r="AR8755" s="39"/>
      <c r="AS8755" s="39"/>
      <c r="AT8755" s="39"/>
      <c r="AU8755" s="39"/>
      <c r="AV8755" s="39"/>
      <c r="AW8755" s="39"/>
    </row>
    <row r="8756" spans="15:49" x14ac:dyDescent="0.2">
      <c r="O8756" s="39"/>
      <c r="P8756" s="39"/>
      <c r="Q8756" s="39"/>
      <c r="R8756" s="39"/>
      <c r="S8756" s="39"/>
      <c r="T8756" s="39"/>
      <c r="U8756" s="39"/>
      <c r="V8756" s="39"/>
      <c r="W8756" s="39"/>
      <c r="X8756" s="39"/>
      <c r="Y8756" s="39"/>
      <c r="Z8756" s="39"/>
      <c r="AA8756" s="39"/>
      <c r="AB8756" s="39"/>
      <c r="AC8756" s="39"/>
      <c r="AD8756" s="39"/>
      <c r="AE8756" s="39"/>
      <c r="AF8756" s="39"/>
      <c r="AG8756" s="39"/>
      <c r="AH8756" s="39"/>
      <c r="AI8756" s="39"/>
      <c r="AJ8756" s="39"/>
      <c r="AK8756" s="39"/>
      <c r="AL8756" s="39"/>
      <c r="AM8756" s="39"/>
      <c r="AN8756" s="39"/>
      <c r="AO8756" s="39"/>
      <c r="AP8756" s="39"/>
      <c r="AQ8756" s="39"/>
      <c r="AR8756" s="39"/>
      <c r="AS8756" s="39"/>
      <c r="AT8756" s="39"/>
      <c r="AU8756" s="39"/>
      <c r="AV8756" s="39"/>
      <c r="AW8756" s="39"/>
    </row>
    <row r="8757" spans="15:49" x14ac:dyDescent="0.2">
      <c r="O8757" s="39"/>
      <c r="P8757" s="39"/>
      <c r="Q8757" s="39"/>
      <c r="R8757" s="39"/>
      <c r="S8757" s="39"/>
      <c r="T8757" s="39"/>
      <c r="U8757" s="39"/>
      <c r="V8757" s="39"/>
      <c r="W8757" s="39"/>
      <c r="X8757" s="39"/>
      <c r="Y8757" s="39"/>
      <c r="Z8757" s="39"/>
      <c r="AA8757" s="39"/>
      <c r="AB8757" s="39"/>
      <c r="AC8757" s="39"/>
      <c r="AD8757" s="39"/>
      <c r="AE8757" s="39"/>
      <c r="AF8757" s="39"/>
      <c r="AG8757" s="39"/>
      <c r="AH8757" s="39"/>
      <c r="AI8757" s="39"/>
      <c r="AJ8757" s="39"/>
      <c r="AK8757" s="39"/>
      <c r="AL8757" s="39"/>
      <c r="AM8757" s="39"/>
      <c r="AN8757" s="39"/>
      <c r="AO8757" s="39"/>
      <c r="AP8757" s="39"/>
      <c r="AQ8757" s="39"/>
      <c r="AR8757" s="39"/>
      <c r="AS8757" s="39"/>
      <c r="AT8757" s="39"/>
      <c r="AU8757" s="39"/>
      <c r="AV8757" s="39"/>
      <c r="AW8757" s="39"/>
    </row>
    <row r="8758" spans="15:49" x14ac:dyDescent="0.2">
      <c r="O8758" s="39"/>
      <c r="P8758" s="39"/>
      <c r="Q8758" s="39"/>
      <c r="R8758" s="39"/>
      <c r="S8758" s="39"/>
      <c r="T8758" s="39"/>
      <c r="U8758" s="39"/>
      <c r="V8758" s="39"/>
      <c r="W8758" s="39"/>
      <c r="X8758" s="39"/>
      <c r="Y8758" s="39"/>
      <c r="Z8758" s="39"/>
      <c r="AA8758" s="39"/>
      <c r="AB8758" s="39"/>
      <c r="AC8758" s="39"/>
      <c r="AD8758" s="39"/>
      <c r="AE8758" s="39"/>
      <c r="AF8758" s="39"/>
      <c r="AG8758" s="39"/>
      <c r="AH8758" s="39"/>
      <c r="AI8758" s="39"/>
      <c r="AJ8758" s="39"/>
      <c r="AK8758" s="39"/>
      <c r="AL8758" s="39"/>
      <c r="AM8758" s="39"/>
      <c r="AN8758" s="39"/>
      <c r="AO8758" s="39"/>
      <c r="AP8758" s="39"/>
      <c r="AQ8758" s="39"/>
      <c r="AR8758" s="39"/>
      <c r="AS8758" s="39"/>
      <c r="AT8758" s="39"/>
      <c r="AU8758" s="39"/>
      <c r="AV8758" s="39"/>
      <c r="AW8758" s="39"/>
    </row>
    <row r="8759" spans="15:49" x14ac:dyDescent="0.2">
      <c r="O8759" s="39"/>
      <c r="P8759" s="39"/>
      <c r="Q8759" s="39"/>
      <c r="R8759" s="39"/>
      <c r="S8759" s="39"/>
      <c r="T8759" s="39"/>
      <c r="U8759" s="39"/>
      <c r="V8759" s="39"/>
      <c r="W8759" s="39"/>
      <c r="X8759" s="39"/>
      <c r="Y8759" s="39"/>
      <c r="Z8759" s="39"/>
      <c r="AA8759" s="39"/>
      <c r="AB8759" s="39"/>
      <c r="AC8759" s="39"/>
      <c r="AD8759" s="39"/>
      <c r="AE8759" s="39"/>
      <c r="AF8759" s="39"/>
      <c r="AG8759" s="39"/>
      <c r="AH8759" s="39"/>
      <c r="AI8759" s="39"/>
      <c r="AJ8759" s="39"/>
      <c r="AK8759" s="39"/>
      <c r="AL8759" s="39"/>
      <c r="AM8759" s="39"/>
      <c r="AN8759" s="39"/>
      <c r="AO8759" s="39"/>
      <c r="AP8759" s="39"/>
      <c r="AQ8759" s="39"/>
      <c r="AR8759" s="39"/>
      <c r="AS8759" s="39"/>
      <c r="AT8759" s="39"/>
      <c r="AU8759" s="39"/>
      <c r="AV8759" s="39"/>
      <c r="AW8759" s="39"/>
    </row>
    <row r="8760" spans="15:49" x14ac:dyDescent="0.2">
      <c r="O8760" s="39"/>
      <c r="P8760" s="39"/>
      <c r="Q8760" s="39"/>
      <c r="R8760" s="39"/>
      <c r="S8760" s="39"/>
      <c r="T8760" s="39"/>
      <c r="U8760" s="39"/>
      <c r="V8760" s="39"/>
      <c r="W8760" s="39"/>
      <c r="X8760" s="39"/>
      <c r="Y8760" s="39"/>
      <c r="Z8760" s="39"/>
      <c r="AA8760" s="39"/>
      <c r="AB8760" s="39"/>
      <c r="AC8760" s="39"/>
      <c r="AD8760" s="39"/>
      <c r="AE8760" s="39"/>
      <c r="AF8760" s="39"/>
      <c r="AG8760" s="39"/>
      <c r="AH8760" s="39"/>
      <c r="AI8760" s="39"/>
      <c r="AJ8760" s="39"/>
      <c r="AK8760" s="39"/>
      <c r="AL8760" s="39"/>
      <c r="AM8760" s="39"/>
      <c r="AN8760" s="39"/>
      <c r="AO8760" s="39"/>
      <c r="AP8760" s="39"/>
      <c r="AQ8760" s="39"/>
      <c r="AR8760" s="39"/>
      <c r="AS8760" s="39"/>
      <c r="AT8760" s="39"/>
      <c r="AU8760" s="39"/>
      <c r="AV8760" s="39"/>
      <c r="AW8760" s="39"/>
    </row>
    <row r="8761" spans="15:49" x14ac:dyDescent="0.2">
      <c r="O8761" s="39"/>
      <c r="P8761" s="39"/>
      <c r="Q8761" s="39"/>
      <c r="R8761" s="39"/>
      <c r="S8761" s="39"/>
      <c r="T8761" s="39"/>
      <c r="U8761" s="39"/>
      <c r="V8761" s="39"/>
      <c r="W8761" s="39"/>
      <c r="X8761" s="39"/>
      <c r="Y8761" s="39"/>
      <c r="Z8761" s="39"/>
      <c r="AA8761" s="39"/>
      <c r="AB8761" s="39"/>
      <c r="AC8761" s="39"/>
      <c r="AD8761" s="39"/>
      <c r="AE8761" s="39"/>
      <c r="AF8761" s="39"/>
      <c r="AG8761" s="39"/>
      <c r="AH8761" s="39"/>
      <c r="AI8761" s="39"/>
      <c r="AJ8761" s="39"/>
      <c r="AK8761" s="39"/>
      <c r="AL8761" s="39"/>
      <c r="AM8761" s="39"/>
      <c r="AN8761" s="39"/>
      <c r="AO8761" s="39"/>
      <c r="AP8761" s="39"/>
      <c r="AQ8761" s="39"/>
      <c r="AR8761" s="39"/>
      <c r="AS8761" s="39"/>
      <c r="AT8761" s="39"/>
      <c r="AU8761" s="39"/>
      <c r="AV8761" s="39"/>
      <c r="AW8761" s="39"/>
    </row>
    <row r="8762" spans="15:49" x14ac:dyDescent="0.2">
      <c r="O8762" s="39"/>
      <c r="P8762" s="39"/>
      <c r="Q8762" s="39"/>
      <c r="R8762" s="39"/>
      <c r="S8762" s="39"/>
      <c r="T8762" s="39"/>
      <c r="U8762" s="39"/>
      <c r="V8762" s="39"/>
      <c r="W8762" s="39"/>
      <c r="X8762" s="39"/>
      <c r="Y8762" s="39"/>
      <c r="Z8762" s="39"/>
      <c r="AA8762" s="39"/>
      <c r="AB8762" s="39"/>
      <c r="AC8762" s="39"/>
      <c r="AD8762" s="39"/>
      <c r="AE8762" s="39"/>
      <c r="AF8762" s="39"/>
      <c r="AG8762" s="39"/>
      <c r="AH8762" s="39"/>
      <c r="AI8762" s="39"/>
      <c r="AJ8762" s="39"/>
      <c r="AK8762" s="39"/>
      <c r="AL8762" s="39"/>
      <c r="AM8762" s="39"/>
      <c r="AN8762" s="39"/>
      <c r="AO8762" s="39"/>
      <c r="AP8762" s="39"/>
      <c r="AQ8762" s="39"/>
      <c r="AR8762" s="39"/>
      <c r="AS8762" s="39"/>
      <c r="AT8762" s="39"/>
      <c r="AU8762" s="39"/>
      <c r="AV8762" s="39"/>
      <c r="AW8762" s="39"/>
    </row>
    <row r="8763" spans="15:49" x14ac:dyDescent="0.2">
      <c r="O8763" s="39"/>
      <c r="P8763" s="39"/>
      <c r="Q8763" s="39"/>
      <c r="R8763" s="39"/>
      <c r="S8763" s="39"/>
      <c r="T8763" s="39"/>
      <c r="U8763" s="39"/>
      <c r="V8763" s="39"/>
      <c r="W8763" s="39"/>
      <c r="X8763" s="39"/>
      <c r="Y8763" s="39"/>
      <c r="Z8763" s="39"/>
      <c r="AA8763" s="39"/>
      <c r="AB8763" s="39"/>
      <c r="AC8763" s="39"/>
      <c r="AD8763" s="39"/>
      <c r="AE8763" s="39"/>
      <c r="AF8763" s="39"/>
      <c r="AG8763" s="39"/>
      <c r="AH8763" s="39"/>
      <c r="AI8763" s="39"/>
      <c r="AJ8763" s="39"/>
      <c r="AK8763" s="39"/>
      <c r="AL8763" s="39"/>
      <c r="AM8763" s="39"/>
      <c r="AN8763" s="39"/>
      <c r="AO8763" s="39"/>
      <c r="AP8763" s="39"/>
      <c r="AQ8763" s="39"/>
      <c r="AR8763" s="39"/>
      <c r="AS8763" s="39"/>
      <c r="AT8763" s="39"/>
      <c r="AU8763" s="39"/>
      <c r="AV8763" s="39"/>
      <c r="AW8763" s="39"/>
    </row>
    <row r="8764" spans="15:49" x14ac:dyDescent="0.2">
      <c r="O8764" s="39"/>
      <c r="P8764" s="39"/>
      <c r="Q8764" s="39"/>
      <c r="R8764" s="39"/>
      <c r="S8764" s="39"/>
      <c r="T8764" s="39"/>
      <c r="U8764" s="39"/>
      <c r="V8764" s="39"/>
      <c r="W8764" s="39"/>
      <c r="X8764" s="39"/>
      <c r="Y8764" s="39"/>
      <c r="Z8764" s="39"/>
      <c r="AA8764" s="39"/>
      <c r="AB8764" s="39"/>
      <c r="AC8764" s="39"/>
      <c r="AD8764" s="39"/>
      <c r="AE8764" s="39"/>
      <c r="AF8764" s="39"/>
      <c r="AG8764" s="39"/>
      <c r="AH8764" s="39"/>
      <c r="AI8764" s="39"/>
      <c r="AJ8764" s="39"/>
      <c r="AK8764" s="39"/>
      <c r="AL8764" s="39"/>
      <c r="AM8764" s="39"/>
      <c r="AN8764" s="39"/>
      <c r="AO8764" s="39"/>
      <c r="AP8764" s="39"/>
      <c r="AQ8764" s="39"/>
      <c r="AR8764" s="39"/>
      <c r="AS8764" s="39"/>
      <c r="AT8764" s="39"/>
      <c r="AU8764" s="39"/>
      <c r="AV8764" s="39"/>
      <c r="AW8764" s="39"/>
    </row>
    <row r="8765" spans="15:49" x14ac:dyDescent="0.2">
      <c r="O8765" s="39"/>
      <c r="P8765" s="39"/>
      <c r="Q8765" s="39"/>
      <c r="R8765" s="39"/>
      <c r="S8765" s="39"/>
      <c r="T8765" s="39"/>
      <c r="U8765" s="39"/>
      <c r="V8765" s="39"/>
      <c r="W8765" s="39"/>
      <c r="X8765" s="39"/>
      <c r="Y8765" s="39"/>
      <c r="Z8765" s="39"/>
      <c r="AA8765" s="39"/>
      <c r="AB8765" s="39"/>
      <c r="AC8765" s="39"/>
      <c r="AD8765" s="39"/>
      <c r="AE8765" s="39"/>
      <c r="AF8765" s="39"/>
      <c r="AG8765" s="39"/>
      <c r="AH8765" s="39"/>
      <c r="AI8765" s="39"/>
      <c r="AJ8765" s="39"/>
      <c r="AK8765" s="39"/>
      <c r="AL8765" s="39"/>
      <c r="AM8765" s="39"/>
      <c r="AN8765" s="39"/>
      <c r="AO8765" s="39"/>
      <c r="AP8765" s="39"/>
      <c r="AQ8765" s="39"/>
      <c r="AR8765" s="39"/>
      <c r="AS8765" s="39"/>
      <c r="AT8765" s="39"/>
      <c r="AU8765" s="39"/>
      <c r="AV8765" s="39"/>
      <c r="AW8765" s="39"/>
    </row>
    <row r="8766" spans="15:49" x14ac:dyDescent="0.2">
      <c r="O8766" s="39"/>
      <c r="P8766" s="39"/>
      <c r="Q8766" s="39"/>
      <c r="R8766" s="39"/>
      <c r="S8766" s="39"/>
      <c r="T8766" s="39"/>
      <c r="U8766" s="39"/>
      <c r="V8766" s="39"/>
      <c r="W8766" s="39"/>
      <c r="X8766" s="39"/>
      <c r="Y8766" s="39"/>
      <c r="Z8766" s="39"/>
      <c r="AA8766" s="39"/>
      <c r="AB8766" s="39"/>
      <c r="AC8766" s="39"/>
      <c r="AD8766" s="39"/>
      <c r="AE8766" s="39"/>
      <c r="AF8766" s="39"/>
      <c r="AG8766" s="39"/>
      <c r="AH8766" s="39"/>
      <c r="AI8766" s="39"/>
      <c r="AJ8766" s="39"/>
      <c r="AK8766" s="39"/>
      <c r="AL8766" s="39"/>
      <c r="AM8766" s="39"/>
      <c r="AN8766" s="39"/>
      <c r="AO8766" s="39"/>
      <c r="AP8766" s="39"/>
      <c r="AQ8766" s="39"/>
      <c r="AR8766" s="39"/>
      <c r="AS8766" s="39"/>
      <c r="AT8766" s="39"/>
      <c r="AU8766" s="39"/>
      <c r="AV8766" s="39"/>
      <c r="AW8766" s="39"/>
    </row>
    <row r="8767" spans="15:49" x14ac:dyDescent="0.2">
      <c r="O8767" s="39"/>
      <c r="P8767" s="39"/>
      <c r="Q8767" s="39"/>
      <c r="R8767" s="39"/>
      <c r="S8767" s="39"/>
      <c r="T8767" s="39"/>
      <c r="U8767" s="39"/>
      <c r="V8767" s="39"/>
      <c r="W8767" s="39"/>
      <c r="X8767" s="39"/>
      <c r="Y8767" s="39"/>
      <c r="Z8767" s="39"/>
      <c r="AA8767" s="39"/>
      <c r="AB8767" s="39"/>
      <c r="AC8767" s="39"/>
      <c r="AD8767" s="39"/>
      <c r="AE8767" s="39"/>
      <c r="AF8767" s="39"/>
      <c r="AG8767" s="39"/>
      <c r="AH8767" s="39"/>
      <c r="AI8767" s="39"/>
      <c r="AJ8767" s="39"/>
      <c r="AK8767" s="39"/>
      <c r="AL8767" s="39"/>
      <c r="AM8767" s="39"/>
      <c r="AN8767" s="39"/>
      <c r="AO8767" s="39"/>
      <c r="AP8767" s="39"/>
      <c r="AQ8767" s="39"/>
      <c r="AR8767" s="39"/>
      <c r="AS8767" s="39"/>
      <c r="AT8767" s="39"/>
      <c r="AU8767" s="39"/>
      <c r="AV8767" s="39"/>
      <c r="AW8767" s="39"/>
    </row>
    <row r="8768" spans="15:49" x14ac:dyDescent="0.2">
      <c r="O8768" s="39"/>
      <c r="P8768" s="39"/>
      <c r="Q8768" s="39"/>
      <c r="R8768" s="39"/>
      <c r="S8768" s="39"/>
      <c r="T8768" s="39"/>
      <c r="U8768" s="39"/>
      <c r="V8768" s="39"/>
      <c r="W8768" s="39"/>
      <c r="X8768" s="39"/>
      <c r="Y8768" s="39"/>
      <c r="Z8768" s="39"/>
      <c r="AA8768" s="39"/>
      <c r="AB8768" s="39"/>
      <c r="AC8768" s="39"/>
      <c r="AD8768" s="39"/>
      <c r="AE8768" s="39"/>
      <c r="AF8768" s="39"/>
      <c r="AG8768" s="39"/>
      <c r="AH8768" s="39"/>
      <c r="AI8768" s="39"/>
      <c r="AJ8768" s="39"/>
      <c r="AK8768" s="39"/>
      <c r="AL8768" s="39"/>
      <c r="AM8768" s="39"/>
      <c r="AN8768" s="39"/>
      <c r="AO8768" s="39"/>
      <c r="AP8768" s="39"/>
      <c r="AQ8768" s="39"/>
      <c r="AR8768" s="39"/>
      <c r="AS8768" s="39"/>
      <c r="AT8768" s="39"/>
      <c r="AU8768" s="39"/>
      <c r="AV8768" s="39"/>
      <c r="AW8768" s="39"/>
    </row>
    <row r="8769" spans="15:49" x14ac:dyDescent="0.2">
      <c r="O8769" s="39"/>
      <c r="P8769" s="39"/>
      <c r="Q8769" s="39"/>
      <c r="R8769" s="39"/>
      <c r="S8769" s="39"/>
      <c r="T8769" s="39"/>
      <c r="U8769" s="39"/>
      <c r="V8769" s="39"/>
      <c r="W8769" s="39"/>
      <c r="X8769" s="39"/>
      <c r="Y8769" s="39"/>
      <c r="Z8769" s="39"/>
      <c r="AA8769" s="39"/>
      <c r="AB8769" s="39"/>
      <c r="AC8769" s="39"/>
      <c r="AD8769" s="39"/>
      <c r="AE8769" s="39"/>
      <c r="AF8769" s="39"/>
      <c r="AG8769" s="39"/>
      <c r="AH8769" s="39"/>
      <c r="AI8769" s="39"/>
      <c r="AJ8769" s="39"/>
      <c r="AK8769" s="39"/>
      <c r="AL8769" s="39"/>
      <c r="AM8769" s="39"/>
      <c r="AN8769" s="39"/>
      <c r="AO8769" s="39"/>
      <c r="AP8769" s="39"/>
      <c r="AQ8769" s="39"/>
      <c r="AR8769" s="39"/>
      <c r="AS8769" s="39"/>
      <c r="AT8769" s="39"/>
      <c r="AU8769" s="39"/>
      <c r="AV8769" s="39"/>
      <c r="AW8769" s="39"/>
    </row>
    <row r="8770" spans="15:49" x14ac:dyDescent="0.2">
      <c r="O8770" s="39"/>
      <c r="P8770" s="39"/>
      <c r="Q8770" s="39"/>
      <c r="R8770" s="39"/>
      <c r="S8770" s="39"/>
      <c r="T8770" s="39"/>
      <c r="U8770" s="39"/>
      <c r="V8770" s="39"/>
      <c r="W8770" s="39"/>
      <c r="X8770" s="39"/>
      <c r="Y8770" s="39"/>
      <c r="Z8770" s="39"/>
      <c r="AA8770" s="39"/>
      <c r="AB8770" s="39"/>
      <c r="AC8770" s="39"/>
      <c r="AD8770" s="39"/>
      <c r="AE8770" s="39"/>
      <c r="AF8770" s="39"/>
      <c r="AG8770" s="39"/>
      <c r="AH8770" s="39"/>
      <c r="AI8770" s="39"/>
      <c r="AJ8770" s="39"/>
      <c r="AK8770" s="39"/>
      <c r="AL8770" s="39"/>
      <c r="AM8770" s="39"/>
      <c r="AN8770" s="39"/>
      <c r="AO8770" s="39"/>
      <c r="AP8770" s="39"/>
      <c r="AQ8770" s="39"/>
      <c r="AR8770" s="39"/>
      <c r="AS8770" s="39"/>
      <c r="AT8770" s="39"/>
      <c r="AU8770" s="39"/>
      <c r="AV8770" s="39"/>
      <c r="AW8770" s="39"/>
    </row>
    <row r="8771" spans="15:49" x14ac:dyDescent="0.2">
      <c r="O8771" s="39"/>
      <c r="P8771" s="39"/>
      <c r="Q8771" s="39"/>
      <c r="R8771" s="39"/>
      <c r="S8771" s="39"/>
      <c r="T8771" s="39"/>
      <c r="U8771" s="39"/>
      <c r="V8771" s="39"/>
      <c r="W8771" s="39"/>
      <c r="X8771" s="39"/>
      <c r="Y8771" s="39"/>
      <c r="Z8771" s="39"/>
      <c r="AA8771" s="39"/>
      <c r="AB8771" s="39"/>
      <c r="AC8771" s="39"/>
      <c r="AD8771" s="39"/>
      <c r="AE8771" s="39"/>
      <c r="AF8771" s="39"/>
      <c r="AG8771" s="39"/>
      <c r="AH8771" s="39"/>
      <c r="AI8771" s="39"/>
      <c r="AJ8771" s="39"/>
      <c r="AK8771" s="39"/>
      <c r="AL8771" s="39"/>
      <c r="AM8771" s="39"/>
      <c r="AN8771" s="39"/>
      <c r="AO8771" s="39"/>
      <c r="AP8771" s="39"/>
      <c r="AQ8771" s="39"/>
      <c r="AR8771" s="39"/>
      <c r="AS8771" s="39"/>
      <c r="AT8771" s="39"/>
      <c r="AU8771" s="39"/>
      <c r="AV8771" s="39"/>
      <c r="AW8771" s="39"/>
    </row>
    <row r="8772" spans="15:49" x14ac:dyDescent="0.2">
      <c r="O8772" s="39"/>
      <c r="P8772" s="39"/>
      <c r="Q8772" s="39"/>
      <c r="R8772" s="39"/>
      <c r="S8772" s="39"/>
      <c r="T8772" s="39"/>
      <c r="U8772" s="39"/>
      <c r="V8772" s="39"/>
      <c r="W8772" s="39"/>
      <c r="X8772" s="39"/>
      <c r="Y8772" s="39"/>
      <c r="Z8772" s="39"/>
      <c r="AA8772" s="39"/>
      <c r="AB8772" s="39"/>
      <c r="AC8772" s="39"/>
      <c r="AD8772" s="39"/>
      <c r="AE8772" s="39"/>
      <c r="AF8772" s="39"/>
      <c r="AG8772" s="39"/>
      <c r="AH8772" s="39"/>
      <c r="AI8772" s="39"/>
      <c r="AJ8772" s="39"/>
      <c r="AK8772" s="39"/>
      <c r="AL8772" s="39"/>
      <c r="AM8772" s="39"/>
      <c r="AN8772" s="39"/>
      <c r="AO8772" s="39"/>
      <c r="AP8772" s="39"/>
      <c r="AQ8772" s="39"/>
      <c r="AR8772" s="39"/>
      <c r="AS8772" s="39"/>
      <c r="AT8772" s="39"/>
      <c r="AU8772" s="39"/>
      <c r="AV8772" s="39"/>
      <c r="AW8772" s="39"/>
    </row>
    <row r="8773" spans="15:49" x14ac:dyDescent="0.2">
      <c r="O8773" s="39"/>
      <c r="P8773" s="39"/>
      <c r="Q8773" s="39"/>
      <c r="R8773" s="39"/>
      <c r="S8773" s="39"/>
      <c r="T8773" s="39"/>
      <c r="U8773" s="39"/>
      <c r="V8773" s="39"/>
      <c r="W8773" s="39"/>
      <c r="X8773" s="39"/>
      <c r="Y8773" s="39"/>
      <c r="Z8773" s="39"/>
      <c r="AA8773" s="39"/>
      <c r="AB8773" s="39"/>
      <c r="AC8773" s="39"/>
      <c r="AD8773" s="39"/>
      <c r="AE8773" s="39"/>
      <c r="AF8773" s="39"/>
      <c r="AG8773" s="39"/>
      <c r="AH8773" s="39"/>
      <c r="AI8773" s="39"/>
      <c r="AJ8773" s="39"/>
      <c r="AK8773" s="39"/>
      <c r="AL8773" s="39"/>
      <c r="AM8773" s="39"/>
      <c r="AN8773" s="39"/>
      <c r="AO8773" s="39"/>
      <c r="AP8773" s="39"/>
      <c r="AQ8773" s="39"/>
      <c r="AR8773" s="39"/>
      <c r="AS8773" s="39"/>
      <c r="AT8773" s="39"/>
      <c r="AU8773" s="39"/>
      <c r="AV8773" s="39"/>
      <c r="AW8773" s="39"/>
    </row>
    <row r="8774" spans="15:49" x14ac:dyDescent="0.2">
      <c r="O8774" s="39"/>
      <c r="P8774" s="39"/>
      <c r="Q8774" s="39"/>
      <c r="R8774" s="39"/>
      <c r="S8774" s="39"/>
      <c r="T8774" s="39"/>
      <c r="U8774" s="39"/>
      <c r="V8774" s="39"/>
      <c r="W8774" s="39"/>
      <c r="X8774" s="39"/>
      <c r="Y8774" s="39"/>
      <c r="Z8774" s="39"/>
      <c r="AA8774" s="39"/>
      <c r="AB8774" s="39"/>
      <c r="AC8774" s="39"/>
      <c r="AD8774" s="39"/>
      <c r="AE8774" s="39"/>
      <c r="AF8774" s="39"/>
      <c r="AG8774" s="39"/>
      <c r="AH8774" s="39"/>
      <c r="AI8774" s="39"/>
      <c r="AJ8774" s="39"/>
      <c r="AK8774" s="39"/>
      <c r="AL8774" s="39"/>
      <c r="AM8774" s="39"/>
      <c r="AN8774" s="39"/>
      <c r="AO8774" s="39"/>
      <c r="AP8774" s="39"/>
      <c r="AQ8774" s="39"/>
      <c r="AR8774" s="39"/>
      <c r="AS8774" s="39"/>
      <c r="AT8774" s="39"/>
      <c r="AU8774" s="39"/>
      <c r="AV8774" s="39"/>
      <c r="AW8774" s="39"/>
    </row>
    <row r="8775" spans="15:49" x14ac:dyDescent="0.2">
      <c r="O8775" s="39"/>
      <c r="P8775" s="39"/>
      <c r="Q8775" s="39"/>
      <c r="R8775" s="39"/>
      <c r="S8775" s="39"/>
      <c r="T8775" s="39"/>
      <c r="U8775" s="39"/>
      <c r="V8775" s="39"/>
      <c r="W8775" s="39"/>
      <c r="X8775" s="39"/>
      <c r="Y8775" s="39"/>
      <c r="Z8775" s="39"/>
      <c r="AA8775" s="39"/>
      <c r="AB8775" s="39"/>
      <c r="AC8775" s="39"/>
      <c r="AD8775" s="39"/>
      <c r="AE8775" s="39"/>
      <c r="AF8775" s="39"/>
      <c r="AG8775" s="39"/>
      <c r="AH8775" s="39"/>
      <c r="AI8775" s="39"/>
      <c r="AJ8775" s="39"/>
      <c r="AK8775" s="39"/>
      <c r="AL8775" s="39"/>
      <c r="AM8775" s="39"/>
      <c r="AN8775" s="39"/>
      <c r="AO8775" s="39"/>
      <c r="AP8775" s="39"/>
      <c r="AQ8775" s="39"/>
      <c r="AR8775" s="39"/>
      <c r="AS8775" s="39"/>
      <c r="AT8775" s="39"/>
      <c r="AU8775" s="39"/>
      <c r="AV8775" s="39"/>
      <c r="AW8775" s="39"/>
    </row>
    <row r="8776" spans="15:49" x14ac:dyDescent="0.2">
      <c r="O8776" s="39"/>
      <c r="P8776" s="39"/>
      <c r="Q8776" s="39"/>
      <c r="R8776" s="39"/>
      <c r="S8776" s="39"/>
      <c r="T8776" s="39"/>
      <c r="U8776" s="39"/>
      <c r="V8776" s="39"/>
      <c r="W8776" s="39"/>
      <c r="X8776" s="39"/>
      <c r="Y8776" s="39"/>
      <c r="Z8776" s="39"/>
      <c r="AA8776" s="39"/>
      <c r="AB8776" s="39"/>
      <c r="AC8776" s="39"/>
      <c r="AD8776" s="39"/>
      <c r="AE8776" s="39"/>
      <c r="AF8776" s="39"/>
      <c r="AG8776" s="39"/>
      <c r="AH8776" s="39"/>
      <c r="AI8776" s="39"/>
      <c r="AJ8776" s="39"/>
      <c r="AK8776" s="39"/>
      <c r="AL8776" s="39"/>
      <c r="AM8776" s="39"/>
      <c r="AN8776" s="39"/>
      <c r="AO8776" s="39"/>
      <c r="AP8776" s="39"/>
      <c r="AQ8776" s="39"/>
      <c r="AR8776" s="39"/>
      <c r="AS8776" s="39"/>
      <c r="AT8776" s="39"/>
      <c r="AU8776" s="39"/>
      <c r="AV8776" s="39"/>
      <c r="AW8776" s="39"/>
    </row>
    <row r="8777" spans="15:49" x14ac:dyDescent="0.2">
      <c r="O8777" s="39"/>
      <c r="P8777" s="39"/>
      <c r="Q8777" s="39"/>
      <c r="R8777" s="39"/>
      <c r="S8777" s="39"/>
      <c r="T8777" s="39"/>
      <c r="U8777" s="39"/>
      <c r="V8777" s="39"/>
      <c r="W8777" s="39"/>
      <c r="X8777" s="39"/>
      <c r="Y8777" s="39"/>
      <c r="Z8777" s="39"/>
      <c r="AA8777" s="39"/>
      <c r="AB8777" s="39"/>
      <c r="AC8777" s="39"/>
      <c r="AD8777" s="39"/>
      <c r="AE8777" s="39"/>
      <c r="AF8777" s="39"/>
      <c r="AG8777" s="39"/>
      <c r="AH8777" s="39"/>
      <c r="AI8777" s="39"/>
      <c r="AJ8777" s="39"/>
      <c r="AK8777" s="39"/>
      <c r="AL8777" s="39"/>
      <c r="AM8777" s="39"/>
      <c r="AN8777" s="39"/>
      <c r="AO8777" s="39"/>
      <c r="AP8777" s="39"/>
      <c r="AQ8777" s="39"/>
      <c r="AR8777" s="39"/>
      <c r="AS8777" s="39"/>
      <c r="AT8777" s="39"/>
      <c r="AU8777" s="39"/>
      <c r="AV8777" s="39"/>
      <c r="AW8777" s="39"/>
    </row>
    <row r="8778" spans="15:49" x14ac:dyDescent="0.2">
      <c r="O8778" s="39"/>
      <c r="P8778" s="39"/>
      <c r="Q8778" s="39"/>
      <c r="R8778" s="39"/>
      <c r="S8778" s="39"/>
      <c r="T8778" s="39"/>
      <c r="U8778" s="39"/>
      <c r="V8778" s="39"/>
      <c r="W8778" s="39"/>
      <c r="X8778" s="39"/>
      <c r="Y8778" s="39"/>
      <c r="Z8778" s="39"/>
      <c r="AA8778" s="39"/>
      <c r="AB8778" s="39"/>
      <c r="AC8778" s="39"/>
      <c r="AD8778" s="39"/>
      <c r="AE8778" s="39"/>
      <c r="AF8778" s="39"/>
      <c r="AG8778" s="39"/>
      <c r="AH8778" s="39"/>
      <c r="AI8778" s="39"/>
      <c r="AJ8778" s="39"/>
      <c r="AK8778" s="39"/>
      <c r="AL8778" s="39"/>
      <c r="AM8778" s="39"/>
      <c r="AN8778" s="39"/>
      <c r="AO8778" s="39"/>
      <c r="AP8778" s="39"/>
      <c r="AQ8778" s="39"/>
      <c r="AR8778" s="39"/>
      <c r="AS8778" s="39"/>
      <c r="AT8778" s="39"/>
      <c r="AU8778" s="39"/>
      <c r="AV8778" s="39"/>
      <c r="AW8778" s="39"/>
    </row>
    <row r="8779" spans="15:49" x14ac:dyDescent="0.2">
      <c r="O8779" s="39"/>
      <c r="P8779" s="39"/>
      <c r="Q8779" s="39"/>
      <c r="R8779" s="39"/>
      <c r="S8779" s="39"/>
      <c r="T8779" s="39"/>
      <c r="U8779" s="39"/>
      <c r="V8779" s="39"/>
      <c r="W8779" s="39"/>
      <c r="X8779" s="39"/>
      <c r="Y8779" s="39"/>
      <c r="Z8779" s="39"/>
      <c r="AA8779" s="39"/>
      <c r="AB8779" s="39"/>
      <c r="AC8779" s="39"/>
      <c r="AD8779" s="39"/>
      <c r="AE8779" s="39"/>
      <c r="AF8779" s="39"/>
      <c r="AG8779" s="39"/>
      <c r="AH8779" s="39"/>
      <c r="AI8779" s="39"/>
      <c r="AJ8779" s="39"/>
      <c r="AK8779" s="39"/>
      <c r="AL8779" s="39"/>
      <c r="AM8779" s="39"/>
      <c r="AN8779" s="39"/>
      <c r="AO8779" s="39"/>
      <c r="AP8779" s="39"/>
      <c r="AQ8779" s="39"/>
      <c r="AR8779" s="39"/>
      <c r="AS8779" s="39"/>
      <c r="AT8779" s="39"/>
      <c r="AU8779" s="39"/>
      <c r="AV8779" s="39"/>
      <c r="AW8779" s="39"/>
    </row>
    <row r="8780" spans="15:49" x14ac:dyDescent="0.2">
      <c r="O8780" s="39"/>
      <c r="P8780" s="39"/>
      <c r="Q8780" s="39"/>
      <c r="R8780" s="39"/>
      <c r="S8780" s="39"/>
      <c r="T8780" s="39"/>
      <c r="U8780" s="39"/>
      <c r="V8780" s="39"/>
      <c r="W8780" s="39"/>
      <c r="X8780" s="39"/>
      <c r="Y8780" s="39"/>
      <c r="Z8780" s="39"/>
      <c r="AA8780" s="39"/>
      <c r="AB8780" s="39"/>
      <c r="AC8780" s="39"/>
      <c r="AD8780" s="39"/>
      <c r="AE8780" s="39"/>
      <c r="AF8780" s="39"/>
      <c r="AG8780" s="39"/>
      <c r="AH8780" s="39"/>
      <c r="AI8780" s="39"/>
      <c r="AJ8780" s="39"/>
      <c r="AK8780" s="39"/>
      <c r="AL8780" s="39"/>
      <c r="AM8780" s="39"/>
      <c r="AN8780" s="39"/>
      <c r="AO8780" s="39"/>
      <c r="AP8780" s="39"/>
      <c r="AQ8780" s="39"/>
      <c r="AR8780" s="39"/>
      <c r="AS8780" s="39"/>
      <c r="AT8780" s="39"/>
      <c r="AU8780" s="39"/>
      <c r="AV8780" s="39"/>
      <c r="AW8780" s="39"/>
    </row>
    <row r="8781" spans="15:49" x14ac:dyDescent="0.2">
      <c r="O8781" s="39"/>
      <c r="P8781" s="39"/>
      <c r="Q8781" s="39"/>
      <c r="R8781" s="39"/>
      <c r="S8781" s="39"/>
      <c r="T8781" s="39"/>
      <c r="U8781" s="39"/>
      <c r="V8781" s="39"/>
      <c r="W8781" s="39"/>
      <c r="X8781" s="39"/>
      <c r="Y8781" s="39"/>
      <c r="Z8781" s="39"/>
      <c r="AA8781" s="39"/>
      <c r="AB8781" s="39"/>
      <c r="AC8781" s="39"/>
      <c r="AD8781" s="39"/>
      <c r="AE8781" s="39"/>
      <c r="AF8781" s="39"/>
      <c r="AG8781" s="39"/>
      <c r="AH8781" s="39"/>
      <c r="AI8781" s="39"/>
      <c r="AJ8781" s="39"/>
      <c r="AK8781" s="39"/>
      <c r="AL8781" s="39"/>
      <c r="AM8781" s="39"/>
      <c r="AN8781" s="39"/>
      <c r="AO8781" s="39"/>
      <c r="AP8781" s="39"/>
      <c r="AQ8781" s="39"/>
      <c r="AR8781" s="39"/>
      <c r="AS8781" s="39"/>
      <c r="AT8781" s="39"/>
      <c r="AU8781" s="39"/>
      <c r="AV8781" s="39"/>
      <c r="AW8781" s="39"/>
    </row>
    <row r="8782" spans="15:49" x14ac:dyDescent="0.2">
      <c r="O8782" s="39"/>
      <c r="P8782" s="39"/>
      <c r="Q8782" s="39"/>
      <c r="R8782" s="39"/>
      <c r="S8782" s="39"/>
      <c r="T8782" s="39"/>
      <c r="U8782" s="39"/>
      <c r="V8782" s="39"/>
      <c r="W8782" s="39"/>
      <c r="X8782" s="39"/>
      <c r="Y8782" s="39"/>
      <c r="Z8782" s="39"/>
      <c r="AA8782" s="39"/>
      <c r="AB8782" s="39"/>
      <c r="AC8782" s="39"/>
      <c r="AD8782" s="39"/>
      <c r="AE8782" s="39"/>
      <c r="AF8782" s="39"/>
      <c r="AG8782" s="39"/>
      <c r="AH8782" s="39"/>
      <c r="AI8782" s="39"/>
      <c r="AJ8782" s="39"/>
      <c r="AK8782" s="39"/>
      <c r="AL8782" s="39"/>
      <c r="AM8782" s="39"/>
      <c r="AN8782" s="39"/>
      <c r="AO8782" s="39"/>
      <c r="AP8782" s="39"/>
      <c r="AQ8782" s="39"/>
      <c r="AR8782" s="39"/>
      <c r="AS8782" s="39"/>
      <c r="AT8782" s="39"/>
      <c r="AU8782" s="39"/>
      <c r="AV8782" s="39"/>
      <c r="AW8782" s="39"/>
    </row>
    <row r="8783" spans="15:49" x14ac:dyDescent="0.2">
      <c r="O8783" s="39"/>
      <c r="P8783" s="39"/>
      <c r="Q8783" s="39"/>
      <c r="R8783" s="39"/>
      <c r="S8783" s="39"/>
      <c r="T8783" s="39"/>
      <c r="U8783" s="39"/>
      <c r="V8783" s="39"/>
      <c r="W8783" s="39"/>
      <c r="X8783" s="39"/>
      <c r="Y8783" s="39"/>
      <c r="Z8783" s="39"/>
      <c r="AA8783" s="39"/>
      <c r="AB8783" s="39"/>
      <c r="AC8783" s="39"/>
      <c r="AD8783" s="39"/>
      <c r="AE8783" s="39"/>
      <c r="AF8783" s="39"/>
      <c r="AG8783" s="39"/>
      <c r="AH8783" s="39"/>
      <c r="AI8783" s="39"/>
      <c r="AJ8783" s="39"/>
      <c r="AK8783" s="39"/>
      <c r="AL8783" s="39"/>
      <c r="AM8783" s="39"/>
      <c r="AN8783" s="39"/>
      <c r="AO8783" s="39"/>
      <c r="AP8783" s="39"/>
      <c r="AQ8783" s="39"/>
      <c r="AR8783" s="39"/>
      <c r="AS8783" s="39"/>
      <c r="AT8783" s="39"/>
      <c r="AU8783" s="39"/>
      <c r="AV8783" s="39"/>
      <c r="AW8783" s="39"/>
    </row>
    <row r="8784" spans="15:49" x14ac:dyDescent="0.2">
      <c r="O8784" s="39"/>
      <c r="P8784" s="39"/>
      <c r="Q8784" s="39"/>
      <c r="R8784" s="39"/>
      <c r="S8784" s="39"/>
      <c r="T8784" s="39"/>
      <c r="U8784" s="39"/>
      <c r="V8784" s="39"/>
      <c r="W8784" s="39"/>
      <c r="X8784" s="39"/>
      <c r="Y8784" s="39"/>
      <c r="Z8784" s="39"/>
      <c r="AA8784" s="39"/>
      <c r="AB8784" s="39"/>
      <c r="AC8784" s="39"/>
      <c r="AD8784" s="39"/>
      <c r="AE8784" s="39"/>
      <c r="AF8784" s="39"/>
      <c r="AG8784" s="39"/>
      <c r="AH8784" s="39"/>
      <c r="AI8784" s="39"/>
      <c r="AJ8784" s="39"/>
      <c r="AK8784" s="39"/>
      <c r="AL8784" s="39"/>
      <c r="AM8784" s="39"/>
      <c r="AN8784" s="39"/>
      <c r="AO8784" s="39"/>
      <c r="AP8784" s="39"/>
      <c r="AQ8784" s="39"/>
      <c r="AR8784" s="39"/>
      <c r="AS8784" s="39"/>
      <c r="AT8784" s="39"/>
      <c r="AU8784" s="39"/>
      <c r="AV8784" s="39"/>
      <c r="AW8784" s="39"/>
    </row>
    <row r="8785" spans="15:49" x14ac:dyDescent="0.2">
      <c r="O8785" s="39"/>
      <c r="P8785" s="39"/>
      <c r="Q8785" s="39"/>
      <c r="R8785" s="39"/>
      <c r="S8785" s="39"/>
      <c r="T8785" s="39"/>
      <c r="U8785" s="39"/>
      <c r="V8785" s="39"/>
      <c r="W8785" s="39"/>
      <c r="X8785" s="39"/>
      <c r="Y8785" s="39"/>
      <c r="Z8785" s="39"/>
      <c r="AA8785" s="39"/>
      <c r="AB8785" s="39"/>
      <c r="AC8785" s="39"/>
      <c r="AD8785" s="39"/>
      <c r="AE8785" s="39"/>
      <c r="AF8785" s="39"/>
      <c r="AG8785" s="39"/>
      <c r="AH8785" s="39"/>
      <c r="AI8785" s="39"/>
      <c r="AJ8785" s="39"/>
      <c r="AK8785" s="39"/>
      <c r="AL8785" s="39"/>
      <c r="AM8785" s="39"/>
      <c r="AN8785" s="39"/>
      <c r="AO8785" s="39"/>
      <c r="AP8785" s="39"/>
      <c r="AQ8785" s="39"/>
      <c r="AR8785" s="39"/>
      <c r="AS8785" s="39"/>
      <c r="AT8785" s="39"/>
      <c r="AU8785" s="39"/>
      <c r="AV8785" s="39"/>
      <c r="AW8785" s="39"/>
    </row>
    <row r="8786" spans="15:49" x14ac:dyDescent="0.2">
      <c r="O8786" s="39"/>
      <c r="P8786" s="39"/>
      <c r="Q8786" s="39"/>
      <c r="R8786" s="39"/>
      <c r="S8786" s="39"/>
      <c r="T8786" s="39"/>
      <c r="U8786" s="39"/>
      <c r="V8786" s="39"/>
      <c r="W8786" s="39"/>
      <c r="X8786" s="39"/>
      <c r="Y8786" s="39"/>
      <c r="Z8786" s="39"/>
      <c r="AA8786" s="39"/>
      <c r="AB8786" s="39"/>
      <c r="AC8786" s="39"/>
      <c r="AD8786" s="39"/>
      <c r="AE8786" s="39"/>
      <c r="AF8786" s="39"/>
      <c r="AG8786" s="39"/>
      <c r="AH8786" s="39"/>
      <c r="AI8786" s="39"/>
      <c r="AJ8786" s="39"/>
      <c r="AK8786" s="39"/>
      <c r="AL8786" s="39"/>
      <c r="AM8786" s="39"/>
      <c r="AN8786" s="39"/>
      <c r="AO8786" s="39"/>
      <c r="AP8786" s="39"/>
      <c r="AQ8786" s="39"/>
      <c r="AR8786" s="39"/>
      <c r="AS8786" s="39"/>
      <c r="AT8786" s="39"/>
      <c r="AU8786" s="39"/>
      <c r="AV8786" s="39"/>
      <c r="AW8786" s="39"/>
    </row>
    <row r="8787" spans="15:49" x14ac:dyDescent="0.2">
      <c r="O8787" s="39"/>
      <c r="P8787" s="39"/>
      <c r="Q8787" s="39"/>
      <c r="R8787" s="39"/>
      <c r="S8787" s="39"/>
      <c r="T8787" s="39"/>
      <c r="U8787" s="39"/>
      <c r="V8787" s="39"/>
      <c r="W8787" s="39"/>
      <c r="X8787" s="39"/>
      <c r="Y8787" s="39"/>
      <c r="Z8787" s="39"/>
      <c r="AA8787" s="39"/>
      <c r="AB8787" s="39"/>
      <c r="AC8787" s="39"/>
      <c r="AD8787" s="39"/>
      <c r="AE8787" s="39"/>
      <c r="AF8787" s="39"/>
      <c r="AG8787" s="39"/>
      <c r="AH8787" s="39"/>
      <c r="AI8787" s="39"/>
      <c r="AJ8787" s="39"/>
      <c r="AK8787" s="39"/>
      <c r="AL8787" s="39"/>
      <c r="AM8787" s="39"/>
      <c r="AN8787" s="39"/>
      <c r="AO8787" s="39"/>
      <c r="AP8787" s="39"/>
      <c r="AQ8787" s="39"/>
      <c r="AR8787" s="39"/>
      <c r="AS8787" s="39"/>
      <c r="AT8787" s="39"/>
      <c r="AU8787" s="39"/>
      <c r="AV8787" s="39"/>
      <c r="AW8787" s="39"/>
    </row>
    <row r="8788" spans="15:49" x14ac:dyDescent="0.2">
      <c r="O8788" s="39"/>
      <c r="P8788" s="39"/>
      <c r="Q8788" s="39"/>
      <c r="R8788" s="39"/>
      <c r="S8788" s="39"/>
      <c r="T8788" s="39"/>
      <c r="U8788" s="39"/>
      <c r="V8788" s="39"/>
      <c r="W8788" s="39"/>
      <c r="X8788" s="39"/>
      <c r="Y8788" s="39"/>
      <c r="Z8788" s="39"/>
      <c r="AA8788" s="39"/>
      <c r="AB8788" s="39"/>
      <c r="AC8788" s="39"/>
      <c r="AD8788" s="39"/>
      <c r="AE8788" s="39"/>
      <c r="AF8788" s="39"/>
      <c r="AG8788" s="39"/>
      <c r="AH8788" s="39"/>
      <c r="AI8788" s="39"/>
      <c r="AJ8788" s="39"/>
      <c r="AK8788" s="39"/>
      <c r="AL8788" s="39"/>
      <c r="AM8788" s="39"/>
      <c r="AN8788" s="39"/>
      <c r="AO8788" s="39"/>
      <c r="AP8788" s="39"/>
      <c r="AQ8788" s="39"/>
      <c r="AR8788" s="39"/>
      <c r="AS8788" s="39"/>
      <c r="AT8788" s="39"/>
      <c r="AU8788" s="39"/>
      <c r="AV8788" s="39"/>
      <c r="AW8788" s="39"/>
    </row>
    <row r="8789" spans="15:49" x14ac:dyDescent="0.2">
      <c r="O8789" s="39"/>
      <c r="P8789" s="39"/>
      <c r="Q8789" s="39"/>
      <c r="R8789" s="39"/>
      <c r="S8789" s="39"/>
      <c r="T8789" s="39"/>
      <c r="U8789" s="39"/>
      <c r="V8789" s="39"/>
      <c r="W8789" s="39"/>
      <c r="X8789" s="39"/>
      <c r="Y8789" s="39"/>
      <c r="Z8789" s="39"/>
      <c r="AA8789" s="39"/>
      <c r="AB8789" s="39"/>
      <c r="AC8789" s="39"/>
      <c r="AD8789" s="39"/>
      <c r="AE8789" s="39"/>
      <c r="AF8789" s="39"/>
      <c r="AG8789" s="39"/>
      <c r="AH8789" s="39"/>
      <c r="AI8789" s="39"/>
      <c r="AJ8789" s="39"/>
      <c r="AK8789" s="39"/>
      <c r="AL8789" s="39"/>
      <c r="AM8789" s="39"/>
      <c r="AN8789" s="39"/>
      <c r="AO8789" s="39"/>
      <c r="AP8789" s="39"/>
      <c r="AQ8789" s="39"/>
      <c r="AR8789" s="39"/>
      <c r="AS8789" s="39"/>
      <c r="AT8789" s="39"/>
      <c r="AU8789" s="39"/>
      <c r="AV8789" s="39"/>
      <c r="AW8789" s="39"/>
    </row>
    <row r="8790" spans="15:49" x14ac:dyDescent="0.2">
      <c r="O8790" s="39"/>
      <c r="P8790" s="39"/>
      <c r="Q8790" s="39"/>
      <c r="R8790" s="39"/>
      <c r="S8790" s="39"/>
      <c r="T8790" s="39"/>
      <c r="U8790" s="39"/>
      <c r="V8790" s="39"/>
      <c r="W8790" s="39"/>
      <c r="X8790" s="39"/>
      <c r="Y8790" s="39"/>
      <c r="Z8790" s="39"/>
      <c r="AA8790" s="39"/>
      <c r="AB8790" s="39"/>
      <c r="AC8790" s="39"/>
      <c r="AD8790" s="39"/>
      <c r="AE8790" s="39"/>
      <c r="AF8790" s="39"/>
      <c r="AG8790" s="39"/>
      <c r="AH8790" s="39"/>
      <c r="AI8790" s="39"/>
      <c r="AJ8790" s="39"/>
      <c r="AK8790" s="39"/>
      <c r="AL8790" s="39"/>
      <c r="AM8790" s="39"/>
      <c r="AN8790" s="39"/>
      <c r="AO8790" s="39"/>
      <c r="AP8790" s="39"/>
      <c r="AQ8790" s="39"/>
      <c r="AR8790" s="39"/>
      <c r="AS8790" s="39"/>
      <c r="AT8790" s="39"/>
      <c r="AU8790" s="39"/>
      <c r="AV8790" s="39"/>
      <c r="AW8790" s="39"/>
    </row>
    <row r="8791" spans="15:49" x14ac:dyDescent="0.2">
      <c r="O8791" s="39"/>
      <c r="P8791" s="39"/>
      <c r="Q8791" s="39"/>
      <c r="R8791" s="39"/>
      <c r="S8791" s="39"/>
      <c r="T8791" s="39"/>
      <c r="U8791" s="39"/>
      <c r="V8791" s="39"/>
      <c r="W8791" s="39"/>
      <c r="X8791" s="39"/>
      <c r="Y8791" s="39"/>
      <c r="Z8791" s="39"/>
      <c r="AA8791" s="39"/>
      <c r="AB8791" s="39"/>
      <c r="AC8791" s="39"/>
      <c r="AD8791" s="39"/>
      <c r="AE8791" s="39"/>
      <c r="AF8791" s="39"/>
      <c r="AG8791" s="39"/>
      <c r="AH8791" s="39"/>
      <c r="AI8791" s="39"/>
      <c r="AJ8791" s="39"/>
      <c r="AK8791" s="39"/>
      <c r="AL8791" s="39"/>
      <c r="AM8791" s="39"/>
      <c r="AN8791" s="39"/>
      <c r="AO8791" s="39"/>
      <c r="AP8791" s="39"/>
      <c r="AQ8791" s="39"/>
      <c r="AR8791" s="39"/>
      <c r="AS8791" s="39"/>
      <c r="AT8791" s="39"/>
      <c r="AU8791" s="39"/>
      <c r="AV8791" s="39"/>
      <c r="AW8791" s="39"/>
    </row>
    <row r="8792" spans="15:49" x14ac:dyDescent="0.2">
      <c r="O8792" s="39"/>
      <c r="P8792" s="39"/>
      <c r="Q8792" s="39"/>
      <c r="R8792" s="39"/>
      <c r="S8792" s="39"/>
      <c r="T8792" s="39"/>
      <c r="U8792" s="39"/>
      <c r="V8792" s="39"/>
      <c r="W8792" s="39"/>
      <c r="X8792" s="39"/>
      <c r="Y8792" s="39"/>
      <c r="Z8792" s="39"/>
      <c r="AA8792" s="39"/>
      <c r="AB8792" s="39"/>
      <c r="AC8792" s="39"/>
      <c r="AD8792" s="39"/>
      <c r="AE8792" s="39"/>
      <c r="AF8792" s="39"/>
      <c r="AG8792" s="39"/>
      <c r="AH8792" s="39"/>
      <c r="AI8792" s="39"/>
      <c r="AJ8792" s="39"/>
      <c r="AK8792" s="39"/>
      <c r="AL8792" s="39"/>
      <c r="AM8792" s="39"/>
      <c r="AN8792" s="39"/>
      <c r="AO8792" s="39"/>
      <c r="AP8792" s="39"/>
      <c r="AQ8792" s="39"/>
      <c r="AR8792" s="39"/>
      <c r="AS8792" s="39"/>
      <c r="AT8792" s="39"/>
      <c r="AU8792" s="39"/>
      <c r="AV8792" s="39"/>
      <c r="AW8792" s="39"/>
    </row>
    <row r="8793" spans="15:49" x14ac:dyDescent="0.2">
      <c r="O8793" s="39"/>
      <c r="P8793" s="39"/>
      <c r="Q8793" s="39"/>
      <c r="R8793" s="39"/>
      <c r="S8793" s="39"/>
      <c r="T8793" s="39"/>
      <c r="U8793" s="39"/>
      <c r="V8793" s="39"/>
      <c r="W8793" s="39"/>
      <c r="X8793" s="39"/>
      <c r="Y8793" s="39"/>
      <c r="Z8793" s="39"/>
      <c r="AA8793" s="39"/>
      <c r="AB8793" s="39"/>
      <c r="AC8793" s="39"/>
      <c r="AD8793" s="39"/>
      <c r="AE8793" s="39"/>
      <c r="AF8793" s="39"/>
      <c r="AG8793" s="39"/>
      <c r="AH8793" s="39"/>
      <c r="AI8793" s="39"/>
      <c r="AJ8793" s="39"/>
      <c r="AK8793" s="39"/>
      <c r="AL8793" s="39"/>
      <c r="AM8793" s="39"/>
      <c r="AN8793" s="39"/>
      <c r="AO8793" s="39"/>
      <c r="AP8793" s="39"/>
      <c r="AQ8793" s="39"/>
      <c r="AR8793" s="39"/>
      <c r="AS8793" s="39"/>
      <c r="AT8793" s="39"/>
      <c r="AU8793" s="39"/>
      <c r="AV8793" s="39"/>
      <c r="AW8793" s="39"/>
    </row>
    <row r="8794" spans="15:49" x14ac:dyDescent="0.2">
      <c r="O8794" s="39"/>
      <c r="P8794" s="39"/>
      <c r="Q8794" s="39"/>
      <c r="R8794" s="39"/>
      <c r="S8794" s="39"/>
      <c r="T8794" s="39"/>
      <c r="U8794" s="39"/>
      <c r="V8794" s="39"/>
      <c r="W8794" s="39"/>
      <c r="X8794" s="39"/>
      <c r="Y8794" s="39"/>
      <c r="Z8794" s="39"/>
      <c r="AA8794" s="39"/>
      <c r="AB8794" s="39"/>
      <c r="AC8794" s="39"/>
      <c r="AD8794" s="39"/>
      <c r="AE8794" s="39"/>
      <c r="AF8794" s="39"/>
      <c r="AG8794" s="39"/>
      <c r="AH8794" s="39"/>
      <c r="AI8794" s="39"/>
      <c r="AJ8794" s="39"/>
      <c r="AK8794" s="39"/>
      <c r="AL8794" s="39"/>
      <c r="AM8794" s="39"/>
      <c r="AN8794" s="39"/>
      <c r="AO8794" s="39"/>
      <c r="AP8794" s="39"/>
      <c r="AQ8794" s="39"/>
      <c r="AR8794" s="39"/>
      <c r="AS8794" s="39"/>
      <c r="AT8794" s="39"/>
      <c r="AU8794" s="39"/>
      <c r="AV8794" s="39"/>
      <c r="AW8794" s="39"/>
    </row>
    <row r="8795" spans="15:49" x14ac:dyDescent="0.2">
      <c r="O8795" s="39"/>
      <c r="P8795" s="39"/>
      <c r="Q8795" s="39"/>
      <c r="R8795" s="39"/>
      <c r="S8795" s="39"/>
      <c r="T8795" s="39"/>
      <c r="U8795" s="39"/>
      <c r="V8795" s="39"/>
      <c r="W8795" s="39"/>
      <c r="X8795" s="39"/>
      <c r="Y8795" s="39"/>
      <c r="Z8795" s="39"/>
      <c r="AA8795" s="39"/>
      <c r="AB8795" s="39"/>
      <c r="AC8795" s="39"/>
      <c r="AD8795" s="39"/>
      <c r="AE8795" s="39"/>
      <c r="AF8795" s="39"/>
      <c r="AG8795" s="39"/>
      <c r="AH8795" s="39"/>
      <c r="AI8795" s="39"/>
      <c r="AJ8795" s="39"/>
      <c r="AK8795" s="39"/>
      <c r="AL8795" s="39"/>
      <c r="AM8795" s="39"/>
      <c r="AN8795" s="39"/>
      <c r="AO8795" s="39"/>
      <c r="AP8795" s="39"/>
      <c r="AQ8795" s="39"/>
      <c r="AR8795" s="39"/>
      <c r="AS8795" s="39"/>
      <c r="AT8795" s="39"/>
      <c r="AU8795" s="39"/>
      <c r="AV8795" s="39"/>
      <c r="AW8795" s="39"/>
    </row>
    <row r="8796" spans="15:49" x14ac:dyDescent="0.2">
      <c r="O8796" s="39"/>
      <c r="P8796" s="39"/>
      <c r="Q8796" s="39"/>
      <c r="R8796" s="39"/>
      <c r="S8796" s="39"/>
      <c r="T8796" s="39"/>
      <c r="U8796" s="39"/>
      <c r="V8796" s="39"/>
      <c r="W8796" s="39"/>
      <c r="X8796" s="39"/>
      <c r="Y8796" s="39"/>
      <c r="Z8796" s="39"/>
      <c r="AA8796" s="39"/>
      <c r="AB8796" s="39"/>
      <c r="AC8796" s="39"/>
      <c r="AD8796" s="39"/>
      <c r="AE8796" s="39"/>
      <c r="AF8796" s="39"/>
      <c r="AG8796" s="39"/>
      <c r="AH8796" s="39"/>
      <c r="AI8796" s="39"/>
      <c r="AJ8796" s="39"/>
      <c r="AK8796" s="39"/>
      <c r="AL8796" s="39"/>
      <c r="AM8796" s="39"/>
      <c r="AN8796" s="39"/>
      <c r="AO8796" s="39"/>
      <c r="AP8796" s="39"/>
      <c r="AQ8796" s="39"/>
      <c r="AR8796" s="39"/>
      <c r="AS8796" s="39"/>
      <c r="AT8796" s="39"/>
      <c r="AU8796" s="39"/>
      <c r="AV8796" s="39"/>
      <c r="AW8796" s="39"/>
    </row>
    <row r="8797" spans="15:49" x14ac:dyDescent="0.2">
      <c r="O8797" s="39"/>
      <c r="P8797" s="39"/>
      <c r="Q8797" s="39"/>
      <c r="R8797" s="39"/>
      <c r="S8797" s="39"/>
      <c r="T8797" s="39"/>
      <c r="U8797" s="39"/>
      <c r="V8797" s="39"/>
      <c r="W8797" s="39"/>
      <c r="X8797" s="39"/>
      <c r="Y8797" s="39"/>
      <c r="Z8797" s="39"/>
      <c r="AA8797" s="39"/>
      <c r="AB8797" s="39"/>
      <c r="AC8797" s="39"/>
      <c r="AD8797" s="39"/>
      <c r="AE8797" s="39"/>
      <c r="AF8797" s="39"/>
      <c r="AG8797" s="39"/>
      <c r="AH8797" s="39"/>
      <c r="AI8797" s="39"/>
      <c r="AJ8797" s="39"/>
      <c r="AK8797" s="39"/>
      <c r="AL8797" s="39"/>
      <c r="AM8797" s="39"/>
      <c r="AN8797" s="39"/>
      <c r="AO8797" s="39"/>
      <c r="AP8797" s="39"/>
      <c r="AQ8797" s="39"/>
      <c r="AR8797" s="39"/>
      <c r="AS8797" s="39"/>
      <c r="AT8797" s="39"/>
      <c r="AU8797" s="39"/>
      <c r="AV8797" s="39"/>
      <c r="AW8797" s="39"/>
    </row>
    <row r="8798" spans="15:49" x14ac:dyDescent="0.2">
      <c r="O8798" s="39"/>
      <c r="P8798" s="39"/>
      <c r="Q8798" s="39"/>
      <c r="R8798" s="39"/>
      <c r="S8798" s="39"/>
      <c r="T8798" s="39"/>
      <c r="U8798" s="39"/>
      <c r="V8798" s="39"/>
      <c r="W8798" s="39"/>
      <c r="X8798" s="39"/>
      <c r="Y8798" s="39"/>
      <c r="Z8798" s="39"/>
      <c r="AA8798" s="39"/>
      <c r="AB8798" s="39"/>
      <c r="AC8798" s="39"/>
      <c r="AD8798" s="39"/>
      <c r="AE8798" s="39"/>
      <c r="AF8798" s="39"/>
      <c r="AG8798" s="39"/>
      <c r="AH8798" s="39"/>
      <c r="AI8798" s="39"/>
      <c r="AJ8798" s="39"/>
      <c r="AK8798" s="39"/>
      <c r="AL8798" s="39"/>
      <c r="AM8798" s="39"/>
      <c r="AN8798" s="39"/>
      <c r="AO8798" s="39"/>
      <c r="AP8798" s="39"/>
      <c r="AQ8798" s="39"/>
      <c r="AR8798" s="39"/>
      <c r="AS8798" s="39"/>
      <c r="AT8798" s="39"/>
      <c r="AU8798" s="39"/>
      <c r="AV8798" s="39"/>
      <c r="AW8798" s="39"/>
    </row>
    <row r="8799" spans="15:49" x14ac:dyDescent="0.2">
      <c r="O8799" s="39"/>
      <c r="P8799" s="39"/>
      <c r="Q8799" s="39"/>
      <c r="R8799" s="39"/>
      <c r="S8799" s="39"/>
      <c r="T8799" s="39"/>
      <c r="U8799" s="39"/>
      <c r="V8799" s="39"/>
      <c r="W8799" s="39"/>
      <c r="X8799" s="39"/>
      <c r="Y8799" s="39"/>
      <c r="Z8799" s="39"/>
      <c r="AA8799" s="39"/>
      <c r="AB8799" s="39"/>
      <c r="AC8799" s="39"/>
      <c r="AD8799" s="39"/>
      <c r="AE8799" s="39"/>
      <c r="AF8799" s="39"/>
      <c r="AG8799" s="39"/>
      <c r="AH8799" s="39"/>
      <c r="AI8799" s="39"/>
      <c r="AJ8799" s="39"/>
      <c r="AK8799" s="39"/>
      <c r="AL8799" s="39"/>
      <c r="AM8799" s="39"/>
      <c r="AN8799" s="39"/>
      <c r="AO8799" s="39"/>
      <c r="AP8799" s="39"/>
      <c r="AQ8799" s="39"/>
      <c r="AR8799" s="39"/>
      <c r="AS8799" s="39"/>
      <c r="AT8799" s="39"/>
      <c r="AU8799" s="39"/>
      <c r="AV8799" s="39"/>
      <c r="AW8799" s="39"/>
    </row>
    <row r="8800" spans="15:49" x14ac:dyDescent="0.2">
      <c r="O8800" s="39"/>
      <c r="P8800" s="39"/>
      <c r="Q8800" s="39"/>
      <c r="R8800" s="39"/>
      <c r="S8800" s="39"/>
      <c r="T8800" s="39"/>
      <c r="U8800" s="39"/>
      <c r="V8800" s="39"/>
      <c r="W8800" s="39"/>
      <c r="X8800" s="39"/>
      <c r="Y8800" s="39"/>
      <c r="Z8800" s="39"/>
      <c r="AA8800" s="39"/>
      <c r="AB8800" s="39"/>
      <c r="AC8800" s="39"/>
      <c r="AD8800" s="39"/>
      <c r="AE8800" s="39"/>
      <c r="AF8800" s="39"/>
      <c r="AG8800" s="39"/>
      <c r="AH8800" s="39"/>
      <c r="AI8800" s="39"/>
      <c r="AJ8800" s="39"/>
      <c r="AK8800" s="39"/>
      <c r="AL8800" s="39"/>
      <c r="AM8800" s="39"/>
      <c r="AN8800" s="39"/>
      <c r="AO8800" s="39"/>
      <c r="AP8800" s="39"/>
      <c r="AQ8800" s="39"/>
      <c r="AR8800" s="39"/>
      <c r="AS8800" s="39"/>
      <c r="AT8800" s="39"/>
      <c r="AU8800" s="39"/>
      <c r="AV8800" s="39"/>
      <c r="AW8800" s="39"/>
    </row>
    <row r="8801" spans="15:49" x14ac:dyDescent="0.2">
      <c r="O8801" s="39"/>
      <c r="P8801" s="39"/>
      <c r="Q8801" s="39"/>
      <c r="R8801" s="39"/>
      <c r="S8801" s="39"/>
      <c r="T8801" s="39"/>
      <c r="U8801" s="39"/>
      <c r="V8801" s="39"/>
      <c r="W8801" s="39"/>
      <c r="X8801" s="39"/>
      <c r="Y8801" s="39"/>
      <c r="Z8801" s="39"/>
      <c r="AA8801" s="39"/>
      <c r="AB8801" s="39"/>
      <c r="AC8801" s="39"/>
      <c r="AD8801" s="39"/>
      <c r="AE8801" s="39"/>
      <c r="AF8801" s="39"/>
      <c r="AG8801" s="39"/>
      <c r="AH8801" s="39"/>
      <c r="AI8801" s="39"/>
      <c r="AJ8801" s="39"/>
      <c r="AK8801" s="39"/>
      <c r="AL8801" s="39"/>
      <c r="AM8801" s="39"/>
      <c r="AN8801" s="39"/>
      <c r="AO8801" s="39"/>
      <c r="AP8801" s="39"/>
      <c r="AQ8801" s="39"/>
      <c r="AR8801" s="39"/>
      <c r="AS8801" s="39"/>
      <c r="AT8801" s="39"/>
      <c r="AU8801" s="39"/>
      <c r="AV8801" s="39"/>
      <c r="AW8801" s="39"/>
    </row>
    <row r="8802" spans="15:49" x14ac:dyDescent="0.2">
      <c r="O8802" s="39"/>
      <c r="P8802" s="39"/>
      <c r="Q8802" s="39"/>
      <c r="R8802" s="39"/>
      <c r="S8802" s="39"/>
      <c r="T8802" s="39"/>
      <c r="U8802" s="39"/>
      <c r="V8802" s="39"/>
      <c r="W8802" s="39"/>
      <c r="X8802" s="39"/>
      <c r="Y8802" s="39"/>
      <c r="Z8802" s="39"/>
      <c r="AA8802" s="39"/>
      <c r="AB8802" s="39"/>
      <c r="AC8802" s="39"/>
      <c r="AD8802" s="39"/>
      <c r="AE8802" s="39"/>
      <c r="AF8802" s="39"/>
      <c r="AG8802" s="39"/>
      <c r="AH8802" s="39"/>
      <c r="AI8802" s="39"/>
      <c r="AJ8802" s="39"/>
      <c r="AK8802" s="39"/>
      <c r="AL8802" s="39"/>
      <c r="AM8802" s="39"/>
      <c r="AN8802" s="39"/>
      <c r="AO8802" s="39"/>
      <c r="AP8802" s="39"/>
      <c r="AQ8802" s="39"/>
      <c r="AR8802" s="39"/>
      <c r="AS8802" s="39"/>
      <c r="AT8802" s="39"/>
      <c r="AU8802" s="39"/>
      <c r="AV8802" s="39"/>
      <c r="AW8802" s="39"/>
    </row>
    <row r="8803" spans="15:49" x14ac:dyDescent="0.2">
      <c r="O8803" s="39"/>
      <c r="P8803" s="39"/>
      <c r="Q8803" s="39"/>
      <c r="R8803" s="39"/>
      <c r="S8803" s="39"/>
      <c r="T8803" s="39"/>
      <c r="U8803" s="39"/>
      <c r="V8803" s="39"/>
      <c r="W8803" s="39"/>
      <c r="X8803" s="39"/>
      <c r="Y8803" s="39"/>
      <c r="Z8803" s="39"/>
      <c r="AA8803" s="39"/>
      <c r="AB8803" s="39"/>
      <c r="AC8803" s="39"/>
      <c r="AD8803" s="39"/>
      <c r="AE8803" s="39"/>
      <c r="AF8803" s="39"/>
      <c r="AG8803" s="39"/>
      <c r="AH8803" s="39"/>
      <c r="AI8803" s="39"/>
      <c r="AJ8803" s="39"/>
      <c r="AK8803" s="39"/>
      <c r="AL8803" s="39"/>
      <c r="AM8803" s="39"/>
      <c r="AN8803" s="39"/>
      <c r="AO8803" s="39"/>
      <c r="AP8803" s="39"/>
      <c r="AQ8803" s="39"/>
      <c r="AR8803" s="39"/>
      <c r="AS8803" s="39"/>
      <c r="AT8803" s="39"/>
      <c r="AU8803" s="39"/>
      <c r="AV8803" s="39"/>
      <c r="AW8803" s="39"/>
    </row>
    <row r="8804" spans="15:49" x14ac:dyDescent="0.2">
      <c r="O8804" s="39"/>
      <c r="P8804" s="39"/>
      <c r="Q8804" s="39"/>
      <c r="R8804" s="39"/>
      <c r="S8804" s="39"/>
      <c r="T8804" s="39"/>
      <c r="U8804" s="39"/>
      <c r="V8804" s="39"/>
      <c r="W8804" s="39"/>
      <c r="X8804" s="39"/>
      <c r="Y8804" s="39"/>
      <c r="Z8804" s="39"/>
      <c r="AA8804" s="39"/>
      <c r="AB8804" s="39"/>
      <c r="AC8804" s="39"/>
      <c r="AD8804" s="39"/>
      <c r="AE8804" s="39"/>
      <c r="AF8804" s="39"/>
      <c r="AG8804" s="39"/>
      <c r="AH8804" s="39"/>
      <c r="AI8804" s="39"/>
      <c r="AJ8804" s="39"/>
      <c r="AK8804" s="39"/>
      <c r="AL8804" s="39"/>
      <c r="AM8804" s="39"/>
      <c r="AN8804" s="39"/>
      <c r="AO8804" s="39"/>
      <c r="AP8804" s="39"/>
      <c r="AQ8804" s="39"/>
      <c r="AR8804" s="39"/>
      <c r="AS8804" s="39"/>
      <c r="AT8804" s="39"/>
      <c r="AU8804" s="39"/>
      <c r="AV8804" s="39"/>
      <c r="AW8804" s="39"/>
    </row>
    <row r="8805" spans="15:49" x14ac:dyDescent="0.2">
      <c r="O8805" s="39"/>
      <c r="P8805" s="39"/>
      <c r="Q8805" s="39"/>
      <c r="R8805" s="39"/>
      <c r="S8805" s="39"/>
      <c r="T8805" s="39"/>
      <c r="U8805" s="39"/>
      <c r="V8805" s="39"/>
      <c r="W8805" s="39"/>
      <c r="X8805" s="39"/>
      <c r="Y8805" s="39"/>
      <c r="Z8805" s="39"/>
      <c r="AA8805" s="39"/>
      <c r="AB8805" s="39"/>
      <c r="AC8805" s="39"/>
      <c r="AD8805" s="39"/>
      <c r="AE8805" s="39"/>
      <c r="AF8805" s="39"/>
      <c r="AG8805" s="39"/>
      <c r="AH8805" s="39"/>
      <c r="AI8805" s="39"/>
      <c r="AJ8805" s="39"/>
      <c r="AK8805" s="39"/>
      <c r="AL8805" s="39"/>
      <c r="AM8805" s="39"/>
      <c r="AN8805" s="39"/>
      <c r="AO8805" s="39"/>
      <c r="AP8805" s="39"/>
      <c r="AQ8805" s="39"/>
      <c r="AR8805" s="39"/>
      <c r="AS8805" s="39"/>
      <c r="AT8805" s="39"/>
      <c r="AU8805" s="39"/>
      <c r="AV8805" s="39"/>
      <c r="AW8805" s="39"/>
    </row>
    <row r="8806" spans="15:49" x14ac:dyDescent="0.2">
      <c r="O8806" s="39"/>
      <c r="P8806" s="39"/>
      <c r="Q8806" s="39"/>
      <c r="R8806" s="39"/>
      <c r="S8806" s="39"/>
      <c r="T8806" s="39"/>
      <c r="U8806" s="39"/>
      <c r="V8806" s="39"/>
      <c r="W8806" s="39"/>
      <c r="X8806" s="39"/>
      <c r="Y8806" s="39"/>
      <c r="Z8806" s="39"/>
      <c r="AA8806" s="39"/>
      <c r="AB8806" s="39"/>
      <c r="AC8806" s="39"/>
      <c r="AD8806" s="39"/>
      <c r="AE8806" s="39"/>
      <c r="AF8806" s="39"/>
      <c r="AG8806" s="39"/>
      <c r="AH8806" s="39"/>
      <c r="AI8806" s="39"/>
      <c r="AJ8806" s="39"/>
      <c r="AK8806" s="39"/>
      <c r="AL8806" s="39"/>
      <c r="AM8806" s="39"/>
      <c r="AN8806" s="39"/>
      <c r="AO8806" s="39"/>
      <c r="AP8806" s="39"/>
      <c r="AQ8806" s="39"/>
      <c r="AR8806" s="39"/>
      <c r="AS8806" s="39"/>
      <c r="AT8806" s="39"/>
      <c r="AU8806" s="39"/>
      <c r="AV8806" s="39"/>
      <c r="AW8806" s="39"/>
    </row>
    <row r="8807" spans="15:49" x14ac:dyDescent="0.2">
      <c r="O8807" s="39"/>
      <c r="P8807" s="39"/>
      <c r="Q8807" s="39"/>
      <c r="R8807" s="39"/>
      <c r="S8807" s="39"/>
      <c r="T8807" s="39"/>
      <c r="U8807" s="39"/>
      <c r="V8807" s="39"/>
      <c r="W8807" s="39"/>
      <c r="X8807" s="39"/>
      <c r="Y8807" s="39"/>
      <c r="Z8807" s="39"/>
      <c r="AA8807" s="39"/>
      <c r="AB8807" s="39"/>
      <c r="AC8807" s="39"/>
      <c r="AD8807" s="39"/>
      <c r="AE8807" s="39"/>
      <c r="AF8807" s="39"/>
      <c r="AG8807" s="39"/>
      <c r="AH8807" s="39"/>
      <c r="AI8807" s="39"/>
      <c r="AJ8807" s="39"/>
      <c r="AK8807" s="39"/>
      <c r="AL8807" s="39"/>
      <c r="AM8807" s="39"/>
      <c r="AN8807" s="39"/>
      <c r="AO8807" s="39"/>
      <c r="AP8807" s="39"/>
      <c r="AQ8807" s="39"/>
      <c r="AR8807" s="39"/>
      <c r="AS8807" s="39"/>
      <c r="AT8807" s="39"/>
      <c r="AU8807" s="39"/>
      <c r="AV8807" s="39"/>
      <c r="AW8807" s="39"/>
    </row>
    <row r="8808" spans="15:49" x14ac:dyDescent="0.2">
      <c r="O8808" s="39"/>
      <c r="P8808" s="39"/>
      <c r="Q8808" s="39"/>
      <c r="R8808" s="39"/>
      <c r="S8808" s="39"/>
      <c r="T8808" s="39"/>
      <c r="U8808" s="39"/>
      <c r="V8808" s="39"/>
      <c r="W8808" s="39"/>
      <c r="X8808" s="39"/>
      <c r="Y8808" s="39"/>
      <c r="Z8808" s="39"/>
      <c r="AA8808" s="39"/>
      <c r="AB8808" s="39"/>
      <c r="AC8808" s="39"/>
      <c r="AD8808" s="39"/>
      <c r="AE8808" s="39"/>
      <c r="AF8808" s="39"/>
      <c r="AG8808" s="39"/>
      <c r="AH8808" s="39"/>
      <c r="AI8808" s="39"/>
      <c r="AJ8808" s="39"/>
      <c r="AK8808" s="39"/>
      <c r="AL8808" s="39"/>
      <c r="AM8808" s="39"/>
      <c r="AN8808" s="39"/>
      <c r="AO8808" s="39"/>
      <c r="AP8808" s="39"/>
      <c r="AQ8808" s="39"/>
      <c r="AR8808" s="39"/>
      <c r="AS8808" s="39"/>
      <c r="AT8808" s="39"/>
      <c r="AU8808" s="39"/>
      <c r="AV8808" s="39"/>
      <c r="AW8808" s="39"/>
    </row>
    <row r="8809" spans="15:49" x14ac:dyDescent="0.2">
      <c r="O8809" s="39"/>
      <c r="P8809" s="39"/>
      <c r="Q8809" s="39"/>
      <c r="R8809" s="39"/>
      <c r="S8809" s="39"/>
      <c r="T8809" s="39"/>
      <c r="U8809" s="39"/>
      <c r="V8809" s="39"/>
      <c r="W8809" s="39"/>
      <c r="X8809" s="39"/>
      <c r="Y8809" s="39"/>
      <c r="Z8809" s="39"/>
      <c r="AA8809" s="39"/>
      <c r="AB8809" s="39"/>
      <c r="AC8809" s="39"/>
      <c r="AD8809" s="39"/>
      <c r="AE8809" s="39"/>
      <c r="AF8809" s="39"/>
      <c r="AG8809" s="39"/>
      <c r="AH8809" s="39"/>
      <c r="AI8809" s="39"/>
      <c r="AJ8809" s="39"/>
      <c r="AK8809" s="39"/>
      <c r="AL8809" s="39"/>
      <c r="AM8809" s="39"/>
      <c r="AN8809" s="39"/>
      <c r="AO8809" s="39"/>
      <c r="AP8809" s="39"/>
      <c r="AQ8809" s="39"/>
      <c r="AR8809" s="39"/>
      <c r="AS8809" s="39"/>
      <c r="AT8809" s="39"/>
      <c r="AU8809" s="39"/>
      <c r="AV8809" s="39"/>
      <c r="AW8809" s="39"/>
    </row>
    <row r="8810" spans="15:49" x14ac:dyDescent="0.2">
      <c r="O8810" s="39"/>
      <c r="P8810" s="39"/>
      <c r="Q8810" s="39"/>
      <c r="R8810" s="39"/>
      <c r="S8810" s="39"/>
      <c r="T8810" s="39"/>
      <c r="U8810" s="39"/>
      <c r="V8810" s="39"/>
      <c r="W8810" s="39"/>
      <c r="X8810" s="39"/>
      <c r="Y8810" s="39"/>
      <c r="Z8810" s="39"/>
      <c r="AA8810" s="39"/>
      <c r="AB8810" s="39"/>
      <c r="AC8810" s="39"/>
      <c r="AD8810" s="39"/>
      <c r="AE8810" s="39"/>
      <c r="AF8810" s="39"/>
      <c r="AG8810" s="39"/>
      <c r="AH8810" s="39"/>
      <c r="AI8810" s="39"/>
      <c r="AJ8810" s="39"/>
      <c r="AK8810" s="39"/>
      <c r="AL8810" s="39"/>
      <c r="AM8810" s="39"/>
      <c r="AN8810" s="39"/>
      <c r="AO8810" s="39"/>
      <c r="AP8810" s="39"/>
      <c r="AQ8810" s="39"/>
      <c r="AR8810" s="39"/>
      <c r="AS8810" s="39"/>
      <c r="AT8810" s="39"/>
      <c r="AU8810" s="39"/>
      <c r="AV8810" s="39"/>
      <c r="AW8810" s="39"/>
    </row>
    <row r="8811" spans="15:49" x14ac:dyDescent="0.2">
      <c r="O8811" s="39"/>
      <c r="P8811" s="39"/>
      <c r="Q8811" s="39"/>
      <c r="R8811" s="39"/>
      <c r="S8811" s="39"/>
      <c r="T8811" s="39"/>
      <c r="U8811" s="39"/>
      <c r="V8811" s="39"/>
      <c r="W8811" s="39"/>
      <c r="X8811" s="39"/>
      <c r="Y8811" s="39"/>
      <c r="Z8811" s="39"/>
      <c r="AA8811" s="39"/>
      <c r="AB8811" s="39"/>
      <c r="AC8811" s="39"/>
      <c r="AD8811" s="39"/>
      <c r="AE8811" s="39"/>
      <c r="AF8811" s="39"/>
      <c r="AG8811" s="39"/>
      <c r="AH8811" s="39"/>
      <c r="AI8811" s="39"/>
      <c r="AJ8811" s="39"/>
      <c r="AK8811" s="39"/>
      <c r="AL8811" s="39"/>
      <c r="AM8811" s="39"/>
      <c r="AN8811" s="39"/>
      <c r="AO8811" s="39"/>
      <c r="AP8811" s="39"/>
      <c r="AQ8811" s="39"/>
      <c r="AR8811" s="39"/>
      <c r="AS8811" s="39"/>
      <c r="AT8811" s="39"/>
      <c r="AU8811" s="39"/>
      <c r="AV8811" s="39"/>
      <c r="AW8811" s="39"/>
    </row>
    <row r="8812" spans="15:49" x14ac:dyDescent="0.2">
      <c r="O8812" s="39"/>
      <c r="P8812" s="39"/>
      <c r="Q8812" s="39"/>
      <c r="R8812" s="39"/>
      <c r="S8812" s="39"/>
      <c r="T8812" s="39"/>
      <c r="U8812" s="39"/>
      <c r="V8812" s="39"/>
      <c r="W8812" s="39"/>
      <c r="X8812" s="39"/>
      <c r="Y8812" s="39"/>
      <c r="Z8812" s="39"/>
      <c r="AA8812" s="39"/>
      <c r="AB8812" s="39"/>
      <c r="AC8812" s="39"/>
      <c r="AD8812" s="39"/>
      <c r="AE8812" s="39"/>
      <c r="AF8812" s="39"/>
      <c r="AG8812" s="39"/>
      <c r="AH8812" s="39"/>
      <c r="AI8812" s="39"/>
      <c r="AJ8812" s="39"/>
      <c r="AK8812" s="39"/>
      <c r="AL8812" s="39"/>
      <c r="AM8812" s="39"/>
      <c r="AN8812" s="39"/>
      <c r="AO8812" s="39"/>
      <c r="AP8812" s="39"/>
      <c r="AQ8812" s="39"/>
      <c r="AR8812" s="39"/>
      <c r="AS8812" s="39"/>
      <c r="AT8812" s="39"/>
      <c r="AU8812" s="39"/>
      <c r="AV8812" s="39"/>
      <c r="AW8812" s="39"/>
    </row>
    <row r="8813" spans="15:49" x14ac:dyDescent="0.2">
      <c r="O8813" s="39"/>
      <c r="P8813" s="39"/>
      <c r="Q8813" s="39"/>
      <c r="R8813" s="39"/>
      <c r="S8813" s="39"/>
      <c r="T8813" s="39"/>
      <c r="U8813" s="39"/>
      <c r="V8813" s="39"/>
      <c r="W8813" s="39"/>
      <c r="X8813" s="39"/>
      <c r="Y8813" s="39"/>
      <c r="Z8813" s="39"/>
      <c r="AA8813" s="39"/>
      <c r="AB8813" s="39"/>
      <c r="AC8813" s="39"/>
      <c r="AD8813" s="39"/>
      <c r="AE8813" s="39"/>
      <c r="AF8813" s="39"/>
      <c r="AG8813" s="39"/>
      <c r="AH8813" s="39"/>
      <c r="AI8813" s="39"/>
      <c r="AJ8813" s="39"/>
      <c r="AK8813" s="39"/>
      <c r="AL8813" s="39"/>
      <c r="AM8813" s="39"/>
      <c r="AN8813" s="39"/>
      <c r="AO8813" s="39"/>
      <c r="AP8813" s="39"/>
      <c r="AQ8813" s="39"/>
      <c r="AR8813" s="39"/>
      <c r="AS8813" s="39"/>
      <c r="AT8813" s="39"/>
      <c r="AU8813" s="39"/>
      <c r="AV8813" s="39"/>
      <c r="AW8813" s="39"/>
    </row>
    <row r="8814" spans="15:49" x14ac:dyDescent="0.2">
      <c r="O8814" s="39"/>
      <c r="P8814" s="39"/>
      <c r="Q8814" s="39"/>
      <c r="R8814" s="39"/>
      <c r="S8814" s="39"/>
      <c r="T8814" s="39"/>
      <c r="U8814" s="39"/>
      <c r="V8814" s="39"/>
      <c r="W8814" s="39"/>
      <c r="X8814" s="39"/>
      <c r="Y8814" s="39"/>
      <c r="Z8814" s="39"/>
      <c r="AA8814" s="39"/>
      <c r="AB8814" s="39"/>
      <c r="AC8814" s="39"/>
      <c r="AD8814" s="39"/>
      <c r="AE8814" s="39"/>
      <c r="AF8814" s="39"/>
      <c r="AG8814" s="39"/>
      <c r="AH8814" s="39"/>
      <c r="AI8814" s="39"/>
      <c r="AJ8814" s="39"/>
      <c r="AK8814" s="39"/>
      <c r="AL8814" s="39"/>
      <c r="AM8814" s="39"/>
      <c r="AN8814" s="39"/>
      <c r="AO8814" s="39"/>
      <c r="AP8814" s="39"/>
      <c r="AQ8814" s="39"/>
      <c r="AR8814" s="39"/>
      <c r="AS8814" s="39"/>
      <c r="AT8814" s="39"/>
      <c r="AU8814" s="39"/>
      <c r="AV8814" s="39"/>
      <c r="AW8814" s="39"/>
    </row>
    <row r="8815" spans="15:49" x14ac:dyDescent="0.2">
      <c r="O8815" s="39"/>
      <c r="P8815" s="39"/>
      <c r="Q8815" s="39"/>
      <c r="R8815" s="39"/>
      <c r="S8815" s="39"/>
      <c r="T8815" s="39"/>
      <c r="U8815" s="39"/>
      <c r="V8815" s="39"/>
      <c r="W8815" s="39"/>
      <c r="X8815" s="39"/>
      <c r="Y8815" s="39"/>
      <c r="Z8815" s="39"/>
      <c r="AA8815" s="39"/>
      <c r="AB8815" s="39"/>
      <c r="AC8815" s="39"/>
      <c r="AD8815" s="39"/>
      <c r="AE8815" s="39"/>
      <c r="AF8815" s="39"/>
      <c r="AG8815" s="39"/>
      <c r="AH8815" s="39"/>
      <c r="AI8815" s="39"/>
      <c r="AJ8815" s="39"/>
      <c r="AK8815" s="39"/>
      <c r="AL8815" s="39"/>
      <c r="AM8815" s="39"/>
      <c r="AN8815" s="39"/>
      <c r="AO8815" s="39"/>
      <c r="AP8815" s="39"/>
      <c r="AQ8815" s="39"/>
      <c r="AR8815" s="39"/>
      <c r="AS8815" s="39"/>
      <c r="AT8815" s="39"/>
      <c r="AU8815" s="39"/>
      <c r="AV8815" s="39"/>
      <c r="AW8815" s="39"/>
    </row>
    <row r="8816" spans="15:49" x14ac:dyDescent="0.2">
      <c r="O8816" s="39"/>
      <c r="P8816" s="39"/>
      <c r="Q8816" s="39"/>
      <c r="R8816" s="39"/>
      <c r="S8816" s="39"/>
      <c r="T8816" s="39"/>
      <c r="U8816" s="39"/>
      <c r="V8816" s="39"/>
      <c r="W8816" s="39"/>
      <c r="X8816" s="39"/>
      <c r="Y8816" s="39"/>
      <c r="Z8816" s="39"/>
      <c r="AA8816" s="39"/>
      <c r="AB8816" s="39"/>
      <c r="AC8816" s="39"/>
      <c r="AD8816" s="39"/>
      <c r="AE8816" s="39"/>
      <c r="AF8816" s="39"/>
      <c r="AG8816" s="39"/>
      <c r="AH8816" s="39"/>
      <c r="AI8816" s="39"/>
      <c r="AJ8816" s="39"/>
      <c r="AK8816" s="39"/>
      <c r="AL8816" s="39"/>
      <c r="AM8816" s="39"/>
      <c r="AN8816" s="39"/>
      <c r="AO8816" s="39"/>
      <c r="AP8816" s="39"/>
      <c r="AQ8816" s="39"/>
      <c r="AR8816" s="39"/>
      <c r="AS8816" s="39"/>
      <c r="AT8816" s="39"/>
      <c r="AU8816" s="39"/>
      <c r="AV8816" s="39"/>
      <c r="AW8816" s="39"/>
    </row>
    <row r="8817" spans="15:49" x14ac:dyDescent="0.2">
      <c r="O8817" s="39"/>
      <c r="P8817" s="39"/>
      <c r="Q8817" s="39"/>
      <c r="R8817" s="39"/>
      <c r="S8817" s="39"/>
      <c r="T8817" s="39"/>
      <c r="U8817" s="39"/>
      <c r="V8817" s="39"/>
      <c r="W8817" s="39"/>
      <c r="X8817" s="39"/>
      <c r="Y8817" s="39"/>
      <c r="Z8817" s="39"/>
      <c r="AA8817" s="39"/>
      <c r="AB8817" s="39"/>
      <c r="AC8817" s="39"/>
      <c r="AD8817" s="39"/>
      <c r="AE8817" s="39"/>
      <c r="AF8817" s="39"/>
      <c r="AG8817" s="39"/>
      <c r="AH8817" s="39"/>
      <c r="AI8817" s="39"/>
      <c r="AJ8817" s="39"/>
      <c r="AK8817" s="39"/>
      <c r="AL8817" s="39"/>
      <c r="AM8817" s="39"/>
      <c r="AN8817" s="39"/>
      <c r="AO8817" s="39"/>
      <c r="AP8817" s="39"/>
      <c r="AQ8817" s="39"/>
      <c r="AR8817" s="39"/>
      <c r="AS8817" s="39"/>
      <c r="AT8817" s="39"/>
      <c r="AU8817" s="39"/>
      <c r="AV8817" s="39"/>
      <c r="AW8817" s="39"/>
    </row>
    <row r="8818" spans="15:49" x14ac:dyDescent="0.2">
      <c r="O8818" s="39"/>
      <c r="P8818" s="39"/>
      <c r="Q8818" s="39"/>
      <c r="R8818" s="39"/>
      <c r="S8818" s="39"/>
      <c r="T8818" s="39"/>
      <c r="U8818" s="39"/>
      <c r="V8818" s="39"/>
      <c r="W8818" s="39"/>
      <c r="X8818" s="39"/>
      <c r="Y8818" s="39"/>
      <c r="Z8818" s="39"/>
      <c r="AA8818" s="39"/>
      <c r="AB8818" s="39"/>
      <c r="AC8818" s="39"/>
      <c r="AD8818" s="39"/>
      <c r="AE8818" s="39"/>
      <c r="AF8818" s="39"/>
      <c r="AG8818" s="39"/>
      <c r="AH8818" s="39"/>
      <c r="AI8818" s="39"/>
      <c r="AJ8818" s="39"/>
      <c r="AK8818" s="39"/>
      <c r="AL8818" s="39"/>
      <c r="AM8818" s="39"/>
      <c r="AN8818" s="39"/>
      <c r="AO8818" s="39"/>
      <c r="AP8818" s="39"/>
      <c r="AQ8818" s="39"/>
      <c r="AR8818" s="39"/>
      <c r="AS8818" s="39"/>
      <c r="AT8818" s="39"/>
      <c r="AU8818" s="39"/>
      <c r="AV8818" s="39"/>
      <c r="AW8818" s="39"/>
    </row>
    <row r="8819" spans="15:49" x14ac:dyDescent="0.2">
      <c r="O8819" s="39"/>
      <c r="P8819" s="39"/>
      <c r="Q8819" s="39"/>
      <c r="R8819" s="39"/>
      <c r="S8819" s="39"/>
      <c r="T8819" s="39"/>
      <c r="U8819" s="39"/>
      <c r="V8819" s="39"/>
      <c r="W8819" s="39"/>
      <c r="X8819" s="39"/>
      <c r="Y8819" s="39"/>
      <c r="Z8819" s="39"/>
      <c r="AA8819" s="39"/>
      <c r="AB8819" s="39"/>
      <c r="AC8819" s="39"/>
      <c r="AD8819" s="39"/>
      <c r="AE8819" s="39"/>
      <c r="AF8819" s="39"/>
      <c r="AG8819" s="39"/>
      <c r="AH8819" s="39"/>
      <c r="AI8819" s="39"/>
      <c r="AJ8819" s="39"/>
      <c r="AK8819" s="39"/>
      <c r="AL8819" s="39"/>
      <c r="AM8819" s="39"/>
      <c r="AN8819" s="39"/>
      <c r="AO8819" s="39"/>
      <c r="AP8819" s="39"/>
      <c r="AQ8819" s="39"/>
      <c r="AR8819" s="39"/>
      <c r="AS8819" s="39"/>
      <c r="AT8819" s="39"/>
      <c r="AU8819" s="39"/>
      <c r="AV8819" s="39"/>
      <c r="AW8819" s="39"/>
    </row>
    <row r="8820" spans="15:49" x14ac:dyDescent="0.2">
      <c r="O8820" s="39"/>
      <c r="P8820" s="39"/>
      <c r="Q8820" s="39"/>
      <c r="R8820" s="39"/>
      <c r="S8820" s="39"/>
      <c r="T8820" s="39"/>
      <c r="U8820" s="39"/>
      <c r="V8820" s="39"/>
      <c r="W8820" s="39"/>
      <c r="X8820" s="39"/>
      <c r="Y8820" s="39"/>
      <c r="Z8820" s="39"/>
      <c r="AA8820" s="39"/>
      <c r="AB8820" s="39"/>
      <c r="AC8820" s="39"/>
      <c r="AD8820" s="39"/>
      <c r="AE8820" s="39"/>
      <c r="AF8820" s="39"/>
      <c r="AG8820" s="39"/>
      <c r="AH8820" s="39"/>
      <c r="AI8820" s="39"/>
      <c r="AJ8820" s="39"/>
      <c r="AK8820" s="39"/>
      <c r="AL8820" s="39"/>
      <c r="AM8820" s="39"/>
      <c r="AN8820" s="39"/>
      <c r="AO8820" s="39"/>
      <c r="AP8820" s="39"/>
      <c r="AQ8820" s="39"/>
      <c r="AR8820" s="39"/>
      <c r="AS8820" s="39"/>
      <c r="AT8820" s="39"/>
      <c r="AU8820" s="39"/>
      <c r="AV8820" s="39"/>
      <c r="AW8820" s="39"/>
    </row>
    <row r="8821" spans="15:49" x14ac:dyDescent="0.2">
      <c r="O8821" s="39"/>
      <c r="P8821" s="39"/>
      <c r="Q8821" s="39"/>
      <c r="R8821" s="39"/>
      <c r="S8821" s="39"/>
      <c r="T8821" s="39"/>
      <c r="U8821" s="39"/>
      <c r="V8821" s="39"/>
      <c r="W8821" s="39"/>
      <c r="X8821" s="39"/>
      <c r="Y8821" s="39"/>
      <c r="Z8821" s="39"/>
      <c r="AA8821" s="39"/>
      <c r="AB8821" s="39"/>
      <c r="AC8821" s="39"/>
      <c r="AD8821" s="39"/>
      <c r="AE8821" s="39"/>
      <c r="AF8821" s="39"/>
      <c r="AG8821" s="39"/>
      <c r="AH8821" s="39"/>
      <c r="AI8821" s="39"/>
      <c r="AJ8821" s="39"/>
      <c r="AK8821" s="39"/>
      <c r="AL8821" s="39"/>
      <c r="AM8821" s="39"/>
      <c r="AN8821" s="39"/>
      <c r="AO8821" s="39"/>
      <c r="AP8821" s="39"/>
      <c r="AQ8821" s="39"/>
      <c r="AR8821" s="39"/>
      <c r="AS8821" s="39"/>
      <c r="AT8821" s="39"/>
      <c r="AU8821" s="39"/>
      <c r="AV8821" s="39"/>
      <c r="AW8821" s="39"/>
    </row>
    <row r="8822" spans="15:49" x14ac:dyDescent="0.2">
      <c r="O8822" s="39"/>
      <c r="P8822" s="39"/>
      <c r="Q8822" s="39"/>
      <c r="R8822" s="39"/>
      <c r="S8822" s="39"/>
      <c r="T8822" s="39"/>
      <c r="U8822" s="39"/>
      <c r="V8822" s="39"/>
      <c r="W8822" s="39"/>
      <c r="X8822" s="39"/>
      <c r="Y8822" s="39"/>
      <c r="Z8822" s="39"/>
      <c r="AA8822" s="39"/>
      <c r="AB8822" s="39"/>
      <c r="AC8822" s="39"/>
      <c r="AD8822" s="39"/>
      <c r="AE8822" s="39"/>
      <c r="AF8822" s="39"/>
      <c r="AG8822" s="39"/>
      <c r="AH8822" s="39"/>
      <c r="AI8822" s="39"/>
      <c r="AJ8822" s="39"/>
      <c r="AK8822" s="39"/>
      <c r="AL8822" s="39"/>
      <c r="AM8822" s="39"/>
      <c r="AN8822" s="39"/>
      <c r="AO8822" s="39"/>
      <c r="AP8822" s="39"/>
      <c r="AQ8822" s="39"/>
      <c r="AR8822" s="39"/>
      <c r="AS8822" s="39"/>
      <c r="AT8822" s="39"/>
      <c r="AU8822" s="39"/>
      <c r="AV8822" s="39"/>
      <c r="AW8822" s="39"/>
    </row>
    <row r="8823" spans="15:49" x14ac:dyDescent="0.2">
      <c r="O8823" s="39"/>
      <c r="P8823" s="39"/>
      <c r="Q8823" s="39"/>
      <c r="R8823" s="39"/>
      <c r="S8823" s="39"/>
      <c r="T8823" s="39"/>
      <c r="U8823" s="39"/>
      <c r="V8823" s="39"/>
      <c r="W8823" s="39"/>
      <c r="X8823" s="39"/>
      <c r="Y8823" s="39"/>
      <c r="Z8823" s="39"/>
      <c r="AA8823" s="39"/>
      <c r="AB8823" s="39"/>
      <c r="AC8823" s="39"/>
      <c r="AD8823" s="39"/>
      <c r="AE8823" s="39"/>
      <c r="AF8823" s="39"/>
      <c r="AG8823" s="39"/>
      <c r="AH8823" s="39"/>
      <c r="AI8823" s="39"/>
      <c r="AJ8823" s="39"/>
      <c r="AK8823" s="39"/>
      <c r="AL8823" s="39"/>
      <c r="AM8823" s="39"/>
      <c r="AN8823" s="39"/>
      <c r="AO8823" s="39"/>
      <c r="AP8823" s="39"/>
      <c r="AQ8823" s="39"/>
      <c r="AR8823" s="39"/>
      <c r="AS8823" s="39"/>
      <c r="AT8823" s="39"/>
      <c r="AU8823" s="39"/>
      <c r="AV8823" s="39"/>
      <c r="AW8823" s="39"/>
    </row>
    <row r="8824" spans="15:49" x14ac:dyDescent="0.2">
      <c r="O8824" s="39"/>
      <c r="P8824" s="39"/>
      <c r="Q8824" s="39"/>
      <c r="R8824" s="39"/>
      <c r="S8824" s="39"/>
      <c r="T8824" s="39"/>
      <c r="U8824" s="39"/>
      <c r="V8824" s="39"/>
      <c r="W8824" s="39"/>
      <c r="X8824" s="39"/>
      <c r="Y8824" s="39"/>
      <c r="Z8824" s="39"/>
      <c r="AA8824" s="39"/>
      <c r="AB8824" s="39"/>
      <c r="AC8824" s="39"/>
      <c r="AD8824" s="39"/>
      <c r="AE8824" s="39"/>
      <c r="AF8824" s="39"/>
      <c r="AG8824" s="39"/>
      <c r="AH8824" s="39"/>
      <c r="AI8824" s="39"/>
      <c r="AJ8824" s="39"/>
      <c r="AK8824" s="39"/>
      <c r="AL8824" s="39"/>
      <c r="AM8824" s="39"/>
      <c r="AN8824" s="39"/>
      <c r="AO8824" s="39"/>
      <c r="AP8824" s="39"/>
      <c r="AQ8824" s="39"/>
      <c r="AR8824" s="39"/>
      <c r="AS8824" s="39"/>
      <c r="AT8824" s="39"/>
      <c r="AU8824" s="39"/>
      <c r="AV8824" s="39"/>
      <c r="AW8824" s="39"/>
    </row>
    <row r="8825" spans="15:49" x14ac:dyDescent="0.2">
      <c r="O8825" s="39"/>
      <c r="P8825" s="39"/>
      <c r="Q8825" s="39"/>
      <c r="R8825" s="39"/>
      <c r="S8825" s="39"/>
      <c r="T8825" s="39"/>
      <c r="U8825" s="39"/>
      <c r="V8825" s="39"/>
      <c r="W8825" s="39"/>
      <c r="X8825" s="39"/>
      <c r="Y8825" s="39"/>
      <c r="Z8825" s="39"/>
      <c r="AA8825" s="39"/>
      <c r="AB8825" s="39"/>
      <c r="AC8825" s="39"/>
      <c r="AD8825" s="39"/>
      <c r="AE8825" s="39"/>
      <c r="AF8825" s="39"/>
      <c r="AG8825" s="39"/>
      <c r="AH8825" s="39"/>
      <c r="AI8825" s="39"/>
      <c r="AJ8825" s="39"/>
      <c r="AK8825" s="39"/>
      <c r="AL8825" s="39"/>
      <c r="AM8825" s="39"/>
      <c r="AN8825" s="39"/>
      <c r="AO8825" s="39"/>
      <c r="AP8825" s="39"/>
      <c r="AQ8825" s="39"/>
      <c r="AR8825" s="39"/>
      <c r="AS8825" s="39"/>
      <c r="AT8825" s="39"/>
      <c r="AU8825" s="39"/>
      <c r="AV8825" s="39"/>
      <c r="AW8825" s="39"/>
    </row>
    <row r="8826" spans="15:49" x14ac:dyDescent="0.2">
      <c r="O8826" s="39"/>
      <c r="P8826" s="39"/>
      <c r="Q8826" s="39"/>
      <c r="R8826" s="39"/>
      <c r="S8826" s="39"/>
      <c r="T8826" s="39"/>
      <c r="U8826" s="39"/>
      <c r="V8826" s="39"/>
      <c r="W8826" s="39"/>
      <c r="X8826" s="39"/>
      <c r="Y8826" s="39"/>
      <c r="Z8826" s="39"/>
      <c r="AA8826" s="39"/>
      <c r="AB8826" s="39"/>
      <c r="AC8826" s="39"/>
      <c r="AD8826" s="39"/>
      <c r="AE8826" s="39"/>
      <c r="AF8826" s="39"/>
      <c r="AG8826" s="39"/>
      <c r="AH8826" s="39"/>
      <c r="AI8826" s="39"/>
      <c r="AJ8826" s="39"/>
      <c r="AK8826" s="39"/>
      <c r="AL8826" s="39"/>
      <c r="AM8826" s="39"/>
      <c r="AN8826" s="39"/>
      <c r="AO8826" s="39"/>
      <c r="AP8826" s="39"/>
      <c r="AQ8826" s="39"/>
      <c r="AR8826" s="39"/>
      <c r="AS8826" s="39"/>
      <c r="AT8826" s="39"/>
      <c r="AU8826" s="39"/>
      <c r="AV8826" s="39"/>
      <c r="AW8826" s="39"/>
    </row>
    <row r="8827" spans="15:49" x14ac:dyDescent="0.2">
      <c r="O8827" s="39"/>
      <c r="P8827" s="39"/>
      <c r="Q8827" s="39"/>
      <c r="R8827" s="39"/>
      <c r="S8827" s="39"/>
      <c r="T8827" s="39"/>
      <c r="U8827" s="39"/>
      <c r="V8827" s="39"/>
      <c r="W8827" s="39"/>
      <c r="X8827" s="39"/>
      <c r="Y8827" s="39"/>
      <c r="Z8827" s="39"/>
      <c r="AA8827" s="39"/>
      <c r="AB8827" s="39"/>
      <c r="AC8827" s="39"/>
      <c r="AD8827" s="39"/>
      <c r="AE8827" s="39"/>
      <c r="AF8827" s="39"/>
      <c r="AG8827" s="39"/>
      <c r="AH8827" s="39"/>
      <c r="AI8827" s="39"/>
      <c r="AJ8827" s="39"/>
      <c r="AK8827" s="39"/>
      <c r="AL8827" s="39"/>
      <c r="AM8827" s="39"/>
      <c r="AN8827" s="39"/>
      <c r="AO8827" s="39"/>
      <c r="AP8827" s="39"/>
      <c r="AQ8827" s="39"/>
      <c r="AR8827" s="39"/>
      <c r="AS8827" s="39"/>
      <c r="AT8827" s="39"/>
      <c r="AU8827" s="39"/>
      <c r="AV8827" s="39"/>
      <c r="AW8827" s="39"/>
    </row>
    <row r="8828" spans="15:49" x14ac:dyDescent="0.2">
      <c r="O8828" s="39"/>
      <c r="P8828" s="39"/>
      <c r="Q8828" s="39"/>
      <c r="R8828" s="39"/>
      <c r="S8828" s="39"/>
      <c r="T8828" s="39"/>
      <c r="U8828" s="39"/>
      <c r="V8828" s="39"/>
      <c r="W8828" s="39"/>
      <c r="X8828" s="39"/>
      <c r="Y8828" s="39"/>
      <c r="Z8828" s="39"/>
      <c r="AA8828" s="39"/>
      <c r="AB8828" s="39"/>
      <c r="AC8828" s="39"/>
      <c r="AD8828" s="39"/>
      <c r="AE8828" s="39"/>
      <c r="AF8828" s="39"/>
      <c r="AG8828" s="39"/>
      <c r="AH8828" s="39"/>
      <c r="AI8828" s="39"/>
      <c r="AJ8828" s="39"/>
      <c r="AK8828" s="39"/>
      <c r="AL8828" s="39"/>
      <c r="AM8828" s="39"/>
      <c r="AN8828" s="39"/>
      <c r="AO8828" s="39"/>
      <c r="AP8828" s="39"/>
      <c r="AQ8828" s="39"/>
      <c r="AR8828" s="39"/>
      <c r="AS8828" s="39"/>
      <c r="AT8828" s="39"/>
      <c r="AU8828" s="39"/>
      <c r="AV8828" s="39"/>
      <c r="AW8828" s="39"/>
    </row>
    <row r="8829" spans="15:49" x14ac:dyDescent="0.2">
      <c r="O8829" s="39"/>
      <c r="P8829" s="39"/>
      <c r="Q8829" s="39"/>
      <c r="R8829" s="39"/>
      <c r="S8829" s="39"/>
      <c r="T8829" s="39"/>
      <c r="U8829" s="39"/>
      <c r="V8829" s="39"/>
      <c r="W8829" s="39"/>
      <c r="X8829" s="39"/>
      <c r="Y8829" s="39"/>
      <c r="Z8829" s="39"/>
      <c r="AA8829" s="39"/>
      <c r="AB8829" s="39"/>
      <c r="AC8829" s="39"/>
      <c r="AD8829" s="39"/>
      <c r="AE8829" s="39"/>
      <c r="AF8829" s="39"/>
      <c r="AG8829" s="39"/>
      <c r="AH8829" s="39"/>
      <c r="AI8829" s="39"/>
      <c r="AJ8829" s="39"/>
      <c r="AK8829" s="39"/>
      <c r="AL8829" s="39"/>
      <c r="AM8829" s="39"/>
      <c r="AN8829" s="39"/>
      <c r="AO8829" s="39"/>
      <c r="AP8829" s="39"/>
      <c r="AQ8829" s="39"/>
      <c r="AR8829" s="39"/>
      <c r="AS8829" s="39"/>
      <c r="AT8829" s="39"/>
      <c r="AU8829" s="39"/>
      <c r="AV8829" s="39"/>
      <c r="AW8829" s="39"/>
    </row>
    <row r="8830" spans="15:49" x14ac:dyDescent="0.2">
      <c r="O8830" s="39"/>
      <c r="P8830" s="39"/>
      <c r="Q8830" s="39"/>
      <c r="R8830" s="39"/>
      <c r="S8830" s="39"/>
      <c r="T8830" s="39"/>
      <c r="U8830" s="39"/>
      <c r="V8830" s="39"/>
      <c r="W8830" s="39"/>
      <c r="X8830" s="39"/>
      <c r="Y8830" s="39"/>
      <c r="Z8830" s="39"/>
      <c r="AA8830" s="39"/>
      <c r="AB8830" s="39"/>
      <c r="AC8830" s="39"/>
      <c r="AD8830" s="39"/>
      <c r="AE8830" s="39"/>
      <c r="AF8830" s="39"/>
      <c r="AG8830" s="39"/>
      <c r="AH8830" s="39"/>
      <c r="AI8830" s="39"/>
      <c r="AJ8830" s="39"/>
      <c r="AK8830" s="39"/>
      <c r="AL8830" s="39"/>
      <c r="AM8830" s="39"/>
      <c r="AN8830" s="39"/>
      <c r="AO8830" s="39"/>
      <c r="AP8830" s="39"/>
      <c r="AQ8830" s="39"/>
      <c r="AR8830" s="39"/>
      <c r="AS8830" s="39"/>
      <c r="AT8830" s="39"/>
      <c r="AU8830" s="39"/>
      <c r="AV8830" s="39"/>
      <c r="AW8830" s="39"/>
    </row>
    <row r="8831" spans="15:49" x14ac:dyDescent="0.2">
      <c r="O8831" s="39"/>
      <c r="P8831" s="39"/>
      <c r="Q8831" s="39"/>
      <c r="R8831" s="39"/>
      <c r="S8831" s="39"/>
      <c r="T8831" s="39"/>
      <c r="U8831" s="39"/>
      <c r="V8831" s="39"/>
      <c r="W8831" s="39"/>
      <c r="X8831" s="39"/>
      <c r="Y8831" s="39"/>
      <c r="Z8831" s="39"/>
      <c r="AA8831" s="39"/>
      <c r="AB8831" s="39"/>
      <c r="AC8831" s="39"/>
      <c r="AD8831" s="39"/>
      <c r="AE8831" s="39"/>
      <c r="AF8831" s="39"/>
      <c r="AG8831" s="39"/>
      <c r="AH8831" s="39"/>
      <c r="AI8831" s="39"/>
      <c r="AJ8831" s="39"/>
      <c r="AK8831" s="39"/>
      <c r="AL8831" s="39"/>
      <c r="AM8831" s="39"/>
      <c r="AN8831" s="39"/>
      <c r="AO8831" s="39"/>
      <c r="AP8831" s="39"/>
      <c r="AQ8831" s="39"/>
      <c r="AR8831" s="39"/>
      <c r="AS8831" s="39"/>
      <c r="AT8831" s="39"/>
      <c r="AU8831" s="39"/>
      <c r="AV8831" s="39"/>
      <c r="AW8831" s="39"/>
    </row>
    <row r="8832" spans="15:49" x14ac:dyDescent="0.2">
      <c r="O8832" s="39"/>
      <c r="P8832" s="39"/>
      <c r="Q8832" s="39"/>
      <c r="R8832" s="39"/>
      <c r="S8832" s="39"/>
      <c r="T8832" s="39"/>
      <c r="U8832" s="39"/>
      <c r="V8832" s="39"/>
      <c r="W8832" s="39"/>
      <c r="X8832" s="39"/>
      <c r="Y8832" s="39"/>
      <c r="Z8832" s="39"/>
      <c r="AA8832" s="39"/>
      <c r="AB8832" s="39"/>
      <c r="AC8832" s="39"/>
      <c r="AD8832" s="39"/>
      <c r="AE8832" s="39"/>
      <c r="AF8832" s="39"/>
      <c r="AG8832" s="39"/>
      <c r="AH8832" s="39"/>
      <c r="AI8832" s="39"/>
      <c r="AJ8832" s="39"/>
      <c r="AK8832" s="39"/>
      <c r="AL8832" s="39"/>
      <c r="AM8832" s="39"/>
      <c r="AN8832" s="39"/>
      <c r="AO8832" s="39"/>
      <c r="AP8832" s="39"/>
      <c r="AQ8832" s="39"/>
      <c r="AR8832" s="39"/>
      <c r="AS8832" s="39"/>
      <c r="AT8832" s="39"/>
      <c r="AU8832" s="39"/>
      <c r="AV8832" s="39"/>
      <c r="AW8832" s="39"/>
    </row>
    <row r="8833" spans="15:49" x14ac:dyDescent="0.2">
      <c r="O8833" s="39"/>
      <c r="P8833" s="39"/>
      <c r="Q8833" s="39"/>
      <c r="R8833" s="39"/>
      <c r="S8833" s="39"/>
      <c r="T8833" s="39"/>
      <c r="U8833" s="39"/>
      <c r="V8833" s="39"/>
      <c r="W8833" s="39"/>
      <c r="X8833" s="39"/>
      <c r="Y8833" s="39"/>
      <c r="Z8833" s="39"/>
      <c r="AA8833" s="39"/>
      <c r="AB8833" s="39"/>
      <c r="AC8833" s="39"/>
      <c r="AD8833" s="39"/>
      <c r="AE8833" s="39"/>
      <c r="AF8833" s="39"/>
      <c r="AG8833" s="39"/>
      <c r="AH8833" s="39"/>
      <c r="AI8833" s="39"/>
      <c r="AJ8833" s="39"/>
      <c r="AK8833" s="39"/>
      <c r="AL8833" s="39"/>
      <c r="AM8833" s="39"/>
      <c r="AN8833" s="39"/>
      <c r="AO8833" s="39"/>
      <c r="AP8833" s="39"/>
      <c r="AQ8833" s="39"/>
      <c r="AR8833" s="39"/>
      <c r="AS8833" s="39"/>
      <c r="AT8833" s="39"/>
      <c r="AU8833" s="39"/>
      <c r="AV8833" s="39"/>
      <c r="AW8833" s="39"/>
    </row>
    <row r="8834" spans="15:49" x14ac:dyDescent="0.2">
      <c r="O8834" s="39"/>
      <c r="P8834" s="39"/>
      <c r="Q8834" s="39"/>
      <c r="R8834" s="39"/>
      <c r="S8834" s="39"/>
      <c r="T8834" s="39"/>
      <c r="U8834" s="39"/>
      <c r="V8834" s="39"/>
      <c r="W8834" s="39"/>
      <c r="X8834" s="39"/>
      <c r="Y8834" s="39"/>
      <c r="Z8834" s="39"/>
      <c r="AA8834" s="39"/>
      <c r="AB8834" s="39"/>
      <c r="AC8834" s="39"/>
      <c r="AD8834" s="39"/>
      <c r="AE8834" s="39"/>
      <c r="AF8834" s="39"/>
      <c r="AG8834" s="39"/>
      <c r="AH8834" s="39"/>
      <c r="AI8834" s="39"/>
      <c r="AJ8834" s="39"/>
      <c r="AK8834" s="39"/>
      <c r="AL8834" s="39"/>
      <c r="AM8834" s="39"/>
      <c r="AN8834" s="39"/>
      <c r="AO8834" s="39"/>
      <c r="AP8834" s="39"/>
      <c r="AQ8834" s="39"/>
      <c r="AR8834" s="39"/>
      <c r="AS8834" s="39"/>
      <c r="AT8834" s="39"/>
      <c r="AU8834" s="39"/>
      <c r="AV8834" s="39"/>
      <c r="AW8834" s="39"/>
    </row>
    <row r="8835" spans="15:49" x14ac:dyDescent="0.2">
      <c r="O8835" s="39"/>
      <c r="P8835" s="39"/>
      <c r="Q8835" s="39"/>
      <c r="R8835" s="39"/>
      <c r="S8835" s="39"/>
      <c r="T8835" s="39"/>
      <c r="U8835" s="39"/>
      <c r="V8835" s="39"/>
      <c r="W8835" s="39"/>
      <c r="X8835" s="39"/>
      <c r="Y8835" s="39"/>
      <c r="Z8835" s="39"/>
      <c r="AA8835" s="39"/>
      <c r="AB8835" s="39"/>
      <c r="AC8835" s="39"/>
      <c r="AD8835" s="39"/>
      <c r="AE8835" s="39"/>
      <c r="AF8835" s="39"/>
      <c r="AG8835" s="39"/>
      <c r="AH8835" s="39"/>
      <c r="AI8835" s="39"/>
      <c r="AJ8835" s="39"/>
      <c r="AK8835" s="39"/>
      <c r="AL8835" s="39"/>
      <c r="AM8835" s="39"/>
      <c r="AN8835" s="39"/>
      <c r="AO8835" s="39"/>
      <c r="AP8835" s="39"/>
      <c r="AQ8835" s="39"/>
      <c r="AR8835" s="39"/>
      <c r="AS8835" s="39"/>
      <c r="AT8835" s="39"/>
      <c r="AU8835" s="39"/>
      <c r="AV8835" s="39"/>
      <c r="AW8835" s="39"/>
    </row>
    <row r="8836" spans="15:49" x14ac:dyDescent="0.2">
      <c r="O8836" s="39"/>
      <c r="P8836" s="39"/>
      <c r="Q8836" s="39"/>
      <c r="R8836" s="39"/>
      <c r="S8836" s="39"/>
      <c r="T8836" s="39"/>
      <c r="U8836" s="39"/>
      <c r="V8836" s="39"/>
      <c r="W8836" s="39"/>
      <c r="X8836" s="39"/>
      <c r="Y8836" s="39"/>
      <c r="Z8836" s="39"/>
      <c r="AA8836" s="39"/>
      <c r="AB8836" s="39"/>
      <c r="AC8836" s="39"/>
      <c r="AD8836" s="39"/>
      <c r="AE8836" s="39"/>
      <c r="AF8836" s="39"/>
      <c r="AG8836" s="39"/>
      <c r="AH8836" s="39"/>
      <c r="AI8836" s="39"/>
      <c r="AJ8836" s="39"/>
      <c r="AK8836" s="39"/>
      <c r="AL8836" s="39"/>
      <c r="AM8836" s="39"/>
      <c r="AN8836" s="39"/>
      <c r="AO8836" s="39"/>
      <c r="AP8836" s="39"/>
      <c r="AQ8836" s="39"/>
      <c r="AR8836" s="39"/>
      <c r="AS8836" s="39"/>
      <c r="AT8836" s="39"/>
      <c r="AU8836" s="39"/>
      <c r="AV8836" s="39"/>
      <c r="AW8836" s="39"/>
    </row>
    <row r="8837" spans="15:49" x14ac:dyDescent="0.2">
      <c r="O8837" s="39"/>
      <c r="P8837" s="39"/>
      <c r="Q8837" s="39"/>
      <c r="R8837" s="39"/>
      <c r="S8837" s="39"/>
      <c r="T8837" s="39"/>
      <c r="U8837" s="39"/>
      <c r="V8837" s="39"/>
      <c r="W8837" s="39"/>
      <c r="X8837" s="39"/>
      <c r="Y8837" s="39"/>
      <c r="Z8837" s="39"/>
      <c r="AA8837" s="39"/>
      <c r="AB8837" s="39"/>
      <c r="AC8837" s="39"/>
      <c r="AD8837" s="39"/>
      <c r="AE8837" s="39"/>
      <c r="AF8837" s="39"/>
      <c r="AG8837" s="39"/>
      <c r="AH8837" s="39"/>
      <c r="AI8837" s="39"/>
      <c r="AJ8837" s="39"/>
      <c r="AK8837" s="39"/>
      <c r="AL8837" s="39"/>
      <c r="AM8837" s="39"/>
      <c r="AN8837" s="39"/>
      <c r="AO8837" s="39"/>
      <c r="AP8837" s="39"/>
      <c r="AQ8837" s="39"/>
      <c r="AR8837" s="39"/>
      <c r="AS8837" s="39"/>
      <c r="AT8837" s="39"/>
      <c r="AU8837" s="39"/>
      <c r="AV8837" s="39"/>
      <c r="AW8837" s="39"/>
    </row>
    <row r="8838" spans="15:49" x14ac:dyDescent="0.2">
      <c r="O8838" s="39"/>
      <c r="P8838" s="39"/>
      <c r="Q8838" s="39"/>
      <c r="R8838" s="39"/>
      <c r="S8838" s="39"/>
      <c r="T8838" s="39"/>
      <c r="U8838" s="39"/>
      <c r="V8838" s="39"/>
      <c r="W8838" s="39"/>
      <c r="X8838" s="39"/>
      <c r="Y8838" s="39"/>
      <c r="Z8838" s="39"/>
      <c r="AA8838" s="39"/>
      <c r="AB8838" s="39"/>
      <c r="AC8838" s="39"/>
      <c r="AD8838" s="39"/>
      <c r="AE8838" s="39"/>
      <c r="AF8838" s="39"/>
      <c r="AG8838" s="39"/>
      <c r="AH8838" s="39"/>
      <c r="AI8838" s="39"/>
      <c r="AJ8838" s="39"/>
      <c r="AK8838" s="39"/>
      <c r="AL8838" s="39"/>
      <c r="AM8838" s="39"/>
      <c r="AN8838" s="39"/>
      <c r="AO8838" s="39"/>
      <c r="AP8838" s="39"/>
      <c r="AQ8838" s="39"/>
      <c r="AR8838" s="39"/>
      <c r="AS8838" s="39"/>
      <c r="AT8838" s="39"/>
      <c r="AU8838" s="39"/>
      <c r="AV8838" s="39"/>
      <c r="AW8838" s="39"/>
    </row>
    <row r="8839" spans="15:49" x14ac:dyDescent="0.2">
      <c r="O8839" s="39"/>
      <c r="P8839" s="39"/>
      <c r="Q8839" s="39"/>
      <c r="R8839" s="39"/>
      <c r="S8839" s="39"/>
      <c r="T8839" s="39"/>
      <c r="U8839" s="39"/>
      <c r="V8839" s="39"/>
      <c r="W8839" s="39"/>
      <c r="X8839" s="39"/>
      <c r="Y8839" s="39"/>
      <c r="Z8839" s="39"/>
      <c r="AA8839" s="39"/>
      <c r="AB8839" s="39"/>
      <c r="AC8839" s="39"/>
      <c r="AD8839" s="39"/>
      <c r="AE8839" s="39"/>
      <c r="AF8839" s="39"/>
      <c r="AG8839" s="39"/>
      <c r="AH8839" s="39"/>
      <c r="AI8839" s="39"/>
      <c r="AJ8839" s="39"/>
      <c r="AK8839" s="39"/>
      <c r="AL8839" s="39"/>
      <c r="AM8839" s="39"/>
      <c r="AN8839" s="39"/>
      <c r="AO8839" s="39"/>
      <c r="AP8839" s="39"/>
      <c r="AQ8839" s="39"/>
      <c r="AR8839" s="39"/>
      <c r="AS8839" s="39"/>
      <c r="AT8839" s="39"/>
      <c r="AU8839" s="39"/>
      <c r="AV8839" s="39"/>
      <c r="AW8839" s="39"/>
    </row>
    <row r="8840" spans="15:49" x14ac:dyDescent="0.2">
      <c r="O8840" s="39"/>
      <c r="P8840" s="39"/>
      <c r="Q8840" s="39"/>
      <c r="R8840" s="39"/>
      <c r="S8840" s="39"/>
      <c r="T8840" s="39"/>
      <c r="U8840" s="39"/>
      <c r="V8840" s="39"/>
      <c r="W8840" s="39"/>
      <c r="X8840" s="39"/>
      <c r="Y8840" s="39"/>
      <c r="Z8840" s="39"/>
      <c r="AA8840" s="39"/>
      <c r="AB8840" s="39"/>
      <c r="AC8840" s="39"/>
      <c r="AD8840" s="39"/>
      <c r="AE8840" s="39"/>
      <c r="AF8840" s="39"/>
      <c r="AG8840" s="39"/>
      <c r="AH8840" s="39"/>
      <c r="AI8840" s="39"/>
      <c r="AJ8840" s="39"/>
      <c r="AK8840" s="39"/>
      <c r="AL8840" s="39"/>
      <c r="AM8840" s="39"/>
      <c r="AN8840" s="39"/>
      <c r="AO8840" s="39"/>
      <c r="AP8840" s="39"/>
      <c r="AQ8840" s="39"/>
      <c r="AR8840" s="39"/>
      <c r="AS8840" s="39"/>
      <c r="AT8840" s="39"/>
      <c r="AU8840" s="39"/>
      <c r="AV8840" s="39"/>
      <c r="AW8840" s="39"/>
    </row>
    <row r="8841" spans="15:49" x14ac:dyDescent="0.2">
      <c r="O8841" s="39"/>
      <c r="P8841" s="39"/>
      <c r="Q8841" s="39"/>
      <c r="R8841" s="39"/>
      <c r="S8841" s="39"/>
      <c r="T8841" s="39"/>
      <c r="U8841" s="39"/>
      <c r="V8841" s="39"/>
      <c r="W8841" s="39"/>
      <c r="X8841" s="39"/>
      <c r="Y8841" s="39"/>
      <c r="Z8841" s="39"/>
      <c r="AA8841" s="39"/>
      <c r="AB8841" s="39"/>
      <c r="AC8841" s="39"/>
      <c r="AD8841" s="39"/>
      <c r="AE8841" s="39"/>
      <c r="AF8841" s="39"/>
      <c r="AG8841" s="39"/>
      <c r="AH8841" s="39"/>
      <c r="AI8841" s="39"/>
      <c r="AJ8841" s="39"/>
      <c r="AK8841" s="39"/>
      <c r="AL8841" s="39"/>
      <c r="AM8841" s="39"/>
      <c r="AN8841" s="39"/>
      <c r="AO8841" s="39"/>
      <c r="AP8841" s="39"/>
      <c r="AQ8841" s="39"/>
      <c r="AR8841" s="39"/>
      <c r="AS8841" s="39"/>
      <c r="AT8841" s="39"/>
      <c r="AU8841" s="39"/>
      <c r="AV8841" s="39"/>
      <c r="AW8841" s="39"/>
    </row>
    <row r="8842" spans="15:49" x14ac:dyDescent="0.2">
      <c r="O8842" s="39"/>
      <c r="P8842" s="39"/>
      <c r="Q8842" s="39"/>
      <c r="R8842" s="39"/>
      <c r="S8842" s="39"/>
      <c r="T8842" s="39"/>
      <c r="U8842" s="39"/>
      <c r="V8842" s="39"/>
      <c r="W8842" s="39"/>
      <c r="X8842" s="39"/>
      <c r="Y8842" s="39"/>
      <c r="Z8842" s="39"/>
      <c r="AA8842" s="39"/>
      <c r="AB8842" s="39"/>
      <c r="AC8842" s="39"/>
      <c r="AD8842" s="39"/>
      <c r="AE8842" s="39"/>
      <c r="AF8842" s="39"/>
      <c r="AG8842" s="39"/>
      <c r="AH8842" s="39"/>
      <c r="AI8842" s="39"/>
      <c r="AJ8842" s="39"/>
      <c r="AK8842" s="39"/>
      <c r="AL8842" s="39"/>
      <c r="AM8842" s="39"/>
      <c r="AN8842" s="39"/>
      <c r="AO8842" s="39"/>
      <c r="AP8842" s="39"/>
      <c r="AQ8842" s="39"/>
      <c r="AR8842" s="39"/>
      <c r="AS8842" s="39"/>
      <c r="AT8842" s="39"/>
      <c r="AU8842" s="39"/>
      <c r="AV8842" s="39"/>
      <c r="AW8842" s="39"/>
    </row>
    <row r="8843" spans="15:49" x14ac:dyDescent="0.2">
      <c r="O8843" s="39"/>
      <c r="P8843" s="39"/>
      <c r="Q8843" s="39"/>
      <c r="R8843" s="39"/>
      <c r="S8843" s="39"/>
      <c r="T8843" s="39"/>
      <c r="U8843" s="39"/>
      <c r="V8843" s="39"/>
      <c r="W8843" s="39"/>
      <c r="X8843" s="39"/>
      <c r="Y8843" s="39"/>
      <c r="Z8843" s="39"/>
      <c r="AA8843" s="39"/>
      <c r="AB8843" s="39"/>
      <c r="AC8843" s="39"/>
      <c r="AD8843" s="39"/>
      <c r="AE8843" s="39"/>
      <c r="AF8843" s="39"/>
      <c r="AG8843" s="39"/>
      <c r="AH8843" s="39"/>
      <c r="AI8843" s="39"/>
      <c r="AJ8843" s="39"/>
      <c r="AK8843" s="39"/>
      <c r="AL8843" s="39"/>
      <c r="AM8843" s="39"/>
      <c r="AN8843" s="39"/>
      <c r="AO8843" s="39"/>
      <c r="AP8843" s="39"/>
      <c r="AQ8843" s="39"/>
      <c r="AR8843" s="39"/>
      <c r="AS8843" s="39"/>
      <c r="AT8843" s="39"/>
      <c r="AU8843" s="39"/>
      <c r="AV8843" s="39"/>
      <c r="AW8843" s="39"/>
    </row>
    <row r="8844" spans="15:49" x14ac:dyDescent="0.2">
      <c r="O8844" s="39"/>
      <c r="P8844" s="39"/>
      <c r="Q8844" s="39"/>
      <c r="R8844" s="39"/>
      <c r="S8844" s="39"/>
      <c r="T8844" s="39"/>
      <c r="U8844" s="39"/>
      <c r="V8844" s="39"/>
      <c r="W8844" s="39"/>
      <c r="X8844" s="39"/>
      <c r="Y8844" s="39"/>
      <c r="Z8844" s="39"/>
      <c r="AA8844" s="39"/>
      <c r="AB8844" s="39"/>
      <c r="AC8844" s="39"/>
      <c r="AD8844" s="39"/>
      <c r="AE8844" s="39"/>
      <c r="AF8844" s="39"/>
      <c r="AG8844" s="39"/>
      <c r="AH8844" s="39"/>
      <c r="AI8844" s="39"/>
      <c r="AJ8844" s="39"/>
      <c r="AK8844" s="39"/>
      <c r="AL8844" s="39"/>
      <c r="AM8844" s="39"/>
      <c r="AN8844" s="39"/>
      <c r="AO8844" s="39"/>
      <c r="AP8844" s="39"/>
      <c r="AQ8844" s="39"/>
      <c r="AR8844" s="39"/>
      <c r="AS8844" s="39"/>
      <c r="AT8844" s="39"/>
      <c r="AU8844" s="39"/>
      <c r="AV8844" s="39"/>
      <c r="AW8844" s="39"/>
    </row>
    <row r="8845" spans="15:49" x14ac:dyDescent="0.2">
      <c r="O8845" s="39"/>
      <c r="P8845" s="39"/>
      <c r="Q8845" s="39"/>
      <c r="R8845" s="39"/>
      <c r="S8845" s="39"/>
      <c r="T8845" s="39"/>
      <c r="U8845" s="39"/>
      <c r="V8845" s="39"/>
      <c r="W8845" s="39"/>
      <c r="X8845" s="39"/>
      <c r="Y8845" s="39"/>
      <c r="Z8845" s="39"/>
      <c r="AA8845" s="39"/>
      <c r="AB8845" s="39"/>
      <c r="AC8845" s="39"/>
      <c r="AD8845" s="39"/>
      <c r="AE8845" s="39"/>
      <c r="AF8845" s="39"/>
      <c r="AG8845" s="39"/>
      <c r="AH8845" s="39"/>
      <c r="AI8845" s="39"/>
      <c r="AJ8845" s="39"/>
      <c r="AK8845" s="39"/>
      <c r="AL8845" s="39"/>
      <c r="AM8845" s="39"/>
      <c r="AN8845" s="39"/>
      <c r="AO8845" s="39"/>
      <c r="AP8845" s="39"/>
      <c r="AQ8845" s="39"/>
      <c r="AR8845" s="39"/>
      <c r="AS8845" s="39"/>
      <c r="AT8845" s="39"/>
      <c r="AU8845" s="39"/>
      <c r="AV8845" s="39"/>
      <c r="AW8845" s="39"/>
    </row>
    <row r="8846" spans="15:49" x14ac:dyDescent="0.2">
      <c r="O8846" s="39"/>
      <c r="P8846" s="39"/>
      <c r="Q8846" s="39"/>
      <c r="R8846" s="39"/>
      <c r="S8846" s="39"/>
      <c r="T8846" s="39"/>
      <c r="U8846" s="39"/>
      <c r="V8846" s="39"/>
      <c r="W8846" s="39"/>
      <c r="X8846" s="39"/>
      <c r="Y8846" s="39"/>
      <c r="Z8846" s="39"/>
      <c r="AA8846" s="39"/>
      <c r="AB8846" s="39"/>
      <c r="AC8846" s="39"/>
      <c r="AD8846" s="39"/>
      <c r="AE8846" s="39"/>
      <c r="AF8846" s="39"/>
      <c r="AG8846" s="39"/>
      <c r="AH8846" s="39"/>
      <c r="AI8846" s="39"/>
      <c r="AJ8846" s="39"/>
      <c r="AK8846" s="39"/>
      <c r="AL8846" s="39"/>
      <c r="AM8846" s="39"/>
      <c r="AN8846" s="39"/>
      <c r="AO8846" s="39"/>
      <c r="AP8846" s="39"/>
      <c r="AQ8846" s="39"/>
      <c r="AR8846" s="39"/>
      <c r="AS8846" s="39"/>
      <c r="AT8846" s="39"/>
      <c r="AU8846" s="39"/>
      <c r="AV8846" s="39"/>
      <c r="AW8846" s="39"/>
    </row>
    <row r="8847" spans="15:49" x14ac:dyDescent="0.2">
      <c r="O8847" s="39"/>
      <c r="P8847" s="39"/>
      <c r="Q8847" s="39"/>
      <c r="R8847" s="39"/>
      <c r="S8847" s="39"/>
      <c r="T8847" s="39"/>
      <c r="U8847" s="39"/>
      <c r="V8847" s="39"/>
      <c r="W8847" s="39"/>
      <c r="X8847" s="39"/>
      <c r="Y8847" s="39"/>
      <c r="Z8847" s="39"/>
      <c r="AA8847" s="39"/>
      <c r="AB8847" s="39"/>
      <c r="AC8847" s="39"/>
      <c r="AD8847" s="39"/>
      <c r="AE8847" s="39"/>
      <c r="AF8847" s="39"/>
      <c r="AG8847" s="39"/>
      <c r="AH8847" s="39"/>
      <c r="AI8847" s="39"/>
      <c r="AJ8847" s="39"/>
      <c r="AK8847" s="39"/>
      <c r="AL8847" s="39"/>
      <c r="AM8847" s="39"/>
      <c r="AN8847" s="39"/>
      <c r="AO8847" s="39"/>
      <c r="AP8847" s="39"/>
      <c r="AQ8847" s="39"/>
      <c r="AR8847" s="39"/>
      <c r="AS8847" s="39"/>
      <c r="AT8847" s="39"/>
      <c r="AU8847" s="39"/>
      <c r="AV8847" s="39"/>
      <c r="AW8847" s="39"/>
    </row>
    <row r="8848" spans="15:49" x14ac:dyDescent="0.2">
      <c r="O8848" s="39"/>
      <c r="P8848" s="39"/>
      <c r="Q8848" s="39"/>
      <c r="R8848" s="39"/>
      <c r="S8848" s="39"/>
      <c r="T8848" s="39"/>
      <c r="U8848" s="39"/>
      <c r="V8848" s="39"/>
      <c r="W8848" s="39"/>
      <c r="X8848" s="39"/>
      <c r="Y8848" s="39"/>
      <c r="Z8848" s="39"/>
      <c r="AA8848" s="39"/>
      <c r="AB8848" s="39"/>
      <c r="AC8848" s="39"/>
      <c r="AD8848" s="39"/>
      <c r="AE8848" s="39"/>
      <c r="AF8848" s="39"/>
      <c r="AG8848" s="39"/>
      <c r="AH8848" s="39"/>
      <c r="AI8848" s="39"/>
      <c r="AJ8848" s="39"/>
      <c r="AK8848" s="39"/>
      <c r="AL8848" s="39"/>
      <c r="AM8848" s="39"/>
      <c r="AN8848" s="39"/>
      <c r="AO8848" s="39"/>
      <c r="AP8848" s="39"/>
      <c r="AQ8848" s="39"/>
      <c r="AR8848" s="39"/>
      <c r="AS8848" s="39"/>
      <c r="AT8848" s="39"/>
      <c r="AU8848" s="39"/>
      <c r="AV8848" s="39"/>
      <c r="AW8848" s="39"/>
    </row>
    <row r="8849" spans="15:49" x14ac:dyDescent="0.2">
      <c r="O8849" s="39"/>
      <c r="P8849" s="39"/>
      <c r="Q8849" s="39"/>
      <c r="R8849" s="39"/>
      <c r="S8849" s="39"/>
      <c r="T8849" s="39"/>
      <c r="U8849" s="39"/>
      <c r="V8849" s="39"/>
      <c r="W8849" s="39"/>
      <c r="X8849" s="39"/>
      <c r="Y8849" s="39"/>
      <c r="Z8849" s="39"/>
      <c r="AA8849" s="39"/>
      <c r="AB8849" s="39"/>
      <c r="AC8849" s="39"/>
      <c r="AD8849" s="39"/>
      <c r="AE8849" s="39"/>
      <c r="AF8849" s="39"/>
      <c r="AG8849" s="39"/>
      <c r="AH8849" s="39"/>
      <c r="AI8849" s="39"/>
      <c r="AJ8849" s="39"/>
      <c r="AK8849" s="39"/>
      <c r="AL8849" s="39"/>
      <c r="AM8849" s="39"/>
      <c r="AN8849" s="39"/>
      <c r="AO8849" s="39"/>
      <c r="AP8849" s="39"/>
      <c r="AQ8849" s="39"/>
      <c r="AR8849" s="39"/>
      <c r="AS8849" s="39"/>
      <c r="AT8849" s="39"/>
      <c r="AU8849" s="39"/>
      <c r="AV8849" s="39"/>
      <c r="AW8849" s="39"/>
    </row>
    <row r="8850" spans="15:49" x14ac:dyDescent="0.2">
      <c r="O8850" s="39"/>
      <c r="P8850" s="39"/>
      <c r="Q8850" s="39"/>
      <c r="R8850" s="39"/>
      <c r="S8850" s="39"/>
      <c r="T8850" s="39"/>
      <c r="U8850" s="39"/>
      <c r="V8850" s="39"/>
      <c r="W8850" s="39"/>
      <c r="X8850" s="39"/>
      <c r="Y8850" s="39"/>
      <c r="Z8850" s="39"/>
      <c r="AA8850" s="39"/>
      <c r="AB8850" s="39"/>
      <c r="AC8850" s="39"/>
      <c r="AD8850" s="39"/>
      <c r="AE8850" s="39"/>
      <c r="AF8850" s="39"/>
      <c r="AG8850" s="39"/>
      <c r="AH8850" s="39"/>
      <c r="AI8850" s="39"/>
      <c r="AJ8850" s="39"/>
      <c r="AK8850" s="39"/>
      <c r="AL8850" s="39"/>
      <c r="AM8850" s="39"/>
      <c r="AN8850" s="39"/>
      <c r="AO8850" s="39"/>
      <c r="AP8850" s="39"/>
      <c r="AQ8850" s="39"/>
      <c r="AR8850" s="39"/>
      <c r="AS8850" s="39"/>
      <c r="AT8850" s="39"/>
      <c r="AU8850" s="39"/>
      <c r="AV8850" s="39"/>
      <c r="AW8850" s="39"/>
    </row>
    <row r="8851" spans="15:49" x14ac:dyDescent="0.2">
      <c r="O8851" s="39"/>
      <c r="P8851" s="39"/>
      <c r="Q8851" s="39"/>
      <c r="R8851" s="39"/>
      <c r="S8851" s="39"/>
      <c r="T8851" s="39"/>
      <c r="U8851" s="39"/>
      <c r="V8851" s="39"/>
      <c r="W8851" s="39"/>
      <c r="X8851" s="39"/>
      <c r="Y8851" s="39"/>
      <c r="Z8851" s="39"/>
      <c r="AA8851" s="39"/>
      <c r="AB8851" s="39"/>
      <c r="AC8851" s="39"/>
      <c r="AD8851" s="39"/>
      <c r="AE8851" s="39"/>
      <c r="AF8851" s="39"/>
      <c r="AG8851" s="39"/>
      <c r="AH8851" s="39"/>
      <c r="AI8851" s="39"/>
      <c r="AJ8851" s="39"/>
      <c r="AK8851" s="39"/>
      <c r="AL8851" s="39"/>
      <c r="AM8851" s="39"/>
      <c r="AN8851" s="39"/>
      <c r="AO8851" s="39"/>
      <c r="AP8851" s="39"/>
      <c r="AQ8851" s="39"/>
      <c r="AR8851" s="39"/>
      <c r="AS8851" s="39"/>
      <c r="AT8851" s="39"/>
      <c r="AU8851" s="39"/>
      <c r="AV8851" s="39"/>
      <c r="AW8851" s="39"/>
    </row>
    <row r="8852" spans="15:49" x14ac:dyDescent="0.2">
      <c r="O8852" s="39"/>
      <c r="P8852" s="39"/>
      <c r="Q8852" s="39"/>
      <c r="R8852" s="39"/>
      <c r="S8852" s="39"/>
      <c r="T8852" s="39"/>
      <c r="U8852" s="39"/>
      <c r="V8852" s="39"/>
      <c r="W8852" s="39"/>
      <c r="X8852" s="39"/>
      <c r="Y8852" s="39"/>
      <c r="Z8852" s="39"/>
      <c r="AA8852" s="39"/>
      <c r="AB8852" s="39"/>
      <c r="AC8852" s="39"/>
      <c r="AD8852" s="39"/>
      <c r="AE8852" s="39"/>
      <c r="AF8852" s="39"/>
      <c r="AG8852" s="39"/>
      <c r="AH8852" s="39"/>
      <c r="AI8852" s="39"/>
      <c r="AJ8852" s="39"/>
      <c r="AK8852" s="39"/>
      <c r="AL8852" s="39"/>
      <c r="AM8852" s="39"/>
      <c r="AN8852" s="39"/>
      <c r="AO8852" s="39"/>
      <c r="AP8852" s="39"/>
      <c r="AQ8852" s="39"/>
      <c r="AR8852" s="39"/>
      <c r="AS8852" s="39"/>
      <c r="AT8852" s="39"/>
      <c r="AU8852" s="39"/>
      <c r="AV8852" s="39"/>
      <c r="AW8852" s="39"/>
    </row>
    <row r="8853" spans="15:49" x14ac:dyDescent="0.2">
      <c r="O8853" s="39"/>
      <c r="P8853" s="39"/>
      <c r="Q8853" s="39"/>
      <c r="R8853" s="39"/>
      <c r="S8853" s="39"/>
      <c r="T8853" s="39"/>
      <c r="U8853" s="39"/>
      <c r="V8853" s="39"/>
      <c r="W8853" s="39"/>
      <c r="X8853" s="39"/>
      <c r="Y8853" s="39"/>
      <c r="Z8853" s="39"/>
      <c r="AA8853" s="39"/>
      <c r="AB8853" s="39"/>
      <c r="AC8853" s="39"/>
      <c r="AD8853" s="39"/>
      <c r="AE8853" s="39"/>
      <c r="AF8853" s="39"/>
      <c r="AG8853" s="39"/>
      <c r="AH8853" s="39"/>
      <c r="AI8853" s="39"/>
      <c r="AJ8853" s="39"/>
      <c r="AK8853" s="39"/>
      <c r="AL8853" s="39"/>
      <c r="AM8853" s="39"/>
      <c r="AN8853" s="39"/>
      <c r="AO8853" s="39"/>
      <c r="AP8853" s="39"/>
      <c r="AQ8853" s="39"/>
      <c r="AR8853" s="39"/>
      <c r="AS8853" s="39"/>
      <c r="AT8853" s="39"/>
      <c r="AU8853" s="39"/>
      <c r="AV8853" s="39"/>
      <c r="AW8853" s="39"/>
    </row>
    <row r="8854" spans="15:49" x14ac:dyDescent="0.2">
      <c r="O8854" s="39"/>
      <c r="P8854" s="39"/>
      <c r="Q8854" s="39"/>
      <c r="R8854" s="39"/>
      <c r="S8854" s="39"/>
      <c r="T8854" s="39"/>
      <c r="U8854" s="39"/>
      <c r="V8854" s="39"/>
      <c r="W8854" s="39"/>
      <c r="X8854" s="39"/>
      <c r="Y8854" s="39"/>
      <c r="Z8854" s="39"/>
      <c r="AA8854" s="39"/>
      <c r="AB8854" s="39"/>
      <c r="AC8854" s="39"/>
      <c r="AD8854" s="39"/>
      <c r="AE8854" s="39"/>
      <c r="AF8854" s="39"/>
      <c r="AG8854" s="39"/>
      <c r="AH8854" s="39"/>
      <c r="AI8854" s="39"/>
      <c r="AJ8854" s="39"/>
      <c r="AK8854" s="39"/>
      <c r="AL8854" s="39"/>
      <c r="AM8854" s="39"/>
      <c r="AN8854" s="39"/>
      <c r="AO8854" s="39"/>
      <c r="AP8854" s="39"/>
      <c r="AQ8854" s="39"/>
      <c r="AR8854" s="39"/>
      <c r="AS8854" s="39"/>
      <c r="AT8854" s="39"/>
      <c r="AU8854" s="39"/>
      <c r="AV8854" s="39"/>
      <c r="AW8854" s="39"/>
    </row>
    <row r="8855" spans="15:49" x14ac:dyDescent="0.2">
      <c r="O8855" s="39"/>
      <c r="P8855" s="39"/>
      <c r="Q8855" s="39"/>
      <c r="R8855" s="39"/>
      <c r="S8855" s="39"/>
      <c r="T8855" s="39"/>
      <c r="U8855" s="39"/>
      <c r="V8855" s="39"/>
      <c r="W8855" s="39"/>
      <c r="X8855" s="39"/>
      <c r="Y8855" s="39"/>
      <c r="Z8855" s="39"/>
      <c r="AA8855" s="39"/>
      <c r="AB8855" s="39"/>
      <c r="AC8855" s="39"/>
      <c r="AD8855" s="39"/>
      <c r="AE8855" s="39"/>
      <c r="AF8855" s="39"/>
      <c r="AG8855" s="39"/>
      <c r="AH8855" s="39"/>
      <c r="AI8855" s="39"/>
      <c r="AJ8855" s="39"/>
      <c r="AK8855" s="39"/>
      <c r="AL8855" s="39"/>
      <c r="AM8855" s="39"/>
      <c r="AN8855" s="39"/>
      <c r="AO8855" s="39"/>
      <c r="AP8855" s="39"/>
      <c r="AQ8855" s="39"/>
      <c r="AR8855" s="39"/>
      <c r="AS8855" s="39"/>
      <c r="AT8855" s="39"/>
      <c r="AU8855" s="39"/>
      <c r="AV8855" s="39"/>
      <c r="AW8855" s="39"/>
    </row>
    <row r="8856" spans="15:49" x14ac:dyDescent="0.2">
      <c r="O8856" s="39"/>
      <c r="P8856" s="39"/>
      <c r="Q8856" s="39"/>
      <c r="R8856" s="39"/>
      <c r="S8856" s="39"/>
      <c r="T8856" s="39"/>
      <c r="U8856" s="39"/>
      <c r="V8856" s="39"/>
      <c r="W8856" s="39"/>
      <c r="X8856" s="39"/>
      <c r="Y8856" s="39"/>
      <c r="Z8856" s="39"/>
      <c r="AA8856" s="39"/>
      <c r="AB8856" s="39"/>
      <c r="AC8856" s="39"/>
      <c r="AD8856" s="39"/>
      <c r="AE8856" s="39"/>
      <c r="AF8856" s="39"/>
      <c r="AG8856" s="39"/>
      <c r="AH8856" s="39"/>
      <c r="AI8856" s="39"/>
      <c r="AJ8856" s="39"/>
      <c r="AK8856" s="39"/>
      <c r="AL8856" s="39"/>
      <c r="AM8856" s="39"/>
      <c r="AN8856" s="39"/>
      <c r="AO8856" s="39"/>
      <c r="AP8856" s="39"/>
      <c r="AQ8856" s="39"/>
      <c r="AR8856" s="39"/>
      <c r="AS8856" s="39"/>
      <c r="AT8856" s="39"/>
      <c r="AU8856" s="39"/>
      <c r="AV8856" s="39"/>
      <c r="AW8856" s="39"/>
    </row>
    <row r="8857" spans="15:49" x14ac:dyDescent="0.2">
      <c r="O8857" s="39"/>
      <c r="P8857" s="39"/>
      <c r="Q8857" s="39"/>
      <c r="R8857" s="39"/>
      <c r="S8857" s="39"/>
      <c r="T8857" s="39"/>
      <c r="U8857" s="39"/>
      <c r="V8857" s="39"/>
      <c r="W8857" s="39"/>
      <c r="X8857" s="39"/>
      <c r="Y8857" s="39"/>
      <c r="Z8857" s="39"/>
      <c r="AA8857" s="39"/>
      <c r="AB8857" s="39"/>
      <c r="AC8857" s="39"/>
      <c r="AD8857" s="39"/>
      <c r="AE8857" s="39"/>
      <c r="AF8857" s="39"/>
      <c r="AG8857" s="39"/>
      <c r="AH8857" s="39"/>
      <c r="AI8857" s="39"/>
      <c r="AJ8857" s="39"/>
      <c r="AK8857" s="39"/>
      <c r="AL8857" s="39"/>
      <c r="AM8857" s="39"/>
      <c r="AN8857" s="39"/>
      <c r="AO8857" s="39"/>
      <c r="AP8857" s="39"/>
      <c r="AQ8857" s="39"/>
      <c r="AR8857" s="39"/>
      <c r="AS8857" s="39"/>
      <c r="AT8857" s="39"/>
      <c r="AU8857" s="39"/>
      <c r="AV8857" s="39"/>
      <c r="AW8857" s="39"/>
    </row>
    <row r="8858" spans="15:49" x14ac:dyDescent="0.2">
      <c r="O8858" s="39"/>
      <c r="P8858" s="39"/>
      <c r="Q8858" s="39"/>
      <c r="R8858" s="39"/>
      <c r="S8858" s="39"/>
      <c r="T8858" s="39"/>
      <c r="U8858" s="39"/>
      <c r="V8858" s="39"/>
      <c r="W8858" s="39"/>
      <c r="X8858" s="39"/>
      <c r="Y8858" s="39"/>
      <c r="Z8858" s="39"/>
      <c r="AA8858" s="39"/>
      <c r="AB8858" s="39"/>
      <c r="AC8858" s="39"/>
      <c r="AD8858" s="39"/>
      <c r="AE8858" s="39"/>
      <c r="AF8858" s="39"/>
      <c r="AG8858" s="39"/>
      <c r="AH8858" s="39"/>
      <c r="AI8858" s="39"/>
      <c r="AJ8858" s="39"/>
      <c r="AK8858" s="39"/>
      <c r="AL8858" s="39"/>
      <c r="AM8858" s="39"/>
      <c r="AN8858" s="39"/>
      <c r="AO8858" s="39"/>
      <c r="AP8858" s="39"/>
      <c r="AQ8858" s="39"/>
      <c r="AR8858" s="39"/>
      <c r="AS8858" s="39"/>
      <c r="AT8858" s="39"/>
      <c r="AU8858" s="39"/>
      <c r="AV8858" s="39"/>
      <c r="AW8858" s="39"/>
    </row>
    <row r="8859" spans="15:49" x14ac:dyDescent="0.2">
      <c r="O8859" s="39"/>
      <c r="P8859" s="39"/>
      <c r="Q8859" s="39"/>
      <c r="R8859" s="39"/>
      <c r="S8859" s="39"/>
      <c r="T8859" s="39"/>
      <c r="U8859" s="39"/>
      <c r="V8859" s="39"/>
      <c r="W8859" s="39"/>
      <c r="X8859" s="39"/>
      <c r="Y8859" s="39"/>
      <c r="Z8859" s="39"/>
      <c r="AA8859" s="39"/>
      <c r="AB8859" s="39"/>
      <c r="AC8859" s="39"/>
      <c r="AD8859" s="39"/>
      <c r="AE8859" s="39"/>
      <c r="AF8859" s="39"/>
      <c r="AG8859" s="39"/>
      <c r="AH8859" s="39"/>
      <c r="AI8859" s="39"/>
      <c r="AJ8859" s="39"/>
      <c r="AK8859" s="39"/>
      <c r="AL8859" s="39"/>
      <c r="AM8859" s="39"/>
      <c r="AN8859" s="39"/>
      <c r="AO8859" s="39"/>
      <c r="AP8859" s="39"/>
      <c r="AQ8859" s="39"/>
      <c r="AR8859" s="39"/>
      <c r="AS8859" s="39"/>
      <c r="AT8859" s="39"/>
      <c r="AU8859" s="39"/>
      <c r="AV8859" s="39"/>
      <c r="AW8859" s="39"/>
    </row>
    <row r="8860" spans="15:49" x14ac:dyDescent="0.2">
      <c r="O8860" s="39"/>
      <c r="P8860" s="39"/>
      <c r="Q8860" s="39"/>
      <c r="R8860" s="39"/>
      <c r="S8860" s="39"/>
      <c r="T8860" s="39"/>
      <c r="U8860" s="39"/>
      <c r="V8860" s="39"/>
      <c r="W8860" s="39"/>
      <c r="X8860" s="39"/>
      <c r="Y8860" s="39"/>
      <c r="Z8860" s="39"/>
      <c r="AA8860" s="39"/>
      <c r="AB8860" s="39"/>
      <c r="AC8860" s="39"/>
      <c r="AD8860" s="39"/>
      <c r="AE8860" s="39"/>
      <c r="AF8860" s="39"/>
      <c r="AG8860" s="39"/>
      <c r="AH8860" s="39"/>
      <c r="AI8860" s="39"/>
      <c r="AJ8860" s="39"/>
      <c r="AK8860" s="39"/>
      <c r="AL8860" s="39"/>
      <c r="AM8860" s="39"/>
      <c r="AN8860" s="39"/>
      <c r="AO8860" s="39"/>
      <c r="AP8860" s="39"/>
      <c r="AQ8860" s="39"/>
      <c r="AR8860" s="39"/>
      <c r="AS8860" s="39"/>
      <c r="AT8860" s="39"/>
      <c r="AU8860" s="39"/>
      <c r="AV8860" s="39"/>
      <c r="AW8860" s="39"/>
    </row>
    <row r="8861" spans="15:49" x14ac:dyDescent="0.2">
      <c r="O8861" s="39"/>
      <c r="P8861" s="39"/>
      <c r="Q8861" s="39"/>
      <c r="R8861" s="39"/>
      <c r="S8861" s="39"/>
      <c r="T8861" s="39"/>
      <c r="U8861" s="39"/>
      <c r="V8861" s="39"/>
      <c r="W8861" s="39"/>
      <c r="X8861" s="39"/>
      <c r="Y8861" s="39"/>
      <c r="Z8861" s="39"/>
      <c r="AA8861" s="39"/>
      <c r="AB8861" s="39"/>
      <c r="AC8861" s="39"/>
      <c r="AD8861" s="39"/>
      <c r="AE8861" s="39"/>
      <c r="AF8861" s="39"/>
      <c r="AG8861" s="39"/>
      <c r="AH8861" s="39"/>
      <c r="AI8861" s="39"/>
      <c r="AJ8861" s="39"/>
      <c r="AK8861" s="39"/>
      <c r="AL8861" s="39"/>
      <c r="AM8861" s="39"/>
      <c r="AN8861" s="39"/>
      <c r="AO8861" s="39"/>
      <c r="AP8861" s="39"/>
      <c r="AQ8861" s="39"/>
      <c r="AR8861" s="39"/>
      <c r="AS8861" s="39"/>
      <c r="AT8861" s="39"/>
      <c r="AU8861" s="39"/>
      <c r="AV8861" s="39"/>
      <c r="AW8861" s="39"/>
    </row>
    <row r="8862" spans="15:49" x14ac:dyDescent="0.2">
      <c r="O8862" s="39"/>
      <c r="P8862" s="39"/>
      <c r="Q8862" s="39"/>
      <c r="R8862" s="39"/>
      <c r="S8862" s="39"/>
      <c r="T8862" s="39"/>
      <c r="U8862" s="39"/>
      <c r="V8862" s="39"/>
      <c r="W8862" s="39"/>
      <c r="X8862" s="39"/>
      <c r="Y8862" s="39"/>
      <c r="Z8862" s="39"/>
      <c r="AA8862" s="39"/>
      <c r="AB8862" s="39"/>
      <c r="AC8862" s="39"/>
      <c r="AD8862" s="39"/>
      <c r="AE8862" s="39"/>
      <c r="AF8862" s="39"/>
      <c r="AG8862" s="39"/>
      <c r="AH8862" s="39"/>
      <c r="AI8862" s="39"/>
      <c r="AJ8862" s="39"/>
      <c r="AK8862" s="39"/>
      <c r="AL8862" s="39"/>
      <c r="AM8862" s="39"/>
      <c r="AN8862" s="39"/>
      <c r="AO8862" s="39"/>
      <c r="AP8862" s="39"/>
      <c r="AQ8862" s="39"/>
      <c r="AR8862" s="39"/>
      <c r="AS8862" s="39"/>
      <c r="AT8862" s="39"/>
      <c r="AU8862" s="39"/>
      <c r="AV8862" s="39"/>
      <c r="AW8862" s="39"/>
    </row>
    <row r="8863" spans="15:49" x14ac:dyDescent="0.2">
      <c r="O8863" s="39"/>
      <c r="P8863" s="39"/>
      <c r="Q8863" s="39"/>
      <c r="R8863" s="39"/>
      <c r="S8863" s="39"/>
      <c r="T8863" s="39"/>
      <c r="U8863" s="39"/>
      <c r="V8863" s="39"/>
      <c r="W8863" s="39"/>
      <c r="X8863" s="39"/>
      <c r="Y8863" s="39"/>
      <c r="Z8863" s="39"/>
      <c r="AA8863" s="39"/>
      <c r="AB8863" s="39"/>
      <c r="AC8863" s="39"/>
      <c r="AD8863" s="39"/>
      <c r="AE8863" s="39"/>
      <c r="AF8863" s="39"/>
      <c r="AG8863" s="39"/>
      <c r="AH8863" s="39"/>
      <c r="AI8863" s="39"/>
      <c r="AJ8863" s="39"/>
      <c r="AK8863" s="39"/>
      <c r="AL8863" s="39"/>
      <c r="AM8863" s="39"/>
      <c r="AN8863" s="39"/>
      <c r="AO8863" s="39"/>
      <c r="AP8863" s="39"/>
      <c r="AQ8863" s="39"/>
      <c r="AR8863" s="39"/>
      <c r="AS8863" s="39"/>
      <c r="AT8863" s="39"/>
      <c r="AU8863" s="39"/>
      <c r="AV8863" s="39"/>
      <c r="AW8863" s="39"/>
    </row>
    <row r="8864" spans="15:49" x14ac:dyDescent="0.2">
      <c r="O8864" s="39"/>
      <c r="P8864" s="39"/>
      <c r="Q8864" s="39"/>
      <c r="R8864" s="39"/>
      <c r="S8864" s="39"/>
      <c r="T8864" s="39"/>
      <c r="U8864" s="39"/>
      <c r="V8864" s="39"/>
      <c r="W8864" s="39"/>
      <c r="X8864" s="39"/>
      <c r="Y8864" s="39"/>
      <c r="Z8864" s="39"/>
      <c r="AA8864" s="39"/>
      <c r="AB8864" s="39"/>
      <c r="AC8864" s="39"/>
      <c r="AD8864" s="39"/>
      <c r="AE8864" s="39"/>
      <c r="AF8864" s="39"/>
      <c r="AG8864" s="39"/>
      <c r="AH8864" s="39"/>
      <c r="AI8864" s="39"/>
      <c r="AJ8864" s="39"/>
      <c r="AK8864" s="39"/>
      <c r="AL8864" s="39"/>
      <c r="AM8864" s="39"/>
      <c r="AN8864" s="39"/>
      <c r="AO8864" s="39"/>
      <c r="AP8864" s="39"/>
      <c r="AQ8864" s="39"/>
      <c r="AR8864" s="39"/>
      <c r="AS8864" s="39"/>
      <c r="AT8864" s="39"/>
      <c r="AU8864" s="39"/>
      <c r="AV8864" s="39"/>
      <c r="AW8864" s="39"/>
    </row>
    <row r="8865" spans="15:49" x14ac:dyDescent="0.2">
      <c r="O8865" s="39"/>
      <c r="P8865" s="39"/>
      <c r="Q8865" s="39"/>
      <c r="R8865" s="39"/>
      <c r="S8865" s="39"/>
      <c r="T8865" s="39"/>
      <c r="U8865" s="39"/>
      <c r="V8865" s="39"/>
      <c r="W8865" s="39"/>
      <c r="X8865" s="39"/>
      <c r="Y8865" s="39"/>
      <c r="Z8865" s="39"/>
      <c r="AA8865" s="39"/>
      <c r="AB8865" s="39"/>
      <c r="AC8865" s="39"/>
      <c r="AD8865" s="39"/>
      <c r="AE8865" s="39"/>
      <c r="AF8865" s="39"/>
      <c r="AG8865" s="39"/>
      <c r="AH8865" s="39"/>
      <c r="AI8865" s="39"/>
      <c r="AJ8865" s="39"/>
      <c r="AK8865" s="39"/>
      <c r="AL8865" s="39"/>
      <c r="AM8865" s="39"/>
      <c r="AN8865" s="39"/>
      <c r="AO8865" s="39"/>
      <c r="AP8865" s="39"/>
      <c r="AQ8865" s="39"/>
      <c r="AR8865" s="39"/>
      <c r="AS8865" s="39"/>
      <c r="AT8865" s="39"/>
      <c r="AU8865" s="39"/>
      <c r="AV8865" s="39"/>
      <c r="AW8865" s="39"/>
    </row>
    <row r="8866" spans="15:49" x14ac:dyDescent="0.2">
      <c r="O8866" s="39"/>
      <c r="P8866" s="39"/>
      <c r="Q8866" s="39"/>
      <c r="R8866" s="39"/>
      <c r="S8866" s="39"/>
      <c r="T8866" s="39"/>
      <c r="U8866" s="39"/>
      <c r="V8866" s="39"/>
      <c r="W8866" s="39"/>
      <c r="X8866" s="39"/>
      <c r="Y8866" s="39"/>
      <c r="Z8866" s="39"/>
      <c r="AA8866" s="39"/>
      <c r="AB8866" s="39"/>
      <c r="AC8866" s="39"/>
      <c r="AD8866" s="39"/>
      <c r="AE8866" s="39"/>
      <c r="AF8866" s="39"/>
      <c r="AG8866" s="39"/>
      <c r="AH8866" s="39"/>
      <c r="AI8866" s="39"/>
      <c r="AJ8866" s="39"/>
      <c r="AK8866" s="39"/>
      <c r="AL8866" s="39"/>
      <c r="AM8866" s="39"/>
      <c r="AN8866" s="39"/>
      <c r="AO8866" s="39"/>
      <c r="AP8866" s="39"/>
      <c r="AQ8866" s="39"/>
      <c r="AR8866" s="39"/>
      <c r="AS8866" s="39"/>
      <c r="AT8866" s="39"/>
      <c r="AU8866" s="39"/>
      <c r="AV8866" s="39"/>
      <c r="AW8866" s="39"/>
    </row>
    <row r="8867" spans="15:49" x14ac:dyDescent="0.2">
      <c r="O8867" s="39"/>
      <c r="P8867" s="39"/>
      <c r="Q8867" s="39"/>
      <c r="R8867" s="39"/>
      <c r="S8867" s="39"/>
      <c r="T8867" s="39"/>
      <c r="U8867" s="39"/>
      <c r="V8867" s="39"/>
      <c r="W8867" s="39"/>
      <c r="X8867" s="39"/>
      <c r="Y8867" s="39"/>
      <c r="Z8867" s="39"/>
      <c r="AA8867" s="39"/>
      <c r="AB8867" s="39"/>
      <c r="AC8867" s="39"/>
      <c r="AD8867" s="39"/>
      <c r="AE8867" s="39"/>
      <c r="AF8867" s="39"/>
      <c r="AG8867" s="39"/>
      <c r="AH8867" s="39"/>
      <c r="AI8867" s="39"/>
      <c r="AJ8867" s="39"/>
      <c r="AK8867" s="39"/>
      <c r="AL8867" s="39"/>
      <c r="AM8867" s="39"/>
      <c r="AN8867" s="39"/>
      <c r="AO8867" s="39"/>
      <c r="AP8867" s="39"/>
      <c r="AQ8867" s="39"/>
      <c r="AR8867" s="39"/>
      <c r="AS8867" s="39"/>
      <c r="AT8867" s="39"/>
      <c r="AU8867" s="39"/>
      <c r="AV8867" s="39"/>
      <c r="AW8867" s="39"/>
    </row>
    <row r="8868" spans="15:49" x14ac:dyDescent="0.2">
      <c r="O8868" s="39"/>
      <c r="P8868" s="39"/>
      <c r="Q8868" s="39"/>
      <c r="R8868" s="39"/>
      <c r="S8868" s="39"/>
      <c r="T8868" s="39"/>
      <c r="U8868" s="39"/>
      <c r="V8868" s="39"/>
      <c r="W8868" s="39"/>
      <c r="X8868" s="39"/>
      <c r="Y8868" s="39"/>
      <c r="Z8868" s="39"/>
      <c r="AA8868" s="39"/>
      <c r="AB8868" s="39"/>
      <c r="AC8868" s="39"/>
      <c r="AD8868" s="39"/>
      <c r="AE8868" s="39"/>
      <c r="AF8868" s="39"/>
      <c r="AG8868" s="39"/>
      <c r="AH8868" s="39"/>
      <c r="AI8868" s="39"/>
      <c r="AJ8868" s="39"/>
      <c r="AK8868" s="39"/>
      <c r="AL8868" s="39"/>
      <c r="AM8868" s="39"/>
      <c r="AN8868" s="39"/>
      <c r="AO8868" s="39"/>
      <c r="AP8868" s="39"/>
      <c r="AQ8868" s="39"/>
      <c r="AR8868" s="39"/>
      <c r="AS8868" s="39"/>
      <c r="AT8868" s="39"/>
      <c r="AU8868" s="39"/>
      <c r="AV8868" s="39"/>
      <c r="AW8868" s="39"/>
    </row>
    <row r="8869" spans="15:49" x14ac:dyDescent="0.2">
      <c r="O8869" s="39"/>
      <c r="P8869" s="39"/>
      <c r="Q8869" s="39"/>
      <c r="R8869" s="39"/>
      <c r="S8869" s="39"/>
      <c r="T8869" s="39"/>
      <c r="U8869" s="39"/>
      <c r="V8869" s="39"/>
      <c r="W8869" s="39"/>
      <c r="X8869" s="39"/>
      <c r="Y8869" s="39"/>
      <c r="Z8869" s="39"/>
      <c r="AA8869" s="39"/>
      <c r="AB8869" s="39"/>
      <c r="AC8869" s="39"/>
      <c r="AD8869" s="39"/>
      <c r="AE8869" s="39"/>
      <c r="AF8869" s="39"/>
      <c r="AG8869" s="39"/>
      <c r="AH8869" s="39"/>
      <c r="AI8869" s="39"/>
      <c r="AJ8869" s="39"/>
      <c r="AK8869" s="39"/>
      <c r="AL8869" s="39"/>
      <c r="AM8869" s="39"/>
      <c r="AN8869" s="39"/>
      <c r="AO8869" s="39"/>
      <c r="AP8869" s="39"/>
      <c r="AQ8869" s="39"/>
      <c r="AR8869" s="39"/>
      <c r="AS8869" s="39"/>
      <c r="AT8869" s="39"/>
      <c r="AU8869" s="39"/>
      <c r="AV8869" s="39"/>
      <c r="AW8869" s="39"/>
    </row>
    <row r="8870" spans="15:49" x14ac:dyDescent="0.2">
      <c r="O8870" s="39"/>
      <c r="P8870" s="39"/>
      <c r="Q8870" s="39"/>
      <c r="R8870" s="39"/>
      <c r="S8870" s="39"/>
      <c r="T8870" s="39"/>
      <c r="U8870" s="39"/>
      <c r="V8870" s="39"/>
      <c r="W8870" s="39"/>
      <c r="X8870" s="39"/>
      <c r="Y8870" s="39"/>
      <c r="Z8870" s="39"/>
      <c r="AA8870" s="39"/>
      <c r="AB8870" s="39"/>
      <c r="AC8870" s="39"/>
      <c r="AD8870" s="39"/>
      <c r="AE8870" s="39"/>
      <c r="AF8870" s="39"/>
      <c r="AG8870" s="39"/>
      <c r="AH8870" s="39"/>
      <c r="AI8870" s="39"/>
      <c r="AJ8870" s="39"/>
      <c r="AK8870" s="39"/>
      <c r="AL8870" s="39"/>
      <c r="AM8870" s="39"/>
      <c r="AN8870" s="39"/>
      <c r="AO8870" s="39"/>
      <c r="AP8870" s="39"/>
      <c r="AQ8870" s="39"/>
      <c r="AR8870" s="39"/>
      <c r="AS8870" s="39"/>
      <c r="AT8870" s="39"/>
      <c r="AU8870" s="39"/>
      <c r="AV8870" s="39"/>
      <c r="AW8870" s="39"/>
    </row>
    <row r="8871" spans="15:49" x14ac:dyDescent="0.2">
      <c r="O8871" s="39"/>
      <c r="P8871" s="39"/>
      <c r="Q8871" s="39"/>
      <c r="R8871" s="39"/>
      <c r="S8871" s="39"/>
      <c r="T8871" s="39"/>
      <c r="U8871" s="39"/>
      <c r="V8871" s="39"/>
      <c r="W8871" s="39"/>
      <c r="X8871" s="39"/>
      <c r="Y8871" s="39"/>
      <c r="Z8871" s="39"/>
      <c r="AA8871" s="39"/>
      <c r="AB8871" s="39"/>
      <c r="AC8871" s="39"/>
      <c r="AD8871" s="39"/>
      <c r="AE8871" s="39"/>
      <c r="AF8871" s="39"/>
      <c r="AG8871" s="39"/>
      <c r="AH8871" s="39"/>
      <c r="AI8871" s="39"/>
      <c r="AJ8871" s="39"/>
      <c r="AK8871" s="39"/>
      <c r="AL8871" s="39"/>
      <c r="AM8871" s="39"/>
      <c r="AN8871" s="39"/>
      <c r="AO8871" s="39"/>
      <c r="AP8871" s="39"/>
      <c r="AQ8871" s="39"/>
      <c r="AR8871" s="39"/>
      <c r="AS8871" s="39"/>
      <c r="AT8871" s="39"/>
      <c r="AU8871" s="39"/>
      <c r="AV8871" s="39"/>
      <c r="AW8871" s="39"/>
    </row>
    <row r="8872" spans="15:49" x14ac:dyDescent="0.2">
      <c r="O8872" s="39"/>
      <c r="P8872" s="39"/>
      <c r="Q8872" s="39"/>
      <c r="R8872" s="39"/>
      <c r="S8872" s="39"/>
      <c r="T8872" s="39"/>
      <c r="U8872" s="39"/>
      <c r="V8872" s="39"/>
      <c r="W8872" s="39"/>
      <c r="X8872" s="39"/>
      <c r="Y8872" s="39"/>
      <c r="Z8872" s="39"/>
      <c r="AA8872" s="39"/>
      <c r="AB8872" s="39"/>
      <c r="AC8872" s="39"/>
      <c r="AD8872" s="39"/>
      <c r="AE8872" s="39"/>
      <c r="AF8872" s="39"/>
      <c r="AG8872" s="39"/>
      <c r="AH8872" s="39"/>
      <c r="AI8872" s="39"/>
      <c r="AJ8872" s="39"/>
      <c r="AK8872" s="39"/>
      <c r="AL8872" s="39"/>
      <c r="AM8872" s="39"/>
      <c r="AN8872" s="39"/>
      <c r="AO8872" s="39"/>
      <c r="AP8872" s="39"/>
      <c r="AQ8872" s="39"/>
      <c r="AR8872" s="39"/>
      <c r="AS8872" s="39"/>
      <c r="AT8872" s="39"/>
      <c r="AU8872" s="39"/>
      <c r="AV8872" s="39"/>
      <c r="AW8872" s="39"/>
    </row>
    <row r="8873" spans="15:49" x14ac:dyDescent="0.2">
      <c r="O8873" s="39"/>
      <c r="P8873" s="39"/>
      <c r="Q8873" s="39"/>
      <c r="R8873" s="39"/>
      <c r="S8873" s="39"/>
      <c r="T8873" s="39"/>
      <c r="U8873" s="39"/>
      <c r="V8873" s="39"/>
      <c r="W8873" s="39"/>
      <c r="X8873" s="39"/>
      <c r="Y8873" s="39"/>
      <c r="Z8873" s="39"/>
      <c r="AA8873" s="39"/>
      <c r="AB8873" s="39"/>
      <c r="AC8873" s="39"/>
      <c r="AD8873" s="39"/>
      <c r="AE8873" s="39"/>
      <c r="AF8873" s="39"/>
      <c r="AG8873" s="39"/>
      <c r="AH8873" s="39"/>
      <c r="AI8873" s="39"/>
      <c r="AJ8873" s="39"/>
      <c r="AK8873" s="39"/>
      <c r="AL8873" s="39"/>
      <c r="AM8873" s="39"/>
      <c r="AN8873" s="39"/>
      <c r="AO8873" s="39"/>
      <c r="AP8873" s="39"/>
      <c r="AQ8873" s="39"/>
      <c r="AR8873" s="39"/>
      <c r="AS8873" s="39"/>
      <c r="AT8873" s="39"/>
      <c r="AU8873" s="39"/>
      <c r="AV8873" s="39"/>
      <c r="AW8873" s="39"/>
    </row>
    <row r="8874" spans="15:49" x14ac:dyDescent="0.2">
      <c r="O8874" s="39"/>
      <c r="P8874" s="39"/>
      <c r="Q8874" s="39"/>
      <c r="R8874" s="39"/>
      <c r="S8874" s="39"/>
      <c r="T8874" s="39"/>
      <c r="U8874" s="39"/>
      <c r="V8874" s="39"/>
      <c r="W8874" s="39"/>
      <c r="X8874" s="39"/>
      <c r="Y8874" s="39"/>
      <c r="Z8874" s="39"/>
      <c r="AA8874" s="39"/>
      <c r="AB8874" s="39"/>
      <c r="AC8874" s="39"/>
      <c r="AD8874" s="39"/>
      <c r="AE8874" s="39"/>
      <c r="AF8874" s="39"/>
      <c r="AG8874" s="39"/>
      <c r="AH8874" s="39"/>
      <c r="AI8874" s="39"/>
      <c r="AJ8874" s="39"/>
      <c r="AK8874" s="39"/>
      <c r="AL8874" s="39"/>
      <c r="AM8874" s="39"/>
      <c r="AN8874" s="39"/>
      <c r="AO8874" s="39"/>
      <c r="AP8874" s="39"/>
      <c r="AQ8874" s="39"/>
      <c r="AR8874" s="39"/>
      <c r="AS8874" s="39"/>
      <c r="AT8874" s="39"/>
      <c r="AU8874" s="39"/>
      <c r="AV8874" s="39"/>
      <c r="AW8874" s="39"/>
    </row>
    <row r="8875" spans="15:49" x14ac:dyDescent="0.2">
      <c r="O8875" s="39"/>
      <c r="P8875" s="39"/>
      <c r="Q8875" s="39"/>
      <c r="R8875" s="39"/>
      <c r="S8875" s="39"/>
      <c r="T8875" s="39"/>
      <c r="U8875" s="39"/>
      <c r="V8875" s="39"/>
      <c r="W8875" s="39"/>
      <c r="X8875" s="39"/>
      <c r="Y8875" s="39"/>
      <c r="Z8875" s="39"/>
      <c r="AA8875" s="39"/>
      <c r="AB8875" s="39"/>
      <c r="AC8875" s="39"/>
      <c r="AD8875" s="39"/>
      <c r="AE8875" s="39"/>
      <c r="AF8875" s="39"/>
      <c r="AG8875" s="39"/>
      <c r="AH8875" s="39"/>
      <c r="AI8875" s="39"/>
      <c r="AJ8875" s="39"/>
      <c r="AK8875" s="39"/>
      <c r="AL8875" s="39"/>
      <c r="AM8875" s="39"/>
      <c r="AN8875" s="39"/>
      <c r="AO8875" s="39"/>
      <c r="AP8875" s="39"/>
      <c r="AQ8875" s="39"/>
      <c r="AR8875" s="39"/>
      <c r="AS8875" s="39"/>
      <c r="AT8875" s="39"/>
      <c r="AU8875" s="39"/>
      <c r="AV8875" s="39"/>
      <c r="AW8875" s="39"/>
    </row>
    <row r="8876" spans="15:49" x14ac:dyDescent="0.2">
      <c r="O8876" s="39"/>
      <c r="P8876" s="39"/>
      <c r="Q8876" s="39"/>
      <c r="R8876" s="39"/>
      <c r="S8876" s="39"/>
      <c r="T8876" s="39"/>
      <c r="U8876" s="39"/>
      <c r="V8876" s="39"/>
      <c r="W8876" s="39"/>
      <c r="X8876" s="39"/>
      <c r="Y8876" s="39"/>
      <c r="Z8876" s="39"/>
      <c r="AA8876" s="39"/>
      <c r="AB8876" s="39"/>
      <c r="AC8876" s="39"/>
      <c r="AD8876" s="39"/>
      <c r="AE8876" s="39"/>
      <c r="AF8876" s="39"/>
      <c r="AG8876" s="39"/>
      <c r="AH8876" s="39"/>
      <c r="AI8876" s="39"/>
      <c r="AJ8876" s="39"/>
      <c r="AK8876" s="39"/>
      <c r="AL8876" s="39"/>
      <c r="AM8876" s="39"/>
      <c r="AN8876" s="39"/>
      <c r="AO8876" s="39"/>
      <c r="AP8876" s="39"/>
      <c r="AQ8876" s="39"/>
      <c r="AR8876" s="39"/>
      <c r="AS8876" s="39"/>
      <c r="AT8876" s="39"/>
      <c r="AU8876" s="39"/>
      <c r="AV8876" s="39"/>
      <c r="AW8876" s="39"/>
    </row>
    <row r="8877" spans="15:49" x14ac:dyDescent="0.2">
      <c r="O8877" s="39"/>
      <c r="P8877" s="39"/>
      <c r="Q8877" s="39"/>
      <c r="R8877" s="39"/>
      <c r="S8877" s="39"/>
      <c r="T8877" s="39"/>
      <c r="U8877" s="39"/>
      <c r="V8877" s="39"/>
      <c r="W8877" s="39"/>
      <c r="X8877" s="39"/>
      <c r="Y8877" s="39"/>
      <c r="Z8877" s="39"/>
      <c r="AA8877" s="39"/>
      <c r="AB8877" s="39"/>
      <c r="AC8877" s="39"/>
      <c r="AD8877" s="39"/>
      <c r="AE8877" s="39"/>
      <c r="AF8877" s="39"/>
      <c r="AG8877" s="39"/>
      <c r="AH8877" s="39"/>
      <c r="AI8877" s="39"/>
      <c r="AJ8877" s="39"/>
      <c r="AK8877" s="39"/>
      <c r="AL8877" s="39"/>
      <c r="AM8877" s="39"/>
      <c r="AN8877" s="39"/>
      <c r="AO8877" s="39"/>
      <c r="AP8877" s="39"/>
      <c r="AQ8877" s="39"/>
      <c r="AR8877" s="39"/>
      <c r="AS8877" s="39"/>
      <c r="AT8877" s="39"/>
      <c r="AU8877" s="39"/>
      <c r="AV8877" s="39"/>
      <c r="AW8877" s="39"/>
    </row>
    <row r="8878" spans="15:49" x14ac:dyDescent="0.2">
      <c r="O8878" s="39"/>
      <c r="P8878" s="39"/>
      <c r="Q8878" s="39"/>
      <c r="R8878" s="39"/>
      <c r="S8878" s="39"/>
      <c r="T8878" s="39"/>
      <c r="U8878" s="39"/>
      <c r="V8878" s="39"/>
      <c r="W8878" s="39"/>
      <c r="X8878" s="39"/>
      <c r="Y8878" s="39"/>
      <c r="Z8878" s="39"/>
      <c r="AA8878" s="39"/>
      <c r="AB8878" s="39"/>
      <c r="AC8878" s="39"/>
      <c r="AD8878" s="39"/>
      <c r="AE8878" s="39"/>
      <c r="AF8878" s="39"/>
      <c r="AG8878" s="39"/>
      <c r="AH8878" s="39"/>
      <c r="AI8878" s="39"/>
      <c r="AJ8878" s="39"/>
      <c r="AK8878" s="39"/>
      <c r="AL8878" s="39"/>
      <c r="AM8878" s="39"/>
      <c r="AN8878" s="39"/>
      <c r="AO8878" s="39"/>
      <c r="AP8878" s="39"/>
      <c r="AQ8878" s="39"/>
      <c r="AR8878" s="39"/>
      <c r="AS8878" s="39"/>
      <c r="AT8878" s="39"/>
      <c r="AU8878" s="39"/>
      <c r="AV8878" s="39"/>
      <c r="AW8878" s="39"/>
    </row>
    <row r="8879" spans="15:49" x14ac:dyDescent="0.2">
      <c r="O8879" s="39"/>
      <c r="P8879" s="39"/>
      <c r="Q8879" s="39"/>
      <c r="R8879" s="39"/>
      <c r="S8879" s="39"/>
      <c r="T8879" s="39"/>
      <c r="U8879" s="39"/>
      <c r="V8879" s="39"/>
      <c r="W8879" s="39"/>
      <c r="X8879" s="39"/>
      <c r="Y8879" s="39"/>
      <c r="Z8879" s="39"/>
      <c r="AA8879" s="39"/>
      <c r="AB8879" s="39"/>
      <c r="AC8879" s="39"/>
      <c r="AD8879" s="39"/>
      <c r="AE8879" s="39"/>
      <c r="AF8879" s="39"/>
      <c r="AG8879" s="39"/>
      <c r="AH8879" s="39"/>
      <c r="AI8879" s="39"/>
      <c r="AJ8879" s="39"/>
      <c r="AK8879" s="39"/>
      <c r="AL8879" s="39"/>
      <c r="AM8879" s="39"/>
      <c r="AN8879" s="39"/>
      <c r="AO8879" s="39"/>
      <c r="AP8879" s="39"/>
      <c r="AQ8879" s="39"/>
      <c r="AR8879" s="39"/>
      <c r="AS8879" s="39"/>
      <c r="AT8879" s="39"/>
      <c r="AU8879" s="39"/>
      <c r="AV8879" s="39"/>
      <c r="AW8879" s="39"/>
    </row>
    <row r="8880" spans="15:49" x14ac:dyDescent="0.2">
      <c r="O8880" s="39"/>
      <c r="P8880" s="39"/>
      <c r="Q8880" s="39"/>
      <c r="R8880" s="39"/>
      <c r="S8880" s="39"/>
      <c r="T8880" s="39"/>
      <c r="U8880" s="39"/>
      <c r="V8880" s="39"/>
      <c r="W8880" s="39"/>
      <c r="X8880" s="39"/>
      <c r="Y8880" s="39"/>
      <c r="Z8880" s="39"/>
      <c r="AA8880" s="39"/>
      <c r="AB8880" s="39"/>
      <c r="AC8880" s="39"/>
      <c r="AD8880" s="39"/>
      <c r="AE8880" s="39"/>
      <c r="AF8880" s="39"/>
      <c r="AG8880" s="39"/>
      <c r="AH8880" s="39"/>
      <c r="AI8880" s="39"/>
      <c r="AJ8880" s="39"/>
      <c r="AK8880" s="39"/>
      <c r="AL8880" s="39"/>
      <c r="AM8880" s="39"/>
      <c r="AN8880" s="39"/>
      <c r="AO8880" s="39"/>
      <c r="AP8880" s="39"/>
      <c r="AQ8880" s="39"/>
      <c r="AR8880" s="39"/>
      <c r="AS8880" s="39"/>
      <c r="AT8880" s="39"/>
      <c r="AU8880" s="39"/>
      <c r="AV8880" s="39"/>
      <c r="AW8880" s="39"/>
    </row>
    <row r="8881" spans="15:49" x14ac:dyDescent="0.2">
      <c r="O8881" s="39"/>
      <c r="P8881" s="39"/>
      <c r="Q8881" s="39"/>
      <c r="R8881" s="39"/>
      <c r="S8881" s="39"/>
      <c r="T8881" s="39"/>
      <c r="U8881" s="39"/>
      <c r="V8881" s="39"/>
      <c r="W8881" s="39"/>
      <c r="X8881" s="39"/>
      <c r="Y8881" s="39"/>
      <c r="Z8881" s="39"/>
      <c r="AA8881" s="39"/>
      <c r="AB8881" s="39"/>
      <c r="AC8881" s="39"/>
      <c r="AD8881" s="39"/>
      <c r="AE8881" s="39"/>
      <c r="AF8881" s="39"/>
      <c r="AG8881" s="39"/>
      <c r="AH8881" s="39"/>
      <c r="AI8881" s="39"/>
      <c r="AJ8881" s="39"/>
      <c r="AK8881" s="39"/>
      <c r="AL8881" s="39"/>
      <c r="AM8881" s="39"/>
      <c r="AN8881" s="39"/>
      <c r="AO8881" s="39"/>
      <c r="AP8881" s="39"/>
      <c r="AQ8881" s="39"/>
      <c r="AR8881" s="39"/>
      <c r="AS8881" s="39"/>
      <c r="AT8881" s="39"/>
      <c r="AU8881" s="39"/>
      <c r="AV8881" s="39"/>
      <c r="AW8881" s="39"/>
    </row>
    <row r="8882" spans="15:49" x14ac:dyDescent="0.2">
      <c r="O8882" s="39"/>
      <c r="P8882" s="39"/>
      <c r="Q8882" s="39"/>
      <c r="R8882" s="39"/>
      <c r="S8882" s="39"/>
      <c r="T8882" s="39"/>
      <c r="U8882" s="39"/>
      <c r="V8882" s="39"/>
      <c r="W8882" s="39"/>
      <c r="X8882" s="39"/>
      <c r="Y8882" s="39"/>
      <c r="Z8882" s="39"/>
      <c r="AA8882" s="39"/>
      <c r="AB8882" s="39"/>
      <c r="AC8882" s="39"/>
      <c r="AD8882" s="39"/>
      <c r="AE8882" s="39"/>
      <c r="AF8882" s="39"/>
      <c r="AG8882" s="39"/>
      <c r="AH8882" s="39"/>
      <c r="AI8882" s="39"/>
      <c r="AJ8882" s="39"/>
      <c r="AK8882" s="39"/>
      <c r="AL8882" s="39"/>
      <c r="AM8882" s="39"/>
      <c r="AN8882" s="39"/>
      <c r="AO8882" s="39"/>
      <c r="AP8882" s="39"/>
      <c r="AQ8882" s="39"/>
      <c r="AR8882" s="39"/>
      <c r="AS8882" s="39"/>
      <c r="AT8882" s="39"/>
      <c r="AU8882" s="39"/>
      <c r="AV8882" s="39"/>
      <c r="AW8882" s="39"/>
    </row>
    <row r="8883" spans="15:49" x14ac:dyDescent="0.2">
      <c r="O8883" s="39"/>
      <c r="P8883" s="39"/>
      <c r="Q8883" s="39"/>
      <c r="R8883" s="39"/>
      <c r="S8883" s="39"/>
      <c r="T8883" s="39"/>
      <c r="U8883" s="39"/>
      <c r="V8883" s="39"/>
      <c r="W8883" s="39"/>
      <c r="X8883" s="39"/>
      <c r="Y8883" s="39"/>
      <c r="Z8883" s="39"/>
      <c r="AA8883" s="39"/>
      <c r="AB8883" s="39"/>
      <c r="AC8883" s="39"/>
      <c r="AD8883" s="39"/>
      <c r="AE8883" s="39"/>
      <c r="AF8883" s="39"/>
      <c r="AG8883" s="39"/>
      <c r="AH8883" s="39"/>
      <c r="AI8883" s="39"/>
      <c r="AJ8883" s="39"/>
      <c r="AK8883" s="39"/>
      <c r="AL8883" s="39"/>
      <c r="AM8883" s="39"/>
      <c r="AN8883" s="39"/>
      <c r="AO8883" s="39"/>
      <c r="AP8883" s="39"/>
      <c r="AQ8883" s="39"/>
      <c r="AR8883" s="39"/>
      <c r="AS8883" s="39"/>
      <c r="AT8883" s="39"/>
      <c r="AU8883" s="39"/>
      <c r="AV8883" s="39"/>
      <c r="AW8883" s="39"/>
    </row>
    <row r="8884" spans="15:49" x14ac:dyDescent="0.2">
      <c r="O8884" s="39"/>
      <c r="P8884" s="39"/>
      <c r="Q8884" s="39"/>
      <c r="R8884" s="39"/>
      <c r="S8884" s="39"/>
      <c r="T8884" s="39"/>
      <c r="U8884" s="39"/>
      <c r="V8884" s="39"/>
      <c r="W8884" s="39"/>
      <c r="X8884" s="39"/>
      <c r="Y8884" s="39"/>
      <c r="Z8884" s="39"/>
      <c r="AA8884" s="39"/>
      <c r="AB8884" s="39"/>
      <c r="AC8884" s="39"/>
      <c r="AD8884" s="39"/>
      <c r="AE8884" s="39"/>
      <c r="AF8884" s="39"/>
      <c r="AG8884" s="39"/>
      <c r="AH8884" s="39"/>
      <c r="AI8884" s="39"/>
      <c r="AJ8884" s="39"/>
      <c r="AK8884" s="39"/>
      <c r="AL8884" s="39"/>
      <c r="AM8884" s="39"/>
      <c r="AN8884" s="39"/>
      <c r="AO8884" s="39"/>
      <c r="AP8884" s="39"/>
      <c r="AQ8884" s="39"/>
      <c r="AR8884" s="39"/>
      <c r="AS8884" s="39"/>
      <c r="AT8884" s="39"/>
      <c r="AU8884" s="39"/>
      <c r="AV8884" s="39"/>
      <c r="AW8884" s="39"/>
    </row>
    <row r="8885" spans="15:49" x14ac:dyDescent="0.2">
      <c r="O8885" s="39"/>
      <c r="P8885" s="39"/>
      <c r="Q8885" s="39"/>
      <c r="R8885" s="39"/>
      <c r="S8885" s="39"/>
      <c r="T8885" s="39"/>
      <c r="U8885" s="39"/>
      <c r="V8885" s="39"/>
      <c r="W8885" s="39"/>
      <c r="X8885" s="39"/>
      <c r="Y8885" s="39"/>
      <c r="Z8885" s="39"/>
      <c r="AA8885" s="39"/>
      <c r="AB8885" s="39"/>
      <c r="AC8885" s="39"/>
      <c r="AD8885" s="39"/>
      <c r="AE8885" s="39"/>
      <c r="AF8885" s="39"/>
      <c r="AG8885" s="39"/>
      <c r="AH8885" s="39"/>
      <c r="AI8885" s="39"/>
      <c r="AJ8885" s="39"/>
      <c r="AK8885" s="39"/>
      <c r="AL8885" s="39"/>
      <c r="AM8885" s="39"/>
      <c r="AN8885" s="39"/>
      <c r="AO8885" s="39"/>
      <c r="AP8885" s="39"/>
      <c r="AQ8885" s="39"/>
      <c r="AR8885" s="39"/>
      <c r="AS8885" s="39"/>
      <c r="AT8885" s="39"/>
      <c r="AU8885" s="39"/>
      <c r="AV8885" s="39"/>
      <c r="AW8885" s="39"/>
    </row>
    <row r="8886" spans="15:49" x14ac:dyDescent="0.2">
      <c r="O8886" s="39"/>
      <c r="P8886" s="39"/>
      <c r="Q8886" s="39"/>
      <c r="R8886" s="39"/>
      <c r="S8886" s="39"/>
      <c r="T8886" s="39"/>
      <c r="U8886" s="39"/>
      <c r="V8886" s="39"/>
      <c r="W8886" s="39"/>
      <c r="X8886" s="39"/>
      <c r="Y8886" s="39"/>
      <c r="Z8886" s="39"/>
      <c r="AA8886" s="39"/>
      <c r="AB8886" s="39"/>
      <c r="AC8886" s="39"/>
      <c r="AD8886" s="39"/>
      <c r="AE8886" s="39"/>
      <c r="AF8886" s="39"/>
      <c r="AG8886" s="39"/>
      <c r="AH8886" s="39"/>
      <c r="AI8886" s="39"/>
      <c r="AJ8886" s="39"/>
      <c r="AK8886" s="39"/>
      <c r="AL8886" s="39"/>
      <c r="AM8886" s="39"/>
      <c r="AN8886" s="39"/>
      <c r="AO8886" s="39"/>
      <c r="AP8886" s="39"/>
      <c r="AQ8886" s="39"/>
      <c r="AR8886" s="39"/>
      <c r="AS8886" s="39"/>
      <c r="AT8886" s="39"/>
      <c r="AU8886" s="39"/>
      <c r="AV8886" s="39"/>
      <c r="AW8886" s="39"/>
    </row>
    <row r="8887" spans="15:49" x14ac:dyDescent="0.2">
      <c r="O8887" s="39"/>
      <c r="P8887" s="39"/>
      <c r="Q8887" s="39"/>
      <c r="R8887" s="39"/>
      <c r="S8887" s="39"/>
      <c r="T8887" s="39"/>
      <c r="U8887" s="39"/>
      <c r="V8887" s="39"/>
      <c r="W8887" s="39"/>
      <c r="X8887" s="39"/>
      <c r="Y8887" s="39"/>
      <c r="Z8887" s="39"/>
      <c r="AA8887" s="39"/>
      <c r="AB8887" s="39"/>
      <c r="AC8887" s="39"/>
      <c r="AD8887" s="39"/>
      <c r="AE8887" s="39"/>
      <c r="AF8887" s="39"/>
      <c r="AG8887" s="39"/>
      <c r="AH8887" s="39"/>
      <c r="AI8887" s="39"/>
      <c r="AJ8887" s="39"/>
      <c r="AK8887" s="39"/>
      <c r="AL8887" s="39"/>
      <c r="AM8887" s="39"/>
      <c r="AN8887" s="39"/>
      <c r="AO8887" s="39"/>
      <c r="AP8887" s="39"/>
      <c r="AQ8887" s="39"/>
      <c r="AR8887" s="39"/>
      <c r="AS8887" s="39"/>
      <c r="AT8887" s="39"/>
      <c r="AU8887" s="39"/>
      <c r="AV8887" s="39"/>
      <c r="AW8887" s="39"/>
    </row>
    <row r="8888" spans="15:49" x14ac:dyDescent="0.2">
      <c r="O8888" s="39"/>
      <c r="P8888" s="39"/>
      <c r="Q8888" s="39"/>
      <c r="R8888" s="39"/>
      <c r="S8888" s="39"/>
      <c r="T8888" s="39"/>
      <c r="U8888" s="39"/>
      <c r="V8888" s="39"/>
      <c r="W8888" s="39"/>
      <c r="X8888" s="39"/>
      <c r="Y8888" s="39"/>
      <c r="Z8888" s="39"/>
      <c r="AA8888" s="39"/>
      <c r="AB8888" s="39"/>
      <c r="AC8888" s="39"/>
      <c r="AD8888" s="39"/>
      <c r="AE8888" s="39"/>
      <c r="AF8888" s="39"/>
      <c r="AG8888" s="39"/>
      <c r="AH8888" s="39"/>
      <c r="AI8888" s="39"/>
      <c r="AJ8888" s="39"/>
      <c r="AK8888" s="39"/>
      <c r="AL8888" s="39"/>
      <c r="AM8888" s="39"/>
      <c r="AN8888" s="39"/>
      <c r="AO8888" s="39"/>
      <c r="AP8888" s="39"/>
      <c r="AQ8888" s="39"/>
      <c r="AR8888" s="39"/>
      <c r="AS8888" s="39"/>
      <c r="AT8888" s="39"/>
      <c r="AU8888" s="39"/>
      <c r="AV8888" s="39"/>
      <c r="AW8888" s="39"/>
    </row>
    <row r="8889" spans="15:49" x14ac:dyDescent="0.2">
      <c r="O8889" s="39"/>
      <c r="P8889" s="39"/>
      <c r="Q8889" s="39"/>
      <c r="R8889" s="39"/>
      <c r="S8889" s="39"/>
      <c r="T8889" s="39"/>
      <c r="U8889" s="39"/>
      <c r="V8889" s="39"/>
      <c r="W8889" s="39"/>
      <c r="X8889" s="39"/>
      <c r="Y8889" s="39"/>
      <c r="Z8889" s="39"/>
      <c r="AA8889" s="39"/>
      <c r="AB8889" s="39"/>
      <c r="AC8889" s="39"/>
      <c r="AD8889" s="39"/>
      <c r="AE8889" s="39"/>
      <c r="AF8889" s="39"/>
      <c r="AG8889" s="39"/>
      <c r="AH8889" s="39"/>
      <c r="AI8889" s="39"/>
      <c r="AJ8889" s="39"/>
      <c r="AK8889" s="39"/>
      <c r="AL8889" s="39"/>
      <c r="AM8889" s="39"/>
      <c r="AN8889" s="39"/>
      <c r="AO8889" s="39"/>
      <c r="AP8889" s="39"/>
      <c r="AQ8889" s="39"/>
      <c r="AR8889" s="39"/>
      <c r="AS8889" s="39"/>
      <c r="AT8889" s="39"/>
      <c r="AU8889" s="39"/>
      <c r="AV8889" s="39"/>
      <c r="AW8889" s="39"/>
    </row>
    <row r="8890" spans="15:49" x14ac:dyDescent="0.2">
      <c r="O8890" s="39"/>
      <c r="P8890" s="39"/>
      <c r="Q8890" s="39"/>
      <c r="R8890" s="39"/>
      <c r="S8890" s="39"/>
      <c r="T8890" s="39"/>
      <c r="U8890" s="39"/>
      <c r="V8890" s="39"/>
      <c r="W8890" s="39"/>
      <c r="X8890" s="39"/>
      <c r="Y8890" s="39"/>
      <c r="Z8890" s="39"/>
      <c r="AA8890" s="39"/>
      <c r="AB8890" s="39"/>
      <c r="AC8890" s="39"/>
      <c r="AD8890" s="39"/>
      <c r="AE8890" s="39"/>
      <c r="AF8890" s="39"/>
      <c r="AG8890" s="39"/>
      <c r="AH8890" s="39"/>
      <c r="AI8890" s="39"/>
      <c r="AJ8890" s="39"/>
      <c r="AK8890" s="39"/>
      <c r="AL8890" s="39"/>
      <c r="AM8890" s="39"/>
      <c r="AN8890" s="39"/>
      <c r="AO8890" s="39"/>
      <c r="AP8890" s="39"/>
      <c r="AQ8890" s="39"/>
      <c r="AR8890" s="39"/>
      <c r="AS8890" s="39"/>
      <c r="AT8890" s="39"/>
      <c r="AU8890" s="39"/>
      <c r="AV8890" s="39"/>
      <c r="AW8890" s="39"/>
    </row>
    <row r="8891" spans="15:49" x14ac:dyDescent="0.2">
      <c r="O8891" s="39"/>
      <c r="P8891" s="39"/>
      <c r="Q8891" s="39"/>
      <c r="R8891" s="39"/>
      <c r="S8891" s="39"/>
      <c r="T8891" s="39"/>
      <c r="U8891" s="39"/>
      <c r="V8891" s="39"/>
      <c r="W8891" s="39"/>
      <c r="X8891" s="39"/>
      <c r="Y8891" s="39"/>
      <c r="Z8891" s="39"/>
      <c r="AA8891" s="39"/>
      <c r="AB8891" s="39"/>
      <c r="AC8891" s="39"/>
      <c r="AD8891" s="39"/>
      <c r="AE8891" s="39"/>
      <c r="AF8891" s="39"/>
      <c r="AG8891" s="39"/>
      <c r="AH8891" s="39"/>
      <c r="AI8891" s="39"/>
      <c r="AJ8891" s="39"/>
      <c r="AK8891" s="39"/>
      <c r="AL8891" s="39"/>
      <c r="AM8891" s="39"/>
      <c r="AN8891" s="39"/>
      <c r="AO8891" s="39"/>
      <c r="AP8891" s="39"/>
      <c r="AQ8891" s="39"/>
      <c r="AR8891" s="39"/>
      <c r="AS8891" s="39"/>
      <c r="AT8891" s="39"/>
      <c r="AU8891" s="39"/>
      <c r="AV8891" s="39"/>
      <c r="AW8891" s="39"/>
    </row>
    <row r="8892" spans="15:49" x14ac:dyDescent="0.2">
      <c r="O8892" s="39"/>
      <c r="P8892" s="39"/>
      <c r="Q8892" s="39"/>
      <c r="R8892" s="39"/>
      <c r="S8892" s="39"/>
      <c r="T8892" s="39"/>
      <c r="U8892" s="39"/>
      <c r="V8892" s="39"/>
      <c r="W8892" s="39"/>
      <c r="X8892" s="39"/>
      <c r="Y8892" s="39"/>
      <c r="Z8892" s="39"/>
      <c r="AA8892" s="39"/>
      <c r="AB8892" s="39"/>
      <c r="AC8892" s="39"/>
      <c r="AD8892" s="39"/>
      <c r="AE8892" s="39"/>
      <c r="AF8892" s="39"/>
      <c r="AG8892" s="39"/>
      <c r="AH8892" s="39"/>
      <c r="AI8892" s="39"/>
      <c r="AJ8892" s="39"/>
      <c r="AK8892" s="39"/>
      <c r="AL8892" s="39"/>
      <c r="AM8892" s="39"/>
      <c r="AN8892" s="39"/>
      <c r="AO8892" s="39"/>
      <c r="AP8892" s="39"/>
      <c r="AQ8892" s="39"/>
      <c r="AR8892" s="39"/>
      <c r="AS8892" s="39"/>
      <c r="AT8892" s="39"/>
      <c r="AU8892" s="39"/>
      <c r="AV8892" s="39"/>
      <c r="AW8892" s="39"/>
    </row>
    <row r="8893" spans="15:49" x14ac:dyDescent="0.2">
      <c r="O8893" s="39"/>
      <c r="P8893" s="39"/>
      <c r="Q8893" s="39"/>
      <c r="R8893" s="39"/>
      <c r="S8893" s="39"/>
      <c r="T8893" s="39"/>
      <c r="U8893" s="39"/>
      <c r="V8893" s="39"/>
      <c r="W8893" s="39"/>
      <c r="X8893" s="39"/>
      <c r="Y8893" s="39"/>
      <c r="Z8893" s="39"/>
      <c r="AA8893" s="39"/>
      <c r="AB8893" s="39"/>
      <c r="AC8893" s="39"/>
      <c r="AD8893" s="39"/>
      <c r="AE8893" s="39"/>
      <c r="AF8893" s="39"/>
      <c r="AG8893" s="39"/>
      <c r="AH8893" s="39"/>
      <c r="AI8893" s="39"/>
      <c r="AJ8893" s="39"/>
      <c r="AK8893" s="39"/>
      <c r="AL8893" s="39"/>
      <c r="AM8893" s="39"/>
      <c r="AN8893" s="39"/>
      <c r="AO8893" s="39"/>
      <c r="AP8893" s="39"/>
      <c r="AQ8893" s="39"/>
      <c r="AR8893" s="39"/>
      <c r="AS8893" s="39"/>
      <c r="AT8893" s="39"/>
      <c r="AU8893" s="39"/>
      <c r="AV8893" s="39"/>
      <c r="AW8893" s="39"/>
    </row>
    <row r="8894" spans="15:49" x14ac:dyDescent="0.2">
      <c r="O8894" s="39"/>
      <c r="P8894" s="39"/>
      <c r="Q8894" s="39"/>
      <c r="R8894" s="39"/>
      <c r="S8894" s="39"/>
      <c r="T8894" s="39"/>
      <c r="U8894" s="39"/>
      <c r="V8894" s="39"/>
      <c r="W8894" s="39"/>
      <c r="X8894" s="39"/>
      <c r="Y8894" s="39"/>
      <c r="Z8894" s="39"/>
      <c r="AA8894" s="39"/>
      <c r="AB8894" s="39"/>
      <c r="AC8894" s="39"/>
      <c r="AD8894" s="39"/>
      <c r="AE8894" s="39"/>
      <c r="AF8894" s="39"/>
      <c r="AG8894" s="39"/>
      <c r="AH8894" s="39"/>
      <c r="AI8894" s="39"/>
      <c r="AJ8894" s="39"/>
      <c r="AK8894" s="39"/>
      <c r="AL8894" s="39"/>
      <c r="AM8894" s="39"/>
      <c r="AN8894" s="39"/>
      <c r="AO8894" s="39"/>
      <c r="AP8894" s="39"/>
      <c r="AQ8894" s="39"/>
      <c r="AR8894" s="39"/>
      <c r="AS8894" s="39"/>
      <c r="AT8894" s="39"/>
      <c r="AU8894" s="39"/>
      <c r="AV8894" s="39"/>
      <c r="AW8894" s="39"/>
    </row>
    <row r="8895" spans="15:49" x14ac:dyDescent="0.2">
      <c r="O8895" s="39"/>
      <c r="P8895" s="39"/>
      <c r="Q8895" s="39"/>
      <c r="R8895" s="39"/>
      <c r="S8895" s="39"/>
      <c r="T8895" s="39"/>
      <c r="U8895" s="39"/>
      <c r="V8895" s="39"/>
      <c r="W8895" s="39"/>
      <c r="X8895" s="39"/>
      <c r="Y8895" s="39"/>
      <c r="Z8895" s="39"/>
      <c r="AA8895" s="39"/>
      <c r="AB8895" s="39"/>
      <c r="AC8895" s="39"/>
      <c r="AD8895" s="39"/>
      <c r="AE8895" s="39"/>
      <c r="AF8895" s="39"/>
      <c r="AG8895" s="39"/>
      <c r="AH8895" s="39"/>
      <c r="AI8895" s="39"/>
      <c r="AJ8895" s="39"/>
      <c r="AK8895" s="39"/>
      <c r="AL8895" s="39"/>
      <c r="AM8895" s="39"/>
      <c r="AN8895" s="39"/>
      <c r="AO8895" s="39"/>
      <c r="AP8895" s="39"/>
      <c r="AQ8895" s="39"/>
      <c r="AR8895" s="39"/>
      <c r="AS8895" s="39"/>
      <c r="AT8895" s="39"/>
      <c r="AU8895" s="39"/>
      <c r="AV8895" s="39"/>
      <c r="AW8895" s="39"/>
    </row>
    <row r="8896" spans="15:49" x14ac:dyDescent="0.2">
      <c r="O8896" s="39"/>
      <c r="P8896" s="39"/>
      <c r="Q8896" s="39"/>
      <c r="R8896" s="39"/>
      <c r="S8896" s="39"/>
      <c r="T8896" s="39"/>
      <c r="U8896" s="39"/>
      <c r="V8896" s="39"/>
      <c r="W8896" s="39"/>
      <c r="X8896" s="39"/>
      <c r="Y8896" s="39"/>
      <c r="Z8896" s="39"/>
      <c r="AA8896" s="39"/>
      <c r="AB8896" s="39"/>
      <c r="AC8896" s="39"/>
      <c r="AD8896" s="39"/>
      <c r="AE8896" s="39"/>
      <c r="AF8896" s="39"/>
      <c r="AG8896" s="39"/>
      <c r="AH8896" s="39"/>
      <c r="AI8896" s="39"/>
      <c r="AJ8896" s="39"/>
      <c r="AK8896" s="39"/>
      <c r="AL8896" s="39"/>
      <c r="AM8896" s="39"/>
      <c r="AN8896" s="39"/>
      <c r="AO8896" s="39"/>
      <c r="AP8896" s="39"/>
      <c r="AQ8896" s="39"/>
      <c r="AR8896" s="39"/>
      <c r="AS8896" s="39"/>
      <c r="AT8896" s="39"/>
      <c r="AU8896" s="39"/>
      <c r="AV8896" s="39"/>
      <c r="AW8896" s="39"/>
    </row>
    <row r="8897" spans="15:49" x14ac:dyDescent="0.2">
      <c r="O8897" s="39"/>
      <c r="P8897" s="39"/>
      <c r="Q8897" s="39"/>
      <c r="R8897" s="39"/>
      <c r="S8897" s="39"/>
      <c r="T8897" s="39"/>
      <c r="U8897" s="39"/>
      <c r="V8897" s="39"/>
      <c r="W8897" s="39"/>
      <c r="X8897" s="39"/>
      <c r="Y8897" s="39"/>
      <c r="Z8897" s="39"/>
      <c r="AA8897" s="39"/>
      <c r="AB8897" s="39"/>
      <c r="AC8897" s="39"/>
      <c r="AD8897" s="39"/>
      <c r="AE8897" s="39"/>
      <c r="AF8897" s="39"/>
      <c r="AG8897" s="39"/>
      <c r="AH8897" s="39"/>
      <c r="AI8897" s="39"/>
      <c r="AJ8897" s="39"/>
      <c r="AK8897" s="39"/>
      <c r="AL8897" s="39"/>
      <c r="AM8897" s="39"/>
      <c r="AN8897" s="39"/>
      <c r="AO8897" s="39"/>
      <c r="AP8897" s="39"/>
      <c r="AQ8897" s="39"/>
      <c r="AR8897" s="39"/>
      <c r="AS8897" s="39"/>
      <c r="AT8897" s="39"/>
      <c r="AU8897" s="39"/>
      <c r="AV8897" s="39"/>
      <c r="AW8897" s="39"/>
    </row>
    <row r="8898" spans="15:49" x14ac:dyDescent="0.2">
      <c r="O8898" s="39"/>
      <c r="P8898" s="39"/>
      <c r="Q8898" s="39"/>
      <c r="R8898" s="39"/>
      <c r="S8898" s="39"/>
      <c r="T8898" s="39"/>
      <c r="U8898" s="39"/>
      <c r="V8898" s="39"/>
      <c r="W8898" s="39"/>
      <c r="X8898" s="39"/>
      <c r="Y8898" s="39"/>
      <c r="Z8898" s="39"/>
      <c r="AA8898" s="39"/>
      <c r="AB8898" s="39"/>
      <c r="AC8898" s="39"/>
      <c r="AD8898" s="39"/>
      <c r="AE8898" s="39"/>
      <c r="AF8898" s="39"/>
      <c r="AG8898" s="39"/>
      <c r="AH8898" s="39"/>
      <c r="AI8898" s="39"/>
      <c r="AJ8898" s="39"/>
      <c r="AK8898" s="39"/>
      <c r="AL8898" s="39"/>
      <c r="AM8898" s="39"/>
      <c r="AN8898" s="39"/>
      <c r="AO8898" s="39"/>
      <c r="AP8898" s="39"/>
      <c r="AQ8898" s="39"/>
      <c r="AR8898" s="39"/>
      <c r="AS8898" s="39"/>
      <c r="AT8898" s="39"/>
      <c r="AU8898" s="39"/>
      <c r="AV8898" s="39"/>
      <c r="AW8898" s="39"/>
    </row>
    <row r="8899" spans="15:49" x14ac:dyDescent="0.2">
      <c r="O8899" s="39"/>
      <c r="P8899" s="39"/>
      <c r="Q8899" s="39"/>
      <c r="R8899" s="39"/>
      <c r="S8899" s="39"/>
      <c r="T8899" s="39"/>
      <c r="U8899" s="39"/>
      <c r="V8899" s="39"/>
      <c r="W8899" s="39"/>
      <c r="X8899" s="39"/>
      <c r="Y8899" s="39"/>
      <c r="Z8899" s="39"/>
      <c r="AA8899" s="39"/>
      <c r="AB8899" s="39"/>
      <c r="AC8899" s="39"/>
      <c r="AD8899" s="39"/>
      <c r="AE8899" s="39"/>
      <c r="AF8899" s="39"/>
      <c r="AG8899" s="39"/>
      <c r="AH8899" s="39"/>
      <c r="AI8899" s="39"/>
      <c r="AJ8899" s="39"/>
      <c r="AK8899" s="39"/>
      <c r="AL8899" s="39"/>
      <c r="AM8899" s="39"/>
      <c r="AN8899" s="39"/>
      <c r="AO8899" s="39"/>
      <c r="AP8899" s="39"/>
      <c r="AQ8899" s="39"/>
      <c r="AR8899" s="39"/>
      <c r="AS8899" s="39"/>
      <c r="AT8899" s="39"/>
      <c r="AU8899" s="39"/>
      <c r="AV8899" s="39"/>
      <c r="AW8899" s="39"/>
    </row>
    <row r="8900" spans="15:49" x14ac:dyDescent="0.2">
      <c r="O8900" s="39"/>
      <c r="P8900" s="39"/>
      <c r="Q8900" s="39"/>
      <c r="R8900" s="39"/>
      <c r="S8900" s="39"/>
      <c r="T8900" s="39"/>
      <c r="U8900" s="39"/>
      <c r="V8900" s="39"/>
      <c r="W8900" s="39"/>
      <c r="X8900" s="39"/>
      <c r="Y8900" s="39"/>
      <c r="Z8900" s="39"/>
      <c r="AA8900" s="39"/>
      <c r="AB8900" s="39"/>
      <c r="AC8900" s="39"/>
      <c r="AD8900" s="39"/>
      <c r="AE8900" s="39"/>
      <c r="AF8900" s="39"/>
      <c r="AG8900" s="39"/>
      <c r="AH8900" s="39"/>
      <c r="AI8900" s="39"/>
      <c r="AJ8900" s="39"/>
      <c r="AK8900" s="39"/>
      <c r="AL8900" s="39"/>
      <c r="AM8900" s="39"/>
      <c r="AN8900" s="39"/>
      <c r="AO8900" s="39"/>
      <c r="AP8900" s="39"/>
      <c r="AQ8900" s="39"/>
      <c r="AR8900" s="39"/>
      <c r="AS8900" s="39"/>
      <c r="AT8900" s="39"/>
      <c r="AU8900" s="39"/>
      <c r="AV8900" s="39"/>
      <c r="AW8900" s="39"/>
    </row>
    <row r="8901" spans="15:49" x14ac:dyDescent="0.2">
      <c r="O8901" s="39"/>
      <c r="P8901" s="39"/>
      <c r="Q8901" s="39"/>
      <c r="R8901" s="39"/>
      <c r="S8901" s="39"/>
      <c r="T8901" s="39"/>
      <c r="U8901" s="39"/>
      <c r="V8901" s="39"/>
      <c r="W8901" s="39"/>
      <c r="X8901" s="39"/>
      <c r="Y8901" s="39"/>
      <c r="Z8901" s="39"/>
      <c r="AA8901" s="39"/>
      <c r="AB8901" s="39"/>
      <c r="AC8901" s="39"/>
      <c r="AD8901" s="39"/>
      <c r="AE8901" s="39"/>
      <c r="AF8901" s="39"/>
      <c r="AG8901" s="39"/>
      <c r="AH8901" s="39"/>
      <c r="AI8901" s="39"/>
      <c r="AJ8901" s="39"/>
      <c r="AK8901" s="39"/>
      <c r="AL8901" s="39"/>
      <c r="AM8901" s="39"/>
      <c r="AN8901" s="39"/>
      <c r="AO8901" s="39"/>
      <c r="AP8901" s="39"/>
      <c r="AQ8901" s="39"/>
      <c r="AR8901" s="39"/>
      <c r="AS8901" s="39"/>
      <c r="AT8901" s="39"/>
      <c r="AU8901" s="39"/>
      <c r="AV8901" s="39"/>
      <c r="AW8901" s="39"/>
    </row>
    <row r="8902" spans="15:49" x14ac:dyDescent="0.2">
      <c r="O8902" s="39"/>
      <c r="P8902" s="39"/>
      <c r="Q8902" s="39"/>
      <c r="R8902" s="39"/>
      <c r="S8902" s="39"/>
      <c r="T8902" s="39"/>
      <c r="U8902" s="39"/>
      <c r="V8902" s="39"/>
      <c r="W8902" s="39"/>
      <c r="X8902" s="39"/>
      <c r="Y8902" s="39"/>
      <c r="Z8902" s="39"/>
      <c r="AA8902" s="39"/>
      <c r="AB8902" s="39"/>
      <c r="AC8902" s="39"/>
      <c r="AD8902" s="39"/>
      <c r="AE8902" s="39"/>
      <c r="AF8902" s="39"/>
      <c r="AG8902" s="39"/>
      <c r="AH8902" s="39"/>
      <c r="AI8902" s="39"/>
      <c r="AJ8902" s="39"/>
      <c r="AK8902" s="39"/>
      <c r="AL8902" s="39"/>
      <c r="AM8902" s="39"/>
      <c r="AN8902" s="39"/>
      <c r="AO8902" s="39"/>
      <c r="AP8902" s="39"/>
      <c r="AQ8902" s="39"/>
      <c r="AR8902" s="39"/>
      <c r="AS8902" s="39"/>
      <c r="AT8902" s="39"/>
      <c r="AU8902" s="39"/>
      <c r="AV8902" s="39"/>
      <c r="AW8902" s="39"/>
    </row>
    <row r="8903" spans="15:49" x14ac:dyDescent="0.2">
      <c r="O8903" s="39"/>
      <c r="P8903" s="39"/>
      <c r="Q8903" s="39"/>
      <c r="R8903" s="39"/>
      <c r="S8903" s="39"/>
      <c r="T8903" s="39"/>
      <c r="U8903" s="39"/>
      <c r="V8903" s="39"/>
      <c r="W8903" s="39"/>
      <c r="X8903" s="39"/>
      <c r="Y8903" s="39"/>
      <c r="Z8903" s="39"/>
      <c r="AA8903" s="39"/>
      <c r="AB8903" s="39"/>
      <c r="AC8903" s="39"/>
      <c r="AD8903" s="39"/>
      <c r="AE8903" s="39"/>
      <c r="AF8903" s="39"/>
      <c r="AG8903" s="39"/>
      <c r="AH8903" s="39"/>
      <c r="AI8903" s="39"/>
      <c r="AJ8903" s="39"/>
      <c r="AK8903" s="39"/>
      <c r="AL8903" s="39"/>
      <c r="AM8903" s="39"/>
      <c r="AN8903" s="39"/>
      <c r="AO8903" s="39"/>
      <c r="AP8903" s="39"/>
      <c r="AQ8903" s="39"/>
      <c r="AR8903" s="39"/>
      <c r="AS8903" s="39"/>
      <c r="AT8903" s="39"/>
      <c r="AU8903" s="39"/>
      <c r="AV8903" s="39"/>
      <c r="AW8903" s="39"/>
    </row>
    <row r="8904" spans="15:49" x14ac:dyDescent="0.2">
      <c r="O8904" s="39"/>
      <c r="P8904" s="39"/>
      <c r="Q8904" s="39"/>
      <c r="R8904" s="39"/>
      <c r="S8904" s="39"/>
      <c r="T8904" s="39"/>
      <c r="U8904" s="39"/>
      <c r="V8904" s="39"/>
      <c r="W8904" s="39"/>
      <c r="X8904" s="39"/>
      <c r="Y8904" s="39"/>
      <c r="Z8904" s="39"/>
      <c r="AA8904" s="39"/>
      <c r="AB8904" s="39"/>
      <c r="AC8904" s="39"/>
      <c r="AD8904" s="39"/>
      <c r="AE8904" s="39"/>
      <c r="AF8904" s="39"/>
      <c r="AG8904" s="39"/>
      <c r="AH8904" s="39"/>
      <c r="AI8904" s="39"/>
      <c r="AJ8904" s="39"/>
      <c r="AK8904" s="39"/>
      <c r="AL8904" s="39"/>
      <c r="AM8904" s="39"/>
      <c r="AN8904" s="39"/>
      <c r="AO8904" s="39"/>
      <c r="AP8904" s="39"/>
      <c r="AQ8904" s="39"/>
      <c r="AR8904" s="39"/>
      <c r="AS8904" s="39"/>
      <c r="AT8904" s="39"/>
      <c r="AU8904" s="39"/>
      <c r="AV8904" s="39"/>
      <c r="AW8904" s="39"/>
    </row>
    <row r="8905" spans="15:49" x14ac:dyDescent="0.2">
      <c r="O8905" s="39"/>
      <c r="P8905" s="39"/>
      <c r="Q8905" s="39"/>
      <c r="R8905" s="39"/>
      <c r="S8905" s="39"/>
      <c r="T8905" s="39"/>
      <c r="U8905" s="39"/>
      <c r="V8905" s="39"/>
      <c r="W8905" s="39"/>
      <c r="X8905" s="39"/>
      <c r="Y8905" s="39"/>
      <c r="Z8905" s="39"/>
      <c r="AA8905" s="39"/>
      <c r="AB8905" s="39"/>
      <c r="AC8905" s="39"/>
      <c r="AD8905" s="39"/>
      <c r="AE8905" s="39"/>
      <c r="AF8905" s="39"/>
      <c r="AG8905" s="39"/>
      <c r="AH8905" s="39"/>
      <c r="AI8905" s="39"/>
      <c r="AJ8905" s="39"/>
      <c r="AK8905" s="39"/>
      <c r="AL8905" s="39"/>
      <c r="AM8905" s="39"/>
      <c r="AN8905" s="39"/>
      <c r="AO8905" s="39"/>
      <c r="AP8905" s="39"/>
      <c r="AQ8905" s="39"/>
      <c r="AR8905" s="39"/>
      <c r="AS8905" s="39"/>
      <c r="AT8905" s="39"/>
      <c r="AU8905" s="39"/>
      <c r="AV8905" s="39"/>
      <c r="AW8905" s="39"/>
    </row>
    <row r="8906" spans="15:49" x14ac:dyDescent="0.2">
      <c r="O8906" s="39"/>
      <c r="P8906" s="39"/>
      <c r="Q8906" s="39"/>
      <c r="R8906" s="39"/>
      <c r="S8906" s="39"/>
      <c r="T8906" s="39"/>
      <c r="U8906" s="39"/>
      <c r="V8906" s="39"/>
      <c r="W8906" s="39"/>
      <c r="X8906" s="39"/>
      <c r="Y8906" s="39"/>
      <c r="Z8906" s="39"/>
      <c r="AA8906" s="39"/>
      <c r="AB8906" s="39"/>
      <c r="AC8906" s="39"/>
      <c r="AD8906" s="39"/>
      <c r="AE8906" s="39"/>
      <c r="AF8906" s="39"/>
      <c r="AG8906" s="39"/>
      <c r="AH8906" s="39"/>
      <c r="AI8906" s="39"/>
      <c r="AJ8906" s="39"/>
      <c r="AK8906" s="39"/>
      <c r="AL8906" s="39"/>
      <c r="AM8906" s="39"/>
      <c r="AN8906" s="39"/>
      <c r="AO8906" s="39"/>
      <c r="AP8906" s="39"/>
      <c r="AQ8906" s="39"/>
      <c r="AR8906" s="39"/>
      <c r="AS8906" s="39"/>
      <c r="AT8906" s="39"/>
      <c r="AU8906" s="39"/>
      <c r="AV8906" s="39"/>
      <c r="AW8906" s="39"/>
    </row>
    <row r="8907" spans="15:49" x14ac:dyDescent="0.2">
      <c r="O8907" s="39"/>
      <c r="P8907" s="39"/>
      <c r="Q8907" s="39"/>
      <c r="R8907" s="39"/>
      <c r="S8907" s="39"/>
      <c r="T8907" s="39"/>
      <c r="U8907" s="39"/>
      <c r="V8907" s="39"/>
      <c r="W8907" s="39"/>
      <c r="X8907" s="39"/>
      <c r="Y8907" s="39"/>
      <c r="Z8907" s="39"/>
      <c r="AA8907" s="39"/>
      <c r="AB8907" s="39"/>
      <c r="AC8907" s="39"/>
      <c r="AD8907" s="39"/>
      <c r="AE8907" s="39"/>
      <c r="AF8907" s="39"/>
      <c r="AG8907" s="39"/>
      <c r="AH8907" s="39"/>
      <c r="AI8907" s="39"/>
      <c r="AJ8907" s="39"/>
      <c r="AK8907" s="39"/>
      <c r="AL8907" s="39"/>
      <c r="AM8907" s="39"/>
      <c r="AN8907" s="39"/>
      <c r="AO8907" s="39"/>
      <c r="AP8907" s="39"/>
      <c r="AQ8907" s="39"/>
      <c r="AR8907" s="39"/>
      <c r="AS8907" s="39"/>
      <c r="AT8907" s="39"/>
      <c r="AU8907" s="39"/>
      <c r="AV8907" s="39"/>
      <c r="AW8907" s="39"/>
    </row>
    <row r="8908" spans="15:49" x14ac:dyDescent="0.2">
      <c r="O8908" s="39"/>
      <c r="P8908" s="39"/>
      <c r="Q8908" s="39"/>
      <c r="R8908" s="39"/>
      <c r="S8908" s="39"/>
      <c r="T8908" s="39"/>
      <c r="U8908" s="39"/>
      <c r="V8908" s="39"/>
      <c r="W8908" s="39"/>
      <c r="X8908" s="39"/>
      <c r="Y8908" s="39"/>
      <c r="Z8908" s="39"/>
      <c r="AA8908" s="39"/>
      <c r="AB8908" s="39"/>
      <c r="AC8908" s="39"/>
      <c r="AD8908" s="39"/>
      <c r="AE8908" s="39"/>
      <c r="AF8908" s="39"/>
      <c r="AG8908" s="39"/>
      <c r="AH8908" s="39"/>
      <c r="AI8908" s="39"/>
      <c r="AJ8908" s="39"/>
      <c r="AK8908" s="39"/>
      <c r="AL8908" s="39"/>
      <c r="AM8908" s="39"/>
      <c r="AN8908" s="39"/>
      <c r="AO8908" s="39"/>
      <c r="AP8908" s="39"/>
      <c r="AQ8908" s="39"/>
      <c r="AR8908" s="39"/>
      <c r="AS8908" s="39"/>
      <c r="AT8908" s="39"/>
      <c r="AU8908" s="39"/>
      <c r="AV8908" s="39"/>
      <c r="AW8908" s="39"/>
    </row>
    <row r="8909" spans="15:49" x14ac:dyDescent="0.2">
      <c r="O8909" s="39"/>
      <c r="P8909" s="39"/>
      <c r="Q8909" s="39"/>
      <c r="R8909" s="39"/>
      <c r="S8909" s="39"/>
      <c r="T8909" s="39"/>
      <c r="U8909" s="39"/>
      <c r="V8909" s="39"/>
      <c r="W8909" s="39"/>
      <c r="X8909" s="39"/>
      <c r="Y8909" s="39"/>
      <c r="Z8909" s="39"/>
      <c r="AA8909" s="39"/>
      <c r="AB8909" s="39"/>
      <c r="AC8909" s="39"/>
      <c r="AD8909" s="39"/>
      <c r="AE8909" s="39"/>
      <c r="AF8909" s="39"/>
      <c r="AG8909" s="39"/>
      <c r="AH8909" s="39"/>
      <c r="AI8909" s="39"/>
      <c r="AJ8909" s="39"/>
      <c r="AK8909" s="39"/>
      <c r="AL8909" s="39"/>
      <c r="AM8909" s="39"/>
      <c r="AN8909" s="39"/>
      <c r="AO8909" s="39"/>
      <c r="AP8909" s="39"/>
      <c r="AQ8909" s="39"/>
      <c r="AR8909" s="39"/>
      <c r="AS8909" s="39"/>
      <c r="AT8909" s="39"/>
      <c r="AU8909" s="39"/>
      <c r="AV8909" s="39"/>
      <c r="AW8909" s="39"/>
    </row>
    <row r="8910" spans="15:49" x14ac:dyDescent="0.2">
      <c r="O8910" s="39"/>
      <c r="P8910" s="39"/>
      <c r="Q8910" s="39"/>
      <c r="R8910" s="39"/>
      <c r="S8910" s="39"/>
      <c r="T8910" s="39"/>
      <c r="U8910" s="39"/>
      <c r="V8910" s="39"/>
      <c r="W8910" s="39"/>
      <c r="X8910" s="39"/>
      <c r="Y8910" s="39"/>
      <c r="Z8910" s="39"/>
      <c r="AA8910" s="39"/>
      <c r="AB8910" s="39"/>
      <c r="AC8910" s="39"/>
      <c r="AD8910" s="39"/>
      <c r="AE8910" s="39"/>
      <c r="AF8910" s="39"/>
      <c r="AG8910" s="39"/>
      <c r="AH8910" s="39"/>
      <c r="AI8910" s="39"/>
      <c r="AJ8910" s="39"/>
      <c r="AK8910" s="39"/>
      <c r="AL8910" s="39"/>
      <c r="AM8910" s="39"/>
      <c r="AN8910" s="39"/>
      <c r="AO8910" s="39"/>
      <c r="AP8910" s="39"/>
      <c r="AQ8910" s="39"/>
      <c r="AR8910" s="39"/>
      <c r="AS8910" s="39"/>
      <c r="AT8910" s="39"/>
      <c r="AU8910" s="39"/>
      <c r="AV8910" s="39"/>
      <c r="AW8910" s="39"/>
    </row>
    <row r="8911" spans="15:49" x14ac:dyDescent="0.2">
      <c r="O8911" s="39"/>
      <c r="P8911" s="39"/>
      <c r="Q8911" s="39"/>
      <c r="R8911" s="39"/>
      <c r="S8911" s="39"/>
      <c r="T8911" s="39"/>
      <c r="U8911" s="39"/>
      <c r="V8911" s="39"/>
      <c r="W8911" s="39"/>
      <c r="X8911" s="39"/>
      <c r="Y8911" s="39"/>
      <c r="Z8911" s="39"/>
      <c r="AA8911" s="39"/>
      <c r="AB8911" s="39"/>
      <c r="AC8911" s="39"/>
      <c r="AD8911" s="39"/>
      <c r="AE8911" s="39"/>
      <c r="AF8911" s="39"/>
      <c r="AG8911" s="39"/>
      <c r="AH8911" s="39"/>
      <c r="AI8911" s="39"/>
      <c r="AJ8911" s="39"/>
      <c r="AK8911" s="39"/>
      <c r="AL8911" s="39"/>
      <c r="AM8911" s="39"/>
      <c r="AN8911" s="39"/>
      <c r="AO8911" s="39"/>
      <c r="AP8911" s="39"/>
      <c r="AQ8911" s="39"/>
      <c r="AR8911" s="39"/>
      <c r="AS8911" s="39"/>
      <c r="AT8911" s="39"/>
      <c r="AU8911" s="39"/>
      <c r="AV8911" s="39"/>
      <c r="AW8911" s="39"/>
    </row>
    <row r="8912" spans="15:49" x14ac:dyDescent="0.2">
      <c r="O8912" s="39"/>
      <c r="P8912" s="39"/>
      <c r="Q8912" s="39"/>
      <c r="R8912" s="39"/>
      <c r="S8912" s="39"/>
      <c r="T8912" s="39"/>
      <c r="U8912" s="39"/>
      <c r="V8912" s="39"/>
      <c r="W8912" s="39"/>
      <c r="X8912" s="39"/>
      <c r="Y8912" s="39"/>
      <c r="Z8912" s="39"/>
      <c r="AA8912" s="39"/>
      <c r="AB8912" s="39"/>
      <c r="AC8912" s="39"/>
      <c r="AD8912" s="39"/>
      <c r="AE8912" s="39"/>
      <c r="AF8912" s="39"/>
      <c r="AG8912" s="39"/>
      <c r="AH8912" s="39"/>
      <c r="AI8912" s="39"/>
      <c r="AJ8912" s="39"/>
      <c r="AK8912" s="39"/>
      <c r="AL8912" s="39"/>
      <c r="AM8912" s="39"/>
      <c r="AN8912" s="39"/>
      <c r="AO8912" s="39"/>
      <c r="AP8912" s="39"/>
      <c r="AQ8912" s="39"/>
      <c r="AR8912" s="39"/>
      <c r="AS8912" s="39"/>
      <c r="AT8912" s="39"/>
      <c r="AU8912" s="39"/>
      <c r="AV8912" s="39"/>
      <c r="AW8912" s="39"/>
    </row>
    <row r="8913" spans="15:49" x14ac:dyDescent="0.2">
      <c r="O8913" s="39"/>
      <c r="P8913" s="39"/>
      <c r="Q8913" s="39"/>
      <c r="R8913" s="39"/>
      <c r="S8913" s="39"/>
      <c r="T8913" s="39"/>
      <c r="U8913" s="39"/>
      <c r="V8913" s="39"/>
      <c r="W8913" s="39"/>
      <c r="X8913" s="39"/>
      <c r="Y8913" s="39"/>
      <c r="Z8913" s="39"/>
      <c r="AA8913" s="39"/>
      <c r="AB8913" s="39"/>
      <c r="AC8913" s="39"/>
      <c r="AD8913" s="39"/>
      <c r="AE8913" s="39"/>
      <c r="AF8913" s="39"/>
      <c r="AG8913" s="39"/>
      <c r="AH8913" s="39"/>
      <c r="AI8913" s="39"/>
      <c r="AJ8913" s="39"/>
      <c r="AK8913" s="39"/>
      <c r="AL8913" s="39"/>
      <c r="AM8913" s="39"/>
      <c r="AN8913" s="39"/>
      <c r="AO8913" s="39"/>
      <c r="AP8913" s="39"/>
      <c r="AQ8913" s="39"/>
      <c r="AR8913" s="39"/>
      <c r="AS8913" s="39"/>
      <c r="AT8913" s="39"/>
      <c r="AU8913" s="39"/>
      <c r="AV8913" s="39"/>
      <c r="AW8913" s="39"/>
    </row>
    <row r="8914" spans="15:49" x14ac:dyDescent="0.2">
      <c r="O8914" s="39"/>
      <c r="P8914" s="39"/>
      <c r="Q8914" s="39"/>
      <c r="R8914" s="39"/>
      <c r="S8914" s="39"/>
      <c r="T8914" s="39"/>
      <c r="U8914" s="39"/>
      <c r="V8914" s="39"/>
      <c r="W8914" s="39"/>
      <c r="X8914" s="39"/>
      <c r="Y8914" s="39"/>
      <c r="Z8914" s="39"/>
      <c r="AA8914" s="39"/>
      <c r="AB8914" s="39"/>
      <c r="AC8914" s="39"/>
      <c r="AD8914" s="39"/>
      <c r="AE8914" s="39"/>
      <c r="AF8914" s="39"/>
      <c r="AG8914" s="39"/>
      <c r="AH8914" s="39"/>
      <c r="AI8914" s="39"/>
      <c r="AJ8914" s="39"/>
      <c r="AK8914" s="39"/>
      <c r="AL8914" s="39"/>
      <c r="AM8914" s="39"/>
      <c r="AN8914" s="39"/>
      <c r="AO8914" s="39"/>
      <c r="AP8914" s="39"/>
      <c r="AQ8914" s="39"/>
      <c r="AR8914" s="39"/>
      <c r="AS8914" s="39"/>
      <c r="AT8914" s="39"/>
      <c r="AU8914" s="39"/>
      <c r="AV8914" s="39"/>
      <c r="AW8914" s="39"/>
    </row>
    <row r="8915" spans="15:49" x14ac:dyDescent="0.2">
      <c r="O8915" s="39"/>
      <c r="P8915" s="39"/>
      <c r="Q8915" s="39"/>
      <c r="R8915" s="39"/>
      <c r="S8915" s="39"/>
      <c r="T8915" s="39"/>
      <c r="U8915" s="39"/>
      <c r="V8915" s="39"/>
      <c r="W8915" s="39"/>
      <c r="X8915" s="39"/>
      <c r="Y8915" s="39"/>
      <c r="Z8915" s="39"/>
      <c r="AA8915" s="39"/>
      <c r="AB8915" s="39"/>
      <c r="AC8915" s="39"/>
      <c r="AD8915" s="39"/>
      <c r="AE8915" s="39"/>
      <c r="AF8915" s="39"/>
      <c r="AG8915" s="39"/>
      <c r="AH8915" s="39"/>
      <c r="AI8915" s="39"/>
      <c r="AJ8915" s="39"/>
      <c r="AK8915" s="39"/>
      <c r="AL8915" s="39"/>
      <c r="AM8915" s="39"/>
      <c r="AN8915" s="39"/>
      <c r="AO8915" s="39"/>
      <c r="AP8915" s="39"/>
      <c r="AQ8915" s="39"/>
      <c r="AR8915" s="39"/>
      <c r="AS8915" s="39"/>
      <c r="AT8915" s="39"/>
      <c r="AU8915" s="39"/>
      <c r="AV8915" s="39"/>
      <c r="AW8915" s="39"/>
    </row>
    <row r="8916" spans="15:49" x14ac:dyDescent="0.2">
      <c r="O8916" s="39"/>
      <c r="P8916" s="39"/>
      <c r="Q8916" s="39"/>
      <c r="R8916" s="39"/>
      <c r="S8916" s="39"/>
      <c r="T8916" s="39"/>
      <c r="U8916" s="39"/>
      <c r="V8916" s="39"/>
      <c r="W8916" s="39"/>
      <c r="X8916" s="39"/>
      <c r="Y8916" s="39"/>
      <c r="Z8916" s="39"/>
      <c r="AA8916" s="39"/>
      <c r="AB8916" s="39"/>
      <c r="AC8916" s="39"/>
      <c r="AD8916" s="39"/>
      <c r="AE8916" s="39"/>
      <c r="AF8916" s="39"/>
      <c r="AG8916" s="39"/>
      <c r="AH8916" s="39"/>
      <c r="AI8916" s="39"/>
      <c r="AJ8916" s="39"/>
      <c r="AK8916" s="39"/>
      <c r="AL8916" s="39"/>
      <c r="AM8916" s="39"/>
      <c r="AN8916" s="39"/>
      <c r="AO8916" s="39"/>
      <c r="AP8916" s="39"/>
      <c r="AQ8916" s="39"/>
      <c r="AR8916" s="39"/>
      <c r="AS8916" s="39"/>
      <c r="AT8916" s="39"/>
      <c r="AU8916" s="39"/>
      <c r="AV8916" s="39"/>
      <c r="AW8916" s="39"/>
    </row>
    <row r="8917" spans="15:49" x14ac:dyDescent="0.2">
      <c r="O8917" s="39"/>
      <c r="P8917" s="39"/>
      <c r="Q8917" s="39"/>
      <c r="R8917" s="39"/>
      <c r="S8917" s="39"/>
      <c r="T8917" s="39"/>
      <c r="U8917" s="39"/>
      <c r="V8917" s="39"/>
      <c r="W8917" s="39"/>
      <c r="X8917" s="39"/>
      <c r="Y8917" s="39"/>
      <c r="Z8917" s="39"/>
      <c r="AA8917" s="39"/>
      <c r="AB8917" s="39"/>
      <c r="AC8917" s="39"/>
      <c r="AD8917" s="39"/>
      <c r="AE8917" s="39"/>
      <c r="AF8917" s="39"/>
      <c r="AG8917" s="39"/>
      <c r="AH8917" s="39"/>
      <c r="AI8917" s="39"/>
      <c r="AJ8917" s="39"/>
      <c r="AK8917" s="39"/>
      <c r="AL8917" s="39"/>
      <c r="AM8917" s="39"/>
      <c r="AN8917" s="39"/>
      <c r="AO8917" s="39"/>
      <c r="AP8917" s="39"/>
      <c r="AQ8917" s="39"/>
      <c r="AR8917" s="39"/>
      <c r="AS8917" s="39"/>
      <c r="AT8917" s="39"/>
      <c r="AU8917" s="39"/>
      <c r="AV8917" s="39"/>
      <c r="AW8917" s="39"/>
    </row>
    <row r="8918" spans="15:49" x14ac:dyDescent="0.2">
      <c r="O8918" s="39"/>
      <c r="P8918" s="39"/>
      <c r="Q8918" s="39"/>
      <c r="R8918" s="39"/>
      <c r="S8918" s="39"/>
      <c r="T8918" s="39"/>
      <c r="U8918" s="39"/>
      <c r="V8918" s="39"/>
      <c r="W8918" s="39"/>
      <c r="X8918" s="39"/>
      <c r="Y8918" s="39"/>
      <c r="Z8918" s="39"/>
      <c r="AA8918" s="39"/>
      <c r="AB8918" s="39"/>
      <c r="AC8918" s="39"/>
      <c r="AD8918" s="39"/>
      <c r="AE8918" s="39"/>
      <c r="AF8918" s="39"/>
      <c r="AG8918" s="39"/>
      <c r="AH8918" s="39"/>
      <c r="AI8918" s="39"/>
      <c r="AJ8918" s="39"/>
      <c r="AK8918" s="39"/>
      <c r="AL8918" s="39"/>
      <c r="AM8918" s="39"/>
      <c r="AN8918" s="39"/>
      <c r="AO8918" s="39"/>
      <c r="AP8918" s="39"/>
      <c r="AQ8918" s="39"/>
      <c r="AR8918" s="39"/>
      <c r="AS8918" s="39"/>
      <c r="AT8918" s="39"/>
      <c r="AU8918" s="39"/>
      <c r="AV8918" s="39"/>
      <c r="AW8918" s="39"/>
    </row>
    <row r="8919" spans="15:49" x14ac:dyDescent="0.2">
      <c r="O8919" s="39"/>
      <c r="P8919" s="39"/>
      <c r="Q8919" s="39"/>
      <c r="R8919" s="39"/>
      <c r="S8919" s="39"/>
      <c r="T8919" s="39"/>
      <c r="U8919" s="39"/>
      <c r="V8919" s="39"/>
      <c r="W8919" s="39"/>
      <c r="X8919" s="39"/>
      <c r="Y8919" s="39"/>
      <c r="Z8919" s="39"/>
      <c r="AA8919" s="39"/>
      <c r="AB8919" s="39"/>
      <c r="AC8919" s="39"/>
      <c r="AD8919" s="39"/>
      <c r="AE8919" s="39"/>
      <c r="AF8919" s="39"/>
      <c r="AG8919" s="39"/>
      <c r="AH8919" s="39"/>
      <c r="AI8919" s="39"/>
      <c r="AJ8919" s="39"/>
      <c r="AK8919" s="39"/>
      <c r="AL8919" s="39"/>
      <c r="AM8919" s="39"/>
      <c r="AN8919" s="39"/>
      <c r="AO8919" s="39"/>
      <c r="AP8919" s="39"/>
      <c r="AQ8919" s="39"/>
      <c r="AR8919" s="39"/>
      <c r="AS8919" s="39"/>
      <c r="AT8919" s="39"/>
      <c r="AU8919" s="39"/>
      <c r="AV8919" s="39"/>
      <c r="AW8919" s="39"/>
    </row>
    <row r="8920" spans="15:49" x14ac:dyDescent="0.2">
      <c r="O8920" s="39"/>
      <c r="P8920" s="39"/>
      <c r="Q8920" s="39"/>
      <c r="R8920" s="39"/>
      <c r="S8920" s="39"/>
      <c r="T8920" s="39"/>
      <c r="U8920" s="39"/>
      <c r="V8920" s="39"/>
      <c r="W8920" s="39"/>
      <c r="X8920" s="39"/>
      <c r="Y8920" s="39"/>
      <c r="Z8920" s="39"/>
      <c r="AA8920" s="39"/>
      <c r="AB8920" s="39"/>
      <c r="AC8920" s="39"/>
      <c r="AD8920" s="39"/>
      <c r="AE8920" s="39"/>
      <c r="AF8920" s="39"/>
      <c r="AG8920" s="39"/>
      <c r="AH8920" s="39"/>
      <c r="AI8920" s="39"/>
      <c r="AJ8920" s="39"/>
      <c r="AK8920" s="39"/>
      <c r="AL8920" s="39"/>
      <c r="AM8920" s="39"/>
      <c r="AN8920" s="39"/>
      <c r="AO8920" s="39"/>
      <c r="AP8920" s="39"/>
      <c r="AQ8920" s="39"/>
      <c r="AR8920" s="39"/>
      <c r="AS8920" s="39"/>
      <c r="AT8920" s="39"/>
      <c r="AU8920" s="39"/>
      <c r="AV8920" s="39"/>
      <c r="AW8920" s="39"/>
    </row>
    <row r="8921" spans="15:49" x14ac:dyDescent="0.2">
      <c r="O8921" s="39"/>
      <c r="P8921" s="39"/>
      <c r="Q8921" s="39"/>
      <c r="R8921" s="39"/>
      <c r="S8921" s="39"/>
      <c r="T8921" s="39"/>
      <c r="U8921" s="39"/>
      <c r="V8921" s="39"/>
      <c r="W8921" s="39"/>
      <c r="X8921" s="39"/>
      <c r="Y8921" s="39"/>
      <c r="Z8921" s="39"/>
      <c r="AA8921" s="39"/>
      <c r="AB8921" s="39"/>
      <c r="AC8921" s="39"/>
      <c r="AD8921" s="39"/>
      <c r="AE8921" s="39"/>
      <c r="AF8921" s="39"/>
      <c r="AG8921" s="39"/>
      <c r="AH8921" s="39"/>
      <c r="AI8921" s="39"/>
      <c r="AJ8921" s="39"/>
      <c r="AK8921" s="39"/>
      <c r="AL8921" s="39"/>
      <c r="AM8921" s="39"/>
      <c r="AN8921" s="39"/>
      <c r="AO8921" s="39"/>
      <c r="AP8921" s="39"/>
      <c r="AQ8921" s="39"/>
      <c r="AR8921" s="39"/>
      <c r="AS8921" s="39"/>
      <c r="AT8921" s="39"/>
      <c r="AU8921" s="39"/>
      <c r="AV8921" s="39"/>
      <c r="AW8921" s="39"/>
    </row>
    <row r="8922" spans="15:49" x14ac:dyDescent="0.2">
      <c r="O8922" s="39"/>
      <c r="P8922" s="39"/>
      <c r="Q8922" s="39"/>
      <c r="R8922" s="39"/>
      <c r="S8922" s="39"/>
      <c r="T8922" s="39"/>
      <c r="U8922" s="39"/>
      <c r="V8922" s="39"/>
      <c r="W8922" s="39"/>
      <c r="X8922" s="39"/>
      <c r="Y8922" s="39"/>
      <c r="Z8922" s="39"/>
      <c r="AA8922" s="39"/>
      <c r="AB8922" s="39"/>
      <c r="AC8922" s="39"/>
      <c r="AD8922" s="39"/>
      <c r="AE8922" s="39"/>
      <c r="AF8922" s="39"/>
      <c r="AG8922" s="39"/>
      <c r="AH8922" s="39"/>
      <c r="AI8922" s="39"/>
      <c r="AJ8922" s="39"/>
      <c r="AK8922" s="39"/>
      <c r="AL8922" s="39"/>
      <c r="AM8922" s="39"/>
      <c r="AN8922" s="39"/>
      <c r="AO8922" s="39"/>
      <c r="AP8922" s="39"/>
      <c r="AQ8922" s="39"/>
      <c r="AR8922" s="39"/>
      <c r="AS8922" s="39"/>
      <c r="AT8922" s="39"/>
      <c r="AU8922" s="39"/>
      <c r="AV8922" s="39"/>
      <c r="AW8922" s="39"/>
    </row>
    <row r="8923" spans="15:49" x14ac:dyDescent="0.2">
      <c r="O8923" s="39"/>
      <c r="P8923" s="39"/>
      <c r="Q8923" s="39"/>
      <c r="R8923" s="39"/>
      <c r="S8923" s="39"/>
      <c r="T8923" s="39"/>
      <c r="U8923" s="39"/>
      <c r="V8923" s="39"/>
      <c r="W8923" s="39"/>
      <c r="X8923" s="39"/>
      <c r="Y8923" s="39"/>
      <c r="Z8923" s="39"/>
      <c r="AA8923" s="39"/>
      <c r="AB8923" s="39"/>
      <c r="AC8923" s="39"/>
      <c r="AD8923" s="39"/>
      <c r="AE8923" s="39"/>
      <c r="AF8923" s="39"/>
      <c r="AG8923" s="39"/>
      <c r="AH8923" s="39"/>
      <c r="AI8923" s="39"/>
      <c r="AJ8923" s="39"/>
      <c r="AK8923" s="39"/>
      <c r="AL8923" s="39"/>
      <c r="AM8923" s="39"/>
      <c r="AN8923" s="39"/>
      <c r="AO8923" s="39"/>
      <c r="AP8923" s="39"/>
      <c r="AQ8923" s="39"/>
      <c r="AR8923" s="39"/>
      <c r="AS8923" s="39"/>
      <c r="AT8923" s="39"/>
      <c r="AU8923" s="39"/>
      <c r="AV8923" s="39"/>
      <c r="AW8923" s="39"/>
    </row>
    <row r="8924" spans="15:49" x14ac:dyDescent="0.2">
      <c r="O8924" s="39"/>
      <c r="P8924" s="39"/>
      <c r="Q8924" s="39"/>
      <c r="R8924" s="39"/>
      <c r="S8924" s="39"/>
      <c r="T8924" s="39"/>
      <c r="U8924" s="39"/>
      <c r="V8924" s="39"/>
      <c r="W8924" s="39"/>
      <c r="X8924" s="39"/>
      <c r="Y8924" s="39"/>
      <c r="Z8924" s="39"/>
      <c r="AA8924" s="39"/>
      <c r="AB8924" s="39"/>
      <c r="AC8924" s="39"/>
      <c r="AD8924" s="39"/>
      <c r="AE8924" s="39"/>
      <c r="AF8924" s="39"/>
      <c r="AG8924" s="39"/>
      <c r="AH8924" s="39"/>
      <c r="AI8924" s="39"/>
      <c r="AJ8924" s="39"/>
      <c r="AK8924" s="39"/>
      <c r="AL8924" s="39"/>
      <c r="AM8924" s="39"/>
      <c r="AN8924" s="39"/>
      <c r="AO8924" s="39"/>
      <c r="AP8924" s="39"/>
      <c r="AQ8924" s="39"/>
      <c r="AR8924" s="39"/>
      <c r="AS8924" s="39"/>
      <c r="AT8924" s="39"/>
      <c r="AU8924" s="39"/>
      <c r="AV8924" s="39"/>
      <c r="AW8924" s="39"/>
    </row>
    <row r="8925" spans="15:49" x14ac:dyDescent="0.2">
      <c r="O8925" s="39"/>
      <c r="P8925" s="39"/>
      <c r="Q8925" s="39"/>
      <c r="R8925" s="39"/>
      <c r="S8925" s="39"/>
      <c r="T8925" s="39"/>
      <c r="U8925" s="39"/>
      <c r="V8925" s="39"/>
      <c r="W8925" s="39"/>
      <c r="X8925" s="39"/>
      <c r="Y8925" s="39"/>
      <c r="Z8925" s="39"/>
      <c r="AA8925" s="39"/>
      <c r="AB8925" s="39"/>
      <c r="AC8925" s="39"/>
      <c r="AD8925" s="39"/>
      <c r="AE8925" s="39"/>
      <c r="AF8925" s="39"/>
      <c r="AG8925" s="39"/>
      <c r="AH8925" s="39"/>
      <c r="AI8925" s="39"/>
      <c r="AJ8925" s="39"/>
      <c r="AK8925" s="39"/>
      <c r="AL8925" s="39"/>
      <c r="AM8925" s="39"/>
      <c r="AN8925" s="39"/>
      <c r="AO8925" s="39"/>
      <c r="AP8925" s="39"/>
      <c r="AQ8925" s="39"/>
      <c r="AR8925" s="39"/>
      <c r="AS8925" s="39"/>
      <c r="AT8925" s="39"/>
      <c r="AU8925" s="39"/>
      <c r="AV8925" s="39"/>
      <c r="AW8925" s="39"/>
    </row>
    <row r="8926" spans="15:49" x14ac:dyDescent="0.2">
      <c r="O8926" s="39"/>
      <c r="P8926" s="39"/>
      <c r="Q8926" s="39"/>
      <c r="R8926" s="39"/>
      <c r="S8926" s="39"/>
      <c r="T8926" s="39"/>
      <c r="U8926" s="39"/>
      <c r="V8926" s="39"/>
      <c r="W8926" s="39"/>
      <c r="X8926" s="39"/>
      <c r="Y8926" s="39"/>
      <c r="Z8926" s="39"/>
      <c r="AA8926" s="39"/>
      <c r="AB8926" s="39"/>
      <c r="AC8926" s="39"/>
      <c r="AD8926" s="39"/>
      <c r="AE8926" s="39"/>
      <c r="AF8926" s="39"/>
      <c r="AG8926" s="39"/>
      <c r="AH8926" s="39"/>
      <c r="AI8926" s="39"/>
      <c r="AJ8926" s="39"/>
      <c r="AK8926" s="39"/>
      <c r="AL8926" s="39"/>
      <c r="AM8926" s="39"/>
      <c r="AN8926" s="39"/>
      <c r="AO8926" s="39"/>
      <c r="AP8926" s="39"/>
      <c r="AQ8926" s="39"/>
      <c r="AR8926" s="39"/>
      <c r="AS8926" s="39"/>
      <c r="AT8926" s="39"/>
      <c r="AU8926" s="39"/>
      <c r="AV8926" s="39"/>
      <c r="AW8926" s="39"/>
    </row>
    <row r="8927" spans="15:49" x14ac:dyDescent="0.2">
      <c r="O8927" s="39"/>
      <c r="P8927" s="39"/>
      <c r="Q8927" s="39"/>
      <c r="R8927" s="39"/>
      <c r="S8927" s="39"/>
      <c r="T8927" s="39"/>
      <c r="U8927" s="39"/>
      <c r="V8927" s="39"/>
      <c r="W8927" s="39"/>
      <c r="X8927" s="39"/>
      <c r="Y8927" s="39"/>
      <c r="Z8927" s="39"/>
      <c r="AA8927" s="39"/>
      <c r="AB8927" s="39"/>
      <c r="AC8927" s="39"/>
      <c r="AD8927" s="39"/>
      <c r="AE8927" s="39"/>
      <c r="AF8927" s="39"/>
      <c r="AG8927" s="39"/>
      <c r="AH8927" s="39"/>
      <c r="AI8927" s="39"/>
      <c r="AJ8927" s="39"/>
      <c r="AK8927" s="39"/>
      <c r="AL8927" s="39"/>
      <c r="AM8927" s="39"/>
      <c r="AN8927" s="39"/>
      <c r="AO8927" s="39"/>
      <c r="AP8927" s="39"/>
      <c r="AQ8927" s="39"/>
      <c r="AR8927" s="39"/>
      <c r="AS8927" s="39"/>
      <c r="AT8927" s="39"/>
      <c r="AU8927" s="39"/>
      <c r="AV8927" s="39"/>
      <c r="AW8927" s="39"/>
    </row>
    <row r="8928" spans="15:49" x14ac:dyDescent="0.2">
      <c r="O8928" s="39"/>
      <c r="P8928" s="39"/>
      <c r="Q8928" s="39"/>
      <c r="R8928" s="39"/>
      <c r="S8928" s="39"/>
      <c r="T8928" s="39"/>
      <c r="U8928" s="39"/>
      <c r="V8928" s="39"/>
      <c r="W8928" s="39"/>
      <c r="X8928" s="39"/>
      <c r="Y8928" s="39"/>
      <c r="Z8928" s="39"/>
      <c r="AA8928" s="39"/>
      <c r="AB8928" s="39"/>
      <c r="AC8928" s="39"/>
      <c r="AD8928" s="39"/>
      <c r="AE8928" s="39"/>
      <c r="AF8928" s="39"/>
      <c r="AG8928" s="39"/>
      <c r="AH8928" s="39"/>
      <c r="AI8928" s="39"/>
      <c r="AJ8928" s="39"/>
      <c r="AK8928" s="39"/>
      <c r="AL8928" s="39"/>
      <c r="AM8928" s="39"/>
      <c r="AN8928" s="39"/>
      <c r="AO8928" s="39"/>
      <c r="AP8928" s="39"/>
      <c r="AQ8928" s="39"/>
      <c r="AR8928" s="39"/>
      <c r="AS8928" s="39"/>
      <c r="AT8928" s="39"/>
      <c r="AU8928" s="39"/>
      <c r="AV8928" s="39"/>
      <c r="AW8928" s="39"/>
    </row>
    <row r="8929" spans="15:49" x14ac:dyDescent="0.2">
      <c r="O8929" s="39"/>
      <c r="P8929" s="39"/>
      <c r="Q8929" s="39"/>
      <c r="R8929" s="39"/>
      <c r="S8929" s="39"/>
      <c r="T8929" s="39"/>
      <c r="U8929" s="39"/>
      <c r="V8929" s="39"/>
      <c r="W8929" s="39"/>
      <c r="X8929" s="39"/>
      <c r="Y8929" s="39"/>
      <c r="Z8929" s="39"/>
      <c r="AA8929" s="39"/>
      <c r="AB8929" s="39"/>
      <c r="AC8929" s="39"/>
      <c r="AD8929" s="39"/>
      <c r="AE8929" s="39"/>
      <c r="AF8929" s="39"/>
      <c r="AG8929" s="39"/>
      <c r="AH8929" s="39"/>
      <c r="AI8929" s="39"/>
      <c r="AJ8929" s="39"/>
      <c r="AK8929" s="39"/>
      <c r="AL8929" s="39"/>
      <c r="AM8929" s="39"/>
      <c r="AN8929" s="39"/>
      <c r="AO8929" s="39"/>
      <c r="AP8929" s="39"/>
      <c r="AQ8929" s="39"/>
      <c r="AR8929" s="39"/>
      <c r="AS8929" s="39"/>
      <c r="AT8929" s="39"/>
      <c r="AU8929" s="39"/>
      <c r="AV8929" s="39"/>
      <c r="AW8929" s="39"/>
    </row>
    <row r="8930" spans="15:49" x14ac:dyDescent="0.2">
      <c r="O8930" s="39"/>
      <c r="P8930" s="39"/>
      <c r="Q8930" s="39"/>
      <c r="R8930" s="39"/>
      <c r="S8930" s="39"/>
      <c r="T8930" s="39"/>
      <c r="U8930" s="39"/>
      <c r="V8930" s="39"/>
      <c r="W8930" s="39"/>
      <c r="X8930" s="39"/>
      <c r="Y8930" s="39"/>
      <c r="Z8930" s="39"/>
      <c r="AA8930" s="39"/>
      <c r="AB8930" s="39"/>
      <c r="AC8930" s="39"/>
      <c r="AD8930" s="39"/>
      <c r="AE8930" s="39"/>
      <c r="AF8930" s="39"/>
      <c r="AG8930" s="39"/>
      <c r="AH8930" s="39"/>
      <c r="AI8930" s="39"/>
      <c r="AJ8930" s="39"/>
      <c r="AK8930" s="39"/>
      <c r="AL8930" s="39"/>
      <c r="AM8930" s="39"/>
      <c r="AN8930" s="39"/>
      <c r="AO8930" s="39"/>
      <c r="AP8930" s="39"/>
      <c r="AQ8930" s="39"/>
      <c r="AR8930" s="39"/>
      <c r="AS8930" s="39"/>
      <c r="AT8930" s="39"/>
      <c r="AU8930" s="39"/>
      <c r="AV8930" s="39"/>
      <c r="AW8930" s="39"/>
    </row>
    <row r="8931" spans="15:49" x14ac:dyDescent="0.2">
      <c r="O8931" s="39"/>
      <c r="P8931" s="39"/>
      <c r="Q8931" s="39"/>
      <c r="R8931" s="39"/>
      <c r="S8931" s="39"/>
      <c r="T8931" s="39"/>
      <c r="U8931" s="39"/>
      <c r="V8931" s="39"/>
      <c r="W8931" s="39"/>
      <c r="X8931" s="39"/>
      <c r="Y8931" s="39"/>
      <c r="Z8931" s="39"/>
      <c r="AA8931" s="39"/>
      <c r="AB8931" s="39"/>
      <c r="AC8931" s="39"/>
      <c r="AD8931" s="39"/>
      <c r="AE8931" s="39"/>
      <c r="AF8931" s="39"/>
      <c r="AG8931" s="39"/>
      <c r="AH8931" s="39"/>
      <c r="AI8931" s="39"/>
      <c r="AJ8931" s="39"/>
      <c r="AK8931" s="39"/>
      <c r="AL8931" s="39"/>
      <c r="AM8931" s="39"/>
      <c r="AN8931" s="39"/>
      <c r="AO8931" s="39"/>
      <c r="AP8931" s="39"/>
      <c r="AQ8931" s="39"/>
      <c r="AR8931" s="39"/>
      <c r="AS8931" s="39"/>
      <c r="AT8931" s="39"/>
      <c r="AU8931" s="39"/>
      <c r="AV8931" s="39"/>
      <c r="AW8931" s="39"/>
    </row>
    <row r="8932" spans="15:49" x14ac:dyDescent="0.2">
      <c r="O8932" s="39"/>
      <c r="P8932" s="39"/>
      <c r="Q8932" s="39"/>
      <c r="R8932" s="39"/>
      <c r="S8932" s="39"/>
      <c r="T8932" s="39"/>
      <c r="U8932" s="39"/>
      <c r="V8932" s="39"/>
      <c r="W8932" s="39"/>
      <c r="X8932" s="39"/>
      <c r="Y8932" s="39"/>
      <c r="Z8932" s="39"/>
      <c r="AA8932" s="39"/>
      <c r="AB8932" s="39"/>
      <c r="AC8932" s="39"/>
      <c r="AD8932" s="39"/>
      <c r="AE8932" s="39"/>
      <c r="AF8932" s="39"/>
      <c r="AG8932" s="39"/>
      <c r="AH8932" s="39"/>
      <c r="AI8932" s="39"/>
      <c r="AJ8932" s="39"/>
      <c r="AK8932" s="39"/>
      <c r="AL8932" s="39"/>
      <c r="AM8932" s="39"/>
      <c r="AN8932" s="39"/>
      <c r="AO8932" s="39"/>
      <c r="AP8932" s="39"/>
      <c r="AQ8932" s="39"/>
      <c r="AR8932" s="39"/>
      <c r="AS8932" s="39"/>
      <c r="AT8932" s="39"/>
      <c r="AU8932" s="39"/>
      <c r="AV8932" s="39"/>
      <c r="AW8932" s="39"/>
    </row>
    <row r="8933" spans="15:49" x14ac:dyDescent="0.2">
      <c r="O8933" s="39"/>
      <c r="P8933" s="39"/>
      <c r="Q8933" s="39"/>
      <c r="R8933" s="39"/>
      <c r="S8933" s="39"/>
      <c r="T8933" s="39"/>
      <c r="U8933" s="39"/>
      <c r="V8933" s="39"/>
      <c r="W8933" s="39"/>
      <c r="X8933" s="39"/>
      <c r="Y8933" s="39"/>
      <c r="Z8933" s="39"/>
      <c r="AA8933" s="39"/>
      <c r="AB8933" s="39"/>
      <c r="AC8933" s="39"/>
      <c r="AD8933" s="39"/>
      <c r="AE8933" s="39"/>
      <c r="AF8933" s="39"/>
      <c r="AG8933" s="39"/>
      <c r="AH8933" s="39"/>
      <c r="AI8933" s="39"/>
      <c r="AJ8933" s="39"/>
      <c r="AK8933" s="39"/>
      <c r="AL8933" s="39"/>
      <c r="AM8933" s="39"/>
      <c r="AN8933" s="39"/>
      <c r="AO8933" s="39"/>
      <c r="AP8933" s="39"/>
      <c r="AQ8933" s="39"/>
      <c r="AR8933" s="39"/>
      <c r="AS8933" s="39"/>
      <c r="AT8933" s="39"/>
      <c r="AU8933" s="39"/>
      <c r="AV8933" s="39"/>
      <c r="AW8933" s="39"/>
    </row>
    <row r="8934" spans="15:49" x14ac:dyDescent="0.2">
      <c r="O8934" s="39"/>
      <c r="P8934" s="39"/>
      <c r="Q8934" s="39"/>
      <c r="R8934" s="39"/>
      <c r="S8934" s="39"/>
      <c r="T8934" s="39"/>
      <c r="U8934" s="39"/>
      <c r="V8934" s="39"/>
      <c r="W8934" s="39"/>
      <c r="X8934" s="39"/>
      <c r="Y8934" s="39"/>
      <c r="Z8934" s="39"/>
      <c r="AA8934" s="39"/>
      <c r="AB8934" s="39"/>
      <c r="AC8934" s="39"/>
      <c r="AD8934" s="39"/>
      <c r="AE8934" s="39"/>
      <c r="AF8934" s="39"/>
      <c r="AG8934" s="39"/>
      <c r="AH8934" s="39"/>
      <c r="AI8934" s="39"/>
      <c r="AJ8934" s="39"/>
      <c r="AK8934" s="39"/>
      <c r="AL8934" s="39"/>
      <c r="AM8934" s="39"/>
      <c r="AN8934" s="39"/>
      <c r="AO8934" s="39"/>
      <c r="AP8934" s="39"/>
      <c r="AQ8934" s="39"/>
      <c r="AR8934" s="39"/>
      <c r="AS8934" s="39"/>
      <c r="AT8934" s="39"/>
      <c r="AU8934" s="39"/>
      <c r="AV8934" s="39"/>
      <c r="AW8934" s="39"/>
    </row>
    <row r="8935" spans="15:49" x14ac:dyDescent="0.2">
      <c r="O8935" s="39"/>
      <c r="P8935" s="39"/>
      <c r="Q8935" s="39"/>
      <c r="R8935" s="39"/>
      <c r="S8935" s="39"/>
      <c r="T8935" s="39"/>
      <c r="U8935" s="39"/>
      <c r="V8935" s="39"/>
      <c r="W8935" s="39"/>
      <c r="X8935" s="39"/>
      <c r="Y8935" s="39"/>
      <c r="Z8935" s="39"/>
      <c r="AA8935" s="39"/>
      <c r="AB8935" s="39"/>
      <c r="AC8935" s="39"/>
      <c r="AD8935" s="39"/>
      <c r="AE8935" s="39"/>
      <c r="AF8935" s="39"/>
      <c r="AG8935" s="39"/>
      <c r="AH8935" s="39"/>
      <c r="AI8935" s="39"/>
      <c r="AJ8935" s="39"/>
      <c r="AK8935" s="39"/>
      <c r="AL8935" s="39"/>
      <c r="AM8935" s="39"/>
      <c r="AN8935" s="39"/>
      <c r="AO8935" s="39"/>
      <c r="AP8935" s="39"/>
      <c r="AQ8935" s="39"/>
      <c r="AR8935" s="39"/>
      <c r="AS8935" s="39"/>
      <c r="AT8935" s="39"/>
      <c r="AU8935" s="39"/>
      <c r="AV8935" s="39"/>
      <c r="AW8935" s="39"/>
    </row>
    <row r="8936" spans="15:49" x14ac:dyDescent="0.2">
      <c r="O8936" s="39"/>
      <c r="P8936" s="39"/>
      <c r="Q8936" s="39"/>
      <c r="R8936" s="39"/>
      <c r="S8936" s="39"/>
      <c r="T8936" s="39"/>
      <c r="U8936" s="39"/>
      <c r="V8936" s="39"/>
      <c r="W8936" s="39"/>
      <c r="X8936" s="39"/>
      <c r="Y8936" s="39"/>
      <c r="Z8936" s="39"/>
      <c r="AA8936" s="39"/>
      <c r="AB8936" s="39"/>
      <c r="AC8936" s="39"/>
      <c r="AD8936" s="39"/>
      <c r="AE8936" s="39"/>
      <c r="AF8936" s="39"/>
      <c r="AG8936" s="39"/>
      <c r="AH8936" s="39"/>
      <c r="AI8936" s="39"/>
      <c r="AJ8936" s="39"/>
      <c r="AK8936" s="39"/>
      <c r="AL8936" s="39"/>
      <c r="AM8936" s="39"/>
      <c r="AN8936" s="39"/>
      <c r="AO8936" s="39"/>
      <c r="AP8936" s="39"/>
      <c r="AQ8936" s="39"/>
      <c r="AR8936" s="39"/>
      <c r="AS8936" s="39"/>
      <c r="AT8936" s="39"/>
      <c r="AU8936" s="39"/>
      <c r="AV8936" s="39"/>
      <c r="AW8936" s="39"/>
    </row>
    <row r="8937" spans="15:49" x14ac:dyDescent="0.2">
      <c r="O8937" s="39"/>
      <c r="P8937" s="39"/>
      <c r="Q8937" s="39"/>
      <c r="R8937" s="39"/>
      <c r="S8937" s="39"/>
      <c r="T8937" s="39"/>
      <c r="U8937" s="39"/>
      <c r="V8937" s="39"/>
      <c r="W8937" s="39"/>
      <c r="X8937" s="39"/>
      <c r="Y8937" s="39"/>
      <c r="Z8937" s="39"/>
      <c r="AA8937" s="39"/>
      <c r="AB8937" s="39"/>
      <c r="AC8937" s="39"/>
      <c r="AD8937" s="39"/>
      <c r="AE8937" s="39"/>
      <c r="AF8937" s="39"/>
      <c r="AG8937" s="39"/>
      <c r="AH8937" s="39"/>
      <c r="AI8937" s="39"/>
      <c r="AJ8937" s="39"/>
      <c r="AK8937" s="39"/>
      <c r="AL8937" s="39"/>
      <c r="AM8937" s="39"/>
      <c r="AN8937" s="39"/>
      <c r="AO8937" s="39"/>
      <c r="AP8937" s="39"/>
      <c r="AQ8937" s="39"/>
      <c r="AR8937" s="39"/>
      <c r="AS8937" s="39"/>
      <c r="AT8937" s="39"/>
      <c r="AU8937" s="39"/>
      <c r="AV8937" s="39"/>
      <c r="AW8937" s="39"/>
    </row>
    <row r="8938" spans="15:49" x14ac:dyDescent="0.2">
      <c r="O8938" s="39"/>
      <c r="P8938" s="39"/>
      <c r="Q8938" s="39"/>
      <c r="R8938" s="39"/>
      <c r="S8938" s="39"/>
      <c r="T8938" s="39"/>
      <c r="U8938" s="39"/>
      <c r="V8938" s="39"/>
      <c r="W8938" s="39"/>
      <c r="X8938" s="39"/>
      <c r="Y8938" s="39"/>
      <c r="Z8938" s="39"/>
      <c r="AA8938" s="39"/>
      <c r="AB8938" s="39"/>
      <c r="AC8938" s="39"/>
      <c r="AD8938" s="39"/>
      <c r="AE8938" s="39"/>
      <c r="AF8938" s="39"/>
      <c r="AG8938" s="39"/>
      <c r="AH8938" s="39"/>
      <c r="AI8938" s="39"/>
      <c r="AJ8938" s="39"/>
      <c r="AK8938" s="39"/>
      <c r="AL8938" s="39"/>
      <c r="AM8938" s="39"/>
      <c r="AN8938" s="39"/>
      <c r="AO8938" s="39"/>
      <c r="AP8938" s="39"/>
      <c r="AQ8938" s="39"/>
      <c r="AR8938" s="39"/>
      <c r="AS8938" s="39"/>
      <c r="AT8938" s="39"/>
      <c r="AU8938" s="39"/>
      <c r="AV8938" s="39"/>
      <c r="AW8938" s="39"/>
    </row>
    <row r="8939" spans="15:49" x14ac:dyDescent="0.2">
      <c r="O8939" s="39"/>
      <c r="P8939" s="39"/>
      <c r="Q8939" s="39"/>
      <c r="R8939" s="39"/>
      <c r="S8939" s="39"/>
      <c r="T8939" s="39"/>
      <c r="U8939" s="39"/>
      <c r="V8939" s="39"/>
      <c r="W8939" s="39"/>
      <c r="X8939" s="39"/>
      <c r="Y8939" s="39"/>
      <c r="Z8939" s="39"/>
      <c r="AA8939" s="39"/>
      <c r="AB8939" s="39"/>
      <c r="AC8939" s="39"/>
      <c r="AD8939" s="39"/>
      <c r="AE8939" s="39"/>
      <c r="AF8939" s="39"/>
      <c r="AG8939" s="39"/>
      <c r="AH8939" s="39"/>
      <c r="AI8939" s="39"/>
      <c r="AJ8939" s="39"/>
      <c r="AK8939" s="39"/>
      <c r="AL8939" s="39"/>
      <c r="AM8939" s="39"/>
      <c r="AN8939" s="39"/>
      <c r="AO8939" s="39"/>
      <c r="AP8939" s="39"/>
      <c r="AQ8939" s="39"/>
      <c r="AR8939" s="39"/>
      <c r="AS8939" s="39"/>
      <c r="AT8939" s="39"/>
      <c r="AU8939" s="39"/>
      <c r="AV8939" s="39"/>
      <c r="AW8939" s="39"/>
    </row>
    <row r="8940" spans="15:49" x14ac:dyDescent="0.2">
      <c r="O8940" s="39"/>
      <c r="P8940" s="39"/>
      <c r="Q8940" s="39"/>
      <c r="R8940" s="39"/>
      <c r="S8940" s="39"/>
      <c r="T8940" s="39"/>
      <c r="U8940" s="39"/>
      <c r="V8940" s="39"/>
      <c r="W8940" s="39"/>
      <c r="X8940" s="39"/>
      <c r="Y8940" s="39"/>
      <c r="Z8940" s="39"/>
      <c r="AA8940" s="39"/>
      <c r="AB8940" s="39"/>
      <c r="AC8940" s="39"/>
      <c r="AD8940" s="39"/>
      <c r="AE8940" s="39"/>
      <c r="AF8940" s="39"/>
      <c r="AG8940" s="39"/>
      <c r="AH8940" s="39"/>
      <c r="AI8940" s="39"/>
      <c r="AJ8940" s="39"/>
      <c r="AK8940" s="39"/>
      <c r="AL8940" s="39"/>
      <c r="AM8940" s="39"/>
      <c r="AN8940" s="39"/>
      <c r="AO8940" s="39"/>
      <c r="AP8940" s="39"/>
      <c r="AQ8940" s="39"/>
      <c r="AR8940" s="39"/>
      <c r="AS8940" s="39"/>
      <c r="AT8940" s="39"/>
      <c r="AU8940" s="39"/>
      <c r="AV8940" s="39"/>
      <c r="AW8940" s="39"/>
    </row>
    <row r="8941" spans="15:49" x14ac:dyDescent="0.2">
      <c r="O8941" s="39"/>
      <c r="P8941" s="39"/>
      <c r="Q8941" s="39"/>
      <c r="R8941" s="39"/>
      <c r="S8941" s="39"/>
      <c r="T8941" s="39"/>
      <c r="U8941" s="39"/>
      <c r="V8941" s="39"/>
      <c r="W8941" s="39"/>
      <c r="X8941" s="39"/>
      <c r="Y8941" s="39"/>
      <c r="Z8941" s="39"/>
      <c r="AA8941" s="39"/>
      <c r="AB8941" s="39"/>
      <c r="AC8941" s="39"/>
      <c r="AD8941" s="39"/>
      <c r="AE8941" s="39"/>
      <c r="AF8941" s="39"/>
      <c r="AG8941" s="39"/>
      <c r="AH8941" s="39"/>
      <c r="AI8941" s="39"/>
      <c r="AJ8941" s="39"/>
      <c r="AK8941" s="39"/>
      <c r="AL8941" s="39"/>
      <c r="AM8941" s="39"/>
      <c r="AN8941" s="39"/>
      <c r="AO8941" s="39"/>
      <c r="AP8941" s="39"/>
      <c r="AQ8941" s="39"/>
      <c r="AR8941" s="39"/>
      <c r="AS8941" s="39"/>
      <c r="AT8941" s="39"/>
      <c r="AU8941" s="39"/>
      <c r="AV8941" s="39"/>
      <c r="AW8941" s="39"/>
    </row>
    <row r="8942" spans="15:49" x14ac:dyDescent="0.2">
      <c r="O8942" s="39"/>
      <c r="P8942" s="39"/>
      <c r="Q8942" s="39"/>
      <c r="R8942" s="39"/>
      <c r="S8942" s="39"/>
      <c r="T8942" s="39"/>
      <c r="U8942" s="39"/>
      <c r="V8942" s="39"/>
      <c r="W8942" s="39"/>
      <c r="X8942" s="39"/>
      <c r="Y8942" s="39"/>
      <c r="Z8942" s="39"/>
      <c r="AA8942" s="39"/>
      <c r="AB8942" s="39"/>
      <c r="AC8942" s="39"/>
      <c r="AD8942" s="39"/>
      <c r="AE8942" s="39"/>
      <c r="AF8942" s="39"/>
      <c r="AG8942" s="39"/>
      <c r="AH8942" s="39"/>
      <c r="AI8942" s="39"/>
      <c r="AJ8942" s="39"/>
      <c r="AK8942" s="39"/>
      <c r="AL8942" s="39"/>
      <c r="AM8942" s="39"/>
      <c r="AN8942" s="39"/>
      <c r="AO8942" s="39"/>
      <c r="AP8942" s="39"/>
      <c r="AQ8942" s="39"/>
      <c r="AR8942" s="39"/>
      <c r="AS8942" s="39"/>
      <c r="AT8942" s="39"/>
      <c r="AU8942" s="39"/>
      <c r="AV8942" s="39"/>
      <c r="AW8942" s="39"/>
    </row>
    <row r="8943" spans="15:49" x14ac:dyDescent="0.2">
      <c r="O8943" s="39"/>
      <c r="P8943" s="39"/>
      <c r="Q8943" s="39"/>
      <c r="R8943" s="39"/>
      <c r="S8943" s="39"/>
      <c r="T8943" s="39"/>
      <c r="U8943" s="39"/>
      <c r="V8943" s="39"/>
      <c r="W8943" s="39"/>
      <c r="X8943" s="39"/>
      <c r="Y8943" s="39"/>
      <c r="Z8943" s="39"/>
      <c r="AA8943" s="39"/>
      <c r="AB8943" s="39"/>
      <c r="AC8943" s="39"/>
      <c r="AD8943" s="39"/>
      <c r="AE8943" s="39"/>
      <c r="AF8943" s="39"/>
      <c r="AG8943" s="39"/>
      <c r="AH8943" s="39"/>
      <c r="AI8943" s="39"/>
      <c r="AJ8943" s="39"/>
      <c r="AK8943" s="39"/>
      <c r="AL8943" s="39"/>
      <c r="AM8943" s="39"/>
      <c r="AN8943" s="39"/>
      <c r="AO8943" s="39"/>
      <c r="AP8943" s="39"/>
      <c r="AQ8943" s="39"/>
      <c r="AR8943" s="39"/>
      <c r="AS8943" s="39"/>
      <c r="AT8943" s="39"/>
      <c r="AU8943" s="39"/>
      <c r="AV8943" s="39"/>
      <c r="AW8943" s="39"/>
    </row>
    <row r="8944" spans="15:49" x14ac:dyDescent="0.2">
      <c r="O8944" s="39"/>
      <c r="P8944" s="39"/>
      <c r="Q8944" s="39"/>
      <c r="R8944" s="39"/>
      <c r="S8944" s="39"/>
      <c r="T8944" s="39"/>
      <c r="U8944" s="39"/>
      <c r="V8944" s="39"/>
      <c r="W8944" s="39"/>
      <c r="X8944" s="39"/>
      <c r="Y8944" s="39"/>
      <c r="Z8944" s="39"/>
      <c r="AA8944" s="39"/>
      <c r="AB8944" s="39"/>
      <c r="AC8944" s="39"/>
      <c r="AD8944" s="39"/>
      <c r="AE8944" s="39"/>
      <c r="AF8944" s="39"/>
      <c r="AG8944" s="39"/>
      <c r="AH8944" s="39"/>
      <c r="AI8944" s="39"/>
      <c r="AJ8944" s="39"/>
      <c r="AK8944" s="39"/>
      <c r="AL8944" s="39"/>
      <c r="AM8944" s="39"/>
      <c r="AN8944" s="39"/>
      <c r="AO8944" s="39"/>
      <c r="AP8944" s="39"/>
      <c r="AQ8944" s="39"/>
      <c r="AR8944" s="39"/>
      <c r="AS8944" s="39"/>
      <c r="AT8944" s="39"/>
      <c r="AU8944" s="39"/>
      <c r="AV8944" s="39"/>
      <c r="AW8944" s="39"/>
    </row>
    <row r="8945" spans="15:49" x14ac:dyDescent="0.2">
      <c r="O8945" s="39"/>
      <c r="P8945" s="39"/>
      <c r="Q8945" s="39"/>
      <c r="R8945" s="39"/>
      <c r="S8945" s="39"/>
      <c r="T8945" s="39"/>
      <c r="U8945" s="39"/>
      <c r="V8945" s="39"/>
      <c r="W8945" s="39"/>
      <c r="X8945" s="39"/>
      <c r="Y8945" s="39"/>
      <c r="Z8945" s="39"/>
      <c r="AA8945" s="39"/>
      <c r="AB8945" s="39"/>
      <c r="AC8945" s="39"/>
      <c r="AD8945" s="39"/>
      <c r="AE8945" s="39"/>
      <c r="AF8945" s="39"/>
      <c r="AG8945" s="39"/>
      <c r="AH8945" s="39"/>
      <c r="AI8945" s="39"/>
      <c r="AJ8945" s="39"/>
      <c r="AK8945" s="39"/>
      <c r="AL8945" s="39"/>
      <c r="AM8945" s="39"/>
      <c r="AN8945" s="39"/>
      <c r="AO8945" s="39"/>
      <c r="AP8945" s="39"/>
      <c r="AQ8945" s="39"/>
      <c r="AR8945" s="39"/>
      <c r="AS8945" s="39"/>
      <c r="AT8945" s="39"/>
      <c r="AU8945" s="39"/>
      <c r="AV8945" s="39"/>
      <c r="AW8945" s="39"/>
    </row>
    <row r="8946" spans="15:49" x14ac:dyDescent="0.2">
      <c r="O8946" s="39"/>
      <c r="P8946" s="39"/>
      <c r="Q8946" s="39"/>
      <c r="R8946" s="39"/>
      <c r="S8946" s="39"/>
      <c r="T8946" s="39"/>
      <c r="U8946" s="39"/>
      <c r="V8946" s="39"/>
      <c r="W8946" s="39"/>
      <c r="X8946" s="39"/>
      <c r="Y8946" s="39"/>
      <c r="Z8946" s="39"/>
      <c r="AA8946" s="39"/>
      <c r="AB8946" s="39"/>
      <c r="AC8946" s="39"/>
      <c r="AD8946" s="39"/>
      <c r="AE8946" s="39"/>
      <c r="AF8946" s="39"/>
      <c r="AG8946" s="39"/>
      <c r="AH8946" s="39"/>
      <c r="AI8946" s="39"/>
      <c r="AJ8946" s="39"/>
      <c r="AK8946" s="39"/>
      <c r="AL8946" s="39"/>
      <c r="AM8946" s="39"/>
      <c r="AN8946" s="39"/>
      <c r="AO8946" s="39"/>
      <c r="AP8946" s="39"/>
      <c r="AQ8946" s="39"/>
      <c r="AR8946" s="39"/>
      <c r="AS8946" s="39"/>
      <c r="AT8946" s="39"/>
      <c r="AU8946" s="39"/>
      <c r="AV8946" s="39"/>
      <c r="AW8946" s="39"/>
    </row>
    <row r="8947" spans="15:49" x14ac:dyDescent="0.2">
      <c r="O8947" s="39"/>
      <c r="P8947" s="39"/>
      <c r="Q8947" s="39"/>
      <c r="R8947" s="39"/>
      <c r="S8947" s="39"/>
      <c r="T8947" s="39"/>
      <c r="U8947" s="39"/>
      <c r="V8947" s="39"/>
      <c r="W8947" s="39"/>
      <c r="X8947" s="39"/>
      <c r="Y8947" s="39"/>
      <c r="Z8947" s="39"/>
      <c r="AA8947" s="39"/>
      <c r="AB8947" s="39"/>
      <c r="AC8947" s="39"/>
      <c r="AD8947" s="39"/>
      <c r="AE8947" s="39"/>
      <c r="AF8947" s="39"/>
      <c r="AG8947" s="39"/>
      <c r="AH8947" s="39"/>
      <c r="AI8947" s="39"/>
      <c r="AJ8947" s="39"/>
      <c r="AK8947" s="39"/>
      <c r="AL8947" s="39"/>
      <c r="AM8947" s="39"/>
      <c r="AN8947" s="39"/>
      <c r="AO8947" s="39"/>
      <c r="AP8947" s="39"/>
      <c r="AQ8947" s="39"/>
      <c r="AR8947" s="39"/>
      <c r="AS8947" s="39"/>
      <c r="AT8947" s="39"/>
      <c r="AU8947" s="39"/>
      <c r="AV8947" s="39"/>
      <c r="AW8947" s="39"/>
    </row>
    <row r="8948" spans="15:49" x14ac:dyDescent="0.2">
      <c r="O8948" s="39"/>
      <c r="P8948" s="39"/>
      <c r="Q8948" s="39"/>
      <c r="R8948" s="39"/>
      <c r="S8948" s="39"/>
      <c r="T8948" s="39"/>
      <c r="U8948" s="39"/>
      <c r="V8948" s="39"/>
      <c r="W8948" s="39"/>
      <c r="X8948" s="39"/>
      <c r="Y8948" s="39"/>
      <c r="Z8948" s="39"/>
      <c r="AA8948" s="39"/>
      <c r="AB8948" s="39"/>
      <c r="AC8948" s="39"/>
      <c r="AD8948" s="39"/>
      <c r="AE8948" s="39"/>
      <c r="AF8948" s="39"/>
      <c r="AG8948" s="39"/>
      <c r="AH8948" s="39"/>
      <c r="AI8948" s="39"/>
      <c r="AJ8948" s="39"/>
      <c r="AK8948" s="39"/>
      <c r="AL8948" s="39"/>
      <c r="AM8948" s="39"/>
      <c r="AN8948" s="39"/>
      <c r="AO8948" s="39"/>
      <c r="AP8948" s="39"/>
      <c r="AQ8948" s="39"/>
      <c r="AR8948" s="39"/>
      <c r="AS8948" s="39"/>
      <c r="AT8948" s="39"/>
      <c r="AU8948" s="39"/>
      <c r="AV8948" s="39"/>
      <c r="AW8948" s="39"/>
    </row>
    <row r="8949" spans="15:49" x14ac:dyDescent="0.2">
      <c r="O8949" s="39"/>
      <c r="P8949" s="39"/>
      <c r="Q8949" s="39"/>
      <c r="R8949" s="39"/>
      <c r="S8949" s="39"/>
      <c r="T8949" s="39"/>
      <c r="U8949" s="39"/>
      <c r="V8949" s="39"/>
      <c r="W8949" s="39"/>
      <c r="X8949" s="39"/>
      <c r="Y8949" s="39"/>
      <c r="Z8949" s="39"/>
      <c r="AA8949" s="39"/>
      <c r="AB8949" s="39"/>
      <c r="AC8949" s="39"/>
      <c r="AD8949" s="39"/>
      <c r="AE8949" s="39"/>
      <c r="AF8949" s="39"/>
      <c r="AG8949" s="39"/>
      <c r="AH8949" s="39"/>
      <c r="AI8949" s="39"/>
      <c r="AJ8949" s="39"/>
      <c r="AK8949" s="39"/>
      <c r="AL8949" s="39"/>
      <c r="AM8949" s="39"/>
      <c r="AN8949" s="39"/>
      <c r="AO8949" s="39"/>
      <c r="AP8949" s="39"/>
      <c r="AQ8949" s="39"/>
      <c r="AR8949" s="39"/>
      <c r="AS8949" s="39"/>
      <c r="AT8949" s="39"/>
      <c r="AU8949" s="39"/>
      <c r="AV8949" s="39"/>
      <c r="AW8949" s="39"/>
    </row>
    <row r="8950" spans="15:49" x14ac:dyDescent="0.2">
      <c r="O8950" s="39"/>
      <c r="P8950" s="39"/>
      <c r="Q8950" s="39"/>
      <c r="R8950" s="39"/>
      <c r="S8950" s="39"/>
      <c r="T8950" s="39"/>
      <c r="U8950" s="39"/>
      <c r="V8950" s="39"/>
      <c r="W8950" s="39"/>
      <c r="X8950" s="39"/>
      <c r="Y8950" s="39"/>
      <c r="Z8950" s="39"/>
      <c r="AA8950" s="39"/>
      <c r="AB8950" s="39"/>
      <c r="AC8950" s="39"/>
      <c r="AD8950" s="39"/>
      <c r="AE8950" s="39"/>
      <c r="AF8950" s="39"/>
      <c r="AG8950" s="39"/>
      <c r="AH8950" s="39"/>
      <c r="AI8950" s="39"/>
      <c r="AJ8950" s="39"/>
      <c r="AK8950" s="39"/>
      <c r="AL8950" s="39"/>
      <c r="AM8950" s="39"/>
      <c r="AN8950" s="39"/>
      <c r="AO8950" s="39"/>
      <c r="AP8950" s="39"/>
      <c r="AQ8950" s="39"/>
      <c r="AR8950" s="39"/>
      <c r="AS8950" s="39"/>
      <c r="AT8950" s="39"/>
      <c r="AU8950" s="39"/>
      <c r="AV8950" s="39"/>
      <c r="AW8950" s="39"/>
    </row>
    <row r="8951" spans="15:49" x14ac:dyDescent="0.2">
      <c r="O8951" s="39"/>
      <c r="P8951" s="39"/>
      <c r="Q8951" s="39"/>
      <c r="R8951" s="39"/>
      <c r="S8951" s="39"/>
      <c r="T8951" s="39"/>
      <c r="U8951" s="39"/>
      <c r="V8951" s="39"/>
      <c r="W8951" s="39"/>
      <c r="X8951" s="39"/>
      <c r="Y8951" s="39"/>
      <c r="Z8951" s="39"/>
      <c r="AA8951" s="39"/>
      <c r="AB8951" s="39"/>
      <c r="AC8951" s="39"/>
      <c r="AD8951" s="39"/>
      <c r="AE8951" s="39"/>
      <c r="AF8951" s="39"/>
      <c r="AG8951" s="39"/>
      <c r="AH8951" s="39"/>
      <c r="AI8951" s="39"/>
      <c r="AJ8951" s="39"/>
      <c r="AK8951" s="39"/>
      <c r="AL8951" s="39"/>
      <c r="AM8951" s="39"/>
      <c r="AN8951" s="39"/>
      <c r="AO8951" s="39"/>
      <c r="AP8951" s="39"/>
      <c r="AQ8951" s="39"/>
      <c r="AR8951" s="39"/>
      <c r="AS8951" s="39"/>
      <c r="AT8951" s="39"/>
      <c r="AU8951" s="39"/>
      <c r="AV8951" s="39"/>
      <c r="AW8951" s="39"/>
    </row>
    <row r="8952" spans="15:49" x14ac:dyDescent="0.2">
      <c r="O8952" s="39"/>
      <c r="P8952" s="39"/>
      <c r="Q8952" s="39"/>
      <c r="R8952" s="39"/>
      <c r="S8952" s="39"/>
      <c r="T8952" s="39"/>
      <c r="U8952" s="39"/>
      <c r="V8952" s="39"/>
      <c r="W8952" s="39"/>
      <c r="X8952" s="39"/>
      <c r="Y8952" s="39"/>
      <c r="Z8952" s="39"/>
      <c r="AA8952" s="39"/>
      <c r="AB8952" s="39"/>
      <c r="AC8952" s="39"/>
      <c r="AD8952" s="39"/>
      <c r="AE8952" s="39"/>
      <c r="AF8952" s="39"/>
      <c r="AG8952" s="39"/>
      <c r="AH8952" s="39"/>
      <c r="AI8952" s="39"/>
      <c r="AJ8952" s="39"/>
      <c r="AK8952" s="39"/>
      <c r="AL8952" s="39"/>
      <c r="AM8952" s="39"/>
      <c r="AN8952" s="39"/>
      <c r="AO8952" s="39"/>
      <c r="AP8952" s="39"/>
      <c r="AQ8952" s="39"/>
      <c r="AR8952" s="39"/>
      <c r="AS8952" s="39"/>
      <c r="AT8952" s="39"/>
      <c r="AU8952" s="39"/>
      <c r="AV8952" s="39"/>
      <c r="AW8952" s="39"/>
    </row>
    <row r="8953" spans="15:49" x14ac:dyDescent="0.2">
      <c r="O8953" s="39"/>
      <c r="P8953" s="39"/>
      <c r="Q8953" s="39"/>
      <c r="R8953" s="39"/>
      <c r="S8953" s="39"/>
      <c r="T8953" s="39"/>
      <c r="U8953" s="39"/>
      <c r="V8953" s="39"/>
      <c r="W8953" s="39"/>
      <c r="X8953" s="39"/>
      <c r="Y8953" s="39"/>
      <c r="Z8953" s="39"/>
      <c r="AA8953" s="39"/>
      <c r="AB8953" s="39"/>
      <c r="AC8953" s="39"/>
      <c r="AD8953" s="39"/>
      <c r="AE8953" s="39"/>
      <c r="AF8953" s="39"/>
      <c r="AG8953" s="39"/>
      <c r="AH8953" s="39"/>
      <c r="AI8953" s="39"/>
      <c r="AJ8953" s="39"/>
      <c r="AK8953" s="39"/>
      <c r="AL8953" s="39"/>
      <c r="AM8953" s="39"/>
      <c r="AN8953" s="39"/>
      <c r="AO8953" s="39"/>
      <c r="AP8953" s="39"/>
      <c r="AQ8953" s="39"/>
      <c r="AR8953" s="39"/>
      <c r="AS8953" s="39"/>
      <c r="AT8953" s="39"/>
      <c r="AU8953" s="39"/>
      <c r="AV8953" s="39"/>
      <c r="AW8953" s="39"/>
    </row>
    <row r="8954" spans="15:49" x14ac:dyDescent="0.2">
      <c r="O8954" s="39"/>
      <c r="P8954" s="39"/>
      <c r="Q8954" s="39"/>
      <c r="R8954" s="39"/>
      <c r="S8954" s="39"/>
      <c r="T8954" s="39"/>
      <c r="U8954" s="39"/>
      <c r="V8954" s="39"/>
      <c r="W8954" s="39"/>
      <c r="X8954" s="39"/>
      <c r="Y8954" s="39"/>
      <c r="Z8954" s="39"/>
      <c r="AA8954" s="39"/>
      <c r="AB8954" s="39"/>
      <c r="AC8954" s="39"/>
      <c r="AD8954" s="39"/>
      <c r="AE8954" s="39"/>
      <c r="AF8954" s="39"/>
      <c r="AG8954" s="39"/>
      <c r="AH8954" s="39"/>
      <c r="AI8954" s="39"/>
      <c r="AJ8954" s="39"/>
      <c r="AK8954" s="39"/>
      <c r="AL8954" s="39"/>
      <c r="AM8954" s="39"/>
      <c r="AN8954" s="39"/>
      <c r="AO8954" s="39"/>
      <c r="AP8954" s="39"/>
      <c r="AQ8954" s="39"/>
      <c r="AR8954" s="39"/>
      <c r="AS8954" s="39"/>
      <c r="AT8954" s="39"/>
      <c r="AU8954" s="39"/>
      <c r="AV8954" s="39"/>
      <c r="AW8954" s="39"/>
    </row>
    <row r="8955" spans="15:49" x14ac:dyDescent="0.2">
      <c r="O8955" s="39"/>
      <c r="P8955" s="39"/>
      <c r="Q8955" s="39"/>
      <c r="R8955" s="39"/>
      <c r="S8955" s="39"/>
      <c r="T8955" s="39"/>
      <c r="U8955" s="39"/>
      <c r="V8955" s="39"/>
      <c r="W8955" s="39"/>
      <c r="X8955" s="39"/>
      <c r="Y8955" s="39"/>
      <c r="Z8955" s="39"/>
      <c r="AA8955" s="39"/>
      <c r="AB8955" s="39"/>
      <c r="AC8955" s="39"/>
      <c r="AD8955" s="39"/>
      <c r="AE8955" s="39"/>
      <c r="AF8955" s="39"/>
      <c r="AG8955" s="39"/>
      <c r="AH8955" s="39"/>
      <c r="AI8955" s="39"/>
      <c r="AJ8955" s="39"/>
      <c r="AK8955" s="39"/>
      <c r="AL8955" s="39"/>
      <c r="AM8955" s="39"/>
      <c r="AN8955" s="39"/>
      <c r="AO8955" s="39"/>
      <c r="AP8955" s="39"/>
      <c r="AQ8955" s="39"/>
      <c r="AR8955" s="39"/>
      <c r="AS8955" s="39"/>
      <c r="AT8955" s="39"/>
      <c r="AU8955" s="39"/>
      <c r="AV8955" s="39"/>
      <c r="AW8955" s="39"/>
    </row>
    <row r="8956" spans="15:49" x14ac:dyDescent="0.2">
      <c r="O8956" s="39"/>
      <c r="P8956" s="39"/>
      <c r="Q8956" s="39"/>
      <c r="R8956" s="39"/>
      <c r="S8956" s="39"/>
      <c r="T8956" s="39"/>
      <c r="U8956" s="39"/>
      <c r="V8956" s="39"/>
      <c r="W8956" s="39"/>
      <c r="X8956" s="39"/>
      <c r="Y8956" s="39"/>
      <c r="Z8956" s="39"/>
      <c r="AA8956" s="39"/>
      <c r="AB8956" s="39"/>
      <c r="AC8956" s="39"/>
      <c r="AD8956" s="39"/>
      <c r="AE8956" s="39"/>
      <c r="AF8956" s="39"/>
      <c r="AG8956" s="39"/>
      <c r="AH8956" s="39"/>
      <c r="AI8956" s="39"/>
      <c r="AJ8956" s="39"/>
      <c r="AK8956" s="39"/>
      <c r="AL8956" s="39"/>
      <c r="AM8956" s="39"/>
      <c r="AN8956" s="39"/>
      <c r="AO8956" s="39"/>
      <c r="AP8956" s="39"/>
      <c r="AQ8956" s="39"/>
      <c r="AR8956" s="39"/>
      <c r="AS8956" s="39"/>
      <c r="AT8956" s="39"/>
      <c r="AU8956" s="39"/>
      <c r="AV8956" s="39"/>
      <c r="AW8956" s="39"/>
    </row>
    <row r="8957" spans="15:49" x14ac:dyDescent="0.2">
      <c r="O8957" s="39"/>
      <c r="P8957" s="39"/>
      <c r="Q8957" s="39"/>
      <c r="R8957" s="39"/>
      <c r="S8957" s="39"/>
      <c r="T8957" s="39"/>
      <c r="U8957" s="39"/>
      <c r="V8957" s="39"/>
      <c r="W8957" s="39"/>
      <c r="X8957" s="39"/>
      <c r="Y8957" s="39"/>
      <c r="Z8957" s="39"/>
      <c r="AA8957" s="39"/>
      <c r="AB8957" s="39"/>
      <c r="AC8957" s="39"/>
      <c r="AD8957" s="39"/>
      <c r="AE8957" s="39"/>
      <c r="AF8957" s="39"/>
      <c r="AG8957" s="39"/>
      <c r="AH8957" s="39"/>
      <c r="AI8957" s="39"/>
      <c r="AJ8957" s="39"/>
      <c r="AK8957" s="39"/>
      <c r="AL8957" s="39"/>
      <c r="AM8957" s="39"/>
      <c r="AN8957" s="39"/>
      <c r="AO8957" s="39"/>
      <c r="AP8957" s="39"/>
      <c r="AQ8957" s="39"/>
      <c r="AR8957" s="39"/>
      <c r="AS8957" s="39"/>
      <c r="AT8957" s="39"/>
      <c r="AU8957" s="39"/>
      <c r="AV8957" s="39"/>
      <c r="AW8957" s="39"/>
    </row>
    <row r="8958" spans="15:49" x14ac:dyDescent="0.2">
      <c r="O8958" s="39"/>
      <c r="P8958" s="39"/>
      <c r="Q8958" s="39"/>
      <c r="R8958" s="39"/>
      <c r="S8958" s="39"/>
      <c r="T8958" s="39"/>
      <c r="U8958" s="39"/>
      <c r="V8958" s="39"/>
      <c r="W8958" s="39"/>
      <c r="X8958" s="39"/>
      <c r="Y8958" s="39"/>
      <c r="Z8958" s="39"/>
      <c r="AA8958" s="39"/>
      <c r="AB8958" s="39"/>
      <c r="AC8958" s="39"/>
      <c r="AD8958" s="39"/>
      <c r="AE8958" s="39"/>
      <c r="AF8958" s="39"/>
      <c r="AG8958" s="39"/>
      <c r="AH8958" s="39"/>
      <c r="AI8958" s="39"/>
      <c r="AJ8958" s="39"/>
      <c r="AK8958" s="39"/>
      <c r="AL8958" s="39"/>
      <c r="AM8958" s="39"/>
      <c r="AN8958" s="39"/>
      <c r="AO8958" s="39"/>
      <c r="AP8958" s="39"/>
      <c r="AQ8958" s="39"/>
      <c r="AR8958" s="39"/>
      <c r="AS8958" s="39"/>
      <c r="AT8958" s="39"/>
      <c r="AU8958" s="39"/>
      <c r="AV8958" s="39"/>
      <c r="AW8958" s="39"/>
    </row>
    <row r="8959" spans="15:49" x14ac:dyDescent="0.2">
      <c r="O8959" s="39"/>
      <c r="P8959" s="39"/>
      <c r="Q8959" s="39"/>
      <c r="R8959" s="39"/>
      <c r="S8959" s="39"/>
      <c r="T8959" s="39"/>
      <c r="U8959" s="39"/>
      <c r="V8959" s="39"/>
      <c r="W8959" s="39"/>
      <c r="X8959" s="39"/>
      <c r="Y8959" s="39"/>
      <c r="Z8959" s="39"/>
      <c r="AA8959" s="39"/>
      <c r="AB8959" s="39"/>
      <c r="AC8959" s="39"/>
      <c r="AD8959" s="39"/>
      <c r="AE8959" s="39"/>
      <c r="AF8959" s="39"/>
      <c r="AG8959" s="39"/>
      <c r="AH8959" s="39"/>
      <c r="AI8959" s="39"/>
      <c r="AJ8959" s="39"/>
      <c r="AK8959" s="39"/>
      <c r="AL8959" s="39"/>
      <c r="AM8959" s="39"/>
      <c r="AN8959" s="39"/>
      <c r="AO8959" s="39"/>
      <c r="AP8959" s="39"/>
      <c r="AQ8959" s="39"/>
      <c r="AR8959" s="39"/>
      <c r="AS8959" s="39"/>
      <c r="AT8959" s="39"/>
      <c r="AU8959" s="39"/>
      <c r="AV8959" s="39"/>
      <c r="AW8959" s="39"/>
    </row>
    <row r="8960" spans="15:49" x14ac:dyDescent="0.2">
      <c r="O8960" s="39"/>
      <c r="P8960" s="39"/>
      <c r="Q8960" s="39"/>
      <c r="R8960" s="39"/>
      <c r="S8960" s="39"/>
      <c r="T8960" s="39"/>
      <c r="U8960" s="39"/>
      <c r="V8960" s="39"/>
      <c r="W8960" s="39"/>
      <c r="X8960" s="39"/>
      <c r="Y8960" s="39"/>
      <c r="Z8960" s="39"/>
      <c r="AA8960" s="39"/>
      <c r="AB8960" s="39"/>
      <c r="AC8960" s="39"/>
      <c r="AD8960" s="39"/>
      <c r="AE8960" s="39"/>
      <c r="AF8960" s="39"/>
      <c r="AG8960" s="39"/>
      <c r="AH8960" s="39"/>
      <c r="AI8960" s="39"/>
      <c r="AJ8960" s="39"/>
      <c r="AK8960" s="39"/>
      <c r="AL8960" s="39"/>
      <c r="AM8960" s="39"/>
      <c r="AN8960" s="39"/>
      <c r="AO8960" s="39"/>
      <c r="AP8960" s="39"/>
      <c r="AQ8960" s="39"/>
      <c r="AR8960" s="39"/>
      <c r="AS8960" s="39"/>
      <c r="AT8960" s="39"/>
      <c r="AU8960" s="39"/>
      <c r="AV8960" s="39"/>
      <c r="AW8960" s="39"/>
    </row>
    <row r="8961" spans="15:49" x14ac:dyDescent="0.2">
      <c r="O8961" s="39"/>
      <c r="P8961" s="39"/>
      <c r="Q8961" s="39"/>
      <c r="R8961" s="39"/>
      <c r="S8961" s="39"/>
      <c r="T8961" s="39"/>
      <c r="U8961" s="39"/>
      <c r="V8961" s="39"/>
      <c r="W8961" s="39"/>
      <c r="X8961" s="39"/>
      <c r="Y8961" s="39"/>
      <c r="Z8961" s="39"/>
      <c r="AA8961" s="39"/>
      <c r="AB8961" s="39"/>
      <c r="AC8961" s="39"/>
      <c r="AD8961" s="39"/>
      <c r="AE8961" s="39"/>
      <c r="AF8961" s="39"/>
      <c r="AG8961" s="39"/>
      <c r="AH8961" s="39"/>
      <c r="AI8961" s="39"/>
      <c r="AJ8961" s="39"/>
      <c r="AK8961" s="39"/>
      <c r="AL8961" s="39"/>
      <c r="AM8961" s="39"/>
      <c r="AN8961" s="39"/>
      <c r="AO8961" s="39"/>
      <c r="AP8961" s="39"/>
      <c r="AQ8961" s="39"/>
      <c r="AR8961" s="39"/>
      <c r="AS8961" s="39"/>
      <c r="AT8961" s="39"/>
      <c r="AU8961" s="39"/>
      <c r="AV8961" s="39"/>
      <c r="AW8961" s="39"/>
    </row>
    <row r="8962" spans="15:49" x14ac:dyDescent="0.2">
      <c r="O8962" s="39"/>
      <c r="P8962" s="39"/>
      <c r="Q8962" s="39"/>
      <c r="R8962" s="39"/>
      <c r="S8962" s="39"/>
      <c r="T8962" s="39"/>
      <c r="U8962" s="39"/>
      <c r="V8962" s="39"/>
      <c r="W8962" s="39"/>
      <c r="X8962" s="39"/>
      <c r="Y8962" s="39"/>
      <c r="Z8962" s="39"/>
      <c r="AA8962" s="39"/>
      <c r="AB8962" s="39"/>
      <c r="AC8962" s="39"/>
      <c r="AD8962" s="39"/>
      <c r="AE8962" s="39"/>
      <c r="AF8962" s="39"/>
      <c r="AG8962" s="39"/>
      <c r="AH8962" s="39"/>
      <c r="AI8962" s="39"/>
      <c r="AJ8962" s="39"/>
      <c r="AK8962" s="39"/>
      <c r="AL8962" s="39"/>
      <c r="AM8962" s="39"/>
      <c r="AN8962" s="39"/>
      <c r="AO8962" s="39"/>
      <c r="AP8962" s="39"/>
      <c r="AQ8962" s="39"/>
      <c r="AR8962" s="39"/>
      <c r="AS8962" s="39"/>
      <c r="AT8962" s="39"/>
      <c r="AU8962" s="39"/>
      <c r="AV8962" s="39"/>
      <c r="AW8962" s="39"/>
    </row>
    <row r="8963" spans="15:49" x14ac:dyDescent="0.2">
      <c r="O8963" s="39"/>
      <c r="P8963" s="39"/>
      <c r="Q8963" s="39"/>
      <c r="R8963" s="39"/>
      <c r="S8963" s="39"/>
      <c r="T8963" s="39"/>
      <c r="U8963" s="39"/>
      <c r="V8963" s="39"/>
      <c r="W8963" s="39"/>
      <c r="X8963" s="39"/>
      <c r="Y8963" s="39"/>
      <c r="Z8963" s="39"/>
      <c r="AA8963" s="39"/>
      <c r="AB8963" s="39"/>
      <c r="AC8963" s="39"/>
      <c r="AD8963" s="39"/>
      <c r="AE8963" s="39"/>
      <c r="AF8963" s="39"/>
      <c r="AG8963" s="39"/>
      <c r="AH8963" s="39"/>
      <c r="AI8963" s="39"/>
      <c r="AJ8963" s="39"/>
      <c r="AK8963" s="39"/>
      <c r="AL8963" s="39"/>
      <c r="AM8963" s="39"/>
      <c r="AN8963" s="39"/>
      <c r="AO8963" s="39"/>
      <c r="AP8963" s="39"/>
      <c r="AQ8963" s="39"/>
      <c r="AR8963" s="39"/>
      <c r="AS8963" s="39"/>
      <c r="AT8963" s="39"/>
      <c r="AU8963" s="39"/>
      <c r="AV8963" s="39"/>
      <c r="AW8963" s="39"/>
    </row>
    <row r="8964" spans="15:49" x14ac:dyDescent="0.2">
      <c r="O8964" s="39"/>
      <c r="P8964" s="39"/>
      <c r="Q8964" s="39"/>
      <c r="R8964" s="39"/>
      <c r="S8964" s="39"/>
      <c r="T8964" s="39"/>
      <c r="U8964" s="39"/>
      <c r="V8964" s="39"/>
      <c r="W8964" s="39"/>
      <c r="X8964" s="39"/>
      <c r="Y8964" s="39"/>
      <c r="Z8964" s="39"/>
      <c r="AA8964" s="39"/>
      <c r="AB8964" s="39"/>
      <c r="AC8964" s="39"/>
      <c r="AD8964" s="39"/>
      <c r="AE8964" s="39"/>
      <c r="AF8964" s="39"/>
      <c r="AG8964" s="39"/>
      <c r="AH8964" s="39"/>
      <c r="AI8964" s="39"/>
      <c r="AJ8964" s="39"/>
      <c r="AK8964" s="39"/>
      <c r="AL8964" s="39"/>
      <c r="AM8964" s="39"/>
      <c r="AN8964" s="39"/>
      <c r="AO8964" s="39"/>
      <c r="AP8964" s="39"/>
      <c r="AQ8964" s="39"/>
      <c r="AR8964" s="39"/>
      <c r="AS8964" s="39"/>
      <c r="AT8964" s="39"/>
      <c r="AU8964" s="39"/>
      <c r="AV8964" s="39"/>
      <c r="AW8964" s="39"/>
    </row>
    <row r="8965" spans="15:49" x14ac:dyDescent="0.2">
      <c r="O8965" s="39"/>
      <c r="P8965" s="39"/>
      <c r="Q8965" s="39"/>
      <c r="R8965" s="39"/>
      <c r="S8965" s="39"/>
      <c r="T8965" s="39"/>
      <c r="U8965" s="39"/>
      <c r="V8965" s="39"/>
      <c r="W8965" s="39"/>
      <c r="X8965" s="39"/>
      <c r="Y8965" s="39"/>
      <c r="Z8965" s="39"/>
      <c r="AA8965" s="39"/>
      <c r="AB8965" s="39"/>
      <c r="AC8965" s="39"/>
      <c r="AD8965" s="39"/>
      <c r="AE8965" s="39"/>
      <c r="AF8965" s="39"/>
      <c r="AG8965" s="39"/>
      <c r="AH8965" s="39"/>
      <c r="AI8965" s="39"/>
      <c r="AJ8965" s="39"/>
      <c r="AK8965" s="39"/>
      <c r="AL8965" s="39"/>
      <c r="AM8965" s="39"/>
      <c r="AN8965" s="39"/>
      <c r="AO8965" s="39"/>
      <c r="AP8965" s="39"/>
      <c r="AQ8965" s="39"/>
      <c r="AR8965" s="39"/>
      <c r="AS8965" s="39"/>
      <c r="AT8965" s="39"/>
      <c r="AU8965" s="39"/>
      <c r="AV8965" s="39"/>
      <c r="AW8965" s="39"/>
    </row>
    <row r="8966" spans="15:49" x14ac:dyDescent="0.2">
      <c r="O8966" s="39"/>
      <c r="P8966" s="39"/>
      <c r="Q8966" s="39"/>
      <c r="R8966" s="39"/>
      <c r="S8966" s="39"/>
      <c r="T8966" s="39"/>
      <c r="U8966" s="39"/>
      <c r="V8966" s="39"/>
      <c r="W8966" s="39"/>
      <c r="X8966" s="39"/>
      <c r="Y8966" s="39"/>
      <c r="Z8966" s="39"/>
      <c r="AA8966" s="39"/>
      <c r="AB8966" s="39"/>
      <c r="AC8966" s="39"/>
      <c r="AD8966" s="39"/>
      <c r="AE8966" s="39"/>
      <c r="AF8966" s="39"/>
      <c r="AG8966" s="39"/>
      <c r="AH8966" s="39"/>
      <c r="AI8966" s="39"/>
      <c r="AJ8966" s="39"/>
      <c r="AK8966" s="39"/>
      <c r="AL8966" s="39"/>
      <c r="AM8966" s="39"/>
      <c r="AN8966" s="39"/>
      <c r="AO8966" s="39"/>
      <c r="AP8966" s="39"/>
      <c r="AQ8966" s="39"/>
      <c r="AR8966" s="39"/>
      <c r="AS8966" s="39"/>
      <c r="AT8966" s="39"/>
      <c r="AU8966" s="39"/>
      <c r="AV8966" s="39"/>
      <c r="AW8966" s="39"/>
    </row>
    <row r="8967" spans="15:49" x14ac:dyDescent="0.2">
      <c r="O8967" s="39"/>
      <c r="P8967" s="39"/>
      <c r="Q8967" s="39"/>
      <c r="R8967" s="39"/>
      <c r="S8967" s="39"/>
      <c r="T8967" s="39"/>
      <c r="U8967" s="39"/>
      <c r="V8967" s="39"/>
      <c r="W8967" s="39"/>
      <c r="X8967" s="39"/>
      <c r="Y8967" s="39"/>
      <c r="Z8967" s="39"/>
      <c r="AA8967" s="39"/>
      <c r="AB8967" s="39"/>
      <c r="AC8967" s="39"/>
      <c r="AD8967" s="39"/>
      <c r="AE8967" s="39"/>
      <c r="AF8967" s="39"/>
      <c r="AG8967" s="39"/>
      <c r="AH8967" s="39"/>
      <c r="AI8967" s="39"/>
      <c r="AJ8967" s="39"/>
      <c r="AK8967" s="39"/>
      <c r="AL8967" s="39"/>
      <c r="AM8967" s="39"/>
      <c r="AN8967" s="39"/>
      <c r="AO8967" s="39"/>
      <c r="AP8967" s="39"/>
      <c r="AQ8967" s="39"/>
      <c r="AR8967" s="39"/>
      <c r="AS8967" s="39"/>
      <c r="AT8967" s="39"/>
      <c r="AU8967" s="39"/>
      <c r="AV8967" s="39"/>
      <c r="AW8967" s="39"/>
    </row>
    <row r="8968" spans="15:49" x14ac:dyDescent="0.2">
      <c r="O8968" s="39"/>
      <c r="P8968" s="39"/>
      <c r="Q8968" s="39"/>
      <c r="R8968" s="39"/>
      <c r="S8968" s="39"/>
      <c r="T8968" s="39"/>
      <c r="U8968" s="39"/>
      <c r="V8968" s="39"/>
      <c r="W8968" s="39"/>
      <c r="X8968" s="39"/>
      <c r="Y8968" s="39"/>
      <c r="Z8968" s="39"/>
      <c r="AA8968" s="39"/>
      <c r="AB8968" s="39"/>
      <c r="AC8968" s="39"/>
      <c r="AD8968" s="39"/>
      <c r="AE8968" s="39"/>
      <c r="AF8968" s="39"/>
      <c r="AG8968" s="39"/>
      <c r="AH8968" s="39"/>
      <c r="AI8968" s="39"/>
      <c r="AJ8968" s="39"/>
      <c r="AK8968" s="39"/>
      <c r="AL8968" s="39"/>
      <c r="AM8968" s="39"/>
      <c r="AN8968" s="39"/>
      <c r="AO8968" s="39"/>
      <c r="AP8968" s="39"/>
      <c r="AQ8968" s="39"/>
      <c r="AR8968" s="39"/>
      <c r="AS8968" s="39"/>
      <c r="AT8968" s="39"/>
      <c r="AU8968" s="39"/>
      <c r="AV8968" s="39"/>
      <c r="AW8968" s="39"/>
    </row>
    <row r="8969" spans="15:49" x14ac:dyDescent="0.2">
      <c r="O8969" s="39"/>
      <c r="P8969" s="39"/>
      <c r="Q8969" s="39"/>
      <c r="R8969" s="39"/>
      <c r="S8969" s="39"/>
      <c r="T8969" s="39"/>
      <c r="U8969" s="39"/>
      <c r="V8969" s="39"/>
      <c r="W8969" s="39"/>
      <c r="X8969" s="39"/>
      <c r="Y8969" s="39"/>
      <c r="Z8969" s="39"/>
      <c r="AA8969" s="39"/>
      <c r="AB8969" s="39"/>
      <c r="AC8969" s="39"/>
      <c r="AD8969" s="39"/>
      <c r="AE8969" s="39"/>
      <c r="AF8969" s="39"/>
      <c r="AG8969" s="39"/>
      <c r="AH8969" s="39"/>
      <c r="AI8969" s="39"/>
      <c r="AJ8969" s="39"/>
      <c r="AK8969" s="39"/>
      <c r="AL8969" s="39"/>
      <c r="AM8969" s="39"/>
      <c r="AN8969" s="39"/>
      <c r="AO8969" s="39"/>
      <c r="AP8969" s="39"/>
      <c r="AQ8969" s="39"/>
      <c r="AR8969" s="39"/>
      <c r="AS8969" s="39"/>
      <c r="AT8969" s="39"/>
      <c r="AU8969" s="39"/>
      <c r="AV8969" s="39"/>
      <c r="AW8969" s="39"/>
    </row>
    <row r="8970" spans="15:49" x14ac:dyDescent="0.2">
      <c r="O8970" s="39"/>
      <c r="P8970" s="39"/>
      <c r="Q8970" s="39"/>
      <c r="R8970" s="39"/>
      <c r="S8970" s="39"/>
      <c r="T8970" s="39"/>
      <c r="U8970" s="39"/>
      <c r="V8970" s="39"/>
      <c r="W8970" s="39"/>
      <c r="X8970" s="39"/>
      <c r="Y8970" s="39"/>
      <c r="Z8970" s="39"/>
      <c r="AA8970" s="39"/>
      <c r="AB8970" s="39"/>
      <c r="AC8970" s="39"/>
      <c r="AD8970" s="39"/>
      <c r="AE8970" s="39"/>
      <c r="AF8970" s="39"/>
      <c r="AG8970" s="39"/>
      <c r="AH8970" s="39"/>
      <c r="AI8970" s="39"/>
      <c r="AJ8970" s="39"/>
      <c r="AK8970" s="39"/>
      <c r="AL8970" s="39"/>
      <c r="AM8970" s="39"/>
      <c r="AN8970" s="39"/>
      <c r="AO8970" s="39"/>
      <c r="AP8970" s="39"/>
      <c r="AQ8970" s="39"/>
      <c r="AR8970" s="39"/>
      <c r="AS8970" s="39"/>
      <c r="AT8970" s="39"/>
      <c r="AU8970" s="39"/>
      <c r="AV8970" s="39"/>
      <c r="AW8970" s="39"/>
    </row>
    <row r="8971" spans="15:49" x14ac:dyDescent="0.2">
      <c r="O8971" s="39"/>
      <c r="P8971" s="39"/>
      <c r="Q8971" s="39"/>
      <c r="R8971" s="39"/>
      <c r="S8971" s="39"/>
      <c r="T8971" s="39"/>
      <c r="U8971" s="39"/>
      <c r="V8971" s="39"/>
      <c r="W8971" s="39"/>
      <c r="X8971" s="39"/>
      <c r="Y8971" s="39"/>
      <c r="Z8971" s="39"/>
      <c r="AA8971" s="39"/>
      <c r="AB8971" s="39"/>
      <c r="AC8971" s="39"/>
      <c r="AD8971" s="39"/>
      <c r="AE8971" s="39"/>
      <c r="AF8971" s="39"/>
      <c r="AG8971" s="39"/>
      <c r="AH8971" s="39"/>
      <c r="AI8971" s="39"/>
      <c r="AJ8971" s="39"/>
      <c r="AK8971" s="39"/>
      <c r="AL8971" s="39"/>
      <c r="AM8971" s="39"/>
      <c r="AN8971" s="39"/>
      <c r="AO8971" s="39"/>
      <c r="AP8971" s="39"/>
      <c r="AQ8971" s="39"/>
      <c r="AR8971" s="39"/>
      <c r="AS8971" s="39"/>
      <c r="AT8971" s="39"/>
      <c r="AU8971" s="39"/>
      <c r="AV8971" s="39"/>
      <c r="AW8971" s="39"/>
    </row>
    <row r="8972" spans="15:49" x14ac:dyDescent="0.2">
      <c r="O8972" s="39"/>
      <c r="P8972" s="39"/>
      <c r="Q8972" s="39"/>
      <c r="R8972" s="39"/>
      <c r="S8972" s="39"/>
      <c r="T8972" s="39"/>
      <c r="U8972" s="39"/>
      <c r="V8972" s="39"/>
      <c r="W8972" s="39"/>
      <c r="X8972" s="39"/>
      <c r="Y8972" s="39"/>
      <c r="Z8972" s="39"/>
      <c r="AA8972" s="39"/>
      <c r="AB8972" s="39"/>
      <c r="AC8972" s="39"/>
      <c r="AD8972" s="39"/>
      <c r="AE8972" s="39"/>
      <c r="AF8972" s="39"/>
      <c r="AG8972" s="39"/>
      <c r="AH8972" s="39"/>
      <c r="AI8972" s="39"/>
      <c r="AJ8972" s="39"/>
      <c r="AK8972" s="39"/>
      <c r="AL8972" s="39"/>
      <c r="AM8972" s="39"/>
      <c r="AN8972" s="39"/>
      <c r="AO8972" s="39"/>
      <c r="AP8972" s="39"/>
      <c r="AQ8972" s="39"/>
      <c r="AR8972" s="39"/>
      <c r="AS8972" s="39"/>
      <c r="AT8972" s="39"/>
      <c r="AU8972" s="39"/>
      <c r="AV8972" s="39"/>
      <c r="AW8972" s="39"/>
    </row>
    <row r="8973" spans="15:49" x14ac:dyDescent="0.2">
      <c r="O8973" s="39"/>
      <c r="P8973" s="39"/>
      <c r="Q8973" s="39"/>
      <c r="R8973" s="39"/>
      <c r="S8973" s="39"/>
      <c r="T8973" s="39"/>
      <c r="U8973" s="39"/>
      <c r="V8973" s="39"/>
      <c r="W8973" s="39"/>
      <c r="X8973" s="39"/>
      <c r="Y8973" s="39"/>
      <c r="Z8973" s="39"/>
      <c r="AA8973" s="39"/>
      <c r="AB8973" s="39"/>
      <c r="AC8973" s="39"/>
      <c r="AD8973" s="39"/>
      <c r="AE8973" s="39"/>
      <c r="AF8973" s="39"/>
      <c r="AG8973" s="39"/>
      <c r="AH8973" s="39"/>
      <c r="AI8973" s="39"/>
      <c r="AJ8973" s="39"/>
      <c r="AK8973" s="39"/>
      <c r="AL8973" s="39"/>
      <c r="AM8973" s="39"/>
      <c r="AN8973" s="39"/>
      <c r="AO8973" s="39"/>
      <c r="AP8973" s="39"/>
      <c r="AQ8973" s="39"/>
      <c r="AR8973" s="39"/>
      <c r="AS8973" s="39"/>
      <c r="AT8973" s="39"/>
      <c r="AU8973" s="39"/>
      <c r="AV8973" s="39"/>
      <c r="AW8973" s="39"/>
    </row>
    <row r="8974" spans="15:49" x14ac:dyDescent="0.2">
      <c r="O8974" s="39"/>
      <c r="P8974" s="39"/>
      <c r="Q8974" s="39"/>
      <c r="R8974" s="39"/>
      <c r="S8974" s="39"/>
      <c r="T8974" s="39"/>
      <c r="U8974" s="39"/>
      <c r="V8974" s="39"/>
      <c r="W8974" s="39"/>
      <c r="X8974" s="39"/>
      <c r="Y8974" s="39"/>
      <c r="Z8974" s="39"/>
      <c r="AA8974" s="39"/>
      <c r="AB8974" s="39"/>
      <c r="AC8974" s="39"/>
      <c r="AD8974" s="39"/>
      <c r="AE8974" s="39"/>
      <c r="AF8974" s="39"/>
      <c r="AG8974" s="39"/>
      <c r="AH8974" s="39"/>
      <c r="AI8974" s="39"/>
      <c r="AJ8974" s="39"/>
      <c r="AK8974" s="39"/>
      <c r="AL8974" s="39"/>
      <c r="AM8974" s="39"/>
      <c r="AN8974" s="39"/>
      <c r="AO8974" s="39"/>
      <c r="AP8974" s="39"/>
      <c r="AQ8974" s="39"/>
      <c r="AR8974" s="39"/>
      <c r="AS8974" s="39"/>
      <c r="AT8974" s="39"/>
      <c r="AU8974" s="39"/>
      <c r="AV8974" s="39"/>
      <c r="AW8974" s="39"/>
    </row>
    <row r="8975" spans="15:49" x14ac:dyDescent="0.2">
      <c r="O8975" s="39"/>
      <c r="P8975" s="39"/>
      <c r="Q8975" s="39"/>
      <c r="R8975" s="39"/>
      <c r="S8975" s="39"/>
      <c r="T8975" s="39"/>
      <c r="U8975" s="39"/>
      <c r="V8975" s="39"/>
      <c r="W8975" s="39"/>
      <c r="X8975" s="39"/>
      <c r="Y8975" s="39"/>
      <c r="Z8975" s="39"/>
      <c r="AA8975" s="39"/>
      <c r="AB8975" s="39"/>
      <c r="AC8975" s="39"/>
      <c r="AD8975" s="39"/>
      <c r="AE8975" s="39"/>
      <c r="AF8975" s="39"/>
      <c r="AG8975" s="39"/>
      <c r="AH8975" s="39"/>
      <c r="AI8975" s="39"/>
      <c r="AJ8975" s="39"/>
      <c r="AK8975" s="39"/>
      <c r="AL8975" s="39"/>
      <c r="AM8975" s="39"/>
      <c r="AN8975" s="39"/>
      <c r="AO8975" s="39"/>
      <c r="AP8975" s="39"/>
      <c r="AQ8975" s="39"/>
      <c r="AR8975" s="39"/>
      <c r="AS8975" s="39"/>
      <c r="AT8975" s="39"/>
      <c r="AU8975" s="39"/>
      <c r="AV8975" s="39"/>
      <c r="AW8975" s="39"/>
    </row>
    <row r="8976" spans="15:49" x14ac:dyDescent="0.2">
      <c r="O8976" s="39"/>
      <c r="P8976" s="39"/>
      <c r="Q8976" s="39"/>
      <c r="R8976" s="39"/>
      <c r="S8976" s="39"/>
      <c r="T8976" s="39"/>
      <c r="U8976" s="39"/>
      <c r="V8976" s="39"/>
      <c r="W8976" s="39"/>
      <c r="X8976" s="39"/>
      <c r="Y8976" s="39"/>
      <c r="Z8976" s="39"/>
      <c r="AA8976" s="39"/>
      <c r="AB8976" s="39"/>
      <c r="AC8976" s="39"/>
      <c r="AD8976" s="39"/>
      <c r="AE8976" s="39"/>
      <c r="AF8976" s="39"/>
      <c r="AG8976" s="39"/>
      <c r="AH8976" s="39"/>
      <c r="AI8976" s="39"/>
      <c r="AJ8976" s="39"/>
      <c r="AK8976" s="39"/>
      <c r="AL8976" s="39"/>
      <c r="AM8976" s="39"/>
      <c r="AN8976" s="39"/>
      <c r="AO8976" s="39"/>
      <c r="AP8976" s="39"/>
      <c r="AQ8976" s="39"/>
      <c r="AR8976" s="39"/>
      <c r="AS8976" s="39"/>
      <c r="AT8976" s="39"/>
      <c r="AU8976" s="39"/>
      <c r="AV8976" s="39"/>
      <c r="AW8976" s="39"/>
    </row>
    <row r="8977" spans="15:49" x14ac:dyDescent="0.2">
      <c r="O8977" s="39"/>
      <c r="P8977" s="39"/>
      <c r="Q8977" s="39"/>
      <c r="R8977" s="39"/>
      <c r="S8977" s="39"/>
      <c r="T8977" s="39"/>
      <c r="U8977" s="39"/>
      <c r="V8977" s="39"/>
      <c r="W8977" s="39"/>
      <c r="X8977" s="39"/>
      <c r="Y8977" s="39"/>
      <c r="Z8977" s="39"/>
      <c r="AA8977" s="39"/>
      <c r="AB8977" s="39"/>
      <c r="AC8977" s="39"/>
      <c r="AD8977" s="39"/>
      <c r="AE8977" s="39"/>
      <c r="AF8977" s="39"/>
      <c r="AG8977" s="39"/>
      <c r="AH8977" s="39"/>
      <c r="AI8977" s="39"/>
      <c r="AJ8977" s="39"/>
      <c r="AK8977" s="39"/>
      <c r="AL8977" s="39"/>
      <c r="AM8977" s="39"/>
      <c r="AN8977" s="39"/>
      <c r="AO8977" s="39"/>
      <c r="AP8977" s="39"/>
      <c r="AQ8977" s="39"/>
      <c r="AR8977" s="39"/>
      <c r="AS8977" s="39"/>
      <c r="AT8977" s="39"/>
      <c r="AU8977" s="39"/>
      <c r="AV8977" s="39"/>
      <c r="AW8977" s="39"/>
    </row>
    <row r="8978" spans="15:49" x14ac:dyDescent="0.2">
      <c r="O8978" s="39"/>
      <c r="P8978" s="39"/>
      <c r="Q8978" s="39"/>
      <c r="R8978" s="39"/>
      <c r="S8978" s="39"/>
      <c r="T8978" s="39"/>
      <c r="U8978" s="39"/>
      <c r="V8978" s="39"/>
      <c r="W8978" s="39"/>
      <c r="X8978" s="39"/>
      <c r="Y8978" s="39"/>
      <c r="Z8978" s="39"/>
      <c r="AA8978" s="39"/>
      <c r="AB8978" s="39"/>
      <c r="AC8978" s="39"/>
      <c r="AD8978" s="39"/>
      <c r="AE8978" s="39"/>
      <c r="AF8978" s="39"/>
      <c r="AG8978" s="39"/>
      <c r="AH8978" s="39"/>
      <c r="AI8978" s="39"/>
      <c r="AJ8978" s="39"/>
      <c r="AK8978" s="39"/>
      <c r="AL8978" s="39"/>
      <c r="AM8978" s="39"/>
      <c r="AN8978" s="39"/>
      <c r="AO8978" s="39"/>
      <c r="AP8978" s="39"/>
      <c r="AQ8978" s="39"/>
      <c r="AR8978" s="39"/>
      <c r="AS8978" s="39"/>
      <c r="AT8978" s="39"/>
      <c r="AU8978" s="39"/>
      <c r="AV8978" s="39"/>
      <c r="AW8978" s="39"/>
    </row>
    <row r="8979" spans="15:49" x14ac:dyDescent="0.2">
      <c r="O8979" s="39"/>
      <c r="P8979" s="39"/>
      <c r="Q8979" s="39"/>
      <c r="R8979" s="39"/>
      <c r="S8979" s="39"/>
      <c r="T8979" s="39"/>
      <c r="U8979" s="39"/>
      <c r="V8979" s="39"/>
      <c r="W8979" s="39"/>
      <c r="X8979" s="39"/>
      <c r="Y8979" s="39"/>
      <c r="Z8979" s="39"/>
      <c r="AA8979" s="39"/>
      <c r="AB8979" s="39"/>
      <c r="AC8979" s="39"/>
      <c r="AD8979" s="39"/>
      <c r="AE8979" s="39"/>
      <c r="AF8979" s="39"/>
      <c r="AG8979" s="39"/>
      <c r="AH8979" s="39"/>
      <c r="AI8979" s="39"/>
      <c r="AJ8979" s="39"/>
      <c r="AK8979" s="39"/>
      <c r="AL8979" s="39"/>
      <c r="AM8979" s="39"/>
      <c r="AN8979" s="39"/>
      <c r="AO8979" s="39"/>
      <c r="AP8979" s="39"/>
      <c r="AQ8979" s="39"/>
      <c r="AR8979" s="39"/>
      <c r="AS8979" s="39"/>
      <c r="AT8979" s="39"/>
      <c r="AU8979" s="39"/>
      <c r="AV8979" s="39"/>
      <c r="AW8979" s="39"/>
    </row>
    <row r="8980" spans="15:49" x14ac:dyDescent="0.2">
      <c r="O8980" s="39"/>
      <c r="P8980" s="39"/>
      <c r="Q8980" s="39"/>
      <c r="R8980" s="39"/>
      <c r="S8980" s="39"/>
      <c r="T8980" s="39"/>
      <c r="U8980" s="39"/>
      <c r="V8980" s="39"/>
      <c r="W8980" s="39"/>
      <c r="X8980" s="39"/>
      <c r="Y8980" s="39"/>
      <c r="Z8980" s="39"/>
      <c r="AA8980" s="39"/>
      <c r="AB8980" s="39"/>
      <c r="AC8980" s="39"/>
      <c r="AD8980" s="39"/>
      <c r="AE8980" s="39"/>
      <c r="AF8980" s="39"/>
      <c r="AG8980" s="39"/>
      <c r="AH8980" s="39"/>
      <c r="AI8980" s="39"/>
      <c r="AJ8980" s="39"/>
      <c r="AK8980" s="39"/>
      <c r="AL8980" s="39"/>
      <c r="AM8980" s="39"/>
      <c r="AN8980" s="39"/>
      <c r="AO8980" s="39"/>
      <c r="AP8980" s="39"/>
      <c r="AQ8980" s="39"/>
      <c r="AR8980" s="39"/>
      <c r="AS8980" s="39"/>
      <c r="AT8980" s="39"/>
      <c r="AU8980" s="39"/>
      <c r="AV8980" s="39"/>
      <c r="AW8980" s="39"/>
    </row>
    <row r="8981" spans="15:49" x14ac:dyDescent="0.2">
      <c r="O8981" s="39"/>
      <c r="P8981" s="39"/>
      <c r="Q8981" s="39"/>
      <c r="R8981" s="39"/>
      <c r="S8981" s="39"/>
      <c r="T8981" s="39"/>
      <c r="U8981" s="39"/>
      <c r="V8981" s="39"/>
      <c r="W8981" s="39"/>
      <c r="X8981" s="39"/>
      <c r="Y8981" s="39"/>
      <c r="Z8981" s="39"/>
      <c r="AA8981" s="39"/>
      <c r="AB8981" s="39"/>
      <c r="AC8981" s="39"/>
      <c r="AD8981" s="39"/>
      <c r="AE8981" s="39"/>
      <c r="AF8981" s="39"/>
      <c r="AG8981" s="39"/>
      <c r="AH8981" s="39"/>
      <c r="AI8981" s="39"/>
      <c r="AJ8981" s="39"/>
      <c r="AK8981" s="39"/>
      <c r="AL8981" s="39"/>
      <c r="AM8981" s="39"/>
      <c r="AN8981" s="39"/>
      <c r="AO8981" s="39"/>
      <c r="AP8981" s="39"/>
      <c r="AQ8981" s="39"/>
      <c r="AR8981" s="39"/>
      <c r="AS8981" s="39"/>
      <c r="AT8981" s="39"/>
      <c r="AU8981" s="39"/>
      <c r="AV8981" s="39"/>
      <c r="AW8981" s="39"/>
    </row>
    <row r="8982" spans="15:49" x14ac:dyDescent="0.2">
      <c r="O8982" s="39"/>
      <c r="P8982" s="39"/>
      <c r="Q8982" s="39"/>
      <c r="R8982" s="39"/>
      <c r="S8982" s="39"/>
      <c r="T8982" s="39"/>
      <c r="U8982" s="39"/>
      <c r="V8982" s="39"/>
      <c r="W8982" s="39"/>
      <c r="X8982" s="39"/>
      <c r="Y8982" s="39"/>
      <c r="Z8982" s="39"/>
      <c r="AA8982" s="39"/>
      <c r="AB8982" s="39"/>
      <c r="AC8982" s="39"/>
      <c r="AD8982" s="39"/>
      <c r="AE8982" s="39"/>
      <c r="AF8982" s="39"/>
      <c r="AG8982" s="39"/>
      <c r="AH8982" s="39"/>
      <c r="AI8982" s="39"/>
      <c r="AJ8982" s="39"/>
      <c r="AK8982" s="39"/>
      <c r="AL8982" s="39"/>
      <c r="AM8982" s="39"/>
      <c r="AN8982" s="39"/>
      <c r="AO8982" s="39"/>
      <c r="AP8982" s="39"/>
      <c r="AQ8982" s="39"/>
      <c r="AR8982" s="39"/>
      <c r="AS8982" s="39"/>
      <c r="AT8982" s="39"/>
      <c r="AU8982" s="39"/>
      <c r="AV8982" s="39"/>
      <c r="AW8982" s="39"/>
    </row>
    <row r="8983" spans="15:49" x14ac:dyDescent="0.2">
      <c r="O8983" s="39"/>
      <c r="P8983" s="39"/>
      <c r="Q8983" s="39"/>
      <c r="R8983" s="39"/>
      <c r="S8983" s="39"/>
      <c r="T8983" s="39"/>
      <c r="U8983" s="39"/>
      <c r="V8983" s="39"/>
      <c r="W8983" s="39"/>
      <c r="X8983" s="39"/>
      <c r="Y8983" s="39"/>
      <c r="Z8983" s="39"/>
      <c r="AA8983" s="39"/>
      <c r="AB8983" s="39"/>
      <c r="AC8983" s="39"/>
      <c r="AD8983" s="39"/>
      <c r="AE8983" s="39"/>
      <c r="AF8983" s="39"/>
      <c r="AG8983" s="39"/>
      <c r="AH8983" s="39"/>
      <c r="AI8983" s="39"/>
      <c r="AJ8983" s="39"/>
      <c r="AK8983" s="39"/>
      <c r="AL8983" s="39"/>
      <c r="AM8983" s="39"/>
      <c r="AN8983" s="39"/>
      <c r="AO8983" s="39"/>
      <c r="AP8983" s="39"/>
      <c r="AQ8983" s="39"/>
      <c r="AR8983" s="39"/>
      <c r="AS8983" s="39"/>
      <c r="AT8983" s="39"/>
      <c r="AU8983" s="39"/>
      <c r="AV8983" s="39"/>
      <c r="AW8983" s="39"/>
    </row>
    <row r="8984" spans="15:49" x14ac:dyDescent="0.2">
      <c r="O8984" s="39"/>
      <c r="P8984" s="39"/>
      <c r="Q8984" s="39"/>
      <c r="R8984" s="39"/>
      <c r="S8984" s="39"/>
      <c r="T8984" s="39"/>
      <c r="U8984" s="39"/>
      <c r="V8984" s="39"/>
      <c r="W8984" s="39"/>
      <c r="X8984" s="39"/>
      <c r="Y8984" s="39"/>
      <c r="Z8984" s="39"/>
      <c r="AA8984" s="39"/>
      <c r="AB8984" s="39"/>
      <c r="AC8984" s="39"/>
      <c r="AD8984" s="39"/>
      <c r="AE8984" s="39"/>
      <c r="AF8984" s="39"/>
      <c r="AG8984" s="39"/>
      <c r="AH8984" s="39"/>
      <c r="AI8984" s="39"/>
      <c r="AJ8984" s="39"/>
      <c r="AK8984" s="39"/>
      <c r="AL8984" s="39"/>
      <c r="AM8984" s="39"/>
      <c r="AN8984" s="39"/>
      <c r="AO8984" s="39"/>
      <c r="AP8984" s="39"/>
      <c r="AQ8984" s="39"/>
      <c r="AR8984" s="39"/>
      <c r="AS8984" s="39"/>
      <c r="AT8984" s="39"/>
      <c r="AU8984" s="39"/>
      <c r="AV8984" s="39"/>
      <c r="AW8984" s="39"/>
    </row>
    <row r="8985" spans="15:49" x14ac:dyDescent="0.2">
      <c r="O8985" s="39"/>
      <c r="P8985" s="39"/>
      <c r="Q8985" s="39"/>
      <c r="R8985" s="39"/>
      <c r="S8985" s="39"/>
      <c r="T8985" s="39"/>
      <c r="U8985" s="39"/>
      <c r="V8985" s="39"/>
      <c r="W8985" s="39"/>
      <c r="X8985" s="39"/>
      <c r="Y8985" s="39"/>
      <c r="Z8985" s="39"/>
      <c r="AA8985" s="39"/>
      <c r="AB8985" s="39"/>
      <c r="AC8985" s="39"/>
      <c r="AD8985" s="39"/>
      <c r="AE8985" s="39"/>
      <c r="AF8985" s="39"/>
      <c r="AG8985" s="39"/>
      <c r="AH8985" s="39"/>
      <c r="AI8985" s="39"/>
      <c r="AJ8985" s="39"/>
      <c r="AK8985" s="39"/>
      <c r="AL8985" s="39"/>
      <c r="AM8985" s="39"/>
      <c r="AN8985" s="39"/>
      <c r="AO8985" s="39"/>
      <c r="AP8985" s="39"/>
      <c r="AQ8985" s="39"/>
      <c r="AR8985" s="39"/>
      <c r="AS8985" s="39"/>
      <c r="AT8985" s="39"/>
      <c r="AU8985" s="39"/>
      <c r="AV8985" s="39"/>
      <c r="AW8985" s="39"/>
    </row>
    <row r="8986" spans="15:49" x14ac:dyDescent="0.2">
      <c r="O8986" s="39"/>
      <c r="P8986" s="39"/>
      <c r="Q8986" s="39"/>
      <c r="R8986" s="39"/>
      <c r="S8986" s="39"/>
      <c r="T8986" s="39"/>
      <c r="U8986" s="39"/>
      <c r="V8986" s="39"/>
      <c r="W8986" s="39"/>
      <c r="X8986" s="39"/>
      <c r="Y8986" s="39"/>
      <c r="Z8986" s="39"/>
      <c r="AA8986" s="39"/>
      <c r="AB8986" s="39"/>
      <c r="AC8986" s="39"/>
      <c r="AD8986" s="39"/>
      <c r="AE8986" s="39"/>
      <c r="AF8986" s="39"/>
      <c r="AG8986" s="39"/>
      <c r="AH8986" s="39"/>
      <c r="AI8986" s="39"/>
      <c r="AJ8986" s="39"/>
      <c r="AK8986" s="39"/>
      <c r="AL8986" s="39"/>
      <c r="AM8986" s="39"/>
      <c r="AN8986" s="39"/>
      <c r="AO8986" s="39"/>
      <c r="AP8986" s="39"/>
      <c r="AQ8986" s="39"/>
      <c r="AR8986" s="39"/>
      <c r="AS8986" s="39"/>
      <c r="AT8986" s="39"/>
      <c r="AU8986" s="39"/>
      <c r="AV8986" s="39"/>
      <c r="AW8986" s="39"/>
    </row>
    <row r="8987" spans="15:49" x14ac:dyDescent="0.2">
      <c r="O8987" s="39"/>
      <c r="P8987" s="39"/>
      <c r="Q8987" s="39"/>
      <c r="R8987" s="39"/>
      <c r="S8987" s="39"/>
      <c r="T8987" s="39"/>
      <c r="U8987" s="39"/>
      <c r="V8987" s="39"/>
      <c r="W8987" s="39"/>
      <c r="X8987" s="39"/>
      <c r="Y8987" s="39"/>
      <c r="Z8987" s="39"/>
      <c r="AA8987" s="39"/>
      <c r="AB8987" s="39"/>
      <c r="AC8987" s="39"/>
      <c r="AD8987" s="39"/>
      <c r="AE8987" s="39"/>
      <c r="AF8987" s="39"/>
      <c r="AG8987" s="39"/>
      <c r="AH8987" s="39"/>
      <c r="AI8987" s="39"/>
      <c r="AJ8987" s="39"/>
      <c r="AK8987" s="39"/>
      <c r="AL8987" s="39"/>
      <c r="AM8987" s="39"/>
      <c r="AN8987" s="39"/>
      <c r="AO8987" s="39"/>
      <c r="AP8987" s="39"/>
      <c r="AQ8987" s="39"/>
      <c r="AR8987" s="39"/>
      <c r="AS8987" s="39"/>
      <c r="AT8987" s="39"/>
      <c r="AU8987" s="39"/>
      <c r="AV8987" s="39"/>
      <c r="AW8987" s="39"/>
    </row>
    <row r="8988" spans="15:49" x14ac:dyDescent="0.2">
      <c r="O8988" s="39"/>
      <c r="P8988" s="39"/>
      <c r="Q8988" s="39"/>
      <c r="R8988" s="39"/>
      <c r="S8988" s="39"/>
      <c r="T8988" s="39"/>
      <c r="U8988" s="39"/>
      <c r="V8988" s="39"/>
      <c r="W8988" s="39"/>
      <c r="X8988" s="39"/>
      <c r="Y8988" s="39"/>
      <c r="Z8988" s="39"/>
      <c r="AA8988" s="39"/>
      <c r="AB8988" s="39"/>
      <c r="AC8988" s="39"/>
      <c r="AD8988" s="39"/>
      <c r="AE8988" s="39"/>
      <c r="AF8988" s="39"/>
      <c r="AG8988" s="39"/>
      <c r="AH8988" s="39"/>
      <c r="AI8988" s="39"/>
      <c r="AJ8988" s="39"/>
      <c r="AK8988" s="39"/>
      <c r="AL8988" s="39"/>
      <c r="AM8988" s="39"/>
      <c r="AN8988" s="39"/>
      <c r="AO8988" s="39"/>
      <c r="AP8988" s="39"/>
      <c r="AQ8988" s="39"/>
      <c r="AR8988" s="39"/>
      <c r="AS8988" s="39"/>
      <c r="AT8988" s="39"/>
      <c r="AU8988" s="39"/>
      <c r="AV8988" s="39"/>
      <c r="AW8988" s="39"/>
    </row>
    <row r="8989" spans="15:49" x14ac:dyDescent="0.2">
      <c r="O8989" s="39"/>
      <c r="P8989" s="39"/>
      <c r="Q8989" s="39"/>
      <c r="R8989" s="39"/>
      <c r="S8989" s="39"/>
      <c r="T8989" s="39"/>
      <c r="U8989" s="39"/>
      <c r="V8989" s="39"/>
      <c r="W8989" s="39"/>
      <c r="X8989" s="39"/>
      <c r="Y8989" s="39"/>
      <c r="Z8989" s="39"/>
      <c r="AA8989" s="39"/>
      <c r="AB8989" s="39"/>
      <c r="AC8989" s="39"/>
      <c r="AD8989" s="39"/>
      <c r="AE8989" s="39"/>
      <c r="AF8989" s="39"/>
      <c r="AG8989" s="39"/>
      <c r="AH8989" s="39"/>
      <c r="AI8989" s="39"/>
      <c r="AJ8989" s="39"/>
      <c r="AK8989" s="39"/>
      <c r="AL8989" s="39"/>
      <c r="AM8989" s="39"/>
      <c r="AN8989" s="39"/>
      <c r="AO8989" s="39"/>
      <c r="AP8989" s="39"/>
      <c r="AQ8989" s="39"/>
      <c r="AR8989" s="39"/>
      <c r="AS8989" s="39"/>
      <c r="AT8989" s="39"/>
      <c r="AU8989" s="39"/>
      <c r="AV8989" s="39"/>
      <c r="AW8989" s="39"/>
    </row>
    <row r="8990" spans="15:49" x14ac:dyDescent="0.2">
      <c r="O8990" s="39"/>
      <c r="P8990" s="39"/>
      <c r="Q8990" s="39"/>
      <c r="R8990" s="39"/>
      <c r="S8990" s="39"/>
      <c r="T8990" s="39"/>
      <c r="U8990" s="39"/>
      <c r="V8990" s="39"/>
      <c r="W8990" s="39"/>
      <c r="X8990" s="39"/>
      <c r="Y8990" s="39"/>
      <c r="Z8990" s="39"/>
      <c r="AA8990" s="39"/>
      <c r="AB8990" s="39"/>
      <c r="AC8990" s="39"/>
      <c r="AD8990" s="39"/>
      <c r="AE8990" s="39"/>
      <c r="AF8990" s="39"/>
      <c r="AG8990" s="39"/>
      <c r="AH8990" s="39"/>
      <c r="AI8990" s="39"/>
      <c r="AJ8990" s="39"/>
      <c r="AK8990" s="39"/>
      <c r="AL8990" s="39"/>
      <c r="AM8990" s="39"/>
      <c r="AN8990" s="39"/>
      <c r="AO8990" s="39"/>
      <c r="AP8990" s="39"/>
      <c r="AQ8990" s="39"/>
      <c r="AR8990" s="39"/>
      <c r="AS8990" s="39"/>
      <c r="AT8990" s="39"/>
      <c r="AU8990" s="39"/>
      <c r="AV8990" s="39"/>
      <c r="AW8990" s="39"/>
    </row>
    <row r="8991" spans="15:49" x14ac:dyDescent="0.2">
      <c r="O8991" s="39"/>
      <c r="P8991" s="39"/>
      <c r="Q8991" s="39"/>
      <c r="R8991" s="39"/>
      <c r="S8991" s="39"/>
      <c r="T8991" s="39"/>
      <c r="U8991" s="39"/>
      <c r="V8991" s="39"/>
      <c r="W8991" s="39"/>
      <c r="X8991" s="39"/>
      <c r="Y8991" s="39"/>
      <c r="Z8991" s="39"/>
      <c r="AA8991" s="39"/>
      <c r="AB8991" s="39"/>
      <c r="AC8991" s="39"/>
      <c r="AD8991" s="39"/>
      <c r="AE8991" s="39"/>
      <c r="AF8991" s="39"/>
      <c r="AG8991" s="39"/>
      <c r="AH8991" s="39"/>
      <c r="AI8991" s="39"/>
      <c r="AJ8991" s="39"/>
      <c r="AK8991" s="39"/>
      <c r="AL8991" s="39"/>
      <c r="AM8991" s="39"/>
      <c r="AN8991" s="39"/>
      <c r="AO8991" s="39"/>
      <c r="AP8991" s="39"/>
      <c r="AQ8991" s="39"/>
      <c r="AR8991" s="39"/>
      <c r="AS8991" s="39"/>
      <c r="AT8991" s="39"/>
      <c r="AU8991" s="39"/>
      <c r="AV8991" s="39"/>
      <c r="AW8991" s="39"/>
    </row>
    <row r="8992" spans="15:49" x14ac:dyDescent="0.2">
      <c r="O8992" s="39"/>
      <c r="P8992" s="39"/>
      <c r="Q8992" s="39"/>
      <c r="R8992" s="39"/>
      <c r="S8992" s="39"/>
      <c r="T8992" s="39"/>
      <c r="U8992" s="39"/>
      <c r="V8992" s="39"/>
      <c r="W8992" s="39"/>
      <c r="X8992" s="39"/>
      <c r="Y8992" s="39"/>
      <c r="Z8992" s="39"/>
      <c r="AA8992" s="39"/>
      <c r="AB8992" s="39"/>
      <c r="AC8992" s="39"/>
      <c r="AD8992" s="39"/>
      <c r="AE8992" s="39"/>
      <c r="AF8992" s="39"/>
      <c r="AG8992" s="39"/>
      <c r="AH8992" s="39"/>
      <c r="AI8992" s="39"/>
      <c r="AJ8992" s="39"/>
      <c r="AK8992" s="39"/>
      <c r="AL8992" s="39"/>
      <c r="AM8992" s="39"/>
      <c r="AN8992" s="39"/>
      <c r="AO8992" s="39"/>
      <c r="AP8992" s="39"/>
      <c r="AQ8992" s="39"/>
      <c r="AR8992" s="39"/>
      <c r="AS8992" s="39"/>
      <c r="AT8992" s="39"/>
      <c r="AU8992" s="39"/>
      <c r="AV8992" s="39"/>
      <c r="AW8992" s="39"/>
    </row>
    <row r="8993" spans="15:49" x14ac:dyDescent="0.2">
      <c r="O8993" s="39"/>
      <c r="P8993" s="39"/>
      <c r="Q8993" s="39"/>
      <c r="R8993" s="39"/>
      <c r="S8993" s="39"/>
      <c r="T8993" s="39"/>
      <c r="U8993" s="39"/>
      <c r="V8993" s="39"/>
      <c r="W8993" s="39"/>
      <c r="X8993" s="39"/>
      <c r="Y8993" s="39"/>
      <c r="Z8993" s="39"/>
      <c r="AA8993" s="39"/>
      <c r="AB8993" s="39"/>
      <c r="AC8993" s="39"/>
      <c r="AD8993" s="39"/>
      <c r="AE8993" s="39"/>
      <c r="AF8993" s="39"/>
      <c r="AG8993" s="39"/>
      <c r="AH8993" s="39"/>
      <c r="AI8993" s="39"/>
      <c r="AJ8993" s="39"/>
      <c r="AK8993" s="39"/>
      <c r="AL8993" s="39"/>
      <c r="AM8993" s="39"/>
      <c r="AN8993" s="39"/>
      <c r="AO8993" s="39"/>
      <c r="AP8993" s="39"/>
      <c r="AQ8993" s="39"/>
      <c r="AR8993" s="39"/>
      <c r="AS8993" s="39"/>
      <c r="AT8993" s="39"/>
      <c r="AU8993" s="39"/>
      <c r="AV8993" s="39"/>
      <c r="AW8993" s="39"/>
    </row>
    <row r="8994" spans="15:49" x14ac:dyDescent="0.2">
      <c r="O8994" s="39"/>
      <c r="P8994" s="39"/>
      <c r="Q8994" s="39"/>
      <c r="R8994" s="39"/>
      <c r="S8994" s="39"/>
      <c r="T8994" s="39"/>
      <c r="U8994" s="39"/>
      <c r="V8994" s="39"/>
      <c r="W8994" s="39"/>
      <c r="X8994" s="39"/>
      <c r="Y8994" s="39"/>
      <c r="Z8994" s="39"/>
      <c r="AA8994" s="39"/>
      <c r="AB8994" s="39"/>
      <c r="AC8994" s="39"/>
      <c r="AD8994" s="39"/>
      <c r="AE8994" s="39"/>
      <c r="AF8994" s="39"/>
      <c r="AG8994" s="39"/>
      <c r="AH8994" s="39"/>
      <c r="AI8994" s="39"/>
      <c r="AJ8994" s="39"/>
      <c r="AK8994" s="39"/>
      <c r="AL8994" s="39"/>
      <c r="AM8994" s="39"/>
      <c r="AN8994" s="39"/>
      <c r="AO8994" s="39"/>
      <c r="AP8994" s="39"/>
      <c r="AQ8994" s="39"/>
      <c r="AR8994" s="39"/>
      <c r="AS8994" s="39"/>
      <c r="AT8994" s="39"/>
      <c r="AU8994" s="39"/>
      <c r="AV8994" s="39"/>
      <c r="AW8994" s="39"/>
    </row>
    <row r="8995" spans="15:49" x14ac:dyDescent="0.2">
      <c r="O8995" s="39"/>
      <c r="P8995" s="39"/>
      <c r="Q8995" s="39"/>
      <c r="R8995" s="39"/>
      <c r="S8995" s="39"/>
      <c r="T8995" s="39"/>
      <c r="U8995" s="39"/>
      <c r="V8995" s="39"/>
      <c r="W8995" s="39"/>
      <c r="X8995" s="39"/>
      <c r="Y8995" s="39"/>
      <c r="Z8995" s="39"/>
      <c r="AA8995" s="39"/>
      <c r="AB8995" s="39"/>
      <c r="AC8995" s="39"/>
      <c r="AD8995" s="39"/>
      <c r="AE8995" s="39"/>
      <c r="AF8995" s="39"/>
      <c r="AG8995" s="39"/>
      <c r="AH8995" s="39"/>
      <c r="AI8995" s="39"/>
      <c r="AJ8995" s="39"/>
      <c r="AK8995" s="39"/>
      <c r="AL8995" s="39"/>
      <c r="AM8995" s="39"/>
      <c r="AN8995" s="39"/>
      <c r="AO8995" s="39"/>
      <c r="AP8995" s="39"/>
      <c r="AQ8995" s="39"/>
      <c r="AR8995" s="39"/>
      <c r="AS8995" s="39"/>
      <c r="AT8995" s="39"/>
      <c r="AU8995" s="39"/>
      <c r="AV8995" s="39"/>
      <c r="AW8995" s="39"/>
    </row>
    <row r="8996" spans="15:49" x14ac:dyDescent="0.2">
      <c r="O8996" s="39"/>
      <c r="P8996" s="39"/>
      <c r="Q8996" s="39"/>
      <c r="R8996" s="39"/>
      <c r="S8996" s="39"/>
      <c r="T8996" s="39"/>
      <c r="U8996" s="39"/>
      <c r="V8996" s="39"/>
      <c r="W8996" s="39"/>
      <c r="X8996" s="39"/>
      <c r="Y8996" s="39"/>
      <c r="Z8996" s="39"/>
      <c r="AA8996" s="39"/>
      <c r="AB8996" s="39"/>
      <c r="AC8996" s="39"/>
      <c r="AD8996" s="39"/>
      <c r="AE8996" s="39"/>
      <c r="AF8996" s="39"/>
      <c r="AG8996" s="39"/>
      <c r="AH8996" s="39"/>
      <c r="AI8996" s="39"/>
      <c r="AJ8996" s="39"/>
      <c r="AK8996" s="39"/>
      <c r="AL8996" s="39"/>
      <c r="AM8996" s="39"/>
      <c r="AN8996" s="39"/>
      <c r="AO8996" s="39"/>
      <c r="AP8996" s="39"/>
      <c r="AQ8996" s="39"/>
      <c r="AR8996" s="39"/>
      <c r="AS8996" s="39"/>
      <c r="AT8996" s="39"/>
      <c r="AU8996" s="39"/>
      <c r="AV8996" s="39"/>
      <c r="AW8996" s="39"/>
    </row>
    <row r="8997" spans="15:49" x14ac:dyDescent="0.2">
      <c r="O8997" s="39"/>
      <c r="P8997" s="39"/>
      <c r="Q8997" s="39"/>
      <c r="R8997" s="39"/>
      <c r="S8997" s="39"/>
      <c r="T8997" s="39"/>
      <c r="U8997" s="39"/>
      <c r="V8997" s="39"/>
      <c r="W8997" s="39"/>
      <c r="X8997" s="39"/>
      <c r="Y8997" s="39"/>
      <c r="Z8997" s="39"/>
      <c r="AA8997" s="39"/>
      <c r="AB8997" s="39"/>
      <c r="AC8997" s="39"/>
      <c r="AD8997" s="39"/>
      <c r="AE8997" s="39"/>
      <c r="AF8997" s="39"/>
      <c r="AG8997" s="39"/>
      <c r="AH8997" s="39"/>
      <c r="AI8997" s="39"/>
      <c r="AJ8997" s="39"/>
      <c r="AK8997" s="39"/>
      <c r="AL8997" s="39"/>
      <c r="AM8997" s="39"/>
      <c r="AN8997" s="39"/>
      <c r="AO8997" s="39"/>
      <c r="AP8997" s="39"/>
      <c r="AQ8997" s="39"/>
      <c r="AR8997" s="39"/>
      <c r="AS8997" s="39"/>
      <c r="AT8997" s="39"/>
      <c r="AU8997" s="39"/>
      <c r="AV8997" s="39"/>
      <c r="AW8997" s="39"/>
    </row>
    <row r="8998" spans="15:49" x14ac:dyDescent="0.2">
      <c r="O8998" s="39"/>
      <c r="P8998" s="39"/>
      <c r="Q8998" s="39"/>
      <c r="R8998" s="39"/>
      <c r="S8998" s="39"/>
      <c r="T8998" s="39"/>
      <c r="U8998" s="39"/>
      <c r="V8998" s="39"/>
      <c r="W8998" s="39"/>
      <c r="X8998" s="39"/>
      <c r="Y8998" s="39"/>
      <c r="Z8998" s="39"/>
      <c r="AA8998" s="39"/>
      <c r="AB8998" s="39"/>
      <c r="AC8998" s="39"/>
      <c r="AD8998" s="39"/>
      <c r="AE8998" s="39"/>
      <c r="AF8998" s="39"/>
      <c r="AG8998" s="39"/>
      <c r="AH8998" s="39"/>
      <c r="AI8998" s="39"/>
      <c r="AJ8998" s="39"/>
      <c r="AK8998" s="39"/>
      <c r="AL8998" s="39"/>
      <c r="AM8998" s="39"/>
      <c r="AN8998" s="39"/>
      <c r="AO8998" s="39"/>
      <c r="AP8998" s="39"/>
      <c r="AQ8998" s="39"/>
      <c r="AR8998" s="39"/>
      <c r="AS8998" s="39"/>
      <c r="AT8998" s="39"/>
      <c r="AU8998" s="39"/>
      <c r="AV8998" s="39"/>
      <c r="AW8998" s="39"/>
    </row>
    <row r="8999" spans="15:49" x14ac:dyDescent="0.2">
      <c r="O8999" s="39"/>
      <c r="P8999" s="39"/>
      <c r="Q8999" s="39"/>
      <c r="R8999" s="39"/>
      <c r="S8999" s="39"/>
      <c r="T8999" s="39"/>
      <c r="U8999" s="39"/>
      <c r="V8999" s="39"/>
      <c r="W8999" s="39"/>
      <c r="X8999" s="39"/>
      <c r="Y8999" s="39"/>
      <c r="Z8999" s="39"/>
      <c r="AA8999" s="39"/>
      <c r="AB8999" s="39"/>
      <c r="AC8999" s="39"/>
      <c r="AD8999" s="39"/>
      <c r="AE8999" s="39"/>
      <c r="AF8999" s="39"/>
      <c r="AG8999" s="39"/>
      <c r="AH8999" s="39"/>
      <c r="AI8999" s="39"/>
      <c r="AJ8999" s="39"/>
      <c r="AK8999" s="39"/>
      <c r="AL8999" s="39"/>
      <c r="AM8999" s="39"/>
      <c r="AN8999" s="39"/>
      <c r="AO8999" s="39"/>
      <c r="AP8999" s="39"/>
      <c r="AQ8999" s="39"/>
      <c r="AR8999" s="39"/>
      <c r="AS8999" s="39"/>
      <c r="AT8999" s="39"/>
      <c r="AU8999" s="39"/>
      <c r="AV8999" s="39"/>
      <c r="AW8999" s="39"/>
    </row>
    <row r="9000" spans="15:49" x14ac:dyDescent="0.2">
      <c r="O9000" s="39"/>
      <c r="P9000" s="39"/>
      <c r="Q9000" s="39"/>
      <c r="R9000" s="39"/>
      <c r="S9000" s="39"/>
      <c r="T9000" s="39"/>
      <c r="U9000" s="39"/>
      <c r="V9000" s="39"/>
      <c r="W9000" s="39"/>
      <c r="X9000" s="39"/>
      <c r="Y9000" s="39"/>
      <c r="Z9000" s="39"/>
      <c r="AA9000" s="39"/>
      <c r="AB9000" s="39"/>
      <c r="AC9000" s="39"/>
      <c r="AD9000" s="39"/>
      <c r="AE9000" s="39"/>
      <c r="AF9000" s="39"/>
      <c r="AG9000" s="39"/>
      <c r="AH9000" s="39"/>
      <c r="AI9000" s="39"/>
      <c r="AJ9000" s="39"/>
      <c r="AK9000" s="39"/>
      <c r="AL9000" s="39"/>
      <c r="AM9000" s="39"/>
      <c r="AN9000" s="39"/>
      <c r="AO9000" s="39"/>
      <c r="AP9000" s="39"/>
      <c r="AQ9000" s="39"/>
      <c r="AR9000" s="39"/>
      <c r="AS9000" s="39"/>
      <c r="AT9000" s="39"/>
      <c r="AU9000" s="39"/>
      <c r="AV9000" s="39"/>
      <c r="AW9000" s="39"/>
    </row>
    <row r="9001" spans="15:49" x14ac:dyDescent="0.2">
      <c r="O9001" s="39"/>
      <c r="P9001" s="39"/>
      <c r="Q9001" s="39"/>
      <c r="R9001" s="39"/>
      <c r="S9001" s="39"/>
      <c r="T9001" s="39"/>
      <c r="U9001" s="39"/>
      <c r="V9001" s="39"/>
      <c r="W9001" s="39"/>
      <c r="X9001" s="39"/>
      <c r="Y9001" s="39"/>
      <c r="Z9001" s="39"/>
      <c r="AA9001" s="39"/>
      <c r="AB9001" s="39"/>
      <c r="AC9001" s="39"/>
      <c r="AD9001" s="39"/>
      <c r="AE9001" s="39"/>
      <c r="AF9001" s="39"/>
      <c r="AG9001" s="39"/>
      <c r="AH9001" s="39"/>
      <c r="AI9001" s="39"/>
      <c r="AJ9001" s="39"/>
      <c r="AK9001" s="39"/>
      <c r="AL9001" s="39"/>
      <c r="AM9001" s="39"/>
      <c r="AN9001" s="39"/>
      <c r="AO9001" s="39"/>
      <c r="AP9001" s="39"/>
      <c r="AQ9001" s="39"/>
      <c r="AR9001" s="39"/>
      <c r="AS9001" s="39"/>
      <c r="AT9001" s="39"/>
      <c r="AU9001" s="39"/>
      <c r="AV9001" s="39"/>
      <c r="AW9001" s="39"/>
    </row>
    <row r="9002" spans="15:49" x14ac:dyDescent="0.2">
      <c r="O9002" s="39"/>
      <c r="P9002" s="39"/>
      <c r="Q9002" s="39"/>
      <c r="R9002" s="39"/>
      <c r="S9002" s="39"/>
      <c r="T9002" s="39"/>
      <c r="U9002" s="39"/>
      <c r="V9002" s="39"/>
      <c r="W9002" s="39"/>
      <c r="X9002" s="39"/>
      <c r="Y9002" s="39"/>
      <c r="Z9002" s="39"/>
      <c r="AA9002" s="39"/>
      <c r="AB9002" s="39"/>
      <c r="AC9002" s="39"/>
      <c r="AD9002" s="39"/>
      <c r="AE9002" s="39"/>
      <c r="AF9002" s="39"/>
      <c r="AG9002" s="39"/>
      <c r="AH9002" s="39"/>
      <c r="AI9002" s="39"/>
      <c r="AJ9002" s="39"/>
      <c r="AK9002" s="39"/>
      <c r="AL9002" s="39"/>
      <c r="AM9002" s="39"/>
      <c r="AN9002" s="39"/>
      <c r="AO9002" s="39"/>
      <c r="AP9002" s="39"/>
      <c r="AQ9002" s="39"/>
      <c r="AR9002" s="39"/>
      <c r="AS9002" s="39"/>
      <c r="AT9002" s="39"/>
      <c r="AU9002" s="39"/>
      <c r="AV9002" s="39"/>
      <c r="AW9002" s="39"/>
    </row>
    <row r="9003" spans="15:49" x14ac:dyDescent="0.2">
      <c r="O9003" s="39"/>
      <c r="P9003" s="39"/>
      <c r="Q9003" s="39"/>
      <c r="R9003" s="39"/>
      <c r="S9003" s="39"/>
      <c r="T9003" s="39"/>
      <c r="U9003" s="39"/>
      <c r="V9003" s="39"/>
      <c r="W9003" s="39"/>
      <c r="X9003" s="39"/>
      <c r="Y9003" s="39"/>
      <c r="Z9003" s="39"/>
      <c r="AA9003" s="39"/>
      <c r="AB9003" s="39"/>
      <c r="AC9003" s="39"/>
      <c r="AD9003" s="39"/>
      <c r="AE9003" s="39"/>
      <c r="AF9003" s="39"/>
      <c r="AG9003" s="39"/>
      <c r="AH9003" s="39"/>
      <c r="AI9003" s="39"/>
      <c r="AJ9003" s="39"/>
      <c r="AK9003" s="39"/>
      <c r="AL9003" s="39"/>
      <c r="AM9003" s="39"/>
      <c r="AN9003" s="39"/>
      <c r="AO9003" s="39"/>
      <c r="AP9003" s="39"/>
      <c r="AQ9003" s="39"/>
      <c r="AR9003" s="39"/>
      <c r="AS9003" s="39"/>
      <c r="AT9003" s="39"/>
      <c r="AU9003" s="39"/>
      <c r="AV9003" s="39"/>
      <c r="AW9003" s="39"/>
    </row>
    <row r="9004" spans="15:49" x14ac:dyDescent="0.2">
      <c r="O9004" s="39"/>
      <c r="P9004" s="39"/>
      <c r="Q9004" s="39"/>
      <c r="R9004" s="39"/>
      <c r="S9004" s="39"/>
      <c r="T9004" s="39"/>
      <c r="U9004" s="39"/>
      <c r="V9004" s="39"/>
      <c r="W9004" s="39"/>
      <c r="X9004" s="39"/>
      <c r="Y9004" s="39"/>
      <c r="Z9004" s="39"/>
      <c r="AA9004" s="39"/>
      <c r="AB9004" s="39"/>
      <c r="AC9004" s="39"/>
      <c r="AD9004" s="39"/>
      <c r="AE9004" s="39"/>
      <c r="AF9004" s="39"/>
      <c r="AG9004" s="39"/>
      <c r="AH9004" s="39"/>
      <c r="AI9004" s="39"/>
      <c r="AJ9004" s="39"/>
      <c r="AK9004" s="39"/>
      <c r="AL9004" s="39"/>
      <c r="AM9004" s="39"/>
      <c r="AN9004" s="39"/>
      <c r="AO9004" s="39"/>
      <c r="AP9004" s="39"/>
      <c r="AQ9004" s="39"/>
      <c r="AR9004" s="39"/>
      <c r="AS9004" s="39"/>
      <c r="AT9004" s="39"/>
      <c r="AU9004" s="39"/>
      <c r="AV9004" s="39"/>
      <c r="AW9004" s="39"/>
    </row>
    <row r="9005" spans="15:49" x14ac:dyDescent="0.2">
      <c r="O9005" s="39"/>
      <c r="P9005" s="39"/>
      <c r="Q9005" s="39"/>
      <c r="R9005" s="39"/>
      <c r="S9005" s="39"/>
      <c r="T9005" s="39"/>
      <c r="U9005" s="39"/>
      <c r="V9005" s="39"/>
      <c r="W9005" s="39"/>
      <c r="X9005" s="39"/>
      <c r="Y9005" s="39"/>
      <c r="Z9005" s="39"/>
      <c r="AA9005" s="39"/>
      <c r="AB9005" s="39"/>
      <c r="AC9005" s="39"/>
      <c r="AD9005" s="39"/>
      <c r="AE9005" s="39"/>
      <c r="AF9005" s="39"/>
      <c r="AG9005" s="39"/>
      <c r="AH9005" s="39"/>
      <c r="AI9005" s="39"/>
      <c r="AJ9005" s="39"/>
      <c r="AK9005" s="39"/>
      <c r="AL9005" s="39"/>
      <c r="AM9005" s="39"/>
      <c r="AN9005" s="39"/>
      <c r="AO9005" s="39"/>
      <c r="AP9005" s="39"/>
      <c r="AQ9005" s="39"/>
      <c r="AR9005" s="39"/>
      <c r="AS9005" s="39"/>
      <c r="AT9005" s="39"/>
      <c r="AU9005" s="39"/>
      <c r="AV9005" s="39"/>
      <c r="AW9005" s="39"/>
    </row>
    <row r="9006" spans="15:49" x14ac:dyDescent="0.2">
      <c r="O9006" s="39"/>
      <c r="P9006" s="39"/>
      <c r="Q9006" s="39"/>
      <c r="R9006" s="39"/>
      <c r="S9006" s="39"/>
      <c r="T9006" s="39"/>
      <c r="U9006" s="39"/>
      <c r="V9006" s="39"/>
      <c r="W9006" s="39"/>
      <c r="X9006" s="39"/>
      <c r="Y9006" s="39"/>
      <c r="Z9006" s="39"/>
      <c r="AA9006" s="39"/>
      <c r="AB9006" s="39"/>
      <c r="AC9006" s="39"/>
      <c r="AD9006" s="39"/>
      <c r="AE9006" s="39"/>
      <c r="AF9006" s="39"/>
      <c r="AG9006" s="39"/>
      <c r="AH9006" s="39"/>
      <c r="AI9006" s="39"/>
      <c r="AJ9006" s="39"/>
      <c r="AK9006" s="39"/>
      <c r="AL9006" s="39"/>
      <c r="AM9006" s="39"/>
      <c r="AN9006" s="39"/>
      <c r="AO9006" s="39"/>
      <c r="AP9006" s="39"/>
      <c r="AQ9006" s="39"/>
      <c r="AR9006" s="39"/>
      <c r="AS9006" s="39"/>
      <c r="AT9006" s="39"/>
      <c r="AU9006" s="39"/>
      <c r="AV9006" s="39"/>
      <c r="AW9006" s="39"/>
    </row>
    <row r="9007" spans="15:49" x14ac:dyDescent="0.2">
      <c r="O9007" s="39"/>
      <c r="P9007" s="39"/>
      <c r="Q9007" s="39"/>
      <c r="R9007" s="39"/>
      <c r="S9007" s="39"/>
      <c r="T9007" s="39"/>
      <c r="U9007" s="39"/>
      <c r="V9007" s="39"/>
      <c r="W9007" s="39"/>
      <c r="X9007" s="39"/>
      <c r="Y9007" s="39"/>
      <c r="Z9007" s="39"/>
      <c r="AA9007" s="39"/>
      <c r="AB9007" s="39"/>
      <c r="AC9007" s="39"/>
      <c r="AD9007" s="39"/>
      <c r="AE9007" s="39"/>
      <c r="AF9007" s="39"/>
      <c r="AG9007" s="39"/>
      <c r="AH9007" s="39"/>
      <c r="AI9007" s="39"/>
      <c r="AJ9007" s="39"/>
      <c r="AK9007" s="39"/>
      <c r="AL9007" s="39"/>
      <c r="AM9007" s="39"/>
      <c r="AN9007" s="39"/>
      <c r="AO9007" s="39"/>
      <c r="AP9007" s="39"/>
      <c r="AQ9007" s="39"/>
      <c r="AR9007" s="39"/>
      <c r="AS9007" s="39"/>
      <c r="AT9007" s="39"/>
      <c r="AU9007" s="39"/>
      <c r="AV9007" s="39"/>
      <c r="AW9007" s="39"/>
    </row>
    <row r="9008" spans="15:49" x14ac:dyDescent="0.2">
      <c r="O9008" s="39"/>
      <c r="P9008" s="39"/>
      <c r="Q9008" s="39"/>
      <c r="R9008" s="39"/>
      <c r="S9008" s="39"/>
      <c r="T9008" s="39"/>
      <c r="U9008" s="39"/>
      <c r="V9008" s="39"/>
      <c r="W9008" s="39"/>
      <c r="X9008" s="39"/>
      <c r="Y9008" s="39"/>
      <c r="Z9008" s="39"/>
      <c r="AA9008" s="39"/>
      <c r="AB9008" s="39"/>
      <c r="AC9008" s="39"/>
      <c r="AD9008" s="39"/>
      <c r="AE9008" s="39"/>
      <c r="AF9008" s="39"/>
      <c r="AG9008" s="39"/>
      <c r="AH9008" s="39"/>
      <c r="AI9008" s="39"/>
      <c r="AJ9008" s="39"/>
      <c r="AK9008" s="39"/>
      <c r="AL9008" s="39"/>
      <c r="AM9008" s="39"/>
      <c r="AN9008" s="39"/>
      <c r="AO9008" s="39"/>
      <c r="AP9008" s="39"/>
      <c r="AQ9008" s="39"/>
      <c r="AR9008" s="39"/>
      <c r="AS9008" s="39"/>
      <c r="AT9008" s="39"/>
      <c r="AU9008" s="39"/>
      <c r="AV9008" s="39"/>
      <c r="AW9008" s="39"/>
    </row>
    <row r="9009" spans="15:49" x14ac:dyDescent="0.2">
      <c r="O9009" s="39"/>
      <c r="P9009" s="39"/>
      <c r="Q9009" s="39"/>
      <c r="R9009" s="39"/>
      <c r="S9009" s="39"/>
      <c r="T9009" s="39"/>
      <c r="U9009" s="39"/>
      <c r="V9009" s="39"/>
      <c r="W9009" s="39"/>
      <c r="X9009" s="39"/>
      <c r="Y9009" s="39"/>
      <c r="Z9009" s="39"/>
      <c r="AA9009" s="39"/>
      <c r="AB9009" s="39"/>
      <c r="AC9009" s="39"/>
      <c r="AD9009" s="39"/>
      <c r="AE9009" s="39"/>
      <c r="AF9009" s="39"/>
      <c r="AG9009" s="39"/>
      <c r="AH9009" s="39"/>
      <c r="AI9009" s="39"/>
      <c r="AJ9009" s="39"/>
      <c r="AK9009" s="39"/>
      <c r="AL9009" s="39"/>
      <c r="AM9009" s="39"/>
      <c r="AN9009" s="39"/>
      <c r="AO9009" s="39"/>
      <c r="AP9009" s="39"/>
      <c r="AQ9009" s="39"/>
      <c r="AR9009" s="39"/>
      <c r="AS9009" s="39"/>
      <c r="AT9009" s="39"/>
      <c r="AU9009" s="39"/>
      <c r="AV9009" s="39"/>
      <c r="AW9009" s="39"/>
    </row>
    <row r="9010" spans="15:49" x14ac:dyDescent="0.2">
      <c r="O9010" s="39"/>
      <c r="P9010" s="39"/>
      <c r="Q9010" s="39"/>
      <c r="R9010" s="39"/>
      <c r="S9010" s="39"/>
      <c r="T9010" s="39"/>
      <c r="U9010" s="39"/>
      <c r="V9010" s="39"/>
      <c r="W9010" s="39"/>
      <c r="X9010" s="39"/>
      <c r="Y9010" s="39"/>
      <c r="Z9010" s="39"/>
      <c r="AA9010" s="39"/>
      <c r="AB9010" s="39"/>
      <c r="AC9010" s="39"/>
      <c r="AD9010" s="39"/>
      <c r="AE9010" s="39"/>
      <c r="AF9010" s="39"/>
      <c r="AG9010" s="39"/>
      <c r="AH9010" s="39"/>
      <c r="AI9010" s="39"/>
      <c r="AJ9010" s="39"/>
      <c r="AK9010" s="39"/>
      <c r="AL9010" s="39"/>
      <c r="AM9010" s="39"/>
      <c r="AN9010" s="39"/>
      <c r="AO9010" s="39"/>
      <c r="AP9010" s="39"/>
      <c r="AQ9010" s="39"/>
      <c r="AR9010" s="39"/>
      <c r="AS9010" s="39"/>
      <c r="AT9010" s="39"/>
      <c r="AU9010" s="39"/>
      <c r="AV9010" s="39"/>
      <c r="AW9010" s="39"/>
    </row>
    <row r="9011" spans="15:49" x14ac:dyDescent="0.2">
      <c r="O9011" s="39"/>
      <c r="P9011" s="39"/>
      <c r="Q9011" s="39"/>
      <c r="R9011" s="39"/>
      <c r="S9011" s="39"/>
      <c r="T9011" s="39"/>
      <c r="U9011" s="39"/>
      <c r="V9011" s="39"/>
      <c r="W9011" s="39"/>
      <c r="X9011" s="39"/>
      <c r="Y9011" s="39"/>
      <c r="Z9011" s="39"/>
      <c r="AA9011" s="39"/>
      <c r="AB9011" s="39"/>
      <c r="AC9011" s="39"/>
      <c r="AD9011" s="39"/>
      <c r="AE9011" s="39"/>
      <c r="AF9011" s="39"/>
      <c r="AG9011" s="39"/>
      <c r="AH9011" s="39"/>
      <c r="AI9011" s="39"/>
      <c r="AJ9011" s="39"/>
      <c r="AK9011" s="39"/>
      <c r="AL9011" s="39"/>
      <c r="AM9011" s="39"/>
      <c r="AN9011" s="39"/>
      <c r="AO9011" s="39"/>
      <c r="AP9011" s="39"/>
      <c r="AQ9011" s="39"/>
      <c r="AR9011" s="39"/>
      <c r="AS9011" s="39"/>
      <c r="AT9011" s="39"/>
      <c r="AU9011" s="39"/>
      <c r="AV9011" s="39"/>
      <c r="AW9011" s="39"/>
    </row>
    <row r="9012" spans="15:49" x14ac:dyDescent="0.2">
      <c r="O9012" s="39"/>
      <c r="P9012" s="39"/>
      <c r="Q9012" s="39"/>
      <c r="R9012" s="39"/>
      <c r="S9012" s="39"/>
      <c r="T9012" s="39"/>
      <c r="U9012" s="39"/>
      <c r="V9012" s="39"/>
      <c r="W9012" s="39"/>
      <c r="X9012" s="39"/>
      <c r="Y9012" s="39"/>
      <c r="Z9012" s="39"/>
      <c r="AA9012" s="39"/>
      <c r="AB9012" s="39"/>
      <c r="AC9012" s="39"/>
      <c r="AD9012" s="39"/>
      <c r="AE9012" s="39"/>
      <c r="AF9012" s="39"/>
      <c r="AG9012" s="39"/>
      <c r="AH9012" s="39"/>
      <c r="AI9012" s="39"/>
      <c r="AJ9012" s="39"/>
      <c r="AK9012" s="39"/>
      <c r="AL9012" s="39"/>
      <c r="AM9012" s="39"/>
      <c r="AN9012" s="39"/>
      <c r="AO9012" s="39"/>
      <c r="AP9012" s="39"/>
      <c r="AQ9012" s="39"/>
      <c r="AR9012" s="39"/>
      <c r="AS9012" s="39"/>
      <c r="AT9012" s="39"/>
      <c r="AU9012" s="39"/>
      <c r="AV9012" s="39"/>
      <c r="AW9012" s="39"/>
    </row>
    <row r="9013" spans="15:49" x14ac:dyDescent="0.2">
      <c r="O9013" s="39"/>
      <c r="P9013" s="39"/>
      <c r="Q9013" s="39"/>
      <c r="R9013" s="39"/>
      <c r="S9013" s="39"/>
      <c r="T9013" s="39"/>
      <c r="U9013" s="39"/>
      <c r="V9013" s="39"/>
      <c r="W9013" s="39"/>
      <c r="X9013" s="39"/>
      <c r="Y9013" s="39"/>
      <c r="Z9013" s="39"/>
      <c r="AA9013" s="39"/>
      <c r="AB9013" s="39"/>
      <c r="AC9013" s="39"/>
      <c r="AD9013" s="39"/>
      <c r="AE9013" s="39"/>
      <c r="AF9013" s="39"/>
      <c r="AG9013" s="39"/>
      <c r="AH9013" s="39"/>
      <c r="AI9013" s="39"/>
      <c r="AJ9013" s="39"/>
      <c r="AK9013" s="39"/>
      <c r="AL9013" s="39"/>
      <c r="AM9013" s="39"/>
      <c r="AN9013" s="39"/>
      <c r="AO9013" s="39"/>
      <c r="AP9013" s="39"/>
      <c r="AQ9013" s="39"/>
      <c r="AR9013" s="39"/>
      <c r="AS9013" s="39"/>
      <c r="AT9013" s="39"/>
      <c r="AU9013" s="39"/>
      <c r="AV9013" s="39"/>
      <c r="AW9013" s="39"/>
    </row>
    <row r="9014" spans="15:49" x14ac:dyDescent="0.2">
      <c r="O9014" s="39"/>
      <c r="P9014" s="39"/>
      <c r="Q9014" s="39"/>
      <c r="R9014" s="39"/>
      <c r="S9014" s="39"/>
      <c r="T9014" s="39"/>
      <c r="U9014" s="39"/>
      <c r="V9014" s="39"/>
      <c r="W9014" s="39"/>
      <c r="X9014" s="39"/>
      <c r="Y9014" s="39"/>
      <c r="Z9014" s="39"/>
      <c r="AA9014" s="39"/>
      <c r="AB9014" s="39"/>
      <c r="AC9014" s="39"/>
      <c r="AD9014" s="39"/>
      <c r="AE9014" s="39"/>
      <c r="AF9014" s="39"/>
      <c r="AG9014" s="39"/>
      <c r="AH9014" s="39"/>
      <c r="AI9014" s="39"/>
      <c r="AJ9014" s="39"/>
      <c r="AK9014" s="39"/>
      <c r="AL9014" s="39"/>
      <c r="AM9014" s="39"/>
      <c r="AN9014" s="39"/>
      <c r="AO9014" s="39"/>
      <c r="AP9014" s="39"/>
      <c r="AQ9014" s="39"/>
      <c r="AR9014" s="39"/>
      <c r="AS9014" s="39"/>
      <c r="AT9014" s="39"/>
      <c r="AU9014" s="39"/>
      <c r="AV9014" s="39"/>
      <c r="AW9014" s="39"/>
    </row>
    <row r="9015" spans="15:49" x14ac:dyDescent="0.2">
      <c r="O9015" s="39"/>
      <c r="P9015" s="39"/>
      <c r="Q9015" s="39"/>
      <c r="R9015" s="39"/>
      <c r="S9015" s="39"/>
      <c r="T9015" s="39"/>
      <c r="U9015" s="39"/>
      <c r="V9015" s="39"/>
      <c r="W9015" s="39"/>
      <c r="X9015" s="39"/>
      <c r="Y9015" s="39"/>
      <c r="Z9015" s="39"/>
      <c r="AA9015" s="39"/>
      <c r="AB9015" s="39"/>
      <c r="AC9015" s="39"/>
      <c r="AD9015" s="39"/>
      <c r="AE9015" s="39"/>
      <c r="AF9015" s="39"/>
      <c r="AG9015" s="39"/>
      <c r="AH9015" s="39"/>
      <c r="AI9015" s="39"/>
      <c r="AJ9015" s="39"/>
      <c r="AK9015" s="39"/>
      <c r="AL9015" s="39"/>
      <c r="AM9015" s="39"/>
      <c r="AN9015" s="39"/>
      <c r="AO9015" s="39"/>
      <c r="AP9015" s="39"/>
      <c r="AQ9015" s="39"/>
      <c r="AR9015" s="39"/>
      <c r="AS9015" s="39"/>
      <c r="AT9015" s="39"/>
      <c r="AU9015" s="39"/>
      <c r="AV9015" s="39"/>
      <c r="AW9015" s="39"/>
    </row>
    <row r="9016" spans="15:49" x14ac:dyDescent="0.2">
      <c r="O9016" s="39"/>
      <c r="P9016" s="39"/>
      <c r="Q9016" s="39"/>
      <c r="R9016" s="39"/>
      <c r="S9016" s="39"/>
      <c r="T9016" s="39"/>
      <c r="U9016" s="39"/>
      <c r="V9016" s="39"/>
      <c r="W9016" s="39"/>
      <c r="X9016" s="39"/>
      <c r="Y9016" s="39"/>
      <c r="Z9016" s="39"/>
      <c r="AA9016" s="39"/>
      <c r="AB9016" s="39"/>
      <c r="AC9016" s="39"/>
      <c r="AD9016" s="39"/>
      <c r="AE9016" s="39"/>
      <c r="AF9016" s="39"/>
      <c r="AG9016" s="39"/>
      <c r="AH9016" s="39"/>
      <c r="AI9016" s="39"/>
      <c r="AJ9016" s="39"/>
      <c r="AK9016" s="39"/>
      <c r="AL9016" s="39"/>
      <c r="AM9016" s="39"/>
      <c r="AN9016" s="39"/>
      <c r="AO9016" s="39"/>
      <c r="AP9016" s="39"/>
      <c r="AQ9016" s="39"/>
      <c r="AR9016" s="39"/>
      <c r="AS9016" s="39"/>
      <c r="AT9016" s="39"/>
      <c r="AU9016" s="39"/>
      <c r="AV9016" s="39"/>
      <c r="AW9016" s="39"/>
    </row>
    <row r="9017" spans="15:49" x14ac:dyDescent="0.2">
      <c r="O9017" s="39"/>
      <c r="P9017" s="39"/>
      <c r="Q9017" s="39"/>
      <c r="R9017" s="39"/>
      <c r="S9017" s="39"/>
      <c r="T9017" s="39"/>
      <c r="U9017" s="39"/>
      <c r="V9017" s="39"/>
      <c r="W9017" s="39"/>
      <c r="X9017" s="39"/>
      <c r="Y9017" s="39"/>
      <c r="Z9017" s="39"/>
      <c r="AA9017" s="39"/>
      <c r="AB9017" s="39"/>
      <c r="AC9017" s="39"/>
      <c r="AD9017" s="39"/>
      <c r="AE9017" s="39"/>
      <c r="AF9017" s="39"/>
      <c r="AG9017" s="39"/>
      <c r="AH9017" s="39"/>
      <c r="AI9017" s="39"/>
      <c r="AJ9017" s="39"/>
      <c r="AK9017" s="39"/>
      <c r="AL9017" s="39"/>
      <c r="AM9017" s="39"/>
      <c r="AN9017" s="39"/>
      <c r="AO9017" s="39"/>
      <c r="AP9017" s="39"/>
      <c r="AQ9017" s="39"/>
      <c r="AR9017" s="39"/>
      <c r="AS9017" s="39"/>
      <c r="AT9017" s="39"/>
      <c r="AU9017" s="39"/>
      <c r="AV9017" s="39"/>
      <c r="AW9017" s="39"/>
    </row>
    <row r="9018" spans="15:49" x14ac:dyDescent="0.2">
      <c r="O9018" s="39"/>
      <c r="P9018" s="39"/>
      <c r="Q9018" s="39"/>
      <c r="R9018" s="39"/>
      <c r="S9018" s="39"/>
      <c r="T9018" s="39"/>
      <c r="U9018" s="39"/>
      <c r="V9018" s="39"/>
      <c r="W9018" s="39"/>
      <c r="X9018" s="39"/>
      <c r="Y9018" s="39"/>
      <c r="Z9018" s="39"/>
      <c r="AA9018" s="39"/>
      <c r="AB9018" s="39"/>
      <c r="AC9018" s="39"/>
      <c r="AD9018" s="39"/>
      <c r="AE9018" s="39"/>
      <c r="AF9018" s="39"/>
      <c r="AG9018" s="39"/>
      <c r="AH9018" s="39"/>
      <c r="AI9018" s="39"/>
      <c r="AJ9018" s="39"/>
      <c r="AK9018" s="39"/>
      <c r="AL9018" s="39"/>
      <c r="AM9018" s="39"/>
      <c r="AN9018" s="39"/>
      <c r="AO9018" s="39"/>
      <c r="AP9018" s="39"/>
      <c r="AQ9018" s="39"/>
      <c r="AR9018" s="39"/>
      <c r="AS9018" s="39"/>
      <c r="AT9018" s="39"/>
      <c r="AU9018" s="39"/>
      <c r="AV9018" s="39"/>
      <c r="AW9018" s="39"/>
    </row>
    <row r="9019" spans="15:49" x14ac:dyDescent="0.2">
      <c r="O9019" s="39"/>
      <c r="P9019" s="39"/>
      <c r="Q9019" s="39"/>
      <c r="R9019" s="39"/>
      <c r="S9019" s="39"/>
      <c r="T9019" s="39"/>
      <c r="U9019" s="39"/>
      <c r="V9019" s="39"/>
      <c r="W9019" s="39"/>
      <c r="X9019" s="39"/>
      <c r="Y9019" s="39"/>
      <c r="Z9019" s="39"/>
      <c r="AA9019" s="39"/>
      <c r="AB9019" s="39"/>
      <c r="AC9019" s="39"/>
      <c r="AD9019" s="39"/>
      <c r="AE9019" s="39"/>
      <c r="AF9019" s="39"/>
      <c r="AG9019" s="39"/>
      <c r="AH9019" s="39"/>
      <c r="AI9019" s="39"/>
      <c r="AJ9019" s="39"/>
      <c r="AK9019" s="39"/>
      <c r="AL9019" s="39"/>
      <c r="AM9019" s="39"/>
      <c r="AN9019" s="39"/>
      <c r="AO9019" s="39"/>
      <c r="AP9019" s="39"/>
      <c r="AQ9019" s="39"/>
      <c r="AR9019" s="39"/>
      <c r="AS9019" s="39"/>
      <c r="AT9019" s="39"/>
      <c r="AU9019" s="39"/>
      <c r="AV9019" s="39"/>
      <c r="AW9019" s="39"/>
    </row>
    <row r="9020" spans="15:49" x14ac:dyDescent="0.2">
      <c r="O9020" s="39"/>
      <c r="P9020" s="39"/>
      <c r="Q9020" s="39"/>
      <c r="R9020" s="39"/>
      <c r="S9020" s="39"/>
      <c r="T9020" s="39"/>
      <c r="U9020" s="39"/>
      <c r="V9020" s="39"/>
      <c r="W9020" s="39"/>
      <c r="X9020" s="39"/>
      <c r="Y9020" s="39"/>
      <c r="Z9020" s="39"/>
      <c r="AA9020" s="39"/>
      <c r="AB9020" s="39"/>
      <c r="AC9020" s="39"/>
      <c r="AD9020" s="39"/>
      <c r="AE9020" s="39"/>
      <c r="AF9020" s="39"/>
      <c r="AG9020" s="39"/>
      <c r="AH9020" s="39"/>
      <c r="AI9020" s="39"/>
      <c r="AJ9020" s="39"/>
      <c r="AK9020" s="39"/>
      <c r="AL9020" s="39"/>
      <c r="AM9020" s="39"/>
      <c r="AN9020" s="39"/>
      <c r="AO9020" s="39"/>
      <c r="AP9020" s="39"/>
      <c r="AQ9020" s="39"/>
      <c r="AR9020" s="39"/>
      <c r="AS9020" s="39"/>
      <c r="AT9020" s="39"/>
      <c r="AU9020" s="39"/>
      <c r="AV9020" s="39"/>
      <c r="AW9020" s="39"/>
    </row>
    <row r="9021" spans="15:49" x14ac:dyDescent="0.2">
      <c r="O9021" s="39"/>
      <c r="P9021" s="39"/>
      <c r="Q9021" s="39"/>
      <c r="R9021" s="39"/>
      <c r="S9021" s="39"/>
      <c r="T9021" s="39"/>
      <c r="U9021" s="39"/>
      <c r="V9021" s="39"/>
      <c r="W9021" s="39"/>
      <c r="X9021" s="39"/>
      <c r="Y9021" s="39"/>
      <c r="Z9021" s="39"/>
      <c r="AA9021" s="39"/>
      <c r="AB9021" s="39"/>
      <c r="AC9021" s="39"/>
      <c r="AD9021" s="39"/>
      <c r="AE9021" s="39"/>
      <c r="AF9021" s="39"/>
      <c r="AG9021" s="39"/>
      <c r="AH9021" s="39"/>
      <c r="AI9021" s="39"/>
      <c r="AJ9021" s="39"/>
      <c r="AK9021" s="39"/>
      <c r="AL9021" s="39"/>
      <c r="AM9021" s="39"/>
      <c r="AN9021" s="39"/>
      <c r="AO9021" s="39"/>
      <c r="AP9021" s="39"/>
      <c r="AQ9021" s="39"/>
      <c r="AR9021" s="39"/>
      <c r="AS9021" s="39"/>
      <c r="AT9021" s="39"/>
      <c r="AU9021" s="39"/>
      <c r="AV9021" s="39"/>
      <c r="AW9021" s="39"/>
    </row>
    <row r="9022" spans="15:49" x14ac:dyDescent="0.2">
      <c r="O9022" s="39"/>
      <c r="P9022" s="39"/>
      <c r="Q9022" s="39"/>
      <c r="R9022" s="39"/>
      <c r="S9022" s="39"/>
      <c r="T9022" s="39"/>
      <c r="U9022" s="39"/>
      <c r="V9022" s="39"/>
      <c r="W9022" s="39"/>
      <c r="X9022" s="39"/>
      <c r="Y9022" s="39"/>
      <c r="Z9022" s="39"/>
      <c r="AA9022" s="39"/>
      <c r="AB9022" s="39"/>
      <c r="AC9022" s="39"/>
      <c r="AD9022" s="39"/>
      <c r="AE9022" s="39"/>
      <c r="AF9022" s="39"/>
      <c r="AG9022" s="39"/>
      <c r="AH9022" s="39"/>
      <c r="AI9022" s="39"/>
      <c r="AJ9022" s="39"/>
      <c r="AK9022" s="39"/>
      <c r="AL9022" s="39"/>
      <c r="AM9022" s="39"/>
      <c r="AN9022" s="39"/>
      <c r="AO9022" s="39"/>
      <c r="AP9022" s="39"/>
      <c r="AQ9022" s="39"/>
      <c r="AR9022" s="39"/>
      <c r="AS9022" s="39"/>
      <c r="AT9022" s="39"/>
      <c r="AU9022" s="39"/>
      <c r="AV9022" s="39"/>
      <c r="AW9022" s="39"/>
    </row>
    <row r="9023" spans="15:49" x14ac:dyDescent="0.2">
      <c r="O9023" s="39"/>
      <c r="P9023" s="39"/>
      <c r="Q9023" s="39"/>
      <c r="R9023" s="39"/>
      <c r="S9023" s="39"/>
      <c r="T9023" s="39"/>
      <c r="U9023" s="39"/>
      <c r="V9023" s="39"/>
      <c r="W9023" s="39"/>
      <c r="X9023" s="39"/>
      <c r="Y9023" s="39"/>
      <c r="Z9023" s="39"/>
      <c r="AA9023" s="39"/>
      <c r="AB9023" s="39"/>
      <c r="AC9023" s="39"/>
      <c r="AD9023" s="39"/>
      <c r="AE9023" s="39"/>
      <c r="AF9023" s="39"/>
      <c r="AG9023" s="39"/>
      <c r="AH9023" s="39"/>
      <c r="AI9023" s="39"/>
      <c r="AJ9023" s="39"/>
      <c r="AK9023" s="39"/>
      <c r="AL9023" s="39"/>
      <c r="AM9023" s="39"/>
      <c r="AN9023" s="39"/>
      <c r="AO9023" s="39"/>
      <c r="AP9023" s="39"/>
      <c r="AQ9023" s="39"/>
      <c r="AR9023" s="39"/>
      <c r="AS9023" s="39"/>
      <c r="AT9023" s="39"/>
      <c r="AU9023" s="39"/>
      <c r="AV9023" s="39"/>
      <c r="AW9023" s="39"/>
    </row>
    <row r="9024" spans="15:49" x14ac:dyDescent="0.2">
      <c r="O9024" s="39"/>
      <c r="P9024" s="39"/>
      <c r="Q9024" s="39"/>
      <c r="R9024" s="39"/>
      <c r="S9024" s="39"/>
      <c r="T9024" s="39"/>
      <c r="U9024" s="39"/>
      <c r="V9024" s="39"/>
      <c r="W9024" s="39"/>
      <c r="X9024" s="39"/>
      <c r="Y9024" s="39"/>
      <c r="Z9024" s="39"/>
      <c r="AA9024" s="39"/>
      <c r="AB9024" s="39"/>
      <c r="AC9024" s="39"/>
      <c r="AD9024" s="39"/>
      <c r="AE9024" s="39"/>
      <c r="AF9024" s="39"/>
      <c r="AG9024" s="39"/>
      <c r="AH9024" s="39"/>
      <c r="AI9024" s="39"/>
      <c r="AJ9024" s="39"/>
      <c r="AK9024" s="39"/>
      <c r="AL9024" s="39"/>
      <c r="AM9024" s="39"/>
      <c r="AN9024" s="39"/>
      <c r="AO9024" s="39"/>
      <c r="AP9024" s="39"/>
      <c r="AQ9024" s="39"/>
      <c r="AR9024" s="39"/>
      <c r="AS9024" s="39"/>
      <c r="AT9024" s="39"/>
      <c r="AU9024" s="39"/>
      <c r="AV9024" s="39"/>
      <c r="AW9024" s="39"/>
    </row>
    <row r="9025" spans="15:49" x14ac:dyDescent="0.2">
      <c r="O9025" s="39"/>
      <c r="P9025" s="39"/>
      <c r="Q9025" s="39"/>
      <c r="R9025" s="39"/>
      <c r="S9025" s="39"/>
      <c r="T9025" s="39"/>
      <c r="U9025" s="39"/>
      <c r="V9025" s="39"/>
      <c r="W9025" s="39"/>
      <c r="X9025" s="39"/>
      <c r="Y9025" s="39"/>
      <c r="Z9025" s="39"/>
      <c r="AA9025" s="39"/>
      <c r="AB9025" s="39"/>
      <c r="AC9025" s="39"/>
      <c r="AD9025" s="39"/>
      <c r="AE9025" s="39"/>
      <c r="AF9025" s="39"/>
      <c r="AG9025" s="39"/>
      <c r="AH9025" s="39"/>
      <c r="AI9025" s="39"/>
      <c r="AJ9025" s="39"/>
      <c r="AK9025" s="39"/>
      <c r="AL9025" s="39"/>
      <c r="AM9025" s="39"/>
      <c r="AN9025" s="39"/>
      <c r="AO9025" s="39"/>
      <c r="AP9025" s="39"/>
      <c r="AQ9025" s="39"/>
      <c r="AR9025" s="39"/>
      <c r="AS9025" s="39"/>
      <c r="AT9025" s="39"/>
      <c r="AU9025" s="39"/>
      <c r="AV9025" s="39"/>
      <c r="AW9025" s="39"/>
    </row>
    <row r="9026" spans="15:49" x14ac:dyDescent="0.2">
      <c r="O9026" s="39"/>
      <c r="P9026" s="39"/>
      <c r="Q9026" s="39"/>
      <c r="R9026" s="39"/>
      <c r="S9026" s="39"/>
      <c r="T9026" s="39"/>
      <c r="U9026" s="39"/>
      <c r="V9026" s="39"/>
      <c r="W9026" s="39"/>
      <c r="X9026" s="39"/>
      <c r="Y9026" s="39"/>
      <c r="Z9026" s="39"/>
      <c r="AA9026" s="39"/>
      <c r="AB9026" s="39"/>
      <c r="AC9026" s="39"/>
      <c r="AD9026" s="39"/>
      <c r="AE9026" s="39"/>
      <c r="AF9026" s="39"/>
      <c r="AG9026" s="39"/>
      <c r="AH9026" s="39"/>
      <c r="AI9026" s="39"/>
      <c r="AJ9026" s="39"/>
      <c r="AK9026" s="39"/>
      <c r="AL9026" s="39"/>
      <c r="AM9026" s="39"/>
      <c r="AN9026" s="39"/>
      <c r="AO9026" s="39"/>
      <c r="AP9026" s="39"/>
      <c r="AQ9026" s="39"/>
      <c r="AR9026" s="39"/>
      <c r="AS9026" s="39"/>
      <c r="AT9026" s="39"/>
      <c r="AU9026" s="39"/>
      <c r="AV9026" s="39"/>
      <c r="AW9026" s="39"/>
    </row>
    <row r="9027" spans="15:49" x14ac:dyDescent="0.2">
      <c r="O9027" s="39"/>
      <c r="P9027" s="39"/>
      <c r="Q9027" s="39"/>
      <c r="R9027" s="39"/>
      <c r="S9027" s="39"/>
      <c r="T9027" s="39"/>
      <c r="U9027" s="39"/>
      <c r="V9027" s="39"/>
      <c r="W9027" s="39"/>
      <c r="X9027" s="39"/>
      <c r="Y9027" s="39"/>
      <c r="Z9027" s="39"/>
      <c r="AA9027" s="39"/>
      <c r="AB9027" s="39"/>
      <c r="AC9027" s="39"/>
      <c r="AD9027" s="39"/>
      <c r="AE9027" s="39"/>
      <c r="AF9027" s="39"/>
      <c r="AG9027" s="39"/>
      <c r="AH9027" s="39"/>
      <c r="AI9027" s="39"/>
      <c r="AJ9027" s="39"/>
      <c r="AK9027" s="39"/>
      <c r="AL9027" s="39"/>
      <c r="AM9027" s="39"/>
      <c r="AN9027" s="39"/>
      <c r="AO9027" s="39"/>
      <c r="AP9027" s="39"/>
      <c r="AQ9027" s="39"/>
      <c r="AR9027" s="39"/>
      <c r="AS9027" s="39"/>
      <c r="AT9027" s="39"/>
      <c r="AU9027" s="39"/>
      <c r="AV9027" s="39"/>
      <c r="AW9027" s="39"/>
    </row>
    <row r="9028" spans="15:49" x14ac:dyDescent="0.2">
      <c r="O9028" s="39"/>
      <c r="P9028" s="39"/>
      <c r="Q9028" s="39"/>
      <c r="R9028" s="39"/>
      <c r="S9028" s="39"/>
      <c r="T9028" s="39"/>
      <c r="U9028" s="39"/>
      <c r="V9028" s="39"/>
      <c r="W9028" s="39"/>
      <c r="X9028" s="39"/>
      <c r="Y9028" s="39"/>
      <c r="Z9028" s="39"/>
      <c r="AA9028" s="39"/>
      <c r="AB9028" s="39"/>
      <c r="AC9028" s="39"/>
      <c r="AD9028" s="39"/>
      <c r="AE9028" s="39"/>
      <c r="AF9028" s="39"/>
      <c r="AG9028" s="39"/>
      <c r="AH9028" s="39"/>
      <c r="AI9028" s="39"/>
      <c r="AJ9028" s="39"/>
      <c r="AK9028" s="39"/>
      <c r="AL9028" s="39"/>
      <c r="AM9028" s="39"/>
      <c r="AN9028" s="39"/>
      <c r="AO9028" s="39"/>
      <c r="AP9028" s="39"/>
      <c r="AQ9028" s="39"/>
      <c r="AR9028" s="39"/>
      <c r="AS9028" s="39"/>
      <c r="AT9028" s="39"/>
      <c r="AU9028" s="39"/>
      <c r="AV9028" s="39"/>
      <c r="AW9028" s="39"/>
    </row>
    <row r="9029" spans="15:49" x14ac:dyDescent="0.2">
      <c r="O9029" s="39"/>
      <c r="P9029" s="39"/>
      <c r="Q9029" s="39"/>
      <c r="R9029" s="39"/>
      <c r="S9029" s="39"/>
      <c r="T9029" s="39"/>
      <c r="U9029" s="39"/>
      <c r="V9029" s="39"/>
      <c r="W9029" s="39"/>
      <c r="X9029" s="39"/>
      <c r="Y9029" s="39"/>
      <c r="Z9029" s="39"/>
      <c r="AA9029" s="39"/>
      <c r="AB9029" s="39"/>
      <c r="AC9029" s="39"/>
      <c r="AD9029" s="39"/>
      <c r="AE9029" s="39"/>
      <c r="AF9029" s="39"/>
      <c r="AG9029" s="39"/>
      <c r="AH9029" s="39"/>
      <c r="AI9029" s="39"/>
      <c r="AJ9029" s="39"/>
      <c r="AK9029" s="39"/>
      <c r="AL9029" s="39"/>
      <c r="AM9029" s="39"/>
      <c r="AN9029" s="39"/>
      <c r="AO9029" s="39"/>
      <c r="AP9029" s="39"/>
      <c r="AQ9029" s="39"/>
      <c r="AR9029" s="39"/>
      <c r="AS9029" s="39"/>
      <c r="AT9029" s="39"/>
      <c r="AU9029" s="39"/>
      <c r="AV9029" s="39"/>
      <c r="AW9029" s="39"/>
    </row>
    <row r="9030" spans="15:49" x14ac:dyDescent="0.2">
      <c r="O9030" s="39"/>
      <c r="P9030" s="39"/>
      <c r="Q9030" s="39"/>
      <c r="R9030" s="39"/>
      <c r="S9030" s="39"/>
      <c r="T9030" s="39"/>
      <c r="U9030" s="39"/>
      <c r="V9030" s="39"/>
      <c r="W9030" s="39"/>
      <c r="X9030" s="39"/>
      <c r="Y9030" s="39"/>
      <c r="Z9030" s="39"/>
      <c r="AA9030" s="39"/>
      <c r="AB9030" s="39"/>
      <c r="AC9030" s="39"/>
      <c r="AD9030" s="39"/>
      <c r="AE9030" s="39"/>
      <c r="AF9030" s="39"/>
      <c r="AG9030" s="39"/>
      <c r="AH9030" s="39"/>
      <c r="AI9030" s="39"/>
      <c r="AJ9030" s="39"/>
      <c r="AK9030" s="39"/>
      <c r="AL9030" s="39"/>
      <c r="AM9030" s="39"/>
      <c r="AN9030" s="39"/>
      <c r="AO9030" s="39"/>
      <c r="AP9030" s="39"/>
      <c r="AQ9030" s="39"/>
      <c r="AR9030" s="39"/>
      <c r="AS9030" s="39"/>
      <c r="AT9030" s="39"/>
      <c r="AU9030" s="39"/>
      <c r="AV9030" s="39"/>
      <c r="AW9030" s="39"/>
    </row>
    <row r="9031" spans="15:49" x14ac:dyDescent="0.2">
      <c r="O9031" s="39"/>
      <c r="P9031" s="39"/>
      <c r="Q9031" s="39"/>
      <c r="R9031" s="39"/>
      <c r="S9031" s="39"/>
      <c r="T9031" s="39"/>
      <c r="U9031" s="39"/>
      <c r="V9031" s="39"/>
      <c r="W9031" s="39"/>
      <c r="X9031" s="39"/>
      <c r="Y9031" s="39"/>
      <c r="Z9031" s="39"/>
      <c r="AA9031" s="39"/>
      <c r="AB9031" s="39"/>
      <c r="AC9031" s="39"/>
      <c r="AD9031" s="39"/>
      <c r="AE9031" s="39"/>
      <c r="AF9031" s="39"/>
      <c r="AG9031" s="39"/>
      <c r="AH9031" s="39"/>
      <c r="AI9031" s="39"/>
      <c r="AJ9031" s="39"/>
      <c r="AK9031" s="39"/>
      <c r="AL9031" s="39"/>
      <c r="AM9031" s="39"/>
      <c r="AN9031" s="39"/>
      <c r="AO9031" s="39"/>
      <c r="AP9031" s="39"/>
      <c r="AQ9031" s="39"/>
      <c r="AR9031" s="39"/>
      <c r="AS9031" s="39"/>
      <c r="AT9031" s="39"/>
      <c r="AU9031" s="39"/>
      <c r="AV9031" s="39"/>
      <c r="AW9031" s="39"/>
    </row>
    <row r="9032" spans="15:49" x14ac:dyDescent="0.2">
      <c r="O9032" s="39"/>
      <c r="P9032" s="39"/>
      <c r="Q9032" s="39"/>
      <c r="R9032" s="39"/>
      <c r="S9032" s="39"/>
      <c r="T9032" s="39"/>
      <c r="U9032" s="39"/>
      <c r="V9032" s="39"/>
      <c r="W9032" s="39"/>
      <c r="X9032" s="39"/>
      <c r="Y9032" s="39"/>
      <c r="Z9032" s="39"/>
      <c r="AA9032" s="39"/>
      <c r="AB9032" s="39"/>
      <c r="AC9032" s="39"/>
      <c r="AD9032" s="39"/>
      <c r="AE9032" s="39"/>
      <c r="AF9032" s="39"/>
      <c r="AG9032" s="39"/>
      <c r="AH9032" s="39"/>
      <c r="AI9032" s="39"/>
      <c r="AJ9032" s="39"/>
      <c r="AK9032" s="39"/>
      <c r="AL9032" s="39"/>
      <c r="AM9032" s="39"/>
      <c r="AN9032" s="39"/>
      <c r="AO9032" s="39"/>
      <c r="AP9032" s="39"/>
      <c r="AQ9032" s="39"/>
      <c r="AR9032" s="39"/>
      <c r="AS9032" s="39"/>
      <c r="AT9032" s="39"/>
      <c r="AU9032" s="39"/>
      <c r="AV9032" s="39"/>
      <c r="AW9032" s="39"/>
    </row>
    <row r="9033" spans="15:49" x14ac:dyDescent="0.2">
      <c r="O9033" s="39"/>
      <c r="P9033" s="39"/>
      <c r="Q9033" s="39"/>
      <c r="R9033" s="39"/>
      <c r="S9033" s="39"/>
      <c r="T9033" s="39"/>
      <c r="U9033" s="39"/>
      <c r="V9033" s="39"/>
      <c r="W9033" s="39"/>
      <c r="X9033" s="39"/>
      <c r="Y9033" s="39"/>
      <c r="Z9033" s="39"/>
      <c r="AA9033" s="39"/>
      <c r="AB9033" s="39"/>
      <c r="AC9033" s="39"/>
      <c r="AD9033" s="39"/>
      <c r="AE9033" s="39"/>
      <c r="AF9033" s="39"/>
      <c r="AG9033" s="39"/>
      <c r="AH9033" s="39"/>
      <c r="AI9033" s="39"/>
      <c r="AJ9033" s="39"/>
      <c r="AK9033" s="39"/>
      <c r="AL9033" s="39"/>
      <c r="AM9033" s="39"/>
      <c r="AN9033" s="39"/>
      <c r="AO9033" s="39"/>
      <c r="AP9033" s="39"/>
      <c r="AQ9033" s="39"/>
      <c r="AR9033" s="39"/>
      <c r="AS9033" s="39"/>
      <c r="AT9033" s="39"/>
      <c r="AU9033" s="39"/>
      <c r="AV9033" s="39"/>
      <c r="AW9033" s="39"/>
    </row>
    <row r="9034" spans="15:49" x14ac:dyDescent="0.2">
      <c r="O9034" s="39"/>
      <c r="P9034" s="39"/>
      <c r="Q9034" s="39"/>
      <c r="R9034" s="39"/>
      <c r="S9034" s="39"/>
      <c r="T9034" s="39"/>
      <c r="U9034" s="39"/>
      <c r="V9034" s="39"/>
      <c r="W9034" s="39"/>
      <c r="X9034" s="39"/>
      <c r="Y9034" s="39"/>
      <c r="Z9034" s="39"/>
      <c r="AA9034" s="39"/>
      <c r="AB9034" s="39"/>
      <c r="AC9034" s="39"/>
      <c r="AD9034" s="39"/>
      <c r="AE9034" s="39"/>
      <c r="AF9034" s="39"/>
      <c r="AG9034" s="39"/>
      <c r="AH9034" s="39"/>
      <c r="AI9034" s="39"/>
      <c r="AJ9034" s="39"/>
      <c r="AK9034" s="39"/>
      <c r="AL9034" s="39"/>
      <c r="AM9034" s="39"/>
      <c r="AN9034" s="39"/>
      <c r="AO9034" s="39"/>
      <c r="AP9034" s="39"/>
      <c r="AQ9034" s="39"/>
      <c r="AR9034" s="39"/>
      <c r="AS9034" s="39"/>
      <c r="AT9034" s="39"/>
      <c r="AU9034" s="39"/>
      <c r="AV9034" s="39"/>
      <c r="AW9034" s="39"/>
    </row>
    <row r="9035" spans="15:49" x14ac:dyDescent="0.2">
      <c r="O9035" s="39"/>
      <c r="P9035" s="39"/>
      <c r="Q9035" s="39"/>
      <c r="R9035" s="39"/>
      <c r="S9035" s="39"/>
      <c r="T9035" s="39"/>
      <c r="U9035" s="39"/>
      <c r="V9035" s="39"/>
      <c r="W9035" s="39"/>
      <c r="X9035" s="39"/>
      <c r="Y9035" s="39"/>
      <c r="Z9035" s="39"/>
      <c r="AA9035" s="39"/>
      <c r="AB9035" s="39"/>
      <c r="AC9035" s="39"/>
      <c r="AD9035" s="39"/>
      <c r="AE9035" s="39"/>
      <c r="AF9035" s="39"/>
      <c r="AG9035" s="39"/>
      <c r="AH9035" s="39"/>
      <c r="AI9035" s="39"/>
      <c r="AJ9035" s="39"/>
      <c r="AK9035" s="39"/>
      <c r="AL9035" s="39"/>
      <c r="AM9035" s="39"/>
      <c r="AN9035" s="39"/>
      <c r="AO9035" s="39"/>
      <c r="AP9035" s="39"/>
      <c r="AQ9035" s="39"/>
      <c r="AR9035" s="39"/>
      <c r="AS9035" s="39"/>
      <c r="AT9035" s="39"/>
      <c r="AU9035" s="39"/>
      <c r="AV9035" s="39"/>
      <c r="AW9035" s="39"/>
    </row>
    <row r="9036" spans="15:49" x14ac:dyDescent="0.2">
      <c r="O9036" s="39"/>
      <c r="P9036" s="39"/>
      <c r="Q9036" s="39"/>
      <c r="R9036" s="39"/>
      <c r="S9036" s="39"/>
      <c r="T9036" s="39"/>
      <c r="U9036" s="39"/>
      <c r="V9036" s="39"/>
      <c r="W9036" s="39"/>
      <c r="X9036" s="39"/>
      <c r="Y9036" s="39"/>
      <c r="Z9036" s="39"/>
      <c r="AA9036" s="39"/>
      <c r="AB9036" s="39"/>
      <c r="AC9036" s="39"/>
      <c r="AD9036" s="39"/>
      <c r="AE9036" s="39"/>
      <c r="AF9036" s="39"/>
      <c r="AG9036" s="39"/>
      <c r="AH9036" s="39"/>
      <c r="AI9036" s="39"/>
      <c r="AJ9036" s="39"/>
      <c r="AK9036" s="39"/>
      <c r="AL9036" s="39"/>
      <c r="AM9036" s="39"/>
      <c r="AN9036" s="39"/>
      <c r="AO9036" s="39"/>
      <c r="AP9036" s="39"/>
      <c r="AQ9036" s="39"/>
      <c r="AR9036" s="39"/>
      <c r="AS9036" s="39"/>
      <c r="AT9036" s="39"/>
      <c r="AU9036" s="39"/>
      <c r="AV9036" s="39"/>
      <c r="AW9036" s="39"/>
    </row>
    <row r="9037" spans="15:49" x14ac:dyDescent="0.2">
      <c r="O9037" s="39"/>
      <c r="P9037" s="39"/>
      <c r="Q9037" s="39"/>
      <c r="R9037" s="39"/>
      <c r="S9037" s="39"/>
      <c r="T9037" s="39"/>
      <c r="U9037" s="39"/>
      <c r="V9037" s="39"/>
      <c r="W9037" s="39"/>
      <c r="X9037" s="39"/>
      <c r="Y9037" s="39"/>
      <c r="Z9037" s="39"/>
      <c r="AA9037" s="39"/>
      <c r="AB9037" s="39"/>
      <c r="AC9037" s="39"/>
      <c r="AD9037" s="39"/>
      <c r="AE9037" s="39"/>
      <c r="AF9037" s="39"/>
      <c r="AG9037" s="39"/>
      <c r="AH9037" s="39"/>
      <c r="AI9037" s="39"/>
      <c r="AJ9037" s="39"/>
      <c r="AK9037" s="39"/>
      <c r="AL9037" s="39"/>
      <c r="AM9037" s="39"/>
      <c r="AN9037" s="39"/>
      <c r="AO9037" s="39"/>
      <c r="AP9037" s="39"/>
      <c r="AQ9037" s="39"/>
      <c r="AR9037" s="39"/>
      <c r="AS9037" s="39"/>
      <c r="AT9037" s="39"/>
      <c r="AU9037" s="39"/>
      <c r="AV9037" s="39"/>
      <c r="AW9037" s="39"/>
    </row>
    <row r="9038" spans="15:49" x14ac:dyDescent="0.2">
      <c r="O9038" s="39"/>
      <c r="P9038" s="39"/>
      <c r="Q9038" s="39"/>
      <c r="R9038" s="39"/>
      <c r="S9038" s="39"/>
      <c r="T9038" s="39"/>
      <c r="U9038" s="39"/>
      <c r="V9038" s="39"/>
      <c r="W9038" s="39"/>
      <c r="X9038" s="39"/>
      <c r="Y9038" s="39"/>
      <c r="Z9038" s="39"/>
      <c r="AA9038" s="39"/>
      <c r="AB9038" s="39"/>
      <c r="AC9038" s="39"/>
      <c r="AD9038" s="39"/>
      <c r="AE9038" s="39"/>
      <c r="AF9038" s="39"/>
      <c r="AG9038" s="39"/>
      <c r="AH9038" s="39"/>
      <c r="AI9038" s="39"/>
      <c r="AJ9038" s="39"/>
      <c r="AK9038" s="39"/>
      <c r="AL9038" s="39"/>
      <c r="AM9038" s="39"/>
      <c r="AN9038" s="39"/>
      <c r="AO9038" s="39"/>
      <c r="AP9038" s="39"/>
      <c r="AQ9038" s="39"/>
      <c r="AR9038" s="39"/>
      <c r="AS9038" s="39"/>
      <c r="AT9038" s="39"/>
      <c r="AU9038" s="39"/>
      <c r="AV9038" s="39"/>
      <c r="AW9038" s="39"/>
    </row>
    <row r="9039" spans="15:49" x14ac:dyDescent="0.2">
      <c r="O9039" s="39"/>
      <c r="P9039" s="39"/>
      <c r="Q9039" s="39"/>
      <c r="R9039" s="39"/>
      <c r="S9039" s="39"/>
      <c r="T9039" s="39"/>
      <c r="U9039" s="39"/>
      <c r="V9039" s="39"/>
      <c r="W9039" s="39"/>
      <c r="X9039" s="39"/>
      <c r="Y9039" s="39"/>
      <c r="Z9039" s="39"/>
      <c r="AA9039" s="39"/>
      <c r="AB9039" s="39"/>
      <c r="AC9039" s="39"/>
      <c r="AD9039" s="39"/>
      <c r="AE9039" s="39"/>
      <c r="AF9039" s="39"/>
      <c r="AG9039" s="39"/>
      <c r="AH9039" s="39"/>
      <c r="AI9039" s="39"/>
      <c r="AJ9039" s="39"/>
      <c r="AK9039" s="39"/>
      <c r="AL9039" s="39"/>
      <c r="AM9039" s="39"/>
      <c r="AN9039" s="39"/>
      <c r="AO9039" s="39"/>
      <c r="AP9039" s="39"/>
      <c r="AQ9039" s="39"/>
      <c r="AR9039" s="39"/>
      <c r="AS9039" s="39"/>
      <c r="AT9039" s="39"/>
      <c r="AU9039" s="39"/>
      <c r="AV9039" s="39"/>
      <c r="AW9039" s="39"/>
    </row>
    <row r="9040" spans="15:49" x14ac:dyDescent="0.2">
      <c r="O9040" s="39"/>
      <c r="P9040" s="39"/>
      <c r="Q9040" s="39"/>
      <c r="R9040" s="39"/>
      <c r="S9040" s="39"/>
      <c r="T9040" s="39"/>
      <c r="U9040" s="39"/>
      <c r="V9040" s="39"/>
      <c r="W9040" s="39"/>
      <c r="X9040" s="39"/>
      <c r="Y9040" s="39"/>
      <c r="Z9040" s="39"/>
      <c r="AA9040" s="39"/>
      <c r="AB9040" s="39"/>
      <c r="AC9040" s="39"/>
      <c r="AD9040" s="39"/>
      <c r="AE9040" s="39"/>
      <c r="AF9040" s="39"/>
      <c r="AG9040" s="39"/>
      <c r="AH9040" s="39"/>
      <c r="AI9040" s="39"/>
      <c r="AJ9040" s="39"/>
      <c r="AK9040" s="39"/>
      <c r="AL9040" s="39"/>
      <c r="AM9040" s="39"/>
      <c r="AN9040" s="39"/>
      <c r="AO9040" s="39"/>
      <c r="AP9040" s="39"/>
      <c r="AQ9040" s="39"/>
      <c r="AR9040" s="39"/>
      <c r="AS9040" s="39"/>
      <c r="AT9040" s="39"/>
      <c r="AU9040" s="39"/>
      <c r="AV9040" s="39"/>
      <c r="AW9040" s="39"/>
    </row>
    <row r="9041" spans="15:49" x14ac:dyDescent="0.2">
      <c r="O9041" s="39"/>
      <c r="P9041" s="39"/>
      <c r="Q9041" s="39"/>
      <c r="R9041" s="39"/>
      <c r="S9041" s="39"/>
      <c r="T9041" s="39"/>
      <c r="U9041" s="39"/>
      <c r="V9041" s="39"/>
      <c r="W9041" s="39"/>
      <c r="X9041" s="39"/>
      <c r="Y9041" s="39"/>
      <c r="Z9041" s="39"/>
      <c r="AA9041" s="39"/>
      <c r="AB9041" s="39"/>
      <c r="AC9041" s="39"/>
      <c r="AD9041" s="39"/>
      <c r="AE9041" s="39"/>
      <c r="AF9041" s="39"/>
      <c r="AG9041" s="39"/>
      <c r="AH9041" s="39"/>
      <c r="AI9041" s="39"/>
      <c r="AJ9041" s="39"/>
      <c r="AK9041" s="39"/>
      <c r="AL9041" s="39"/>
      <c r="AM9041" s="39"/>
      <c r="AN9041" s="39"/>
      <c r="AO9041" s="39"/>
      <c r="AP9041" s="39"/>
      <c r="AQ9041" s="39"/>
      <c r="AR9041" s="39"/>
      <c r="AS9041" s="39"/>
      <c r="AT9041" s="39"/>
      <c r="AU9041" s="39"/>
      <c r="AV9041" s="39"/>
      <c r="AW9041" s="39"/>
    </row>
    <row r="9042" spans="15:49" x14ac:dyDescent="0.2">
      <c r="O9042" s="39"/>
      <c r="P9042" s="39"/>
      <c r="Q9042" s="39"/>
      <c r="R9042" s="39"/>
      <c r="S9042" s="39"/>
      <c r="T9042" s="39"/>
      <c r="U9042" s="39"/>
      <c r="V9042" s="39"/>
      <c r="W9042" s="39"/>
      <c r="X9042" s="39"/>
      <c r="Y9042" s="39"/>
      <c r="Z9042" s="39"/>
      <c r="AA9042" s="39"/>
      <c r="AB9042" s="39"/>
      <c r="AC9042" s="39"/>
      <c r="AD9042" s="39"/>
      <c r="AE9042" s="39"/>
      <c r="AF9042" s="39"/>
      <c r="AG9042" s="39"/>
      <c r="AH9042" s="39"/>
      <c r="AI9042" s="39"/>
      <c r="AJ9042" s="39"/>
      <c r="AK9042" s="39"/>
      <c r="AL9042" s="39"/>
      <c r="AM9042" s="39"/>
      <c r="AN9042" s="39"/>
      <c r="AO9042" s="39"/>
      <c r="AP9042" s="39"/>
      <c r="AQ9042" s="39"/>
      <c r="AR9042" s="39"/>
      <c r="AS9042" s="39"/>
      <c r="AT9042" s="39"/>
      <c r="AU9042" s="39"/>
      <c r="AV9042" s="39"/>
      <c r="AW9042" s="39"/>
    </row>
    <row r="9043" spans="15:49" x14ac:dyDescent="0.2">
      <c r="O9043" s="39"/>
      <c r="P9043" s="39"/>
      <c r="Q9043" s="39"/>
      <c r="R9043" s="39"/>
      <c r="S9043" s="39"/>
      <c r="T9043" s="39"/>
      <c r="U9043" s="39"/>
      <c r="V9043" s="39"/>
      <c r="W9043" s="39"/>
      <c r="X9043" s="39"/>
      <c r="Y9043" s="39"/>
      <c r="Z9043" s="39"/>
      <c r="AA9043" s="39"/>
      <c r="AB9043" s="39"/>
      <c r="AC9043" s="39"/>
      <c r="AD9043" s="39"/>
      <c r="AE9043" s="39"/>
      <c r="AF9043" s="39"/>
      <c r="AG9043" s="39"/>
      <c r="AH9043" s="39"/>
      <c r="AI9043" s="39"/>
      <c r="AJ9043" s="39"/>
      <c r="AK9043" s="39"/>
      <c r="AL9043" s="39"/>
      <c r="AM9043" s="39"/>
      <c r="AN9043" s="39"/>
      <c r="AO9043" s="39"/>
      <c r="AP9043" s="39"/>
      <c r="AQ9043" s="39"/>
      <c r="AR9043" s="39"/>
      <c r="AS9043" s="39"/>
      <c r="AT9043" s="39"/>
      <c r="AU9043" s="39"/>
      <c r="AV9043" s="39"/>
      <c r="AW9043" s="39"/>
    </row>
    <row r="9044" spans="15:49" x14ac:dyDescent="0.2">
      <c r="O9044" s="39"/>
      <c r="P9044" s="39"/>
      <c r="Q9044" s="39"/>
      <c r="R9044" s="39"/>
      <c r="S9044" s="39"/>
      <c r="T9044" s="39"/>
      <c r="U9044" s="39"/>
      <c r="V9044" s="39"/>
      <c r="W9044" s="39"/>
      <c r="X9044" s="39"/>
      <c r="Y9044" s="39"/>
      <c r="Z9044" s="39"/>
      <c r="AA9044" s="39"/>
      <c r="AB9044" s="39"/>
      <c r="AC9044" s="39"/>
      <c r="AD9044" s="39"/>
      <c r="AE9044" s="39"/>
      <c r="AF9044" s="39"/>
      <c r="AG9044" s="39"/>
      <c r="AH9044" s="39"/>
      <c r="AI9044" s="39"/>
      <c r="AJ9044" s="39"/>
      <c r="AK9044" s="39"/>
      <c r="AL9044" s="39"/>
      <c r="AM9044" s="39"/>
      <c r="AN9044" s="39"/>
      <c r="AO9044" s="39"/>
      <c r="AP9044" s="39"/>
      <c r="AQ9044" s="39"/>
      <c r="AR9044" s="39"/>
      <c r="AS9044" s="39"/>
      <c r="AT9044" s="39"/>
      <c r="AU9044" s="39"/>
      <c r="AV9044" s="39"/>
      <c r="AW9044" s="39"/>
    </row>
    <row r="9045" spans="15:49" x14ac:dyDescent="0.2">
      <c r="O9045" s="39"/>
      <c r="P9045" s="39"/>
      <c r="Q9045" s="39"/>
      <c r="R9045" s="39"/>
      <c r="S9045" s="39"/>
      <c r="T9045" s="39"/>
      <c r="U9045" s="39"/>
      <c r="V9045" s="39"/>
      <c r="W9045" s="39"/>
      <c r="X9045" s="39"/>
      <c r="Y9045" s="39"/>
      <c r="Z9045" s="39"/>
      <c r="AA9045" s="39"/>
      <c r="AB9045" s="39"/>
      <c r="AC9045" s="39"/>
      <c r="AD9045" s="39"/>
      <c r="AE9045" s="39"/>
      <c r="AF9045" s="39"/>
      <c r="AG9045" s="39"/>
      <c r="AH9045" s="39"/>
      <c r="AI9045" s="39"/>
      <c r="AJ9045" s="39"/>
      <c r="AK9045" s="39"/>
      <c r="AL9045" s="39"/>
      <c r="AM9045" s="39"/>
      <c r="AN9045" s="39"/>
      <c r="AO9045" s="39"/>
      <c r="AP9045" s="39"/>
      <c r="AQ9045" s="39"/>
      <c r="AR9045" s="39"/>
      <c r="AS9045" s="39"/>
      <c r="AT9045" s="39"/>
      <c r="AU9045" s="39"/>
      <c r="AV9045" s="39"/>
      <c r="AW9045" s="39"/>
    </row>
    <row r="9046" spans="15:49" x14ac:dyDescent="0.2">
      <c r="O9046" s="39"/>
      <c r="P9046" s="39"/>
      <c r="Q9046" s="39"/>
      <c r="R9046" s="39"/>
      <c r="S9046" s="39"/>
      <c r="T9046" s="39"/>
      <c r="U9046" s="39"/>
      <c r="V9046" s="39"/>
      <c r="W9046" s="39"/>
      <c r="X9046" s="39"/>
      <c r="Y9046" s="39"/>
      <c r="Z9046" s="39"/>
      <c r="AA9046" s="39"/>
      <c r="AB9046" s="39"/>
      <c r="AC9046" s="39"/>
      <c r="AD9046" s="39"/>
      <c r="AE9046" s="39"/>
      <c r="AF9046" s="39"/>
      <c r="AG9046" s="39"/>
      <c r="AH9046" s="39"/>
      <c r="AI9046" s="39"/>
      <c r="AJ9046" s="39"/>
      <c r="AK9046" s="39"/>
      <c r="AL9046" s="39"/>
      <c r="AM9046" s="39"/>
      <c r="AN9046" s="39"/>
      <c r="AO9046" s="39"/>
      <c r="AP9046" s="39"/>
      <c r="AQ9046" s="39"/>
      <c r="AR9046" s="39"/>
      <c r="AS9046" s="39"/>
      <c r="AT9046" s="39"/>
      <c r="AU9046" s="39"/>
      <c r="AV9046" s="39"/>
      <c r="AW9046" s="39"/>
    </row>
    <row r="9047" spans="15:49" x14ac:dyDescent="0.2">
      <c r="O9047" s="39"/>
      <c r="P9047" s="39"/>
      <c r="Q9047" s="39"/>
      <c r="R9047" s="39"/>
      <c r="S9047" s="39"/>
      <c r="T9047" s="39"/>
      <c r="U9047" s="39"/>
      <c r="V9047" s="39"/>
      <c r="W9047" s="39"/>
      <c r="X9047" s="39"/>
      <c r="Y9047" s="39"/>
      <c r="Z9047" s="39"/>
      <c r="AA9047" s="39"/>
      <c r="AB9047" s="39"/>
      <c r="AC9047" s="39"/>
      <c r="AD9047" s="39"/>
      <c r="AE9047" s="39"/>
      <c r="AF9047" s="39"/>
      <c r="AG9047" s="39"/>
      <c r="AH9047" s="39"/>
      <c r="AI9047" s="39"/>
      <c r="AJ9047" s="39"/>
      <c r="AK9047" s="39"/>
      <c r="AL9047" s="39"/>
      <c r="AM9047" s="39"/>
      <c r="AN9047" s="39"/>
      <c r="AO9047" s="39"/>
      <c r="AP9047" s="39"/>
      <c r="AQ9047" s="39"/>
      <c r="AR9047" s="39"/>
      <c r="AS9047" s="39"/>
      <c r="AT9047" s="39"/>
      <c r="AU9047" s="39"/>
      <c r="AV9047" s="39"/>
      <c r="AW9047" s="39"/>
    </row>
    <row r="9048" spans="15:49" x14ac:dyDescent="0.2">
      <c r="O9048" s="39"/>
      <c r="P9048" s="39"/>
      <c r="Q9048" s="39"/>
      <c r="R9048" s="39"/>
      <c r="S9048" s="39"/>
      <c r="T9048" s="39"/>
      <c r="U9048" s="39"/>
      <c r="V9048" s="39"/>
      <c r="W9048" s="39"/>
      <c r="X9048" s="39"/>
      <c r="Y9048" s="39"/>
      <c r="Z9048" s="39"/>
      <c r="AA9048" s="39"/>
      <c r="AB9048" s="39"/>
      <c r="AC9048" s="39"/>
      <c r="AD9048" s="39"/>
      <c r="AE9048" s="39"/>
      <c r="AF9048" s="39"/>
      <c r="AG9048" s="39"/>
      <c r="AH9048" s="39"/>
      <c r="AI9048" s="39"/>
      <c r="AJ9048" s="39"/>
      <c r="AK9048" s="39"/>
      <c r="AL9048" s="39"/>
      <c r="AM9048" s="39"/>
      <c r="AN9048" s="39"/>
      <c r="AO9048" s="39"/>
      <c r="AP9048" s="39"/>
      <c r="AQ9048" s="39"/>
      <c r="AR9048" s="39"/>
      <c r="AS9048" s="39"/>
      <c r="AT9048" s="39"/>
      <c r="AU9048" s="39"/>
      <c r="AV9048" s="39"/>
      <c r="AW9048" s="39"/>
    </row>
    <row r="9049" spans="15:49" x14ac:dyDescent="0.2">
      <c r="O9049" s="39"/>
      <c r="P9049" s="39"/>
      <c r="Q9049" s="39"/>
      <c r="R9049" s="39"/>
      <c r="S9049" s="39"/>
      <c r="T9049" s="39"/>
      <c r="U9049" s="39"/>
      <c r="V9049" s="39"/>
      <c r="W9049" s="39"/>
      <c r="X9049" s="39"/>
      <c r="Y9049" s="39"/>
      <c r="Z9049" s="39"/>
      <c r="AA9049" s="39"/>
      <c r="AB9049" s="39"/>
      <c r="AC9049" s="39"/>
      <c r="AD9049" s="39"/>
      <c r="AE9049" s="39"/>
      <c r="AF9049" s="39"/>
      <c r="AG9049" s="39"/>
      <c r="AH9049" s="39"/>
      <c r="AI9049" s="39"/>
      <c r="AJ9049" s="39"/>
      <c r="AK9049" s="39"/>
      <c r="AL9049" s="39"/>
      <c r="AM9049" s="39"/>
      <c r="AN9049" s="39"/>
      <c r="AO9049" s="39"/>
      <c r="AP9049" s="39"/>
      <c r="AQ9049" s="39"/>
      <c r="AR9049" s="39"/>
      <c r="AS9049" s="39"/>
      <c r="AT9049" s="39"/>
      <c r="AU9049" s="39"/>
      <c r="AV9049" s="39"/>
      <c r="AW9049" s="39"/>
    </row>
    <row r="9050" spans="15:49" x14ac:dyDescent="0.2">
      <c r="O9050" s="39"/>
      <c r="P9050" s="39"/>
      <c r="Q9050" s="39"/>
      <c r="R9050" s="39"/>
      <c r="S9050" s="39"/>
      <c r="T9050" s="39"/>
      <c r="U9050" s="39"/>
      <c r="V9050" s="39"/>
      <c r="W9050" s="39"/>
      <c r="X9050" s="39"/>
      <c r="Y9050" s="39"/>
      <c r="Z9050" s="39"/>
      <c r="AA9050" s="39"/>
      <c r="AB9050" s="39"/>
      <c r="AC9050" s="39"/>
      <c r="AD9050" s="39"/>
      <c r="AE9050" s="39"/>
      <c r="AF9050" s="39"/>
      <c r="AG9050" s="39"/>
      <c r="AH9050" s="39"/>
      <c r="AI9050" s="39"/>
      <c r="AJ9050" s="39"/>
      <c r="AK9050" s="39"/>
      <c r="AL9050" s="39"/>
      <c r="AM9050" s="39"/>
      <c r="AN9050" s="39"/>
      <c r="AO9050" s="39"/>
      <c r="AP9050" s="39"/>
      <c r="AQ9050" s="39"/>
      <c r="AR9050" s="39"/>
      <c r="AS9050" s="39"/>
      <c r="AT9050" s="39"/>
      <c r="AU9050" s="39"/>
      <c r="AV9050" s="39"/>
      <c r="AW9050" s="39"/>
    </row>
    <row r="9051" spans="15:49" x14ac:dyDescent="0.2">
      <c r="O9051" s="39"/>
      <c r="P9051" s="39"/>
      <c r="Q9051" s="39"/>
      <c r="R9051" s="39"/>
      <c r="S9051" s="39"/>
      <c r="T9051" s="39"/>
      <c r="U9051" s="39"/>
      <c r="V9051" s="39"/>
      <c r="W9051" s="39"/>
      <c r="X9051" s="39"/>
      <c r="Y9051" s="39"/>
      <c r="Z9051" s="39"/>
      <c r="AA9051" s="39"/>
      <c r="AB9051" s="39"/>
      <c r="AC9051" s="39"/>
      <c r="AD9051" s="39"/>
      <c r="AE9051" s="39"/>
      <c r="AF9051" s="39"/>
      <c r="AG9051" s="39"/>
      <c r="AH9051" s="39"/>
      <c r="AI9051" s="39"/>
      <c r="AJ9051" s="39"/>
      <c r="AK9051" s="39"/>
      <c r="AL9051" s="39"/>
      <c r="AM9051" s="39"/>
      <c r="AN9051" s="39"/>
      <c r="AO9051" s="39"/>
      <c r="AP9051" s="39"/>
      <c r="AQ9051" s="39"/>
      <c r="AR9051" s="39"/>
      <c r="AS9051" s="39"/>
      <c r="AT9051" s="39"/>
      <c r="AU9051" s="39"/>
      <c r="AV9051" s="39"/>
      <c r="AW9051" s="39"/>
    </row>
    <row r="9052" spans="15:49" x14ac:dyDescent="0.2">
      <c r="O9052" s="39"/>
      <c r="P9052" s="39"/>
      <c r="Q9052" s="39"/>
      <c r="R9052" s="39"/>
      <c r="S9052" s="39"/>
      <c r="T9052" s="39"/>
      <c r="U9052" s="39"/>
      <c r="V9052" s="39"/>
      <c r="W9052" s="39"/>
      <c r="X9052" s="39"/>
      <c r="Y9052" s="39"/>
      <c r="Z9052" s="39"/>
      <c r="AA9052" s="39"/>
      <c r="AB9052" s="39"/>
      <c r="AC9052" s="39"/>
      <c r="AD9052" s="39"/>
      <c r="AE9052" s="39"/>
      <c r="AF9052" s="39"/>
      <c r="AG9052" s="39"/>
      <c r="AH9052" s="39"/>
      <c r="AI9052" s="39"/>
      <c r="AJ9052" s="39"/>
      <c r="AK9052" s="39"/>
      <c r="AL9052" s="39"/>
      <c r="AM9052" s="39"/>
      <c r="AN9052" s="39"/>
      <c r="AO9052" s="39"/>
      <c r="AP9052" s="39"/>
      <c r="AQ9052" s="39"/>
      <c r="AR9052" s="39"/>
      <c r="AS9052" s="39"/>
      <c r="AT9052" s="39"/>
      <c r="AU9052" s="39"/>
      <c r="AV9052" s="39"/>
      <c r="AW9052" s="39"/>
    </row>
    <row r="9053" spans="15:49" x14ac:dyDescent="0.2">
      <c r="O9053" s="39"/>
      <c r="P9053" s="39"/>
      <c r="Q9053" s="39"/>
      <c r="R9053" s="39"/>
      <c r="S9053" s="39"/>
      <c r="T9053" s="39"/>
      <c r="U9053" s="39"/>
      <c r="V9053" s="39"/>
      <c r="W9053" s="39"/>
      <c r="X9053" s="39"/>
      <c r="Y9053" s="39"/>
      <c r="Z9053" s="39"/>
      <c r="AA9053" s="39"/>
      <c r="AB9053" s="39"/>
      <c r="AC9053" s="39"/>
      <c r="AD9053" s="39"/>
      <c r="AE9053" s="39"/>
      <c r="AF9053" s="39"/>
      <c r="AG9053" s="39"/>
      <c r="AH9053" s="39"/>
      <c r="AI9053" s="39"/>
      <c r="AJ9053" s="39"/>
      <c r="AK9053" s="39"/>
      <c r="AL9053" s="39"/>
      <c r="AM9053" s="39"/>
      <c r="AN9053" s="39"/>
      <c r="AO9053" s="39"/>
      <c r="AP9053" s="39"/>
      <c r="AQ9053" s="39"/>
      <c r="AR9053" s="39"/>
      <c r="AS9053" s="39"/>
      <c r="AT9053" s="39"/>
      <c r="AU9053" s="39"/>
      <c r="AV9053" s="39"/>
      <c r="AW9053" s="39"/>
    </row>
    <row r="9054" spans="15:49" x14ac:dyDescent="0.2">
      <c r="O9054" s="39"/>
      <c r="P9054" s="39"/>
      <c r="Q9054" s="39"/>
      <c r="R9054" s="39"/>
      <c r="S9054" s="39"/>
      <c r="T9054" s="39"/>
      <c r="U9054" s="39"/>
      <c r="V9054" s="39"/>
      <c r="W9054" s="39"/>
      <c r="X9054" s="39"/>
      <c r="Y9054" s="39"/>
      <c r="Z9054" s="39"/>
      <c r="AA9054" s="39"/>
      <c r="AB9054" s="39"/>
      <c r="AC9054" s="39"/>
      <c r="AD9054" s="39"/>
      <c r="AE9054" s="39"/>
      <c r="AF9054" s="39"/>
      <c r="AG9054" s="39"/>
      <c r="AH9054" s="39"/>
      <c r="AI9054" s="39"/>
      <c r="AJ9054" s="39"/>
      <c r="AK9054" s="39"/>
      <c r="AL9054" s="39"/>
      <c r="AM9054" s="39"/>
      <c r="AN9054" s="39"/>
      <c r="AO9054" s="39"/>
      <c r="AP9054" s="39"/>
      <c r="AQ9054" s="39"/>
      <c r="AR9054" s="39"/>
      <c r="AS9054" s="39"/>
      <c r="AT9054" s="39"/>
      <c r="AU9054" s="39"/>
      <c r="AV9054" s="39"/>
      <c r="AW9054" s="39"/>
    </row>
    <row r="9055" spans="15:49" x14ac:dyDescent="0.2">
      <c r="O9055" s="39"/>
      <c r="P9055" s="39"/>
      <c r="Q9055" s="39"/>
      <c r="R9055" s="39"/>
      <c r="S9055" s="39"/>
      <c r="T9055" s="39"/>
      <c r="U9055" s="39"/>
      <c r="V9055" s="39"/>
      <c r="W9055" s="39"/>
      <c r="X9055" s="39"/>
      <c r="Y9055" s="39"/>
      <c r="Z9055" s="39"/>
      <c r="AA9055" s="39"/>
      <c r="AB9055" s="39"/>
      <c r="AC9055" s="39"/>
      <c r="AD9055" s="39"/>
      <c r="AE9055" s="39"/>
      <c r="AF9055" s="39"/>
      <c r="AG9055" s="39"/>
      <c r="AH9055" s="39"/>
      <c r="AI9055" s="39"/>
      <c r="AJ9055" s="39"/>
      <c r="AK9055" s="39"/>
      <c r="AL9055" s="39"/>
      <c r="AM9055" s="39"/>
      <c r="AN9055" s="39"/>
      <c r="AO9055" s="39"/>
      <c r="AP9055" s="39"/>
      <c r="AQ9055" s="39"/>
      <c r="AR9055" s="39"/>
      <c r="AS9055" s="39"/>
      <c r="AT9055" s="39"/>
      <c r="AU9055" s="39"/>
      <c r="AV9055" s="39"/>
      <c r="AW9055" s="39"/>
    </row>
    <row r="9056" spans="15:49" x14ac:dyDescent="0.2">
      <c r="O9056" s="39"/>
      <c r="P9056" s="39"/>
      <c r="Q9056" s="39"/>
      <c r="R9056" s="39"/>
      <c r="S9056" s="39"/>
      <c r="T9056" s="39"/>
      <c r="U9056" s="39"/>
      <c r="V9056" s="39"/>
      <c r="W9056" s="39"/>
      <c r="X9056" s="39"/>
      <c r="Y9056" s="39"/>
      <c r="Z9056" s="39"/>
      <c r="AA9056" s="39"/>
      <c r="AB9056" s="39"/>
      <c r="AC9056" s="39"/>
      <c r="AD9056" s="39"/>
      <c r="AE9056" s="39"/>
      <c r="AF9056" s="39"/>
      <c r="AG9056" s="39"/>
      <c r="AH9056" s="39"/>
      <c r="AI9056" s="39"/>
      <c r="AJ9056" s="39"/>
      <c r="AK9056" s="39"/>
      <c r="AL9056" s="39"/>
      <c r="AM9056" s="39"/>
      <c r="AN9056" s="39"/>
      <c r="AO9056" s="39"/>
      <c r="AP9056" s="39"/>
      <c r="AQ9056" s="39"/>
      <c r="AR9056" s="39"/>
      <c r="AS9056" s="39"/>
      <c r="AT9056" s="39"/>
      <c r="AU9056" s="39"/>
      <c r="AV9056" s="39"/>
      <c r="AW9056" s="39"/>
    </row>
    <row r="9057" spans="15:49" x14ac:dyDescent="0.2">
      <c r="O9057" s="39"/>
      <c r="P9057" s="39"/>
      <c r="Q9057" s="39"/>
      <c r="R9057" s="39"/>
      <c r="S9057" s="39"/>
      <c r="T9057" s="39"/>
      <c r="U9057" s="39"/>
      <c r="V9057" s="39"/>
      <c r="W9057" s="39"/>
      <c r="X9057" s="39"/>
      <c r="Y9057" s="39"/>
      <c r="Z9057" s="39"/>
      <c r="AA9057" s="39"/>
      <c r="AB9057" s="39"/>
      <c r="AC9057" s="39"/>
      <c r="AD9057" s="39"/>
      <c r="AE9057" s="39"/>
      <c r="AF9057" s="39"/>
      <c r="AG9057" s="39"/>
      <c r="AH9057" s="39"/>
      <c r="AI9057" s="39"/>
      <c r="AJ9057" s="39"/>
      <c r="AK9057" s="39"/>
      <c r="AL9057" s="39"/>
      <c r="AM9057" s="39"/>
      <c r="AN9057" s="39"/>
      <c r="AO9057" s="39"/>
      <c r="AP9057" s="39"/>
      <c r="AQ9057" s="39"/>
      <c r="AR9057" s="39"/>
      <c r="AS9057" s="39"/>
      <c r="AT9057" s="39"/>
      <c r="AU9057" s="39"/>
      <c r="AV9057" s="39"/>
      <c r="AW9057" s="39"/>
    </row>
    <row r="9058" spans="15:49" x14ac:dyDescent="0.2">
      <c r="O9058" s="39"/>
      <c r="P9058" s="39"/>
      <c r="Q9058" s="39"/>
      <c r="R9058" s="39"/>
      <c r="S9058" s="39"/>
      <c r="T9058" s="39"/>
      <c r="U9058" s="39"/>
      <c r="V9058" s="39"/>
      <c r="W9058" s="39"/>
      <c r="X9058" s="39"/>
      <c r="Y9058" s="39"/>
      <c r="Z9058" s="39"/>
      <c r="AA9058" s="39"/>
      <c r="AB9058" s="39"/>
      <c r="AC9058" s="39"/>
      <c r="AD9058" s="39"/>
      <c r="AE9058" s="39"/>
      <c r="AF9058" s="39"/>
      <c r="AG9058" s="39"/>
      <c r="AH9058" s="39"/>
      <c r="AI9058" s="39"/>
      <c r="AJ9058" s="39"/>
      <c r="AK9058" s="39"/>
      <c r="AL9058" s="39"/>
      <c r="AM9058" s="39"/>
      <c r="AN9058" s="39"/>
      <c r="AO9058" s="39"/>
      <c r="AP9058" s="39"/>
      <c r="AQ9058" s="39"/>
      <c r="AR9058" s="39"/>
      <c r="AS9058" s="39"/>
      <c r="AT9058" s="39"/>
      <c r="AU9058" s="39"/>
      <c r="AV9058" s="39"/>
      <c r="AW9058" s="39"/>
    </row>
    <row r="9059" spans="15:49" x14ac:dyDescent="0.2">
      <c r="O9059" s="39"/>
      <c r="P9059" s="39"/>
      <c r="Q9059" s="39"/>
      <c r="R9059" s="39"/>
      <c r="S9059" s="39"/>
      <c r="T9059" s="39"/>
      <c r="U9059" s="39"/>
      <c r="V9059" s="39"/>
      <c r="W9059" s="39"/>
      <c r="X9059" s="39"/>
      <c r="Y9059" s="39"/>
      <c r="Z9059" s="39"/>
      <c r="AA9059" s="39"/>
      <c r="AB9059" s="39"/>
      <c r="AC9059" s="39"/>
      <c r="AD9059" s="39"/>
      <c r="AE9059" s="39"/>
      <c r="AF9059" s="39"/>
      <c r="AG9059" s="39"/>
      <c r="AH9059" s="39"/>
      <c r="AI9059" s="39"/>
      <c r="AJ9059" s="39"/>
      <c r="AK9059" s="39"/>
      <c r="AL9059" s="39"/>
      <c r="AM9059" s="39"/>
      <c r="AN9059" s="39"/>
      <c r="AO9059" s="39"/>
      <c r="AP9059" s="39"/>
      <c r="AQ9059" s="39"/>
      <c r="AR9059" s="39"/>
      <c r="AS9059" s="39"/>
      <c r="AT9059" s="39"/>
      <c r="AU9059" s="39"/>
      <c r="AV9059" s="39"/>
      <c r="AW9059" s="39"/>
    </row>
    <row r="9060" spans="15:49" x14ac:dyDescent="0.2">
      <c r="O9060" s="39"/>
      <c r="P9060" s="39"/>
      <c r="Q9060" s="39"/>
      <c r="R9060" s="39"/>
      <c r="S9060" s="39"/>
      <c r="T9060" s="39"/>
      <c r="U9060" s="39"/>
      <c r="V9060" s="39"/>
      <c r="W9060" s="39"/>
      <c r="X9060" s="39"/>
      <c r="Y9060" s="39"/>
      <c r="Z9060" s="39"/>
      <c r="AA9060" s="39"/>
      <c r="AB9060" s="39"/>
      <c r="AC9060" s="39"/>
      <c r="AD9060" s="39"/>
      <c r="AE9060" s="39"/>
      <c r="AF9060" s="39"/>
      <c r="AG9060" s="39"/>
      <c r="AH9060" s="39"/>
      <c r="AI9060" s="39"/>
      <c r="AJ9060" s="39"/>
      <c r="AK9060" s="39"/>
      <c r="AL9060" s="39"/>
      <c r="AM9060" s="39"/>
      <c r="AN9060" s="39"/>
      <c r="AO9060" s="39"/>
      <c r="AP9060" s="39"/>
      <c r="AQ9060" s="39"/>
      <c r="AR9060" s="39"/>
      <c r="AS9060" s="39"/>
      <c r="AT9060" s="39"/>
      <c r="AU9060" s="39"/>
      <c r="AV9060" s="39"/>
      <c r="AW9060" s="39"/>
    </row>
    <row r="9061" spans="15:49" x14ac:dyDescent="0.2">
      <c r="O9061" s="39"/>
      <c r="P9061" s="39"/>
      <c r="Q9061" s="39"/>
      <c r="R9061" s="39"/>
      <c r="S9061" s="39"/>
      <c r="T9061" s="39"/>
      <c r="U9061" s="39"/>
      <c r="V9061" s="39"/>
      <c r="W9061" s="39"/>
      <c r="X9061" s="39"/>
      <c r="Y9061" s="39"/>
      <c r="Z9061" s="39"/>
      <c r="AA9061" s="39"/>
      <c r="AB9061" s="39"/>
      <c r="AC9061" s="39"/>
      <c r="AD9061" s="39"/>
      <c r="AE9061" s="39"/>
      <c r="AF9061" s="39"/>
      <c r="AG9061" s="39"/>
      <c r="AH9061" s="39"/>
      <c r="AI9061" s="39"/>
      <c r="AJ9061" s="39"/>
      <c r="AK9061" s="39"/>
      <c r="AL9061" s="39"/>
      <c r="AM9061" s="39"/>
      <c r="AN9061" s="39"/>
      <c r="AO9061" s="39"/>
      <c r="AP9061" s="39"/>
      <c r="AQ9061" s="39"/>
      <c r="AR9061" s="39"/>
      <c r="AS9061" s="39"/>
      <c r="AT9061" s="39"/>
      <c r="AU9061" s="39"/>
      <c r="AV9061" s="39"/>
      <c r="AW9061" s="39"/>
    </row>
    <row r="9062" spans="15:49" x14ac:dyDescent="0.2">
      <c r="O9062" s="39"/>
      <c r="P9062" s="39"/>
      <c r="Q9062" s="39"/>
      <c r="R9062" s="39"/>
      <c r="S9062" s="39"/>
      <c r="T9062" s="39"/>
      <c r="U9062" s="39"/>
      <c r="V9062" s="39"/>
      <c r="W9062" s="39"/>
      <c r="X9062" s="39"/>
      <c r="Y9062" s="39"/>
      <c r="Z9062" s="39"/>
      <c r="AA9062" s="39"/>
      <c r="AB9062" s="39"/>
      <c r="AC9062" s="39"/>
      <c r="AD9062" s="39"/>
      <c r="AE9062" s="39"/>
      <c r="AF9062" s="39"/>
      <c r="AG9062" s="39"/>
      <c r="AH9062" s="39"/>
      <c r="AI9062" s="39"/>
      <c r="AJ9062" s="39"/>
      <c r="AK9062" s="39"/>
      <c r="AL9062" s="39"/>
      <c r="AM9062" s="39"/>
      <c r="AN9062" s="39"/>
      <c r="AO9062" s="39"/>
      <c r="AP9062" s="39"/>
      <c r="AQ9062" s="39"/>
      <c r="AR9062" s="39"/>
      <c r="AS9062" s="39"/>
      <c r="AT9062" s="39"/>
      <c r="AU9062" s="39"/>
      <c r="AV9062" s="39"/>
      <c r="AW9062" s="39"/>
    </row>
    <row r="9063" spans="15:49" x14ac:dyDescent="0.2">
      <c r="O9063" s="39"/>
      <c r="P9063" s="39"/>
      <c r="Q9063" s="39"/>
      <c r="R9063" s="39"/>
      <c r="S9063" s="39"/>
      <c r="T9063" s="39"/>
      <c r="U9063" s="39"/>
      <c r="V9063" s="39"/>
      <c r="W9063" s="39"/>
      <c r="X9063" s="39"/>
      <c r="Y9063" s="39"/>
      <c r="Z9063" s="39"/>
      <c r="AA9063" s="39"/>
      <c r="AB9063" s="39"/>
      <c r="AC9063" s="39"/>
      <c r="AD9063" s="39"/>
      <c r="AE9063" s="39"/>
      <c r="AF9063" s="39"/>
      <c r="AG9063" s="39"/>
      <c r="AH9063" s="39"/>
      <c r="AI9063" s="39"/>
      <c r="AJ9063" s="39"/>
      <c r="AK9063" s="39"/>
      <c r="AL9063" s="39"/>
      <c r="AM9063" s="39"/>
      <c r="AN9063" s="39"/>
      <c r="AO9063" s="39"/>
      <c r="AP9063" s="39"/>
      <c r="AQ9063" s="39"/>
      <c r="AR9063" s="39"/>
      <c r="AS9063" s="39"/>
      <c r="AT9063" s="39"/>
      <c r="AU9063" s="39"/>
      <c r="AV9063" s="39"/>
      <c r="AW9063" s="39"/>
    </row>
    <row r="9064" spans="15:49" x14ac:dyDescent="0.2">
      <c r="O9064" s="39"/>
      <c r="P9064" s="39"/>
      <c r="Q9064" s="39"/>
      <c r="R9064" s="39"/>
      <c r="S9064" s="39"/>
      <c r="T9064" s="39"/>
      <c r="U9064" s="39"/>
      <c r="V9064" s="39"/>
      <c r="W9064" s="39"/>
      <c r="X9064" s="39"/>
      <c r="Y9064" s="39"/>
      <c r="Z9064" s="39"/>
      <c r="AA9064" s="39"/>
      <c r="AB9064" s="39"/>
      <c r="AC9064" s="39"/>
      <c r="AD9064" s="39"/>
      <c r="AE9064" s="39"/>
      <c r="AF9064" s="39"/>
      <c r="AG9064" s="39"/>
      <c r="AH9064" s="39"/>
      <c r="AI9064" s="39"/>
      <c r="AJ9064" s="39"/>
      <c r="AK9064" s="39"/>
      <c r="AL9064" s="39"/>
      <c r="AM9064" s="39"/>
      <c r="AN9064" s="39"/>
      <c r="AO9064" s="39"/>
      <c r="AP9064" s="39"/>
      <c r="AQ9064" s="39"/>
      <c r="AR9064" s="39"/>
      <c r="AS9064" s="39"/>
      <c r="AT9064" s="39"/>
      <c r="AU9064" s="39"/>
      <c r="AV9064" s="39"/>
      <c r="AW9064" s="39"/>
    </row>
    <row r="9065" spans="15:49" x14ac:dyDescent="0.2">
      <c r="O9065" s="39"/>
      <c r="P9065" s="39"/>
      <c r="Q9065" s="39"/>
      <c r="R9065" s="39"/>
      <c r="S9065" s="39"/>
      <c r="T9065" s="39"/>
      <c r="U9065" s="39"/>
      <c r="V9065" s="39"/>
      <c r="W9065" s="39"/>
      <c r="X9065" s="39"/>
      <c r="Y9065" s="39"/>
      <c r="Z9065" s="39"/>
      <c r="AA9065" s="39"/>
      <c r="AB9065" s="39"/>
      <c r="AC9065" s="39"/>
      <c r="AD9065" s="39"/>
      <c r="AE9065" s="39"/>
      <c r="AF9065" s="39"/>
      <c r="AG9065" s="39"/>
      <c r="AH9065" s="39"/>
      <c r="AI9065" s="39"/>
      <c r="AJ9065" s="39"/>
      <c r="AK9065" s="39"/>
      <c r="AL9065" s="39"/>
      <c r="AM9065" s="39"/>
      <c r="AN9065" s="39"/>
      <c r="AO9065" s="39"/>
      <c r="AP9065" s="39"/>
      <c r="AQ9065" s="39"/>
      <c r="AR9065" s="39"/>
      <c r="AS9065" s="39"/>
      <c r="AT9065" s="39"/>
      <c r="AU9065" s="39"/>
      <c r="AV9065" s="39"/>
      <c r="AW9065" s="39"/>
    </row>
    <row r="9066" spans="15:49" x14ac:dyDescent="0.2">
      <c r="O9066" s="39"/>
      <c r="P9066" s="39"/>
      <c r="Q9066" s="39"/>
      <c r="R9066" s="39"/>
      <c r="S9066" s="39"/>
      <c r="T9066" s="39"/>
      <c r="U9066" s="39"/>
      <c r="V9066" s="39"/>
      <c r="W9066" s="39"/>
      <c r="X9066" s="39"/>
      <c r="Y9066" s="39"/>
      <c r="Z9066" s="39"/>
      <c r="AA9066" s="39"/>
      <c r="AB9066" s="39"/>
      <c r="AC9066" s="39"/>
      <c r="AD9066" s="39"/>
      <c r="AE9066" s="39"/>
      <c r="AF9066" s="39"/>
      <c r="AG9066" s="39"/>
      <c r="AH9066" s="39"/>
      <c r="AI9066" s="39"/>
      <c r="AJ9066" s="39"/>
      <c r="AK9066" s="39"/>
      <c r="AL9066" s="39"/>
      <c r="AM9066" s="39"/>
      <c r="AN9066" s="39"/>
      <c r="AO9066" s="39"/>
      <c r="AP9066" s="39"/>
      <c r="AQ9066" s="39"/>
      <c r="AR9066" s="39"/>
      <c r="AS9066" s="39"/>
      <c r="AT9066" s="39"/>
      <c r="AU9066" s="39"/>
      <c r="AV9066" s="39"/>
      <c r="AW9066" s="39"/>
    </row>
    <row r="9067" spans="15:49" x14ac:dyDescent="0.2">
      <c r="O9067" s="39"/>
      <c r="P9067" s="39"/>
      <c r="Q9067" s="39"/>
      <c r="R9067" s="39"/>
      <c r="S9067" s="39"/>
      <c r="T9067" s="39"/>
      <c r="U9067" s="39"/>
      <c r="V9067" s="39"/>
      <c r="W9067" s="39"/>
      <c r="X9067" s="39"/>
      <c r="Y9067" s="39"/>
      <c r="Z9067" s="39"/>
      <c r="AA9067" s="39"/>
      <c r="AB9067" s="39"/>
      <c r="AC9067" s="39"/>
      <c r="AD9067" s="39"/>
      <c r="AE9067" s="39"/>
      <c r="AF9067" s="39"/>
      <c r="AG9067" s="39"/>
      <c r="AH9067" s="39"/>
      <c r="AI9067" s="39"/>
      <c r="AJ9067" s="39"/>
      <c r="AK9067" s="39"/>
      <c r="AL9067" s="39"/>
      <c r="AM9067" s="39"/>
      <c r="AN9067" s="39"/>
      <c r="AO9067" s="39"/>
      <c r="AP9067" s="39"/>
      <c r="AQ9067" s="39"/>
      <c r="AR9067" s="39"/>
      <c r="AS9067" s="39"/>
      <c r="AT9067" s="39"/>
      <c r="AU9067" s="39"/>
      <c r="AV9067" s="39"/>
      <c r="AW9067" s="39"/>
    </row>
    <row r="9068" spans="15:49" x14ac:dyDescent="0.2">
      <c r="O9068" s="39"/>
      <c r="P9068" s="39"/>
      <c r="Q9068" s="39"/>
      <c r="R9068" s="39"/>
      <c r="S9068" s="39"/>
      <c r="T9068" s="39"/>
      <c r="U9068" s="39"/>
      <c r="V9068" s="39"/>
      <c r="W9068" s="39"/>
      <c r="X9068" s="39"/>
      <c r="Y9068" s="39"/>
      <c r="Z9068" s="39"/>
      <c r="AA9068" s="39"/>
      <c r="AB9068" s="39"/>
      <c r="AC9068" s="39"/>
      <c r="AD9068" s="39"/>
      <c r="AE9068" s="39"/>
      <c r="AF9068" s="39"/>
      <c r="AG9068" s="39"/>
      <c r="AH9068" s="39"/>
      <c r="AI9068" s="39"/>
      <c r="AJ9068" s="39"/>
      <c r="AK9068" s="39"/>
      <c r="AL9068" s="39"/>
      <c r="AM9068" s="39"/>
      <c r="AN9068" s="39"/>
      <c r="AO9068" s="39"/>
      <c r="AP9068" s="39"/>
      <c r="AQ9068" s="39"/>
      <c r="AR9068" s="39"/>
      <c r="AS9068" s="39"/>
      <c r="AT9068" s="39"/>
      <c r="AU9068" s="39"/>
      <c r="AV9068" s="39"/>
      <c r="AW9068" s="39"/>
    </row>
    <row r="9069" spans="15:49" x14ac:dyDescent="0.2">
      <c r="O9069" s="39"/>
      <c r="P9069" s="39"/>
      <c r="Q9069" s="39"/>
      <c r="R9069" s="39"/>
      <c r="S9069" s="39"/>
      <c r="T9069" s="39"/>
      <c r="U9069" s="39"/>
      <c r="V9069" s="39"/>
      <c r="W9069" s="39"/>
      <c r="X9069" s="39"/>
      <c r="Y9069" s="39"/>
      <c r="Z9069" s="39"/>
      <c r="AA9069" s="39"/>
      <c r="AB9069" s="39"/>
      <c r="AC9069" s="39"/>
      <c r="AD9069" s="39"/>
      <c r="AE9069" s="39"/>
      <c r="AF9069" s="39"/>
      <c r="AG9069" s="39"/>
      <c r="AH9069" s="39"/>
      <c r="AI9069" s="39"/>
      <c r="AJ9069" s="39"/>
      <c r="AK9069" s="39"/>
      <c r="AL9069" s="39"/>
      <c r="AM9069" s="39"/>
      <c r="AN9069" s="39"/>
      <c r="AO9069" s="39"/>
      <c r="AP9069" s="39"/>
      <c r="AQ9069" s="39"/>
      <c r="AR9069" s="39"/>
      <c r="AS9069" s="39"/>
      <c r="AT9069" s="39"/>
      <c r="AU9069" s="39"/>
      <c r="AV9069" s="39"/>
      <c r="AW9069" s="39"/>
    </row>
    <row r="9070" spans="15:49" x14ac:dyDescent="0.2">
      <c r="O9070" s="39"/>
      <c r="P9070" s="39"/>
      <c r="Q9070" s="39"/>
      <c r="R9070" s="39"/>
      <c r="S9070" s="39"/>
      <c r="T9070" s="39"/>
      <c r="U9070" s="39"/>
      <c r="V9070" s="39"/>
      <c r="W9070" s="39"/>
      <c r="X9070" s="39"/>
      <c r="Y9070" s="39"/>
      <c r="Z9070" s="39"/>
      <c r="AA9070" s="39"/>
      <c r="AB9070" s="39"/>
      <c r="AC9070" s="39"/>
      <c r="AD9070" s="39"/>
      <c r="AE9070" s="39"/>
      <c r="AF9070" s="39"/>
      <c r="AG9070" s="39"/>
      <c r="AH9070" s="39"/>
      <c r="AI9070" s="39"/>
      <c r="AJ9070" s="39"/>
      <c r="AK9070" s="39"/>
      <c r="AL9070" s="39"/>
      <c r="AM9070" s="39"/>
      <c r="AN9070" s="39"/>
      <c r="AO9070" s="39"/>
      <c r="AP9070" s="39"/>
      <c r="AQ9070" s="39"/>
      <c r="AR9070" s="39"/>
      <c r="AS9070" s="39"/>
      <c r="AT9070" s="39"/>
      <c r="AU9070" s="39"/>
      <c r="AV9070" s="39"/>
      <c r="AW9070" s="39"/>
    </row>
    <row r="9071" spans="15:49" x14ac:dyDescent="0.2">
      <c r="O9071" s="39"/>
      <c r="P9071" s="39"/>
      <c r="Q9071" s="39"/>
      <c r="R9071" s="39"/>
      <c r="S9071" s="39"/>
      <c r="T9071" s="39"/>
      <c r="U9071" s="39"/>
      <c r="V9071" s="39"/>
      <c r="W9071" s="39"/>
      <c r="X9071" s="39"/>
      <c r="Y9071" s="39"/>
      <c r="Z9071" s="39"/>
      <c r="AA9071" s="39"/>
      <c r="AB9071" s="39"/>
      <c r="AC9071" s="39"/>
      <c r="AD9071" s="39"/>
      <c r="AE9071" s="39"/>
      <c r="AF9071" s="39"/>
      <c r="AG9071" s="39"/>
      <c r="AH9071" s="39"/>
      <c r="AI9071" s="39"/>
      <c r="AJ9071" s="39"/>
      <c r="AK9071" s="39"/>
      <c r="AL9071" s="39"/>
      <c r="AM9071" s="39"/>
      <c r="AN9071" s="39"/>
      <c r="AO9071" s="39"/>
      <c r="AP9071" s="39"/>
      <c r="AQ9071" s="39"/>
      <c r="AR9071" s="39"/>
      <c r="AS9071" s="39"/>
      <c r="AT9071" s="39"/>
      <c r="AU9071" s="39"/>
      <c r="AV9071" s="39"/>
      <c r="AW9071" s="39"/>
    </row>
    <row r="9072" spans="15:49" x14ac:dyDescent="0.2">
      <c r="O9072" s="39"/>
      <c r="P9072" s="39"/>
      <c r="Q9072" s="39"/>
      <c r="R9072" s="39"/>
      <c r="S9072" s="39"/>
      <c r="T9072" s="39"/>
      <c r="U9072" s="39"/>
      <c r="V9072" s="39"/>
      <c r="W9072" s="39"/>
      <c r="X9072" s="39"/>
      <c r="Y9072" s="39"/>
      <c r="Z9072" s="39"/>
      <c r="AA9072" s="39"/>
      <c r="AB9072" s="39"/>
      <c r="AC9072" s="39"/>
      <c r="AD9072" s="39"/>
      <c r="AE9072" s="39"/>
      <c r="AF9072" s="39"/>
      <c r="AG9072" s="39"/>
      <c r="AH9072" s="39"/>
      <c r="AI9072" s="39"/>
      <c r="AJ9072" s="39"/>
      <c r="AK9072" s="39"/>
      <c r="AL9072" s="39"/>
      <c r="AM9072" s="39"/>
      <c r="AN9072" s="39"/>
      <c r="AO9072" s="39"/>
      <c r="AP9072" s="39"/>
      <c r="AQ9072" s="39"/>
      <c r="AR9072" s="39"/>
      <c r="AS9072" s="39"/>
      <c r="AT9072" s="39"/>
      <c r="AU9072" s="39"/>
      <c r="AV9072" s="39"/>
      <c r="AW9072" s="39"/>
    </row>
    <row r="9073" spans="15:49" x14ac:dyDescent="0.2">
      <c r="O9073" s="39"/>
      <c r="P9073" s="39"/>
      <c r="Q9073" s="39"/>
      <c r="R9073" s="39"/>
      <c r="S9073" s="39"/>
      <c r="T9073" s="39"/>
      <c r="U9073" s="39"/>
      <c r="V9073" s="39"/>
      <c r="W9073" s="39"/>
      <c r="X9073" s="39"/>
      <c r="Y9073" s="39"/>
      <c r="Z9073" s="39"/>
      <c r="AA9073" s="39"/>
      <c r="AB9073" s="39"/>
      <c r="AC9073" s="39"/>
      <c r="AD9073" s="39"/>
      <c r="AE9073" s="39"/>
      <c r="AF9073" s="39"/>
      <c r="AG9073" s="39"/>
      <c r="AH9073" s="39"/>
      <c r="AI9073" s="39"/>
      <c r="AJ9073" s="39"/>
      <c r="AK9073" s="39"/>
      <c r="AL9073" s="39"/>
      <c r="AM9073" s="39"/>
      <c r="AN9073" s="39"/>
      <c r="AO9073" s="39"/>
      <c r="AP9073" s="39"/>
      <c r="AQ9073" s="39"/>
      <c r="AR9073" s="39"/>
      <c r="AS9073" s="39"/>
      <c r="AT9073" s="39"/>
      <c r="AU9073" s="39"/>
      <c r="AV9073" s="39"/>
      <c r="AW9073" s="39"/>
    </row>
    <row r="9074" spans="15:49" x14ac:dyDescent="0.2">
      <c r="O9074" s="39"/>
      <c r="P9074" s="39"/>
      <c r="Q9074" s="39"/>
      <c r="R9074" s="39"/>
      <c r="S9074" s="39"/>
      <c r="T9074" s="39"/>
      <c r="U9074" s="39"/>
      <c r="V9074" s="39"/>
      <c r="W9074" s="39"/>
      <c r="X9074" s="39"/>
      <c r="Y9074" s="39"/>
      <c r="Z9074" s="39"/>
      <c r="AA9074" s="39"/>
      <c r="AB9074" s="39"/>
      <c r="AC9074" s="39"/>
      <c r="AD9074" s="39"/>
      <c r="AE9074" s="39"/>
      <c r="AF9074" s="39"/>
      <c r="AG9074" s="39"/>
      <c r="AH9074" s="39"/>
      <c r="AI9074" s="39"/>
      <c r="AJ9074" s="39"/>
      <c r="AK9074" s="39"/>
      <c r="AL9074" s="39"/>
      <c r="AM9074" s="39"/>
      <c r="AN9074" s="39"/>
      <c r="AO9074" s="39"/>
      <c r="AP9074" s="39"/>
      <c r="AQ9074" s="39"/>
      <c r="AR9074" s="39"/>
      <c r="AS9074" s="39"/>
      <c r="AT9074" s="39"/>
      <c r="AU9074" s="39"/>
      <c r="AV9074" s="39"/>
      <c r="AW9074" s="39"/>
    </row>
    <row r="9075" spans="15:49" x14ac:dyDescent="0.2">
      <c r="O9075" s="39"/>
      <c r="P9075" s="39"/>
      <c r="Q9075" s="39"/>
      <c r="R9075" s="39"/>
      <c r="S9075" s="39"/>
      <c r="T9075" s="39"/>
      <c r="U9075" s="39"/>
      <c r="V9075" s="39"/>
      <c r="W9075" s="39"/>
      <c r="X9075" s="39"/>
      <c r="Y9075" s="39"/>
      <c r="Z9075" s="39"/>
      <c r="AA9075" s="39"/>
      <c r="AB9075" s="39"/>
      <c r="AC9075" s="39"/>
      <c r="AD9075" s="39"/>
      <c r="AE9075" s="39"/>
      <c r="AF9075" s="39"/>
      <c r="AG9075" s="39"/>
      <c r="AH9075" s="39"/>
      <c r="AI9075" s="39"/>
      <c r="AJ9075" s="39"/>
      <c r="AK9075" s="39"/>
      <c r="AL9075" s="39"/>
      <c r="AM9075" s="39"/>
      <c r="AN9075" s="39"/>
      <c r="AO9075" s="39"/>
      <c r="AP9075" s="39"/>
      <c r="AQ9075" s="39"/>
      <c r="AR9075" s="39"/>
      <c r="AS9075" s="39"/>
      <c r="AT9075" s="39"/>
      <c r="AU9075" s="39"/>
      <c r="AV9075" s="39"/>
      <c r="AW9075" s="39"/>
    </row>
    <row r="9076" spans="15:49" x14ac:dyDescent="0.2">
      <c r="O9076" s="39"/>
      <c r="P9076" s="39"/>
      <c r="Q9076" s="39"/>
      <c r="R9076" s="39"/>
      <c r="S9076" s="39"/>
      <c r="T9076" s="39"/>
      <c r="U9076" s="39"/>
      <c r="V9076" s="39"/>
      <c r="W9076" s="39"/>
      <c r="X9076" s="39"/>
      <c r="Y9076" s="39"/>
      <c r="Z9076" s="39"/>
      <c r="AA9076" s="39"/>
      <c r="AB9076" s="39"/>
      <c r="AC9076" s="39"/>
      <c r="AD9076" s="39"/>
      <c r="AE9076" s="39"/>
      <c r="AF9076" s="39"/>
      <c r="AG9076" s="39"/>
      <c r="AH9076" s="39"/>
      <c r="AI9076" s="39"/>
      <c r="AJ9076" s="39"/>
      <c r="AK9076" s="39"/>
      <c r="AL9076" s="39"/>
      <c r="AM9076" s="39"/>
      <c r="AN9076" s="39"/>
      <c r="AO9076" s="39"/>
      <c r="AP9076" s="39"/>
      <c r="AQ9076" s="39"/>
      <c r="AR9076" s="39"/>
      <c r="AS9076" s="39"/>
      <c r="AT9076" s="39"/>
      <c r="AU9076" s="39"/>
      <c r="AV9076" s="39"/>
      <c r="AW9076" s="39"/>
    </row>
    <row r="9077" spans="15:49" x14ac:dyDescent="0.2">
      <c r="O9077" s="39"/>
      <c r="P9077" s="39"/>
      <c r="Q9077" s="39"/>
      <c r="R9077" s="39"/>
      <c r="S9077" s="39"/>
      <c r="T9077" s="39"/>
      <c r="U9077" s="39"/>
      <c r="V9077" s="39"/>
      <c r="W9077" s="39"/>
      <c r="X9077" s="39"/>
      <c r="Y9077" s="39"/>
      <c r="Z9077" s="39"/>
      <c r="AA9077" s="39"/>
      <c r="AB9077" s="39"/>
      <c r="AC9077" s="39"/>
      <c r="AD9077" s="39"/>
      <c r="AE9077" s="39"/>
      <c r="AF9077" s="39"/>
      <c r="AG9077" s="39"/>
      <c r="AH9077" s="39"/>
      <c r="AI9077" s="39"/>
      <c r="AJ9077" s="39"/>
      <c r="AK9077" s="39"/>
      <c r="AL9077" s="39"/>
      <c r="AM9077" s="39"/>
      <c r="AN9077" s="39"/>
      <c r="AO9077" s="39"/>
      <c r="AP9077" s="39"/>
      <c r="AQ9077" s="39"/>
      <c r="AR9077" s="39"/>
      <c r="AS9077" s="39"/>
      <c r="AT9077" s="39"/>
      <c r="AU9077" s="39"/>
      <c r="AV9077" s="39"/>
      <c r="AW9077" s="39"/>
    </row>
    <row r="9078" spans="15:49" x14ac:dyDescent="0.2">
      <c r="O9078" s="39"/>
      <c r="P9078" s="39"/>
      <c r="Q9078" s="39"/>
      <c r="R9078" s="39"/>
      <c r="S9078" s="39"/>
      <c r="T9078" s="39"/>
      <c r="U9078" s="39"/>
      <c r="V9078" s="39"/>
      <c r="W9078" s="39"/>
      <c r="X9078" s="39"/>
      <c r="Y9078" s="39"/>
      <c r="Z9078" s="39"/>
      <c r="AA9078" s="39"/>
      <c r="AB9078" s="39"/>
      <c r="AC9078" s="39"/>
      <c r="AD9078" s="39"/>
      <c r="AE9078" s="39"/>
      <c r="AF9078" s="39"/>
      <c r="AG9078" s="39"/>
      <c r="AH9078" s="39"/>
      <c r="AI9078" s="39"/>
      <c r="AJ9078" s="39"/>
      <c r="AK9078" s="39"/>
      <c r="AL9078" s="39"/>
      <c r="AM9078" s="39"/>
      <c r="AN9078" s="39"/>
      <c r="AO9078" s="39"/>
      <c r="AP9078" s="39"/>
      <c r="AQ9078" s="39"/>
      <c r="AR9078" s="39"/>
      <c r="AS9078" s="39"/>
      <c r="AT9078" s="39"/>
      <c r="AU9078" s="39"/>
      <c r="AV9078" s="39"/>
      <c r="AW9078" s="39"/>
    </row>
    <row r="9079" spans="15:49" x14ac:dyDescent="0.2">
      <c r="O9079" s="39"/>
      <c r="P9079" s="39"/>
      <c r="Q9079" s="39"/>
      <c r="R9079" s="39"/>
      <c r="S9079" s="39"/>
      <c r="T9079" s="39"/>
      <c r="U9079" s="39"/>
      <c r="V9079" s="39"/>
      <c r="W9079" s="39"/>
      <c r="X9079" s="39"/>
      <c r="Y9079" s="39"/>
      <c r="Z9079" s="39"/>
      <c r="AA9079" s="39"/>
      <c r="AB9079" s="39"/>
      <c r="AC9079" s="39"/>
      <c r="AD9079" s="39"/>
      <c r="AE9079" s="39"/>
      <c r="AF9079" s="39"/>
      <c r="AG9079" s="39"/>
      <c r="AH9079" s="39"/>
      <c r="AI9079" s="39"/>
      <c r="AJ9079" s="39"/>
      <c r="AK9079" s="39"/>
      <c r="AL9079" s="39"/>
      <c r="AM9079" s="39"/>
      <c r="AN9079" s="39"/>
      <c r="AO9079" s="39"/>
      <c r="AP9079" s="39"/>
      <c r="AQ9079" s="39"/>
      <c r="AR9079" s="39"/>
      <c r="AS9079" s="39"/>
      <c r="AT9079" s="39"/>
      <c r="AU9079" s="39"/>
      <c r="AV9079" s="39"/>
      <c r="AW9079" s="39"/>
    </row>
    <row r="9080" spans="15:49" x14ac:dyDescent="0.2">
      <c r="O9080" s="39"/>
      <c r="P9080" s="39"/>
      <c r="Q9080" s="39"/>
      <c r="R9080" s="39"/>
      <c r="S9080" s="39"/>
      <c r="T9080" s="39"/>
      <c r="U9080" s="39"/>
      <c r="V9080" s="39"/>
      <c r="W9080" s="39"/>
      <c r="X9080" s="39"/>
      <c r="Y9080" s="39"/>
      <c r="Z9080" s="39"/>
      <c r="AA9080" s="39"/>
      <c r="AB9080" s="39"/>
      <c r="AC9080" s="39"/>
      <c r="AD9080" s="39"/>
      <c r="AE9080" s="39"/>
      <c r="AF9080" s="39"/>
      <c r="AG9080" s="39"/>
      <c r="AH9080" s="39"/>
      <c r="AI9080" s="39"/>
      <c r="AJ9080" s="39"/>
      <c r="AK9080" s="39"/>
      <c r="AL9080" s="39"/>
      <c r="AM9080" s="39"/>
      <c r="AN9080" s="39"/>
      <c r="AO9080" s="39"/>
      <c r="AP9080" s="39"/>
      <c r="AQ9080" s="39"/>
      <c r="AR9080" s="39"/>
      <c r="AS9080" s="39"/>
      <c r="AT9080" s="39"/>
      <c r="AU9080" s="39"/>
      <c r="AV9080" s="39"/>
      <c r="AW9080" s="39"/>
    </row>
    <row r="9081" spans="15:49" x14ac:dyDescent="0.2">
      <c r="O9081" s="39"/>
      <c r="P9081" s="39"/>
      <c r="Q9081" s="39"/>
      <c r="R9081" s="39"/>
      <c r="S9081" s="39"/>
      <c r="T9081" s="39"/>
      <c r="U9081" s="39"/>
      <c r="V9081" s="39"/>
      <c r="W9081" s="39"/>
      <c r="X9081" s="39"/>
      <c r="Y9081" s="39"/>
      <c r="Z9081" s="39"/>
      <c r="AA9081" s="39"/>
      <c r="AB9081" s="39"/>
      <c r="AC9081" s="39"/>
      <c r="AD9081" s="39"/>
      <c r="AE9081" s="39"/>
      <c r="AF9081" s="39"/>
      <c r="AG9081" s="39"/>
      <c r="AH9081" s="39"/>
      <c r="AI9081" s="39"/>
      <c r="AJ9081" s="39"/>
      <c r="AK9081" s="39"/>
      <c r="AL9081" s="39"/>
      <c r="AM9081" s="39"/>
      <c r="AN9081" s="39"/>
      <c r="AO9081" s="39"/>
      <c r="AP9081" s="39"/>
      <c r="AQ9081" s="39"/>
      <c r="AR9081" s="39"/>
      <c r="AS9081" s="39"/>
      <c r="AT9081" s="39"/>
      <c r="AU9081" s="39"/>
      <c r="AV9081" s="39"/>
      <c r="AW9081" s="39"/>
    </row>
    <row r="9082" spans="15:49" x14ac:dyDescent="0.2">
      <c r="O9082" s="39"/>
      <c r="P9082" s="39"/>
      <c r="Q9082" s="39"/>
      <c r="R9082" s="39"/>
      <c r="S9082" s="39"/>
      <c r="T9082" s="39"/>
      <c r="U9082" s="39"/>
      <c r="V9082" s="39"/>
      <c r="W9082" s="39"/>
      <c r="X9082" s="39"/>
      <c r="Y9082" s="39"/>
      <c r="Z9082" s="39"/>
      <c r="AA9082" s="39"/>
      <c r="AB9082" s="39"/>
      <c r="AC9082" s="39"/>
      <c r="AD9082" s="39"/>
      <c r="AE9082" s="39"/>
      <c r="AF9082" s="39"/>
      <c r="AG9082" s="39"/>
      <c r="AH9082" s="39"/>
      <c r="AI9082" s="39"/>
      <c r="AJ9082" s="39"/>
      <c r="AK9082" s="39"/>
      <c r="AL9082" s="39"/>
      <c r="AM9082" s="39"/>
      <c r="AN9082" s="39"/>
      <c r="AO9082" s="39"/>
      <c r="AP9082" s="39"/>
      <c r="AQ9082" s="39"/>
      <c r="AR9082" s="39"/>
      <c r="AS9082" s="39"/>
      <c r="AT9082" s="39"/>
      <c r="AU9082" s="39"/>
      <c r="AV9082" s="39"/>
      <c r="AW9082" s="39"/>
    </row>
    <row r="9083" spans="15:49" x14ac:dyDescent="0.2">
      <c r="O9083" s="39"/>
      <c r="P9083" s="39"/>
      <c r="Q9083" s="39"/>
      <c r="R9083" s="39"/>
      <c r="S9083" s="39"/>
      <c r="T9083" s="39"/>
      <c r="U9083" s="39"/>
      <c r="V9083" s="39"/>
      <c r="W9083" s="39"/>
      <c r="X9083" s="39"/>
      <c r="Y9083" s="39"/>
      <c r="Z9083" s="39"/>
      <c r="AA9083" s="39"/>
      <c r="AB9083" s="39"/>
      <c r="AC9083" s="39"/>
      <c r="AD9083" s="39"/>
      <c r="AE9083" s="39"/>
      <c r="AF9083" s="39"/>
      <c r="AG9083" s="39"/>
      <c r="AH9083" s="39"/>
      <c r="AI9083" s="39"/>
      <c r="AJ9083" s="39"/>
      <c r="AK9083" s="39"/>
      <c r="AL9083" s="39"/>
      <c r="AM9083" s="39"/>
      <c r="AN9083" s="39"/>
      <c r="AO9083" s="39"/>
      <c r="AP9083" s="39"/>
      <c r="AQ9083" s="39"/>
      <c r="AR9083" s="39"/>
      <c r="AS9083" s="39"/>
      <c r="AT9083" s="39"/>
      <c r="AU9083" s="39"/>
      <c r="AV9083" s="39"/>
      <c r="AW9083" s="39"/>
    </row>
    <row r="9084" spans="15:49" x14ac:dyDescent="0.2">
      <c r="O9084" s="39"/>
      <c r="P9084" s="39"/>
      <c r="Q9084" s="39"/>
      <c r="R9084" s="39"/>
      <c r="S9084" s="39"/>
      <c r="T9084" s="39"/>
      <c r="U9084" s="39"/>
      <c r="V9084" s="39"/>
      <c r="W9084" s="39"/>
      <c r="X9084" s="39"/>
      <c r="Y9084" s="39"/>
      <c r="Z9084" s="39"/>
      <c r="AA9084" s="39"/>
      <c r="AB9084" s="39"/>
      <c r="AC9084" s="39"/>
      <c r="AD9084" s="39"/>
      <c r="AE9084" s="39"/>
      <c r="AF9084" s="39"/>
      <c r="AG9084" s="39"/>
      <c r="AH9084" s="39"/>
      <c r="AI9084" s="39"/>
      <c r="AJ9084" s="39"/>
      <c r="AK9084" s="39"/>
      <c r="AL9084" s="39"/>
      <c r="AM9084" s="39"/>
      <c r="AN9084" s="39"/>
      <c r="AO9084" s="39"/>
      <c r="AP9084" s="39"/>
      <c r="AQ9084" s="39"/>
      <c r="AR9084" s="39"/>
      <c r="AS9084" s="39"/>
      <c r="AT9084" s="39"/>
      <c r="AU9084" s="39"/>
      <c r="AV9084" s="39"/>
      <c r="AW9084" s="39"/>
    </row>
    <row r="9085" spans="15:49" x14ac:dyDescent="0.2">
      <c r="O9085" s="39"/>
      <c r="P9085" s="39"/>
      <c r="Q9085" s="39"/>
      <c r="R9085" s="39"/>
      <c r="S9085" s="39"/>
      <c r="T9085" s="39"/>
      <c r="U9085" s="39"/>
      <c r="V9085" s="39"/>
      <c r="W9085" s="39"/>
      <c r="X9085" s="39"/>
      <c r="Y9085" s="39"/>
      <c r="Z9085" s="39"/>
      <c r="AA9085" s="39"/>
      <c r="AB9085" s="39"/>
      <c r="AC9085" s="39"/>
      <c r="AD9085" s="39"/>
      <c r="AE9085" s="39"/>
      <c r="AF9085" s="39"/>
      <c r="AG9085" s="39"/>
      <c r="AH9085" s="39"/>
      <c r="AI9085" s="39"/>
      <c r="AJ9085" s="39"/>
      <c r="AK9085" s="39"/>
      <c r="AL9085" s="39"/>
      <c r="AM9085" s="39"/>
      <c r="AN9085" s="39"/>
      <c r="AO9085" s="39"/>
      <c r="AP9085" s="39"/>
      <c r="AQ9085" s="39"/>
      <c r="AR9085" s="39"/>
      <c r="AS9085" s="39"/>
      <c r="AT9085" s="39"/>
      <c r="AU9085" s="39"/>
      <c r="AV9085" s="39"/>
      <c r="AW9085" s="39"/>
    </row>
    <row r="9086" spans="15:49" x14ac:dyDescent="0.2">
      <c r="O9086" s="39"/>
      <c r="P9086" s="39"/>
      <c r="Q9086" s="39"/>
      <c r="R9086" s="39"/>
      <c r="S9086" s="39"/>
      <c r="T9086" s="39"/>
      <c r="U9086" s="39"/>
      <c r="V9086" s="39"/>
      <c r="W9086" s="39"/>
      <c r="X9086" s="39"/>
      <c r="Y9086" s="39"/>
      <c r="Z9086" s="39"/>
      <c r="AA9086" s="39"/>
      <c r="AB9086" s="39"/>
      <c r="AC9086" s="39"/>
      <c r="AD9086" s="39"/>
      <c r="AE9086" s="39"/>
      <c r="AF9086" s="39"/>
      <c r="AG9086" s="39"/>
      <c r="AH9086" s="39"/>
      <c r="AI9086" s="39"/>
      <c r="AJ9086" s="39"/>
      <c r="AK9086" s="39"/>
      <c r="AL9086" s="39"/>
      <c r="AM9086" s="39"/>
      <c r="AN9086" s="39"/>
      <c r="AO9086" s="39"/>
      <c r="AP9086" s="39"/>
      <c r="AQ9086" s="39"/>
      <c r="AR9086" s="39"/>
      <c r="AS9086" s="39"/>
      <c r="AT9086" s="39"/>
      <c r="AU9086" s="39"/>
      <c r="AV9086" s="39"/>
      <c r="AW9086" s="39"/>
    </row>
    <row r="9087" spans="15:49" x14ac:dyDescent="0.2">
      <c r="O9087" s="39"/>
      <c r="P9087" s="39"/>
      <c r="Q9087" s="39"/>
      <c r="R9087" s="39"/>
      <c r="S9087" s="39"/>
      <c r="T9087" s="39"/>
      <c r="U9087" s="39"/>
      <c r="V9087" s="39"/>
      <c r="W9087" s="39"/>
      <c r="X9087" s="39"/>
      <c r="Y9087" s="39"/>
      <c r="Z9087" s="39"/>
      <c r="AA9087" s="39"/>
      <c r="AB9087" s="39"/>
      <c r="AC9087" s="39"/>
      <c r="AD9087" s="39"/>
      <c r="AE9087" s="39"/>
      <c r="AF9087" s="39"/>
      <c r="AG9087" s="39"/>
      <c r="AH9087" s="39"/>
      <c r="AI9087" s="39"/>
      <c r="AJ9087" s="39"/>
      <c r="AK9087" s="39"/>
      <c r="AL9087" s="39"/>
      <c r="AM9087" s="39"/>
      <c r="AN9087" s="39"/>
      <c r="AO9087" s="39"/>
      <c r="AP9087" s="39"/>
      <c r="AQ9087" s="39"/>
      <c r="AR9087" s="39"/>
      <c r="AS9087" s="39"/>
      <c r="AT9087" s="39"/>
      <c r="AU9087" s="39"/>
      <c r="AV9087" s="39"/>
      <c r="AW9087" s="39"/>
    </row>
    <row r="9088" spans="15:49" x14ac:dyDescent="0.2">
      <c r="O9088" s="39"/>
      <c r="P9088" s="39"/>
      <c r="Q9088" s="39"/>
      <c r="R9088" s="39"/>
      <c r="S9088" s="39"/>
      <c r="T9088" s="39"/>
      <c r="U9088" s="39"/>
      <c r="V9088" s="39"/>
      <c r="W9088" s="39"/>
      <c r="X9088" s="39"/>
      <c r="Y9088" s="39"/>
      <c r="Z9088" s="39"/>
      <c r="AA9088" s="39"/>
      <c r="AB9088" s="39"/>
      <c r="AC9088" s="39"/>
      <c r="AD9088" s="39"/>
      <c r="AE9088" s="39"/>
      <c r="AF9088" s="39"/>
      <c r="AG9088" s="39"/>
      <c r="AH9088" s="39"/>
      <c r="AI9088" s="39"/>
      <c r="AJ9088" s="39"/>
      <c r="AK9088" s="39"/>
      <c r="AL9088" s="39"/>
      <c r="AM9088" s="39"/>
      <c r="AN9088" s="39"/>
      <c r="AO9088" s="39"/>
      <c r="AP9088" s="39"/>
      <c r="AQ9088" s="39"/>
      <c r="AR9088" s="39"/>
      <c r="AS9088" s="39"/>
      <c r="AT9088" s="39"/>
      <c r="AU9088" s="39"/>
      <c r="AV9088" s="39"/>
      <c r="AW9088" s="39"/>
    </row>
    <row r="9089" spans="15:49" x14ac:dyDescent="0.2">
      <c r="O9089" s="39"/>
      <c r="P9089" s="39"/>
      <c r="Q9089" s="39"/>
      <c r="R9089" s="39"/>
      <c r="S9089" s="39"/>
      <c r="T9089" s="39"/>
      <c r="U9089" s="39"/>
      <c r="V9089" s="39"/>
      <c r="W9089" s="39"/>
      <c r="X9089" s="39"/>
      <c r="Y9089" s="39"/>
      <c r="Z9089" s="39"/>
      <c r="AA9089" s="39"/>
      <c r="AB9089" s="39"/>
      <c r="AC9089" s="39"/>
      <c r="AD9089" s="39"/>
      <c r="AE9089" s="39"/>
      <c r="AF9089" s="39"/>
      <c r="AG9089" s="39"/>
      <c r="AH9089" s="39"/>
      <c r="AI9089" s="39"/>
      <c r="AJ9089" s="39"/>
      <c r="AK9089" s="39"/>
      <c r="AL9089" s="39"/>
      <c r="AM9089" s="39"/>
      <c r="AN9089" s="39"/>
      <c r="AO9089" s="39"/>
      <c r="AP9089" s="39"/>
      <c r="AQ9089" s="39"/>
      <c r="AR9089" s="39"/>
      <c r="AS9089" s="39"/>
      <c r="AT9089" s="39"/>
      <c r="AU9089" s="39"/>
      <c r="AV9089" s="39"/>
      <c r="AW9089" s="39"/>
    </row>
    <row r="9090" spans="15:49" x14ac:dyDescent="0.2">
      <c r="O9090" s="39"/>
      <c r="P9090" s="39"/>
      <c r="Q9090" s="39"/>
      <c r="R9090" s="39"/>
      <c r="S9090" s="39"/>
      <c r="T9090" s="39"/>
      <c r="U9090" s="39"/>
      <c r="V9090" s="39"/>
      <c r="W9090" s="39"/>
      <c r="X9090" s="39"/>
      <c r="Y9090" s="39"/>
      <c r="Z9090" s="39"/>
      <c r="AA9090" s="39"/>
      <c r="AB9090" s="39"/>
      <c r="AC9090" s="39"/>
      <c r="AD9090" s="39"/>
      <c r="AE9090" s="39"/>
      <c r="AF9090" s="39"/>
      <c r="AG9090" s="39"/>
      <c r="AH9090" s="39"/>
      <c r="AI9090" s="39"/>
      <c r="AJ9090" s="39"/>
      <c r="AK9090" s="39"/>
      <c r="AL9090" s="39"/>
      <c r="AM9090" s="39"/>
      <c r="AN9090" s="39"/>
      <c r="AO9090" s="39"/>
      <c r="AP9090" s="39"/>
      <c r="AQ9090" s="39"/>
      <c r="AR9090" s="39"/>
      <c r="AS9090" s="39"/>
      <c r="AT9090" s="39"/>
      <c r="AU9090" s="39"/>
      <c r="AV9090" s="39"/>
      <c r="AW9090" s="39"/>
    </row>
    <row r="9091" spans="15:49" x14ac:dyDescent="0.2">
      <c r="O9091" s="39"/>
      <c r="P9091" s="39"/>
      <c r="Q9091" s="39"/>
      <c r="R9091" s="39"/>
      <c r="S9091" s="39"/>
      <c r="T9091" s="39"/>
      <c r="U9091" s="39"/>
      <c r="V9091" s="39"/>
      <c r="W9091" s="39"/>
      <c r="X9091" s="39"/>
      <c r="Y9091" s="39"/>
      <c r="Z9091" s="39"/>
      <c r="AA9091" s="39"/>
      <c r="AB9091" s="39"/>
      <c r="AC9091" s="39"/>
      <c r="AD9091" s="39"/>
      <c r="AE9091" s="39"/>
      <c r="AF9091" s="39"/>
      <c r="AG9091" s="39"/>
      <c r="AH9091" s="39"/>
      <c r="AI9091" s="39"/>
      <c r="AJ9091" s="39"/>
      <c r="AK9091" s="39"/>
      <c r="AL9091" s="39"/>
      <c r="AM9091" s="39"/>
      <c r="AN9091" s="39"/>
      <c r="AO9091" s="39"/>
      <c r="AP9091" s="39"/>
      <c r="AQ9091" s="39"/>
      <c r="AR9091" s="39"/>
      <c r="AS9091" s="39"/>
      <c r="AT9091" s="39"/>
      <c r="AU9091" s="39"/>
      <c r="AV9091" s="39"/>
      <c r="AW9091" s="39"/>
    </row>
    <row r="9092" spans="15:49" x14ac:dyDescent="0.2">
      <c r="O9092" s="39"/>
      <c r="P9092" s="39"/>
      <c r="Q9092" s="39"/>
      <c r="R9092" s="39"/>
      <c r="S9092" s="39"/>
      <c r="T9092" s="39"/>
      <c r="U9092" s="39"/>
      <c r="V9092" s="39"/>
      <c r="W9092" s="39"/>
      <c r="X9092" s="39"/>
      <c r="Y9092" s="39"/>
      <c r="Z9092" s="39"/>
      <c r="AA9092" s="39"/>
      <c r="AB9092" s="39"/>
      <c r="AC9092" s="39"/>
      <c r="AD9092" s="39"/>
      <c r="AE9092" s="39"/>
      <c r="AF9092" s="39"/>
      <c r="AG9092" s="39"/>
      <c r="AH9092" s="39"/>
      <c r="AI9092" s="39"/>
      <c r="AJ9092" s="39"/>
      <c r="AK9092" s="39"/>
      <c r="AL9092" s="39"/>
      <c r="AM9092" s="39"/>
      <c r="AN9092" s="39"/>
      <c r="AO9092" s="39"/>
      <c r="AP9092" s="39"/>
      <c r="AQ9092" s="39"/>
      <c r="AR9092" s="39"/>
      <c r="AS9092" s="39"/>
      <c r="AT9092" s="39"/>
      <c r="AU9092" s="39"/>
      <c r="AV9092" s="39"/>
      <c r="AW9092" s="39"/>
    </row>
    <row r="9093" spans="15:49" x14ac:dyDescent="0.2">
      <c r="O9093" s="39"/>
      <c r="P9093" s="39"/>
      <c r="Q9093" s="39"/>
      <c r="R9093" s="39"/>
      <c r="S9093" s="39"/>
      <c r="T9093" s="39"/>
      <c r="U9093" s="39"/>
      <c r="V9093" s="39"/>
      <c r="W9093" s="39"/>
      <c r="X9093" s="39"/>
      <c r="Y9093" s="39"/>
      <c r="Z9093" s="39"/>
      <c r="AA9093" s="39"/>
      <c r="AB9093" s="39"/>
      <c r="AC9093" s="39"/>
      <c r="AD9093" s="39"/>
      <c r="AE9093" s="39"/>
      <c r="AF9093" s="39"/>
      <c r="AG9093" s="39"/>
      <c r="AH9093" s="39"/>
      <c r="AI9093" s="39"/>
      <c r="AJ9093" s="39"/>
      <c r="AK9093" s="39"/>
      <c r="AL9093" s="39"/>
      <c r="AM9093" s="39"/>
      <c r="AN9093" s="39"/>
      <c r="AO9093" s="39"/>
      <c r="AP9093" s="39"/>
      <c r="AQ9093" s="39"/>
      <c r="AR9093" s="39"/>
      <c r="AS9093" s="39"/>
      <c r="AT9093" s="39"/>
      <c r="AU9093" s="39"/>
      <c r="AV9093" s="39"/>
      <c r="AW9093" s="39"/>
    </row>
    <row r="9094" spans="15:49" x14ac:dyDescent="0.2">
      <c r="O9094" s="39"/>
      <c r="P9094" s="39"/>
      <c r="Q9094" s="39"/>
      <c r="R9094" s="39"/>
      <c r="S9094" s="39"/>
      <c r="T9094" s="39"/>
      <c r="U9094" s="39"/>
      <c r="V9094" s="39"/>
      <c r="W9094" s="39"/>
      <c r="X9094" s="39"/>
      <c r="Y9094" s="39"/>
      <c r="Z9094" s="39"/>
      <c r="AA9094" s="39"/>
      <c r="AB9094" s="39"/>
      <c r="AC9094" s="39"/>
      <c r="AD9094" s="39"/>
      <c r="AE9094" s="39"/>
      <c r="AF9094" s="39"/>
      <c r="AG9094" s="39"/>
      <c r="AH9094" s="39"/>
      <c r="AI9094" s="39"/>
      <c r="AJ9094" s="39"/>
      <c r="AK9094" s="39"/>
      <c r="AL9094" s="39"/>
      <c r="AM9094" s="39"/>
      <c r="AN9094" s="39"/>
      <c r="AO9094" s="39"/>
      <c r="AP9094" s="39"/>
      <c r="AQ9094" s="39"/>
      <c r="AR9094" s="39"/>
      <c r="AS9094" s="39"/>
      <c r="AT9094" s="39"/>
      <c r="AU9094" s="39"/>
      <c r="AV9094" s="39"/>
      <c r="AW9094" s="39"/>
    </row>
    <row r="9095" spans="15:49" x14ac:dyDescent="0.2">
      <c r="O9095" s="39"/>
      <c r="P9095" s="39"/>
      <c r="Q9095" s="39"/>
      <c r="R9095" s="39"/>
      <c r="S9095" s="39"/>
      <c r="T9095" s="39"/>
      <c r="U9095" s="39"/>
      <c r="V9095" s="39"/>
      <c r="W9095" s="39"/>
      <c r="X9095" s="39"/>
      <c r="Y9095" s="39"/>
      <c r="Z9095" s="39"/>
      <c r="AA9095" s="39"/>
      <c r="AB9095" s="39"/>
      <c r="AC9095" s="39"/>
      <c r="AD9095" s="39"/>
      <c r="AE9095" s="39"/>
      <c r="AF9095" s="39"/>
      <c r="AG9095" s="39"/>
      <c r="AH9095" s="39"/>
      <c r="AI9095" s="39"/>
      <c r="AJ9095" s="39"/>
      <c r="AK9095" s="39"/>
      <c r="AL9095" s="39"/>
      <c r="AM9095" s="39"/>
      <c r="AN9095" s="39"/>
      <c r="AO9095" s="39"/>
      <c r="AP9095" s="39"/>
      <c r="AQ9095" s="39"/>
      <c r="AR9095" s="39"/>
      <c r="AS9095" s="39"/>
      <c r="AT9095" s="39"/>
      <c r="AU9095" s="39"/>
      <c r="AV9095" s="39"/>
      <c r="AW9095" s="39"/>
    </row>
    <row r="9096" spans="15:49" x14ac:dyDescent="0.2">
      <c r="O9096" s="39"/>
      <c r="P9096" s="39"/>
      <c r="Q9096" s="39"/>
      <c r="R9096" s="39"/>
      <c r="S9096" s="39"/>
      <c r="T9096" s="39"/>
      <c r="U9096" s="39"/>
      <c r="V9096" s="39"/>
      <c r="W9096" s="39"/>
      <c r="X9096" s="39"/>
      <c r="Y9096" s="39"/>
      <c r="Z9096" s="39"/>
      <c r="AA9096" s="39"/>
      <c r="AB9096" s="39"/>
      <c r="AC9096" s="39"/>
      <c r="AD9096" s="39"/>
      <c r="AE9096" s="39"/>
      <c r="AF9096" s="39"/>
      <c r="AG9096" s="39"/>
      <c r="AH9096" s="39"/>
      <c r="AI9096" s="39"/>
      <c r="AJ9096" s="39"/>
      <c r="AK9096" s="39"/>
      <c r="AL9096" s="39"/>
      <c r="AM9096" s="39"/>
      <c r="AN9096" s="39"/>
      <c r="AO9096" s="39"/>
      <c r="AP9096" s="39"/>
      <c r="AQ9096" s="39"/>
      <c r="AR9096" s="39"/>
      <c r="AS9096" s="39"/>
      <c r="AT9096" s="39"/>
      <c r="AU9096" s="39"/>
      <c r="AV9096" s="39"/>
      <c r="AW9096" s="39"/>
    </row>
    <row r="9097" spans="15:49" x14ac:dyDescent="0.2">
      <c r="O9097" s="39"/>
      <c r="P9097" s="39"/>
      <c r="Q9097" s="39"/>
      <c r="R9097" s="39"/>
      <c r="S9097" s="39"/>
      <c r="T9097" s="39"/>
      <c r="U9097" s="39"/>
      <c r="V9097" s="39"/>
      <c r="W9097" s="39"/>
      <c r="X9097" s="39"/>
      <c r="Y9097" s="39"/>
      <c r="Z9097" s="39"/>
      <c r="AA9097" s="39"/>
      <c r="AB9097" s="39"/>
      <c r="AC9097" s="39"/>
      <c r="AD9097" s="39"/>
      <c r="AE9097" s="39"/>
      <c r="AF9097" s="39"/>
      <c r="AG9097" s="39"/>
      <c r="AH9097" s="39"/>
      <c r="AI9097" s="39"/>
      <c r="AJ9097" s="39"/>
      <c r="AK9097" s="39"/>
      <c r="AL9097" s="39"/>
      <c r="AM9097" s="39"/>
      <c r="AN9097" s="39"/>
      <c r="AO9097" s="39"/>
      <c r="AP9097" s="39"/>
      <c r="AQ9097" s="39"/>
      <c r="AR9097" s="39"/>
      <c r="AS9097" s="39"/>
      <c r="AT9097" s="39"/>
      <c r="AU9097" s="39"/>
      <c r="AV9097" s="39"/>
      <c r="AW9097" s="39"/>
    </row>
    <row r="9098" spans="15:49" x14ac:dyDescent="0.2">
      <c r="O9098" s="39"/>
      <c r="P9098" s="39"/>
      <c r="Q9098" s="39"/>
      <c r="R9098" s="39"/>
      <c r="S9098" s="39"/>
      <c r="T9098" s="39"/>
      <c r="U9098" s="39"/>
      <c r="V9098" s="39"/>
      <c r="W9098" s="39"/>
      <c r="X9098" s="39"/>
      <c r="Y9098" s="39"/>
      <c r="Z9098" s="39"/>
      <c r="AA9098" s="39"/>
      <c r="AB9098" s="39"/>
      <c r="AC9098" s="39"/>
      <c r="AD9098" s="39"/>
      <c r="AE9098" s="39"/>
      <c r="AF9098" s="39"/>
      <c r="AG9098" s="39"/>
      <c r="AH9098" s="39"/>
      <c r="AI9098" s="39"/>
      <c r="AJ9098" s="39"/>
      <c r="AK9098" s="39"/>
      <c r="AL9098" s="39"/>
      <c r="AM9098" s="39"/>
      <c r="AN9098" s="39"/>
      <c r="AO9098" s="39"/>
      <c r="AP9098" s="39"/>
      <c r="AQ9098" s="39"/>
      <c r="AR9098" s="39"/>
      <c r="AS9098" s="39"/>
      <c r="AT9098" s="39"/>
      <c r="AU9098" s="39"/>
      <c r="AV9098" s="39"/>
      <c r="AW9098" s="39"/>
    </row>
    <row r="9099" spans="15:49" x14ac:dyDescent="0.2">
      <c r="O9099" s="39"/>
      <c r="P9099" s="39"/>
      <c r="Q9099" s="39"/>
      <c r="R9099" s="39"/>
      <c r="S9099" s="39"/>
      <c r="T9099" s="39"/>
      <c r="U9099" s="39"/>
      <c r="V9099" s="39"/>
      <c r="W9099" s="39"/>
      <c r="X9099" s="39"/>
      <c r="Y9099" s="39"/>
      <c r="Z9099" s="39"/>
      <c r="AA9099" s="39"/>
      <c r="AB9099" s="39"/>
      <c r="AC9099" s="39"/>
      <c r="AD9099" s="39"/>
      <c r="AE9099" s="39"/>
      <c r="AF9099" s="39"/>
      <c r="AG9099" s="39"/>
      <c r="AH9099" s="39"/>
      <c r="AI9099" s="39"/>
      <c r="AJ9099" s="39"/>
      <c r="AK9099" s="39"/>
      <c r="AL9099" s="39"/>
      <c r="AM9099" s="39"/>
      <c r="AN9099" s="39"/>
      <c r="AO9099" s="39"/>
      <c r="AP9099" s="39"/>
      <c r="AQ9099" s="39"/>
      <c r="AR9099" s="39"/>
      <c r="AS9099" s="39"/>
      <c r="AT9099" s="39"/>
      <c r="AU9099" s="39"/>
      <c r="AV9099" s="39"/>
      <c r="AW9099" s="39"/>
    </row>
    <row r="9100" spans="15:49" x14ac:dyDescent="0.2">
      <c r="O9100" s="39"/>
      <c r="P9100" s="39"/>
      <c r="Q9100" s="39"/>
      <c r="R9100" s="39"/>
      <c r="S9100" s="39"/>
      <c r="T9100" s="39"/>
      <c r="U9100" s="39"/>
      <c r="V9100" s="39"/>
      <c r="W9100" s="39"/>
      <c r="X9100" s="39"/>
      <c r="Y9100" s="39"/>
      <c r="Z9100" s="39"/>
      <c r="AA9100" s="39"/>
      <c r="AB9100" s="39"/>
      <c r="AC9100" s="39"/>
      <c r="AD9100" s="39"/>
      <c r="AE9100" s="39"/>
      <c r="AF9100" s="39"/>
      <c r="AG9100" s="39"/>
      <c r="AH9100" s="39"/>
      <c r="AI9100" s="39"/>
      <c r="AJ9100" s="39"/>
      <c r="AK9100" s="39"/>
      <c r="AL9100" s="39"/>
      <c r="AM9100" s="39"/>
      <c r="AN9100" s="39"/>
      <c r="AO9100" s="39"/>
      <c r="AP9100" s="39"/>
      <c r="AQ9100" s="39"/>
      <c r="AR9100" s="39"/>
      <c r="AS9100" s="39"/>
      <c r="AT9100" s="39"/>
      <c r="AU9100" s="39"/>
      <c r="AV9100" s="39"/>
      <c r="AW9100" s="39"/>
    </row>
    <row r="9101" spans="15:49" x14ac:dyDescent="0.2">
      <c r="O9101" s="39"/>
      <c r="P9101" s="39"/>
      <c r="Q9101" s="39"/>
      <c r="R9101" s="39"/>
      <c r="S9101" s="39"/>
      <c r="T9101" s="39"/>
      <c r="U9101" s="39"/>
      <c r="V9101" s="39"/>
      <c r="W9101" s="39"/>
      <c r="X9101" s="39"/>
      <c r="Y9101" s="39"/>
      <c r="Z9101" s="39"/>
      <c r="AA9101" s="39"/>
      <c r="AB9101" s="39"/>
      <c r="AC9101" s="39"/>
      <c r="AD9101" s="39"/>
      <c r="AE9101" s="39"/>
      <c r="AF9101" s="39"/>
      <c r="AG9101" s="39"/>
      <c r="AH9101" s="39"/>
      <c r="AI9101" s="39"/>
      <c r="AJ9101" s="39"/>
      <c r="AK9101" s="39"/>
      <c r="AL9101" s="39"/>
      <c r="AM9101" s="39"/>
      <c r="AN9101" s="39"/>
      <c r="AO9101" s="39"/>
      <c r="AP9101" s="39"/>
      <c r="AQ9101" s="39"/>
      <c r="AR9101" s="39"/>
      <c r="AS9101" s="39"/>
      <c r="AT9101" s="39"/>
      <c r="AU9101" s="39"/>
      <c r="AV9101" s="39"/>
      <c r="AW9101" s="39"/>
    </row>
    <row r="9102" spans="15:49" x14ac:dyDescent="0.2">
      <c r="O9102" s="39"/>
      <c r="P9102" s="39"/>
      <c r="Q9102" s="39"/>
      <c r="R9102" s="39"/>
      <c r="S9102" s="39"/>
      <c r="T9102" s="39"/>
      <c r="U9102" s="39"/>
      <c r="V9102" s="39"/>
      <c r="W9102" s="39"/>
      <c r="X9102" s="39"/>
      <c r="Y9102" s="39"/>
      <c r="Z9102" s="39"/>
      <c r="AA9102" s="39"/>
      <c r="AB9102" s="39"/>
      <c r="AC9102" s="39"/>
      <c r="AD9102" s="39"/>
      <c r="AE9102" s="39"/>
      <c r="AF9102" s="39"/>
      <c r="AG9102" s="39"/>
      <c r="AH9102" s="39"/>
      <c r="AI9102" s="39"/>
      <c r="AJ9102" s="39"/>
      <c r="AK9102" s="39"/>
      <c r="AL9102" s="39"/>
      <c r="AM9102" s="39"/>
      <c r="AN9102" s="39"/>
      <c r="AO9102" s="39"/>
      <c r="AP9102" s="39"/>
      <c r="AQ9102" s="39"/>
      <c r="AR9102" s="39"/>
      <c r="AS9102" s="39"/>
      <c r="AT9102" s="39"/>
      <c r="AU9102" s="39"/>
      <c r="AV9102" s="39"/>
      <c r="AW9102" s="39"/>
    </row>
    <row r="9103" spans="15:49" x14ac:dyDescent="0.2">
      <c r="O9103" s="39"/>
      <c r="P9103" s="39"/>
      <c r="Q9103" s="39"/>
      <c r="R9103" s="39"/>
      <c r="S9103" s="39"/>
      <c r="T9103" s="39"/>
      <c r="U9103" s="39"/>
      <c r="V9103" s="39"/>
      <c r="W9103" s="39"/>
      <c r="X9103" s="39"/>
      <c r="Y9103" s="39"/>
      <c r="Z9103" s="39"/>
      <c r="AA9103" s="39"/>
      <c r="AB9103" s="39"/>
      <c r="AC9103" s="39"/>
      <c r="AD9103" s="39"/>
      <c r="AE9103" s="39"/>
      <c r="AF9103" s="39"/>
      <c r="AG9103" s="39"/>
      <c r="AH9103" s="39"/>
      <c r="AI9103" s="39"/>
      <c r="AJ9103" s="39"/>
      <c r="AK9103" s="39"/>
      <c r="AL9103" s="39"/>
      <c r="AM9103" s="39"/>
      <c r="AN9103" s="39"/>
      <c r="AO9103" s="39"/>
      <c r="AP9103" s="39"/>
      <c r="AQ9103" s="39"/>
      <c r="AR9103" s="39"/>
      <c r="AS9103" s="39"/>
      <c r="AT9103" s="39"/>
      <c r="AU9103" s="39"/>
      <c r="AV9103" s="39"/>
      <c r="AW9103" s="39"/>
    </row>
    <row r="9104" spans="15:49" x14ac:dyDescent="0.2">
      <c r="O9104" s="39"/>
      <c r="P9104" s="39"/>
      <c r="Q9104" s="39"/>
      <c r="R9104" s="39"/>
      <c r="S9104" s="39"/>
      <c r="T9104" s="39"/>
      <c r="U9104" s="39"/>
      <c r="V9104" s="39"/>
      <c r="W9104" s="39"/>
      <c r="X9104" s="39"/>
      <c r="Y9104" s="39"/>
      <c r="Z9104" s="39"/>
      <c r="AA9104" s="39"/>
      <c r="AB9104" s="39"/>
      <c r="AC9104" s="39"/>
      <c r="AD9104" s="39"/>
      <c r="AE9104" s="39"/>
      <c r="AF9104" s="39"/>
      <c r="AG9104" s="39"/>
      <c r="AH9104" s="39"/>
      <c r="AI9104" s="39"/>
      <c r="AJ9104" s="39"/>
      <c r="AK9104" s="39"/>
      <c r="AL9104" s="39"/>
      <c r="AM9104" s="39"/>
      <c r="AN9104" s="39"/>
      <c r="AO9104" s="39"/>
      <c r="AP9104" s="39"/>
      <c r="AQ9104" s="39"/>
      <c r="AR9104" s="39"/>
      <c r="AS9104" s="39"/>
      <c r="AT9104" s="39"/>
      <c r="AU9104" s="39"/>
      <c r="AV9104" s="39"/>
      <c r="AW9104" s="39"/>
    </row>
    <row r="9105" spans="15:49" x14ac:dyDescent="0.2">
      <c r="O9105" s="39"/>
      <c r="P9105" s="39"/>
      <c r="Q9105" s="39"/>
      <c r="R9105" s="39"/>
      <c r="S9105" s="39"/>
      <c r="T9105" s="39"/>
      <c r="U9105" s="39"/>
      <c r="V9105" s="39"/>
      <c r="W9105" s="39"/>
      <c r="X9105" s="39"/>
      <c r="Y9105" s="39"/>
      <c r="Z9105" s="39"/>
      <c r="AA9105" s="39"/>
      <c r="AB9105" s="39"/>
      <c r="AC9105" s="39"/>
      <c r="AD9105" s="39"/>
      <c r="AE9105" s="39"/>
      <c r="AF9105" s="39"/>
      <c r="AG9105" s="39"/>
      <c r="AH9105" s="39"/>
      <c r="AI9105" s="39"/>
      <c r="AJ9105" s="39"/>
      <c r="AK9105" s="39"/>
      <c r="AL9105" s="39"/>
      <c r="AM9105" s="39"/>
      <c r="AN9105" s="39"/>
      <c r="AO9105" s="39"/>
      <c r="AP9105" s="39"/>
      <c r="AQ9105" s="39"/>
      <c r="AR9105" s="39"/>
      <c r="AS9105" s="39"/>
      <c r="AT9105" s="39"/>
      <c r="AU9105" s="39"/>
      <c r="AV9105" s="39"/>
      <c r="AW9105" s="39"/>
    </row>
    <row r="9106" spans="15:49" x14ac:dyDescent="0.2">
      <c r="O9106" s="39"/>
      <c r="P9106" s="39"/>
      <c r="Q9106" s="39"/>
      <c r="R9106" s="39"/>
      <c r="S9106" s="39"/>
      <c r="T9106" s="39"/>
      <c r="U9106" s="39"/>
      <c r="V9106" s="39"/>
      <c r="W9106" s="39"/>
      <c r="X9106" s="39"/>
      <c r="Y9106" s="39"/>
      <c r="Z9106" s="39"/>
      <c r="AA9106" s="39"/>
      <c r="AB9106" s="39"/>
      <c r="AC9106" s="39"/>
      <c r="AD9106" s="39"/>
      <c r="AE9106" s="39"/>
      <c r="AF9106" s="39"/>
      <c r="AG9106" s="39"/>
      <c r="AH9106" s="39"/>
      <c r="AI9106" s="39"/>
      <c r="AJ9106" s="39"/>
      <c r="AK9106" s="39"/>
      <c r="AL9106" s="39"/>
      <c r="AM9106" s="39"/>
      <c r="AN9106" s="39"/>
      <c r="AO9106" s="39"/>
      <c r="AP9106" s="39"/>
      <c r="AQ9106" s="39"/>
      <c r="AR9106" s="39"/>
      <c r="AS9106" s="39"/>
      <c r="AT9106" s="39"/>
      <c r="AU9106" s="39"/>
      <c r="AV9106" s="39"/>
      <c r="AW9106" s="39"/>
    </row>
    <row r="9107" spans="15:49" x14ac:dyDescent="0.2">
      <c r="O9107" s="39"/>
      <c r="P9107" s="39"/>
      <c r="Q9107" s="39"/>
      <c r="R9107" s="39"/>
      <c r="S9107" s="39"/>
      <c r="T9107" s="39"/>
      <c r="U9107" s="39"/>
      <c r="V9107" s="39"/>
      <c r="W9107" s="39"/>
      <c r="X9107" s="39"/>
      <c r="Y9107" s="39"/>
      <c r="Z9107" s="39"/>
      <c r="AA9107" s="39"/>
      <c r="AB9107" s="39"/>
      <c r="AC9107" s="39"/>
      <c r="AD9107" s="39"/>
      <c r="AE9107" s="39"/>
      <c r="AF9107" s="39"/>
      <c r="AG9107" s="39"/>
      <c r="AH9107" s="39"/>
      <c r="AI9107" s="39"/>
      <c r="AJ9107" s="39"/>
      <c r="AK9107" s="39"/>
      <c r="AL9107" s="39"/>
      <c r="AM9107" s="39"/>
      <c r="AN9107" s="39"/>
      <c r="AO9107" s="39"/>
      <c r="AP9107" s="39"/>
      <c r="AQ9107" s="39"/>
      <c r="AR9107" s="39"/>
      <c r="AS9107" s="39"/>
      <c r="AT9107" s="39"/>
      <c r="AU9107" s="39"/>
      <c r="AV9107" s="39"/>
      <c r="AW9107" s="39"/>
    </row>
    <row r="9108" spans="15:49" x14ac:dyDescent="0.2">
      <c r="O9108" s="39"/>
      <c r="P9108" s="39"/>
      <c r="Q9108" s="39"/>
      <c r="R9108" s="39"/>
      <c r="S9108" s="39"/>
      <c r="T9108" s="39"/>
      <c r="U9108" s="39"/>
      <c r="V9108" s="39"/>
      <c r="W9108" s="39"/>
      <c r="X9108" s="39"/>
      <c r="Y9108" s="39"/>
      <c r="Z9108" s="39"/>
      <c r="AA9108" s="39"/>
      <c r="AB9108" s="39"/>
      <c r="AC9108" s="39"/>
      <c r="AD9108" s="39"/>
      <c r="AE9108" s="39"/>
      <c r="AF9108" s="39"/>
      <c r="AG9108" s="39"/>
      <c r="AH9108" s="39"/>
      <c r="AI9108" s="39"/>
      <c r="AJ9108" s="39"/>
      <c r="AK9108" s="39"/>
      <c r="AL9108" s="39"/>
      <c r="AM9108" s="39"/>
      <c r="AN9108" s="39"/>
      <c r="AO9108" s="39"/>
      <c r="AP9108" s="39"/>
      <c r="AQ9108" s="39"/>
      <c r="AR9108" s="39"/>
      <c r="AS9108" s="39"/>
      <c r="AT9108" s="39"/>
      <c r="AU9108" s="39"/>
      <c r="AV9108" s="39"/>
      <c r="AW9108" s="39"/>
    </row>
    <row r="9109" spans="15:49" x14ac:dyDescent="0.2">
      <c r="O9109" s="39"/>
      <c r="P9109" s="39"/>
      <c r="Q9109" s="39"/>
      <c r="R9109" s="39"/>
      <c r="S9109" s="39"/>
      <c r="T9109" s="39"/>
      <c r="U9109" s="39"/>
      <c r="V9109" s="39"/>
      <c r="W9109" s="39"/>
      <c r="X9109" s="39"/>
      <c r="Y9109" s="39"/>
      <c r="Z9109" s="39"/>
      <c r="AA9109" s="39"/>
      <c r="AB9109" s="39"/>
      <c r="AC9109" s="39"/>
      <c r="AD9109" s="39"/>
      <c r="AE9109" s="39"/>
      <c r="AF9109" s="39"/>
      <c r="AG9109" s="39"/>
      <c r="AH9109" s="39"/>
      <c r="AI9109" s="39"/>
      <c r="AJ9109" s="39"/>
      <c r="AK9109" s="39"/>
      <c r="AL9109" s="39"/>
      <c r="AM9109" s="39"/>
      <c r="AN9109" s="39"/>
      <c r="AO9109" s="39"/>
      <c r="AP9109" s="39"/>
      <c r="AQ9109" s="39"/>
      <c r="AR9109" s="39"/>
      <c r="AS9109" s="39"/>
      <c r="AT9109" s="39"/>
      <c r="AU9109" s="39"/>
      <c r="AV9109" s="39"/>
      <c r="AW9109" s="39"/>
    </row>
    <row r="9110" spans="15:49" x14ac:dyDescent="0.2">
      <c r="O9110" s="39"/>
      <c r="P9110" s="39"/>
      <c r="Q9110" s="39"/>
      <c r="R9110" s="39"/>
      <c r="S9110" s="39"/>
      <c r="T9110" s="39"/>
      <c r="U9110" s="39"/>
      <c r="V9110" s="39"/>
      <c r="W9110" s="39"/>
      <c r="X9110" s="39"/>
      <c r="Y9110" s="39"/>
      <c r="Z9110" s="39"/>
      <c r="AA9110" s="39"/>
      <c r="AB9110" s="39"/>
      <c r="AC9110" s="39"/>
      <c r="AD9110" s="39"/>
      <c r="AE9110" s="39"/>
      <c r="AF9110" s="39"/>
      <c r="AG9110" s="39"/>
      <c r="AH9110" s="39"/>
      <c r="AI9110" s="39"/>
      <c r="AJ9110" s="39"/>
      <c r="AK9110" s="39"/>
      <c r="AL9110" s="39"/>
      <c r="AM9110" s="39"/>
      <c r="AN9110" s="39"/>
      <c r="AO9110" s="39"/>
      <c r="AP9110" s="39"/>
      <c r="AQ9110" s="39"/>
      <c r="AR9110" s="39"/>
      <c r="AS9110" s="39"/>
      <c r="AT9110" s="39"/>
      <c r="AU9110" s="39"/>
      <c r="AV9110" s="39"/>
      <c r="AW9110" s="39"/>
    </row>
    <row r="9111" spans="15:49" x14ac:dyDescent="0.2">
      <c r="O9111" s="39"/>
      <c r="P9111" s="39"/>
      <c r="Q9111" s="39"/>
      <c r="R9111" s="39"/>
      <c r="S9111" s="39"/>
      <c r="T9111" s="39"/>
      <c r="U9111" s="39"/>
      <c r="V9111" s="39"/>
      <c r="W9111" s="39"/>
      <c r="X9111" s="39"/>
      <c r="Y9111" s="39"/>
      <c r="Z9111" s="39"/>
      <c r="AA9111" s="39"/>
      <c r="AB9111" s="39"/>
      <c r="AC9111" s="39"/>
      <c r="AD9111" s="39"/>
      <c r="AE9111" s="39"/>
      <c r="AF9111" s="39"/>
      <c r="AG9111" s="39"/>
      <c r="AH9111" s="39"/>
      <c r="AI9111" s="39"/>
      <c r="AJ9111" s="39"/>
      <c r="AK9111" s="39"/>
      <c r="AL9111" s="39"/>
      <c r="AM9111" s="39"/>
      <c r="AN9111" s="39"/>
      <c r="AO9111" s="39"/>
      <c r="AP9111" s="39"/>
      <c r="AQ9111" s="39"/>
      <c r="AR9111" s="39"/>
      <c r="AS9111" s="39"/>
      <c r="AT9111" s="39"/>
      <c r="AU9111" s="39"/>
      <c r="AV9111" s="39"/>
      <c r="AW9111" s="39"/>
    </row>
    <row r="9112" spans="15:49" x14ac:dyDescent="0.2">
      <c r="O9112" s="39"/>
      <c r="P9112" s="39"/>
      <c r="Q9112" s="39"/>
      <c r="R9112" s="39"/>
      <c r="S9112" s="39"/>
      <c r="T9112" s="39"/>
      <c r="U9112" s="39"/>
      <c r="V9112" s="39"/>
      <c r="W9112" s="39"/>
      <c r="X9112" s="39"/>
      <c r="Y9112" s="39"/>
      <c r="Z9112" s="39"/>
      <c r="AA9112" s="39"/>
      <c r="AB9112" s="39"/>
      <c r="AC9112" s="39"/>
      <c r="AD9112" s="39"/>
      <c r="AE9112" s="39"/>
      <c r="AF9112" s="39"/>
      <c r="AG9112" s="39"/>
      <c r="AH9112" s="39"/>
      <c r="AI9112" s="39"/>
      <c r="AJ9112" s="39"/>
      <c r="AK9112" s="39"/>
      <c r="AL9112" s="39"/>
      <c r="AM9112" s="39"/>
      <c r="AN9112" s="39"/>
      <c r="AO9112" s="39"/>
      <c r="AP9112" s="39"/>
      <c r="AQ9112" s="39"/>
      <c r="AR9112" s="39"/>
      <c r="AS9112" s="39"/>
      <c r="AT9112" s="39"/>
      <c r="AU9112" s="39"/>
      <c r="AV9112" s="39"/>
      <c r="AW9112" s="39"/>
    </row>
    <row r="9113" spans="15:49" x14ac:dyDescent="0.2">
      <c r="O9113" s="39"/>
      <c r="P9113" s="39"/>
      <c r="Q9113" s="39"/>
      <c r="R9113" s="39"/>
      <c r="S9113" s="39"/>
      <c r="T9113" s="39"/>
      <c r="U9113" s="39"/>
      <c r="V9113" s="39"/>
      <c r="W9113" s="39"/>
      <c r="X9113" s="39"/>
      <c r="Y9113" s="39"/>
      <c r="Z9113" s="39"/>
      <c r="AA9113" s="39"/>
      <c r="AB9113" s="39"/>
      <c r="AC9113" s="39"/>
      <c r="AD9113" s="39"/>
      <c r="AE9113" s="39"/>
      <c r="AF9113" s="39"/>
      <c r="AG9113" s="39"/>
      <c r="AH9113" s="39"/>
      <c r="AI9113" s="39"/>
      <c r="AJ9113" s="39"/>
      <c r="AK9113" s="39"/>
      <c r="AL9113" s="39"/>
      <c r="AM9113" s="39"/>
      <c r="AN9113" s="39"/>
      <c r="AO9113" s="39"/>
      <c r="AP9113" s="39"/>
      <c r="AQ9113" s="39"/>
      <c r="AR9113" s="39"/>
      <c r="AS9113" s="39"/>
      <c r="AT9113" s="39"/>
      <c r="AU9113" s="39"/>
      <c r="AV9113" s="39"/>
      <c r="AW9113" s="39"/>
    </row>
    <row r="9114" spans="15:49" x14ac:dyDescent="0.2">
      <c r="O9114" s="39"/>
      <c r="P9114" s="39"/>
      <c r="Q9114" s="39"/>
      <c r="R9114" s="39"/>
      <c r="S9114" s="39"/>
      <c r="T9114" s="39"/>
      <c r="U9114" s="39"/>
      <c r="V9114" s="39"/>
      <c r="W9114" s="39"/>
      <c r="X9114" s="39"/>
      <c r="Y9114" s="39"/>
      <c r="Z9114" s="39"/>
      <c r="AA9114" s="39"/>
      <c r="AB9114" s="39"/>
      <c r="AC9114" s="39"/>
      <c r="AD9114" s="39"/>
      <c r="AE9114" s="39"/>
      <c r="AF9114" s="39"/>
      <c r="AG9114" s="39"/>
      <c r="AH9114" s="39"/>
      <c r="AI9114" s="39"/>
      <c r="AJ9114" s="39"/>
      <c r="AK9114" s="39"/>
      <c r="AL9114" s="39"/>
      <c r="AM9114" s="39"/>
      <c r="AN9114" s="39"/>
      <c r="AO9114" s="39"/>
      <c r="AP9114" s="39"/>
      <c r="AQ9114" s="39"/>
      <c r="AR9114" s="39"/>
      <c r="AS9114" s="39"/>
      <c r="AT9114" s="39"/>
      <c r="AU9114" s="39"/>
      <c r="AV9114" s="39"/>
      <c r="AW9114" s="39"/>
    </row>
    <row r="9115" spans="15:49" x14ac:dyDescent="0.2">
      <c r="O9115" s="39"/>
      <c r="P9115" s="39"/>
      <c r="Q9115" s="39"/>
      <c r="R9115" s="39"/>
      <c r="S9115" s="39"/>
      <c r="T9115" s="39"/>
      <c r="U9115" s="39"/>
      <c r="V9115" s="39"/>
      <c r="W9115" s="39"/>
      <c r="X9115" s="39"/>
      <c r="Y9115" s="39"/>
      <c r="Z9115" s="39"/>
      <c r="AA9115" s="39"/>
      <c r="AB9115" s="39"/>
      <c r="AC9115" s="39"/>
      <c r="AD9115" s="39"/>
      <c r="AE9115" s="39"/>
      <c r="AF9115" s="39"/>
      <c r="AG9115" s="39"/>
      <c r="AH9115" s="39"/>
      <c r="AI9115" s="39"/>
      <c r="AJ9115" s="39"/>
      <c r="AK9115" s="39"/>
      <c r="AL9115" s="39"/>
      <c r="AM9115" s="39"/>
      <c r="AN9115" s="39"/>
      <c r="AO9115" s="39"/>
      <c r="AP9115" s="39"/>
      <c r="AQ9115" s="39"/>
      <c r="AR9115" s="39"/>
      <c r="AS9115" s="39"/>
      <c r="AT9115" s="39"/>
      <c r="AU9115" s="39"/>
      <c r="AV9115" s="39"/>
      <c r="AW9115" s="39"/>
    </row>
    <row r="9116" spans="15:49" x14ac:dyDescent="0.2">
      <c r="O9116" s="39"/>
      <c r="P9116" s="39"/>
      <c r="Q9116" s="39"/>
      <c r="R9116" s="39"/>
      <c r="S9116" s="39"/>
      <c r="T9116" s="39"/>
      <c r="U9116" s="39"/>
      <c r="V9116" s="39"/>
      <c r="W9116" s="39"/>
      <c r="X9116" s="39"/>
      <c r="Y9116" s="39"/>
      <c r="Z9116" s="39"/>
      <c r="AA9116" s="39"/>
      <c r="AB9116" s="39"/>
      <c r="AC9116" s="39"/>
      <c r="AD9116" s="39"/>
      <c r="AE9116" s="39"/>
      <c r="AF9116" s="39"/>
      <c r="AG9116" s="39"/>
      <c r="AH9116" s="39"/>
      <c r="AI9116" s="39"/>
      <c r="AJ9116" s="39"/>
      <c r="AK9116" s="39"/>
      <c r="AL9116" s="39"/>
      <c r="AM9116" s="39"/>
      <c r="AN9116" s="39"/>
      <c r="AO9116" s="39"/>
      <c r="AP9116" s="39"/>
      <c r="AQ9116" s="39"/>
      <c r="AR9116" s="39"/>
      <c r="AS9116" s="39"/>
      <c r="AT9116" s="39"/>
      <c r="AU9116" s="39"/>
      <c r="AV9116" s="39"/>
      <c r="AW9116" s="39"/>
    </row>
    <row r="9117" spans="15:49" x14ac:dyDescent="0.2">
      <c r="O9117" s="39"/>
      <c r="P9117" s="39"/>
      <c r="Q9117" s="39"/>
      <c r="R9117" s="39"/>
      <c r="S9117" s="39"/>
      <c r="T9117" s="39"/>
      <c r="U9117" s="39"/>
      <c r="V9117" s="39"/>
      <c r="W9117" s="39"/>
      <c r="X9117" s="39"/>
      <c r="Y9117" s="39"/>
      <c r="Z9117" s="39"/>
      <c r="AA9117" s="39"/>
      <c r="AB9117" s="39"/>
      <c r="AC9117" s="39"/>
      <c r="AD9117" s="39"/>
      <c r="AE9117" s="39"/>
      <c r="AF9117" s="39"/>
      <c r="AG9117" s="39"/>
      <c r="AH9117" s="39"/>
      <c r="AI9117" s="39"/>
      <c r="AJ9117" s="39"/>
      <c r="AK9117" s="39"/>
      <c r="AL9117" s="39"/>
      <c r="AM9117" s="39"/>
      <c r="AN9117" s="39"/>
      <c r="AO9117" s="39"/>
      <c r="AP9117" s="39"/>
      <c r="AQ9117" s="39"/>
      <c r="AR9117" s="39"/>
      <c r="AS9117" s="39"/>
      <c r="AT9117" s="39"/>
      <c r="AU9117" s="39"/>
      <c r="AV9117" s="39"/>
      <c r="AW9117" s="39"/>
    </row>
    <row r="9118" spans="15:49" x14ac:dyDescent="0.2">
      <c r="O9118" s="39"/>
      <c r="P9118" s="39"/>
      <c r="Q9118" s="39"/>
      <c r="R9118" s="39"/>
      <c r="S9118" s="39"/>
      <c r="T9118" s="39"/>
      <c r="U9118" s="39"/>
      <c r="V9118" s="39"/>
      <c r="W9118" s="39"/>
      <c r="X9118" s="39"/>
      <c r="Y9118" s="39"/>
      <c r="Z9118" s="39"/>
      <c r="AA9118" s="39"/>
      <c r="AB9118" s="39"/>
      <c r="AC9118" s="39"/>
      <c r="AD9118" s="39"/>
      <c r="AE9118" s="39"/>
      <c r="AF9118" s="39"/>
      <c r="AG9118" s="39"/>
      <c r="AH9118" s="39"/>
      <c r="AI9118" s="39"/>
      <c r="AJ9118" s="39"/>
      <c r="AK9118" s="39"/>
      <c r="AL9118" s="39"/>
      <c r="AM9118" s="39"/>
      <c r="AN9118" s="39"/>
      <c r="AO9118" s="39"/>
      <c r="AP9118" s="39"/>
      <c r="AQ9118" s="39"/>
      <c r="AR9118" s="39"/>
      <c r="AS9118" s="39"/>
      <c r="AT9118" s="39"/>
      <c r="AU9118" s="39"/>
      <c r="AV9118" s="39"/>
      <c r="AW9118" s="39"/>
    </row>
    <row r="9119" spans="15:49" x14ac:dyDescent="0.2">
      <c r="O9119" s="39"/>
      <c r="P9119" s="39"/>
      <c r="Q9119" s="39"/>
      <c r="R9119" s="39"/>
      <c r="S9119" s="39"/>
      <c r="T9119" s="39"/>
      <c r="U9119" s="39"/>
      <c r="V9119" s="39"/>
      <c r="W9119" s="39"/>
      <c r="X9119" s="39"/>
      <c r="Y9119" s="39"/>
      <c r="Z9119" s="39"/>
      <c r="AA9119" s="39"/>
      <c r="AB9119" s="39"/>
      <c r="AC9119" s="39"/>
      <c r="AD9119" s="39"/>
      <c r="AE9119" s="39"/>
      <c r="AF9119" s="39"/>
      <c r="AG9119" s="39"/>
      <c r="AH9119" s="39"/>
      <c r="AI9119" s="39"/>
      <c r="AJ9119" s="39"/>
      <c r="AK9119" s="39"/>
      <c r="AL9119" s="39"/>
      <c r="AM9119" s="39"/>
      <c r="AN9119" s="39"/>
      <c r="AO9119" s="39"/>
      <c r="AP9119" s="39"/>
      <c r="AQ9119" s="39"/>
      <c r="AR9119" s="39"/>
      <c r="AS9119" s="39"/>
      <c r="AT9119" s="39"/>
      <c r="AU9119" s="39"/>
      <c r="AV9119" s="39"/>
      <c r="AW9119" s="39"/>
    </row>
    <row r="9120" spans="15:49" x14ac:dyDescent="0.2">
      <c r="O9120" s="39"/>
      <c r="P9120" s="39"/>
      <c r="Q9120" s="39"/>
      <c r="R9120" s="39"/>
      <c r="S9120" s="39"/>
      <c r="T9120" s="39"/>
      <c r="U9120" s="39"/>
      <c r="V9120" s="39"/>
      <c r="W9120" s="39"/>
      <c r="X9120" s="39"/>
      <c r="Y9120" s="39"/>
      <c r="Z9120" s="39"/>
      <c r="AA9120" s="39"/>
      <c r="AB9120" s="39"/>
      <c r="AC9120" s="39"/>
      <c r="AD9120" s="39"/>
      <c r="AE9120" s="39"/>
      <c r="AF9120" s="39"/>
      <c r="AG9120" s="39"/>
      <c r="AH9120" s="39"/>
      <c r="AI9120" s="39"/>
      <c r="AJ9120" s="39"/>
      <c r="AK9120" s="39"/>
      <c r="AL9120" s="39"/>
      <c r="AM9120" s="39"/>
      <c r="AN9120" s="39"/>
      <c r="AO9120" s="39"/>
      <c r="AP9120" s="39"/>
      <c r="AQ9120" s="39"/>
      <c r="AR9120" s="39"/>
      <c r="AS9120" s="39"/>
      <c r="AT9120" s="39"/>
      <c r="AU9120" s="39"/>
      <c r="AV9120" s="39"/>
      <c r="AW9120" s="39"/>
    </row>
    <row r="9121" spans="15:49" x14ac:dyDescent="0.2">
      <c r="O9121" s="39"/>
      <c r="P9121" s="39"/>
      <c r="Q9121" s="39"/>
      <c r="R9121" s="39"/>
      <c r="S9121" s="39"/>
      <c r="T9121" s="39"/>
      <c r="U9121" s="39"/>
      <c r="V9121" s="39"/>
      <c r="W9121" s="39"/>
      <c r="X9121" s="39"/>
      <c r="Y9121" s="39"/>
      <c r="Z9121" s="39"/>
      <c r="AA9121" s="39"/>
      <c r="AB9121" s="39"/>
      <c r="AC9121" s="39"/>
      <c r="AD9121" s="39"/>
      <c r="AE9121" s="39"/>
      <c r="AF9121" s="39"/>
      <c r="AG9121" s="39"/>
      <c r="AH9121" s="39"/>
      <c r="AI9121" s="39"/>
      <c r="AJ9121" s="39"/>
      <c r="AK9121" s="39"/>
      <c r="AL9121" s="39"/>
      <c r="AM9121" s="39"/>
      <c r="AN9121" s="39"/>
      <c r="AO9121" s="39"/>
      <c r="AP9121" s="39"/>
      <c r="AQ9121" s="39"/>
      <c r="AR9121" s="39"/>
      <c r="AS9121" s="39"/>
      <c r="AT9121" s="39"/>
      <c r="AU9121" s="39"/>
      <c r="AV9121" s="39"/>
      <c r="AW9121" s="39"/>
    </row>
    <row r="9122" spans="15:49" x14ac:dyDescent="0.2">
      <c r="O9122" s="39"/>
      <c r="P9122" s="39"/>
      <c r="Q9122" s="39"/>
      <c r="R9122" s="39"/>
      <c r="S9122" s="39"/>
      <c r="T9122" s="39"/>
      <c r="U9122" s="39"/>
      <c r="V9122" s="39"/>
      <c r="W9122" s="39"/>
      <c r="X9122" s="39"/>
      <c r="Y9122" s="39"/>
      <c r="Z9122" s="39"/>
      <c r="AA9122" s="39"/>
      <c r="AB9122" s="39"/>
      <c r="AC9122" s="39"/>
      <c r="AD9122" s="39"/>
      <c r="AE9122" s="39"/>
      <c r="AF9122" s="39"/>
      <c r="AG9122" s="39"/>
      <c r="AH9122" s="39"/>
      <c r="AI9122" s="39"/>
      <c r="AJ9122" s="39"/>
      <c r="AK9122" s="39"/>
      <c r="AL9122" s="39"/>
      <c r="AM9122" s="39"/>
      <c r="AN9122" s="39"/>
      <c r="AO9122" s="39"/>
      <c r="AP9122" s="39"/>
      <c r="AQ9122" s="39"/>
      <c r="AR9122" s="39"/>
      <c r="AS9122" s="39"/>
      <c r="AT9122" s="39"/>
      <c r="AU9122" s="39"/>
      <c r="AV9122" s="39"/>
      <c r="AW9122" s="39"/>
    </row>
    <row r="9123" spans="15:49" x14ac:dyDescent="0.2">
      <c r="O9123" s="39"/>
      <c r="P9123" s="39"/>
      <c r="Q9123" s="39"/>
      <c r="R9123" s="39"/>
      <c r="S9123" s="39"/>
      <c r="T9123" s="39"/>
      <c r="U9123" s="39"/>
      <c r="V9123" s="39"/>
      <c r="W9123" s="39"/>
      <c r="X9123" s="39"/>
      <c r="Y9123" s="39"/>
      <c r="Z9123" s="39"/>
      <c r="AA9123" s="39"/>
      <c r="AB9123" s="39"/>
      <c r="AC9123" s="39"/>
      <c r="AD9123" s="39"/>
      <c r="AE9123" s="39"/>
      <c r="AF9123" s="39"/>
      <c r="AG9123" s="39"/>
      <c r="AH9123" s="39"/>
      <c r="AI9123" s="39"/>
      <c r="AJ9123" s="39"/>
      <c r="AK9123" s="39"/>
      <c r="AL9123" s="39"/>
      <c r="AM9123" s="39"/>
      <c r="AN9123" s="39"/>
      <c r="AO9123" s="39"/>
      <c r="AP9123" s="39"/>
      <c r="AQ9123" s="39"/>
      <c r="AR9123" s="39"/>
      <c r="AS9123" s="39"/>
      <c r="AT9123" s="39"/>
      <c r="AU9123" s="39"/>
      <c r="AV9123" s="39"/>
      <c r="AW9123" s="39"/>
    </row>
    <row r="9124" spans="15:49" x14ac:dyDescent="0.2">
      <c r="O9124" s="39"/>
      <c r="P9124" s="39"/>
      <c r="Q9124" s="39"/>
      <c r="R9124" s="39"/>
      <c r="S9124" s="39"/>
      <c r="T9124" s="39"/>
      <c r="U9124" s="39"/>
      <c r="V9124" s="39"/>
      <c r="W9124" s="39"/>
      <c r="X9124" s="39"/>
      <c r="Y9124" s="39"/>
      <c r="Z9124" s="39"/>
      <c r="AA9124" s="39"/>
      <c r="AB9124" s="39"/>
      <c r="AC9124" s="39"/>
      <c r="AD9124" s="39"/>
      <c r="AE9124" s="39"/>
      <c r="AF9124" s="39"/>
      <c r="AG9124" s="39"/>
      <c r="AH9124" s="39"/>
      <c r="AI9124" s="39"/>
      <c r="AJ9124" s="39"/>
      <c r="AK9124" s="39"/>
      <c r="AL9124" s="39"/>
      <c r="AM9124" s="39"/>
      <c r="AN9124" s="39"/>
      <c r="AO9124" s="39"/>
      <c r="AP9124" s="39"/>
      <c r="AQ9124" s="39"/>
      <c r="AR9124" s="39"/>
      <c r="AS9124" s="39"/>
      <c r="AT9124" s="39"/>
      <c r="AU9124" s="39"/>
      <c r="AV9124" s="39"/>
      <c r="AW9124" s="39"/>
    </row>
    <row r="9125" spans="15:49" x14ac:dyDescent="0.2">
      <c r="O9125" s="39"/>
      <c r="P9125" s="39"/>
      <c r="Q9125" s="39"/>
      <c r="R9125" s="39"/>
      <c r="S9125" s="39"/>
      <c r="T9125" s="39"/>
      <c r="U9125" s="39"/>
      <c r="V9125" s="39"/>
      <c r="W9125" s="39"/>
      <c r="X9125" s="39"/>
      <c r="Y9125" s="39"/>
      <c r="Z9125" s="39"/>
      <c r="AA9125" s="39"/>
      <c r="AB9125" s="39"/>
      <c r="AC9125" s="39"/>
      <c r="AD9125" s="39"/>
      <c r="AE9125" s="39"/>
      <c r="AF9125" s="39"/>
      <c r="AG9125" s="39"/>
      <c r="AH9125" s="39"/>
      <c r="AI9125" s="39"/>
      <c r="AJ9125" s="39"/>
      <c r="AK9125" s="39"/>
      <c r="AL9125" s="39"/>
      <c r="AM9125" s="39"/>
      <c r="AN9125" s="39"/>
      <c r="AO9125" s="39"/>
      <c r="AP9125" s="39"/>
      <c r="AQ9125" s="39"/>
      <c r="AR9125" s="39"/>
      <c r="AS9125" s="39"/>
      <c r="AT9125" s="39"/>
      <c r="AU9125" s="39"/>
      <c r="AV9125" s="39"/>
      <c r="AW9125" s="39"/>
    </row>
    <row r="9126" spans="15:49" x14ac:dyDescent="0.2">
      <c r="O9126" s="39"/>
      <c r="P9126" s="39"/>
      <c r="Q9126" s="39"/>
      <c r="R9126" s="39"/>
      <c r="S9126" s="39"/>
      <c r="T9126" s="39"/>
      <c r="U9126" s="39"/>
      <c r="V9126" s="39"/>
      <c r="W9126" s="39"/>
      <c r="X9126" s="39"/>
      <c r="Y9126" s="39"/>
      <c r="Z9126" s="39"/>
      <c r="AA9126" s="39"/>
      <c r="AB9126" s="39"/>
      <c r="AC9126" s="39"/>
      <c r="AD9126" s="39"/>
      <c r="AE9126" s="39"/>
      <c r="AF9126" s="39"/>
      <c r="AG9126" s="39"/>
      <c r="AH9126" s="39"/>
      <c r="AI9126" s="39"/>
      <c r="AJ9126" s="39"/>
      <c r="AK9126" s="39"/>
      <c r="AL9126" s="39"/>
      <c r="AM9126" s="39"/>
      <c r="AN9126" s="39"/>
      <c r="AO9126" s="39"/>
      <c r="AP9126" s="39"/>
      <c r="AQ9126" s="39"/>
      <c r="AR9126" s="39"/>
      <c r="AS9126" s="39"/>
      <c r="AT9126" s="39"/>
      <c r="AU9126" s="39"/>
      <c r="AV9126" s="39"/>
      <c r="AW9126" s="39"/>
    </row>
    <row r="9127" spans="15:49" x14ac:dyDescent="0.2">
      <c r="O9127" s="39"/>
      <c r="P9127" s="39"/>
      <c r="Q9127" s="39"/>
      <c r="R9127" s="39"/>
      <c r="S9127" s="39"/>
      <c r="T9127" s="39"/>
      <c r="U9127" s="39"/>
      <c r="V9127" s="39"/>
      <c r="W9127" s="39"/>
      <c r="X9127" s="39"/>
      <c r="Y9127" s="39"/>
      <c r="Z9127" s="39"/>
      <c r="AA9127" s="39"/>
      <c r="AB9127" s="39"/>
      <c r="AC9127" s="39"/>
      <c r="AD9127" s="39"/>
      <c r="AE9127" s="39"/>
      <c r="AF9127" s="39"/>
      <c r="AG9127" s="39"/>
      <c r="AH9127" s="39"/>
      <c r="AI9127" s="39"/>
      <c r="AJ9127" s="39"/>
      <c r="AK9127" s="39"/>
      <c r="AL9127" s="39"/>
      <c r="AM9127" s="39"/>
      <c r="AN9127" s="39"/>
      <c r="AO9127" s="39"/>
      <c r="AP9127" s="39"/>
      <c r="AQ9127" s="39"/>
      <c r="AR9127" s="39"/>
      <c r="AS9127" s="39"/>
      <c r="AT9127" s="39"/>
      <c r="AU9127" s="39"/>
      <c r="AV9127" s="39"/>
      <c r="AW9127" s="39"/>
    </row>
    <row r="9128" spans="15:49" x14ac:dyDescent="0.2">
      <c r="O9128" s="39"/>
      <c r="P9128" s="39"/>
      <c r="Q9128" s="39"/>
      <c r="R9128" s="39"/>
      <c r="S9128" s="39"/>
      <c r="T9128" s="39"/>
      <c r="U9128" s="39"/>
      <c r="V9128" s="39"/>
      <c r="W9128" s="39"/>
      <c r="X9128" s="39"/>
      <c r="Y9128" s="39"/>
      <c r="Z9128" s="39"/>
      <c r="AA9128" s="39"/>
      <c r="AB9128" s="39"/>
      <c r="AC9128" s="39"/>
      <c r="AD9128" s="39"/>
      <c r="AE9128" s="39"/>
      <c r="AF9128" s="39"/>
      <c r="AG9128" s="39"/>
      <c r="AH9128" s="39"/>
      <c r="AI9128" s="39"/>
      <c r="AJ9128" s="39"/>
      <c r="AK9128" s="39"/>
      <c r="AL9128" s="39"/>
      <c r="AM9128" s="39"/>
      <c r="AN9128" s="39"/>
      <c r="AO9128" s="39"/>
      <c r="AP9128" s="39"/>
      <c r="AQ9128" s="39"/>
      <c r="AR9128" s="39"/>
      <c r="AS9128" s="39"/>
      <c r="AT9128" s="39"/>
      <c r="AU9128" s="39"/>
      <c r="AV9128" s="39"/>
      <c r="AW9128" s="39"/>
    </row>
    <row r="9129" spans="15:49" x14ac:dyDescent="0.2">
      <c r="O9129" s="39"/>
      <c r="P9129" s="39"/>
      <c r="Q9129" s="39"/>
      <c r="R9129" s="39"/>
      <c r="S9129" s="39"/>
      <c r="T9129" s="39"/>
      <c r="U9129" s="39"/>
      <c r="V9129" s="39"/>
      <c r="W9129" s="39"/>
      <c r="X9129" s="39"/>
      <c r="Y9129" s="39"/>
      <c r="Z9129" s="39"/>
      <c r="AA9129" s="39"/>
      <c r="AB9129" s="39"/>
      <c r="AC9129" s="39"/>
      <c r="AD9129" s="39"/>
      <c r="AE9129" s="39"/>
      <c r="AF9129" s="39"/>
      <c r="AG9129" s="39"/>
      <c r="AH9129" s="39"/>
      <c r="AI9129" s="39"/>
      <c r="AJ9129" s="39"/>
      <c r="AK9129" s="39"/>
      <c r="AL9129" s="39"/>
      <c r="AM9129" s="39"/>
      <c r="AN9129" s="39"/>
      <c r="AO9129" s="39"/>
      <c r="AP9129" s="39"/>
      <c r="AQ9129" s="39"/>
      <c r="AR9129" s="39"/>
      <c r="AS9129" s="39"/>
      <c r="AT9129" s="39"/>
      <c r="AU9129" s="39"/>
      <c r="AV9129" s="39"/>
      <c r="AW9129" s="39"/>
    </row>
    <row r="9130" spans="15:49" x14ac:dyDescent="0.2">
      <c r="O9130" s="39"/>
      <c r="P9130" s="39"/>
      <c r="Q9130" s="39"/>
      <c r="R9130" s="39"/>
      <c r="S9130" s="39"/>
      <c r="T9130" s="39"/>
      <c r="U9130" s="39"/>
      <c r="V9130" s="39"/>
      <c r="W9130" s="39"/>
      <c r="X9130" s="39"/>
      <c r="Y9130" s="39"/>
      <c r="Z9130" s="39"/>
      <c r="AA9130" s="39"/>
      <c r="AB9130" s="39"/>
      <c r="AC9130" s="39"/>
      <c r="AD9130" s="39"/>
      <c r="AE9130" s="39"/>
      <c r="AF9130" s="39"/>
      <c r="AG9130" s="39"/>
      <c r="AH9130" s="39"/>
      <c r="AI9130" s="39"/>
      <c r="AJ9130" s="39"/>
      <c r="AK9130" s="39"/>
      <c r="AL9130" s="39"/>
      <c r="AM9130" s="39"/>
      <c r="AN9130" s="39"/>
      <c r="AO9130" s="39"/>
      <c r="AP9130" s="39"/>
      <c r="AQ9130" s="39"/>
      <c r="AR9130" s="39"/>
      <c r="AS9130" s="39"/>
      <c r="AT9130" s="39"/>
      <c r="AU9130" s="39"/>
      <c r="AV9130" s="39"/>
      <c r="AW9130" s="39"/>
    </row>
    <row r="9131" spans="15:49" x14ac:dyDescent="0.2">
      <c r="O9131" s="39"/>
      <c r="P9131" s="39"/>
      <c r="Q9131" s="39"/>
      <c r="R9131" s="39"/>
      <c r="S9131" s="39"/>
      <c r="T9131" s="39"/>
      <c r="U9131" s="39"/>
      <c r="V9131" s="39"/>
      <c r="W9131" s="39"/>
      <c r="X9131" s="39"/>
      <c r="Y9131" s="39"/>
      <c r="Z9131" s="39"/>
      <c r="AA9131" s="39"/>
      <c r="AB9131" s="39"/>
      <c r="AC9131" s="39"/>
      <c r="AD9131" s="39"/>
      <c r="AE9131" s="39"/>
      <c r="AF9131" s="39"/>
      <c r="AG9131" s="39"/>
      <c r="AH9131" s="39"/>
      <c r="AI9131" s="39"/>
      <c r="AJ9131" s="39"/>
      <c r="AK9131" s="39"/>
      <c r="AL9131" s="39"/>
      <c r="AM9131" s="39"/>
      <c r="AN9131" s="39"/>
      <c r="AO9131" s="39"/>
      <c r="AP9131" s="39"/>
      <c r="AQ9131" s="39"/>
      <c r="AR9131" s="39"/>
      <c r="AS9131" s="39"/>
      <c r="AT9131" s="39"/>
      <c r="AU9131" s="39"/>
      <c r="AV9131" s="39"/>
      <c r="AW9131" s="39"/>
    </row>
    <row r="9132" spans="15:49" x14ac:dyDescent="0.2">
      <c r="O9132" s="39"/>
      <c r="P9132" s="39"/>
      <c r="Q9132" s="39"/>
      <c r="R9132" s="39"/>
      <c r="S9132" s="39"/>
      <c r="T9132" s="39"/>
      <c r="U9132" s="39"/>
      <c r="V9132" s="39"/>
      <c r="W9132" s="39"/>
      <c r="X9132" s="39"/>
      <c r="Y9132" s="39"/>
      <c r="Z9132" s="39"/>
      <c r="AA9132" s="39"/>
      <c r="AB9132" s="39"/>
      <c r="AC9132" s="39"/>
      <c r="AD9132" s="39"/>
      <c r="AE9132" s="39"/>
      <c r="AF9132" s="39"/>
      <c r="AG9132" s="39"/>
      <c r="AH9132" s="39"/>
      <c r="AI9132" s="39"/>
      <c r="AJ9132" s="39"/>
      <c r="AK9132" s="39"/>
      <c r="AL9132" s="39"/>
      <c r="AM9132" s="39"/>
      <c r="AN9132" s="39"/>
      <c r="AO9132" s="39"/>
      <c r="AP9132" s="39"/>
      <c r="AQ9132" s="39"/>
      <c r="AR9132" s="39"/>
      <c r="AS9132" s="39"/>
      <c r="AT9132" s="39"/>
      <c r="AU9132" s="39"/>
      <c r="AV9132" s="39"/>
      <c r="AW9132" s="39"/>
    </row>
    <row r="9133" spans="15:49" x14ac:dyDescent="0.2">
      <c r="O9133" s="39"/>
      <c r="P9133" s="39"/>
      <c r="Q9133" s="39"/>
      <c r="R9133" s="39"/>
      <c r="S9133" s="39"/>
      <c r="T9133" s="39"/>
      <c r="U9133" s="39"/>
      <c r="V9133" s="39"/>
      <c r="W9133" s="39"/>
      <c r="X9133" s="39"/>
      <c r="Y9133" s="39"/>
      <c r="Z9133" s="39"/>
      <c r="AA9133" s="39"/>
      <c r="AB9133" s="39"/>
      <c r="AC9133" s="39"/>
      <c r="AD9133" s="39"/>
      <c r="AE9133" s="39"/>
      <c r="AF9133" s="39"/>
      <c r="AG9133" s="39"/>
      <c r="AH9133" s="39"/>
      <c r="AI9133" s="39"/>
      <c r="AJ9133" s="39"/>
      <c r="AK9133" s="39"/>
      <c r="AL9133" s="39"/>
      <c r="AM9133" s="39"/>
      <c r="AN9133" s="39"/>
      <c r="AO9133" s="39"/>
      <c r="AP9133" s="39"/>
      <c r="AQ9133" s="39"/>
      <c r="AR9133" s="39"/>
      <c r="AS9133" s="39"/>
      <c r="AT9133" s="39"/>
      <c r="AU9133" s="39"/>
      <c r="AV9133" s="39"/>
      <c r="AW9133" s="39"/>
    </row>
    <row r="9134" spans="15:49" x14ac:dyDescent="0.2">
      <c r="O9134" s="39"/>
      <c r="P9134" s="39"/>
      <c r="Q9134" s="39"/>
      <c r="R9134" s="39"/>
      <c r="S9134" s="39"/>
      <c r="T9134" s="39"/>
      <c r="U9134" s="39"/>
      <c r="V9134" s="39"/>
      <c r="W9134" s="39"/>
      <c r="X9134" s="39"/>
      <c r="Y9134" s="39"/>
      <c r="Z9134" s="39"/>
      <c r="AA9134" s="39"/>
      <c r="AB9134" s="39"/>
      <c r="AC9134" s="39"/>
      <c r="AD9134" s="39"/>
      <c r="AE9134" s="39"/>
      <c r="AF9134" s="39"/>
      <c r="AG9134" s="39"/>
      <c r="AH9134" s="39"/>
      <c r="AI9134" s="39"/>
      <c r="AJ9134" s="39"/>
      <c r="AK9134" s="39"/>
      <c r="AL9134" s="39"/>
      <c r="AM9134" s="39"/>
      <c r="AN9134" s="39"/>
      <c r="AO9134" s="39"/>
      <c r="AP9134" s="39"/>
      <c r="AQ9134" s="39"/>
      <c r="AR9134" s="39"/>
      <c r="AS9134" s="39"/>
      <c r="AT9134" s="39"/>
      <c r="AU9134" s="39"/>
      <c r="AV9134" s="39"/>
      <c r="AW9134" s="39"/>
    </row>
    <row r="9135" spans="15:49" x14ac:dyDescent="0.2">
      <c r="O9135" s="39"/>
      <c r="P9135" s="39"/>
      <c r="Q9135" s="39"/>
      <c r="R9135" s="39"/>
      <c r="S9135" s="39"/>
      <c r="T9135" s="39"/>
      <c r="U9135" s="39"/>
      <c r="V9135" s="39"/>
      <c r="W9135" s="39"/>
      <c r="X9135" s="39"/>
      <c r="Y9135" s="39"/>
      <c r="Z9135" s="39"/>
      <c r="AA9135" s="39"/>
      <c r="AB9135" s="39"/>
      <c r="AC9135" s="39"/>
      <c r="AD9135" s="39"/>
      <c r="AE9135" s="39"/>
      <c r="AF9135" s="39"/>
      <c r="AG9135" s="39"/>
      <c r="AH9135" s="39"/>
      <c r="AI9135" s="39"/>
      <c r="AJ9135" s="39"/>
      <c r="AK9135" s="39"/>
      <c r="AL9135" s="39"/>
      <c r="AM9135" s="39"/>
      <c r="AN9135" s="39"/>
      <c r="AO9135" s="39"/>
      <c r="AP9135" s="39"/>
      <c r="AQ9135" s="39"/>
      <c r="AR9135" s="39"/>
      <c r="AS9135" s="39"/>
      <c r="AT9135" s="39"/>
      <c r="AU9135" s="39"/>
      <c r="AV9135" s="39"/>
      <c r="AW9135" s="39"/>
    </row>
    <row r="9136" spans="15:49" x14ac:dyDescent="0.2">
      <c r="O9136" s="39"/>
      <c r="P9136" s="39"/>
      <c r="Q9136" s="39"/>
      <c r="R9136" s="39"/>
      <c r="S9136" s="39"/>
      <c r="T9136" s="39"/>
      <c r="U9136" s="39"/>
      <c r="V9136" s="39"/>
      <c r="W9136" s="39"/>
      <c r="X9136" s="39"/>
      <c r="Y9136" s="39"/>
      <c r="Z9136" s="39"/>
      <c r="AA9136" s="39"/>
      <c r="AB9136" s="39"/>
      <c r="AC9136" s="39"/>
      <c r="AD9136" s="39"/>
      <c r="AE9136" s="39"/>
      <c r="AF9136" s="39"/>
      <c r="AG9136" s="39"/>
      <c r="AH9136" s="39"/>
      <c r="AI9136" s="39"/>
      <c r="AJ9136" s="39"/>
      <c r="AK9136" s="39"/>
      <c r="AL9136" s="39"/>
      <c r="AM9136" s="39"/>
      <c r="AN9136" s="39"/>
      <c r="AO9136" s="39"/>
      <c r="AP9136" s="39"/>
      <c r="AQ9136" s="39"/>
      <c r="AR9136" s="39"/>
      <c r="AS9136" s="39"/>
      <c r="AT9136" s="39"/>
      <c r="AU9136" s="39"/>
      <c r="AV9136" s="39"/>
      <c r="AW9136" s="39"/>
    </row>
    <row r="9137" spans="15:49" x14ac:dyDescent="0.2">
      <c r="O9137" s="39"/>
      <c r="P9137" s="39"/>
      <c r="Q9137" s="39"/>
      <c r="R9137" s="39"/>
      <c r="S9137" s="39"/>
      <c r="T9137" s="39"/>
      <c r="U9137" s="39"/>
      <c r="V9137" s="39"/>
      <c r="W9137" s="39"/>
      <c r="X9137" s="39"/>
      <c r="Y9137" s="39"/>
      <c r="Z9137" s="39"/>
      <c r="AA9137" s="39"/>
      <c r="AB9137" s="39"/>
      <c r="AC9137" s="39"/>
      <c r="AD9137" s="39"/>
      <c r="AE9137" s="39"/>
      <c r="AF9137" s="39"/>
      <c r="AG9137" s="39"/>
      <c r="AH9137" s="39"/>
      <c r="AI9137" s="39"/>
      <c r="AJ9137" s="39"/>
      <c r="AK9137" s="39"/>
      <c r="AL9137" s="39"/>
      <c r="AM9137" s="39"/>
      <c r="AN9137" s="39"/>
      <c r="AO9137" s="39"/>
      <c r="AP9137" s="39"/>
      <c r="AQ9137" s="39"/>
      <c r="AR9137" s="39"/>
      <c r="AS9137" s="39"/>
      <c r="AT9137" s="39"/>
      <c r="AU9137" s="39"/>
      <c r="AV9137" s="39"/>
      <c r="AW9137" s="39"/>
    </row>
    <row r="9138" spans="15:49" x14ac:dyDescent="0.2">
      <c r="O9138" s="39"/>
      <c r="P9138" s="39"/>
      <c r="Q9138" s="39"/>
      <c r="R9138" s="39"/>
      <c r="S9138" s="39"/>
      <c r="T9138" s="39"/>
      <c r="U9138" s="39"/>
      <c r="V9138" s="39"/>
      <c r="W9138" s="39"/>
      <c r="X9138" s="39"/>
      <c r="Y9138" s="39"/>
      <c r="Z9138" s="39"/>
      <c r="AA9138" s="39"/>
      <c r="AB9138" s="39"/>
      <c r="AC9138" s="39"/>
      <c r="AD9138" s="39"/>
      <c r="AE9138" s="39"/>
      <c r="AF9138" s="39"/>
      <c r="AG9138" s="39"/>
      <c r="AH9138" s="39"/>
      <c r="AI9138" s="39"/>
      <c r="AJ9138" s="39"/>
      <c r="AK9138" s="39"/>
      <c r="AL9138" s="39"/>
      <c r="AM9138" s="39"/>
      <c r="AN9138" s="39"/>
      <c r="AO9138" s="39"/>
      <c r="AP9138" s="39"/>
      <c r="AQ9138" s="39"/>
      <c r="AR9138" s="39"/>
      <c r="AS9138" s="39"/>
      <c r="AT9138" s="39"/>
      <c r="AU9138" s="39"/>
      <c r="AV9138" s="39"/>
      <c r="AW9138" s="39"/>
    </row>
    <row r="9139" spans="15:49" x14ac:dyDescent="0.2">
      <c r="O9139" s="39"/>
      <c r="P9139" s="39"/>
      <c r="Q9139" s="39"/>
      <c r="R9139" s="39"/>
      <c r="S9139" s="39"/>
      <c r="T9139" s="39"/>
      <c r="U9139" s="39"/>
      <c r="V9139" s="39"/>
      <c r="W9139" s="39"/>
      <c r="X9139" s="39"/>
      <c r="Y9139" s="39"/>
      <c r="Z9139" s="39"/>
      <c r="AA9139" s="39"/>
      <c r="AB9139" s="39"/>
      <c r="AC9139" s="39"/>
      <c r="AD9139" s="39"/>
      <c r="AE9139" s="39"/>
      <c r="AF9139" s="39"/>
      <c r="AG9139" s="39"/>
      <c r="AH9139" s="39"/>
      <c r="AI9139" s="39"/>
      <c r="AJ9139" s="39"/>
      <c r="AK9139" s="39"/>
      <c r="AL9139" s="39"/>
      <c r="AM9139" s="39"/>
      <c r="AN9139" s="39"/>
      <c r="AO9139" s="39"/>
      <c r="AP9139" s="39"/>
      <c r="AQ9139" s="39"/>
      <c r="AR9139" s="39"/>
      <c r="AS9139" s="39"/>
      <c r="AT9139" s="39"/>
      <c r="AU9139" s="39"/>
      <c r="AV9139" s="39"/>
      <c r="AW9139" s="39"/>
    </row>
    <row r="9140" spans="15:49" x14ac:dyDescent="0.2">
      <c r="O9140" s="39"/>
      <c r="P9140" s="39"/>
      <c r="Q9140" s="39"/>
      <c r="R9140" s="39"/>
      <c r="S9140" s="39"/>
      <c r="T9140" s="39"/>
      <c r="U9140" s="39"/>
      <c r="V9140" s="39"/>
      <c r="W9140" s="39"/>
      <c r="X9140" s="39"/>
      <c r="Y9140" s="39"/>
      <c r="Z9140" s="39"/>
      <c r="AA9140" s="39"/>
      <c r="AB9140" s="39"/>
      <c r="AC9140" s="39"/>
      <c r="AD9140" s="39"/>
      <c r="AE9140" s="39"/>
      <c r="AF9140" s="39"/>
      <c r="AG9140" s="39"/>
      <c r="AH9140" s="39"/>
      <c r="AI9140" s="39"/>
      <c r="AJ9140" s="39"/>
      <c r="AK9140" s="39"/>
      <c r="AL9140" s="39"/>
      <c r="AM9140" s="39"/>
      <c r="AN9140" s="39"/>
      <c r="AO9140" s="39"/>
      <c r="AP9140" s="39"/>
      <c r="AQ9140" s="39"/>
      <c r="AR9140" s="39"/>
      <c r="AS9140" s="39"/>
      <c r="AT9140" s="39"/>
      <c r="AU9140" s="39"/>
      <c r="AV9140" s="39"/>
      <c r="AW9140" s="39"/>
    </row>
    <row r="9141" spans="15:49" x14ac:dyDescent="0.2">
      <c r="O9141" s="39"/>
      <c r="P9141" s="39"/>
      <c r="Q9141" s="39"/>
      <c r="R9141" s="39"/>
      <c r="S9141" s="39"/>
      <c r="T9141" s="39"/>
      <c r="U9141" s="39"/>
      <c r="V9141" s="39"/>
      <c r="W9141" s="39"/>
      <c r="X9141" s="39"/>
      <c r="Y9141" s="39"/>
      <c r="Z9141" s="39"/>
      <c r="AA9141" s="39"/>
      <c r="AB9141" s="39"/>
      <c r="AC9141" s="39"/>
      <c r="AD9141" s="39"/>
      <c r="AE9141" s="39"/>
      <c r="AF9141" s="39"/>
      <c r="AG9141" s="39"/>
      <c r="AH9141" s="39"/>
      <c r="AI9141" s="39"/>
      <c r="AJ9141" s="39"/>
      <c r="AK9141" s="39"/>
      <c r="AL9141" s="39"/>
      <c r="AM9141" s="39"/>
      <c r="AN9141" s="39"/>
      <c r="AO9141" s="39"/>
      <c r="AP9141" s="39"/>
      <c r="AQ9141" s="39"/>
      <c r="AR9141" s="39"/>
      <c r="AS9141" s="39"/>
      <c r="AT9141" s="39"/>
      <c r="AU9141" s="39"/>
      <c r="AV9141" s="39"/>
      <c r="AW9141" s="39"/>
    </row>
    <row r="9142" spans="15:49" x14ac:dyDescent="0.2">
      <c r="O9142" s="39"/>
      <c r="P9142" s="39"/>
      <c r="Q9142" s="39"/>
      <c r="R9142" s="39"/>
      <c r="S9142" s="39"/>
      <c r="T9142" s="39"/>
      <c r="U9142" s="39"/>
      <c r="V9142" s="39"/>
      <c r="W9142" s="39"/>
      <c r="X9142" s="39"/>
      <c r="Y9142" s="39"/>
      <c r="Z9142" s="39"/>
      <c r="AA9142" s="39"/>
      <c r="AB9142" s="39"/>
      <c r="AC9142" s="39"/>
      <c r="AD9142" s="39"/>
      <c r="AE9142" s="39"/>
      <c r="AF9142" s="39"/>
      <c r="AG9142" s="39"/>
      <c r="AH9142" s="39"/>
      <c r="AI9142" s="39"/>
      <c r="AJ9142" s="39"/>
      <c r="AK9142" s="39"/>
      <c r="AL9142" s="39"/>
      <c r="AM9142" s="39"/>
      <c r="AN9142" s="39"/>
      <c r="AO9142" s="39"/>
      <c r="AP9142" s="39"/>
      <c r="AQ9142" s="39"/>
      <c r="AR9142" s="39"/>
      <c r="AS9142" s="39"/>
      <c r="AT9142" s="39"/>
      <c r="AU9142" s="39"/>
      <c r="AV9142" s="39"/>
      <c r="AW9142" s="39"/>
    </row>
    <row r="9143" spans="15:49" x14ac:dyDescent="0.2">
      <c r="O9143" s="39"/>
      <c r="P9143" s="39"/>
      <c r="Q9143" s="39"/>
      <c r="R9143" s="39"/>
      <c r="S9143" s="39"/>
      <c r="T9143" s="39"/>
      <c r="U9143" s="39"/>
      <c r="V9143" s="39"/>
      <c r="W9143" s="39"/>
      <c r="X9143" s="39"/>
      <c r="Y9143" s="39"/>
      <c r="Z9143" s="39"/>
      <c r="AA9143" s="39"/>
      <c r="AB9143" s="39"/>
      <c r="AC9143" s="39"/>
      <c r="AD9143" s="39"/>
      <c r="AE9143" s="39"/>
      <c r="AF9143" s="39"/>
      <c r="AG9143" s="39"/>
      <c r="AH9143" s="39"/>
      <c r="AI9143" s="39"/>
      <c r="AJ9143" s="39"/>
      <c r="AK9143" s="39"/>
      <c r="AL9143" s="39"/>
      <c r="AM9143" s="39"/>
      <c r="AN9143" s="39"/>
      <c r="AO9143" s="39"/>
      <c r="AP9143" s="39"/>
      <c r="AQ9143" s="39"/>
      <c r="AR9143" s="39"/>
      <c r="AS9143" s="39"/>
      <c r="AT9143" s="39"/>
      <c r="AU9143" s="39"/>
      <c r="AV9143" s="39"/>
      <c r="AW9143" s="39"/>
    </row>
    <row r="9144" spans="15:49" x14ac:dyDescent="0.2">
      <c r="O9144" s="39"/>
      <c r="P9144" s="39"/>
      <c r="Q9144" s="39"/>
      <c r="R9144" s="39"/>
      <c r="S9144" s="39"/>
      <c r="T9144" s="39"/>
      <c r="U9144" s="39"/>
      <c r="V9144" s="39"/>
      <c r="W9144" s="39"/>
      <c r="X9144" s="39"/>
      <c r="Y9144" s="39"/>
      <c r="Z9144" s="39"/>
      <c r="AA9144" s="39"/>
      <c r="AB9144" s="39"/>
      <c r="AC9144" s="39"/>
      <c r="AD9144" s="39"/>
      <c r="AE9144" s="39"/>
      <c r="AF9144" s="39"/>
      <c r="AG9144" s="39"/>
      <c r="AH9144" s="39"/>
      <c r="AI9144" s="39"/>
      <c r="AJ9144" s="39"/>
      <c r="AK9144" s="39"/>
      <c r="AL9144" s="39"/>
      <c r="AM9144" s="39"/>
      <c r="AN9144" s="39"/>
      <c r="AO9144" s="39"/>
      <c r="AP9144" s="39"/>
      <c r="AQ9144" s="39"/>
      <c r="AR9144" s="39"/>
      <c r="AS9144" s="39"/>
      <c r="AT9144" s="39"/>
      <c r="AU9144" s="39"/>
      <c r="AV9144" s="39"/>
      <c r="AW9144" s="39"/>
    </row>
    <row r="9145" spans="15:49" x14ac:dyDescent="0.2">
      <c r="O9145" s="39"/>
      <c r="P9145" s="39"/>
      <c r="Q9145" s="39"/>
      <c r="R9145" s="39"/>
      <c r="S9145" s="39"/>
      <c r="T9145" s="39"/>
      <c r="U9145" s="39"/>
      <c r="V9145" s="39"/>
      <c r="W9145" s="39"/>
      <c r="X9145" s="39"/>
      <c r="Y9145" s="39"/>
      <c r="Z9145" s="39"/>
      <c r="AA9145" s="39"/>
      <c r="AB9145" s="39"/>
      <c r="AC9145" s="39"/>
      <c r="AD9145" s="39"/>
      <c r="AE9145" s="39"/>
      <c r="AF9145" s="39"/>
      <c r="AG9145" s="39"/>
      <c r="AH9145" s="39"/>
      <c r="AI9145" s="39"/>
      <c r="AJ9145" s="39"/>
      <c r="AK9145" s="39"/>
      <c r="AL9145" s="39"/>
      <c r="AM9145" s="39"/>
      <c r="AN9145" s="39"/>
      <c r="AO9145" s="39"/>
      <c r="AP9145" s="39"/>
      <c r="AQ9145" s="39"/>
      <c r="AR9145" s="39"/>
      <c r="AS9145" s="39"/>
      <c r="AT9145" s="39"/>
      <c r="AU9145" s="39"/>
      <c r="AV9145" s="39"/>
      <c r="AW9145" s="39"/>
    </row>
    <row r="9146" spans="15:49" x14ac:dyDescent="0.2">
      <c r="O9146" s="39"/>
      <c r="P9146" s="39"/>
      <c r="Q9146" s="39"/>
      <c r="R9146" s="39"/>
      <c r="S9146" s="39"/>
      <c r="T9146" s="39"/>
      <c r="U9146" s="39"/>
      <c r="V9146" s="39"/>
      <c r="W9146" s="39"/>
      <c r="X9146" s="39"/>
      <c r="Y9146" s="39"/>
      <c r="Z9146" s="39"/>
      <c r="AA9146" s="39"/>
      <c r="AB9146" s="39"/>
      <c r="AC9146" s="39"/>
      <c r="AD9146" s="39"/>
      <c r="AE9146" s="39"/>
      <c r="AF9146" s="39"/>
      <c r="AG9146" s="39"/>
      <c r="AH9146" s="39"/>
      <c r="AI9146" s="39"/>
      <c r="AJ9146" s="39"/>
      <c r="AK9146" s="39"/>
      <c r="AL9146" s="39"/>
      <c r="AM9146" s="39"/>
      <c r="AN9146" s="39"/>
      <c r="AO9146" s="39"/>
      <c r="AP9146" s="39"/>
      <c r="AQ9146" s="39"/>
      <c r="AR9146" s="39"/>
      <c r="AS9146" s="39"/>
      <c r="AT9146" s="39"/>
      <c r="AU9146" s="39"/>
      <c r="AV9146" s="39"/>
      <c r="AW9146" s="39"/>
    </row>
    <row r="9147" spans="15:49" x14ac:dyDescent="0.2">
      <c r="O9147" s="39"/>
      <c r="P9147" s="39"/>
      <c r="Q9147" s="39"/>
      <c r="R9147" s="39"/>
      <c r="S9147" s="39"/>
      <c r="T9147" s="39"/>
      <c r="U9147" s="39"/>
      <c r="V9147" s="39"/>
      <c r="W9147" s="39"/>
      <c r="X9147" s="39"/>
      <c r="Y9147" s="39"/>
      <c r="Z9147" s="39"/>
      <c r="AA9147" s="39"/>
      <c r="AB9147" s="39"/>
      <c r="AC9147" s="39"/>
      <c r="AD9147" s="39"/>
      <c r="AE9147" s="39"/>
      <c r="AF9147" s="39"/>
      <c r="AG9147" s="39"/>
      <c r="AH9147" s="39"/>
      <c r="AI9147" s="39"/>
      <c r="AJ9147" s="39"/>
      <c r="AK9147" s="39"/>
      <c r="AL9147" s="39"/>
      <c r="AM9147" s="39"/>
      <c r="AN9147" s="39"/>
      <c r="AO9147" s="39"/>
      <c r="AP9147" s="39"/>
      <c r="AQ9147" s="39"/>
      <c r="AR9147" s="39"/>
      <c r="AS9147" s="39"/>
      <c r="AT9147" s="39"/>
      <c r="AU9147" s="39"/>
      <c r="AV9147" s="39"/>
      <c r="AW9147" s="39"/>
    </row>
    <row r="9148" spans="15:49" x14ac:dyDescent="0.2">
      <c r="O9148" s="39"/>
      <c r="P9148" s="39"/>
      <c r="Q9148" s="39"/>
      <c r="R9148" s="39"/>
      <c r="S9148" s="39"/>
      <c r="T9148" s="39"/>
      <c r="U9148" s="39"/>
      <c r="V9148" s="39"/>
      <c r="W9148" s="39"/>
      <c r="X9148" s="39"/>
      <c r="Y9148" s="39"/>
      <c r="Z9148" s="39"/>
      <c r="AA9148" s="39"/>
      <c r="AB9148" s="39"/>
      <c r="AC9148" s="39"/>
      <c r="AD9148" s="39"/>
      <c r="AE9148" s="39"/>
      <c r="AF9148" s="39"/>
      <c r="AG9148" s="39"/>
      <c r="AH9148" s="39"/>
      <c r="AI9148" s="39"/>
      <c r="AJ9148" s="39"/>
      <c r="AK9148" s="39"/>
      <c r="AL9148" s="39"/>
      <c r="AM9148" s="39"/>
      <c r="AN9148" s="39"/>
      <c r="AO9148" s="39"/>
      <c r="AP9148" s="39"/>
      <c r="AQ9148" s="39"/>
      <c r="AR9148" s="39"/>
      <c r="AS9148" s="39"/>
      <c r="AT9148" s="39"/>
      <c r="AU9148" s="39"/>
      <c r="AV9148" s="39"/>
      <c r="AW9148" s="39"/>
    </row>
    <row r="9149" spans="15:49" x14ac:dyDescent="0.2">
      <c r="O9149" s="39"/>
      <c r="P9149" s="39"/>
      <c r="Q9149" s="39"/>
      <c r="R9149" s="39"/>
      <c r="S9149" s="39"/>
      <c r="T9149" s="39"/>
      <c r="U9149" s="39"/>
      <c r="V9149" s="39"/>
      <c r="W9149" s="39"/>
      <c r="X9149" s="39"/>
      <c r="Y9149" s="39"/>
      <c r="Z9149" s="39"/>
      <c r="AA9149" s="39"/>
      <c r="AB9149" s="39"/>
      <c r="AC9149" s="39"/>
      <c r="AD9149" s="39"/>
      <c r="AE9149" s="39"/>
      <c r="AF9149" s="39"/>
      <c r="AG9149" s="39"/>
      <c r="AH9149" s="39"/>
      <c r="AI9149" s="39"/>
      <c r="AJ9149" s="39"/>
      <c r="AK9149" s="39"/>
      <c r="AL9149" s="39"/>
      <c r="AM9149" s="39"/>
      <c r="AN9149" s="39"/>
      <c r="AO9149" s="39"/>
      <c r="AP9149" s="39"/>
      <c r="AQ9149" s="39"/>
      <c r="AR9149" s="39"/>
      <c r="AS9149" s="39"/>
      <c r="AT9149" s="39"/>
      <c r="AU9149" s="39"/>
      <c r="AV9149" s="39"/>
      <c r="AW9149" s="39"/>
    </row>
    <row r="9150" spans="15:49" x14ac:dyDescent="0.2">
      <c r="O9150" s="39"/>
      <c r="P9150" s="39"/>
      <c r="Q9150" s="39"/>
      <c r="R9150" s="39"/>
      <c r="S9150" s="39"/>
      <c r="T9150" s="39"/>
      <c r="U9150" s="39"/>
      <c r="V9150" s="39"/>
      <c r="W9150" s="39"/>
      <c r="X9150" s="39"/>
      <c r="Y9150" s="39"/>
      <c r="Z9150" s="39"/>
      <c r="AA9150" s="39"/>
      <c r="AB9150" s="39"/>
      <c r="AC9150" s="39"/>
      <c r="AD9150" s="39"/>
      <c r="AE9150" s="39"/>
      <c r="AF9150" s="39"/>
      <c r="AG9150" s="39"/>
      <c r="AH9150" s="39"/>
      <c r="AI9150" s="39"/>
      <c r="AJ9150" s="39"/>
      <c r="AK9150" s="39"/>
      <c r="AL9150" s="39"/>
      <c r="AM9150" s="39"/>
      <c r="AN9150" s="39"/>
      <c r="AO9150" s="39"/>
      <c r="AP9150" s="39"/>
      <c r="AQ9150" s="39"/>
      <c r="AR9150" s="39"/>
      <c r="AS9150" s="39"/>
      <c r="AT9150" s="39"/>
      <c r="AU9150" s="39"/>
      <c r="AV9150" s="39"/>
      <c r="AW9150" s="39"/>
    </row>
    <row r="9151" spans="15:49" x14ac:dyDescent="0.2">
      <c r="O9151" s="39"/>
      <c r="P9151" s="39"/>
      <c r="Q9151" s="39"/>
      <c r="R9151" s="39"/>
      <c r="S9151" s="39"/>
      <c r="T9151" s="39"/>
      <c r="U9151" s="39"/>
      <c r="V9151" s="39"/>
      <c r="W9151" s="39"/>
      <c r="X9151" s="39"/>
      <c r="Y9151" s="39"/>
      <c r="Z9151" s="39"/>
      <c r="AA9151" s="39"/>
      <c r="AB9151" s="39"/>
      <c r="AC9151" s="39"/>
      <c r="AD9151" s="39"/>
      <c r="AE9151" s="39"/>
      <c r="AF9151" s="39"/>
      <c r="AG9151" s="39"/>
      <c r="AH9151" s="39"/>
      <c r="AI9151" s="39"/>
      <c r="AJ9151" s="39"/>
      <c r="AK9151" s="39"/>
      <c r="AL9151" s="39"/>
      <c r="AM9151" s="39"/>
      <c r="AN9151" s="39"/>
      <c r="AO9151" s="39"/>
      <c r="AP9151" s="39"/>
      <c r="AQ9151" s="39"/>
      <c r="AR9151" s="39"/>
      <c r="AS9151" s="39"/>
      <c r="AT9151" s="39"/>
      <c r="AU9151" s="39"/>
      <c r="AV9151" s="39"/>
      <c r="AW9151" s="39"/>
    </row>
    <row r="9152" spans="15:49" x14ac:dyDescent="0.2">
      <c r="O9152" s="39"/>
      <c r="P9152" s="39"/>
      <c r="Q9152" s="39"/>
      <c r="R9152" s="39"/>
      <c r="S9152" s="39"/>
      <c r="T9152" s="39"/>
      <c r="U9152" s="39"/>
      <c r="V9152" s="39"/>
      <c r="W9152" s="39"/>
      <c r="X9152" s="39"/>
      <c r="Y9152" s="39"/>
      <c r="Z9152" s="39"/>
      <c r="AA9152" s="39"/>
      <c r="AB9152" s="39"/>
      <c r="AC9152" s="39"/>
      <c r="AD9152" s="39"/>
      <c r="AE9152" s="39"/>
      <c r="AF9152" s="39"/>
      <c r="AG9152" s="39"/>
      <c r="AH9152" s="39"/>
      <c r="AI9152" s="39"/>
      <c r="AJ9152" s="39"/>
      <c r="AK9152" s="39"/>
      <c r="AL9152" s="39"/>
      <c r="AM9152" s="39"/>
      <c r="AN9152" s="39"/>
      <c r="AO9152" s="39"/>
      <c r="AP9152" s="39"/>
      <c r="AQ9152" s="39"/>
      <c r="AR9152" s="39"/>
      <c r="AS9152" s="39"/>
      <c r="AT9152" s="39"/>
      <c r="AU9152" s="39"/>
      <c r="AV9152" s="39"/>
      <c r="AW9152" s="39"/>
    </row>
    <row r="9153" spans="15:49" x14ac:dyDescent="0.2">
      <c r="O9153" s="39"/>
      <c r="P9153" s="39"/>
      <c r="Q9153" s="39"/>
      <c r="R9153" s="39"/>
      <c r="S9153" s="39"/>
      <c r="T9153" s="39"/>
      <c r="U9153" s="39"/>
      <c r="V9153" s="39"/>
      <c r="W9153" s="39"/>
      <c r="X9153" s="39"/>
      <c r="Y9153" s="39"/>
      <c r="Z9153" s="39"/>
      <c r="AA9153" s="39"/>
      <c r="AB9153" s="39"/>
      <c r="AC9153" s="39"/>
      <c r="AD9153" s="39"/>
      <c r="AE9153" s="39"/>
      <c r="AF9153" s="39"/>
      <c r="AG9153" s="39"/>
      <c r="AH9153" s="39"/>
      <c r="AI9153" s="39"/>
      <c r="AJ9153" s="39"/>
      <c r="AK9153" s="39"/>
      <c r="AL9153" s="39"/>
      <c r="AM9153" s="39"/>
      <c r="AN9153" s="39"/>
      <c r="AO9153" s="39"/>
      <c r="AP9153" s="39"/>
      <c r="AQ9153" s="39"/>
      <c r="AR9153" s="39"/>
      <c r="AS9153" s="39"/>
      <c r="AT9153" s="39"/>
      <c r="AU9153" s="39"/>
      <c r="AV9153" s="39"/>
      <c r="AW9153" s="39"/>
    </row>
    <row r="9154" spans="15:49" x14ac:dyDescent="0.2">
      <c r="O9154" s="39"/>
      <c r="P9154" s="39"/>
      <c r="Q9154" s="39"/>
      <c r="R9154" s="39"/>
      <c r="S9154" s="39"/>
      <c r="T9154" s="39"/>
      <c r="U9154" s="39"/>
      <c r="V9154" s="39"/>
      <c r="W9154" s="39"/>
      <c r="X9154" s="39"/>
      <c r="Y9154" s="39"/>
      <c r="Z9154" s="39"/>
      <c r="AA9154" s="39"/>
      <c r="AB9154" s="39"/>
      <c r="AC9154" s="39"/>
      <c r="AD9154" s="39"/>
      <c r="AE9154" s="39"/>
      <c r="AF9154" s="39"/>
      <c r="AG9154" s="39"/>
      <c r="AH9154" s="39"/>
      <c r="AI9154" s="39"/>
      <c r="AJ9154" s="39"/>
      <c r="AK9154" s="39"/>
      <c r="AL9154" s="39"/>
      <c r="AM9154" s="39"/>
      <c r="AN9154" s="39"/>
      <c r="AO9154" s="39"/>
      <c r="AP9154" s="39"/>
      <c r="AQ9154" s="39"/>
      <c r="AR9154" s="39"/>
      <c r="AS9154" s="39"/>
      <c r="AT9154" s="39"/>
      <c r="AU9154" s="39"/>
      <c r="AV9154" s="39"/>
      <c r="AW9154" s="39"/>
    </row>
    <row r="9155" spans="15:49" x14ac:dyDescent="0.2">
      <c r="O9155" s="39"/>
      <c r="P9155" s="39"/>
      <c r="Q9155" s="39"/>
      <c r="R9155" s="39"/>
      <c r="S9155" s="39"/>
      <c r="T9155" s="39"/>
      <c r="U9155" s="39"/>
      <c r="V9155" s="39"/>
      <c r="W9155" s="39"/>
      <c r="X9155" s="39"/>
      <c r="Y9155" s="39"/>
      <c r="Z9155" s="39"/>
      <c r="AA9155" s="39"/>
      <c r="AB9155" s="39"/>
      <c r="AC9155" s="39"/>
      <c r="AD9155" s="39"/>
      <c r="AE9155" s="39"/>
      <c r="AF9155" s="39"/>
      <c r="AG9155" s="39"/>
      <c r="AH9155" s="39"/>
      <c r="AI9155" s="39"/>
      <c r="AJ9155" s="39"/>
      <c r="AK9155" s="39"/>
      <c r="AL9155" s="39"/>
      <c r="AM9155" s="39"/>
      <c r="AN9155" s="39"/>
      <c r="AO9155" s="39"/>
      <c r="AP9155" s="39"/>
      <c r="AQ9155" s="39"/>
      <c r="AR9155" s="39"/>
      <c r="AS9155" s="39"/>
      <c r="AT9155" s="39"/>
      <c r="AU9155" s="39"/>
      <c r="AV9155" s="39"/>
      <c r="AW9155" s="39"/>
    </row>
    <row r="9156" spans="15:49" x14ac:dyDescent="0.2">
      <c r="O9156" s="39"/>
      <c r="P9156" s="39"/>
      <c r="Q9156" s="39"/>
      <c r="R9156" s="39"/>
      <c r="S9156" s="39"/>
      <c r="T9156" s="39"/>
      <c r="U9156" s="39"/>
      <c r="V9156" s="39"/>
      <c r="W9156" s="39"/>
      <c r="X9156" s="39"/>
      <c r="Y9156" s="39"/>
      <c r="Z9156" s="39"/>
      <c r="AA9156" s="39"/>
      <c r="AB9156" s="39"/>
      <c r="AC9156" s="39"/>
      <c r="AD9156" s="39"/>
      <c r="AE9156" s="39"/>
      <c r="AF9156" s="39"/>
      <c r="AG9156" s="39"/>
      <c r="AH9156" s="39"/>
      <c r="AI9156" s="39"/>
      <c r="AJ9156" s="39"/>
      <c r="AK9156" s="39"/>
      <c r="AL9156" s="39"/>
      <c r="AM9156" s="39"/>
      <c r="AN9156" s="39"/>
      <c r="AO9156" s="39"/>
      <c r="AP9156" s="39"/>
      <c r="AQ9156" s="39"/>
      <c r="AR9156" s="39"/>
      <c r="AS9156" s="39"/>
      <c r="AT9156" s="39"/>
      <c r="AU9156" s="39"/>
      <c r="AV9156" s="39"/>
      <c r="AW9156" s="39"/>
    </row>
    <row r="9157" spans="15:49" x14ac:dyDescent="0.2">
      <c r="O9157" s="39"/>
      <c r="P9157" s="39"/>
      <c r="Q9157" s="39"/>
      <c r="R9157" s="39"/>
      <c r="S9157" s="39"/>
      <c r="T9157" s="39"/>
      <c r="U9157" s="39"/>
      <c r="V9157" s="39"/>
      <c r="W9157" s="39"/>
      <c r="X9157" s="39"/>
      <c r="Y9157" s="39"/>
      <c r="Z9157" s="39"/>
      <c r="AA9157" s="39"/>
      <c r="AB9157" s="39"/>
      <c r="AC9157" s="39"/>
      <c r="AD9157" s="39"/>
      <c r="AE9157" s="39"/>
      <c r="AF9157" s="39"/>
      <c r="AG9157" s="39"/>
      <c r="AH9157" s="39"/>
      <c r="AI9157" s="39"/>
      <c r="AJ9157" s="39"/>
      <c r="AK9157" s="39"/>
      <c r="AL9157" s="39"/>
      <c r="AM9157" s="39"/>
      <c r="AN9157" s="39"/>
      <c r="AO9157" s="39"/>
      <c r="AP9157" s="39"/>
      <c r="AQ9157" s="39"/>
      <c r="AR9157" s="39"/>
      <c r="AS9157" s="39"/>
      <c r="AT9157" s="39"/>
      <c r="AU9157" s="39"/>
      <c r="AV9157" s="39"/>
      <c r="AW9157" s="39"/>
    </row>
    <row r="9158" spans="15:49" x14ac:dyDescent="0.2">
      <c r="O9158" s="39"/>
      <c r="P9158" s="39"/>
      <c r="Q9158" s="39"/>
      <c r="R9158" s="39"/>
      <c r="S9158" s="39"/>
      <c r="T9158" s="39"/>
      <c r="U9158" s="39"/>
      <c r="V9158" s="39"/>
      <c r="W9158" s="39"/>
      <c r="X9158" s="39"/>
      <c r="Y9158" s="39"/>
      <c r="Z9158" s="39"/>
      <c r="AA9158" s="39"/>
      <c r="AB9158" s="39"/>
      <c r="AC9158" s="39"/>
      <c r="AD9158" s="39"/>
      <c r="AE9158" s="39"/>
      <c r="AF9158" s="39"/>
      <c r="AG9158" s="39"/>
      <c r="AH9158" s="39"/>
      <c r="AI9158" s="39"/>
      <c r="AJ9158" s="39"/>
      <c r="AK9158" s="39"/>
      <c r="AL9158" s="39"/>
      <c r="AM9158" s="39"/>
      <c r="AN9158" s="39"/>
      <c r="AO9158" s="39"/>
      <c r="AP9158" s="39"/>
      <c r="AQ9158" s="39"/>
      <c r="AR9158" s="39"/>
      <c r="AS9158" s="39"/>
      <c r="AT9158" s="39"/>
      <c r="AU9158" s="39"/>
      <c r="AV9158" s="39"/>
      <c r="AW9158" s="39"/>
    </row>
    <row r="9159" spans="15:49" x14ac:dyDescent="0.2">
      <c r="O9159" s="39"/>
      <c r="P9159" s="39"/>
      <c r="Q9159" s="39"/>
      <c r="R9159" s="39"/>
      <c r="S9159" s="39"/>
      <c r="T9159" s="39"/>
      <c r="U9159" s="39"/>
      <c r="V9159" s="39"/>
      <c r="W9159" s="39"/>
      <c r="X9159" s="39"/>
      <c r="Y9159" s="39"/>
      <c r="Z9159" s="39"/>
      <c r="AA9159" s="39"/>
      <c r="AB9159" s="39"/>
      <c r="AC9159" s="39"/>
      <c r="AD9159" s="39"/>
      <c r="AE9159" s="39"/>
      <c r="AF9159" s="39"/>
      <c r="AG9159" s="39"/>
      <c r="AH9159" s="39"/>
      <c r="AI9159" s="39"/>
      <c r="AJ9159" s="39"/>
      <c r="AK9159" s="39"/>
      <c r="AL9159" s="39"/>
      <c r="AM9159" s="39"/>
      <c r="AN9159" s="39"/>
      <c r="AO9159" s="39"/>
      <c r="AP9159" s="39"/>
      <c r="AQ9159" s="39"/>
      <c r="AR9159" s="39"/>
      <c r="AS9159" s="39"/>
      <c r="AT9159" s="39"/>
      <c r="AU9159" s="39"/>
      <c r="AV9159" s="39"/>
      <c r="AW9159" s="39"/>
    </row>
    <row r="9160" spans="15:49" x14ac:dyDescent="0.2">
      <c r="O9160" s="39"/>
      <c r="P9160" s="39"/>
      <c r="Q9160" s="39"/>
      <c r="R9160" s="39"/>
      <c r="S9160" s="39"/>
      <c r="T9160" s="39"/>
      <c r="U9160" s="39"/>
      <c r="V9160" s="39"/>
      <c r="W9160" s="39"/>
      <c r="X9160" s="39"/>
      <c r="Y9160" s="39"/>
      <c r="Z9160" s="39"/>
      <c r="AA9160" s="39"/>
      <c r="AB9160" s="39"/>
      <c r="AC9160" s="39"/>
      <c r="AD9160" s="39"/>
      <c r="AE9160" s="39"/>
      <c r="AF9160" s="39"/>
      <c r="AG9160" s="39"/>
      <c r="AH9160" s="39"/>
      <c r="AI9160" s="39"/>
      <c r="AJ9160" s="39"/>
      <c r="AK9160" s="39"/>
      <c r="AL9160" s="39"/>
      <c r="AM9160" s="39"/>
      <c r="AN9160" s="39"/>
      <c r="AO9160" s="39"/>
      <c r="AP9160" s="39"/>
      <c r="AQ9160" s="39"/>
      <c r="AR9160" s="39"/>
      <c r="AS9160" s="39"/>
      <c r="AT9160" s="39"/>
      <c r="AU9160" s="39"/>
      <c r="AV9160" s="39"/>
      <c r="AW9160" s="39"/>
    </row>
    <row r="9161" spans="15:49" x14ac:dyDescent="0.2">
      <c r="O9161" s="39"/>
      <c r="P9161" s="39"/>
      <c r="Q9161" s="39"/>
      <c r="R9161" s="39"/>
      <c r="S9161" s="39"/>
      <c r="T9161" s="39"/>
      <c r="U9161" s="39"/>
      <c r="V9161" s="39"/>
      <c r="W9161" s="39"/>
      <c r="X9161" s="39"/>
      <c r="Y9161" s="39"/>
      <c r="Z9161" s="39"/>
      <c r="AA9161" s="39"/>
      <c r="AB9161" s="39"/>
      <c r="AC9161" s="39"/>
      <c r="AD9161" s="39"/>
      <c r="AE9161" s="39"/>
      <c r="AF9161" s="39"/>
      <c r="AG9161" s="39"/>
      <c r="AH9161" s="39"/>
      <c r="AI9161" s="39"/>
      <c r="AJ9161" s="39"/>
      <c r="AK9161" s="39"/>
      <c r="AL9161" s="39"/>
      <c r="AM9161" s="39"/>
      <c r="AN9161" s="39"/>
      <c r="AO9161" s="39"/>
      <c r="AP9161" s="39"/>
      <c r="AQ9161" s="39"/>
      <c r="AR9161" s="39"/>
      <c r="AS9161" s="39"/>
      <c r="AT9161" s="39"/>
      <c r="AU9161" s="39"/>
      <c r="AV9161" s="39"/>
      <c r="AW9161" s="39"/>
    </row>
    <row r="9162" spans="15:49" x14ac:dyDescent="0.2">
      <c r="O9162" s="39"/>
      <c r="P9162" s="39"/>
      <c r="Q9162" s="39"/>
      <c r="R9162" s="39"/>
      <c r="S9162" s="39"/>
      <c r="T9162" s="39"/>
      <c r="U9162" s="39"/>
      <c r="V9162" s="39"/>
      <c r="W9162" s="39"/>
      <c r="X9162" s="39"/>
      <c r="Y9162" s="39"/>
      <c r="Z9162" s="39"/>
      <c r="AA9162" s="39"/>
      <c r="AB9162" s="39"/>
      <c r="AC9162" s="39"/>
      <c r="AD9162" s="39"/>
      <c r="AE9162" s="39"/>
      <c r="AF9162" s="39"/>
      <c r="AG9162" s="39"/>
      <c r="AH9162" s="39"/>
      <c r="AI9162" s="39"/>
      <c r="AJ9162" s="39"/>
      <c r="AK9162" s="39"/>
      <c r="AL9162" s="39"/>
      <c r="AM9162" s="39"/>
      <c r="AN9162" s="39"/>
      <c r="AO9162" s="39"/>
      <c r="AP9162" s="39"/>
      <c r="AQ9162" s="39"/>
      <c r="AR9162" s="39"/>
      <c r="AS9162" s="39"/>
      <c r="AT9162" s="39"/>
      <c r="AU9162" s="39"/>
      <c r="AV9162" s="39"/>
      <c r="AW9162" s="39"/>
    </row>
    <row r="9163" spans="15:49" x14ac:dyDescent="0.2">
      <c r="O9163" s="39"/>
      <c r="P9163" s="39"/>
      <c r="Q9163" s="39"/>
      <c r="R9163" s="39"/>
      <c r="S9163" s="39"/>
      <c r="T9163" s="39"/>
      <c r="U9163" s="39"/>
      <c r="V9163" s="39"/>
      <c r="W9163" s="39"/>
      <c r="X9163" s="39"/>
      <c r="Y9163" s="39"/>
      <c r="Z9163" s="39"/>
      <c r="AA9163" s="39"/>
      <c r="AB9163" s="39"/>
      <c r="AC9163" s="39"/>
      <c r="AD9163" s="39"/>
      <c r="AE9163" s="39"/>
      <c r="AF9163" s="39"/>
      <c r="AG9163" s="39"/>
      <c r="AH9163" s="39"/>
      <c r="AI9163" s="39"/>
      <c r="AJ9163" s="39"/>
      <c r="AK9163" s="39"/>
      <c r="AL9163" s="39"/>
      <c r="AM9163" s="39"/>
      <c r="AN9163" s="39"/>
      <c r="AO9163" s="39"/>
      <c r="AP9163" s="39"/>
      <c r="AQ9163" s="39"/>
      <c r="AR9163" s="39"/>
      <c r="AS9163" s="39"/>
      <c r="AT9163" s="39"/>
      <c r="AU9163" s="39"/>
      <c r="AV9163" s="39"/>
      <c r="AW9163" s="39"/>
    </row>
    <row r="9164" spans="15:49" x14ac:dyDescent="0.2">
      <c r="O9164" s="39"/>
      <c r="P9164" s="39"/>
      <c r="Q9164" s="39"/>
      <c r="R9164" s="39"/>
      <c r="S9164" s="39"/>
      <c r="T9164" s="39"/>
      <c r="U9164" s="39"/>
      <c r="V9164" s="39"/>
      <c r="W9164" s="39"/>
      <c r="X9164" s="39"/>
      <c r="Y9164" s="39"/>
      <c r="Z9164" s="39"/>
      <c r="AA9164" s="39"/>
      <c r="AB9164" s="39"/>
      <c r="AC9164" s="39"/>
      <c r="AD9164" s="39"/>
      <c r="AE9164" s="39"/>
      <c r="AF9164" s="39"/>
      <c r="AG9164" s="39"/>
      <c r="AH9164" s="39"/>
      <c r="AI9164" s="39"/>
      <c r="AJ9164" s="39"/>
      <c r="AK9164" s="39"/>
      <c r="AL9164" s="39"/>
      <c r="AM9164" s="39"/>
      <c r="AN9164" s="39"/>
      <c r="AO9164" s="39"/>
      <c r="AP9164" s="39"/>
      <c r="AQ9164" s="39"/>
      <c r="AR9164" s="39"/>
      <c r="AS9164" s="39"/>
      <c r="AT9164" s="39"/>
      <c r="AU9164" s="39"/>
      <c r="AV9164" s="39"/>
      <c r="AW9164" s="39"/>
    </row>
    <row r="9165" spans="15:49" x14ac:dyDescent="0.2">
      <c r="O9165" s="39"/>
      <c r="P9165" s="39"/>
      <c r="Q9165" s="39"/>
      <c r="R9165" s="39"/>
      <c r="S9165" s="39"/>
      <c r="T9165" s="39"/>
      <c r="U9165" s="39"/>
      <c r="V9165" s="39"/>
      <c r="W9165" s="39"/>
      <c r="X9165" s="39"/>
      <c r="Y9165" s="39"/>
      <c r="Z9165" s="39"/>
      <c r="AA9165" s="39"/>
      <c r="AB9165" s="39"/>
      <c r="AC9165" s="39"/>
      <c r="AD9165" s="39"/>
      <c r="AE9165" s="39"/>
      <c r="AF9165" s="39"/>
      <c r="AG9165" s="39"/>
      <c r="AH9165" s="39"/>
      <c r="AI9165" s="39"/>
      <c r="AJ9165" s="39"/>
      <c r="AK9165" s="39"/>
      <c r="AL9165" s="39"/>
      <c r="AM9165" s="39"/>
      <c r="AN9165" s="39"/>
      <c r="AO9165" s="39"/>
      <c r="AP9165" s="39"/>
      <c r="AQ9165" s="39"/>
      <c r="AR9165" s="39"/>
      <c r="AS9165" s="39"/>
      <c r="AT9165" s="39"/>
      <c r="AU9165" s="39"/>
      <c r="AV9165" s="39"/>
      <c r="AW9165" s="39"/>
    </row>
    <row r="9166" spans="15:49" x14ac:dyDescent="0.2">
      <c r="O9166" s="39"/>
      <c r="P9166" s="39"/>
      <c r="Q9166" s="39"/>
      <c r="R9166" s="39"/>
      <c r="S9166" s="39"/>
      <c r="T9166" s="39"/>
      <c r="U9166" s="39"/>
      <c r="V9166" s="39"/>
      <c r="W9166" s="39"/>
      <c r="X9166" s="39"/>
      <c r="Y9166" s="39"/>
      <c r="Z9166" s="39"/>
      <c r="AA9166" s="39"/>
      <c r="AB9166" s="39"/>
      <c r="AC9166" s="39"/>
      <c r="AD9166" s="39"/>
      <c r="AE9166" s="39"/>
      <c r="AF9166" s="39"/>
      <c r="AG9166" s="39"/>
      <c r="AH9166" s="39"/>
      <c r="AI9166" s="39"/>
      <c r="AJ9166" s="39"/>
      <c r="AK9166" s="39"/>
      <c r="AL9166" s="39"/>
      <c r="AM9166" s="39"/>
      <c r="AN9166" s="39"/>
      <c r="AO9166" s="39"/>
      <c r="AP9166" s="39"/>
      <c r="AQ9166" s="39"/>
      <c r="AR9166" s="39"/>
      <c r="AS9166" s="39"/>
      <c r="AT9166" s="39"/>
      <c r="AU9166" s="39"/>
      <c r="AV9166" s="39"/>
      <c r="AW9166" s="39"/>
    </row>
    <row r="9167" spans="15:49" x14ac:dyDescent="0.2">
      <c r="O9167" s="39"/>
      <c r="P9167" s="39"/>
      <c r="Q9167" s="39"/>
      <c r="R9167" s="39"/>
      <c r="S9167" s="39"/>
      <c r="T9167" s="39"/>
      <c r="U9167" s="39"/>
      <c r="V9167" s="39"/>
      <c r="W9167" s="39"/>
      <c r="X9167" s="39"/>
      <c r="Y9167" s="39"/>
      <c r="Z9167" s="39"/>
      <c r="AA9167" s="39"/>
      <c r="AB9167" s="39"/>
      <c r="AC9167" s="39"/>
      <c r="AD9167" s="39"/>
      <c r="AE9167" s="39"/>
      <c r="AF9167" s="39"/>
      <c r="AG9167" s="39"/>
      <c r="AH9167" s="39"/>
      <c r="AI9167" s="39"/>
      <c r="AJ9167" s="39"/>
      <c r="AK9167" s="39"/>
      <c r="AL9167" s="39"/>
      <c r="AM9167" s="39"/>
      <c r="AN9167" s="39"/>
      <c r="AO9167" s="39"/>
      <c r="AP9167" s="39"/>
      <c r="AQ9167" s="39"/>
      <c r="AR9167" s="39"/>
      <c r="AS9167" s="39"/>
      <c r="AT9167" s="39"/>
      <c r="AU9167" s="39"/>
      <c r="AV9167" s="39"/>
      <c r="AW9167" s="39"/>
    </row>
    <row r="9168" spans="15:49" x14ac:dyDescent="0.2">
      <c r="O9168" s="39"/>
      <c r="P9168" s="39"/>
      <c r="Q9168" s="39"/>
      <c r="R9168" s="39"/>
      <c r="S9168" s="39"/>
      <c r="T9168" s="39"/>
      <c r="U9168" s="39"/>
      <c r="V9168" s="39"/>
      <c r="W9168" s="39"/>
      <c r="X9168" s="39"/>
      <c r="Y9168" s="39"/>
      <c r="Z9168" s="39"/>
      <c r="AA9168" s="39"/>
      <c r="AB9168" s="39"/>
      <c r="AC9168" s="39"/>
      <c r="AD9168" s="39"/>
      <c r="AE9168" s="39"/>
      <c r="AF9168" s="39"/>
      <c r="AG9168" s="39"/>
      <c r="AH9168" s="39"/>
      <c r="AI9168" s="39"/>
      <c r="AJ9168" s="39"/>
      <c r="AK9168" s="39"/>
      <c r="AL9168" s="39"/>
      <c r="AM9168" s="39"/>
      <c r="AN9168" s="39"/>
      <c r="AO9168" s="39"/>
      <c r="AP9168" s="39"/>
      <c r="AQ9168" s="39"/>
      <c r="AR9168" s="39"/>
      <c r="AS9168" s="39"/>
      <c r="AT9168" s="39"/>
      <c r="AU9168" s="39"/>
      <c r="AV9168" s="39"/>
      <c r="AW9168" s="39"/>
    </row>
    <row r="9169" spans="15:49" x14ac:dyDescent="0.2">
      <c r="O9169" s="39"/>
      <c r="P9169" s="39"/>
      <c r="Q9169" s="39"/>
      <c r="R9169" s="39"/>
      <c r="S9169" s="39"/>
      <c r="T9169" s="39"/>
      <c r="U9169" s="39"/>
      <c r="V9169" s="39"/>
      <c r="W9169" s="39"/>
      <c r="X9169" s="39"/>
      <c r="Y9169" s="39"/>
      <c r="Z9169" s="39"/>
      <c r="AA9169" s="39"/>
      <c r="AB9169" s="39"/>
      <c r="AC9169" s="39"/>
      <c r="AD9169" s="39"/>
      <c r="AE9169" s="39"/>
      <c r="AF9169" s="39"/>
      <c r="AG9169" s="39"/>
      <c r="AH9169" s="39"/>
      <c r="AI9169" s="39"/>
      <c r="AJ9169" s="39"/>
      <c r="AK9169" s="39"/>
      <c r="AL9169" s="39"/>
      <c r="AM9169" s="39"/>
      <c r="AN9169" s="39"/>
      <c r="AO9169" s="39"/>
      <c r="AP9169" s="39"/>
      <c r="AQ9169" s="39"/>
      <c r="AR9169" s="39"/>
      <c r="AS9169" s="39"/>
      <c r="AT9169" s="39"/>
      <c r="AU9169" s="39"/>
      <c r="AV9169" s="39"/>
      <c r="AW9169" s="39"/>
    </row>
    <row r="9170" spans="15:49" x14ac:dyDescent="0.2">
      <c r="O9170" s="39"/>
      <c r="P9170" s="39"/>
      <c r="Q9170" s="39"/>
      <c r="R9170" s="39"/>
      <c r="S9170" s="39"/>
      <c r="T9170" s="39"/>
      <c r="U9170" s="39"/>
      <c r="V9170" s="39"/>
      <c r="W9170" s="39"/>
      <c r="X9170" s="39"/>
      <c r="Y9170" s="39"/>
      <c r="Z9170" s="39"/>
      <c r="AA9170" s="39"/>
      <c r="AB9170" s="39"/>
      <c r="AC9170" s="39"/>
      <c r="AD9170" s="39"/>
      <c r="AE9170" s="39"/>
      <c r="AF9170" s="39"/>
      <c r="AG9170" s="39"/>
      <c r="AH9170" s="39"/>
      <c r="AI9170" s="39"/>
      <c r="AJ9170" s="39"/>
      <c r="AK9170" s="39"/>
      <c r="AL9170" s="39"/>
      <c r="AM9170" s="39"/>
      <c r="AN9170" s="39"/>
      <c r="AO9170" s="39"/>
      <c r="AP9170" s="39"/>
      <c r="AQ9170" s="39"/>
      <c r="AR9170" s="39"/>
      <c r="AS9170" s="39"/>
      <c r="AT9170" s="39"/>
      <c r="AU9170" s="39"/>
      <c r="AV9170" s="39"/>
      <c r="AW9170" s="39"/>
    </row>
    <row r="9171" spans="15:49" x14ac:dyDescent="0.2">
      <c r="O9171" s="39"/>
      <c r="P9171" s="39"/>
      <c r="Q9171" s="39"/>
      <c r="R9171" s="39"/>
      <c r="S9171" s="39"/>
      <c r="T9171" s="39"/>
      <c r="U9171" s="39"/>
      <c r="V9171" s="39"/>
      <c r="W9171" s="39"/>
      <c r="X9171" s="39"/>
      <c r="Y9171" s="39"/>
      <c r="Z9171" s="39"/>
      <c r="AA9171" s="39"/>
      <c r="AB9171" s="39"/>
      <c r="AC9171" s="39"/>
      <c r="AD9171" s="39"/>
      <c r="AE9171" s="39"/>
      <c r="AF9171" s="39"/>
      <c r="AG9171" s="39"/>
      <c r="AH9171" s="39"/>
      <c r="AI9171" s="39"/>
      <c r="AJ9171" s="39"/>
      <c r="AK9171" s="39"/>
      <c r="AL9171" s="39"/>
      <c r="AM9171" s="39"/>
      <c r="AN9171" s="39"/>
      <c r="AO9171" s="39"/>
      <c r="AP9171" s="39"/>
      <c r="AQ9171" s="39"/>
      <c r="AR9171" s="39"/>
      <c r="AS9171" s="39"/>
      <c r="AT9171" s="39"/>
      <c r="AU9171" s="39"/>
      <c r="AV9171" s="39"/>
      <c r="AW9171" s="39"/>
    </row>
    <row r="9172" spans="15:49" x14ac:dyDescent="0.2">
      <c r="O9172" s="39"/>
      <c r="P9172" s="39"/>
      <c r="Q9172" s="39"/>
      <c r="R9172" s="39"/>
      <c r="S9172" s="39"/>
      <c r="T9172" s="39"/>
      <c r="U9172" s="39"/>
      <c r="V9172" s="39"/>
      <c r="W9172" s="39"/>
      <c r="X9172" s="39"/>
      <c r="Y9172" s="39"/>
      <c r="Z9172" s="39"/>
      <c r="AA9172" s="39"/>
      <c r="AB9172" s="39"/>
      <c r="AC9172" s="39"/>
      <c r="AD9172" s="39"/>
      <c r="AE9172" s="39"/>
      <c r="AF9172" s="39"/>
      <c r="AG9172" s="39"/>
      <c r="AH9172" s="39"/>
      <c r="AI9172" s="39"/>
      <c r="AJ9172" s="39"/>
      <c r="AK9172" s="39"/>
      <c r="AL9172" s="39"/>
      <c r="AM9172" s="39"/>
      <c r="AN9172" s="39"/>
      <c r="AO9172" s="39"/>
      <c r="AP9172" s="39"/>
      <c r="AQ9172" s="39"/>
      <c r="AR9172" s="39"/>
      <c r="AS9172" s="39"/>
      <c r="AT9172" s="39"/>
      <c r="AU9172" s="39"/>
      <c r="AV9172" s="39"/>
      <c r="AW9172" s="39"/>
    </row>
    <row r="9173" spans="15:49" x14ac:dyDescent="0.2">
      <c r="O9173" s="39"/>
      <c r="P9173" s="39"/>
      <c r="Q9173" s="39"/>
      <c r="R9173" s="39"/>
      <c r="S9173" s="39"/>
      <c r="T9173" s="39"/>
      <c r="U9173" s="39"/>
      <c r="V9173" s="39"/>
      <c r="W9173" s="39"/>
      <c r="X9173" s="39"/>
      <c r="Y9173" s="39"/>
      <c r="Z9173" s="39"/>
      <c r="AA9173" s="39"/>
      <c r="AB9173" s="39"/>
      <c r="AC9173" s="39"/>
      <c r="AD9173" s="39"/>
      <c r="AE9173" s="39"/>
      <c r="AF9173" s="39"/>
      <c r="AG9173" s="39"/>
      <c r="AH9173" s="39"/>
      <c r="AI9173" s="39"/>
      <c r="AJ9173" s="39"/>
      <c r="AK9173" s="39"/>
      <c r="AL9173" s="39"/>
      <c r="AM9173" s="39"/>
      <c r="AN9173" s="39"/>
      <c r="AO9173" s="39"/>
      <c r="AP9173" s="39"/>
      <c r="AQ9173" s="39"/>
      <c r="AR9173" s="39"/>
      <c r="AS9173" s="39"/>
      <c r="AT9173" s="39"/>
      <c r="AU9173" s="39"/>
      <c r="AV9173" s="39"/>
      <c r="AW9173" s="39"/>
    </row>
    <row r="9174" spans="15:49" x14ac:dyDescent="0.2">
      <c r="O9174" s="39"/>
      <c r="P9174" s="39"/>
      <c r="Q9174" s="39"/>
      <c r="R9174" s="39"/>
      <c r="S9174" s="39"/>
      <c r="T9174" s="39"/>
      <c r="U9174" s="39"/>
      <c r="V9174" s="39"/>
      <c r="W9174" s="39"/>
      <c r="X9174" s="39"/>
      <c r="Y9174" s="39"/>
      <c r="Z9174" s="39"/>
      <c r="AA9174" s="39"/>
      <c r="AB9174" s="39"/>
      <c r="AC9174" s="39"/>
      <c r="AD9174" s="39"/>
      <c r="AE9174" s="39"/>
      <c r="AF9174" s="39"/>
      <c r="AG9174" s="39"/>
      <c r="AH9174" s="39"/>
      <c r="AI9174" s="39"/>
      <c r="AJ9174" s="39"/>
      <c r="AK9174" s="39"/>
      <c r="AL9174" s="39"/>
      <c r="AM9174" s="39"/>
      <c r="AN9174" s="39"/>
      <c r="AO9174" s="39"/>
      <c r="AP9174" s="39"/>
      <c r="AQ9174" s="39"/>
      <c r="AR9174" s="39"/>
      <c r="AS9174" s="39"/>
      <c r="AT9174" s="39"/>
      <c r="AU9174" s="39"/>
      <c r="AV9174" s="39"/>
      <c r="AW9174" s="39"/>
    </row>
    <row r="9175" spans="15:49" x14ac:dyDescent="0.2">
      <c r="O9175" s="39"/>
      <c r="P9175" s="39"/>
      <c r="Q9175" s="39"/>
      <c r="R9175" s="39"/>
      <c r="S9175" s="39"/>
      <c r="T9175" s="39"/>
      <c r="U9175" s="39"/>
      <c r="V9175" s="39"/>
      <c r="W9175" s="39"/>
      <c r="X9175" s="39"/>
      <c r="Y9175" s="39"/>
      <c r="Z9175" s="39"/>
      <c r="AA9175" s="39"/>
      <c r="AB9175" s="39"/>
      <c r="AC9175" s="39"/>
      <c r="AD9175" s="39"/>
      <c r="AE9175" s="39"/>
      <c r="AF9175" s="39"/>
      <c r="AG9175" s="39"/>
      <c r="AH9175" s="39"/>
      <c r="AI9175" s="39"/>
      <c r="AJ9175" s="39"/>
      <c r="AK9175" s="39"/>
      <c r="AL9175" s="39"/>
      <c r="AM9175" s="39"/>
      <c r="AN9175" s="39"/>
      <c r="AO9175" s="39"/>
      <c r="AP9175" s="39"/>
      <c r="AQ9175" s="39"/>
      <c r="AR9175" s="39"/>
      <c r="AS9175" s="39"/>
      <c r="AT9175" s="39"/>
      <c r="AU9175" s="39"/>
      <c r="AV9175" s="39"/>
      <c r="AW9175" s="39"/>
    </row>
    <row r="9176" spans="15:49" x14ac:dyDescent="0.2">
      <c r="O9176" s="39"/>
      <c r="P9176" s="39"/>
      <c r="Q9176" s="39"/>
      <c r="R9176" s="39"/>
      <c r="S9176" s="39"/>
      <c r="T9176" s="39"/>
      <c r="U9176" s="39"/>
      <c r="V9176" s="39"/>
      <c r="W9176" s="39"/>
      <c r="X9176" s="39"/>
      <c r="Y9176" s="39"/>
      <c r="Z9176" s="39"/>
      <c r="AA9176" s="39"/>
      <c r="AB9176" s="39"/>
      <c r="AC9176" s="39"/>
      <c r="AD9176" s="39"/>
      <c r="AE9176" s="39"/>
      <c r="AF9176" s="39"/>
      <c r="AG9176" s="39"/>
      <c r="AH9176" s="39"/>
      <c r="AI9176" s="39"/>
      <c r="AJ9176" s="39"/>
      <c r="AK9176" s="39"/>
      <c r="AL9176" s="39"/>
      <c r="AM9176" s="39"/>
      <c r="AN9176" s="39"/>
      <c r="AO9176" s="39"/>
      <c r="AP9176" s="39"/>
      <c r="AQ9176" s="39"/>
      <c r="AR9176" s="39"/>
      <c r="AS9176" s="39"/>
      <c r="AT9176" s="39"/>
      <c r="AU9176" s="39"/>
      <c r="AV9176" s="39"/>
      <c r="AW9176" s="39"/>
    </row>
    <row r="9177" spans="15:49" x14ac:dyDescent="0.2">
      <c r="O9177" s="39"/>
      <c r="P9177" s="39"/>
      <c r="Q9177" s="39"/>
      <c r="R9177" s="39"/>
      <c r="S9177" s="39"/>
      <c r="T9177" s="39"/>
      <c r="U9177" s="39"/>
      <c r="V9177" s="39"/>
      <c r="W9177" s="39"/>
      <c r="X9177" s="39"/>
      <c r="Y9177" s="39"/>
      <c r="Z9177" s="39"/>
      <c r="AA9177" s="39"/>
      <c r="AB9177" s="39"/>
      <c r="AC9177" s="39"/>
      <c r="AD9177" s="39"/>
      <c r="AE9177" s="39"/>
      <c r="AF9177" s="39"/>
      <c r="AG9177" s="39"/>
      <c r="AH9177" s="39"/>
      <c r="AI9177" s="39"/>
      <c r="AJ9177" s="39"/>
      <c r="AK9177" s="39"/>
      <c r="AL9177" s="39"/>
      <c r="AM9177" s="39"/>
      <c r="AN9177" s="39"/>
      <c r="AO9177" s="39"/>
      <c r="AP9177" s="39"/>
      <c r="AQ9177" s="39"/>
      <c r="AR9177" s="39"/>
      <c r="AS9177" s="39"/>
      <c r="AT9177" s="39"/>
      <c r="AU9177" s="39"/>
      <c r="AV9177" s="39"/>
      <c r="AW9177" s="39"/>
    </row>
    <row r="9178" spans="15:49" x14ac:dyDescent="0.2">
      <c r="O9178" s="39"/>
      <c r="P9178" s="39"/>
      <c r="Q9178" s="39"/>
      <c r="R9178" s="39"/>
      <c r="S9178" s="39"/>
      <c r="T9178" s="39"/>
      <c r="U9178" s="39"/>
      <c r="V9178" s="39"/>
      <c r="W9178" s="39"/>
      <c r="X9178" s="39"/>
      <c r="Y9178" s="39"/>
      <c r="Z9178" s="39"/>
      <c r="AA9178" s="39"/>
      <c r="AB9178" s="39"/>
      <c r="AC9178" s="39"/>
      <c r="AD9178" s="39"/>
      <c r="AE9178" s="39"/>
      <c r="AF9178" s="39"/>
      <c r="AG9178" s="39"/>
      <c r="AH9178" s="39"/>
      <c r="AI9178" s="39"/>
      <c r="AJ9178" s="39"/>
      <c r="AK9178" s="39"/>
      <c r="AL9178" s="39"/>
      <c r="AM9178" s="39"/>
      <c r="AN9178" s="39"/>
      <c r="AO9178" s="39"/>
      <c r="AP9178" s="39"/>
      <c r="AQ9178" s="39"/>
      <c r="AR9178" s="39"/>
      <c r="AS9178" s="39"/>
      <c r="AT9178" s="39"/>
      <c r="AU9178" s="39"/>
      <c r="AV9178" s="39"/>
      <c r="AW9178" s="39"/>
    </row>
    <row r="9179" spans="15:49" x14ac:dyDescent="0.2">
      <c r="O9179" s="39"/>
      <c r="P9179" s="39"/>
      <c r="Q9179" s="39"/>
      <c r="R9179" s="39"/>
      <c r="S9179" s="39"/>
      <c r="T9179" s="39"/>
      <c r="U9179" s="39"/>
      <c r="V9179" s="39"/>
      <c r="W9179" s="39"/>
      <c r="X9179" s="39"/>
      <c r="Y9179" s="39"/>
      <c r="Z9179" s="39"/>
      <c r="AA9179" s="39"/>
      <c r="AB9179" s="39"/>
      <c r="AC9179" s="39"/>
      <c r="AD9179" s="39"/>
      <c r="AE9179" s="39"/>
      <c r="AF9179" s="39"/>
      <c r="AG9179" s="39"/>
      <c r="AH9179" s="39"/>
      <c r="AI9179" s="39"/>
      <c r="AJ9179" s="39"/>
      <c r="AK9179" s="39"/>
      <c r="AL9179" s="39"/>
      <c r="AM9179" s="39"/>
      <c r="AN9179" s="39"/>
      <c r="AO9179" s="39"/>
      <c r="AP9179" s="39"/>
      <c r="AQ9179" s="39"/>
      <c r="AR9179" s="39"/>
      <c r="AS9179" s="39"/>
      <c r="AT9179" s="39"/>
      <c r="AU9179" s="39"/>
      <c r="AV9179" s="39"/>
      <c r="AW9179" s="39"/>
    </row>
    <row r="9180" spans="15:49" x14ac:dyDescent="0.2">
      <c r="O9180" s="39"/>
      <c r="P9180" s="39"/>
      <c r="Q9180" s="39"/>
      <c r="R9180" s="39"/>
      <c r="S9180" s="39"/>
      <c r="T9180" s="39"/>
      <c r="U9180" s="39"/>
      <c r="V9180" s="39"/>
      <c r="W9180" s="39"/>
      <c r="X9180" s="39"/>
      <c r="Y9180" s="39"/>
      <c r="Z9180" s="39"/>
      <c r="AA9180" s="39"/>
      <c r="AB9180" s="39"/>
      <c r="AC9180" s="39"/>
      <c r="AD9180" s="39"/>
      <c r="AE9180" s="39"/>
      <c r="AF9180" s="39"/>
      <c r="AG9180" s="39"/>
      <c r="AH9180" s="39"/>
      <c r="AI9180" s="39"/>
      <c r="AJ9180" s="39"/>
      <c r="AK9180" s="39"/>
      <c r="AL9180" s="39"/>
      <c r="AM9180" s="39"/>
      <c r="AN9180" s="39"/>
      <c r="AO9180" s="39"/>
      <c r="AP9180" s="39"/>
      <c r="AQ9180" s="39"/>
      <c r="AR9180" s="39"/>
      <c r="AS9180" s="39"/>
      <c r="AT9180" s="39"/>
      <c r="AU9180" s="39"/>
      <c r="AV9180" s="39"/>
      <c r="AW9180" s="39"/>
    </row>
    <row r="9181" spans="15:49" x14ac:dyDescent="0.2">
      <c r="O9181" s="39"/>
      <c r="P9181" s="39"/>
      <c r="Q9181" s="39"/>
      <c r="R9181" s="39"/>
      <c r="S9181" s="39"/>
      <c r="T9181" s="39"/>
      <c r="U9181" s="39"/>
      <c r="V9181" s="39"/>
      <c r="W9181" s="39"/>
      <c r="X9181" s="39"/>
      <c r="Y9181" s="39"/>
      <c r="Z9181" s="39"/>
      <c r="AA9181" s="39"/>
      <c r="AB9181" s="39"/>
      <c r="AC9181" s="39"/>
      <c r="AD9181" s="39"/>
      <c r="AE9181" s="39"/>
      <c r="AF9181" s="39"/>
      <c r="AG9181" s="39"/>
      <c r="AH9181" s="39"/>
      <c r="AI9181" s="39"/>
      <c r="AJ9181" s="39"/>
      <c r="AK9181" s="39"/>
      <c r="AL9181" s="39"/>
      <c r="AM9181" s="39"/>
      <c r="AN9181" s="39"/>
      <c r="AO9181" s="39"/>
      <c r="AP9181" s="39"/>
      <c r="AQ9181" s="39"/>
      <c r="AR9181" s="39"/>
      <c r="AS9181" s="39"/>
      <c r="AT9181" s="39"/>
      <c r="AU9181" s="39"/>
      <c r="AV9181" s="39"/>
      <c r="AW9181" s="39"/>
    </row>
    <row r="9182" spans="15:49" x14ac:dyDescent="0.2">
      <c r="O9182" s="39"/>
      <c r="P9182" s="39"/>
      <c r="Q9182" s="39"/>
      <c r="R9182" s="39"/>
      <c r="S9182" s="39"/>
      <c r="T9182" s="39"/>
      <c r="U9182" s="39"/>
      <c r="V9182" s="39"/>
      <c r="W9182" s="39"/>
      <c r="X9182" s="39"/>
      <c r="Y9182" s="39"/>
      <c r="Z9182" s="39"/>
      <c r="AA9182" s="39"/>
      <c r="AB9182" s="39"/>
      <c r="AC9182" s="39"/>
      <c r="AD9182" s="39"/>
      <c r="AE9182" s="39"/>
      <c r="AF9182" s="39"/>
      <c r="AG9182" s="39"/>
      <c r="AH9182" s="39"/>
      <c r="AI9182" s="39"/>
      <c r="AJ9182" s="39"/>
      <c r="AK9182" s="39"/>
      <c r="AL9182" s="39"/>
      <c r="AM9182" s="39"/>
      <c r="AN9182" s="39"/>
      <c r="AO9182" s="39"/>
      <c r="AP9182" s="39"/>
      <c r="AQ9182" s="39"/>
      <c r="AR9182" s="39"/>
      <c r="AS9182" s="39"/>
      <c r="AT9182" s="39"/>
      <c r="AU9182" s="39"/>
      <c r="AV9182" s="39"/>
      <c r="AW9182" s="39"/>
    </row>
    <row r="9183" spans="15:49" x14ac:dyDescent="0.2">
      <c r="O9183" s="39"/>
      <c r="P9183" s="39"/>
      <c r="Q9183" s="39"/>
      <c r="R9183" s="39"/>
      <c r="S9183" s="39"/>
      <c r="T9183" s="39"/>
      <c r="U9183" s="39"/>
      <c r="V9183" s="39"/>
      <c r="W9183" s="39"/>
      <c r="X9183" s="39"/>
      <c r="Y9183" s="39"/>
      <c r="Z9183" s="39"/>
      <c r="AA9183" s="39"/>
      <c r="AB9183" s="39"/>
      <c r="AC9183" s="39"/>
      <c r="AD9183" s="39"/>
      <c r="AE9183" s="39"/>
      <c r="AF9183" s="39"/>
      <c r="AG9183" s="39"/>
      <c r="AH9183" s="39"/>
      <c r="AI9183" s="39"/>
      <c r="AJ9183" s="39"/>
      <c r="AK9183" s="39"/>
      <c r="AL9183" s="39"/>
      <c r="AM9183" s="39"/>
      <c r="AN9183" s="39"/>
      <c r="AO9183" s="39"/>
      <c r="AP9183" s="39"/>
      <c r="AQ9183" s="39"/>
      <c r="AR9183" s="39"/>
      <c r="AS9183" s="39"/>
      <c r="AT9183" s="39"/>
      <c r="AU9183" s="39"/>
      <c r="AV9183" s="39"/>
      <c r="AW9183" s="39"/>
    </row>
    <row r="9184" spans="15:49" x14ac:dyDescent="0.2">
      <c r="O9184" s="39"/>
      <c r="P9184" s="39"/>
      <c r="Q9184" s="39"/>
      <c r="R9184" s="39"/>
      <c r="S9184" s="39"/>
      <c r="T9184" s="39"/>
      <c r="U9184" s="39"/>
      <c r="V9184" s="39"/>
      <c r="W9184" s="39"/>
      <c r="X9184" s="39"/>
      <c r="Y9184" s="39"/>
      <c r="Z9184" s="39"/>
      <c r="AA9184" s="39"/>
      <c r="AB9184" s="39"/>
      <c r="AC9184" s="39"/>
      <c r="AD9184" s="39"/>
      <c r="AE9184" s="39"/>
      <c r="AF9184" s="39"/>
      <c r="AG9184" s="39"/>
      <c r="AH9184" s="39"/>
      <c r="AI9184" s="39"/>
      <c r="AJ9184" s="39"/>
      <c r="AK9184" s="39"/>
      <c r="AL9184" s="39"/>
      <c r="AM9184" s="39"/>
      <c r="AN9184" s="39"/>
      <c r="AO9184" s="39"/>
      <c r="AP9184" s="39"/>
      <c r="AQ9184" s="39"/>
      <c r="AR9184" s="39"/>
      <c r="AS9184" s="39"/>
      <c r="AT9184" s="39"/>
      <c r="AU9184" s="39"/>
      <c r="AV9184" s="39"/>
      <c r="AW9184" s="39"/>
    </row>
    <row r="9185" spans="15:49" x14ac:dyDescent="0.2">
      <c r="O9185" s="39"/>
      <c r="P9185" s="39"/>
      <c r="Q9185" s="39"/>
      <c r="R9185" s="39"/>
      <c r="S9185" s="39"/>
      <c r="T9185" s="39"/>
      <c r="U9185" s="39"/>
      <c r="V9185" s="39"/>
      <c r="W9185" s="39"/>
      <c r="X9185" s="39"/>
      <c r="Y9185" s="39"/>
      <c r="Z9185" s="39"/>
      <c r="AA9185" s="39"/>
      <c r="AB9185" s="39"/>
      <c r="AC9185" s="39"/>
      <c r="AD9185" s="39"/>
      <c r="AE9185" s="39"/>
      <c r="AF9185" s="39"/>
      <c r="AG9185" s="39"/>
      <c r="AH9185" s="39"/>
      <c r="AI9185" s="39"/>
      <c r="AJ9185" s="39"/>
      <c r="AK9185" s="39"/>
      <c r="AL9185" s="39"/>
      <c r="AM9185" s="39"/>
      <c r="AN9185" s="39"/>
      <c r="AO9185" s="39"/>
      <c r="AP9185" s="39"/>
      <c r="AQ9185" s="39"/>
      <c r="AR9185" s="39"/>
      <c r="AS9185" s="39"/>
      <c r="AT9185" s="39"/>
      <c r="AU9185" s="39"/>
      <c r="AV9185" s="39"/>
      <c r="AW9185" s="39"/>
    </row>
    <row r="9186" spans="15:49" x14ac:dyDescent="0.2">
      <c r="O9186" s="39"/>
      <c r="P9186" s="39"/>
      <c r="Q9186" s="39"/>
      <c r="R9186" s="39"/>
      <c r="S9186" s="39"/>
      <c r="T9186" s="39"/>
      <c r="U9186" s="39"/>
      <c r="V9186" s="39"/>
      <c r="W9186" s="39"/>
      <c r="X9186" s="39"/>
      <c r="Y9186" s="39"/>
      <c r="Z9186" s="39"/>
      <c r="AA9186" s="39"/>
      <c r="AB9186" s="39"/>
      <c r="AC9186" s="39"/>
      <c r="AD9186" s="39"/>
      <c r="AE9186" s="39"/>
      <c r="AF9186" s="39"/>
      <c r="AG9186" s="39"/>
      <c r="AH9186" s="39"/>
      <c r="AI9186" s="39"/>
      <c r="AJ9186" s="39"/>
      <c r="AK9186" s="39"/>
      <c r="AL9186" s="39"/>
      <c r="AM9186" s="39"/>
      <c r="AN9186" s="39"/>
      <c r="AO9186" s="39"/>
      <c r="AP9186" s="39"/>
      <c r="AQ9186" s="39"/>
      <c r="AR9186" s="39"/>
      <c r="AS9186" s="39"/>
      <c r="AT9186" s="39"/>
      <c r="AU9186" s="39"/>
      <c r="AV9186" s="39"/>
      <c r="AW9186" s="39"/>
    </row>
    <row r="9187" spans="15:49" x14ac:dyDescent="0.2">
      <c r="O9187" s="39"/>
      <c r="P9187" s="39"/>
      <c r="Q9187" s="39"/>
      <c r="R9187" s="39"/>
      <c r="S9187" s="39"/>
      <c r="T9187" s="39"/>
      <c r="U9187" s="39"/>
      <c r="V9187" s="39"/>
      <c r="W9187" s="39"/>
      <c r="X9187" s="39"/>
      <c r="Y9187" s="39"/>
      <c r="Z9187" s="39"/>
      <c r="AA9187" s="39"/>
      <c r="AB9187" s="39"/>
      <c r="AC9187" s="39"/>
      <c r="AD9187" s="39"/>
      <c r="AE9187" s="39"/>
      <c r="AF9187" s="39"/>
      <c r="AG9187" s="39"/>
      <c r="AH9187" s="39"/>
      <c r="AI9187" s="39"/>
      <c r="AJ9187" s="39"/>
      <c r="AK9187" s="39"/>
      <c r="AL9187" s="39"/>
      <c r="AM9187" s="39"/>
      <c r="AN9187" s="39"/>
      <c r="AO9187" s="39"/>
      <c r="AP9187" s="39"/>
      <c r="AQ9187" s="39"/>
      <c r="AR9187" s="39"/>
      <c r="AS9187" s="39"/>
      <c r="AT9187" s="39"/>
      <c r="AU9187" s="39"/>
      <c r="AV9187" s="39"/>
      <c r="AW9187" s="39"/>
    </row>
    <row r="9188" spans="15:49" x14ac:dyDescent="0.2">
      <c r="O9188" s="39"/>
      <c r="P9188" s="39"/>
      <c r="Q9188" s="39"/>
      <c r="R9188" s="39"/>
      <c r="S9188" s="39"/>
      <c r="T9188" s="39"/>
      <c r="U9188" s="39"/>
      <c r="V9188" s="39"/>
      <c r="W9188" s="39"/>
      <c r="X9188" s="39"/>
      <c r="Y9188" s="39"/>
      <c r="Z9188" s="39"/>
      <c r="AA9188" s="39"/>
      <c r="AB9188" s="39"/>
      <c r="AC9188" s="39"/>
      <c r="AD9188" s="39"/>
      <c r="AE9188" s="39"/>
      <c r="AF9188" s="39"/>
      <c r="AG9188" s="39"/>
      <c r="AH9188" s="39"/>
      <c r="AI9188" s="39"/>
      <c r="AJ9188" s="39"/>
      <c r="AK9188" s="39"/>
      <c r="AL9188" s="39"/>
      <c r="AM9188" s="39"/>
      <c r="AN9188" s="39"/>
      <c r="AO9188" s="39"/>
      <c r="AP9188" s="39"/>
      <c r="AQ9188" s="39"/>
      <c r="AR9188" s="39"/>
      <c r="AS9188" s="39"/>
      <c r="AT9188" s="39"/>
      <c r="AU9188" s="39"/>
      <c r="AV9188" s="39"/>
      <c r="AW9188" s="39"/>
    </row>
    <row r="9189" spans="15:49" x14ac:dyDescent="0.2">
      <c r="O9189" s="39"/>
      <c r="P9189" s="39"/>
      <c r="Q9189" s="39"/>
      <c r="R9189" s="39"/>
      <c r="S9189" s="39"/>
      <c r="T9189" s="39"/>
      <c r="U9189" s="39"/>
      <c r="V9189" s="39"/>
      <c r="W9189" s="39"/>
      <c r="X9189" s="39"/>
      <c r="Y9189" s="39"/>
      <c r="Z9189" s="39"/>
      <c r="AA9189" s="39"/>
      <c r="AB9189" s="39"/>
      <c r="AC9189" s="39"/>
      <c r="AD9189" s="39"/>
      <c r="AE9189" s="39"/>
      <c r="AF9189" s="39"/>
      <c r="AG9189" s="39"/>
      <c r="AH9189" s="39"/>
      <c r="AI9189" s="39"/>
      <c r="AJ9189" s="39"/>
      <c r="AK9189" s="39"/>
      <c r="AL9189" s="39"/>
      <c r="AM9189" s="39"/>
      <c r="AN9189" s="39"/>
      <c r="AO9189" s="39"/>
      <c r="AP9189" s="39"/>
      <c r="AQ9189" s="39"/>
      <c r="AR9189" s="39"/>
      <c r="AS9189" s="39"/>
      <c r="AT9189" s="39"/>
      <c r="AU9189" s="39"/>
      <c r="AV9189" s="39"/>
      <c r="AW9189" s="39"/>
    </row>
    <row r="9190" spans="15:49" x14ac:dyDescent="0.2">
      <c r="O9190" s="39"/>
      <c r="P9190" s="39"/>
      <c r="Q9190" s="39"/>
      <c r="R9190" s="39"/>
      <c r="S9190" s="39"/>
      <c r="T9190" s="39"/>
      <c r="U9190" s="39"/>
      <c r="V9190" s="39"/>
      <c r="W9190" s="39"/>
      <c r="X9190" s="39"/>
      <c r="Y9190" s="39"/>
      <c r="Z9190" s="39"/>
      <c r="AA9190" s="39"/>
      <c r="AB9190" s="39"/>
      <c r="AC9190" s="39"/>
      <c r="AD9190" s="39"/>
      <c r="AE9190" s="39"/>
      <c r="AF9190" s="39"/>
      <c r="AG9190" s="39"/>
      <c r="AH9190" s="39"/>
      <c r="AI9190" s="39"/>
      <c r="AJ9190" s="39"/>
      <c r="AK9190" s="39"/>
      <c r="AL9190" s="39"/>
      <c r="AM9190" s="39"/>
      <c r="AN9190" s="39"/>
      <c r="AO9190" s="39"/>
      <c r="AP9190" s="39"/>
      <c r="AQ9190" s="39"/>
      <c r="AR9190" s="39"/>
      <c r="AS9190" s="39"/>
      <c r="AT9190" s="39"/>
      <c r="AU9190" s="39"/>
      <c r="AV9190" s="39"/>
      <c r="AW9190" s="39"/>
    </row>
    <row r="9191" spans="15:49" x14ac:dyDescent="0.2">
      <c r="O9191" s="39"/>
      <c r="P9191" s="39"/>
      <c r="Q9191" s="39"/>
      <c r="R9191" s="39"/>
      <c r="S9191" s="39"/>
      <c r="T9191" s="39"/>
      <c r="U9191" s="39"/>
      <c r="V9191" s="39"/>
      <c r="W9191" s="39"/>
      <c r="X9191" s="39"/>
      <c r="Y9191" s="39"/>
      <c r="Z9191" s="39"/>
      <c r="AA9191" s="39"/>
      <c r="AB9191" s="39"/>
      <c r="AC9191" s="39"/>
      <c r="AD9191" s="39"/>
      <c r="AE9191" s="39"/>
      <c r="AF9191" s="39"/>
      <c r="AG9191" s="39"/>
      <c r="AH9191" s="39"/>
      <c r="AI9191" s="39"/>
      <c r="AJ9191" s="39"/>
      <c r="AK9191" s="39"/>
      <c r="AL9191" s="39"/>
      <c r="AM9191" s="39"/>
      <c r="AN9191" s="39"/>
      <c r="AO9191" s="39"/>
      <c r="AP9191" s="39"/>
      <c r="AQ9191" s="39"/>
      <c r="AR9191" s="39"/>
      <c r="AS9191" s="39"/>
      <c r="AT9191" s="39"/>
      <c r="AU9191" s="39"/>
      <c r="AV9191" s="39"/>
      <c r="AW9191" s="39"/>
    </row>
    <row r="9192" spans="15:49" x14ac:dyDescent="0.2">
      <c r="O9192" s="39"/>
      <c r="P9192" s="39"/>
      <c r="Q9192" s="39"/>
      <c r="R9192" s="39"/>
      <c r="S9192" s="39"/>
      <c r="T9192" s="39"/>
      <c r="U9192" s="39"/>
      <c r="V9192" s="39"/>
      <c r="W9192" s="39"/>
      <c r="X9192" s="39"/>
      <c r="Y9192" s="39"/>
      <c r="Z9192" s="39"/>
      <c r="AA9192" s="39"/>
      <c r="AB9192" s="39"/>
      <c r="AC9192" s="39"/>
      <c r="AD9192" s="39"/>
      <c r="AE9192" s="39"/>
      <c r="AF9192" s="39"/>
      <c r="AG9192" s="39"/>
      <c r="AH9192" s="39"/>
      <c r="AI9192" s="39"/>
      <c r="AJ9192" s="39"/>
      <c r="AK9192" s="39"/>
      <c r="AL9192" s="39"/>
      <c r="AM9192" s="39"/>
      <c r="AN9192" s="39"/>
      <c r="AO9192" s="39"/>
      <c r="AP9192" s="39"/>
      <c r="AQ9192" s="39"/>
      <c r="AR9192" s="39"/>
      <c r="AS9192" s="39"/>
      <c r="AT9192" s="39"/>
      <c r="AU9192" s="39"/>
      <c r="AV9192" s="39"/>
      <c r="AW9192" s="39"/>
    </row>
    <row r="9193" spans="15:49" x14ac:dyDescent="0.2">
      <c r="O9193" s="39"/>
      <c r="P9193" s="39"/>
      <c r="Q9193" s="39"/>
      <c r="R9193" s="39"/>
      <c r="S9193" s="39"/>
      <c r="T9193" s="39"/>
      <c r="U9193" s="39"/>
      <c r="V9193" s="39"/>
      <c r="W9193" s="39"/>
      <c r="X9193" s="39"/>
      <c r="Y9193" s="39"/>
      <c r="Z9193" s="39"/>
      <c r="AA9193" s="39"/>
      <c r="AB9193" s="39"/>
      <c r="AC9193" s="39"/>
      <c r="AD9193" s="39"/>
      <c r="AE9193" s="39"/>
      <c r="AF9193" s="39"/>
      <c r="AG9193" s="39"/>
      <c r="AH9193" s="39"/>
      <c r="AI9193" s="39"/>
      <c r="AJ9193" s="39"/>
      <c r="AK9193" s="39"/>
      <c r="AL9193" s="39"/>
      <c r="AM9193" s="39"/>
      <c r="AN9193" s="39"/>
      <c r="AO9193" s="39"/>
      <c r="AP9193" s="39"/>
      <c r="AQ9193" s="39"/>
      <c r="AR9193" s="39"/>
      <c r="AS9193" s="39"/>
      <c r="AT9193" s="39"/>
      <c r="AU9193" s="39"/>
      <c r="AV9193" s="39"/>
      <c r="AW9193" s="39"/>
    </row>
    <row r="9194" spans="15:49" x14ac:dyDescent="0.2">
      <c r="O9194" s="39"/>
      <c r="P9194" s="39"/>
      <c r="Q9194" s="39"/>
      <c r="R9194" s="39"/>
      <c r="S9194" s="39"/>
      <c r="T9194" s="39"/>
      <c r="U9194" s="39"/>
      <c r="V9194" s="39"/>
      <c r="W9194" s="39"/>
      <c r="X9194" s="39"/>
      <c r="Y9194" s="39"/>
      <c r="Z9194" s="39"/>
      <c r="AA9194" s="39"/>
      <c r="AB9194" s="39"/>
      <c r="AC9194" s="39"/>
      <c r="AD9194" s="39"/>
      <c r="AE9194" s="39"/>
      <c r="AF9194" s="39"/>
      <c r="AG9194" s="39"/>
      <c r="AH9194" s="39"/>
      <c r="AI9194" s="39"/>
      <c r="AJ9194" s="39"/>
      <c r="AK9194" s="39"/>
      <c r="AL9194" s="39"/>
      <c r="AM9194" s="39"/>
      <c r="AN9194" s="39"/>
      <c r="AO9194" s="39"/>
      <c r="AP9194" s="39"/>
      <c r="AQ9194" s="39"/>
      <c r="AR9194" s="39"/>
      <c r="AS9194" s="39"/>
      <c r="AT9194" s="39"/>
      <c r="AU9194" s="39"/>
      <c r="AV9194" s="39"/>
      <c r="AW9194" s="39"/>
    </row>
    <row r="9195" spans="15:49" x14ac:dyDescent="0.2">
      <c r="O9195" s="39"/>
      <c r="P9195" s="39"/>
      <c r="Q9195" s="39"/>
      <c r="R9195" s="39"/>
      <c r="S9195" s="39"/>
      <c r="T9195" s="39"/>
      <c r="U9195" s="39"/>
      <c r="V9195" s="39"/>
      <c r="W9195" s="39"/>
      <c r="X9195" s="39"/>
      <c r="Y9195" s="39"/>
      <c r="Z9195" s="39"/>
      <c r="AA9195" s="39"/>
      <c r="AB9195" s="39"/>
      <c r="AC9195" s="39"/>
      <c r="AD9195" s="39"/>
      <c r="AE9195" s="39"/>
      <c r="AF9195" s="39"/>
      <c r="AG9195" s="39"/>
      <c r="AH9195" s="39"/>
      <c r="AI9195" s="39"/>
      <c r="AJ9195" s="39"/>
      <c r="AK9195" s="39"/>
      <c r="AL9195" s="39"/>
      <c r="AM9195" s="39"/>
      <c r="AN9195" s="39"/>
      <c r="AO9195" s="39"/>
      <c r="AP9195" s="39"/>
      <c r="AQ9195" s="39"/>
      <c r="AR9195" s="39"/>
      <c r="AS9195" s="39"/>
      <c r="AT9195" s="39"/>
      <c r="AU9195" s="39"/>
      <c r="AV9195" s="39"/>
      <c r="AW9195" s="39"/>
    </row>
    <row r="9196" spans="15:49" x14ac:dyDescent="0.2">
      <c r="O9196" s="39"/>
      <c r="P9196" s="39"/>
      <c r="Q9196" s="39"/>
      <c r="R9196" s="39"/>
      <c r="S9196" s="39"/>
      <c r="T9196" s="39"/>
      <c r="U9196" s="39"/>
      <c r="V9196" s="39"/>
      <c r="W9196" s="39"/>
      <c r="X9196" s="39"/>
      <c r="Y9196" s="39"/>
      <c r="Z9196" s="39"/>
      <c r="AA9196" s="39"/>
      <c r="AB9196" s="39"/>
      <c r="AC9196" s="39"/>
      <c r="AD9196" s="39"/>
      <c r="AE9196" s="39"/>
      <c r="AF9196" s="39"/>
      <c r="AG9196" s="39"/>
      <c r="AH9196" s="39"/>
      <c r="AI9196" s="39"/>
      <c r="AJ9196" s="39"/>
      <c r="AK9196" s="39"/>
      <c r="AL9196" s="39"/>
      <c r="AM9196" s="39"/>
      <c r="AN9196" s="39"/>
      <c r="AO9196" s="39"/>
      <c r="AP9196" s="39"/>
      <c r="AQ9196" s="39"/>
      <c r="AR9196" s="39"/>
      <c r="AS9196" s="39"/>
      <c r="AT9196" s="39"/>
      <c r="AU9196" s="39"/>
      <c r="AV9196" s="39"/>
      <c r="AW9196" s="39"/>
    </row>
    <row r="9197" spans="15:49" x14ac:dyDescent="0.2">
      <c r="O9197" s="39"/>
      <c r="P9197" s="39"/>
      <c r="Q9197" s="39"/>
      <c r="R9197" s="39"/>
      <c r="S9197" s="39"/>
      <c r="T9197" s="39"/>
      <c r="U9197" s="39"/>
      <c r="V9197" s="39"/>
      <c r="W9197" s="39"/>
      <c r="X9197" s="39"/>
      <c r="Y9197" s="39"/>
      <c r="Z9197" s="39"/>
      <c r="AA9197" s="39"/>
      <c r="AB9197" s="39"/>
      <c r="AC9197" s="39"/>
      <c r="AD9197" s="39"/>
      <c r="AE9197" s="39"/>
      <c r="AF9197" s="39"/>
      <c r="AG9197" s="39"/>
      <c r="AH9197" s="39"/>
      <c r="AI9197" s="39"/>
      <c r="AJ9197" s="39"/>
      <c r="AK9197" s="39"/>
      <c r="AL9197" s="39"/>
      <c r="AM9197" s="39"/>
      <c r="AN9197" s="39"/>
      <c r="AO9197" s="39"/>
      <c r="AP9197" s="39"/>
      <c r="AQ9197" s="39"/>
      <c r="AR9197" s="39"/>
      <c r="AS9197" s="39"/>
      <c r="AT9197" s="39"/>
      <c r="AU9197" s="39"/>
      <c r="AV9197" s="39"/>
      <c r="AW9197" s="39"/>
    </row>
    <row r="9198" spans="15:49" x14ac:dyDescent="0.2">
      <c r="O9198" s="39"/>
      <c r="P9198" s="39"/>
      <c r="Q9198" s="39"/>
      <c r="R9198" s="39"/>
      <c r="S9198" s="39"/>
      <c r="T9198" s="39"/>
      <c r="U9198" s="39"/>
      <c r="V9198" s="39"/>
      <c r="W9198" s="39"/>
      <c r="X9198" s="39"/>
      <c r="Y9198" s="39"/>
      <c r="Z9198" s="39"/>
      <c r="AA9198" s="39"/>
      <c r="AB9198" s="39"/>
      <c r="AC9198" s="39"/>
      <c r="AD9198" s="39"/>
      <c r="AE9198" s="39"/>
      <c r="AF9198" s="39"/>
      <c r="AG9198" s="39"/>
      <c r="AH9198" s="39"/>
      <c r="AI9198" s="39"/>
      <c r="AJ9198" s="39"/>
      <c r="AK9198" s="39"/>
      <c r="AL9198" s="39"/>
      <c r="AM9198" s="39"/>
      <c r="AN9198" s="39"/>
      <c r="AO9198" s="39"/>
      <c r="AP9198" s="39"/>
      <c r="AQ9198" s="39"/>
      <c r="AR9198" s="39"/>
      <c r="AS9198" s="39"/>
      <c r="AT9198" s="39"/>
      <c r="AU9198" s="39"/>
      <c r="AV9198" s="39"/>
      <c r="AW9198" s="39"/>
    </row>
    <row r="9199" spans="15:49" x14ac:dyDescent="0.2">
      <c r="O9199" s="39"/>
      <c r="P9199" s="39"/>
      <c r="Q9199" s="39"/>
      <c r="R9199" s="39"/>
      <c r="S9199" s="39"/>
      <c r="T9199" s="39"/>
      <c r="U9199" s="39"/>
      <c r="V9199" s="39"/>
      <c r="W9199" s="39"/>
      <c r="X9199" s="39"/>
      <c r="Y9199" s="39"/>
      <c r="Z9199" s="39"/>
      <c r="AA9199" s="39"/>
      <c r="AB9199" s="39"/>
      <c r="AC9199" s="39"/>
      <c r="AD9199" s="39"/>
      <c r="AE9199" s="39"/>
      <c r="AF9199" s="39"/>
      <c r="AG9199" s="39"/>
      <c r="AH9199" s="39"/>
      <c r="AI9199" s="39"/>
      <c r="AJ9199" s="39"/>
      <c r="AK9199" s="39"/>
      <c r="AL9199" s="39"/>
      <c r="AM9199" s="39"/>
      <c r="AN9199" s="39"/>
      <c r="AO9199" s="39"/>
      <c r="AP9199" s="39"/>
      <c r="AQ9199" s="39"/>
      <c r="AR9199" s="39"/>
      <c r="AS9199" s="39"/>
      <c r="AT9199" s="39"/>
      <c r="AU9199" s="39"/>
      <c r="AV9199" s="39"/>
      <c r="AW9199" s="39"/>
    </row>
    <row r="9200" spans="15:49" x14ac:dyDescent="0.2">
      <c r="O9200" s="39"/>
      <c r="P9200" s="39"/>
      <c r="Q9200" s="39"/>
      <c r="R9200" s="39"/>
      <c r="S9200" s="39"/>
      <c r="T9200" s="39"/>
      <c r="U9200" s="39"/>
      <c r="V9200" s="39"/>
      <c r="W9200" s="39"/>
      <c r="X9200" s="39"/>
      <c r="Y9200" s="39"/>
      <c r="Z9200" s="39"/>
      <c r="AA9200" s="39"/>
      <c r="AB9200" s="39"/>
      <c r="AC9200" s="39"/>
      <c r="AD9200" s="39"/>
      <c r="AE9200" s="39"/>
      <c r="AF9200" s="39"/>
      <c r="AG9200" s="39"/>
      <c r="AH9200" s="39"/>
      <c r="AI9200" s="39"/>
      <c r="AJ9200" s="39"/>
      <c r="AK9200" s="39"/>
      <c r="AL9200" s="39"/>
      <c r="AM9200" s="39"/>
      <c r="AN9200" s="39"/>
      <c r="AO9200" s="39"/>
      <c r="AP9200" s="39"/>
      <c r="AQ9200" s="39"/>
      <c r="AR9200" s="39"/>
      <c r="AS9200" s="39"/>
      <c r="AT9200" s="39"/>
      <c r="AU9200" s="39"/>
      <c r="AV9200" s="39"/>
      <c r="AW9200" s="39"/>
    </row>
    <row r="9201" spans="15:49" x14ac:dyDescent="0.2">
      <c r="O9201" s="39"/>
      <c r="P9201" s="39"/>
      <c r="Q9201" s="39"/>
      <c r="R9201" s="39"/>
      <c r="S9201" s="39"/>
      <c r="T9201" s="39"/>
      <c r="U9201" s="39"/>
      <c r="V9201" s="39"/>
      <c r="W9201" s="39"/>
      <c r="X9201" s="39"/>
      <c r="Y9201" s="39"/>
      <c r="Z9201" s="39"/>
      <c r="AA9201" s="39"/>
      <c r="AB9201" s="39"/>
      <c r="AC9201" s="39"/>
      <c r="AD9201" s="39"/>
      <c r="AE9201" s="39"/>
      <c r="AF9201" s="39"/>
      <c r="AG9201" s="39"/>
      <c r="AH9201" s="39"/>
      <c r="AI9201" s="39"/>
      <c r="AJ9201" s="39"/>
      <c r="AK9201" s="39"/>
      <c r="AL9201" s="39"/>
      <c r="AM9201" s="39"/>
      <c r="AN9201" s="39"/>
      <c r="AO9201" s="39"/>
      <c r="AP9201" s="39"/>
      <c r="AQ9201" s="39"/>
      <c r="AR9201" s="39"/>
      <c r="AS9201" s="39"/>
      <c r="AT9201" s="39"/>
      <c r="AU9201" s="39"/>
      <c r="AV9201" s="39"/>
      <c r="AW9201" s="39"/>
    </row>
    <row r="9202" spans="15:49" x14ac:dyDescent="0.2">
      <c r="O9202" s="39"/>
      <c r="P9202" s="39"/>
      <c r="Q9202" s="39"/>
      <c r="R9202" s="39"/>
      <c r="S9202" s="39"/>
      <c r="T9202" s="39"/>
      <c r="U9202" s="39"/>
      <c r="V9202" s="39"/>
      <c r="W9202" s="39"/>
      <c r="X9202" s="39"/>
      <c r="Y9202" s="39"/>
      <c r="Z9202" s="39"/>
      <c r="AA9202" s="39"/>
      <c r="AB9202" s="39"/>
      <c r="AC9202" s="39"/>
      <c r="AD9202" s="39"/>
      <c r="AE9202" s="39"/>
      <c r="AF9202" s="39"/>
      <c r="AG9202" s="39"/>
      <c r="AH9202" s="39"/>
      <c r="AI9202" s="39"/>
      <c r="AJ9202" s="39"/>
      <c r="AK9202" s="39"/>
      <c r="AL9202" s="39"/>
      <c r="AM9202" s="39"/>
      <c r="AN9202" s="39"/>
      <c r="AO9202" s="39"/>
      <c r="AP9202" s="39"/>
      <c r="AQ9202" s="39"/>
      <c r="AR9202" s="39"/>
      <c r="AS9202" s="39"/>
      <c r="AT9202" s="39"/>
      <c r="AU9202" s="39"/>
      <c r="AV9202" s="39"/>
      <c r="AW9202" s="39"/>
    </row>
    <row r="9203" spans="15:49" x14ac:dyDescent="0.2">
      <c r="O9203" s="39"/>
      <c r="P9203" s="39"/>
      <c r="Q9203" s="39"/>
      <c r="R9203" s="39"/>
      <c r="S9203" s="39"/>
      <c r="T9203" s="39"/>
      <c r="U9203" s="39"/>
      <c r="V9203" s="39"/>
      <c r="W9203" s="39"/>
      <c r="X9203" s="39"/>
      <c r="Y9203" s="39"/>
      <c r="Z9203" s="39"/>
      <c r="AA9203" s="39"/>
      <c r="AB9203" s="39"/>
      <c r="AC9203" s="39"/>
      <c r="AD9203" s="39"/>
      <c r="AE9203" s="39"/>
      <c r="AF9203" s="39"/>
      <c r="AG9203" s="39"/>
      <c r="AH9203" s="39"/>
      <c r="AI9203" s="39"/>
      <c r="AJ9203" s="39"/>
      <c r="AK9203" s="39"/>
      <c r="AL9203" s="39"/>
      <c r="AM9203" s="39"/>
      <c r="AN9203" s="39"/>
      <c r="AO9203" s="39"/>
      <c r="AP9203" s="39"/>
      <c r="AQ9203" s="39"/>
      <c r="AR9203" s="39"/>
      <c r="AS9203" s="39"/>
      <c r="AT9203" s="39"/>
      <c r="AU9203" s="39"/>
      <c r="AV9203" s="39"/>
      <c r="AW9203" s="39"/>
    </row>
    <row r="9204" spans="15:49" x14ac:dyDescent="0.2">
      <c r="O9204" s="39"/>
      <c r="P9204" s="39"/>
      <c r="Q9204" s="39"/>
      <c r="R9204" s="39"/>
      <c r="S9204" s="39"/>
      <c r="T9204" s="39"/>
      <c r="U9204" s="39"/>
      <c r="V9204" s="39"/>
      <c r="W9204" s="39"/>
      <c r="X9204" s="39"/>
      <c r="Y9204" s="39"/>
      <c r="Z9204" s="39"/>
      <c r="AA9204" s="39"/>
      <c r="AB9204" s="39"/>
      <c r="AC9204" s="39"/>
      <c r="AD9204" s="39"/>
      <c r="AE9204" s="39"/>
      <c r="AF9204" s="39"/>
      <c r="AG9204" s="39"/>
      <c r="AH9204" s="39"/>
      <c r="AI9204" s="39"/>
      <c r="AJ9204" s="39"/>
      <c r="AK9204" s="39"/>
      <c r="AL9204" s="39"/>
      <c r="AM9204" s="39"/>
      <c r="AN9204" s="39"/>
      <c r="AO9204" s="39"/>
      <c r="AP9204" s="39"/>
      <c r="AQ9204" s="39"/>
      <c r="AR9204" s="39"/>
      <c r="AS9204" s="39"/>
      <c r="AT9204" s="39"/>
      <c r="AU9204" s="39"/>
      <c r="AV9204" s="39"/>
      <c r="AW9204" s="39"/>
    </row>
    <row r="9205" spans="15:49" x14ac:dyDescent="0.2">
      <c r="O9205" s="39"/>
      <c r="P9205" s="39"/>
      <c r="Q9205" s="39"/>
      <c r="R9205" s="39"/>
      <c r="S9205" s="39"/>
      <c r="T9205" s="39"/>
      <c r="U9205" s="39"/>
      <c r="V9205" s="39"/>
      <c r="W9205" s="39"/>
      <c r="X9205" s="39"/>
      <c r="Y9205" s="39"/>
      <c r="Z9205" s="39"/>
      <c r="AA9205" s="39"/>
      <c r="AB9205" s="39"/>
      <c r="AC9205" s="39"/>
      <c r="AD9205" s="39"/>
      <c r="AE9205" s="39"/>
      <c r="AF9205" s="39"/>
      <c r="AG9205" s="39"/>
      <c r="AH9205" s="39"/>
      <c r="AI9205" s="39"/>
      <c r="AJ9205" s="39"/>
      <c r="AK9205" s="39"/>
      <c r="AL9205" s="39"/>
      <c r="AM9205" s="39"/>
      <c r="AN9205" s="39"/>
      <c r="AO9205" s="39"/>
      <c r="AP9205" s="39"/>
      <c r="AQ9205" s="39"/>
      <c r="AR9205" s="39"/>
      <c r="AS9205" s="39"/>
      <c r="AT9205" s="39"/>
      <c r="AU9205" s="39"/>
      <c r="AV9205" s="39"/>
      <c r="AW9205" s="39"/>
    </row>
    <row r="9206" spans="15:49" x14ac:dyDescent="0.2">
      <c r="O9206" s="39"/>
      <c r="P9206" s="39"/>
      <c r="Q9206" s="39"/>
      <c r="R9206" s="39"/>
      <c r="S9206" s="39"/>
      <c r="T9206" s="39"/>
      <c r="U9206" s="39"/>
      <c r="V9206" s="39"/>
      <c r="W9206" s="39"/>
      <c r="X9206" s="39"/>
      <c r="Y9206" s="39"/>
      <c r="Z9206" s="39"/>
      <c r="AA9206" s="39"/>
      <c r="AB9206" s="39"/>
      <c r="AC9206" s="39"/>
      <c r="AD9206" s="39"/>
      <c r="AE9206" s="39"/>
      <c r="AF9206" s="39"/>
      <c r="AG9206" s="39"/>
      <c r="AH9206" s="39"/>
      <c r="AI9206" s="39"/>
      <c r="AJ9206" s="39"/>
      <c r="AK9206" s="39"/>
      <c r="AL9206" s="39"/>
      <c r="AM9206" s="39"/>
      <c r="AN9206" s="39"/>
      <c r="AO9206" s="39"/>
      <c r="AP9206" s="39"/>
      <c r="AQ9206" s="39"/>
      <c r="AR9206" s="39"/>
      <c r="AS9206" s="39"/>
      <c r="AT9206" s="39"/>
      <c r="AU9206" s="39"/>
      <c r="AV9206" s="39"/>
      <c r="AW9206" s="39"/>
    </row>
    <row r="9207" spans="15:49" x14ac:dyDescent="0.2">
      <c r="O9207" s="39"/>
      <c r="P9207" s="39"/>
      <c r="Q9207" s="39"/>
      <c r="R9207" s="39"/>
      <c r="S9207" s="39"/>
      <c r="T9207" s="39"/>
      <c r="U9207" s="39"/>
      <c r="V9207" s="39"/>
      <c r="W9207" s="39"/>
      <c r="X9207" s="39"/>
      <c r="Y9207" s="39"/>
      <c r="Z9207" s="39"/>
      <c r="AA9207" s="39"/>
      <c r="AB9207" s="39"/>
      <c r="AC9207" s="39"/>
      <c r="AD9207" s="39"/>
      <c r="AE9207" s="39"/>
      <c r="AF9207" s="39"/>
      <c r="AG9207" s="39"/>
      <c r="AH9207" s="39"/>
      <c r="AI9207" s="39"/>
      <c r="AJ9207" s="39"/>
      <c r="AK9207" s="39"/>
      <c r="AL9207" s="39"/>
      <c r="AM9207" s="39"/>
      <c r="AN9207" s="39"/>
      <c r="AO9207" s="39"/>
      <c r="AP9207" s="39"/>
      <c r="AQ9207" s="39"/>
      <c r="AR9207" s="39"/>
      <c r="AS9207" s="39"/>
      <c r="AT9207" s="39"/>
      <c r="AU9207" s="39"/>
      <c r="AV9207" s="39"/>
      <c r="AW9207" s="39"/>
    </row>
    <row r="9208" spans="15:49" x14ac:dyDescent="0.2">
      <c r="O9208" s="39"/>
      <c r="P9208" s="39"/>
      <c r="Q9208" s="39"/>
      <c r="R9208" s="39"/>
      <c r="S9208" s="39"/>
      <c r="T9208" s="39"/>
      <c r="U9208" s="39"/>
      <c r="V9208" s="39"/>
      <c r="W9208" s="39"/>
      <c r="X9208" s="39"/>
      <c r="Y9208" s="39"/>
      <c r="Z9208" s="39"/>
      <c r="AA9208" s="39"/>
      <c r="AB9208" s="39"/>
      <c r="AC9208" s="39"/>
      <c r="AD9208" s="39"/>
      <c r="AE9208" s="39"/>
      <c r="AF9208" s="39"/>
      <c r="AG9208" s="39"/>
      <c r="AH9208" s="39"/>
      <c r="AI9208" s="39"/>
      <c r="AJ9208" s="39"/>
      <c r="AK9208" s="39"/>
      <c r="AL9208" s="39"/>
      <c r="AM9208" s="39"/>
      <c r="AN9208" s="39"/>
      <c r="AO9208" s="39"/>
      <c r="AP9208" s="39"/>
      <c r="AQ9208" s="39"/>
      <c r="AR9208" s="39"/>
      <c r="AS9208" s="39"/>
      <c r="AT9208" s="39"/>
      <c r="AU9208" s="39"/>
      <c r="AV9208" s="39"/>
      <c r="AW9208" s="39"/>
    </row>
    <row r="9209" spans="15:49" x14ac:dyDescent="0.2">
      <c r="O9209" s="39"/>
      <c r="P9209" s="39"/>
      <c r="Q9209" s="39"/>
      <c r="R9209" s="39"/>
      <c r="S9209" s="39"/>
      <c r="T9209" s="39"/>
      <c r="U9209" s="39"/>
      <c r="V9209" s="39"/>
      <c r="W9209" s="39"/>
      <c r="X9209" s="39"/>
      <c r="Y9209" s="39"/>
      <c r="Z9209" s="39"/>
      <c r="AA9209" s="39"/>
      <c r="AB9209" s="39"/>
      <c r="AC9209" s="39"/>
      <c r="AD9209" s="39"/>
      <c r="AE9209" s="39"/>
      <c r="AF9209" s="39"/>
      <c r="AG9209" s="39"/>
      <c r="AH9209" s="39"/>
      <c r="AI9209" s="39"/>
      <c r="AJ9209" s="39"/>
      <c r="AK9209" s="39"/>
      <c r="AL9209" s="39"/>
      <c r="AM9209" s="39"/>
      <c r="AN9209" s="39"/>
      <c r="AO9209" s="39"/>
      <c r="AP9209" s="39"/>
      <c r="AQ9209" s="39"/>
      <c r="AR9209" s="39"/>
      <c r="AS9209" s="39"/>
      <c r="AT9209" s="39"/>
      <c r="AU9209" s="39"/>
      <c r="AV9209" s="39"/>
      <c r="AW9209" s="39"/>
    </row>
    <row r="9210" spans="15:49" x14ac:dyDescent="0.2">
      <c r="O9210" s="39"/>
      <c r="P9210" s="39"/>
      <c r="Q9210" s="39"/>
      <c r="R9210" s="39"/>
      <c r="S9210" s="39"/>
      <c r="T9210" s="39"/>
      <c r="U9210" s="39"/>
      <c r="V9210" s="39"/>
      <c r="W9210" s="39"/>
      <c r="X9210" s="39"/>
      <c r="Y9210" s="39"/>
      <c r="Z9210" s="39"/>
      <c r="AA9210" s="39"/>
      <c r="AB9210" s="39"/>
      <c r="AC9210" s="39"/>
      <c r="AD9210" s="39"/>
      <c r="AE9210" s="39"/>
      <c r="AF9210" s="39"/>
      <c r="AG9210" s="39"/>
      <c r="AH9210" s="39"/>
      <c r="AI9210" s="39"/>
      <c r="AJ9210" s="39"/>
      <c r="AK9210" s="39"/>
      <c r="AL9210" s="39"/>
      <c r="AM9210" s="39"/>
      <c r="AN9210" s="39"/>
      <c r="AO9210" s="39"/>
      <c r="AP9210" s="39"/>
      <c r="AQ9210" s="39"/>
      <c r="AR9210" s="39"/>
      <c r="AS9210" s="39"/>
      <c r="AT9210" s="39"/>
      <c r="AU9210" s="39"/>
      <c r="AV9210" s="39"/>
      <c r="AW9210" s="39"/>
    </row>
    <row r="9211" spans="15:49" x14ac:dyDescent="0.2">
      <c r="O9211" s="39"/>
      <c r="P9211" s="39"/>
      <c r="Q9211" s="39"/>
      <c r="R9211" s="39"/>
      <c r="S9211" s="39"/>
      <c r="T9211" s="39"/>
      <c r="U9211" s="39"/>
      <c r="V9211" s="39"/>
      <c r="W9211" s="39"/>
      <c r="X9211" s="39"/>
      <c r="Y9211" s="39"/>
      <c r="Z9211" s="39"/>
      <c r="AA9211" s="39"/>
      <c r="AB9211" s="39"/>
      <c r="AC9211" s="39"/>
      <c r="AD9211" s="39"/>
      <c r="AE9211" s="39"/>
      <c r="AF9211" s="39"/>
      <c r="AG9211" s="39"/>
      <c r="AH9211" s="39"/>
      <c r="AI9211" s="39"/>
      <c r="AJ9211" s="39"/>
      <c r="AK9211" s="39"/>
      <c r="AL9211" s="39"/>
      <c r="AM9211" s="39"/>
      <c r="AN9211" s="39"/>
      <c r="AO9211" s="39"/>
      <c r="AP9211" s="39"/>
      <c r="AQ9211" s="39"/>
      <c r="AR9211" s="39"/>
      <c r="AS9211" s="39"/>
      <c r="AT9211" s="39"/>
      <c r="AU9211" s="39"/>
      <c r="AV9211" s="39"/>
      <c r="AW9211" s="39"/>
    </row>
    <row r="9212" spans="15:49" x14ac:dyDescent="0.2">
      <c r="O9212" s="39"/>
      <c r="P9212" s="39"/>
      <c r="Q9212" s="39"/>
      <c r="R9212" s="39"/>
      <c r="S9212" s="39"/>
      <c r="T9212" s="39"/>
      <c r="U9212" s="39"/>
      <c r="V9212" s="39"/>
      <c r="W9212" s="39"/>
      <c r="X9212" s="39"/>
      <c r="Y9212" s="39"/>
      <c r="Z9212" s="39"/>
      <c r="AA9212" s="39"/>
      <c r="AB9212" s="39"/>
      <c r="AC9212" s="39"/>
      <c r="AD9212" s="39"/>
      <c r="AE9212" s="39"/>
      <c r="AF9212" s="39"/>
      <c r="AG9212" s="39"/>
      <c r="AH9212" s="39"/>
      <c r="AI9212" s="39"/>
      <c r="AJ9212" s="39"/>
      <c r="AK9212" s="39"/>
      <c r="AL9212" s="39"/>
      <c r="AM9212" s="39"/>
      <c r="AN9212" s="39"/>
      <c r="AO9212" s="39"/>
      <c r="AP9212" s="39"/>
      <c r="AQ9212" s="39"/>
      <c r="AR9212" s="39"/>
      <c r="AS9212" s="39"/>
      <c r="AT9212" s="39"/>
      <c r="AU9212" s="39"/>
      <c r="AV9212" s="39"/>
      <c r="AW9212" s="39"/>
    </row>
    <row r="9213" spans="15:49" x14ac:dyDescent="0.2">
      <c r="O9213" s="39"/>
      <c r="P9213" s="39"/>
      <c r="Q9213" s="39"/>
      <c r="R9213" s="39"/>
      <c r="S9213" s="39"/>
      <c r="T9213" s="39"/>
      <c r="U9213" s="39"/>
      <c r="V9213" s="39"/>
      <c r="W9213" s="39"/>
      <c r="X9213" s="39"/>
      <c r="Y9213" s="39"/>
      <c r="Z9213" s="39"/>
      <c r="AA9213" s="39"/>
      <c r="AB9213" s="39"/>
      <c r="AC9213" s="39"/>
      <c r="AD9213" s="39"/>
      <c r="AE9213" s="39"/>
      <c r="AF9213" s="39"/>
      <c r="AG9213" s="39"/>
      <c r="AH9213" s="39"/>
      <c r="AI9213" s="39"/>
      <c r="AJ9213" s="39"/>
      <c r="AK9213" s="39"/>
      <c r="AL9213" s="39"/>
      <c r="AM9213" s="39"/>
      <c r="AN9213" s="39"/>
      <c r="AO9213" s="39"/>
      <c r="AP9213" s="39"/>
      <c r="AQ9213" s="39"/>
      <c r="AR9213" s="39"/>
      <c r="AS9213" s="39"/>
      <c r="AT9213" s="39"/>
      <c r="AU9213" s="39"/>
      <c r="AV9213" s="39"/>
      <c r="AW9213" s="39"/>
    </row>
    <row r="9214" spans="15:49" x14ac:dyDescent="0.2">
      <c r="O9214" s="39"/>
      <c r="P9214" s="39"/>
      <c r="Q9214" s="39"/>
      <c r="R9214" s="39"/>
      <c r="S9214" s="39"/>
      <c r="T9214" s="39"/>
      <c r="U9214" s="39"/>
      <c r="V9214" s="39"/>
      <c r="W9214" s="39"/>
      <c r="X9214" s="39"/>
      <c r="Y9214" s="39"/>
      <c r="Z9214" s="39"/>
      <c r="AA9214" s="39"/>
      <c r="AB9214" s="39"/>
      <c r="AC9214" s="39"/>
      <c r="AD9214" s="39"/>
      <c r="AE9214" s="39"/>
      <c r="AF9214" s="39"/>
      <c r="AG9214" s="39"/>
      <c r="AH9214" s="39"/>
      <c r="AI9214" s="39"/>
      <c r="AJ9214" s="39"/>
      <c r="AK9214" s="39"/>
      <c r="AL9214" s="39"/>
      <c r="AM9214" s="39"/>
      <c r="AN9214" s="39"/>
      <c r="AO9214" s="39"/>
      <c r="AP9214" s="39"/>
      <c r="AQ9214" s="39"/>
      <c r="AR9214" s="39"/>
      <c r="AS9214" s="39"/>
      <c r="AT9214" s="39"/>
      <c r="AU9214" s="39"/>
      <c r="AV9214" s="39"/>
      <c r="AW9214" s="39"/>
    </row>
    <row r="9215" spans="15:49" x14ac:dyDescent="0.2">
      <c r="O9215" s="39"/>
      <c r="P9215" s="39"/>
      <c r="Q9215" s="39"/>
      <c r="R9215" s="39"/>
      <c r="S9215" s="39"/>
      <c r="T9215" s="39"/>
      <c r="U9215" s="39"/>
      <c r="V9215" s="39"/>
      <c r="W9215" s="39"/>
      <c r="X9215" s="39"/>
      <c r="Y9215" s="39"/>
      <c r="Z9215" s="39"/>
      <c r="AA9215" s="39"/>
      <c r="AB9215" s="39"/>
      <c r="AC9215" s="39"/>
      <c r="AD9215" s="39"/>
      <c r="AE9215" s="39"/>
      <c r="AF9215" s="39"/>
      <c r="AG9215" s="39"/>
      <c r="AH9215" s="39"/>
      <c r="AI9215" s="39"/>
      <c r="AJ9215" s="39"/>
      <c r="AK9215" s="39"/>
      <c r="AL9215" s="39"/>
      <c r="AM9215" s="39"/>
      <c r="AN9215" s="39"/>
      <c r="AO9215" s="39"/>
      <c r="AP9215" s="39"/>
      <c r="AQ9215" s="39"/>
      <c r="AR9215" s="39"/>
      <c r="AS9215" s="39"/>
      <c r="AT9215" s="39"/>
      <c r="AU9215" s="39"/>
      <c r="AV9215" s="39"/>
      <c r="AW9215" s="39"/>
    </row>
    <row r="9216" spans="15:49" x14ac:dyDescent="0.2">
      <c r="O9216" s="39"/>
      <c r="P9216" s="39"/>
      <c r="Q9216" s="39"/>
      <c r="R9216" s="39"/>
      <c r="S9216" s="39"/>
      <c r="T9216" s="39"/>
      <c r="U9216" s="39"/>
      <c r="V9216" s="39"/>
      <c r="W9216" s="39"/>
      <c r="X9216" s="39"/>
      <c r="Y9216" s="39"/>
      <c r="Z9216" s="39"/>
      <c r="AA9216" s="39"/>
      <c r="AB9216" s="39"/>
      <c r="AC9216" s="39"/>
      <c r="AD9216" s="39"/>
      <c r="AE9216" s="39"/>
      <c r="AF9216" s="39"/>
      <c r="AG9216" s="39"/>
      <c r="AH9216" s="39"/>
      <c r="AI9216" s="39"/>
      <c r="AJ9216" s="39"/>
      <c r="AK9216" s="39"/>
      <c r="AL9216" s="39"/>
      <c r="AM9216" s="39"/>
      <c r="AN9216" s="39"/>
      <c r="AO9216" s="39"/>
      <c r="AP9216" s="39"/>
      <c r="AQ9216" s="39"/>
      <c r="AR9216" s="39"/>
      <c r="AS9216" s="39"/>
      <c r="AT9216" s="39"/>
      <c r="AU9216" s="39"/>
      <c r="AV9216" s="39"/>
      <c r="AW9216" s="39"/>
    </row>
    <row r="9217" spans="15:49" x14ac:dyDescent="0.2">
      <c r="O9217" s="39"/>
      <c r="P9217" s="39"/>
      <c r="Q9217" s="39"/>
      <c r="R9217" s="39"/>
      <c r="S9217" s="39"/>
      <c r="T9217" s="39"/>
      <c r="U9217" s="39"/>
      <c r="V9217" s="39"/>
      <c r="W9217" s="39"/>
      <c r="X9217" s="39"/>
      <c r="Y9217" s="39"/>
      <c r="Z9217" s="39"/>
      <c r="AA9217" s="39"/>
      <c r="AB9217" s="39"/>
      <c r="AC9217" s="39"/>
      <c r="AD9217" s="39"/>
      <c r="AE9217" s="39"/>
      <c r="AF9217" s="39"/>
      <c r="AG9217" s="39"/>
      <c r="AH9217" s="39"/>
      <c r="AI9217" s="39"/>
      <c r="AJ9217" s="39"/>
      <c r="AK9217" s="39"/>
      <c r="AL9217" s="39"/>
      <c r="AM9217" s="39"/>
      <c r="AN9217" s="39"/>
      <c r="AO9217" s="39"/>
      <c r="AP9217" s="39"/>
      <c r="AQ9217" s="39"/>
      <c r="AR9217" s="39"/>
      <c r="AS9217" s="39"/>
      <c r="AT9217" s="39"/>
      <c r="AU9217" s="39"/>
      <c r="AV9217" s="39"/>
      <c r="AW9217" s="39"/>
    </row>
    <row r="9218" spans="15:49" x14ac:dyDescent="0.2">
      <c r="O9218" s="39"/>
      <c r="P9218" s="39"/>
      <c r="Q9218" s="39"/>
      <c r="R9218" s="39"/>
      <c r="S9218" s="39"/>
      <c r="T9218" s="39"/>
      <c r="U9218" s="39"/>
      <c r="V9218" s="39"/>
      <c r="W9218" s="39"/>
      <c r="X9218" s="39"/>
      <c r="Y9218" s="39"/>
      <c r="Z9218" s="39"/>
      <c r="AA9218" s="39"/>
      <c r="AB9218" s="39"/>
      <c r="AC9218" s="39"/>
      <c r="AD9218" s="39"/>
      <c r="AE9218" s="39"/>
      <c r="AF9218" s="39"/>
      <c r="AG9218" s="39"/>
      <c r="AH9218" s="39"/>
      <c r="AI9218" s="39"/>
      <c r="AJ9218" s="39"/>
      <c r="AK9218" s="39"/>
      <c r="AL9218" s="39"/>
      <c r="AM9218" s="39"/>
      <c r="AN9218" s="39"/>
      <c r="AO9218" s="39"/>
      <c r="AP9218" s="39"/>
      <c r="AQ9218" s="39"/>
      <c r="AR9218" s="39"/>
      <c r="AS9218" s="39"/>
      <c r="AT9218" s="39"/>
      <c r="AU9218" s="39"/>
      <c r="AV9218" s="39"/>
      <c r="AW9218" s="39"/>
    </row>
    <row r="9219" spans="15:49" x14ac:dyDescent="0.2">
      <c r="O9219" s="39"/>
      <c r="P9219" s="39"/>
      <c r="Q9219" s="39"/>
      <c r="R9219" s="39"/>
      <c r="S9219" s="39"/>
      <c r="T9219" s="39"/>
      <c r="U9219" s="39"/>
      <c r="V9219" s="39"/>
      <c r="W9219" s="39"/>
      <c r="X9219" s="39"/>
      <c r="Y9219" s="39"/>
      <c r="Z9219" s="39"/>
      <c r="AA9219" s="39"/>
      <c r="AB9219" s="39"/>
      <c r="AC9219" s="39"/>
      <c r="AD9219" s="39"/>
      <c r="AE9219" s="39"/>
      <c r="AF9219" s="39"/>
      <c r="AG9219" s="39"/>
      <c r="AH9219" s="39"/>
      <c r="AI9219" s="39"/>
      <c r="AJ9219" s="39"/>
      <c r="AK9219" s="39"/>
      <c r="AL9219" s="39"/>
      <c r="AM9219" s="39"/>
      <c r="AN9219" s="39"/>
      <c r="AO9219" s="39"/>
      <c r="AP9219" s="39"/>
      <c r="AQ9219" s="39"/>
      <c r="AR9219" s="39"/>
      <c r="AS9219" s="39"/>
      <c r="AT9219" s="39"/>
      <c r="AU9219" s="39"/>
      <c r="AV9219" s="39"/>
      <c r="AW9219" s="39"/>
    </row>
    <row r="9220" spans="15:49" x14ac:dyDescent="0.2">
      <c r="O9220" s="39"/>
      <c r="P9220" s="39"/>
      <c r="Q9220" s="39"/>
      <c r="R9220" s="39"/>
      <c r="S9220" s="39"/>
      <c r="T9220" s="39"/>
      <c r="U9220" s="39"/>
      <c r="V9220" s="39"/>
      <c r="W9220" s="39"/>
      <c r="X9220" s="39"/>
      <c r="Y9220" s="39"/>
      <c r="Z9220" s="39"/>
      <c r="AA9220" s="39"/>
      <c r="AB9220" s="39"/>
      <c r="AC9220" s="39"/>
      <c r="AD9220" s="39"/>
      <c r="AE9220" s="39"/>
      <c r="AF9220" s="39"/>
      <c r="AG9220" s="39"/>
      <c r="AH9220" s="39"/>
      <c r="AI9220" s="39"/>
      <c r="AJ9220" s="39"/>
      <c r="AK9220" s="39"/>
      <c r="AL9220" s="39"/>
      <c r="AM9220" s="39"/>
      <c r="AN9220" s="39"/>
      <c r="AO9220" s="39"/>
      <c r="AP9220" s="39"/>
      <c r="AQ9220" s="39"/>
      <c r="AR9220" s="39"/>
      <c r="AS9220" s="39"/>
      <c r="AT9220" s="39"/>
      <c r="AU9220" s="39"/>
      <c r="AV9220" s="39"/>
      <c r="AW9220" s="39"/>
    </row>
    <row r="9221" spans="15:49" x14ac:dyDescent="0.2">
      <c r="O9221" s="39"/>
      <c r="P9221" s="39"/>
      <c r="Q9221" s="39"/>
      <c r="R9221" s="39"/>
      <c r="S9221" s="39"/>
      <c r="T9221" s="39"/>
      <c r="U9221" s="39"/>
      <c r="V9221" s="39"/>
      <c r="W9221" s="39"/>
      <c r="X9221" s="39"/>
      <c r="Y9221" s="39"/>
      <c r="Z9221" s="39"/>
      <c r="AA9221" s="39"/>
      <c r="AB9221" s="39"/>
      <c r="AC9221" s="39"/>
      <c r="AD9221" s="39"/>
      <c r="AE9221" s="39"/>
      <c r="AF9221" s="39"/>
      <c r="AG9221" s="39"/>
      <c r="AH9221" s="39"/>
      <c r="AI9221" s="39"/>
      <c r="AJ9221" s="39"/>
      <c r="AK9221" s="39"/>
      <c r="AL9221" s="39"/>
      <c r="AM9221" s="39"/>
      <c r="AN9221" s="39"/>
      <c r="AO9221" s="39"/>
      <c r="AP9221" s="39"/>
      <c r="AQ9221" s="39"/>
      <c r="AR9221" s="39"/>
      <c r="AS9221" s="39"/>
      <c r="AT9221" s="39"/>
      <c r="AU9221" s="39"/>
      <c r="AV9221" s="39"/>
      <c r="AW9221" s="39"/>
    </row>
    <row r="9222" spans="15:49" x14ac:dyDescent="0.2">
      <c r="O9222" s="39"/>
      <c r="P9222" s="39"/>
      <c r="Q9222" s="39"/>
      <c r="R9222" s="39"/>
      <c r="S9222" s="39"/>
      <c r="T9222" s="39"/>
      <c r="U9222" s="39"/>
      <c r="V9222" s="39"/>
      <c r="W9222" s="39"/>
      <c r="X9222" s="39"/>
      <c r="Y9222" s="39"/>
      <c r="Z9222" s="39"/>
      <c r="AA9222" s="39"/>
      <c r="AB9222" s="39"/>
      <c r="AC9222" s="39"/>
      <c r="AD9222" s="39"/>
      <c r="AE9222" s="39"/>
      <c r="AF9222" s="39"/>
      <c r="AG9222" s="39"/>
      <c r="AH9222" s="39"/>
      <c r="AI9222" s="39"/>
      <c r="AJ9222" s="39"/>
      <c r="AK9222" s="39"/>
      <c r="AL9222" s="39"/>
      <c r="AM9222" s="39"/>
      <c r="AN9222" s="39"/>
      <c r="AO9222" s="39"/>
      <c r="AP9222" s="39"/>
      <c r="AQ9222" s="39"/>
      <c r="AR9222" s="39"/>
      <c r="AS9222" s="39"/>
      <c r="AT9222" s="39"/>
      <c r="AU9222" s="39"/>
      <c r="AV9222" s="39"/>
      <c r="AW9222" s="39"/>
    </row>
    <row r="9223" spans="15:49" x14ac:dyDescent="0.2">
      <c r="O9223" s="39"/>
      <c r="P9223" s="39"/>
      <c r="Q9223" s="39"/>
      <c r="R9223" s="39"/>
      <c r="S9223" s="39"/>
      <c r="T9223" s="39"/>
      <c r="U9223" s="39"/>
      <c r="V9223" s="39"/>
      <c r="W9223" s="39"/>
      <c r="X9223" s="39"/>
      <c r="Y9223" s="39"/>
      <c r="Z9223" s="39"/>
      <c r="AA9223" s="39"/>
      <c r="AB9223" s="39"/>
      <c r="AC9223" s="39"/>
      <c r="AD9223" s="39"/>
      <c r="AE9223" s="39"/>
      <c r="AF9223" s="39"/>
      <c r="AG9223" s="39"/>
      <c r="AH9223" s="39"/>
      <c r="AI9223" s="39"/>
      <c r="AJ9223" s="39"/>
      <c r="AK9223" s="39"/>
      <c r="AL9223" s="39"/>
      <c r="AM9223" s="39"/>
      <c r="AN9223" s="39"/>
      <c r="AO9223" s="39"/>
      <c r="AP9223" s="39"/>
      <c r="AQ9223" s="39"/>
      <c r="AR9223" s="39"/>
      <c r="AS9223" s="39"/>
      <c r="AT9223" s="39"/>
      <c r="AU9223" s="39"/>
      <c r="AV9223" s="39"/>
      <c r="AW9223" s="39"/>
    </row>
    <row r="9224" spans="15:49" x14ac:dyDescent="0.2">
      <c r="O9224" s="39"/>
      <c r="P9224" s="39"/>
      <c r="Q9224" s="39"/>
      <c r="R9224" s="39"/>
      <c r="S9224" s="39"/>
      <c r="T9224" s="39"/>
      <c r="U9224" s="39"/>
      <c r="V9224" s="39"/>
      <c r="W9224" s="39"/>
      <c r="X9224" s="39"/>
      <c r="Y9224" s="39"/>
      <c r="Z9224" s="39"/>
      <c r="AA9224" s="39"/>
      <c r="AB9224" s="39"/>
      <c r="AC9224" s="39"/>
      <c r="AD9224" s="39"/>
      <c r="AE9224" s="39"/>
      <c r="AF9224" s="39"/>
      <c r="AG9224" s="39"/>
      <c r="AH9224" s="39"/>
      <c r="AI9224" s="39"/>
      <c r="AJ9224" s="39"/>
      <c r="AK9224" s="39"/>
      <c r="AL9224" s="39"/>
      <c r="AM9224" s="39"/>
      <c r="AN9224" s="39"/>
      <c r="AO9224" s="39"/>
      <c r="AP9224" s="39"/>
      <c r="AQ9224" s="39"/>
      <c r="AR9224" s="39"/>
      <c r="AS9224" s="39"/>
      <c r="AT9224" s="39"/>
      <c r="AU9224" s="39"/>
      <c r="AV9224" s="39"/>
      <c r="AW9224" s="39"/>
    </row>
    <row r="9225" spans="15:49" x14ac:dyDescent="0.2">
      <c r="O9225" s="39"/>
      <c r="P9225" s="39"/>
      <c r="Q9225" s="39"/>
      <c r="R9225" s="39"/>
      <c r="S9225" s="39"/>
      <c r="T9225" s="39"/>
      <c r="U9225" s="39"/>
      <c r="V9225" s="39"/>
      <c r="W9225" s="39"/>
      <c r="X9225" s="39"/>
      <c r="Y9225" s="39"/>
      <c r="Z9225" s="39"/>
      <c r="AA9225" s="39"/>
      <c r="AB9225" s="39"/>
      <c r="AC9225" s="39"/>
      <c r="AD9225" s="39"/>
      <c r="AE9225" s="39"/>
      <c r="AF9225" s="39"/>
      <c r="AG9225" s="39"/>
      <c r="AH9225" s="39"/>
      <c r="AI9225" s="39"/>
      <c r="AJ9225" s="39"/>
      <c r="AK9225" s="39"/>
      <c r="AL9225" s="39"/>
      <c r="AM9225" s="39"/>
      <c r="AN9225" s="39"/>
      <c r="AO9225" s="39"/>
      <c r="AP9225" s="39"/>
      <c r="AQ9225" s="39"/>
      <c r="AR9225" s="39"/>
      <c r="AS9225" s="39"/>
      <c r="AT9225" s="39"/>
      <c r="AU9225" s="39"/>
      <c r="AV9225" s="39"/>
      <c r="AW9225" s="39"/>
    </row>
    <row r="9226" spans="15:49" x14ac:dyDescent="0.2">
      <c r="O9226" s="39"/>
      <c r="P9226" s="39"/>
      <c r="Q9226" s="39"/>
      <c r="R9226" s="39"/>
      <c r="S9226" s="39"/>
      <c r="T9226" s="39"/>
      <c r="U9226" s="39"/>
      <c r="V9226" s="39"/>
      <c r="W9226" s="39"/>
      <c r="X9226" s="39"/>
      <c r="Y9226" s="39"/>
      <c r="Z9226" s="39"/>
      <c r="AA9226" s="39"/>
      <c r="AB9226" s="39"/>
      <c r="AC9226" s="39"/>
      <c r="AD9226" s="39"/>
      <c r="AE9226" s="39"/>
      <c r="AF9226" s="39"/>
      <c r="AG9226" s="39"/>
      <c r="AH9226" s="39"/>
      <c r="AI9226" s="39"/>
      <c r="AJ9226" s="39"/>
      <c r="AK9226" s="39"/>
      <c r="AL9226" s="39"/>
      <c r="AM9226" s="39"/>
      <c r="AN9226" s="39"/>
      <c r="AO9226" s="39"/>
      <c r="AP9226" s="39"/>
      <c r="AQ9226" s="39"/>
      <c r="AR9226" s="39"/>
      <c r="AS9226" s="39"/>
      <c r="AT9226" s="39"/>
      <c r="AU9226" s="39"/>
      <c r="AV9226" s="39"/>
      <c r="AW9226" s="39"/>
    </row>
    <row r="9227" spans="15:49" x14ac:dyDescent="0.2">
      <c r="O9227" s="39"/>
      <c r="P9227" s="39"/>
      <c r="Q9227" s="39"/>
      <c r="R9227" s="39"/>
      <c r="S9227" s="39"/>
      <c r="T9227" s="39"/>
      <c r="U9227" s="39"/>
      <c r="V9227" s="39"/>
      <c r="W9227" s="39"/>
      <c r="X9227" s="39"/>
      <c r="Y9227" s="39"/>
      <c r="Z9227" s="39"/>
      <c r="AA9227" s="39"/>
      <c r="AB9227" s="39"/>
      <c r="AC9227" s="39"/>
      <c r="AD9227" s="39"/>
      <c r="AE9227" s="39"/>
      <c r="AF9227" s="39"/>
      <c r="AG9227" s="39"/>
      <c r="AH9227" s="39"/>
      <c r="AI9227" s="39"/>
      <c r="AJ9227" s="39"/>
      <c r="AK9227" s="39"/>
      <c r="AL9227" s="39"/>
      <c r="AM9227" s="39"/>
      <c r="AN9227" s="39"/>
      <c r="AO9227" s="39"/>
      <c r="AP9227" s="39"/>
      <c r="AQ9227" s="39"/>
      <c r="AR9227" s="39"/>
      <c r="AS9227" s="39"/>
      <c r="AT9227" s="39"/>
      <c r="AU9227" s="39"/>
      <c r="AV9227" s="39"/>
      <c r="AW9227" s="39"/>
    </row>
    <row r="9228" spans="15:49" x14ac:dyDescent="0.2">
      <c r="O9228" s="39"/>
      <c r="P9228" s="39"/>
      <c r="Q9228" s="39"/>
      <c r="R9228" s="39"/>
      <c r="S9228" s="39"/>
      <c r="T9228" s="39"/>
      <c r="U9228" s="39"/>
      <c r="V9228" s="39"/>
      <c r="W9228" s="39"/>
      <c r="X9228" s="39"/>
      <c r="Y9228" s="39"/>
      <c r="Z9228" s="39"/>
      <c r="AA9228" s="39"/>
      <c r="AB9228" s="39"/>
      <c r="AC9228" s="39"/>
      <c r="AD9228" s="39"/>
      <c r="AE9228" s="39"/>
      <c r="AF9228" s="39"/>
      <c r="AG9228" s="39"/>
      <c r="AH9228" s="39"/>
      <c r="AI9228" s="39"/>
      <c r="AJ9228" s="39"/>
      <c r="AK9228" s="39"/>
      <c r="AL9228" s="39"/>
      <c r="AM9228" s="39"/>
      <c r="AN9228" s="39"/>
      <c r="AO9228" s="39"/>
      <c r="AP9228" s="39"/>
      <c r="AQ9228" s="39"/>
      <c r="AR9228" s="39"/>
      <c r="AS9228" s="39"/>
      <c r="AT9228" s="39"/>
      <c r="AU9228" s="39"/>
      <c r="AV9228" s="39"/>
      <c r="AW9228" s="39"/>
    </row>
    <row r="9229" spans="15:49" x14ac:dyDescent="0.2">
      <c r="O9229" s="39"/>
      <c r="P9229" s="39"/>
      <c r="Q9229" s="39"/>
      <c r="R9229" s="39"/>
      <c r="S9229" s="39"/>
      <c r="T9229" s="39"/>
      <c r="U9229" s="39"/>
      <c r="V9229" s="39"/>
      <c r="W9229" s="39"/>
      <c r="X9229" s="39"/>
      <c r="Y9229" s="39"/>
      <c r="Z9229" s="39"/>
      <c r="AA9229" s="39"/>
      <c r="AB9229" s="39"/>
      <c r="AC9229" s="39"/>
      <c r="AD9229" s="39"/>
      <c r="AE9229" s="39"/>
      <c r="AF9229" s="39"/>
      <c r="AG9229" s="39"/>
      <c r="AH9229" s="39"/>
      <c r="AI9229" s="39"/>
      <c r="AJ9229" s="39"/>
      <c r="AK9229" s="39"/>
      <c r="AL9229" s="39"/>
      <c r="AM9229" s="39"/>
      <c r="AN9229" s="39"/>
      <c r="AO9229" s="39"/>
      <c r="AP9229" s="39"/>
      <c r="AQ9229" s="39"/>
      <c r="AR9229" s="39"/>
      <c r="AS9229" s="39"/>
      <c r="AT9229" s="39"/>
      <c r="AU9229" s="39"/>
      <c r="AV9229" s="39"/>
      <c r="AW9229" s="39"/>
    </row>
    <row r="9230" spans="15:49" x14ac:dyDescent="0.2">
      <c r="O9230" s="39"/>
      <c r="P9230" s="39"/>
      <c r="Q9230" s="39"/>
      <c r="R9230" s="39"/>
      <c r="S9230" s="39"/>
      <c r="T9230" s="39"/>
      <c r="U9230" s="39"/>
      <c r="V9230" s="39"/>
      <c r="W9230" s="39"/>
      <c r="X9230" s="39"/>
      <c r="Y9230" s="39"/>
      <c r="Z9230" s="39"/>
      <c r="AA9230" s="39"/>
      <c r="AB9230" s="39"/>
      <c r="AC9230" s="39"/>
      <c r="AD9230" s="39"/>
      <c r="AE9230" s="39"/>
      <c r="AF9230" s="39"/>
      <c r="AG9230" s="39"/>
      <c r="AH9230" s="39"/>
      <c r="AI9230" s="39"/>
      <c r="AJ9230" s="39"/>
      <c r="AK9230" s="39"/>
      <c r="AL9230" s="39"/>
      <c r="AM9230" s="39"/>
      <c r="AN9230" s="39"/>
      <c r="AO9230" s="39"/>
      <c r="AP9230" s="39"/>
      <c r="AQ9230" s="39"/>
      <c r="AR9230" s="39"/>
      <c r="AS9230" s="39"/>
      <c r="AT9230" s="39"/>
      <c r="AU9230" s="39"/>
      <c r="AV9230" s="39"/>
      <c r="AW9230" s="39"/>
    </row>
    <row r="9231" spans="15:49" x14ac:dyDescent="0.2">
      <c r="O9231" s="39"/>
      <c r="P9231" s="39"/>
      <c r="Q9231" s="39"/>
      <c r="R9231" s="39"/>
      <c r="S9231" s="39"/>
      <c r="T9231" s="39"/>
      <c r="U9231" s="39"/>
      <c r="V9231" s="39"/>
      <c r="W9231" s="39"/>
      <c r="X9231" s="39"/>
      <c r="Y9231" s="39"/>
      <c r="Z9231" s="39"/>
      <c r="AA9231" s="39"/>
      <c r="AB9231" s="39"/>
      <c r="AC9231" s="39"/>
      <c r="AD9231" s="39"/>
      <c r="AE9231" s="39"/>
      <c r="AF9231" s="39"/>
      <c r="AG9231" s="39"/>
      <c r="AH9231" s="39"/>
      <c r="AI9231" s="39"/>
      <c r="AJ9231" s="39"/>
      <c r="AK9231" s="39"/>
      <c r="AL9231" s="39"/>
      <c r="AM9231" s="39"/>
      <c r="AN9231" s="39"/>
      <c r="AO9231" s="39"/>
      <c r="AP9231" s="39"/>
      <c r="AQ9231" s="39"/>
      <c r="AR9231" s="39"/>
      <c r="AS9231" s="39"/>
      <c r="AT9231" s="39"/>
      <c r="AU9231" s="39"/>
      <c r="AV9231" s="39"/>
      <c r="AW9231" s="39"/>
    </row>
    <row r="9232" spans="15:49" x14ac:dyDescent="0.2">
      <c r="O9232" s="39"/>
      <c r="P9232" s="39"/>
      <c r="Q9232" s="39"/>
      <c r="R9232" s="39"/>
      <c r="S9232" s="39"/>
      <c r="T9232" s="39"/>
      <c r="U9232" s="39"/>
      <c r="V9232" s="39"/>
      <c r="W9232" s="39"/>
      <c r="X9232" s="39"/>
      <c r="Y9232" s="39"/>
      <c r="Z9232" s="39"/>
      <c r="AA9232" s="39"/>
      <c r="AB9232" s="39"/>
      <c r="AC9232" s="39"/>
      <c r="AD9232" s="39"/>
      <c r="AE9232" s="39"/>
      <c r="AF9232" s="39"/>
      <c r="AG9232" s="39"/>
      <c r="AH9232" s="39"/>
      <c r="AI9232" s="39"/>
      <c r="AJ9232" s="39"/>
      <c r="AK9232" s="39"/>
      <c r="AL9232" s="39"/>
      <c r="AM9232" s="39"/>
      <c r="AN9232" s="39"/>
      <c r="AO9232" s="39"/>
      <c r="AP9232" s="39"/>
      <c r="AQ9232" s="39"/>
      <c r="AR9232" s="39"/>
      <c r="AS9232" s="39"/>
      <c r="AT9232" s="39"/>
      <c r="AU9232" s="39"/>
      <c r="AV9232" s="39"/>
      <c r="AW9232" s="39"/>
    </row>
    <row r="9233" spans="15:49" x14ac:dyDescent="0.2">
      <c r="O9233" s="39"/>
      <c r="P9233" s="39"/>
      <c r="Q9233" s="39"/>
      <c r="R9233" s="39"/>
      <c r="S9233" s="39"/>
      <c r="T9233" s="39"/>
      <c r="U9233" s="39"/>
      <c r="V9233" s="39"/>
      <c r="W9233" s="39"/>
      <c r="X9233" s="39"/>
      <c r="Y9233" s="39"/>
      <c r="Z9233" s="39"/>
      <c r="AA9233" s="39"/>
      <c r="AB9233" s="39"/>
      <c r="AC9233" s="39"/>
      <c r="AD9233" s="39"/>
      <c r="AE9233" s="39"/>
      <c r="AF9233" s="39"/>
      <c r="AG9233" s="39"/>
      <c r="AH9233" s="39"/>
      <c r="AI9233" s="39"/>
      <c r="AJ9233" s="39"/>
      <c r="AK9233" s="39"/>
      <c r="AL9233" s="39"/>
      <c r="AM9233" s="39"/>
      <c r="AN9233" s="39"/>
      <c r="AO9233" s="39"/>
      <c r="AP9233" s="39"/>
      <c r="AQ9233" s="39"/>
      <c r="AR9233" s="39"/>
      <c r="AS9233" s="39"/>
      <c r="AT9233" s="39"/>
      <c r="AU9233" s="39"/>
      <c r="AV9233" s="39"/>
      <c r="AW9233" s="39"/>
    </row>
    <row r="9234" spans="15:49" x14ac:dyDescent="0.2">
      <c r="O9234" s="39"/>
      <c r="P9234" s="39"/>
      <c r="Q9234" s="39"/>
      <c r="R9234" s="39"/>
      <c r="S9234" s="39"/>
      <c r="T9234" s="39"/>
      <c r="U9234" s="39"/>
      <c r="V9234" s="39"/>
      <c r="W9234" s="39"/>
      <c r="X9234" s="39"/>
      <c r="Y9234" s="39"/>
      <c r="Z9234" s="39"/>
      <c r="AA9234" s="39"/>
      <c r="AB9234" s="39"/>
      <c r="AC9234" s="39"/>
      <c r="AD9234" s="39"/>
      <c r="AE9234" s="39"/>
      <c r="AF9234" s="39"/>
      <c r="AG9234" s="39"/>
      <c r="AH9234" s="39"/>
      <c r="AI9234" s="39"/>
      <c r="AJ9234" s="39"/>
      <c r="AK9234" s="39"/>
      <c r="AL9234" s="39"/>
      <c r="AM9234" s="39"/>
      <c r="AN9234" s="39"/>
      <c r="AO9234" s="39"/>
      <c r="AP9234" s="39"/>
      <c r="AQ9234" s="39"/>
      <c r="AR9234" s="39"/>
      <c r="AS9234" s="39"/>
      <c r="AT9234" s="39"/>
      <c r="AU9234" s="39"/>
      <c r="AV9234" s="39"/>
      <c r="AW9234" s="39"/>
    </row>
    <row r="9235" spans="15:49" x14ac:dyDescent="0.2">
      <c r="O9235" s="39"/>
      <c r="P9235" s="39"/>
      <c r="Q9235" s="39"/>
      <c r="R9235" s="39"/>
      <c r="S9235" s="39"/>
      <c r="T9235" s="39"/>
      <c r="U9235" s="39"/>
      <c r="V9235" s="39"/>
      <c r="W9235" s="39"/>
      <c r="X9235" s="39"/>
      <c r="Y9235" s="39"/>
      <c r="Z9235" s="39"/>
      <c r="AA9235" s="39"/>
      <c r="AB9235" s="39"/>
      <c r="AC9235" s="39"/>
      <c r="AD9235" s="39"/>
      <c r="AE9235" s="39"/>
      <c r="AF9235" s="39"/>
      <c r="AG9235" s="39"/>
      <c r="AH9235" s="39"/>
      <c r="AI9235" s="39"/>
      <c r="AJ9235" s="39"/>
      <c r="AK9235" s="39"/>
      <c r="AL9235" s="39"/>
      <c r="AM9235" s="39"/>
      <c r="AN9235" s="39"/>
      <c r="AO9235" s="39"/>
      <c r="AP9235" s="39"/>
      <c r="AQ9235" s="39"/>
      <c r="AR9235" s="39"/>
      <c r="AS9235" s="39"/>
      <c r="AT9235" s="39"/>
      <c r="AU9235" s="39"/>
      <c r="AV9235" s="39"/>
      <c r="AW9235" s="39"/>
    </row>
    <row r="9236" spans="15:49" x14ac:dyDescent="0.2">
      <c r="O9236" s="39"/>
      <c r="P9236" s="39"/>
      <c r="Q9236" s="39"/>
      <c r="R9236" s="39"/>
      <c r="S9236" s="39"/>
      <c r="T9236" s="39"/>
      <c r="U9236" s="39"/>
      <c r="V9236" s="39"/>
      <c r="W9236" s="39"/>
      <c r="X9236" s="39"/>
      <c r="Y9236" s="39"/>
      <c r="Z9236" s="39"/>
      <c r="AA9236" s="39"/>
      <c r="AB9236" s="39"/>
      <c r="AC9236" s="39"/>
      <c r="AD9236" s="39"/>
      <c r="AE9236" s="39"/>
      <c r="AF9236" s="39"/>
      <c r="AG9236" s="39"/>
      <c r="AH9236" s="39"/>
      <c r="AI9236" s="39"/>
      <c r="AJ9236" s="39"/>
      <c r="AK9236" s="39"/>
      <c r="AL9236" s="39"/>
      <c r="AM9236" s="39"/>
      <c r="AN9236" s="39"/>
      <c r="AO9236" s="39"/>
      <c r="AP9236" s="39"/>
      <c r="AQ9236" s="39"/>
      <c r="AR9236" s="39"/>
      <c r="AS9236" s="39"/>
      <c r="AT9236" s="39"/>
      <c r="AU9236" s="39"/>
      <c r="AV9236" s="39"/>
      <c r="AW9236" s="39"/>
    </row>
    <row r="9237" spans="15:49" x14ac:dyDescent="0.2">
      <c r="O9237" s="39"/>
      <c r="P9237" s="39"/>
      <c r="Q9237" s="39"/>
      <c r="R9237" s="39"/>
      <c r="S9237" s="39"/>
      <c r="T9237" s="39"/>
      <c r="U9237" s="39"/>
      <c r="V9237" s="39"/>
      <c r="W9237" s="39"/>
      <c r="X9237" s="39"/>
      <c r="Y9237" s="39"/>
      <c r="Z9237" s="39"/>
      <c r="AA9237" s="39"/>
      <c r="AB9237" s="39"/>
      <c r="AC9237" s="39"/>
      <c r="AD9237" s="39"/>
      <c r="AE9237" s="39"/>
      <c r="AF9237" s="39"/>
      <c r="AG9237" s="39"/>
      <c r="AH9237" s="39"/>
      <c r="AI9237" s="39"/>
      <c r="AJ9237" s="39"/>
      <c r="AK9237" s="39"/>
      <c r="AL9237" s="39"/>
      <c r="AM9237" s="39"/>
      <c r="AN9237" s="39"/>
      <c r="AO9237" s="39"/>
      <c r="AP9237" s="39"/>
      <c r="AQ9237" s="39"/>
      <c r="AR9237" s="39"/>
      <c r="AS9237" s="39"/>
      <c r="AT9237" s="39"/>
      <c r="AU9237" s="39"/>
      <c r="AV9237" s="39"/>
      <c r="AW9237" s="39"/>
    </row>
    <row r="9238" spans="15:49" x14ac:dyDescent="0.2">
      <c r="O9238" s="39"/>
      <c r="P9238" s="39"/>
      <c r="Q9238" s="39"/>
      <c r="R9238" s="39"/>
      <c r="S9238" s="39"/>
      <c r="T9238" s="39"/>
      <c r="U9238" s="39"/>
      <c r="V9238" s="39"/>
      <c r="W9238" s="39"/>
      <c r="X9238" s="39"/>
      <c r="Y9238" s="39"/>
      <c r="Z9238" s="39"/>
      <c r="AA9238" s="39"/>
      <c r="AB9238" s="39"/>
      <c r="AC9238" s="39"/>
      <c r="AD9238" s="39"/>
      <c r="AE9238" s="39"/>
      <c r="AF9238" s="39"/>
      <c r="AG9238" s="39"/>
      <c r="AH9238" s="39"/>
      <c r="AI9238" s="39"/>
      <c r="AJ9238" s="39"/>
      <c r="AK9238" s="39"/>
      <c r="AL9238" s="39"/>
      <c r="AM9238" s="39"/>
      <c r="AN9238" s="39"/>
      <c r="AO9238" s="39"/>
      <c r="AP9238" s="39"/>
      <c r="AQ9238" s="39"/>
      <c r="AR9238" s="39"/>
      <c r="AS9238" s="39"/>
      <c r="AT9238" s="39"/>
      <c r="AU9238" s="39"/>
      <c r="AV9238" s="39"/>
      <c r="AW9238" s="39"/>
    </row>
    <row r="9239" spans="15:49" x14ac:dyDescent="0.2">
      <c r="O9239" s="39"/>
      <c r="P9239" s="39"/>
      <c r="Q9239" s="39"/>
      <c r="R9239" s="39"/>
      <c r="S9239" s="39"/>
      <c r="T9239" s="39"/>
      <c r="U9239" s="39"/>
      <c r="V9239" s="39"/>
      <c r="W9239" s="39"/>
      <c r="X9239" s="39"/>
      <c r="Y9239" s="39"/>
      <c r="Z9239" s="39"/>
      <c r="AA9239" s="39"/>
      <c r="AB9239" s="39"/>
      <c r="AC9239" s="39"/>
      <c r="AD9239" s="39"/>
      <c r="AE9239" s="39"/>
      <c r="AF9239" s="39"/>
      <c r="AG9239" s="39"/>
      <c r="AH9239" s="39"/>
      <c r="AI9239" s="39"/>
      <c r="AJ9239" s="39"/>
      <c r="AK9239" s="39"/>
      <c r="AL9239" s="39"/>
      <c r="AM9239" s="39"/>
      <c r="AN9239" s="39"/>
      <c r="AO9239" s="39"/>
      <c r="AP9239" s="39"/>
      <c r="AQ9239" s="39"/>
      <c r="AR9239" s="39"/>
      <c r="AS9239" s="39"/>
      <c r="AT9239" s="39"/>
      <c r="AU9239" s="39"/>
      <c r="AV9239" s="39"/>
      <c r="AW9239" s="39"/>
    </row>
    <row r="9240" spans="15:49" x14ac:dyDescent="0.2">
      <c r="O9240" s="39"/>
      <c r="P9240" s="39"/>
      <c r="Q9240" s="39"/>
      <c r="R9240" s="39"/>
      <c r="S9240" s="39"/>
      <c r="T9240" s="39"/>
      <c r="U9240" s="39"/>
      <c r="V9240" s="39"/>
      <c r="W9240" s="39"/>
      <c r="X9240" s="39"/>
      <c r="Y9240" s="39"/>
      <c r="Z9240" s="39"/>
      <c r="AA9240" s="39"/>
      <c r="AB9240" s="39"/>
      <c r="AC9240" s="39"/>
      <c r="AD9240" s="39"/>
      <c r="AE9240" s="39"/>
      <c r="AF9240" s="39"/>
      <c r="AG9240" s="39"/>
      <c r="AH9240" s="39"/>
      <c r="AI9240" s="39"/>
      <c r="AJ9240" s="39"/>
      <c r="AK9240" s="39"/>
      <c r="AL9240" s="39"/>
      <c r="AM9240" s="39"/>
      <c r="AN9240" s="39"/>
      <c r="AO9240" s="39"/>
      <c r="AP9240" s="39"/>
      <c r="AQ9240" s="39"/>
      <c r="AR9240" s="39"/>
      <c r="AS9240" s="39"/>
      <c r="AT9240" s="39"/>
      <c r="AU9240" s="39"/>
      <c r="AV9240" s="39"/>
      <c r="AW9240" s="39"/>
    </row>
    <row r="9241" spans="15:49" x14ac:dyDescent="0.2">
      <c r="O9241" s="39"/>
      <c r="P9241" s="39"/>
      <c r="Q9241" s="39"/>
      <c r="R9241" s="39"/>
      <c r="S9241" s="39"/>
      <c r="T9241" s="39"/>
      <c r="U9241" s="39"/>
      <c r="V9241" s="39"/>
      <c r="W9241" s="39"/>
      <c r="X9241" s="39"/>
      <c r="Y9241" s="39"/>
      <c r="Z9241" s="39"/>
      <c r="AA9241" s="39"/>
      <c r="AB9241" s="39"/>
      <c r="AC9241" s="39"/>
      <c r="AD9241" s="39"/>
      <c r="AE9241" s="39"/>
      <c r="AF9241" s="39"/>
      <c r="AG9241" s="39"/>
      <c r="AH9241" s="39"/>
      <c r="AI9241" s="39"/>
      <c r="AJ9241" s="39"/>
      <c r="AK9241" s="39"/>
      <c r="AL9241" s="39"/>
      <c r="AM9241" s="39"/>
      <c r="AN9241" s="39"/>
      <c r="AO9241" s="39"/>
      <c r="AP9241" s="39"/>
      <c r="AQ9241" s="39"/>
      <c r="AR9241" s="39"/>
      <c r="AS9241" s="39"/>
      <c r="AT9241" s="39"/>
      <c r="AU9241" s="39"/>
      <c r="AV9241" s="39"/>
      <c r="AW9241" s="39"/>
    </row>
    <row r="9242" spans="15:49" x14ac:dyDescent="0.2">
      <c r="O9242" s="39"/>
      <c r="P9242" s="39"/>
      <c r="Q9242" s="39"/>
      <c r="R9242" s="39"/>
      <c r="S9242" s="39"/>
      <c r="T9242" s="39"/>
      <c r="U9242" s="39"/>
      <c r="V9242" s="39"/>
      <c r="W9242" s="39"/>
      <c r="X9242" s="39"/>
      <c r="Y9242" s="39"/>
      <c r="Z9242" s="39"/>
      <c r="AA9242" s="39"/>
      <c r="AB9242" s="39"/>
      <c r="AC9242" s="39"/>
      <c r="AD9242" s="39"/>
      <c r="AE9242" s="39"/>
      <c r="AF9242" s="39"/>
      <c r="AG9242" s="39"/>
      <c r="AH9242" s="39"/>
      <c r="AI9242" s="39"/>
      <c r="AJ9242" s="39"/>
      <c r="AK9242" s="39"/>
      <c r="AL9242" s="39"/>
      <c r="AM9242" s="39"/>
      <c r="AN9242" s="39"/>
      <c r="AO9242" s="39"/>
      <c r="AP9242" s="39"/>
      <c r="AQ9242" s="39"/>
      <c r="AR9242" s="39"/>
      <c r="AS9242" s="39"/>
      <c r="AT9242" s="39"/>
      <c r="AU9242" s="39"/>
      <c r="AV9242" s="39"/>
      <c r="AW9242" s="39"/>
    </row>
    <row r="9243" spans="15:49" x14ac:dyDescent="0.2">
      <c r="O9243" s="39"/>
      <c r="P9243" s="39"/>
      <c r="Q9243" s="39"/>
      <c r="R9243" s="39"/>
      <c r="S9243" s="39"/>
      <c r="T9243" s="39"/>
      <c r="U9243" s="39"/>
      <c r="V9243" s="39"/>
      <c r="W9243" s="39"/>
      <c r="X9243" s="39"/>
      <c r="Y9243" s="39"/>
      <c r="Z9243" s="39"/>
      <c r="AA9243" s="39"/>
      <c r="AB9243" s="39"/>
      <c r="AC9243" s="39"/>
      <c r="AD9243" s="39"/>
      <c r="AE9243" s="39"/>
      <c r="AF9243" s="39"/>
      <c r="AG9243" s="39"/>
      <c r="AH9243" s="39"/>
      <c r="AI9243" s="39"/>
      <c r="AJ9243" s="39"/>
      <c r="AK9243" s="39"/>
      <c r="AL9243" s="39"/>
      <c r="AM9243" s="39"/>
      <c r="AN9243" s="39"/>
      <c r="AO9243" s="39"/>
      <c r="AP9243" s="39"/>
      <c r="AQ9243" s="39"/>
      <c r="AR9243" s="39"/>
      <c r="AS9243" s="39"/>
      <c r="AT9243" s="39"/>
      <c r="AU9243" s="39"/>
      <c r="AV9243" s="39"/>
      <c r="AW9243" s="39"/>
    </row>
    <row r="9244" spans="15:49" x14ac:dyDescent="0.2">
      <c r="O9244" s="39"/>
      <c r="P9244" s="39"/>
      <c r="Q9244" s="39"/>
      <c r="R9244" s="39"/>
      <c r="S9244" s="39"/>
      <c r="T9244" s="39"/>
      <c r="U9244" s="39"/>
      <c r="V9244" s="39"/>
      <c r="W9244" s="39"/>
      <c r="X9244" s="39"/>
      <c r="Y9244" s="39"/>
      <c r="Z9244" s="39"/>
      <c r="AA9244" s="39"/>
      <c r="AB9244" s="39"/>
      <c r="AC9244" s="39"/>
      <c r="AD9244" s="39"/>
      <c r="AE9244" s="39"/>
      <c r="AF9244" s="39"/>
      <c r="AG9244" s="39"/>
      <c r="AH9244" s="39"/>
      <c r="AI9244" s="39"/>
      <c r="AJ9244" s="39"/>
      <c r="AK9244" s="39"/>
      <c r="AL9244" s="39"/>
      <c r="AM9244" s="39"/>
      <c r="AN9244" s="39"/>
      <c r="AO9244" s="39"/>
      <c r="AP9244" s="39"/>
      <c r="AQ9244" s="39"/>
      <c r="AR9244" s="39"/>
      <c r="AS9244" s="39"/>
      <c r="AT9244" s="39"/>
      <c r="AU9244" s="39"/>
      <c r="AV9244" s="39"/>
      <c r="AW9244" s="39"/>
    </row>
    <row r="9245" spans="15:49" x14ac:dyDescent="0.2">
      <c r="O9245" s="39"/>
      <c r="P9245" s="39"/>
      <c r="Q9245" s="39"/>
      <c r="R9245" s="39"/>
      <c r="S9245" s="39"/>
      <c r="T9245" s="39"/>
      <c r="U9245" s="39"/>
      <c r="V9245" s="39"/>
      <c r="W9245" s="39"/>
      <c r="X9245" s="39"/>
      <c r="Y9245" s="39"/>
      <c r="Z9245" s="39"/>
      <c r="AA9245" s="39"/>
      <c r="AB9245" s="39"/>
      <c r="AC9245" s="39"/>
      <c r="AD9245" s="39"/>
      <c r="AE9245" s="39"/>
      <c r="AF9245" s="39"/>
      <c r="AG9245" s="39"/>
      <c r="AH9245" s="39"/>
      <c r="AI9245" s="39"/>
      <c r="AJ9245" s="39"/>
      <c r="AK9245" s="39"/>
      <c r="AL9245" s="39"/>
      <c r="AM9245" s="39"/>
      <c r="AN9245" s="39"/>
      <c r="AO9245" s="39"/>
      <c r="AP9245" s="39"/>
      <c r="AQ9245" s="39"/>
      <c r="AR9245" s="39"/>
      <c r="AS9245" s="39"/>
      <c r="AT9245" s="39"/>
      <c r="AU9245" s="39"/>
      <c r="AV9245" s="39"/>
      <c r="AW9245" s="39"/>
    </row>
    <row r="9246" spans="15:49" x14ac:dyDescent="0.2">
      <c r="O9246" s="39"/>
      <c r="P9246" s="39"/>
      <c r="Q9246" s="39"/>
      <c r="R9246" s="39"/>
      <c r="S9246" s="39"/>
      <c r="T9246" s="39"/>
      <c r="U9246" s="39"/>
      <c r="V9246" s="39"/>
      <c r="W9246" s="39"/>
      <c r="X9246" s="39"/>
      <c r="Y9246" s="39"/>
      <c r="Z9246" s="39"/>
      <c r="AA9246" s="39"/>
      <c r="AB9246" s="39"/>
      <c r="AC9246" s="39"/>
      <c r="AD9246" s="39"/>
      <c r="AE9246" s="39"/>
      <c r="AF9246" s="39"/>
      <c r="AG9246" s="39"/>
      <c r="AH9246" s="39"/>
      <c r="AI9246" s="39"/>
      <c r="AJ9246" s="39"/>
      <c r="AK9246" s="39"/>
      <c r="AL9246" s="39"/>
      <c r="AM9246" s="39"/>
      <c r="AN9246" s="39"/>
      <c r="AO9246" s="39"/>
      <c r="AP9246" s="39"/>
      <c r="AQ9246" s="39"/>
      <c r="AR9246" s="39"/>
      <c r="AS9246" s="39"/>
      <c r="AT9246" s="39"/>
      <c r="AU9246" s="39"/>
      <c r="AV9246" s="39"/>
      <c r="AW9246" s="39"/>
    </row>
    <row r="9247" spans="15:49" x14ac:dyDescent="0.2">
      <c r="O9247" s="39"/>
      <c r="P9247" s="39"/>
      <c r="Q9247" s="39"/>
      <c r="R9247" s="39"/>
      <c r="S9247" s="39"/>
      <c r="T9247" s="39"/>
      <c r="U9247" s="39"/>
      <c r="V9247" s="39"/>
      <c r="W9247" s="39"/>
      <c r="X9247" s="39"/>
      <c r="Y9247" s="39"/>
      <c r="Z9247" s="39"/>
      <c r="AA9247" s="39"/>
      <c r="AB9247" s="39"/>
      <c r="AC9247" s="39"/>
      <c r="AD9247" s="39"/>
      <c r="AE9247" s="39"/>
      <c r="AF9247" s="39"/>
      <c r="AG9247" s="39"/>
      <c r="AH9247" s="39"/>
      <c r="AI9247" s="39"/>
      <c r="AJ9247" s="39"/>
      <c r="AK9247" s="39"/>
      <c r="AL9247" s="39"/>
      <c r="AM9247" s="39"/>
      <c r="AN9247" s="39"/>
      <c r="AO9247" s="39"/>
      <c r="AP9247" s="39"/>
      <c r="AQ9247" s="39"/>
      <c r="AR9247" s="39"/>
      <c r="AS9247" s="39"/>
      <c r="AT9247" s="39"/>
      <c r="AU9247" s="39"/>
      <c r="AV9247" s="39"/>
      <c r="AW9247" s="39"/>
    </row>
    <row r="9248" spans="15:49" x14ac:dyDescent="0.2">
      <c r="O9248" s="39"/>
      <c r="P9248" s="39"/>
      <c r="Q9248" s="39"/>
      <c r="R9248" s="39"/>
      <c r="S9248" s="39"/>
      <c r="T9248" s="39"/>
      <c r="U9248" s="39"/>
      <c r="V9248" s="39"/>
      <c r="W9248" s="39"/>
      <c r="X9248" s="39"/>
      <c r="Y9248" s="39"/>
      <c r="Z9248" s="39"/>
      <c r="AA9248" s="39"/>
      <c r="AB9248" s="39"/>
      <c r="AC9248" s="39"/>
      <c r="AD9248" s="39"/>
      <c r="AE9248" s="39"/>
      <c r="AF9248" s="39"/>
      <c r="AG9248" s="39"/>
      <c r="AH9248" s="39"/>
      <c r="AI9248" s="39"/>
      <c r="AJ9248" s="39"/>
      <c r="AK9248" s="39"/>
      <c r="AL9248" s="39"/>
      <c r="AM9248" s="39"/>
      <c r="AN9248" s="39"/>
      <c r="AO9248" s="39"/>
      <c r="AP9248" s="39"/>
      <c r="AQ9248" s="39"/>
      <c r="AR9248" s="39"/>
      <c r="AS9248" s="39"/>
      <c r="AT9248" s="39"/>
      <c r="AU9248" s="39"/>
      <c r="AV9248" s="39"/>
      <c r="AW9248" s="39"/>
    </row>
    <row r="9249" spans="15:49" x14ac:dyDescent="0.2">
      <c r="O9249" s="39"/>
      <c r="P9249" s="39"/>
      <c r="Q9249" s="39"/>
      <c r="R9249" s="39"/>
      <c r="S9249" s="39"/>
      <c r="T9249" s="39"/>
      <c r="U9249" s="39"/>
      <c r="V9249" s="39"/>
      <c r="W9249" s="39"/>
      <c r="X9249" s="39"/>
      <c r="Y9249" s="39"/>
      <c r="Z9249" s="39"/>
      <c r="AA9249" s="39"/>
      <c r="AB9249" s="39"/>
      <c r="AC9249" s="39"/>
      <c r="AD9249" s="39"/>
      <c r="AE9249" s="39"/>
      <c r="AF9249" s="39"/>
      <c r="AG9249" s="39"/>
      <c r="AH9249" s="39"/>
      <c r="AI9249" s="39"/>
      <c r="AJ9249" s="39"/>
      <c r="AK9249" s="39"/>
      <c r="AL9249" s="39"/>
      <c r="AM9249" s="39"/>
      <c r="AN9249" s="39"/>
      <c r="AO9249" s="39"/>
      <c r="AP9249" s="39"/>
      <c r="AQ9249" s="39"/>
      <c r="AR9249" s="39"/>
      <c r="AS9249" s="39"/>
      <c r="AT9249" s="39"/>
      <c r="AU9249" s="39"/>
      <c r="AV9249" s="39"/>
      <c r="AW9249" s="39"/>
    </row>
    <row r="9250" spans="15:49" x14ac:dyDescent="0.2">
      <c r="O9250" s="39"/>
      <c r="P9250" s="39"/>
      <c r="Q9250" s="39"/>
      <c r="R9250" s="39"/>
      <c r="S9250" s="39"/>
      <c r="T9250" s="39"/>
      <c r="U9250" s="39"/>
      <c r="V9250" s="39"/>
      <c r="W9250" s="39"/>
      <c r="X9250" s="39"/>
      <c r="Y9250" s="39"/>
      <c r="Z9250" s="39"/>
      <c r="AA9250" s="39"/>
      <c r="AB9250" s="39"/>
      <c r="AC9250" s="39"/>
      <c r="AD9250" s="39"/>
      <c r="AE9250" s="39"/>
      <c r="AF9250" s="39"/>
      <c r="AG9250" s="39"/>
      <c r="AH9250" s="39"/>
      <c r="AI9250" s="39"/>
      <c r="AJ9250" s="39"/>
      <c r="AK9250" s="39"/>
      <c r="AL9250" s="39"/>
      <c r="AM9250" s="39"/>
      <c r="AN9250" s="39"/>
      <c r="AO9250" s="39"/>
      <c r="AP9250" s="39"/>
      <c r="AQ9250" s="39"/>
      <c r="AR9250" s="39"/>
      <c r="AS9250" s="39"/>
      <c r="AT9250" s="39"/>
      <c r="AU9250" s="39"/>
      <c r="AV9250" s="39"/>
      <c r="AW9250" s="39"/>
    </row>
    <row r="9251" spans="15:49" x14ac:dyDescent="0.2">
      <c r="O9251" s="39"/>
      <c r="P9251" s="39"/>
      <c r="Q9251" s="39"/>
      <c r="R9251" s="39"/>
      <c r="S9251" s="39"/>
      <c r="T9251" s="39"/>
      <c r="U9251" s="39"/>
      <c r="V9251" s="39"/>
      <c r="W9251" s="39"/>
      <c r="X9251" s="39"/>
      <c r="Y9251" s="39"/>
      <c r="Z9251" s="39"/>
      <c r="AA9251" s="39"/>
      <c r="AB9251" s="39"/>
      <c r="AC9251" s="39"/>
      <c r="AD9251" s="39"/>
      <c r="AE9251" s="39"/>
      <c r="AF9251" s="39"/>
      <c r="AG9251" s="39"/>
      <c r="AH9251" s="39"/>
      <c r="AI9251" s="39"/>
      <c r="AJ9251" s="39"/>
      <c r="AK9251" s="39"/>
      <c r="AL9251" s="39"/>
      <c r="AM9251" s="39"/>
      <c r="AN9251" s="39"/>
      <c r="AO9251" s="39"/>
      <c r="AP9251" s="39"/>
      <c r="AQ9251" s="39"/>
      <c r="AR9251" s="39"/>
      <c r="AS9251" s="39"/>
      <c r="AT9251" s="39"/>
      <c r="AU9251" s="39"/>
      <c r="AV9251" s="39"/>
      <c r="AW9251" s="39"/>
    </row>
    <row r="9252" spans="15:49" x14ac:dyDescent="0.2">
      <c r="O9252" s="39"/>
      <c r="P9252" s="39"/>
      <c r="Q9252" s="39"/>
      <c r="R9252" s="39"/>
      <c r="S9252" s="39"/>
      <c r="T9252" s="39"/>
      <c r="U9252" s="39"/>
      <c r="V9252" s="39"/>
      <c r="W9252" s="39"/>
      <c r="X9252" s="39"/>
      <c r="Y9252" s="39"/>
      <c r="Z9252" s="39"/>
      <c r="AA9252" s="39"/>
      <c r="AB9252" s="39"/>
      <c r="AC9252" s="39"/>
      <c r="AD9252" s="39"/>
      <c r="AE9252" s="39"/>
      <c r="AF9252" s="39"/>
      <c r="AG9252" s="39"/>
      <c r="AH9252" s="39"/>
      <c r="AI9252" s="39"/>
      <c r="AJ9252" s="39"/>
      <c r="AK9252" s="39"/>
      <c r="AL9252" s="39"/>
      <c r="AM9252" s="39"/>
      <c r="AN9252" s="39"/>
      <c r="AO9252" s="39"/>
      <c r="AP9252" s="39"/>
      <c r="AQ9252" s="39"/>
      <c r="AR9252" s="39"/>
      <c r="AS9252" s="39"/>
      <c r="AT9252" s="39"/>
      <c r="AU9252" s="39"/>
      <c r="AV9252" s="39"/>
      <c r="AW9252" s="39"/>
    </row>
    <row r="9253" spans="15:49" x14ac:dyDescent="0.2">
      <c r="O9253" s="39"/>
      <c r="P9253" s="39"/>
      <c r="Q9253" s="39"/>
      <c r="R9253" s="39"/>
      <c r="S9253" s="39"/>
      <c r="T9253" s="39"/>
      <c r="U9253" s="39"/>
      <c r="V9253" s="39"/>
      <c r="W9253" s="39"/>
      <c r="X9253" s="39"/>
      <c r="Y9253" s="39"/>
      <c r="Z9253" s="39"/>
      <c r="AA9253" s="39"/>
      <c r="AB9253" s="39"/>
      <c r="AC9253" s="39"/>
      <c r="AD9253" s="39"/>
      <c r="AE9253" s="39"/>
      <c r="AF9253" s="39"/>
      <c r="AG9253" s="39"/>
      <c r="AH9253" s="39"/>
      <c r="AI9253" s="39"/>
      <c r="AJ9253" s="39"/>
      <c r="AK9253" s="39"/>
      <c r="AL9253" s="39"/>
      <c r="AM9253" s="39"/>
      <c r="AN9253" s="39"/>
      <c r="AO9253" s="39"/>
      <c r="AP9253" s="39"/>
      <c r="AQ9253" s="39"/>
      <c r="AR9253" s="39"/>
      <c r="AS9253" s="39"/>
      <c r="AT9253" s="39"/>
      <c r="AU9253" s="39"/>
      <c r="AV9253" s="39"/>
      <c r="AW9253" s="39"/>
    </row>
    <row r="9254" spans="15:49" x14ac:dyDescent="0.2">
      <c r="O9254" s="39"/>
      <c r="P9254" s="39"/>
      <c r="Q9254" s="39"/>
      <c r="R9254" s="39"/>
      <c r="S9254" s="39"/>
      <c r="T9254" s="39"/>
      <c r="U9254" s="39"/>
      <c r="V9254" s="39"/>
      <c r="W9254" s="39"/>
      <c r="X9254" s="39"/>
      <c r="Y9254" s="39"/>
      <c r="Z9254" s="39"/>
      <c r="AA9254" s="39"/>
      <c r="AB9254" s="39"/>
      <c r="AC9254" s="39"/>
      <c r="AD9254" s="39"/>
      <c r="AE9254" s="39"/>
      <c r="AF9254" s="39"/>
      <c r="AG9254" s="39"/>
      <c r="AH9254" s="39"/>
      <c r="AI9254" s="39"/>
      <c r="AJ9254" s="39"/>
      <c r="AK9254" s="39"/>
      <c r="AL9254" s="39"/>
      <c r="AM9254" s="39"/>
      <c r="AN9254" s="39"/>
      <c r="AO9254" s="39"/>
      <c r="AP9254" s="39"/>
      <c r="AQ9254" s="39"/>
      <c r="AR9254" s="39"/>
      <c r="AS9254" s="39"/>
      <c r="AT9254" s="39"/>
      <c r="AU9254" s="39"/>
      <c r="AV9254" s="39"/>
      <c r="AW9254" s="39"/>
    </row>
    <row r="9255" spans="15:49" x14ac:dyDescent="0.2">
      <c r="O9255" s="39"/>
      <c r="P9255" s="39"/>
      <c r="Q9255" s="39"/>
      <c r="R9255" s="39"/>
      <c r="S9255" s="39"/>
      <c r="T9255" s="39"/>
      <c r="U9255" s="39"/>
      <c r="V9255" s="39"/>
      <c r="W9255" s="39"/>
      <c r="X9255" s="39"/>
      <c r="Y9255" s="39"/>
      <c r="Z9255" s="39"/>
      <c r="AA9255" s="39"/>
      <c r="AB9255" s="39"/>
      <c r="AC9255" s="39"/>
      <c r="AD9255" s="39"/>
      <c r="AE9255" s="39"/>
      <c r="AF9255" s="39"/>
      <c r="AG9255" s="39"/>
      <c r="AH9255" s="39"/>
      <c r="AI9255" s="39"/>
      <c r="AJ9255" s="39"/>
      <c r="AK9255" s="39"/>
      <c r="AL9255" s="39"/>
      <c r="AM9255" s="39"/>
      <c r="AN9255" s="39"/>
      <c r="AO9255" s="39"/>
      <c r="AP9255" s="39"/>
      <c r="AQ9255" s="39"/>
      <c r="AR9255" s="39"/>
      <c r="AS9255" s="39"/>
      <c r="AT9255" s="39"/>
      <c r="AU9255" s="39"/>
      <c r="AV9255" s="39"/>
      <c r="AW9255" s="39"/>
    </row>
    <row r="9256" spans="15:49" x14ac:dyDescent="0.2">
      <c r="O9256" s="39"/>
      <c r="P9256" s="39"/>
      <c r="Q9256" s="39"/>
      <c r="R9256" s="39"/>
      <c r="S9256" s="39"/>
      <c r="T9256" s="39"/>
      <c r="U9256" s="39"/>
      <c r="V9256" s="39"/>
      <c r="W9256" s="39"/>
      <c r="X9256" s="39"/>
      <c r="Y9256" s="39"/>
      <c r="Z9256" s="39"/>
      <c r="AA9256" s="39"/>
      <c r="AB9256" s="39"/>
      <c r="AC9256" s="39"/>
      <c r="AD9256" s="39"/>
      <c r="AE9256" s="39"/>
      <c r="AF9256" s="39"/>
      <c r="AG9256" s="39"/>
      <c r="AH9256" s="39"/>
      <c r="AI9256" s="39"/>
      <c r="AJ9256" s="39"/>
      <c r="AK9256" s="39"/>
      <c r="AL9256" s="39"/>
      <c r="AM9256" s="39"/>
      <c r="AN9256" s="39"/>
      <c r="AO9256" s="39"/>
      <c r="AP9256" s="39"/>
      <c r="AQ9256" s="39"/>
      <c r="AR9256" s="39"/>
      <c r="AS9256" s="39"/>
      <c r="AT9256" s="39"/>
      <c r="AU9256" s="39"/>
      <c r="AV9256" s="39"/>
      <c r="AW9256" s="39"/>
    </row>
    <row r="9257" spans="15:49" x14ac:dyDescent="0.2">
      <c r="O9257" s="39"/>
      <c r="P9257" s="39"/>
      <c r="Q9257" s="39"/>
      <c r="R9257" s="39"/>
      <c r="S9257" s="39"/>
      <c r="T9257" s="39"/>
      <c r="U9257" s="39"/>
      <c r="V9257" s="39"/>
      <c r="W9257" s="39"/>
      <c r="X9257" s="39"/>
      <c r="Y9257" s="39"/>
      <c r="Z9257" s="39"/>
      <c r="AA9257" s="39"/>
      <c r="AB9257" s="39"/>
      <c r="AC9257" s="39"/>
      <c r="AD9257" s="39"/>
      <c r="AE9257" s="39"/>
      <c r="AF9257" s="39"/>
      <c r="AG9257" s="39"/>
      <c r="AH9257" s="39"/>
      <c r="AI9257" s="39"/>
      <c r="AJ9257" s="39"/>
      <c r="AK9257" s="39"/>
      <c r="AL9257" s="39"/>
      <c r="AM9257" s="39"/>
      <c r="AN9257" s="39"/>
      <c r="AO9257" s="39"/>
      <c r="AP9257" s="39"/>
      <c r="AQ9257" s="39"/>
      <c r="AR9257" s="39"/>
      <c r="AS9257" s="39"/>
      <c r="AT9257" s="39"/>
      <c r="AU9257" s="39"/>
      <c r="AV9257" s="39"/>
      <c r="AW9257" s="39"/>
    </row>
    <row r="9258" spans="15:49" x14ac:dyDescent="0.2">
      <c r="O9258" s="39"/>
      <c r="P9258" s="39"/>
      <c r="Q9258" s="39"/>
      <c r="R9258" s="39"/>
      <c r="S9258" s="39"/>
      <c r="T9258" s="39"/>
      <c r="U9258" s="39"/>
      <c r="V9258" s="39"/>
      <c r="W9258" s="39"/>
      <c r="X9258" s="39"/>
      <c r="Y9258" s="39"/>
      <c r="Z9258" s="39"/>
      <c r="AA9258" s="39"/>
      <c r="AB9258" s="39"/>
      <c r="AC9258" s="39"/>
      <c r="AD9258" s="39"/>
      <c r="AE9258" s="39"/>
      <c r="AF9258" s="39"/>
      <c r="AG9258" s="39"/>
      <c r="AH9258" s="39"/>
      <c r="AI9258" s="39"/>
      <c r="AJ9258" s="39"/>
      <c r="AK9258" s="39"/>
      <c r="AL9258" s="39"/>
      <c r="AM9258" s="39"/>
      <c r="AN9258" s="39"/>
      <c r="AO9258" s="39"/>
      <c r="AP9258" s="39"/>
      <c r="AQ9258" s="39"/>
      <c r="AR9258" s="39"/>
      <c r="AS9258" s="39"/>
      <c r="AT9258" s="39"/>
      <c r="AU9258" s="39"/>
      <c r="AV9258" s="39"/>
      <c r="AW9258" s="39"/>
    </row>
    <row r="9259" spans="15:49" x14ac:dyDescent="0.2">
      <c r="O9259" s="39"/>
      <c r="P9259" s="39"/>
      <c r="Q9259" s="39"/>
      <c r="R9259" s="39"/>
      <c r="S9259" s="39"/>
      <c r="T9259" s="39"/>
      <c r="U9259" s="39"/>
      <c r="V9259" s="39"/>
      <c r="W9259" s="39"/>
      <c r="X9259" s="39"/>
      <c r="Y9259" s="39"/>
      <c r="Z9259" s="39"/>
      <c r="AA9259" s="39"/>
      <c r="AB9259" s="39"/>
      <c r="AC9259" s="39"/>
      <c r="AD9259" s="39"/>
      <c r="AE9259" s="39"/>
      <c r="AF9259" s="39"/>
      <c r="AG9259" s="39"/>
      <c r="AH9259" s="39"/>
      <c r="AI9259" s="39"/>
      <c r="AJ9259" s="39"/>
      <c r="AK9259" s="39"/>
      <c r="AL9259" s="39"/>
      <c r="AM9259" s="39"/>
      <c r="AN9259" s="39"/>
      <c r="AO9259" s="39"/>
      <c r="AP9259" s="39"/>
      <c r="AQ9259" s="39"/>
      <c r="AR9259" s="39"/>
      <c r="AS9259" s="39"/>
      <c r="AT9259" s="39"/>
      <c r="AU9259" s="39"/>
      <c r="AV9259" s="39"/>
      <c r="AW9259" s="39"/>
    </row>
    <row r="9260" spans="15:49" x14ac:dyDescent="0.2">
      <c r="O9260" s="39"/>
      <c r="P9260" s="39"/>
      <c r="Q9260" s="39"/>
      <c r="R9260" s="39"/>
      <c r="S9260" s="39"/>
      <c r="T9260" s="39"/>
      <c r="U9260" s="39"/>
      <c r="V9260" s="39"/>
      <c r="W9260" s="39"/>
      <c r="X9260" s="39"/>
      <c r="Y9260" s="39"/>
      <c r="Z9260" s="39"/>
      <c r="AA9260" s="39"/>
      <c r="AB9260" s="39"/>
      <c r="AC9260" s="39"/>
      <c r="AD9260" s="39"/>
      <c r="AE9260" s="39"/>
      <c r="AF9260" s="39"/>
      <c r="AG9260" s="39"/>
      <c r="AH9260" s="39"/>
      <c r="AI9260" s="39"/>
      <c r="AJ9260" s="39"/>
      <c r="AK9260" s="39"/>
      <c r="AL9260" s="39"/>
      <c r="AM9260" s="39"/>
      <c r="AN9260" s="39"/>
      <c r="AO9260" s="39"/>
      <c r="AP9260" s="39"/>
      <c r="AQ9260" s="39"/>
      <c r="AR9260" s="39"/>
      <c r="AS9260" s="39"/>
      <c r="AT9260" s="39"/>
      <c r="AU9260" s="39"/>
      <c r="AV9260" s="39"/>
      <c r="AW9260" s="39"/>
    </row>
    <row r="9261" spans="15:49" x14ac:dyDescent="0.2">
      <c r="O9261" s="39"/>
      <c r="P9261" s="39"/>
      <c r="Q9261" s="39"/>
      <c r="R9261" s="39"/>
      <c r="S9261" s="39"/>
      <c r="T9261" s="39"/>
      <c r="U9261" s="39"/>
      <c r="V9261" s="39"/>
      <c r="W9261" s="39"/>
      <c r="X9261" s="39"/>
      <c r="Y9261" s="39"/>
      <c r="Z9261" s="39"/>
      <c r="AA9261" s="39"/>
      <c r="AB9261" s="39"/>
      <c r="AC9261" s="39"/>
      <c r="AD9261" s="39"/>
      <c r="AE9261" s="39"/>
      <c r="AF9261" s="39"/>
      <c r="AG9261" s="39"/>
      <c r="AH9261" s="39"/>
      <c r="AI9261" s="39"/>
      <c r="AJ9261" s="39"/>
      <c r="AK9261" s="39"/>
      <c r="AL9261" s="39"/>
      <c r="AM9261" s="39"/>
      <c r="AN9261" s="39"/>
      <c r="AO9261" s="39"/>
      <c r="AP9261" s="39"/>
      <c r="AQ9261" s="39"/>
      <c r="AR9261" s="39"/>
      <c r="AS9261" s="39"/>
      <c r="AT9261" s="39"/>
      <c r="AU9261" s="39"/>
      <c r="AV9261" s="39"/>
      <c r="AW9261" s="39"/>
    </row>
    <row r="9262" spans="15:49" x14ac:dyDescent="0.2">
      <c r="O9262" s="39"/>
      <c r="P9262" s="39"/>
      <c r="Q9262" s="39"/>
      <c r="R9262" s="39"/>
      <c r="S9262" s="39"/>
      <c r="T9262" s="39"/>
      <c r="U9262" s="39"/>
      <c r="V9262" s="39"/>
      <c r="W9262" s="39"/>
      <c r="X9262" s="39"/>
      <c r="Y9262" s="39"/>
      <c r="Z9262" s="39"/>
      <c r="AA9262" s="39"/>
      <c r="AB9262" s="39"/>
      <c r="AC9262" s="39"/>
      <c r="AD9262" s="39"/>
      <c r="AE9262" s="39"/>
      <c r="AF9262" s="39"/>
      <c r="AG9262" s="39"/>
      <c r="AH9262" s="39"/>
      <c r="AI9262" s="39"/>
      <c r="AJ9262" s="39"/>
      <c r="AK9262" s="39"/>
      <c r="AL9262" s="39"/>
      <c r="AM9262" s="39"/>
      <c r="AN9262" s="39"/>
      <c r="AO9262" s="39"/>
      <c r="AP9262" s="39"/>
      <c r="AQ9262" s="39"/>
      <c r="AR9262" s="39"/>
      <c r="AS9262" s="39"/>
      <c r="AT9262" s="39"/>
      <c r="AU9262" s="39"/>
      <c r="AV9262" s="39"/>
      <c r="AW9262" s="39"/>
    </row>
    <row r="9263" spans="15:49" x14ac:dyDescent="0.2">
      <c r="O9263" s="39"/>
      <c r="P9263" s="39"/>
      <c r="Q9263" s="39"/>
      <c r="R9263" s="39"/>
      <c r="S9263" s="39"/>
      <c r="T9263" s="39"/>
      <c r="U9263" s="39"/>
      <c r="V9263" s="39"/>
      <c r="W9263" s="39"/>
      <c r="X9263" s="39"/>
      <c r="Y9263" s="39"/>
      <c r="Z9263" s="39"/>
      <c r="AA9263" s="39"/>
      <c r="AB9263" s="39"/>
      <c r="AC9263" s="39"/>
      <c r="AD9263" s="39"/>
      <c r="AE9263" s="39"/>
      <c r="AF9263" s="39"/>
      <c r="AG9263" s="39"/>
      <c r="AH9263" s="39"/>
      <c r="AI9263" s="39"/>
      <c r="AJ9263" s="39"/>
      <c r="AK9263" s="39"/>
      <c r="AL9263" s="39"/>
      <c r="AM9263" s="39"/>
      <c r="AN9263" s="39"/>
      <c r="AO9263" s="39"/>
      <c r="AP9263" s="39"/>
      <c r="AQ9263" s="39"/>
      <c r="AR9263" s="39"/>
      <c r="AS9263" s="39"/>
      <c r="AT9263" s="39"/>
      <c r="AU9263" s="39"/>
      <c r="AV9263" s="39"/>
      <c r="AW9263" s="39"/>
    </row>
    <row r="9264" spans="15:49" x14ac:dyDescent="0.2">
      <c r="O9264" s="39"/>
      <c r="P9264" s="39"/>
      <c r="Q9264" s="39"/>
      <c r="R9264" s="39"/>
      <c r="S9264" s="39"/>
      <c r="T9264" s="39"/>
      <c r="U9264" s="39"/>
      <c r="V9264" s="39"/>
      <c r="W9264" s="39"/>
      <c r="X9264" s="39"/>
      <c r="Y9264" s="39"/>
      <c r="Z9264" s="39"/>
      <c r="AA9264" s="39"/>
      <c r="AB9264" s="39"/>
      <c r="AC9264" s="39"/>
      <c r="AD9264" s="39"/>
      <c r="AE9264" s="39"/>
      <c r="AF9264" s="39"/>
      <c r="AG9264" s="39"/>
      <c r="AH9264" s="39"/>
      <c r="AI9264" s="39"/>
      <c r="AJ9264" s="39"/>
      <c r="AK9264" s="39"/>
      <c r="AL9264" s="39"/>
      <c r="AM9264" s="39"/>
      <c r="AN9264" s="39"/>
      <c r="AO9264" s="39"/>
      <c r="AP9264" s="39"/>
      <c r="AQ9264" s="39"/>
      <c r="AR9264" s="39"/>
      <c r="AS9264" s="39"/>
      <c r="AT9264" s="39"/>
      <c r="AU9264" s="39"/>
      <c r="AV9264" s="39"/>
      <c r="AW9264" s="39"/>
    </row>
    <row r="9265" spans="15:49" x14ac:dyDescent="0.2">
      <c r="O9265" s="39"/>
      <c r="P9265" s="39"/>
      <c r="Q9265" s="39"/>
      <c r="R9265" s="39"/>
      <c r="S9265" s="39"/>
      <c r="T9265" s="39"/>
      <c r="U9265" s="39"/>
      <c r="V9265" s="39"/>
      <c r="W9265" s="39"/>
      <c r="X9265" s="39"/>
      <c r="Y9265" s="39"/>
      <c r="Z9265" s="39"/>
      <c r="AA9265" s="39"/>
      <c r="AB9265" s="39"/>
      <c r="AC9265" s="39"/>
      <c r="AD9265" s="39"/>
      <c r="AE9265" s="39"/>
      <c r="AF9265" s="39"/>
      <c r="AG9265" s="39"/>
      <c r="AH9265" s="39"/>
      <c r="AI9265" s="39"/>
      <c r="AJ9265" s="39"/>
      <c r="AK9265" s="39"/>
      <c r="AL9265" s="39"/>
      <c r="AM9265" s="39"/>
      <c r="AN9265" s="39"/>
      <c r="AO9265" s="39"/>
      <c r="AP9265" s="39"/>
      <c r="AQ9265" s="39"/>
      <c r="AR9265" s="39"/>
      <c r="AS9265" s="39"/>
      <c r="AT9265" s="39"/>
      <c r="AU9265" s="39"/>
      <c r="AV9265" s="39"/>
      <c r="AW9265" s="39"/>
    </row>
    <row r="9266" spans="15:49" x14ac:dyDescent="0.2">
      <c r="O9266" s="39"/>
      <c r="P9266" s="39"/>
      <c r="Q9266" s="39"/>
      <c r="R9266" s="39"/>
      <c r="S9266" s="39"/>
      <c r="T9266" s="39"/>
      <c r="U9266" s="39"/>
      <c r="V9266" s="39"/>
      <c r="W9266" s="39"/>
      <c r="X9266" s="39"/>
      <c r="Y9266" s="39"/>
      <c r="Z9266" s="39"/>
      <c r="AA9266" s="39"/>
      <c r="AB9266" s="39"/>
      <c r="AC9266" s="39"/>
      <c r="AD9266" s="39"/>
      <c r="AE9266" s="39"/>
      <c r="AF9266" s="39"/>
      <c r="AG9266" s="39"/>
      <c r="AH9266" s="39"/>
      <c r="AI9266" s="39"/>
      <c r="AJ9266" s="39"/>
      <c r="AK9266" s="39"/>
      <c r="AL9266" s="39"/>
      <c r="AM9266" s="39"/>
      <c r="AN9266" s="39"/>
      <c r="AO9266" s="39"/>
      <c r="AP9266" s="39"/>
      <c r="AQ9266" s="39"/>
      <c r="AR9266" s="39"/>
      <c r="AS9266" s="39"/>
      <c r="AT9266" s="39"/>
      <c r="AU9266" s="39"/>
      <c r="AV9266" s="39"/>
      <c r="AW9266" s="39"/>
    </row>
    <row r="9267" spans="15:49" x14ac:dyDescent="0.2">
      <c r="O9267" s="39"/>
      <c r="P9267" s="39"/>
      <c r="Q9267" s="39"/>
      <c r="R9267" s="39"/>
      <c r="S9267" s="39"/>
      <c r="T9267" s="39"/>
      <c r="U9267" s="39"/>
      <c r="V9267" s="39"/>
      <c r="W9267" s="39"/>
      <c r="X9267" s="39"/>
      <c r="Y9267" s="39"/>
      <c r="Z9267" s="39"/>
      <c r="AA9267" s="39"/>
      <c r="AB9267" s="39"/>
      <c r="AC9267" s="39"/>
      <c r="AD9267" s="39"/>
      <c r="AE9267" s="39"/>
      <c r="AF9267" s="39"/>
      <c r="AG9267" s="39"/>
      <c r="AH9267" s="39"/>
      <c r="AI9267" s="39"/>
      <c r="AJ9267" s="39"/>
      <c r="AK9267" s="39"/>
      <c r="AL9267" s="39"/>
      <c r="AM9267" s="39"/>
      <c r="AN9267" s="39"/>
      <c r="AO9267" s="39"/>
      <c r="AP9267" s="39"/>
      <c r="AQ9267" s="39"/>
      <c r="AR9267" s="39"/>
      <c r="AS9267" s="39"/>
      <c r="AT9267" s="39"/>
      <c r="AU9267" s="39"/>
      <c r="AV9267" s="39"/>
      <c r="AW9267" s="39"/>
    </row>
    <row r="9268" spans="15:49" x14ac:dyDescent="0.2">
      <c r="O9268" s="39"/>
      <c r="P9268" s="39"/>
      <c r="Q9268" s="39"/>
      <c r="R9268" s="39"/>
      <c r="S9268" s="39"/>
      <c r="T9268" s="39"/>
      <c r="U9268" s="39"/>
      <c r="V9268" s="39"/>
      <c r="W9268" s="39"/>
      <c r="X9268" s="39"/>
      <c r="Y9268" s="39"/>
      <c r="Z9268" s="39"/>
      <c r="AA9268" s="39"/>
      <c r="AB9268" s="39"/>
      <c r="AC9268" s="39"/>
      <c r="AD9268" s="39"/>
      <c r="AE9268" s="39"/>
      <c r="AF9268" s="39"/>
      <c r="AG9268" s="39"/>
      <c r="AH9268" s="39"/>
      <c r="AI9268" s="39"/>
      <c r="AJ9268" s="39"/>
      <c r="AK9268" s="39"/>
      <c r="AL9268" s="39"/>
      <c r="AM9268" s="39"/>
      <c r="AN9268" s="39"/>
      <c r="AO9268" s="39"/>
      <c r="AP9268" s="39"/>
      <c r="AQ9268" s="39"/>
      <c r="AR9268" s="39"/>
      <c r="AS9268" s="39"/>
      <c r="AT9268" s="39"/>
      <c r="AU9268" s="39"/>
      <c r="AV9268" s="39"/>
      <c r="AW9268" s="39"/>
    </row>
    <row r="9269" spans="15:49" x14ac:dyDescent="0.2">
      <c r="O9269" s="39"/>
      <c r="P9269" s="39"/>
      <c r="Q9269" s="39"/>
      <c r="R9269" s="39"/>
      <c r="S9269" s="39"/>
      <c r="T9269" s="39"/>
      <c r="U9269" s="39"/>
      <c r="V9269" s="39"/>
      <c r="W9269" s="39"/>
      <c r="X9269" s="39"/>
      <c r="Y9269" s="39"/>
      <c r="Z9269" s="39"/>
      <c r="AA9269" s="39"/>
      <c r="AB9269" s="39"/>
      <c r="AC9269" s="39"/>
      <c r="AD9269" s="39"/>
      <c r="AE9269" s="39"/>
      <c r="AF9269" s="39"/>
      <c r="AG9269" s="39"/>
      <c r="AH9269" s="39"/>
      <c r="AI9269" s="39"/>
      <c r="AJ9269" s="39"/>
      <c r="AK9269" s="39"/>
      <c r="AL9269" s="39"/>
      <c r="AM9269" s="39"/>
      <c r="AN9269" s="39"/>
      <c r="AO9269" s="39"/>
      <c r="AP9269" s="39"/>
      <c r="AQ9269" s="39"/>
      <c r="AR9269" s="39"/>
      <c r="AS9269" s="39"/>
      <c r="AT9269" s="39"/>
      <c r="AU9269" s="39"/>
      <c r="AV9269" s="39"/>
      <c r="AW9269" s="39"/>
    </row>
    <row r="9270" spans="15:49" x14ac:dyDescent="0.2">
      <c r="O9270" s="39"/>
      <c r="P9270" s="39"/>
      <c r="Q9270" s="39"/>
      <c r="R9270" s="39"/>
      <c r="S9270" s="39"/>
      <c r="T9270" s="39"/>
      <c r="U9270" s="39"/>
      <c r="V9270" s="39"/>
      <c r="W9270" s="39"/>
      <c r="X9270" s="39"/>
      <c r="Y9270" s="39"/>
      <c r="Z9270" s="39"/>
      <c r="AA9270" s="39"/>
      <c r="AB9270" s="39"/>
      <c r="AC9270" s="39"/>
      <c r="AD9270" s="39"/>
      <c r="AE9270" s="39"/>
      <c r="AF9270" s="39"/>
      <c r="AG9270" s="39"/>
      <c r="AH9270" s="39"/>
      <c r="AI9270" s="39"/>
      <c r="AJ9270" s="39"/>
      <c r="AK9270" s="39"/>
      <c r="AL9270" s="39"/>
      <c r="AM9270" s="39"/>
      <c r="AN9270" s="39"/>
      <c r="AO9270" s="39"/>
      <c r="AP9270" s="39"/>
      <c r="AQ9270" s="39"/>
      <c r="AR9270" s="39"/>
      <c r="AS9270" s="39"/>
      <c r="AT9270" s="39"/>
      <c r="AU9270" s="39"/>
      <c r="AV9270" s="39"/>
      <c r="AW9270" s="39"/>
    </row>
    <row r="9271" spans="15:49" x14ac:dyDescent="0.2">
      <c r="O9271" s="39"/>
      <c r="P9271" s="39"/>
      <c r="Q9271" s="39"/>
      <c r="R9271" s="39"/>
      <c r="S9271" s="39"/>
      <c r="T9271" s="39"/>
      <c r="U9271" s="39"/>
      <c r="V9271" s="39"/>
      <c r="W9271" s="39"/>
      <c r="X9271" s="39"/>
      <c r="Y9271" s="39"/>
      <c r="Z9271" s="39"/>
      <c r="AA9271" s="39"/>
      <c r="AB9271" s="39"/>
      <c r="AC9271" s="39"/>
      <c r="AD9271" s="39"/>
      <c r="AE9271" s="39"/>
      <c r="AF9271" s="39"/>
      <c r="AG9271" s="39"/>
      <c r="AH9271" s="39"/>
      <c r="AI9271" s="39"/>
      <c r="AJ9271" s="39"/>
      <c r="AK9271" s="39"/>
      <c r="AL9271" s="39"/>
      <c r="AM9271" s="39"/>
      <c r="AN9271" s="39"/>
      <c r="AO9271" s="39"/>
      <c r="AP9271" s="39"/>
      <c r="AQ9271" s="39"/>
      <c r="AR9271" s="39"/>
      <c r="AS9271" s="39"/>
      <c r="AT9271" s="39"/>
      <c r="AU9271" s="39"/>
      <c r="AV9271" s="39"/>
      <c r="AW9271" s="39"/>
    </row>
    <row r="9272" spans="15:49" x14ac:dyDescent="0.2">
      <c r="O9272" s="39"/>
      <c r="P9272" s="39"/>
      <c r="Q9272" s="39"/>
      <c r="R9272" s="39"/>
      <c r="S9272" s="39"/>
      <c r="T9272" s="39"/>
      <c r="U9272" s="39"/>
      <c r="V9272" s="39"/>
      <c r="W9272" s="39"/>
      <c r="X9272" s="39"/>
      <c r="Y9272" s="39"/>
      <c r="Z9272" s="39"/>
      <c r="AA9272" s="39"/>
      <c r="AB9272" s="39"/>
      <c r="AC9272" s="39"/>
      <c r="AD9272" s="39"/>
      <c r="AE9272" s="39"/>
      <c r="AF9272" s="39"/>
      <c r="AG9272" s="39"/>
      <c r="AH9272" s="39"/>
      <c r="AI9272" s="39"/>
      <c r="AJ9272" s="39"/>
      <c r="AK9272" s="39"/>
      <c r="AL9272" s="39"/>
      <c r="AM9272" s="39"/>
      <c r="AN9272" s="39"/>
      <c r="AO9272" s="39"/>
      <c r="AP9272" s="39"/>
      <c r="AQ9272" s="39"/>
      <c r="AR9272" s="39"/>
      <c r="AS9272" s="39"/>
      <c r="AT9272" s="39"/>
      <c r="AU9272" s="39"/>
      <c r="AV9272" s="39"/>
      <c r="AW9272" s="39"/>
    </row>
    <row r="9273" spans="15:49" x14ac:dyDescent="0.2">
      <c r="O9273" s="39"/>
      <c r="P9273" s="39"/>
      <c r="Q9273" s="39"/>
      <c r="R9273" s="39"/>
      <c r="S9273" s="39"/>
      <c r="T9273" s="39"/>
      <c r="U9273" s="39"/>
      <c r="V9273" s="39"/>
      <c r="W9273" s="39"/>
      <c r="X9273" s="39"/>
      <c r="Y9273" s="39"/>
      <c r="Z9273" s="39"/>
      <c r="AA9273" s="39"/>
      <c r="AB9273" s="39"/>
      <c r="AC9273" s="39"/>
      <c r="AD9273" s="39"/>
      <c r="AE9273" s="39"/>
      <c r="AF9273" s="39"/>
      <c r="AG9273" s="39"/>
      <c r="AH9273" s="39"/>
      <c r="AI9273" s="39"/>
      <c r="AJ9273" s="39"/>
      <c r="AK9273" s="39"/>
      <c r="AL9273" s="39"/>
      <c r="AM9273" s="39"/>
      <c r="AN9273" s="39"/>
      <c r="AO9273" s="39"/>
      <c r="AP9273" s="39"/>
      <c r="AQ9273" s="39"/>
      <c r="AR9273" s="39"/>
      <c r="AS9273" s="39"/>
      <c r="AT9273" s="39"/>
      <c r="AU9273" s="39"/>
      <c r="AV9273" s="39"/>
      <c r="AW9273" s="39"/>
    </row>
    <row r="9274" spans="15:49" x14ac:dyDescent="0.2">
      <c r="O9274" s="39"/>
      <c r="P9274" s="39"/>
      <c r="Q9274" s="39"/>
      <c r="R9274" s="39"/>
      <c r="S9274" s="39"/>
      <c r="T9274" s="39"/>
      <c r="U9274" s="39"/>
      <c r="V9274" s="39"/>
      <c r="W9274" s="39"/>
      <c r="X9274" s="39"/>
      <c r="Y9274" s="39"/>
      <c r="Z9274" s="39"/>
      <c r="AA9274" s="39"/>
      <c r="AB9274" s="39"/>
      <c r="AC9274" s="39"/>
      <c r="AD9274" s="39"/>
      <c r="AE9274" s="39"/>
      <c r="AF9274" s="39"/>
      <c r="AG9274" s="39"/>
      <c r="AH9274" s="39"/>
      <c r="AI9274" s="39"/>
      <c r="AJ9274" s="39"/>
      <c r="AK9274" s="39"/>
      <c r="AL9274" s="39"/>
      <c r="AM9274" s="39"/>
      <c r="AN9274" s="39"/>
      <c r="AO9274" s="39"/>
      <c r="AP9274" s="39"/>
      <c r="AQ9274" s="39"/>
      <c r="AR9274" s="39"/>
      <c r="AS9274" s="39"/>
      <c r="AT9274" s="39"/>
      <c r="AU9274" s="39"/>
      <c r="AV9274" s="39"/>
      <c r="AW9274" s="39"/>
    </row>
    <row r="9275" spans="15:49" x14ac:dyDescent="0.2">
      <c r="O9275" s="39"/>
      <c r="P9275" s="39"/>
      <c r="Q9275" s="39"/>
      <c r="R9275" s="39"/>
      <c r="S9275" s="39"/>
      <c r="T9275" s="39"/>
      <c r="U9275" s="39"/>
      <c r="V9275" s="39"/>
      <c r="W9275" s="39"/>
      <c r="X9275" s="39"/>
      <c r="Y9275" s="39"/>
      <c r="Z9275" s="39"/>
      <c r="AA9275" s="39"/>
      <c r="AB9275" s="39"/>
      <c r="AC9275" s="39"/>
      <c r="AD9275" s="39"/>
      <c r="AE9275" s="39"/>
      <c r="AF9275" s="39"/>
      <c r="AG9275" s="39"/>
      <c r="AH9275" s="39"/>
      <c r="AI9275" s="39"/>
      <c r="AJ9275" s="39"/>
      <c r="AK9275" s="39"/>
      <c r="AL9275" s="39"/>
      <c r="AM9275" s="39"/>
      <c r="AN9275" s="39"/>
      <c r="AO9275" s="39"/>
      <c r="AP9275" s="39"/>
      <c r="AQ9275" s="39"/>
      <c r="AR9275" s="39"/>
      <c r="AS9275" s="39"/>
      <c r="AT9275" s="39"/>
      <c r="AU9275" s="39"/>
      <c r="AV9275" s="39"/>
      <c r="AW9275" s="39"/>
    </row>
    <row r="9276" spans="15:49" x14ac:dyDescent="0.2">
      <c r="O9276" s="39"/>
      <c r="P9276" s="39"/>
      <c r="Q9276" s="39"/>
      <c r="R9276" s="39"/>
      <c r="S9276" s="39"/>
      <c r="T9276" s="39"/>
      <c r="U9276" s="39"/>
      <c r="V9276" s="39"/>
      <c r="W9276" s="39"/>
      <c r="X9276" s="39"/>
      <c r="Y9276" s="39"/>
      <c r="Z9276" s="39"/>
      <c r="AA9276" s="39"/>
      <c r="AB9276" s="39"/>
      <c r="AC9276" s="39"/>
      <c r="AD9276" s="39"/>
      <c r="AE9276" s="39"/>
      <c r="AF9276" s="39"/>
      <c r="AG9276" s="39"/>
      <c r="AH9276" s="39"/>
      <c r="AI9276" s="39"/>
      <c r="AJ9276" s="39"/>
      <c r="AK9276" s="39"/>
      <c r="AL9276" s="39"/>
      <c r="AM9276" s="39"/>
      <c r="AN9276" s="39"/>
      <c r="AO9276" s="39"/>
      <c r="AP9276" s="39"/>
      <c r="AQ9276" s="39"/>
      <c r="AR9276" s="39"/>
      <c r="AS9276" s="39"/>
      <c r="AT9276" s="39"/>
      <c r="AU9276" s="39"/>
      <c r="AV9276" s="39"/>
      <c r="AW9276" s="39"/>
    </row>
    <row r="9277" spans="15:49" x14ac:dyDescent="0.2">
      <c r="O9277" s="39"/>
      <c r="P9277" s="39"/>
      <c r="Q9277" s="39"/>
      <c r="R9277" s="39"/>
      <c r="S9277" s="39"/>
      <c r="T9277" s="39"/>
      <c r="U9277" s="39"/>
      <c r="V9277" s="39"/>
      <c r="W9277" s="39"/>
      <c r="X9277" s="39"/>
      <c r="Y9277" s="39"/>
      <c r="Z9277" s="39"/>
      <c r="AA9277" s="39"/>
      <c r="AB9277" s="39"/>
      <c r="AC9277" s="39"/>
      <c r="AD9277" s="39"/>
      <c r="AE9277" s="39"/>
      <c r="AF9277" s="39"/>
      <c r="AG9277" s="39"/>
      <c r="AH9277" s="39"/>
      <c r="AI9277" s="39"/>
      <c r="AJ9277" s="39"/>
      <c r="AK9277" s="39"/>
      <c r="AL9277" s="39"/>
      <c r="AM9277" s="39"/>
      <c r="AN9277" s="39"/>
      <c r="AO9277" s="39"/>
      <c r="AP9277" s="39"/>
      <c r="AQ9277" s="39"/>
      <c r="AR9277" s="39"/>
      <c r="AS9277" s="39"/>
      <c r="AT9277" s="39"/>
      <c r="AU9277" s="39"/>
      <c r="AV9277" s="39"/>
      <c r="AW9277" s="39"/>
    </row>
    <row r="9278" spans="15:49" x14ac:dyDescent="0.2">
      <c r="O9278" s="39"/>
      <c r="P9278" s="39"/>
      <c r="Q9278" s="39"/>
      <c r="R9278" s="39"/>
      <c r="S9278" s="39"/>
      <c r="T9278" s="39"/>
      <c r="U9278" s="39"/>
      <c r="V9278" s="39"/>
      <c r="W9278" s="39"/>
      <c r="X9278" s="39"/>
      <c r="Y9278" s="39"/>
      <c r="Z9278" s="39"/>
      <c r="AA9278" s="39"/>
      <c r="AB9278" s="39"/>
      <c r="AC9278" s="39"/>
      <c r="AD9278" s="39"/>
      <c r="AE9278" s="39"/>
      <c r="AF9278" s="39"/>
      <c r="AG9278" s="39"/>
      <c r="AH9278" s="39"/>
      <c r="AI9278" s="39"/>
      <c r="AJ9278" s="39"/>
      <c r="AK9278" s="39"/>
      <c r="AL9278" s="39"/>
      <c r="AM9278" s="39"/>
      <c r="AN9278" s="39"/>
      <c r="AO9278" s="39"/>
      <c r="AP9278" s="39"/>
      <c r="AQ9278" s="39"/>
      <c r="AR9278" s="39"/>
      <c r="AS9278" s="39"/>
      <c r="AT9278" s="39"/>
      <c r="AU9278" s="39"/>
      <c r="AV9278" s="39"/>
      <c r="AW9278" s="39"/>
    </row>
    <row r="9279" spans="15:49" x14ac:dyDescent="0.2">
      <c r="O9279" s="39"/>
      <c r="P9279" s="39"/>
      <c r="Q9279" s="39"/>
      <c r="R9279" s="39"/>
      <c r="S9279" s="39"/>
      <c r="T9279" s="39"/>
      <c r="U9279" s="39"/>
      <c r="V9279" s="39"/>
      <c r="W9279" s="39"/>
      <c r="X9279" s="39"/>
      <c r="Y9279" s="39"/>
      <c r="Z9279" s="39"/>
      <c r="AA9279" s="39"/>
      <c r="AB9279" s="39"/>
      <c r="AC9279" s="39"/>
      <c r="AD9279" s="39"/>
      <c r="AE9279" s="39"/>
      <c r="AF9279" s="39"/>
      <c r="AG9279" s="39"/>
      <c r="AH9279" s="39"/>
      <c r="AI9279" s="39"/>
      <c r="AJ9279" s="39"/>
      <c r="AK9279" s="39"/>
      <c r="AL9279" s="39"/>
      <c r="AM9279" s="39"/>
      <c r="AN9279" s="39"/>
      <c r="AO9279" s="39"/>
      <c r="AP9279" s="39"/>
      <c r="AQ9279" s="39"/>
      <c r="AR9279" s="39"/>
      <c r="AS9279" s="39"/>
      <c r="AT9279" s="39"/>
      <c r="AU9279" s="39"/>
      <c r="AV9279" s="39"/>
      <c r="AW9279" s="39"/>
    </row>
    <row r="9280" spans="15:49" x14ac:dyDescent="0.2">
      <c r="O9280" s="39"/>
      <c r="P9280" s="39"/>
      <c r="Q9280" s="39"/>
      <c r="R9280" s="39"/>
      <c r="S9280" s="39"/>
      <c r="T9280" s="39"/>
      <c r="U9280" s="39"/>
      <c r="V9280" s="39"/>
      <c r="W9280" s="39"/>
      <c r="X9280" s="39"/>
      <c r="Y9280" s="39"/>
      <c r="Z9280" s="39"/>
      <c r="AA9280" s="39"/>
      <c r="AB9280" s="39"/>
      <c r="AC9280" s="39"/>
      <c r="AD9280" s="39"/>
      <c r="AE9280" s="39"/>
      <c r="AF9280" s="39"/>
      <c r="AG9280" s="39"/>
      <c r="AH9280" s="39"/>
      <c r="AI9280" s="39"/>
      <c r="AJ9280" s="39"/>
      <c r="AK9280" s="39"/>
      <c r="AL9280" s="39"/>
      <c r="AM9280" s="39"/>
      <c r="AN9280" s="39"/>
      <c r="AO9280" s="39"/>
      <c r="AP9280" s="39"/>
      <c r="AQ9280" s="39"/>
      <c r="AR9280" s="39"/>
      <c r="AS9280" s="39"/>
      <c r="AT9280" s="39"/>
      <c r="AU9280" s="39"/>
      <c r="AV9280" s="39"/>
      <c r="AW9280" s="39"/>
    </row>
    <row r="9281" spans="15:49" x14ac:dyDescent="0.2">
      <c r="O9281" s="39"/>
      <c r="P9281" s="39"/>
      <c r="Q9281" s="39"/>
      <c r="R9281" s="39"/>
      <c r="S9281" s="39"/>
      <c r="T9281" s="39"/>
      <c r="U9281" s="39"/>
      <c r="V9281" s="39"/>
      <c r="W9281" s="39"/>
      <c r="X9281" s="39"/>
      <c r="Y9281" s="39"/>
      <c r="Z9281" s="39"/>
      <c r="AA9281" s="39"/>
      <c r="AB9281" s="39"/>
      <c r="AC9281" s="39"/>
      <c r="AD9281" s="39"/>
      <c r="AE9281" s="39"/>
      <c r="AF9281" s="39"/>
      <c r="AG9281" s="39"/>
      <c r="AH9281" s="39"/>
      <c r="AI9281" s="39"/>
      <c r="AJ9281" s="39"/>
      <c r="AK9281" s="39"/>
      <c r="AL9281" s="39"/>
      <c r="AM9281" s="39"/>
      <c r="AN9281" s="39"/>
      <c r="AO9281" s="39"/>
      <c r="AP9281" s="39"/>
      <c r="AQ9281" s="39"/>
      <c r="AR9281" s="39"/>
      <c r="AS9281" s="39"/>
      <c r="AT9281" s="39"/>
      <c r="AU9281" s="39"/>
      <c r="AV9281" s="39"/>
      <c r="AW9281" s="39"/>
    </row>
    <row r="9282" spans="15:49" x14ac:dyDescent="0.2">
      <c r="O9282" s="39"/>
      <c r="P9282" s="39"/>
      <c r="Q9282" s="39"/>
      <c r="R9282" s="39"/>
      <c r="S9282" s="39"/>
      <c r="T9282" s="39"/>
      <c r="U9282" s="39"/>
      <c r="V9282" s="39"/>
      <c r="W9282" s="39"/>
      <c r="X9282" s="39"/>
      <c r="Y9282" s="39"/>
      <c r="Z9282" s="39"/>
      <c r="AA9282" s="39"/>
      <c r="AB9282" s="39"/>
      <c r="AC9282" s="39"/>
      <c r="AD9282" s="39"/>
      <c r="AE9282" s="39"/>
      <c r="AF9282" s="39"/>
      <c r="AG9282" s="39"/>
      <c r="AH9282" s="39"/>
      <c r="AI9282" s="39"/>
      <c r="AJ9282" s="39"/>
      <c r="AK9282" s="39"/>
      <c r="AL9282" s="39"/>
      <c r="AM9282" s="39"/>
      <c r="AN9282" s="39"/>
      <c r="AO9282" s="39"/>
      <c r="AP9282" s="39"/>
      <c r="AQ9282" s="39"/>
      <c r="AR9282" s="39"/>
      <c r="AS9282" s="39"/>
      <c r="AT9282" s="39"/>
      <c r="AU9282" s="39"/>
      <c r="AV9282" s="39"/>
      <c r="AW9282" s="39"/>
    </row>
    <row r="9283" spans="15:49" x14ac:dyDescent="0.2">
      <c r="O9283" s="39"/>
      <c r="P9283" s="39"/>
      <c r="Q9283" s="39"/>
      <c r="R9283" s="39"/>
      <c r="S9283" s="39"/>
      <c r="T9283" s="39"/>
      <c r="U9283" s="39"/>
      <c r="V9283" s="39"/>
      <c r="W9283" s="39"/>
      <c r="X9283" s="39"/>
      <c r="Y9283" s="39"/>
      <c r="Z9283" s="39"/>
      <c r="AA9283" s="39"/>
      <c r="AB9283" s="39"/>
      <c r="AC9283" s="39"/>
      <c r="AD9283" s="39"/>
      <c r="AE9283" s="39"/>
      <c r="AF9283" s="39"/>
      <c r="AG9283" s="39"/>
      <c r="AH9283" s="39"/>
      <c r="AI9283" s="39"/>
      <c r="AJ9283" s="39"/>
      <c r="AK9283" s="39"/>
      <c r="AL9283" s="39"/>
      <c r="AM9283" s="39"/>
      <c r="AN9283" s="39"/>
      <c r="AO9283" s="39"/>
      <c r="AP9283" s="39"/>
      <c r="AQ9283" s="39"/>
      <c r="AR9283" s="39"/>
      <c r="AS9283" s="39"/>
      <c r="AT9283" s="39"/>
      <c r="AU9283" s="39"/>
      <c r="AV9283" s="39"/>
      <c r="AW9283" s="39"/>
    </row>
    <row r="9284" spans="15:49" x14ac:dyDescent="0.2">
      <c r="O9284" s="39"/>
      <c r="P9284" s="39"/>
      <c r="Q9284" s="39"/>
      <c r="R9284" s="39"/>
      <c r="S9284" s="39"/>
      <c r="T9284" s="39"/>
      <c r="U9284" s="39"/>
      <c r="V9284" s="39"/>
      <c r="W9284" s="39"/>
      <c r="X9284" s="39"/>
      <c r="Y9284" s="39"/>
      <c r="Z9284" s="39"/>
      <c r="AA9284" s="39"/>
      <c r="AB9284" s="39"/>
      <c r="AC9284" s="39"/>
      <c r="AD9284" s="39"/>
      <c r="AE9284" s="39"/>
      <c r="AF9284" s="39"/>
      <c r="AG9284" s="39"/>
      <c r="AH9284" s="39"/>
      <c r="AI9284" s="39"/>
      <c r="AJ9284" s="39"/>
      <c r="AK9284" s="39"/>
      <c r="AL9284" s="39"/>
      <c r="AM9284" s="39"/>
      <c r="AN9284" s="39"/>
      <c r="AO9284" s="39"/>
      <c r="AP9284" s="39"/>
      <c r="AQ9284" s="39"/>
      <c r="AR9284" s="39"/>
      <c r="AS9284" s="39"/>
      <c r="AT9284" s="39"/>
      <c r="AU9284" s="39"/>
      <c r="AV9284" s="39"/>
      <c r="AW9284" s="39"/>
    </row>
    <row r="9285" spans="15:49" x14ac:dyDescent="0.2">
      <c r="O9285" s="39"/>
      <c r="P9285" s="39"/>
      <c r="Q9285" s="39"/>
      <c r="R9285" s="39"/>
      <c r="S9285" s="39"/>
      <c r="T9285" s="39"/>
      <c r="U9285" s="39"/>
      <c r="V9285" s="39"/>
      <c r="W9285" s="39"/>
      <c r="X9285" s="39"/>
      <c r="Y9285" s="39"/>
      <c r="Z9285" s="39"/>
      <c r="AA9285" s="39"/>
      <c r="AB9285" s="39"/>
      <c r="AC9285" s="39"/>
      <c r="AD9285" s="39"/>
      <c r="AE9285" s="39"/>
      <c r="AF9285" s="39"/>
      <c r="AG9285" s="39"/>
      <c r="AH9285" s="39"/>
      <c r="AI9285" s="39"/>
      <c r="AJ9285" s="39"/>
      <c r="AK9285" s="39"/>
      <c r="AL9285" s="39"/>
      <c r="AM9285" s="39"/>
      <c r="AN9285" s="39"/>
      <c r="AO9285" s="39"/>
      <c r="AP9285" s="39"/>
      <c r="AQ9285" s="39"/>
      <c r="AR9285" s="39"/>
      <c r="AS9285" s="39"/>
      <c r="AT9285" s="39"/>
      <c r="AU9285" s="39"/>
      <c r="AV9285" s="39"/>
      <c r="AW9285" s="39"/>
    </row>
    <row r="9286" spans="15:49" x14ac:dyDescent="0.2">
      <c r="O9286" s="39"/>
      <c r="P9286" s="39"/>
      <c r="Q9286" s="39"/>
      <c r="R9286" s="39"/>
      <c r="S9286" s="39"/>
      <c r="T9286" s="39"/>
      <c r="U9286" s="39"/>
      <c r="V9286" s="39"/>
      <c r="W9286" s="39"/>
      <c r="X9286" s="39"/>
      <c r="Y9286" s="39"/>
      <c r="Z9286" s="39"/>
      <c r="AA9286" s="39"/>
      <c r="AB9286" s="39"/>
      <c r="AC9286" s="39"/>
      <c r="AD9286" s="39"/>
      <c r="AE9286" s="39"/>
      <c r="AF9286" s="39"/>
      <c r="AG9286" s="39"/>
      <c r="AH9286" s="39"/>
      <c r="AI9286" s="39"/>
      <c r="AJ9286" s="39"/>
      <c r="AK9286" s="39"/>
      <c r="AL9286" s="39"/>
      <c r="AM9286" s="39"/>
      <c r="AN9286" s="39"/>
      <c r="AO9286" s="39"/>
      <c r="AP9286" s="39"/>
      <c r="AQ9286" s="39"/>
      <c r="AR9286" s="39"/>
      <c r="AS9286" s="39"/>
      <c r="AT9286" s="39"/>
      <c r="AU9286" s="39"/>
      <c r="AV9286" s="39"/>
      <c r="AW9286" s="39"/>
    </row>
    <row r="9287" spans="15:49" x14ac:dyDescent="0.2">
      <c r="O9287" s="39"/>
      <c r="P9287" s="39"/>
      <c r="Q9287" s="39"/>
      <c r="R9287" s="39"/>
      <c r="S9287" s="39"/>
      <c r="T9287" s="39"/>
      <c r="U9287" s="39"/>
      <c r="V9287" s="39"/>
      <c r="W9287" s="39"/>
      <c r="X9287" s="39"/>
      <c r="Y9287" s="39"/>
      <c r="Z9287" s="39"/>
      <c r="AA9287" s="39"/>
      <c r="AB9287" s="39"/>
      <c r="AC9287" s="39"/>
      <c r="AD9287" s="39"/>
      <c r="AE9287" s="39"/>
      <c r="AF9287" s="39"/>
      <c r="AG9287" s="39"/>
      <c r="AH9287" s="39"/>
      <c r="AI9287" s="39"/>
      <c r="AJ9287" s="39"/>
      <c r="AK9287" s="39"/>
      <c r="AL9287" s="39"/>
      <c r="AM9287" s="39"/>
      <c r="AN9287" s="39"/>
      <c r="AO9287" s="39"/>
      <c r="AP9287" s="39"/>
      <c r="AQ9287" s="39"/>
      <c r="AR9287" s="39"/>
      <c r="AS9287" s="39"/>
      <c r="AT9287" s="39"/>
      <c r="AU9287" s="39"/>
      <c r="AV9287" s="39"/>
      <c r="AW9287" s="39"/>
    </row>
    <row r="9288" spans="15:49" x14ac:dyDescent="0.2">
      <c r="O9288" s="39"/>
      <c r="P9288" s="39"/>
      <c r="Q9288" s="39"/>
      <c r="R9288" s="39"/>
      <c r="S9288" s="39"/>
      <c r="T9288" s="39"/>
      <c r="U9288" s="39"/>
      <c r="V9288" s="39"/>
      <c r="W9288" s="39"/>
      <c r="X9288" s="39"/>
      <c r="Y9288" s="39"/>
      <c r="Z9288" s="39"/>
      <c r="AA9288" s="39"/>
      <c r="AB9288" s="39"/>
      <c r="AC9288" s="39"/>
      <c r="AD9288" s="39"/>
      <c r="AE9288" s="39"/>
      <c r="AF9288" s="39"/>
      <c r="AG9288" s="39"/>
      <c r="AH9288" s="39"/>
      <c r="AI9288" s="39"/>
      <c r="AJ9288" s="39"/>
      <c r="AK9288" s="39"/>
      <c r="AL9288" s="39"/>
      <c r="AM9288" s="39"/>
      <c r="AN9288" s="39"/>
      <c r="AO9288" s="39"/>
      <c r="AP9288" s="39"/>
      <c r="AQ9288" s="39"/>
      <c r="AR9288" s="39"/>
      <c r="AS9288" s="39"/>
      <c r="AT9288" s="39"/>
      <c r="AU9288" s="39"/>
      <c r="AV9288" s="39"/>
      <c r="AW9288" s="39"/>
    </row>
    <row r="9289" spans="15:49" x14ac:dyDescent="0.2">
      <c r="O9289" s="39"/>
      <c r="P9289" s="39"/>
      <c r="Q9289" s="39"/>
      <c r="R9289" s="39"/>
      <c r="S9289" s="39"/>
      <c r="T9289" s="39"/>
      <c r="U9289" s="39"/>
      <c r="V9289" s="39"/>
      <c r="W9289" s="39"/>
      <c r="X9289" s="39"/>
      <c r="Y9289" s="39"/>
      <c r="Z9289" s="39"/>
      <c r="AA9289" s="39"/>
      <c r="AB9289" s="39"/>
      <c r="AC9289" s="39"/>
      <c r="AD9289" s="39"/>
      <c r="AE9289" s="39"/>
      <c r="AF9289" s="39"/>
      <c r="AG9289" s="39"/>
      <c r="AH9289" s="39"/>
      <c r="AI9289" s="39"/>
      <c r="AJ9289" s="39"/>
      <c r="AK9289" s="39"/>
      <c r="AL9289" s="39"/>
      <c r="AM9289" s="39"/>
      <c r="AN9289" s="39"/>
      <c r="AO9289" s="39"/>
      <c r="AP9289" s="39"/>
      <c r="AQ9289" s="39"/>
      <c r="AR9289" s="39"/>
      <c r="AS9289" s="39"/>
      <c r="AT9289" s="39"/>
      <c r="AU9289" s="39"/>
      <c r="AV9289" s="39"/>
      <c r="AW9289" s="39"/>
    </row>
    <row r="9290" spans="15:49" x14ac:dyDescent="0.2">
      <c r="O9290" s="39"/>
      <c r="P9290" s="39"/>
      <c r="Q9290" s="39"/>
      <c r="R9290" s="39"/>
      <c r="S9290" s="39"/>
      <c r="T9290" s="39"/>
      <c r="U9290" s="39"/>
      <c r="V9290" s="39"/>
      <c r="W9290" s="39"/>
      <c r="X9290" s="39"/>
      <c r="Y9290" s="39"/>
      <c r="Z9290" s="39"/>
      <c r="AA9290" s="39"/>
      <c r="AB9290" s="39"/>
      <c r="AC9290" s="39"/>
      <c r="AD9290" s="39"/>
      <c r="AE9290" s="39"/>
      <c r="AF9290" s="39"/>
      <c r="AG9290" s="39"/>
      <c r="AH9290" s="39"/>
      <c r="AI9290" s="39"/>
      <c r="AJ9290" s="39"/>
      <c r="AK9290" s="39"/>
      <c r="AL9290" s="39"/>
      <c r="AM9290" s="39"/>
      <c r="AN9290" s="39"/>
      <c r="AO9290" s="39"/>
      <c r="AP9290" s="39"/>
      <c r="AQ9290" s="39"/>
      <c r="AR9290" s="39"/>
      <c r="AS9290" s="39"/>
      <c r="AT9290" s="39"/>
      <c r="AU9290" s="39"/>
      <c r="AV9290" s="39"/>
      <c r="AW9290" s="39"/>
    </row>
    <row r="9291" spans="15:49" x14ac:dyDescent="0.2">
      <c r="O9291" s="39"/>
      <c r="P9291" s="39"/>
      <c r="Q9291" s="39"/>
      <c r="R9291" s="39"/>
      <c r="S9291" s="39"/>
      <c r="T9291" s="39"/>
      <c r="U9291" s="39"/>
      <c r="V9291" s="39"/>
      <c r="W9291" s="39"/>
      <c r="X9291" s="39"/>
      <c r="Y9291" s="39"/>
      <c r="Z9291" s="39"/>
      <c r="AA9291" s="39"/>
      <c r="AB9291" s="39"/>
      <c r="AC9291" s="39"/>
      <c r="AD9291" s="39"/>
      <c r="AE9291" s="39"/>
      <c r="AF9291" s="39"/>
      <c r="AG9291" s="39"/>
      <c r="AH9291" s="39"/>
      <c r="AI9291" s="39"/>
      <c r="AJ9291" s="39"/>
      <c r="AK9291" s="39"/>
      <c r="AL9291" s="39"/>
      <c r="AM9291" s="39"/>
      <c r="AN9291" s="39"/>
      <c r="AO9291" s="39"/>
      <c r="AP9291" s="39"/>
      <c r="AQ9291" s="39"/>
      <c r="AR9291" s="39"/>
      <c r="AS9291" s="39"/>
      <c r="AT9291" s="39"/>
      <c r="AU9291" s="39"/>
      <c r="AV9291" s="39"/>
      <c r="AW9291" s="39"/>
    </row>
    <row r="9292" spans="15:49" x14ac:dyDescent="0.2">
      <c r="O9292" s="39"/>
      <c r="P9292" s="39"/>
      <c r="Q9292" s="39"/>
      <c r="R9292" s="39"/>
      <c r="S9292" s="39"/>
      <c r="T9292" s="39"/>
      <c r="U9292" s="39"/>
      <c r="V9292" s="39"/>
      <c r="W9292" s="39"/>
      <c r="X9292" s="39"/>
      <c r="Y9292" s="39"/>
      <c r="Z9292" s="39"/>
      <c r="AA9292" s="39"/>
      <c r="AB9292" s="39"/>
      <c r="AC9292" s="39"/>
      <c r="AD9292" s="39"/>
      <c r="AE9292" s="39"/>
      <c r="AF9292" s="39"/>
      <c r="AG9292" s="39"/>
      <c r="AH9292" s="39"/>
      <c r="AI9292" s="39"/>
      <c r="AJ9292" s="39"/>
      <c r="AK9292" s="39"/>
      <c r="AL9292" s="39"/>
      <c r="AM9292" s="39"/>
      <c r="AN9292" s="39"/>
      <c r="AO9292" s="39"/>
      <c r="AP9292" s="39"/>
      <c r="AQ9292" s="39"/>
      <c r="AR9292" s="39"/>
      <c r="AS9292" s="39"/>
      <c r="AT9292" s="39"/>
      <c r="AU9292" s="39"/>
      <c r="AV9292" s="39"/>
      <c r="AW9292" s="39"/>
    </row>
    <row r="9293" spans="15:49" x14ac:dyDescent="0.2">
      <c r="O9293" s="39"/>
      <c r="P9293" s="39"/>
      <c r="Q9293" s="39"/>
      <c r="R9293" s="39"/>
      <c r="S9293" s="39"/>
      <c r="T9293" s="39"/>
      <c r="U9293" s="39"/>
      <c r="V9293" s="39"/>
      <c r="W9293" s="39"/>
      <c r="X9293" s="39"/>
      <c r="Y9293" s="39"/>
      <c r="Z9293" s="39"/>
      <c r="AA9293" s="39"/>
      <c r="AB9293" s="39"/>
      <c r="AC9293" s="39"/>
      <c r="AD9293" s="39"/>
      <c r="AE9293" s="39"/>
      <c r="AF9293" s="39"/>
      <c r="AG9293" s="39"/>
      <c r="AH9293" s="39"/>
      <c r="AI9293" s="39"/>
      <c r="AJ9293" s="39"/>
      <c r="AK9293" s="39"/>
      <c r="AL9293" s="39"/>
      <c r="AM9293" s="39"/>
      <c r="AN9293" s="39"/>
      <c r="AO9293" s="39"/>
      <c r="AP9293" s="39"/>
      <c r="AQ9293" s="39"/>
      <c r="AR9293" s="39"/>
      <c r="AS9293" s="39"/>
      <c r="AT9293" s="39"/>
      <c r="AU9293" s="39"/>
      <c r="AV9293" s="39"/>
      <c r="AW9293" s="39"/>
    </row>
    <row r="9294" spans="15:49" x14ac:dyDescent="0.2">
      <c r="O9294" s="39"/>
      <c r="P9294" s="39"/>
      <c r="Q9294" s="39"/>
      <c r="R9294" s="39"/>
      <c r="S9294" s="39"/>
      <c r="T9294" s="39"/>
      <c r="U9294" s="39"/>
      <c r="V9294" s="39"/>
      <c r="W9294" s="39"/>
      <c r="X9294" s="39"/>
      <c r="Y9294" s="39"/>
      <c r="Z9294" s="39"/>
      <c r="AA9294" s="39"/>
      <c r="AB9294" s="39"/>
      <c r="AC9294" s="39"/>
      <c r="AD9294" s="39"/>
      <c r="AE9294" s="39"/>
      <c r="AF9294" s="39"/>
      <c r="AG9294" s="39"/>
      <c r="AH9294" s="39"/>
      <c r="AI9294" s="39"/>
      <c r="AJ9294" s="39"/>
      <c r="AK9294" s="39"/>
      <c r="AL9294" s="39"/>
      <c r="AM9294" s="39"/>
      <c r="AN9294" s="39"/>
      <c r="AO9294" s="39"/>
      <c r="AP9294" s="39"/>
      <c r="AQ9294" s="39"/>
      <c r="AR9294" s="39"/>
      <c r="AS9294" s="39"/>
      <c r="AT9294" s="39"/>
      <c r="AU9294" s="39"/>
      <c r="AV9294" s="39"/>
      <c r="AW9294" s="39"/>
    </row>
    <row r="9295" spans="15:49" x14ac:dyDescent="0.2">
      <c r="O9295" s="39"/>
      <c r="P9295" s="39"/>
      <c r="Q9295" s="39"/>
      <c r="R9295" s="39"/>
      <c r="S9295" s="39"/>
      <c r="T9295" s="39"/>
      <c r="U9295" s="39"/>
      <c r="V9295" s="39"/>
      <c r="W9295" s="39"/>
      <c r="X9295" s="39"/>
      <c r="Y9295" s="39"/>
      <c r="Z9295" s="39"/>
      <c r="AA9295" s="39"/>
      <c r="AB9295" s="39"/>
      <c r="AC9295" s="39"/>
      <c r="AD9295" s="39"/>
      <c r="AE9295" s="39"/>
      <c r="AF9295" s="39"/>
      <c r="AG9295" s="39"/>
      <c r="AH9295" s="39"/>
      <c r="AI9295" s="39"/>
      <c r="AJ9295" s="39"/>
      <c r="AK9295" s="39"/>
      <c r="AL9295" s="39"/>
      <c r="AM9295" s="39"/>
      <c r="AN9295" s="39"/>
      <c r="AO9295" s="39"/>
      <c r="AP9295" s="39"/>
      <c r="AQ9295" s="39"/>
      <c r="AR9295" s="39"/>
      <c r="AS9295" s="39"/>
      <c r="AT9295" s="39"/>
      <c r="AU9295" s="39"/>
      <c r="AV9295" s="39"/>
      <c r="AW9295" s="39"/>
    </row>
    <row r="9296" spans="15:49" x14ac:dyDescent="0.2">
      <c r="O9296" s="39"/>
      <c r="P9296" s="39"/>
      <c r="Q9296" s="39"/>
      <c r="R9296" s="39"/>
      <c r="S9296" s="39"/>
      <c r="T9296" s="39"/>
      <c r="U9296" s="39"/>
      <c r="V9296" s="39"/>
      <c r="W9296" s="39"/>
      <c r="X9296" s="39"/>
      <c r="Y9296" s="39"/>
      <c r="Z9296" s="39"/>
      <c r="AA9296" s="39"/>
      <c r="AB9296" s="39"/>
      <c r="AC9296" s="39"/>
      <c r="AD9296" s="39"/>
      <c r="AE9296" s="39"/>
      <c r="AF9296" s="39"/>
      <c r="AG9296" s="39"/>
      <c r="AH9296" s="39"/>
      <c r="AI9296" s="39"/>
      <c r="AJ9296" s="39"/>
      <c r="AK9296" s="39"/>
      <c r="AL9296" s="39"/>
      <c r="AM9296" s="39"/>
      <c r="AN9296" s="39"/>
      <c r="AO9296" s="39"/>
      <c r="AP9296" s="39"/>
      <c r="AQ9296" s="39"/>
      <c r="AR9296" s="39"/>
      <c r="AS9296" s="39"/>
      <c r="AT9296" s="39"/>
      <c r="AU9296" s="39"/>
      <c r="AV9296" s="39"/>
      <c r="AW9296" s="39"/>
    </row>
    <row r="9297" spans="15:49" x14ac:dyDescent="0.2">
      <c r="O9297" s="39"/>
      <c r="P9297" s="39"/>
      <c r="Q9297" s="39"/>
      <c r="R9297" s="39"/>
      <c r="S9297" s="39"/>
      <c r="T9297" s="39"/>
      <c r="U9297" s="39"/>
      <c r="V9297" s="39"/>
      <c r="W9297" s="39"/>
      <c r="X9297" s="39"/>
      <c r="Y9297" s="39"/>
      <c r="Z9297" s="39"/>
      <c r="AA9297" s="39"/>
      <c r="AB9297" s="39"/>
      <c r="AC9297" s="39"/>
      <c r="AD9297" s="39"/>
      <c r="AE9297" s="39"/>
      <c r="AF9297" s="39"/>
      <c r="AG9297" s="39"/>
      <c r="AH9297" s="39"/>
      <c r="AI9297" s="39"/>
      <c r="AJ9297" s="39"/>
      <c r="AK9297" s="39"/>
      <c r="AL9297" s="39"/>
      <c r="AM9297" s="39"/>
      <c r="AN9297" s="39"/>
      <c r="AO9297" s="39"/>
      <c r="AP9297" s="39"/>
      <c r="AQ9297" s="39"/>
      <c r="AR9297" s="39"/>
      <c r="AS9297" s="39"/>
      <c r="AT9297" s="39"/>
      <c r="AU9297" s="39"/>
      <c r="AV9297" s="39"/>
      <c r="AW9297" s="39"/>
    </row>
    <row r="9298" spans="15:49" x14ac:dyDescent="0.2">
      <c r="O9298" s="39"/>
      <c r="P9298" s="39"/>
      <c r="Q9298" s="39"/>
      <c r="R9298" s="39"/>
      <c r="S9298" s="39"/>
      <c r="T9298" s="39"/>
      <c r="U9298" s="39"/>
      <c r="V9298" s="39"/>
      <c r="W9298" s="39"/>
      <c r="X9298" s="39"/>
      <c r="Y9298" s="39"/>
      <c r="Z9298" s="39"/>
      <c r="AA9298" s="39"/>
      <c r="AB9298" s="39"/>
      <c r="AC9298" s="39"/>
      <c r="AD9298" s="39"/>
      <c r="AE9298" s="39"/>
      <c r="AF9298" s="39"/>
      <c r="AG9298" s="39"/>
      <c r="AH9298" s="39"/>
      <c r="AI9298" s="39"/>
      <c r="AJ9298" s="39"/>
      <c r="AK9298" s="39"/>
      <c r="AL9298" s="39"/>
      <c r="AM9298" s="39"/>
      <c r="AN9298" s="39"/>
      <c r="AO9298" s="39"/>
      <c r="AP9298" s="39"/>
      <c r="AQ9298" s="39"/>
      <c r="AR9298" s="39"/>
      <c r="AS9298" s="39"/>
      <c r="AT9298" s="39"/>
      <c r="AU9298" s="39"/>
      <c r="AV9298" s="39"/>
      <c r="AW9298" s="39"/>
    </row>
    <row r="9299" spans="15:49" x14ac:dyDescent="0.2">
      <c r="O9299" s="39"/>
      <c r="P9299" s="39"/>
      <c r="Q9299" s="39"/>
      <c r="R9299" s="39"/>
      <c r="S9299" s="39"/>
      <c r="T9299" s="39"/>
      <c r="U9299" s="39"/>
      <c r="V9299" s="39"/>
      <c r="W9299" s="39"/>
      <c r="X9299" s="39"/>
      <c r="Y9299" s="39"/>
      <c r="Z9299" s="39"/>
      <c r="AA9299" s="39"/>
      <c r="AB9299" s="39"/>
      <c r="AC9299" s="39"/>
      <c r="AD9299" s="39"/>
      <c r="AE9299" s="39"/>
      <c r="AF9299" s="39"/>
      <c r="AG9299" s="39"/>
      <c r="AH9299" s="39"/>
      <c r="AI9299" s="39"/>
      <c r="AJ9299" s="39"/>
      <c r="AK9299" s="39"/>
      <c r="AL9299" s="39"/>
      <c r="AM9299" s="39"/>
      <c r="AN9299" s="39"/>
      <c r="AO9299" s="39"/>
      <c r="AP9299" s="39"/>
      <c r="AQ9299" s="39"/>
      <c r="AR9299" s="39"/>
      <c r="AS9299" s="39"/>
      <c r="AT9299" s="39"/>
      <c r="AU9299" s="39"/>
      <c r="AV9299" s="39"/>
      <c r="AW9299" s="39"/>
    </row>
    <row r="9300" spans="15:49" x14ac:dyDescent="0.2">
      <c r="O9300" s="39"/>
      <c r="P9300" s="39"/>
      <c r="Q9300" s="39"/>
      <c r="R9300" s="39"/>
      <c r="S9300" s="39"/>
      <c r="T9300" s="39"/>
      <c r="U9300" s="39"/>
      <c r="V9300" s="39"/>
      <c r="W9300" s="39"/>
      <c r="X9300" s="39"/>
      <c r="Y9300" s="39"/>
      <c r="Z9300" s="39"/>
      <c r="AA9300" s="39"/>
      <c r="AB9300" s="39"/>
      <c r="AC9300" s="39"/>
      <c r="AD9300" s="39"/>
      <c r="AE9300" s="39"/>
      <c r="AF9300" s="39"/>
      <c r="AG9300" s="39"/>
      <c r="AH9300" s="39"/>
      <c r="AI9300" s="39"/>
      <c r="AJ9300" s="39"/>
      <c r="AK9300" s="39"/>
      <c r="AL9300" s="39"/>
      <c r="AM9300" s="39"/>
      <c r="AN9300" s="39"/>
      <c r="AO9300" s="39"/>
      <c r="AP9300" s="39"/>
      <c r="AQ9300" s="39"/>
      <c r="AR9300" s="39"/>
      <c r="AS9300" s="39"/>
      <c r="AT9300" s="39"/>
      <c r="AU9300" s="39"/>
      <c r="AV9300" s="39"/>
      <c r="AW9300" s="39"/>
    </row>
    <row r="9301" spans="15:49" x14ac:dyDescent="0.2">
      <c r="O9301" s="39"/>
      <c r="P9301" s="39"/>
      <c r="Q9301" s="39"/>
      <c r="R9301" s="39"/>
      <c r="S9301" s="39"/>
      <c r="T9301" s="39"/>
      <c r="U9301" s="39"/>
      <c r="V9301" s="39"/>
      <c r="W9301" s="39"/>
      <c r="X9301" s="39"/>
      <c r="Y9301" s="39"/>
      <c r="Z9301" s="39"/>
      <c r="AA9301" s="39"/>
      <c r="AB9301" s="39"/>
      <c r="AC9301" s="39"/>
      <c r="AD9301" s="39"/>
      <c r="AE9301" s="39"/>
      <c r="AF9301" s="39"/>
      <c r="AG9301" s="39"/>
      <c r="AH9301" s="39"/>
      <c r="AI9301" s="39"/>
      <c r="AJ9301" s="39"/>
      <c r="AK9301" s="39"/>
      <c r="AL9301" s="39"/>
      <c r="AM9301" s="39"/>
      <c r="AN9301" s="39"/>
      <c r="AO9301" s="39"/>
      <c r="AP9301" s="39"/>
      <c r="AQ9301" s="39"/>
      <c r="AR9301" s="39"/>
      <c r="AS9301" s="39"/>
      <c r="AT9301" s="39"/>
      <c r="AU9301" s="39"/>
      <c r="AV9301" s="39"/>
      <c r="AW9301" s="39"/>
    </row>
    <row r="9302" spans="15:49" x14ac:dyDescent="0.2">
      <c r="O9302" s="39"/>
      <c r="P9302" s="39"/>
      <c r="Q9302" s="39"/>
      <c r="R9302" s="39"/>
      <c r="S9302" s="39"/>
      <c r="T9302" s="39"/>
      <c r="U9302" s="39"/>
      <c r="V9302" s="39"/>
      <c r="W9302" s="39"/>
      <c r="X9302" s="39"/>
      <c r="Y9302" s="39"/>
      <c r="Z9302" s="39"/>
      <c r="AA9302" s="39"/>
      <c r="AB9302" s="39"/>
      <c r="AC9302" s="39"/>
      <c r="AD9302" s="39"/>
      <c r="AE9302" s="39"/>
      <c r="AF9302" s="39"/>
      <c r="AG9302" s="39"/>
      <c r="AH9302" s="39"/>
      <c r="AI9302" s="39"/>
      <c r="AJ9302" s="39"/>
      <c r="AK9302" s="39"/>
      <c r="AL9302" s="39"/>
      <c r="AM9302" s="39"/>
      <c r="AN9302" s="39"/>
      <c r="AO9302" s="39"/>
      <c r="AP9302" s="39"/>
      <c r="AQ9302" s="39"/>
      <c r="AR9302" s="39"/>
      <c r="AS9302" s="39"/>
      <c r="AT9302" s="39"/>
      <c r="AU9302" s="39"/>
      <c r="AV9302" s="39"/>
      <c r="AW9302" s="39"/>
    </row>
    <row r="9303" spans="15:49" x14ac:dyDescent="0.2">
      <c r="O9303" s="39"/>
      <c r="P9303" s="39"/>
      <c r="Q9303" s="39"/>
      <c r="R9303" s="39"/>
      <c r="S9303" s="39"/>
      <c r="T9303" s="39"/>
      <c r="U9303" s="39"/>
      <c r="V9303" s="39"/>
      <c r="W9303" s="39"/>
      <c r="X9303" s="39"/>
      <c r="Y9303" s="39"/>
      <c r="Z9303" s="39"/>
      <c r="AA9303" s="39"/>
      <c r="AB9303" s="39"/>
      <c r="AC9303" s="39"/>
      <c r="AD9303" s="39"/>
      <c r="AE9303" s="39"/>
      <c r="AF9303" s="39"/>
      <c r="AG9303" s="39"/>
      <c r="AH9303" s="39"/>
      <c r="AI9303" s="39"/>
      <c r="AJ9303" s="39"/>
      <c r="AK9303" s="39"/>
      <c r="AL9303" s="39"/>
      <c r="AM9303" s="39"/>
      <c r="AN9303" s="39"/>
      <c r="AO9303" s="39"/>
      <c r="AP9303" s="39"/>
      <c r="AQ9303" s="39"/>
      <c r="AR9303" s="39"/>
      <c r="AS9303" s="39"/>
      <c r="AT9303" s="39"/>
      <c r="AU9303" s="39"/>
      <c r="AV9303" s="39"/>
      <c r="AW9303" s="39"/>
    </row>
    <row r="9304" spans="15:49" x14ac:dyDescent="0.2">
      <c r="O9304" s="39"/>
      <c r="P9304" s="39"/>
      <c r="Q9304" s="39"/>
      <c r="R9304" s="39"/>
      <c r="S9304" s="39"/>
      <c r="T9304" s="39"/>
      <c r="U9304" s="39"/>
      <c r="V9304" s="39"/>
      <c r="W9304" s="39"/>
      <c r="X9304" s="39"/>
      <c r="Y9304" s="39"/>
      <c r="Z9304" s="39"/>
      <c r="AA9304" s="39"/>
      <c r="AB9304" s="39"/>
      <c r="AC9304" s="39"/>
      <c r="AD9304" s="39"/>
      <c r="AE9304" s="39"/>
      <c r="AF9304" s="39"/>
      <c r="AG9304" s="39"/>
      <c r="AH9304" s="39"/>
      <c r="AI9304" s="39"/>
      <c r="AJ9304" s="39"/>
      <c r="AK9304" s="39"/>
      <c r="AL9304" s="39"/>
      <c r="AM9304" s="39"/>
      <c r="AN9304" s="39"/>
      <c r="AO9304" s="39"/>
      <c r="AP9304" s="39"/>
      <c r="AQ9304" s="39"/>
      <c r="AR9304" s="39"/>
      <c r="AS9304" s="39"/>
      <c r="AT9304" s="39"/>
      <c r="AU9304" s="39"/>
      <c r="AV9304" s="39"/>
      <c r="AW9304" s="39"/>
    </row>
    <row r="9305" spans="15:49" x14ac:dyDescent="0.2">
      <c r="O9305" s="39"/>
      <c r="P9305" s="39"/>
      <c r="Q9305" s="39"/>
      <c r="R9305" s="39"/>
      <c r="S9305" s="39"/>
      <c r="T9305" s="39"/>
      <c r="U9305" s="39"/>
      <c r="V9305" s="39"/>
      <c r="W9305" s="39"/>
      <c r="X9305" s="39"/>
      <c r="Y9305" s="39"/>
      <c r="Z9305" s="39"/>
      <c r="AA9305" s="39"/>
      <c r="AB9305" s="39"/>
      <c r="AC9305" s="39"/>
      <c r="AD9305" s="39"/>
      <c r="AE9305" s="39"/>
      <c r="AF9305" s="39"/>
      <c r="AG9305" s="39"/>
      <c r="AH9305" s="39"/>
      <c r="AI9305" s="39"/>
      <c r="AJ9305" s="39"/>
      <c r="AK9305" s="39"/>
      <c r="AL9305" s="39"/>
      <c r="AM9305" s="39"/>
      <c r="AN9305" s="39"/>
      <c r="AO9305" s="39"/>
      <c r="AP9305" s="39"/>
      <c r="AQ9305" s="39"/>
      <c r="AR9305" s="39"/>
      <c r="AS9305" s="39"/>
      <c r="AT9305" s="39"/>
      <c r="AU9305" s="39"/>
      <c r="AV9305" s="39"/>
      <c r="AW9305" s="39"/>
    </row>
    <row r="9306" spans="15:49" x14ac:dyDescent="0.2">
      <c r="O9306" s="39"/>
      <c r="P9306" s="39"/>
      <c r="Q9306" s="39"/>
      <c r="R9306" s="39"/>
      <c r="S9306" s="39"/>
      <c r="T9306" s="39"/>
      <c r="U9306" s="39"/>
      <c r="V9306" s="39"/>
      <c r="W9306" s="39"/>
      <c r="X9306" s="39"/>
      <c r="Y9306" s="39"/>
      <c r="Z9306" s="39"/>
      <c r="AA9306" s="39"/>
      <c r="AB9306" s="39"/>
      <c r="AC9306" s="39"/>
      <c r="AD9306" s="39"/>
      <c r="AE9306" s="39"/>
      <c r="AF9306" s="39"/>
      <c r="AG9306" s="39"/>
      <c r="AH9306" s="39"/>
      <c r="AI9306" s="39"/>
      <c r="AJ9306" s="39"/>
      <c r="AK9306" s="39"/>
      <c r="AL9306" s="39"/>
      <c r="AM9306" s="39"/>
      <c r="AN9306" s="39"/>
      <c r="AO9306" s="39"/>
      <c r="AP9306" s="39"/>
      <c r="AQ9306" s="39"/>
      <c r="AR9306" s="39"/>
      <c r="AS9306" s="39"/>
      <c r="AT9306" s="39"/>
      <c r="AU9306" s="39"/>
      <c r="AV9306" s="39"/>
      <c r="AW9306" s="39"/>
    </row>
    <row r="9307" spans="15:49" x14ac:dyDescent="0.2">
      <c r="O9307" s="39"/>
      <c r="P9307" s="39"/>
      <c r="Q9307" s="39"/>
      <c r="R9307" s="39"/>
      <c r="S9307" s="39"/>
      <c r="T9307" s="39"/>
      <c r="U9307" s="39"/>
      <c r="V9307" s="39"/>
      <c r="W9307" s="39"/>
      <c r="X9307" s="39"/>
      <c r="Y9307" s="39"/>
      <c r="Z9307" s="39"/>
      <c r="AA9307" s="39"/>
      <c r="AB9307" s="39"/>
      <c r="AC9307" s="39"/>
      <c r="AD9307" s="39"/>
      <c r="AE9307" s="39"/>
      <c r="AF9307" s="39"/>
      <c r="AG9307" s="39"/>
      <c r="AH9307" s="39"/>
      <c r="AI9307" s="39"/>
      <c r="AJ9307" s="39"/>
      <c r="AK9307" s="39"/>
      <c r="AL9307" s="39"/>
      <c r="AM9307" s="39"/>
      <c r="AN9307" s="39"/>
      <c r="AO9307" s="39"/>
      <c r="AP9307" s="39"/>
      <c r="AQ9307" s="39"/>
      <c r="AR9307" s="39"/>
      <c r="AS9307" s="39"/>
      <c r="AT9307" s="39"/>
      <c r="AU9307" s="39"/>
      <c r="AV9307" s="39"/>
      <c r="AW9307" s="39"/>
    </row>
    <row r="9308" spans="15:49" x14ac:dyDescent="0.2">
      <c r="O9308" s="39"/>
      <c r="P9308" s="39"/>
      <c r="Q9308" s="39"/>
      <c r="R9308" s="39"/>
      <c r="S9308" s="39"/>
      <c r="T9308" s="39"/>
      <c r="U9308" s="39"/>
      <c r="V9308" s="39"/>
      <c r="W9308" s="39"/>
      <c r="X9308" s="39"/>
      <c r="Y9308" s="39"/>
      <c r="Z9308" s="39"/>
      <c r="AA9308" s="39"/>
      <c r="AB9308" s="39"/>
      <c r="AC9308" s="39"/>
      <c r="AD9308" s="39"/>
      <c r="AE9308" s="39"/>
      <c r="AF9308" s="39"/>
      <c r="AG9308" s="39"/>
      <c r="AH9308" s="39"/>
      <c r="AI9308" s="39"/>
      <c r="AJ9308" s="39"/>
      <c r="AK9308" s="39"/>
      <c r="AL9308" s="39"/>
      <c r="AM9308" s="39"/>
      <c r="AN9308" s="39"/>
      <c r="AO9308" s="39"/>
      <c r="AP9308" s="39"/>
      <c r="AQ9308" s="39"/>
      <c r="AR9308" s="39"/>
      <c r="AS9308" s="39"/>
      <c r="AT9308" s="39"/>
      <c r="AU9308" s="39"/>
      <c r="AV9308" s="39"/>
      <c r="AW9308" s="39"/>
    </row>
    <row r="9309" spans="15:49" x14ac:dyDescent="0.2">
      <c r="O9309" s="39"/>
      <c r="P9309" s="39"/>
      <c r="Q9309" s="39"/>
      <c r="R9309" s="39"/>
      <c r="S9309" s="39"/>
      <c r="T9309" s="39"/>
      <c r="U9309" s="39"/>
      <c r="V9309" s="39"/>
      <c r="W9309" s="39"/>
      <c r="X9309" s="39"/>
      <c r="Y9309" s="39"/>
      <c r="Z9309" s="39"/>
      <c r="AA9309" s="39"/>
      <c r="AB9309" s="39"/>
      <c r="AC9309" s="39"/>
      <c r="AD9309" s="39"/>
      <c r="AE9309" s="39"/>
      <c r="AF9309" s="39"/>
      <c r="AG9309" s="39"/>
      <c r="AH9309" s="39"/>
      <c r="AI9309" s="39"/>
      <c r="AJ9309" s="39"/>
      <c r="AK9309" s="39"/>
      <c r="AL9309" s="39"/>
      <c r="AM9309" s="39"/>
      <c r="AN9309" s="39"/>
      <c r="AO9309" s="39"/>
      <c r="AP9309" s="39"/>
      <c r="AQ9309" s="39"/>
      <c r="AR9309" s="39"/>
      <c r="AS9309" s="39"/>
      <c r="AT9309" s="39"/>
      <c r="AU9309" s="39"/>
      <c r="AV9309" s="39"/>
      <c r="AW9309" s="39"/>
    </row>
    <row r="9310" spans="15:49" x14ac:dyDescent="0.2">
      <c r="O9310" s="39"/>
      <c r="P9310" s="39"/>
      <c r="Q9310" s="39"/>
      <c r="R9310" s="39"/>
      <c r="S9310" s="39"/>
      <c r="T9310" s="39"/>
      <c r="U9310" s="39"/>
      <c r="V9310" s="39"/>
      <c r="W9310" s="39"/>
      <c r="X9310" s="39"/>
      <c r="Y9310" s="39"/>
      <c r="Z9310" s="39"/>
      <c r="AA9310" s="39"/>
      <c r="AB9310" s="39"/>
      <c r="AC9310" s="39"/>
      <c r="AD9310" s="39"/>
      <c r="AE9310" s="39"/>
      <c r="AF9310" s="39"/>
      <c r="AG9310" s="39"/>
      <c r="AH9310" s="39"/>
      <c r="AI9310" s="39"/>
      <c r="AJ9310" s="39"/>
      <c r="AK9310" s="39"/>
      <c r="AL9310" s="39"/>
      <c r="AM9310" s="39"/>
      <c r="AN9310" s="39"/>
      <c r="AO9310" s="39"/>
      <c r="AP9310" s="39"/>
      <c r="AQ9310" s="39"/>
      <c r="AR9310" s="39"/>
      <c r="AS9310" s="39"/>
      <c r="AT9310" s="39"/>
      <c r="AU9310" s="39"/>
      <c r="AV9310" s="39"/>
      <c r="AW9310" s="39"/>
    </row>
    <row r="9311" spans="15:49" x14ac:dyDescent="0.2">
      <c r="O9311" s="39"/>
      <c r="P9311" s="39"/>
      <c r="Q9311" s="39"/>
      <c r="R9311" s="39"/>
      <c r="S9311" s="39"/>
      <c r="T9311" s="39"/>
      <c r="U9311" s="39"/>
      <c r="V9311" s="39"/>
      <c r="W9311" s="39"/>
      <c r="X9311" s="39"/>
      <c r="Y9311" s="39"/>
      <c r="Z9311" s="39"/>
      <c r="AA9311" s="39"/>
      <c r="AB9311" s="39"/>
      <c r="AC9311" s="39"/>
      <c r="AD9311" s="39"/>
      <c r="AE9311" s="39"/>
      <c r="AF9311" s="39"/>
      <c r="AG9311" s="39"/>
      <c r="AH9311" s="39"/>
      <c r="AI9311" s="39"/>
      <c r="AJ9311" s="39"/>
      <c r="AK9311" s="39"/>
      <c r="AL9311" s="39"/>
      <c r="AM9311" s="39"/>
      <c r="AN9311" s="39"/>
      <c r="AO9311" s="39"/>
      <c r="AP9311" s="39"/>
      <c r="AQ9311" s="39"/>
      <c r="AR9311" s="39"/>
      <c r="AS9311" s="39"/>
      <c r="AT9311" s="39"/>
      <c r="AU9311" s="39"/>
      <c r="AV9311" s="39"/>
      <c r="AW9311" s="39"/>
    </row>
    <row r="9312" spans="15:49" x14ac:dyDescent="0.2">
      <c r="O9312" s="39"/>
      <c r="P9312" s="39"/>
      <c r="Q9312" s="39"/>
      <c r="R9312" s="39"/>
      <c r="S9312" s="39"/>
      <c r="T9312" s="39"/>
      <c r="U9312" s="39"/>
      <c r="V9312" s="39"/>
      <c r="W9312" s="39"/>
      <c r="X9312" s="39"/>
      <c r="Y9312" s="39"/>
      <c r="Z9312" s="39"/>
      <c r="AA9312" s="39"/>
      <c r="AB9312" s="39"/>
      <c r="AC9312" s="39"/>
      <c r="AD9312" s="39"/>
      <c r="AE9312" s="39"/>
      <c r="AF9312" s="39"/>
      <c r="AG9312" s="39"/>
      <c r="AH9312" s="39"/>
      <c r="AI9312" s="39"/>
      <c r="AJ9312" s="39"/>
      <c r="AK9312" s="39"/>
      <c r="AL9312" s="39"/>
      <c r="AM9312" s="39"/>
      <c r="AN9312" s="39"/>
      <c r="AO9312" s="39"/>
      <c r="AP9312" s="39"/>
      <c r="AQ9312" s="39"/>
      <c r="AR9312" s="39"/>
      <c r="AS9312" s="39"/>
      <c r="AT9312" s="39"/>
      <c r="AU9312" s="39"/>
      <c r="AV9312" s="39"/>
      <c r="AW9312" s="39"/>
    </row>
    <row r="9313" spans="15:49" x14ac:dyDescent="0.2">
      <c r="O9313" s="39"/>
      <c r="P9313" s="39"/>
      <c r="Q9313" s="39"/>
      <c r="R9313" s="39"/>
      <c r="S9313" s="39"/>
      <c r="T9313" s="39"/>
      <c r="U9313" s="39"/>
      <c r="V9313" s="39"/>
      <c r="W9313" s="39"/>
      <c r="X9313" s="39"/>
      <c r="Y9313" s="39"/>
      <c r="Z9313" s="39"/>
      <c r="AA9313" s="39"/>
      <c r="AB9313" s="39"/>
      <c r="AC9313" s="39"/>
      <c r="AD9313" s="39"/>
      <c r="AE9313" s="39"/>
      <c r="AF9313" s="39"/>
      <c r="AG9313" s="39"/>
      <c r="AH9313" s="39"/>
      <c r="AI9313" s="39"/>
      <c r="AJ9313" s="39"/>
      <c r="AK9313" s="39"/>
      <c r="AL9313" s="39"/>
      <c r="AM9313" s="39"/>
      <c r="AN9313" s="39"/>
      <c r="AO9313" s="39"/>
      <c r="AP9313" s="39"/>
      <c r="AQ9313" s="39"/>
      <c r="AR9313" s="39"/>
      <c r="AS9313" s="39"/>
      <c r="AT9313" s="39"/>
      <c r="AU9313" s="39"/>
      <c r="AV9313" s="39"/>
      <c r="AW9313" s="39"/>
    </row>
    <row r="9314" spans="15:49" x14ac:dyDescent="0.2">
      <c r="O9314" s="39"/>
      <c r="P9314" s="39"/>
      <c r="Q9314" s="39"/>
      <c r="R9314" s="39"/>
      <c r="S9314" s="39"/>
      <c r="T9314" s="39"/>
      <c r="U9314" s="39"/>
      <c r="V9314" s="39"/>
      <c r="W9314" s="39"/>
      <c r="X9314" s="39"/>
      <c r="Y9314" s="39"/>
      <c r="Z9314" s="39"/>
      <c r="AA9314" s="39"/>
      <c r="AB9314" s="39"/>
      <c r="AC9314" s="39"/>
      <c r="AD9314" s="39"/>
      <c r="AE9314" s="39"/>
      <c r="AF9314" s="39"/>
      <c r="AG9314" s="39"/>
      <c r="AH9314" s="39"/>
      <c r="AI9314" s="39"/>
      <c r="AJ9314" s="39"/>
      <c r="AK9314" s="39"/>
      <c r="AL9314" s="39"/>
      <c r="AM9314" s="39"/>
      <c r="AN9314" s="39"/>
      <c r="AO9314" s="39"/>
      <c r="AP9314" s="39"/>
      <c r="AQ9314" s="39"/>
      <c r="AR9314" s="39"/>
      <c r="AS9314" s="39"/>
      <c r="AT9314" s="39"/>
      <c r="AU9314" s="39"/>
      <c r="AV9314" s="39"/>
      <c r="AW9314" s="39"/>
    </row>
    <row r="9315" spans="15:49" x14ac:dyDescent="0.2">
      <c r="O9315" s="39"/>
      <c r="P9315" s="39"/>
      <c r="Q9315" s="39"/>
      <c r="R9315" s="39"/>
      <c r="S9315" s="39"/>
      <c r="T9315" s="39"/>
      <c r="U9315" s="39"/>
      <c r="V9315" s="39"/>
      <c r="W9315" s="39"/>
      <c r="X9315" s="39"/>
      <c r="Y9315" s="39"/>
      <c r="Z9315" s="39"/>
      <c r="AA9315" s="39"/>
      <c r="AB9315" s="39"/>
      <c r="AC9315" s="39"/>
      <c r="AD9315" s="39"/>
      <c r="AE9315" s="39"/>
      <c r="AF9315" s="39"/>
      <c r="AG9315" s="39"/>
      <c r="AH9315" s="39"/>
      <c r="AI9315" s="39"/>
      <c r="AJ9315" s="39"/>
      <c r="AK9315" s="39"/>
      <c r="AL9315" s="39"/>
      <c r="AM9315" s="39"/>
      <c r="AN9315" s="39"/>
      <c r="AO9315" s="39"/>
      <c r="AP9315" s="39"/>
      <c r="AQ9315" s="39"/>
      <c r="AR9315" s="39"/>
      <c r="AS9315" s="39"/>
      <c r="AT9315" s="39"/>
      <c r="AU9315" s="39"/>
      <c r="AV9315" s="39"/>
      <c r="AW9315" s="39"/>
    </row>
    <row r="9316" spans="15:49" x14ac:dyDescent="0.2">
      <c r="O9316" s="39"/>
      <c r="P9316" s="39"/>
      <c r="Q9316" s="39"/>
      <c r="R9316" s="39"/>
      <c r="S9316" s="39"/>
      <c r="T9316" s="39"/>
      <c r="U9316" s="39"/>
      <c r="V9316" s="39"/>
      <c r="W9316" s="39"/>
      <c r="X9316" s="39"/>
      <c r="Y9316" s="39"/>
      <c r="Z9316" s="39"/>
      <c r="AA9316" s="39"/>
      <c r="AB9316" s="39"/>
      <c r="AC9316" s="39"/>
      <c r="AD9316" s="39"/>
      <c r="AE9316" s="39"/>
      <c r="AF9316" s="39"/>
      <c r="AG9316" s="39"/>
      <c r="AH9316" s="39"/>
      <c r="AI9316" s="39"/>
      <c r="AJ9316" s="39"/>
      <c r="AK9316" s="39"/>
      <c r="AL9316" s="39"/>
      <c r="AM9316" s="39"/>
      <c r="AN9316" s="39"/>
      <c r="AO9316" s="39"/>
      <c r="AP9316" s="39"/>
      <c r="AQ9316" s="39"/>
      <c r="AR9316" s="39"/>
      <c r="AS9316" s="39"/>
      <c r="AT9316" s="39"/>
      <c r="AU9316" s="39"/>
      <c r="AV9316" s="39"/>
      <c r="AW9316" s="39"/>
    </row>
    <row r="9317" spans="15:49" x14ac:dyDescent="0.2">
      <c r="O9317" s="39"/>
      <c r="P9317" s="39"/>
      <c r="Q9317" s="39"/>
      <c r="R9317" s="39"/>
      <c r="S9317" s="39"/>
      <c r="T9317" s="39"/>
      <c r="U9317" s="39"/>
      <c r="V9317" s="39"/>
      <c r="W9317" s="39"/>
      <c r="X9317" s="39"/>
      <c r="Y9317" s="39"/>
      <c r="Z9317" s="39"/>
      <c r="AA9317" s="39"/>
      <c r="AB9317" s="39"/>
      <c r="AC9317" s="39"/>
      <c r="AD9317" s="39"/>
      <c r="AE9317" s="39"/>
      <c r="AF9317" s="39"/>
      <c r="AG9317" s="39"/>
      <c r="AH9317" s="39"/>
      <c r="AI9317" s="39"/>
      <c r="AJ9317" s="39"/>
      <c r="AK9317" s="39"/>
      <c r="AL9317" s="39"/>
      <c r="AM9317" s="39"/>
      <c r="AN9317" s="39"/>
      <c r="AO9317" s="39"/>
      <c r="AP9317" s="39"/>
      <c r="AQ9317" s="39"/>
      <c r="AR9317" s="39"/>
      <c r="AS9317" s="39"/>
      <c r="AT9317" s="39"/>
      <c r="AU9317" s="39"/>
      <c r="AV9317" s="39"/>
      <c r="AW9317" s="39"/>
    </row>
    <row r="9318" spans="15:49" x14ac:dyDescent="0.2">
      <c r="O9318" s="39"/>
      <c r="P9318" s="39"/>
      <c r="Q9318" s="39"/>
      <c r="R9318" s="39"/>
      <c r="S9318" s="39"/>
      <c r="T9318" s="39"/>
      <c r="U9318" s="39"/>
      <c r="V9318" s="39"/>
      <c r="W9318" s="39"/>
      <c r="X9318" s="39"/>
      <c r="Y9318" s="39"/>
      <c r="Z9318" s="39"/>
      <c r="AA9318" s="39"/>
      <c r="AB9318" s="39"/>
      <c r="AC9318" s="39"/>
      <c r="AD9318" s="39"/>
      <c r="AE9318" s="39"/>
      <c r="AF9318" s="39"/>
      <c r="AG9318" s="39"/>
      <c r="AH9318" s="39"/>
      <c r="AI9318" s="39"/>
      <c r="AJ9318" s="39"/>
      <c r="AK9318" s="39"/>
      <c r="AL9318" s="39"/>
      <c r="AM9318" s="39"/>
      <c r="AN9318" s="39"/>
      <c r="AO9318" s="39"/>
      <c r="AP9318" s="39"/>
      <c r="AQ9318" s="39"/>
      <c r="AR9318" s="39"/>
      <c r="AS9318" s="39"/>
      <c r="AT9318" s="39"/>
      <c r="AU9318" s="39"/>
      <c r="AV9318" s="39"/>
      <c r="AW9318" s="39"/>
    </row>
    <row r="9319" spans="15:49" x14ac:dyDescent="0.2">
      <c r="O9319" s="39"/>
      <c r="P9319" s="39"/>
      <c r="Q9319" s="39"/>
      <c r="R9319" s="39"/>
      <c r="S9319" s="39"/>
      <c r="T9319" s="39"/>
      <c r="U9319" s="39"/>
      <c r="V9319" s="39"/>
      <c r="W9319" s="39"/>
      <c r="X9319" s="39"/>
      <c r="Y9319" s="39"/>
      <c r="Z9319" s="39"/>
      <c r="AA9319" s="39"/>
      <c r="AB9319" s="39"/>
      <c r="AC9319" s="39"/>
      <c r="AD9319" s="39"/>
      <c r="AE9319" s="39"/>
      <c r="AF9319" s="39"/>
      <c r="AG9319" s="39"/>
      <c r="AH9319" s="39"/>
      <c r="AI9319" s="39"/>
      <c r="AJ9319" s="39"/>
      <c r="AK9319" s="39"/>
      <c r="AL9319" s="39"/>
      <c r="AM9319" s="39"/>
      <c r="AN9319" s="39"/>
      <c r="AO9319" s="39"/>
      <c r="AP9319" s="39"/>
      <c r="AQ9319" s="39"/>
      <c r="AR9319" s="39"/>
      <c r="AS9319" s="39"/>
      <c r="AT9319" s="39"/>
      <c r="AU9319" s="39"/>
      <c r="AV9319" s="39"/>
      <c r="AW9319" s="39"/>
    </row>
    <row r="9320" spans="15:49" x14ac:dyDescent="0.2">
      <c r="O9320" s="39"/>
      <c r="P9320" s="39"/>
      <c r="Q9320" s="39"/>
      <c r="R9320" s="39"/>
      <c r="S9320" s="39"/>
      <c r="T9320" s="39"/>
      <c r="U9320" s="39"/>
      <c r="V9320" s="39"/>
      <c r="W9320" s="39"/>
      <c r="X9320" s="39"/>
      <c r="Y9320" s="39"/>
      <c r="Z9320" s="39"/>
      <c r="AA9320" s="39"/>
      <c r="AB9320" s="39"/>
      <c r="AC9320" s="39"/>
      <c r="AD9320" s="39"/>
      <c r="AE9320" s="39"/>
      <c r="AF9320" s="39"/>
      <c r="AG9320" s="39"/>
      <c r="AH9320" s="39"/>
      <c r="AI9320" s="39"/>
      <c r="AJ9320" s="39"/>
      <c r="AK9320" s="39"/>
      <c r="AL9320" s="39"/>
      <c r="AM9320" s="39"/>
      <c r="AN9320" s="39"/>
      <c r="AO9320" s="39"/>
      <c r="AP9320" s="39"/>
      <c r="AQ9320" s="39"/>
      <c r="AR9320" s="39"/>
      <c r="AS9320" s="39"/>
      <c r="AT9320" s="39"/>
      <c r="AU9320" s="39"/>
      <c r="AV9320" s="39"/>
      <c r="AW9320" s="39"/>
    </row>
    <row r="9321" spans="15:49" x14ac:dyDescent="0.2">
      <c r="O9321" s="39"/>
      <c r="P9321" s="39"/>
      <c r="Q9321" s="39"/>
      <c r="R9321" s="39"/>
      <c r="S9321" s="39"/>
      <c r="T9321" s="39"/>
      <c r="U9321" s="39"/>
      <c r="V9321" s="39"/>
      <c r="W9321" s="39"/>
      <c r="X9321" s="39"/>
      <c r="Y9321" s="39"/>
      <c r="Z9321" s="39"/>
      <c r="AA9321" s="39"/>
      <c r="AB9321" s="39"/>
      <c r="AC9321" s="39"/>
      <c r="AD9321" s="39"/>
      <c r="AE9321" s="39"/>
      <c r="AF9321" s="39"/>
      <c r="AG9321" s="39"/>
      <c r="AH9321" s="39"/>
      <c r="AI9321" s="39"/>
      <c r="AJ9321" s="39"/>
      <c r="AK9321" s="39"/>
      <c r="AL9321" s="39"/>
      <c r="AM9321" s="39"/>
      <c r="AN9321" s="39"/>
      <c r="AO9321" s="39"/>
      <c r="AP9321" s="39"/>
      <c r="AQ9321" s="39"/>
      <c r="AR9321" s="39"/>
      <c r="AS9321" s="39"/>
      <c r="AT9321" s="39"/>
      <c r="AU9321" s="39"/>
      <c r="AV9321" s="39"/>
      <c r="AW9321" s="39"/>
    </row>
    <row r="9322" spans="15:49" x14ac:dyDescent="0.2">
      <c r="O9322" s="39"/>
      <c r="P9322" s="39"/>
      <c r="Q9322" s="39"/>
      <c r="R9322" s="39"/>
      <c r="S9322" s="39"/>
      <c r="T9322" s="39"/>
      <c r="U9322" s="39"/>
      <c r="V9322" s="39"/>
      <c r="W9322" s="39"/>
      <c r="X9322" s="39"/>
      <c r="Y9322" s="39"/>
      <c r="Z9322" s="39"/>
      <c r="AA9322" s="39"/>
      <c r="AB9322" s="39"/>
      <c r="AC9322" s="39"/>
      <c r="AD9322" s="39"/>
      <c r="AE9322" s="39"/>
      <c r="AF9322" s="39"/>
      <c r="AG9322" s="39"/>
      <c r="AH9322" s="39"/>
      <c r="AI9322" s="39"/>
      <c r="AJ9322" s="39"/>
      <c r="AK9322" s="39"/>
      <c r="AL9322" s="39"/>
      <c r="AM9322" s="39"/>
      <c r="AN9322" s="39"/>
      <c r="AO9322" s="39"/>
      <c r="AP9322" s="39"/>
      <c r="AQ9322" s="39"/>
      <c r="AR9322" s="39"/>
      <c r="AS9322" s="39"/>
      <c r="AT9322" s="39"/>
      <c r="AU9322" s="39"/>
      <c r="AV9322" s="39"/>
      <c r="AW9322" s="39"/>
    </row>
    <row r="9323" spans="15:49" x14ac:dyDescent="0.2">
      <c r="O9323" s="39"/>
      <c r="P9323" s="39"/>
      <c r="Q9323" s="39"/>
      <c r="R9323" s="39"/>
      <c r="S9323" s="39"/>
      <c r="T9323" s="39"/>
      <c r="U9323" s="39"/>
      <c r="V9323" s="39"/>
      <c r="W9323" s="39"/>
      <c r="X9323" s="39"/>
      <c r="Y9323" s="39"/>
      <c r="Z9323" s="39"/>
      <c r="AA9323" s="39"/>
      <c r="AB9323" s="39"/>
      <c r="AC9323" s="39"/>
      <c r="AD9323" s="39"/>
      <c r="AE9323" s="39"/>
      <c r="AF9323" s="39"/>
      <c r="AG9323" s="39"/>
      <c r="AH9323" s="39"/>
      <c r="AI9323" s="39"/>
      <c r="AJ9323" s="39"/>
      <c r="AK9323" s="39"/>
      <c r="AL9323" s="39"/>
      <c r="AM9323" s="39"/>
      <c r="AN9323" s="39"/>
      <c r="AO9323" s="39"/>
      <c r="AP9323" s="39"/>
      <c r="AQ9323" s="39"/>
      <c r="AR9323" s="39"/>
      <c r="AS9323" s="39"/>
      <c r="AT9323" s="39"/>
      <c r="AU9323" s="39"/>
      <c r="AV9323" s="39"/>
      <c r="AW9323" s="39"/>
    </row>
    <row r="9324" spans="15:49" x14ac:dyDescent="0.2">
      <c r="O9324" s="39"/>
      <c r="P9324" s="39"/>
      <c r="Q9324" s="39"/>
      <c r="R9324" s="39"/>
      <c r="S9324" s="39"/>
      <c r="T9324" s="39"/>
      <c r="U9324" s="39"/>
      <c r="V9324" s="39"/>
      <c r="W9324" s="39"/>
      <c r="X9324" s="39"/>
      <c r="Y9324" s="39"/>
      <c r="Z9324" s="39"/>
      <c r="AA9324" s="39"/>
      <c r="AB9324" s="39"/>
      <c r="AC9324" s="39"/>
      <c r="AD9324" s="39"/>
      <c r="AE9324" s="39"/>
      <c r="AF9324" s="39"/>
      <c r="AG9324" s="39"/>
      <c r="AH9324" s="39"/>
      <c r="AI9324" s="39"/>
      <c r="AJ9324" s="39"/>
      <c r="AK9324" s="39"/>
      <c r="AL9324" s="39"/>
      <c r="AM9324" s="39"/>
      <c r="AN9324" s="39"/>
      <c r="AO9324" s="39"/>
      <c r="AP9324" s="39"/>
      <c r="AQ9324" s="39"/>
      <c r="AR9324" s="39"/>
      <c r="AS9324" s="39"/>
      <c r="AT9324" s="39"/>
      <c r="AU9324" s="39"/>
      <c r="AV9324" s="39"/>
      <c r="AW9324" s="39"/>
    </row>
    <row r="9325" spans="15:49" x14ac:dyDescent="0.2">
      <c r="O9325" s="39"/>
      <c r="P9325" s="39"/>
      <c r="Q9325" s="39"/>
      <c r="R9325" s="39"/>
      <c r="S9325" s="39"/>
      <c r="T9325" s="39"/>
      <c r="U9325" s="39"/>
      <c r="V9325" s="39"/>
      <c r="W9325" s="39"/>
      <c r="X9325" s="39"/>
      <c r="Y9325" s="39"/>
      <c r="Z9325" s="39"/>
      <c r="AA9325" s="39"/>
      <c r="AB9325" s="39"/>
      <c r="AC9325" s="39"/>
      <c r="AD9325" s="39"/>
      <c r="AE9325" s="39"/>
      <c r="AF9325" s="39"/>
      <c r="AG9325" s="39"/>
      <c r="AH9325" s="39"/>
      <c r="AI9325" s="39"/>
      <c r="AJ9325" s="39"/>
      <c r="AK9325" s="39"/>
      <c r="AL9325" s="39"/>
      <c r="AM9325" s="39"/>
      <c r="AN9325" s="39"/>
      <c r="AO9325" s="39"/>
      <c r="AP9325" s="39"/>
      <c r="AQ9325" s="39"/>
      <c r="AR9325" s="39"/>
      <c r="AS9325" s="39"/>
      <c r="AT9325" s="39"/>
      <c r="AU9325" s="39"/>
      <c r="AV9325" s="39"/>
      <c r="AW9325" s="39"/>
    </row>
    <row r="9326" spans="15:49" x14ac:dyDescent="0.2">
      <c r="O9326" s="39"/>
      <c r="P9326" s="39"/>
      <c r="Q9326" s="39"/>
      <c r="R9326" s="39"/>
      <c r="S9326" s="39"/>
      <c r="T9326" s="39"/>
      <c r="U9326" s="39"/>
      <c r="V9326" s="39"/>
      <c r="W9326" s="39"/>
      <c r="X9326" s="39"/>
      <c r="Y9326" s="39"/>
      <c r="Z9326" s="39"/>
      <c r="AA9326" s="39"/>
      <c r="AB9326" s="39"/>
      <c r="AC9326" s="39"/>
      <c r="AD9326" s="39"/>
      <c r="AE9326" s="39"/>
      <c r="AF9326" s="39"/>
      <c r="AG9326" s="39"/>
      <c r="AH9326" s="39"/>
      <c r="AI9326" s="39"/>
      <c r="AJ9326" s="39"/>
      <c r="AK9326" s="39"/>
      <c r="AL9326" s="39"/>
      <c r="AM9326" s="39"/>
      <c r="AN9326" s="39"/>
      <c r="AO9326" s="39"/>
      <c r="AP9326" s="39"/>
      <c r="AQ9326" s="39"/>
      <c r="AR9326" s="39"/>
      <c r="AS9326" s="39"/>
      <c r="AT9326" s="39"/>
      <c r="AU9326" s="39"/>
      <c r="AV9326" s="39"/>
      <c r="AW9326" s="39"/>
    </row>
    <row r="9327" spans="15:49" x14ac:dyDescent="0.2">
      <c r="O9327" s="39"/>
      <c r="P9327" s="39"/>
      <c r="Q9327" s="39"/>
      <c r="R9327" s="39"/>
      <c r="S9327" s="39"/>
      <c r="T9327" s="39"/>
      <c r="U9327" s="39"/>
      <c r="V9327" s="39"/>
      <c r="W9327" s="39"/>
      <c r="X9327" s="39"/>
      <c r="Y9327" s="39"/>
      <c r="Z9327" s="39"/>
      <c r="AA9327" s="39"/>
      <c r="AB9327" s="39"/>
      <c r="AC9327" s="39"/>
      <c r="AD9327" s="39"/>
      <c r="AE9327" s="39"/>
      <c r="AF9327" s="39"/>
      <c r="AG9327" s="39"/>
      <c r="AH9327" s="39"/>
      <c r="AI9327" s="39"/>
      <c r="AJ9327" s="39"/>
      <c r="AK9327" s="39"/>
      <c r="AL9327" s="39"/>
      <c r="AM9327" s="39"/>
      <c r="AN9327" s="39"/>
      <c r="AO9327" s="39"/>
      <c r="AP9327" s="39"/>
      <c r="AQ9327" s="39"/>
      <c r="AR9327" s="39"/>
      <c r="AS9327" s="39"/>
      <c r="AT9327" s="39"/>
      <c r="AU9327" s="39"/>
      <c r="AV9327" s="39"/>
      <c r="AW9327" s="39"/>
    </row>
    <row r="9328" spans="15:49" x14ac:dyDescent="0.2">
      <c r="O9328" s="39"/>
      <c r="P9328" s="39"/>
      <c r="Q9328" s="39"/>
      <c r="R9328" s="39"/>
      <c r="S9328" s="39"/>
      <c r="T9328" s="39"/>
      <c r="U9328" s="39"/>
      <c r="V9328" s="39"/>
      <c r="W9328" s="39"/>
      <c r="X9328" s="39"/>
      <c r="Y9328" s="39"/>
      <c r="Z9328" s="39"/>
      <c r="AA9328" s="39"/>
      <c r="AB9328" s="39"/>
      <c r="AC9328" s="39"/>
      <c r="AD9328" s="39"/>
      <c r="AE9328" s="39"/>
      <c r="AF9328" s="39"/>
      <c r="AG9328" s="39"/>
      <c r="AH9328" s="39"/>
      <c r="AI9328" s="39"/>
      <c r="AJ9328" s="39"/>
      <c r="AK9328" s="39"/>
      <c r="AL9328" s="39"/>
      <c r="AM9328" s="39"/>
      <c r="AN9328" s="39"/>
      <c r="AO9328" s="39"/>
      <c r="AP9328" s="39"/>
      <c r="AQ9328" s="39"/>
      <c r="AR9328" s="39"/>
      <c r="AS9328" s="39"/>
      <c r="AT9328" s="39"/>
      <c r="AU9328" s="39"/>
      <c r="AV9328" s="39"/>
      <c r="AW9328" s="39"/>
    </row>
    <row r="9329" spans="15:49" x14ac:dyDescent="0.2">
      <c r="O9329" s="39"/>
      <c r="P9329" s="39"/>
      <c r="Q9329" s="39"/>
      <c r="R9329" s="39"/>
      <c r="S9329" s="39"/>
      <c r="T9329" s="39"/>
      <c r="U9329" s="39"/>
      <c r="V9329" s="39"/>
      <c r="W9329" s="39"/>
      <c r="X9329" s="39"/>
      <c r="Y9329" s="39"/>
      <c r="Z9329" s="39"/>
      <c r="AA9329" s="39"/>
      <c r="AB9329" s="39"/>
      <c r="AC9329" s="39"/>
      <c r="AD9329" s="39"/>
      <c r="AE9329" s="39"/>
      <c r="AF9329" s="39"/>
      <c r="AG9329" s="39"/>
      <c r="AH9329" s="39"/>
      <c r="AI9329" s="39"/>
      <c r="AJ9329" s="39"/>
      <c r="AK9329" s="39"/>
      <c r="AL9329" s="39"/>
      <c r="AM9329" s="39"/>
      <c r="AN9329" s="39"/>
      <c r="AO9329" s="39"/>
      <c r="AP9329" s="39"/>
      <c r="AQ9329" s="39"/>
      <c r="AR9329" s="39"/>
      <c r="AS9329" s="39"/>
      <c r="AT9329" s="39"/>
      <c r="AU9329" s="39"/>
      <c r="AV9329" s="39"/>
      <c r="AW9329" s="39"/>
    </row>
    <row r="9330" spans="15:49" x14ac:dyDescent="0.2">
      <c r="O9330" s="39"/>
      <c r="P9330" s="39"/>
      <c r="Q9330" s="39"/>
      <c r="R9330" s="39"/>
      <c r="S9330" s="39"/>
      <c r="T9330" s="39"/>
      <c r="U9330" s="39"/>
      <c r="V9330" s="39"/>
      <c r="W9330" s="39"/>
      <c r="X9330" s="39"/>
      <c r="Y9330" s="39"/>
      <c r="Z9330" s="39"/>
      <c r="AA9330" s="39"/>
      <c r="AB9330" s="39"/>
      <c r="AC9330" s="39"/>
      <c r="AD9330" s="39"/>
      <c r="AE9330" s="39"/>
      <c r="AF9330" s="39"/>
      <c r="AG9330" s="39"/>
      <c r="AH9330" s="39"/>
      <c r="AI9330" s="39"/>
      <c r="AJ9330" s="39"/>
      <c r="AK9330" s="39"/>
      <c r="AL9330" s="39"/>
      <c r="AM9330" s="39"/>
      <c r="AN9330" s="39"/>
      <c r="AO9330" s="39"/>
      <c r="AP9330" s="39"/>
      <c r="AQ9330" s="39"/>
      <c r="AR9330" s="39"/>
      <c r="AS9330" s="39"/>
      <c r="AT9330" s="39"/>
      <c r="AU9330" s="39"/>
      <c r="AV9330" s="39"/>
      <c r="AW9330" s="39"/>
    </row>
    <row r="9331" spans="15:49" x14ac:dyDescent="0.2">
      <c r="O9331" s="39"/>
      <c r="P9331" s="39"/>
      <c r="Q9331" s="39"/>
      <c r="R9331" s="39"/>
      <c r="S9331" s="39"/>
      <c r="T9331" s="39"/>
      <c r="U9331" s="39"/>
      <c r="V9331" s="39"/>
      <c r="W9331" s="39"/>
      <c r="X9331" s="39"/>
      <c r="Y9331" s="39"/>
      <c r="Z9331" s="39"/>
      <c r="AA9331" s="39"/>
      <c r="AB9331" s="39"/>
      <c r="AC9331" s="39"/>
      <c r="AD9331" s="39"/>
      <c r="AE9331" s="39"/>
      <c r="AF9331" s="39"/>
      <c r="AG9331" s="39"/>
      <c r="AH9331" s="39"/>
      <c r="AI9331" s="39"/>
      <c r="AJ9331" s="39"/>
      <c r="AK9331" s="39"/>
      <c r="AL9331" s="39"/>
      <c r="AM9331" s="39"/>
      <c r="AN9331" s="39"/>
      <c r="AO9331" s="39"/>
      <c r="AP9331" s="39"/>
      <c r="AQ9331" s="39"/>
      <c r="AR9331" s="39"/>
      <c r="AS9331" s="39"/>
      <c r="AT9331" s="39"/>
      <c r="AU9331" s="39"/>
      <c r="AV9331" s="39"/>
      <c r="AW9331" s="39"/>
    </row>
    <row r="9332" spans="15:49" x14ac:dyDescent="0.2">
      <c r="O9332" s="39"/>
      <c r="P9332" s="39"/>
      <c r="Q9332" s="39"/>
      <c r="R9332" s="39"/>
      <c r="S9332" s="39"/>
      <c r="T9332" s="39"/>
      <c r="U9332" s="39"/>
      <c r="V9332" s="39"/>
      <c r="W9332" s="39"/>
      <c r="X9332" s="39"/>
      <c r="Y9332" s="39"/>
      <c r="Z9332" s="39"/>
      <c r="AA9332" s="39"/>
      <c r="AB9332" s="39"/>
      <c r="AC9332" s="39"/>
      <c r="AD9332" s="39"/>
      <c r="AE9332" s="39"/>
      <c r="AF9332" s="39"/>
      <c r="AG9332" s="39"/>
      <c r="AH9332" s="39"/>
      <c r="AI9332" s="39"/>
      <c r="AJ9332" s="39"/>
      <c r="AK9332" s="39"/>
      <c r="AL9332" s="39"/>
      <c r="AM9332" s="39"/>
      <c r="AN9332" s="39"/>
      <c r="AO9332" s="39"/>
      <c r="AP9332" s="39"/>
      <c r="AQ9332" s="39"/>
      <c r="AR9332" s="39"/>
      <c r="AS9332" s="39"/>
      <c r="AT9332" s="39"/>
      <c r="AU9332" s="39"/>
      <c r="AV9332" s="39"/>
      <c r="AW9332" s="39"/>
    </row>
    <row r="9333" spans="15:49" x14ac:dyDescent="0.2">
      <c r="O9333" s="39"/>
      <c r="P9333" s="39"/>
      <c r="Q9333" s="39"/>
      <c r="R9333" s="39"/>
      <c r="S9333" s="39"/>
      <c r="T9333" s="39"/>
      <c r="U9333" s="39"/>
      <c r="V9333" s="39"/>
      <c r="W9333" s="39"/>
      <c r="X9333" s="39"/>
      <c r="Y9333" s="39"/>
      <c r="Z9333" s="39"/>
      <c r="AA9333" s="39"/>
      <c r="AB9333" s="39"/>
      <c r="AC9333" s="39"/>
      <c r="AD9333" s="39"/>
      <c r="AE9333" s="39"/>
      <c r="AF9333" s="39"/>
      <c r="AG9333" s="39"/>
      <c r="AH9333" s="39"/>
      <c r="AI9333" s="39"/>
      <c r="AJ9333" s="39"/>
      <c r="AK9333" s="39"/>
      <c r="AL9333" s="39"/>
      <c r="AM9333" s="39"/>
      <c r="AN9333" s="39"/>
      <c r="AO9333" s="39"/>
      <c r="AP9333" s="39"/>
      <c r="AQ9333" s="39"/>
      <c r="AR9333" s="39"/>
      <c r="AS9333" s="39"/>
      <c r="AT9333" s="39"/>
      <c r="AU9333" s="39"/>
      <c r="AV9333" s="39"/>
      <c r="AW9333" s="39"/>
    </row>
    <row r="9334" spans="15:49" x14ac:dyDescent="0.2">
      <c r="O9334" s="39"/>
      <c r="P9334" s="39"/>
      <c r="Q9334" s="39"/>
      <c r="R9334" s="39"/>
      <c r="S9334" s="39"/>
      <c r="T9334" s="39"/>
      <c r="U9334" s="39"/>
      <c r="V9334" s="39"/>
      <c r="W9334" s="39"/>
      <c r="X9334" s="39"/>
      <c r="Y9334" s="39"/>
      <c r="Z9334" s="39"/>
      <c r="AA9334" s="39"/>
      <c r="AB9334" s="39"/>
      <c r="AC9334" s="39"/>
      <c r="AD9334" s="39"/>
      <c r="AE9334" s="39"/>
      <c r="AF9334" s="39"/>
      <c r="AG9334" s="39"/>
      <c r="AH9334" s="39"/>
      <c r="AI9334" s="39"/>
      <c r="AJ9334" s="39"/>
      <c r="AK9334" s="39"/>
      <c r="AL9334" s="39"/>
      <c r="AM9334" s="39"/>
      <c r="AN9334" s="39"/>
      <c r="AO9334" s="39"/>
      <c r="AP9334" s="39"/>
      <c r="AQ9334" s="39"/>
      <c r="AR9334" s="39"/>
      <c r="AS9334" s="39"/>
      <c r="AT9334" s="39"/>
      <c r="AU9334" s="39"/>
      <c r="AV9334" s="39"/>
      <c r="AW9334" s="39"/>
    </row>
    <row r="9335" spans="15:49" x14ac:dyDescent="0.2">
      <c r="O9335" s="39"/>
      <c r="P9335" s="39"/>
      <c r="Q9335" s="39"/>
      <c r="R9335" s="39"/>
      <c r="S9335" s="39"/>
      <c r="T9335" s="39"/>
      <c r="U9335" s="39"/>
      <c r="V9335" s="39"/>
      <c r="W9335" s="39"/>
      <c r="X9335" s="39"/>
      <c r="Y9335" s="39"/>
      <c r="Z9335" s="39"/>
      <c r="AA9335" s="39"/>
      <c r="AB9335" s="39"/>
      <c r="AC9335" s="39"/>
      <c r="AD9335" s="39"/>
      <c r="AE9335" s="39"/>
      <c r="AF9335" s="39"/>
      <c r="AG9335" s="39"/>
      <c r="AH9335" s="39"/>
      <c r="AI9335" s="39"/>
      <c r="AJ9335" s="39"/>
      <c r="AK9335" s="39"/>
      <c r="AL9335" s="39"/>
      <c r="AM9335" s="39"/>
      <c r="AN9335" s="39"/>
      <c r="AO9335" s="39"/>
      <c r="AP9335" s="39"/>
      <c r="AQ9335" s="39"/>
      <c r="AR9335" s="39"/>
      <c r="AS9335" s="39"/>
      <c r="AT9335" s="39"/>
      <c r="AU9335" s="39"/>
      <c r="AV9335" s="39"/>
      <c r="AW9335" s="39"/>
    </row>
    <row r="9336" spans="15:49" x14ac:dyDescent="0.2">
      <c r="O9336" s="39"/>
      <c r="P9336" s="39"/>
      <c r="Q9336" s="39"/>
      <c r="R9336" s="39"/>
      <c r="S9336" s="39"/>
      <c r="T9336" s="39"/>
      <c r="U9336" s="39"/>
      <c r="V9336" s="39"/>
      <c r="W9336" s="39"/>
      <c r="X9336" s="39"/>
      <c r="Y9336" s="39"/>
      <c r="Z9336" s="39"/>
      <c r="AA9336" s="39"/>
      <c r="AB9336" s="39"/>
      <c r="AC9336" s="39"/>
      <c r="AD9336" s="39"/>
      <c r="AE9336" s="39"/>
      <c r="AF9336" s="39"/>
      <c r="AG9336" s="39"/>
      <c r="AH9336" s="39"/>
      <c r="AI9336" s="39"/>
      <c r="AJ9336" s="39"/>
      <c r="AK9336" s="39"/>
      <c r="AL9336" s="39"/>
      <c r="AM9336" s="39"/>
      <c r="AN9336" s="39"/>
      <c r="AO9336" s="39"/>
      <c r="AP9336" s="39"/>
      <c r="AQ9336" s="39"/>
      <c r="AR9336" s="39"/>
      <c r="AS9336" s="39"/>
      <c r="AT9336" s="39"/>
      <c r="AU9336" s="39"/>
      <c r="AV9336" s="39"/>
      <c r="AW9336" s="39"/>
    </row>
    <row r="9337" spans="15:49" x14ac:dyDescent="0.2">
      <c r="O9337" s="39"/>
      <c r="P9337" s="39"/>
      <c r="Q9337" s="39"/>
      <c r="R9337" s="39"/>
      <c r="S9337" s="39"/>
      <c r="T9337" s="39"/>
      <c r="U9337" s="39"/>
      <c r="V9337" s="39"/>
      <c r="W9337" s="39"/>
      <c r="X9337" s="39"/>
      <c r="Y9337" s="39"/>
      <c r="Z9337" s="39"/>
      <c r="AA9337" s="39"/>
      <c r="AB9337" s="39"/>
      <c r="AC9337" s="39"/>
      <c r="AD9337" s="39"/>
      <c r="AE9337" s="39"/>
      <c r="AF9337" s="39"/>
      <c r="AG9337" s="39"/>
      <c r="AH9337" s="39"/>
      <c r="AI9337" s="39"/>
      <c r="AJ9337" s="39"/>
      <c r="AK9337" s="39"/>
      <c r="AL9337" s="39"/>
      <c r="AM9337" s="39"/>
      <c r="AN9337" s="39"/>
      <c r="AO9337" s="39"/>
      <c r="AP9337" s="39"/>
      <c r="AQ9337" s="39"/>
      <c r="AR9337" s="39"/>
      <c r="AS9337" s="39"/>
      <c r="AT9337" s="39"/>
      <c r="AU9337" s="39"/>
      <c r="AV9337" s="39"/>
      <c r="AW9337" s="39"/>
    </row>
    <row r="9338" spans="15:49" x14ac:dyDescent="0.2">
      <c r="O9338" s="39"/>
      <c r="P9338" s="39"/>
      <c r="Q9338" s="39"/>
      <c r="R9338" s="39"/>
      <c r="S9338" s="39"/>
      <c r="T9338" s="39"/>
      <c r="U9338" s="39"/>
      <c r="V9338" s="39"/>
      <c r="W9338" s="39"/>
      <c r="X9338" s="39"/>
      <c r="Y9338" s="39"/>
      <c r="Z9338" s="39"/>
      <c r="AA9338" s="39"/>
      <c r="AB9338" s="39"/>
      <c r="AC9338" s="39"/>
      <c r="AD9338" s="39"/>
      <c r="AE9338" s="39"/>
      <c r="AF9338" s="39"/>
      <c r="AG9338" s="39"/>
      <c r="AH9338" s="39"/>
      <c r="AI9338" s="39"/>
      <c r="AJ9338" s="39"/>
      <c r="AK9338" s="39"/>
      <c r="AL9338" s="39"/>
      <c r="AM9338" s="39"/>
      <c r="AN9338" s="39"/>
      <c r="AO9338" s="39"/>
      <c r="AP9338" s="39"/>
      <c r="AQ9338" s="39"/>
      <c r="AR9338" s="39"/>
      <c r="AS9338" s="39"/>
      <c r="AT9338" s="39"/>
      <c r="AU9338" s="39"/>
      <c r="AV9338" s="39"/>
      <c r="AW9338" s="39"/>
    </row>
    <row r="9339" spans="15:49" x14ac:dyDescent="0.2">
      <c r="O9339" s="39"/>
      <c r="P9339" s="39"/>
      <c r="Q9339" s="39"/>
      <c r="R9339" s="39"/>
      <c r="S9339" s="39"/>
      <c r="T9339" s="39"/>
      <c r="U9339" s="39"/>
      <c r="V9339" s="39"/>
      <c r="W9339" s="39"/>
      <c r="X9339" s="39"/>
      <c r="Y9339" s="39"/>
      <c r="Z9339" s="39"/>
      <c r="AA9339" s="39"/>
      <c r="AB9339" s="39"/>
      <c r="AC9339" s="39"/>
      <c r="AD9339" s="39"/>
      <c r="AE9339" s="39"/>
      <c r="AF9339" s="39"/>
      <c r="AG9339" s="39"/>
      <c r="AH9339" s="39"/>
      <c r="AI9339" s="39"/>
      <c r="AJ9339" s="39"/>
      <c r="AK9339" s="39"/>
      <c r="AL9339" s="39"/>
      <c r="AM9339" s="39"/>
      <c r="AN9339" s="39"/>
      <c r="AO9339" s="39"/>
      <c r="AP9339" s="39"/>
      <c r="AQ9339" s="39"/>
      <c r="AR9339" s="39"/>
      <c r="AS9339" s="39"/>
      <c r="AT9339" s="39"/>
      <c r="AU9339" s="39"/>
      <c r="AV9339" s="39"/>
      <c r="AW9339" s="39"/>
    </row>
    <row r="9340" spans="15:49" x14ac:dyDescent="0.2">
      <c r="O9340" s="39"/>
      <c r="P9340" s="39"/>
      <c r="Q9340" s="39"/>
      <c r="R9340" s="39"/>
      <c r="S9340" s="39"/>
      <c r="T9340" s="39"/>
      <c r="U9340" s="39"/>
      <c r="V9340" s="39"/>
      <c r="W9340" s="39"/>
      <c r="X9340" s="39"/>
      <c r="Y9340" s="39"/>
      <c r="Z9340" s="39"/>
      <c r="AA9340" s="39"/>
      <c r="AB9340" s="39"/>
      <c r="AC9340" s="39"/>
      <c r="AD9340" s="39"/>
      <c r="AE9340" s="39"/>
      <c r="AF9340" s="39"/>
      <c r="AG9340" s="39"/>
      <c r="AH9340" s="39"/>
      <c r="AI9340" s="39"/>
      <c r="AJ9340" s="39"/>
      <c r="AK9340" s="39"/>
      <c r="AL9340" s="39"/>
      <c r="AM9340" s="39"/>
      <c r="AN9340" s="39"/>
      <c r="AO9340" s="39"/>
      <c r="AP9340" s="39"/>
      <c r="AQ9340" s="39"/>
      <c r="AR9340" s="39"/>
      <c r="AS9340" s="39"/>
      <c r="AT9340" s="39"/>
      <c r="AU9340" s="39"/>
      <c r="AV9340" s="39"/>
      <c r="AW9340" s="39"/>
    </row>
    <row r="9341" spans="15:49" x14ac:dyDescent="0.2">
      <c r="O9341" s="39"/>
      <c r="P9341" s="39"/>
      <c r="Q9341" s="39"/>
      <c r="R9341" s="39"/>
      <c r="S9341" s="39"/>
      <c r="T9341" s="39"/>
      <c r="U9341" s="39"/>
      <c r="V9341" s="39"/>
      <c r="W9341" s="39"/>
      <c r="X9341" s="39"/>
      <c r="Y9341" s="39"/>
      <c r="Z9341" s="39"/>
      <c r="AA9341" s="39"/>
      <c r="AB9341" s="39"/>
      <c r="AC9341" s="39"/>
      <c r="AD9341" s="39"/>
      <c r="AE9341" s="39"/>
      <c r="AF9341" s="39"/>
      <c r="AG9341" s="39"/>
      <c r="AH9341" s="39"/>
      <c r="AI9341" s="39"/>
      <c r="AJ9341" s="39"/>
      <c r="AK9341" s="39"/>
      <c r="AL9341" s="39"/>
      <c r="AM9341" s="39"/>
      <c r="AN9341" s="39"/>
      <c r="AO9341" s="39"/>
      <c r="AP9341" s="39"/>
      <c r="AQ9341" s="39"/>
      <c r="AR9341" s="39"/>
      <c r="AS9341" s="39"/>
      <c r="AT9341" s="39"/>
      <c r="AU9341" s="39"/>
      <c r="AV9341" s="39"/>
      <c r="AW9341" s="39"/>
    </row>
    <row r="9342" spans="15:49" x14ac:dyDescent="0.2">
      <c r="O9342" s="39"/>
      <c r="P9342" s="39"/>
      <c r="Q9342" s="39"/>
      <c r="R9342" s="39"/>
      <c r="S9342" s="39"/>
      <c r="T9342" s="39"/>
      <c r="U9342" s="39"/>
      <c r="V9342" s="39"/>
      <c r="W9342" s="39"/>
      <c r="X9342" s="39"/>
      <c r="Y9342" s="39"/>
      <c r="Z9342" s="39"/>
      <c r="AA9342" s="39"/>
      <c r="AB9342" s="39"/>
      <c r="AC9342" s="39"/>
      <c r="AD9342" s="39"/>
      <c r="AE9342" s="39"/>
      <c r="AF9342" s="39"/>
      <c r="AG9342" s="39"/>
      <c r="AH9342" s="39"/>
      <c r="AI9342" s="39"/>
      <c r="AJ9342" s="39"/>
      <c r="AK9342" s="39"/>
      <c r="AL9342" s="39"/>
      <c r="AM9342" s="39"/>
      <c r="AN9342" s="39"/>
      <c r="AO9342" s="39"/>
      <c r="AP9342" s="39"/>
      <c r="AQ9342" s="39"/>
      <c r="AR9342" s="39"/>
      <c r="AS9342" s="39"/>
      <c r="AT9342" s="39"/>
      <c r="AU9342" s="39"/>
      <c r="AV9342" s="39"/>
      <c r="AW9342" s="39"/>
    </row>
    <row r="9343" spans="15:49" x14ac:dyDescent="0.2">
      <c r="O9343" s="39"/>
      <c r="P9343" s="39"/>
      <c r="Q9343" s="39"/>
      <c r="R9343" s="39"/>
      <c r="S9343" s="39"/>
      <c r="T9343" s="39"/>
      <c r="U9343" s="39"/>
      <c r="V9343" s="39"/>
      <c r="W9343" s="39"/>
      <c r="X9343" s="39"/>
      <c r="Y9343" s="39"/>
      <c r="Z9343" s="39"/>
      <c r="AA9343" s="39"/>
      <c r="AB9343" s="39"/>
      <c r="AC9343" s="39"/>
      <c r="AD9343" s="39"/>
      <c r="AE9343" s="39"/>
      <c r="AF9343" s="39"/>
      <c r="AG9343" s="39"/>
      <c r="AH9343" s="39"/>
      <c r="AI9343" s="39"/>
      <c r="AJ9343" s="39"/>
      <c r="AK9343" s="39"/>
      <c r="AL9343" s="39"/>
      <c r="AM9343" s="39"/>
      <c r="AN9343" s="39"/>
      <c r="AO9343" s="39"/>
      <c r="AP9343" s="39"/>
      <c r="AQ9343" s="39"/>
      <c r="AR9343" s="39"/>
      <c r="AS9343" s="39"/>
      <c r="AT9343" s="39"/>
      <c r="AU9343" s="39"/>
      <c r="AV9343" s="39"/>
      <c r="AW9343" s="39"/>
    </row>
    <row r="9344" spans="15:49" x14ac:dyDescent="0.2">
      <c r="O9344" s="39"/>
      <c r="P9344" s="39"/>
      <c r="Q9344" s="39"/>
      <c r="R9344" s="39"/>
      <c r="S9344" s="39"/>
      <c r="T9344" s="39"/>
      <c r="U9344" s="39"/>
      <c r="V9344" s="39"/>
      <c r="W9344" s="39"/>
      <c r="X9344" s="39"/>
      <c r="Y9344" s="39"/>
      <c r="Z9344" s="39"/>
      <c r="AA9344" s="39"/>
      <c r="AB9344" s="39"/>
      <c r="AC9344" s="39"/>
      <c r="AD9344" s="39"/>
      <c r="AE9344" s="39"/>
      <c r="AF9344" s="39"/>
      <c r="AG9344" s="39"/>
      <c r="AH9344" s="39"/>
      <c r="AI9344" s="39"/>
      <c r="AJ9344" s="39"/>
      <c r="AK9344" s="39"/>
      <c r="AL9344" s="39"/>
      <c r="AM9344" s="39"/>
      <c r="AN9344" s="39"/>
      <c r="AO9344" s="39"/>
      <c r="AP9344" s="39"/>
      <c r="AQ9344" s="39"/>
      <c r="AR9344" s="39"/>
      <c r="AS9344" s="39"/>
      <c r="AT9344" s="39"/>
      <c r="AU9344" s="39"/>
      <c r="AV9344" s="39"/>
      <c r="AW9344" s="39"/>
    </row>
    <row r="9345" spans="15:49" x14ac:dyDescent="0.2">
      <c r="O9345" s="39"/>
      <c r="P9345" s="39"/>
      <c r="Q9345" s="39"/>
      <c r="R9345" s="39"/>
      <c r="S9345" s="39"/>
      <c r="T9345" s="39"/>
      <c r="U9345" s="39"/>
      <c r="V9345" s="39"/>
      <c r="W9345" s="39"/>
      <c r="X9345" s="39"/>
      <c r="Y9345" s="39"/>
      <c r="Z9345" s="39"/>
      <c r="AA9345" s="39"/>
      <c r="AB9345" s="39"/>
      <c r="AC9345" s="39"/>
      <c r="AD9345" s="39"/>
      <c r="AE9345" s="39"/>
      <c r="AF9345" s="39"/>
      <c r="AG9345" s="39"/>
      <c r="AH9345" s="39"/>
      <c r="AI9345" s="39"/>
      <c r="AJ9345" s="39"/>
      <c r="AK9345" s="39"/>
      <c r="AL9345" s="39"/>
      <c r="AM9345" s="39"/>
      <c r="AN9345" s="39"/>
      <c r="AO9345" s="39"/>
      <c r="AP9345" s="39"/>
      <c r="AQ9345" s="39"/>
      <c r="AR9345" s="39"/>
      <c r="AS9345" s="39"/>
      <c r="AT9345" s="39"/>
      <c r="AU9345" s="39"/>
      <c r="AV9345" s="39"/>
      <c r="AW9345" s="39"/>
    </row>
    <row r="9346" spans="15:49" x14ac:dyDescent="0.2">
      <c r="O9346" s="39"/>
      <c r="P9346" s="39"/>
      <c r="Q9346" s="39"/>
      <c r="R9346" s="39"/>
      <c r="S9346" s="39"/>
      <c r="T9346" s="39"/>
      <c r="U9346" s="39"/>
      <c r="V9346" s="39"/>
      <c r="W9346" s="39"/>
      <c r="X9346" s="39"/>
      <c r="Y9346" s="39"/>
      <c r="Z9346" s="39"/>
      <c r="AA9346" s="39"/>
      <c r="AB9346" s="39"/>
      <c r="AC9346" s="39"/>
      <c r="AD9346" s="39"/>
      <c r="AE9346" s="39"/>
      <c r="AF9346" s="39"/>
      <c r="AG9346" s="39"/>
      <c r="AH9346" s="39"/>
      <c r="AI9346" s="39"/>
      <c r="AJ9346" s="39"/>
      <c r="AK9346" s="39"/>
      <c r="AL9346" s="39"/>
      <c r="AM9346" s="39"/>
      <c r="AN9346" s="39"/>
      <c r="AO9346" s="39"/>
      <c r="AP9346" s="39"/>
      <c r="AQ9346" s="39"/>
      <c r="AR9346" s="39"/>
      <c r="AS9346" s="39"/>
      <c r="AT9346" s="39"/>
      <c r="AU9346" s="39"/>
      <c r="AV9346" s="39"/>
      <c r="AW9346" s="39"/>
    </row>
    <row r="9347" spans="15:49" x14ac:dyDescent="0.2">
      <c r="O9347" s="39"/>
      <c r="P9347" s="39"/>
      <c r="Q9347" s="39"/>
      <c r="R9347" s="39"/>
      <c r="S9347" s="39"/>
      <c r="T9347" s="39"/>
      <c r="U9347" s="39"/>
      <c r="V9347" s="39"/>
      <c r="W9347" s="39"/>
      <c r="X9347" s="39"/>
      <c r="Y9347" s="39"/>
      <c r="Z9347" s="39"/>
      <c r="AA9347" s="39"/>
      <c r="AB9347" s="39"/>
      <c r="AC9347" s="39"/>
      <c r="AD9347" s="39"/>
      <c r="AE9347" s="39"/>
      <c r="AF9347" s="39"/>
      <c r="AG9347" s="39"/>
      <c r="AH9347" s="39"/>
      <c r="AI9347" s="39"/>
      <c r="AJ9347" s="39"/>
      <c r="AK9347" s="39"/>
      <c r="AL9347" s="39"/>
      <c r="AM9347" s="39"/>
      <c r="AN9347" s="39"/>
      <c r="AO9347" s="39"/>
      <c r="AP9347" s="39"/>
      <c r="AQ9347" s="39"/>
      <c r="AR9347" s="39"/>
      <c r="AS9347" s="39"/>
      <c r="AT9347" s="39"/>
      <c r="AU9347" s="39"/>
      <c r="AV9347" s="39"/>
      <c r="AW9347" s="39"/>
    </row>
    <row r="9348" spans="15:49" x14ac:dyDescent="0.2">
      <c r="O9348" s="39"/>
      <c r="P9348" s="39"/>
      <c r="Q9348" s="39"/>
      <c r="R9348" s="39"/>
      <c r="S9348" s="39"/>
      <c r="T9348" s="39"/>
      <c r="U9348" s="39"/>
      <c r="V9348" s="39"/>
      <c r="W9348" s="39"/>
      <c r="X9348" s="39"/>
      <c r="Y9348" s="39"/>
      <c r="Z9348" s="39"/>
      <c r="AA9348" s="39"/>
      <c r="AB9348" s="39"/>
      <c r="AC9348" s="39"/>
      <c r="AD9348" s="39"/>
      <c r="AE9348" s="39"/>
      <c r="AF9348" s="39"/>
      <c r="AG9348" s="39"/>
      <c r="AH9348" s="39"/>
      <c r="AI9348" s="39"/>
      <c r="AJ9348" s="39"/>
      <c r="AK9348" s="39"/>
      <c r="AL9348" s="39"/>
      <c r="AM9348" s="39"/>
      <c r="AN9348" s="39"/>
      <c r="AO9348" s="39"/>
      <c r="AP9348" s="39"/>
      <c r="AQ9348" s="39"/>
      <c r="AR9348" s="39"/>
      <c r="AS9348" s="39"/>
      <c r="AT9348" s="39"/>
      <c r="AU9348" s="39"/>
      <c r="AV9348" s="39"/>
      <c r="AW9348" s="39"/>
    </row>
    <row r="9349" spans="15:49" x14ac:dyDescent="0.2">
      <c r="O9349" s="39"/>
      <c r="P9349" s="39"/>
      <c r="Q9349" s="39"/>
      <c r="R9349" s="39"/>
      <c r="S9349" s="39"/>
      <c r="T9349" s="39"/>
      <c r="U9349" s="39"/>
      <c r="V9349" s="39"/>
      <c r="W9349" s="39"/>
      <c r="X9349" s="39"/>
      <c r="Y9349" s="39"/>
      <c r="Z9349" s="39"/>
      <c r="AA9349" s="39"/>
      <c r="AB9349" s="39"/>
      <c r="AC9349" s="39"/>
      <c r="AD9349" s="39"/>
      <c r="AE9349" s="39"/>
      <c r="AF9349" s="39"/>
      <c r="AG9349" s="39"/>
      <c r="AH9349" s="39"/>
      <c r="AI9349" s="39"/>
      <c r="AJ9349" s="39"/>
      <c r="AK9349" s="39"/>
      <c r="AL9349" s="39"/>
      <c r="AM9349" s="39"/>
      <c r="AN9349" s="39"/>
      <c r="AO9349" s="39"/>
      <c r="AP9349" s="39"/>
      <c r="AQ9349" s="39"/>
      <c r="AR9349" s="39"/>
      <c r="AS9349" s="39"/>
      <c r="AT9349" s="39"/>
      <c r="AU9349" s="39"/>
      <c r="AV9349" s="39"/>
      <c r="AW9349" s="39"/>
    </row>
    <row r="9350" spans="15:49" x14ac:dyDescent="0.2">
      <c r="O9350" s="39"/>
      <c r="P9350" s="39"/>
      <c r="Q9350" s="39"/>
      <c r="R9350" s="39"/>
      <c r="S9350" s="39"/>
      <c r="T9350" s="39"/>
      <c r="U9350" s="39"/>
      <c r="V9350" s="39"/>
      <c r="W9350" s="39"/>
      <c r="X9350" s="39"/>
      <c r="Y9350" s="39"/>
      <c r="Z9350" s="39"/>
      <c r="AA9350" s="39"/>
      <c r="AB9350" s="39"/>
      <c r="AC9350" s="39"/>
      <c r="AD9350" s="39"/>
      <c r="AE9350" s="39"/>
      <c r="AF9350" s="39"/>
      <c r="AG9350" s="39"/>
      <c r="AH9350" s="39"/>
      <c r="AI9350" s="39"/>
      <c r="AJ9350" s="39"/>
      <c r="AK9350" s="39"/>
      <c r="AL9350" s="39"/>
      <c r="AM9350" s="39"/>
      <c r="AN9350" s="39"/>
      <c r="AO9350" s="39"/>
      <c r="AP9350" s="39"/>
      <c r="AQ9350" s="39"/>
      <c r="AR9350" s="39"/>
      <c r="AS9350" s="39"/>
      <c r="AT9350" s="39"/>
      <c r="AU9350" s="39"/>
      <c r="AV9350" s="39"/>
      <c r="AW9350" s="39"/>
    </row>
    <row r="9351" spans="15:49" x14ac:dyDescent="0.2">
      <c r="O9351" s="39"/>
      <c r="P9351" s="39"/>
      <c r="Q9351" s="39"/>
      <c r="R9351" s="39"/>
      <c r="S9351" s="39"/>
      <c r="T9351" s="39"/>
      <c r="U9351" s="39"/>
      <c r="V9351" s="39"/>
      <c r="W9351" s="39"/>
      <c r="X9351" s="39"/>
      <c r="Y9351" s="39"/>
      <c r="Z9351" s="39"/>
      <c r="AA9351" s="39"/>
      <c r="AB9351" s="39"/>
      <c r="AC9351" s="39"/>
      <c r="AD9351" s="39"/>
      <c r="AE9351" s="39"/>
      <c r="AF9351" s="39"/>
      <c r="AG9351" s="39"/>
      <c r="AH9351" s="39"/>
      <c r="AI9351" s="39"/>
      <c r="AJ9351" s="39"/>
      <c r="AK9351" s="39"/>
      <c r="AL9351" s="39"/>
      <c r="AM9351" s="39"/>
      <c r="AN9351" s="39"/>
      <c r="AO9351" s="39"/>
      <c r="AP9351" s="39"/>
      <c r="AQ9351" s="39"/>
      <c r="AR9351" s="39"/>
      <c r="AS9351" s="39"/>
      <c r="AT9351" s="39"/>
      <c r="AU9351" s="39"/>
      <c r="AV9351" s="39"/>
      <c r="AW9351" s="39"/>
    </row>
    <row r="9352" spans="15:49" x14ac:dyDescent="0.2">
      <c r="O9352" s="39"/>
      <c r="P9352" s="39"/>
      <c r="Q9352" s="39"/>
      <c r="R9352" s="39"/>
      <c r="S9352" s="39"/>
      <c r="T9352" s="39"/>
      <c r="U9352" s="39"/>
      <c r="V9352" s="39"/>
      <c r="W9352" s="39"/>
      <c r="X9352" s="39"/>
      <c r="Y9352" s="39"/>
      <c r="Z9352" s="39"/>
      <c r="AA9352" s="39"/>
      <c r="AB9352" s="39"/>
      <c r="AC9352" s="39"/>
      <c r="AD9352" s="39"/>
      <c r="AE9352" s="39"/>
      <c r="AF9352" s="39"/>
      <c r="AG9352" s="39"/>
      <c r="AH9352" s="39"/>
      <c r="AI9352" s="39"/>
      <c r="AJ9352" s="39"/>
      <c r="AK9352" s="39"/>
      <c r="AL9352" s="39"/>
      <c r="AM9352" s="39"/>
      <c r="AN9352" s="39"/>
      <c r="AO9352" s="39"/>
      <c r="AP9352" s="39"/>
      <c r="AQ9352" s="39"/>
      <c r="AR9352" s="39"/>
      <c r="AS9352" s="39"/>
      <c r="AT9352" s="39"/>
      <c r="AU9352" s="39"/>
      <c r="AV9352" s="39"/>
      <c r="AW9352" s="39"/>
    </row>
    <row r="9353" spans="15:49" x14ac:dyDescent="0.2">
      <c r="O9353" s="39"/>
      <c r="P9353" s="39"/>
      <c r="Q9353" s="39"/>
      <c r="R9353" s="39"/>
      <c r="S9353" s="39"/>
      <c r="T9353" s="39"/>
      <c r="U9353" s="39"/>
      <c r="V9353" s="39"/>
      <c r="W9353" s="39"/>
      <c r="X9353" s="39"/>
      <c r="Y9353" s="39"/>
      <c r="Z9353" s="39"/>
      <c r="AA9353" s="39"/>
      <c r="AB9353" s="39"/>
      <c r="AC9353" s="39"/>
      <c r="AD9353" s="39"/>
      <c r="AE9353" s="39"/>
      <c r="AF9353" s="39"/>
      <c r="AG9353" s="39"/>
      <c r="AH9353" s="39"/>
      <c r="AI9353" s="39"/>
      <c r="AJ9353" s="39"/>
      <c r="AK9353" s="39"/>
      <c r="AL9353" s="39"/>
      <c r="AM9353" s="39"/>
      <c r="AN9353" s="39"/>
      <c r="AO9353" s="39"/>
      <c r="AP9353" s="39"/>
      <c r="AQ9353" s="39"/>
      <c r="AR9353" s="39"/>
      <c r="AS9353" s="39"/>
      <c r="AT9353" s="39"/>
      <c r="AU9353" s="39"/>
      <c r="AV9353" s="39"/>
      <c r="AW9353" s="39"/>
    </row>
    <row r="9354" spans="15:49" x14ac:dyDescent="0.2">
      <c r="O9354" s="39"/>
      <c r="P9354" s="39"/>
      <c r="Q9354" s="39"/>
      <c r="R9354" s="39"/>
      <c r="S9354" s="39"/>
      <c r="T9354" s="39"/>
      <c r="U9354" s="39"/>
      <c r="V9354" s="39"/>
      <c r="W9354" s="39"/>
      <c r="X9354" s="39"/>
      <c r="Y9354" s="39"/>
      <c r="Z9354" s="39"/>
      <c r="AA9354" s="39"/>
      <c r="AB9354" s="39"/>
      <c r="AC9354" s="39"/>
      <c r="AD9354" s="39"/>
      <c r="AE9354" s="39"/>
      <c r="AF9354" s="39"/>
      <c r="AG9354" s="39"/>
      <c r="AH9354" s="39"/>
      <c r="AI9354" s="39"/>
      <c r="AJ9354" s="39"/>
      <c r="AK9354" s="39"/>
      <c r="AL9354" s="39"/>
      <c r="AM9354" s="39"/>
      <c r="AN9354" s="39"/>
      <c r="AO9354" s="39"/>
      <c r="AP9354" s="39"/>
      <c r="AQ9354" s="39"/>
      <c r="AR9354" s="39"/>
      <c r="AS9354" s="39"/>
      <c r="AT9354" s="39"/>
      <c r="AU9354" s="39"/>
      <c r="AV9354" s="39"/>
      <c r="AW9354" s="39"/>
    </row>
    <row r="9355" spans="15:49" x14ac:dyDescent="0.2">
      <c r="O9355" s="39"/>
      <c r="P9355" s="39"/>
      <c r="Q9355" s="39"/>
      <c r="R9355" s="39"/>
      <c r="S9355" s="39"/>
      <c r="T9355" s="39"/>
      <c r="U9355" s="39"/>
      <c r="V9355" s="39"/>
      <c r="W9355" s="39"/>
      <c r="X9355" s="39"/>
      <c r="Y9355" s="39"/>
      <c r="Z9355" s="39"/>
      <c r="AA9355" s="39"/>
      <c r="AB9355" s="39"/>
      <c r="AC9355" s="39"/>
      <c r="AD9355" s="39"/>
      <c r="AE9355" s="39"/>
      <c r="AF9355" s="39"/>
      <c r="AG9355" s="39"/>
      <c r="AH9355" s="39"/>
      <c r="AI9355" s="39"/>
      <c r="AJ9355" s="39"/>
      <c r="AK9355" s="39"/>
      <c r="AL9355" s="39"/>
      <c r="AM9355" s="39"/>
      <c r="AN9355" s="39"/>
      <c r="AO9355" s="39"/>
      <c r="AP9355" s="39"/>
      <c r="AQ9355" s="39"/>
      <c r="AR9355" s="39"/>
      <c r="AS9355" s="39"/>
      <c r="AT9355" s="39"/>
      <c r="AU9355" s="39"/>
      <c r="AV9355" s="39"/>
      <c r="AW9355" s="39"/>
    </row>
    <row r="9356" spans="15:49" x14ac:dyDescent="0.2">
      <c r="O9356" s="39"/>
      <c r="P9356" s="39"/>
      <c r="Q9356" s="39"/>
      <c r="R9356" s="39"/>
      <c r="S9356" s="39"/>
      <c r="T9356" s="39"/>
      <c r="U9356" s="39"/>
      <c r="V9356" s="39"/>
      <c r="W9356" s="39"/>
      <c r="X9356" s="39"/>
      <c r="Y9356" s="39"/>
      <c r="Z9356" s="39"/>
      <c r="AA9356" s="39"/>
      <c r="AB9356" s="39"/>
      <c r="AC9356" s="39"/>
      <c r="AD9356" s="39"/>
      <c r="AE9356" s="39"/>
      <c r="AF9356" s="39"/>
      <c r="AG9356" s="39"/>
      <c r="AH9356" s="39"/>
      <c r="AI9356" s="39"/>
      <c r="AJ9356" s="39"/>
      <c r="AK9356" s="39"/>
      <c r="AL9356" s="39"/>
      <c r="AM9356" s="39"/>
      <c r="AN9356" s="39"/>
      <c r="AO9356" s="39"/>
      <c r="AP9356" s="39"/>
      <c r="AQ9356" s="39"/>
      <c r="AR9356" s="39"/>
      <c r="AS9356" s="39"/>
      <c r="AT9356" s="39"/>
      <c r="AU9356" s="39"/>
      <c r="AV9356" s="39"/>
      <c r="AW9356" s="39"/>
    </row>
    <row r="9357" spans="15:49" x14ac:dyDescent="0.2">
      <c r="O9357" s="39"/>
      <c r="P9357" s="39"/>
      <c r="Q9357" s="39"/>
      <c r="R9357" s="39"/>
      <c r="S9357" s="39"/>
      <c r="T9357" s="39"/>
      <c r="U9357" s="39"/>
      <c r="V9357" s="39"/>
      <c r="W9357" s="39"/>
      <c r="X9357" s="39"/>
      <c r="Y9357" s="39"/>
      <c r="Z9357" s="39"/>
      <c r="AA9357" s="39"/>
      <c r="AB9357" s="39"/>
      <c r="AC9357" s="39"/>
      <c r="AD9357" s="39"/>
      <c r="AE9357" s="39"/>
      <c r="AF9357" s="39"/>
      <c r="AG9357" s="39"/>
      <c r="AH9357" s="39"/>
      <c r="AI9357" s="39"/>
      <c r="AJ9357" s="39"/>
      <c r="AK9357" s="39"/>
      <c r="AL9357" s="39"/>
      <c r="AM9357" s="39"/>
      <c r="AN9357" s="39"/>
      <c r="AO9357" s="39"/>
      <c r="AP9357" s="39"/>
      <c r="AQ9357" s="39"/>
      <c r="AR9357" s="39"/>
      <c r="AS9357" s="39"/>
      <c r="AT9357" s="39"/>
      <c r="AU9357" s="39"/>
      <c r="AV9357" s="39"/>
      <c r="AW9357" s="39"/>
    </row>
    <row r="9358" spans="15:49" x14ac:dyDescent="0.2">
      <c r="O9358" s="39"/>
      <c r="P9358" s="39"/>
      <c r="Q9358" s="39"/>
      <c r="R9358" s="39"/>
      <c r="S9358" s="39"/>
      <c r="T9358" s="39"/>
      <c r="U9358" s="39"/>
      <c r="V9358" s="39"/>
      <c r="W9358" s="39"/>
      <c r="X9358" s="39"/>
      <c r="Y9358" s="39"/>
      <c r="Z9358" s="39"/>
      <c r="AA9358" s="39"/>
      <c r="AB9358" s="39"/>
      <c r="AC9358" s="39"/>
      <c r="AD9358" s="39"/>
      <c r="AE9358" s="39"/>
      <c r="AF9358" s="39"/>
      <c r="AG9358" s="39"/>
      <c r="AH9358" s="39"/>
      <c r="AI9358" s="39"/>
      <c r="AJ9358" s="39"/>
      <c r="AK9358" s="39"/>
      <c r="AL9358" s="39"/>
      <c r="AM9358" s="39"/>
      <c r="AN9358" s="39"/>
      <c r="AO9358" s="39"/>
      <c r="AP9358" s="39"/>
      <c r="AQ9358" s="39"/>
      <c r="AR9358" s="39"/>
      <c r="AS9358" s="39"/>
      <c r="AT9358" s="39"/>
      <c r="AU9358" s="39"/>
      <c r="AV9358" s="39"/>
      <c r="AW9358" s="39"/>
    </row>
    <row r="9359" spans="15:49" x14ac:dyDescent="0.2">
      <c r="O9359" s="39"/>
      <c r="P9359" s="39"/>
      <c r="Q9359" s="39"/>
      <c r="R9359" s="39"/>
      <c r="S9359" s="39"/>
      <c r="T9359" s="39"/>
      <c r="U9359" s="39"/>
      <c r="V9359" s="39"/>
      <c r="W9359" s="39"/>
      <c r="X9359" s="39"/>
      <c r="Y9359" s="39"/>
      <c r="Z9359" s="39"/>
      <c r="AA9359" s="39"/>
      <c r="AB9359" s="39"/>
      <c r="AC9359" s="39"/>
      <c r="AD9359" s="39"/>
      <c r="AE9359" s="39"/>
      <c r="AF9359" s="39"/>
      <c r="AG9359" s="39"/>
      <c r="AH9359" s="39"/>
      <c r="AI9359" s="39"/>
      <c r="AJ9359" s="39"/>
      <c r="AK9359" s="39"/>
      <c r="AL9359" s="39"/>
      <c r="AM9359" s="39"/>
      <c r="AN9359" s="39"/>
      <c r="AO9359" s="39"/>
      <c r="AP9359" s="39"/>
      <c r="AQ9359" s="39"/>
      <c r="AR9359" s="39"/>
      <c r="AS9359" s="39"/>
      <c r="AT9359" s="39"/>
      <c r="AU9359" s="39"/>
      <c r="AV9359" s="39"/>
      <c r="AW9359" s="39"/>
    </row>
    <row r="9360" spans="15:49" x14ac:dyDescent="0.2">
      <c r="O9360" s="39"/>
      <c r="P9360" s="39"/>
      <c r="Q9360" s="39"/>
      <c r="R9360" s="39"/>
      <c r="S9360" s="39"/>
      <c r="T9360" s="39"/>
      <c r="U9360" s="39"/>
      <c r="V9360" s="39"/>
      <c r="W9360" s="39"/>
      <c r="X9360" s="39"/>
      <c r="Y9360" s="39"/>
      <c r="Z9360" s="39"/>
      <c r="AA9360" s="39"/>
      <c r="AB9360" s="39"/>
      <c r="AC9360" s="39"/>
      <c r="AD9360" s="39"/>
      <c r="AE9360" s="39"/>
      <c r="AF9360" s="39"/>
      <c r="AG9360" s="39"/>
      <c r="AH9360" s="39"/>
      <c r="AI9360" s="39"/>
      <c r="AJ9360" s="39"/>
      <c r="AK9360" s="39"/>
      <c r="AL9360" s="39"/>
      <c r="AM9360" s="39"/>
      <c r="AN9360" s="39"/>
      <c r="AO9360" s="39"/>
      <c r="AP9360" s="39"/>
      <c r="AQ9360" s="39"/>
      <c r="AR9360" s="39"/>
      <c r="AS9360" s="39"/>
      <c r="AT9360" s="39"/>
      <c r="AU9360" s="39"/>
      <c r="AV9360" s="39"/>
      <c r="AW9360" s="39"/>
    </row>
    <row r="9361" spans="15:49" x14ac:dyDescent="0.2">
      <c r="O9361" s="39"/>
      <c r="P9361" s="39"/>
      <c r="Q9361" s="39"/>
      <c r="R9361" s="39"/>
      <c r="S9361" s="39"/>
      <c r="T9361" s="39"/>
      <c r="U9361" s="39"/>
      <c r="V9361" s="39"/>
      <c r="W9361" s="39"/>
      <c r="X9361" s="39"/>
      <c r="Y9361" s="39"/>
      <c r="Z9361" s="39"/>
      <c r="AA9361" s="39"/>
      <c r="AB9361" s="39"/>
      <c r="AC9361" s="39"/>
      <c r="AD9361" s="39"/>
      <c r="AE9361" s="39"/>
      <c r="AF9361" s="39"/>
      <c r="AG9361" s="39"/>
      <c r="AH9361" s="39"/>
      <c r="AI9361" s="39"/>
      <c r="AJ9361" s="39"/>
      <c r="AK9361" s="39"/>
      <c r="AL9361" s="39"/>
      <c r="AM9361" s="39"/>
      <c r="AN9361" s="39"/>
      <c r="AO9361" s="39"/>
      <c r="AP9361" s="39"/>
      <c r="AQ9361" s="39"/>
      <c r="AR9361" s="39"/>
      <c r="AS9361" s="39"/>
      <c r="AT9361" s="39"/>
      <c r="AU9361" s="39"/>
      <c r="AV9361" s="39"/>
      <c r="AW9361" s="39"/>
    </row>
    <row r="9362" spans="15:49" x14ac:dyDescent="0.2">
      <c r="O9362" s="39"/>
      <c r="P9362" s="39"/>
      <c r="Q9362" s="39"/>
      <c r="R9362" s="39"/>
      <c r="S9362" s="39"/>
      <c r="T9362" s="39"/>
      <c r="U9362" s="39"/>
      <c r="V9362" s="39"/>
      <c r="W9362" s="39"/>
      <c r="X9362" s="39"/>
      <c r="Y9362" s="39"/>
      <c r="Z9362" s="39"/>
      <c r="AA9362" s="39"/>
      <c r="AB9362" s="39"/>
      <c r="AC9362" s="39"/>
      <c r="AD9362" s="39"/>
      <c r="AE9362" s="39"/>
      <c r="AF9362" s="39"/>
      <c r="AG9362" s="39"/>
      <c r="AH9362" s="39"/>
      <c r="AI9362" s="39"/>
      <c r="AJ9362" s="39"/>
      <c r="AK9362" s="39"/>
      <c r="AL9362" s="39"/>
      <c r="AM9362" s="39"/>
      <c r="AN9362" s="39"/>
      <c r="AO9362" s="39"/>
      <c r="AP9362" s="39"/>
      <c r="AQ9362" s="39"/>
      <c r="AR9362" s="39"/>
      <c r="AS9362" s="39"/>
      <c r="AT9362" s="39"/>
      <c r="AU9362" s="39"/>
      <c r="AV9362" s="39"/>
      <c r="AW9362" s="39"/>
    </row>
    <row r="9363" spans="15:49" x14ac:dyDescent="0.2">
      <c r="O9363" s="39"/>
      <c r="P9363" s="39"/>
      <c r="Q9363" s="39"/>
      <c r="R9363" s="39"/>
      <c r="S9363" s="39"/>
      <c r="T9363" s="39"/>
      <c r="U9363" s="39"/>
      <c r="V9363" s="39"/>
      <c r="W9363" s="39"/>
      <c r="X9363" s="39"/>
      <c r="Y9363" s="39"/>
      <c r="Z9363" s="39"/>
      <c r="AA9363" s="39"/>
      <c r="AB9363" s="39"/>
      <c r="AC9363" s="39"/>
      <c r="AD9363" s="39"/>
      <c r="AE9363" s="39"/>
      <c r="AF9363" s="39"/>
      <c r="AG9363" s="39"/>
      <c r="AH9363" s="39"/>
      <c r="AI9363" s="39"/>
      <c r="AJ9363" s="39"/>
      <c r="AK9363" s="39"/>
      <c r="AL9363" s="39"/>
      <c r="AM9363" s="39"/>
      <c r="AN9363" s="39"/>
      <c r="AO9363" s="39"/>
      <c r="AP9363" s="39"/>
      <c r="AQ9363" s="39"/>
      <c r="AR9363" s="39"/>
      <c r="AS9363" s="39"/>
      <c r="AT9363" s="39"/>
      <c r="AU9363" s="39"/>
      <c r="AV9363" s="39"/>
      <c r="AW9363" s="39"/>
    </row>
    <row r="9364" spans="15:49" x14ac:dyDescent="0.2">
      <c r="O9364" s="39"/>
      <c r="P9364" s="39"/>
      <c r="Q9364" s="39"/>
      <c r="R9364" s="39"/>
      <c r="S9364" s="39"/>
      <c r="T9364" s="39"/>
      <c r="U9364" s="39"/>
      <c r="V9364" s="39"/>
      <c r="W9364" s="39"/>
      <c r="X9364" s="39"/>
      <c r="Y9364" s="39"/>
      <c r="Z9364" s="39"/>
      <c r="AA9364" s="39"/>
      <c r="AB9364" s="39"/>
      <c r="AC9364" s="39"/>
      <c r="AD9364" s="39"/>
      <c r="AE9364" s="39"/>
      <c r="AF9364" s="39"/>
      <c r="AG9364" s="39"/>
      <c r="AH9364" s="39"/>
      <c r="AI9364" s="39"/>
      <c r="AJ9364" s="39"/>
      <c r="AK9364" s="39"/>
      <c r="AL9364" s="39"/>
      <c r="AM9364" s="39"/>
      <c r="AN9364" s="39"/>
      <c r="AO9364" s="39"/>
      <c r="AP9364" s="39"/>
      <c r="AQ9364" s="39"/>
      <c r="AR9364" s="39"/>
      <c r="AS9364" s="39"/>
      <c r="AT9364" s="39"/>
      <c r="AU9364" s="39"/>
      <c r="AV9364" s="39"/>
      <c r="AW9364" s="39"/>
    </row>
    <row r="9365" spans="15:49" x14ac:dyDescent="0.2">
      <c r="O9365" s="39"/>
      <c r="P9365" s="39"/>
      <c r="Q9365" s="39"/>
      <c r="R9365" s="39"/>
      <c r="S9365" s="39"/>
      <c r="T9365" s="39"/>
      <c r="U9365" s="39"/>
      <c r="V9365" s="39"/>
      <c r="W9365" s="39"/>
      <c r="X9365" s="39"/>
      <c r="Y9365" s="39"/>
      <c r="Z9365" s="39"/>
      <c r="AA9365" s="39"/>
      <c r="AB9365" s="39"/>
      <c r="AC9365" s="39"/>
      <c r="AD9365" s="39"/>
      <c r="AE9365" s="39"/>
      <c r="AF9365" s="39"/>
      <c r="AG9365" s="39"/>
      <c r="AH9365" s="39"/>
      <c r="AI9365" s="39"/>
      <c r="AJ9365" s="39"/>
      <c r="AK9365" s="39"/>
      <c r="AL9365" s="39"/>
      <c r="AM9365" s="39"/>
      <c r="AN9365" s="39"/>
      <c r="AO9365" s="39"/>
      <c r="AP9365" s="39"/>
      <c r="AQ9365" s="39"/>
      <c r="AR9365" s="39"/>
      <c r="AS9365" s="39"/>
      <c r="AT9365" s="39"/>
      <c r="AU9365" s="39"/>
      <c r="AV9365" s="39"/>
      <c r="AW9365" s="39"/>
    </row>
    <row r="9366" spans="15:49" x14ac:dyDescent="0.2">
      <c r="O9366" s="39"/>
      <c r="P9366" s="39"/>
      <c r="Q9366" s="39"/>
      <c r="R9366" s="39"/>
      <c r="S9366" s="39"/>
      <c r="T9366" s="39"/>
      <c r="U9366" s="39"/>
      <c r="V9366" s="39"/>
      <c r="W9366" s="39"/>
      <c r="X9366" s="39"/>
      <c r="Y9366" s="39"/>
      <c r="Z9366" s="39"/>
      <c r="AA9366" s="39"/>
      <c r="AB9366" s="39"/>
      <c r="AC9366" s="39"/>
      <c r="AD9366" s="39"/>
      <c r="AE9366" s="39"/>
      <c r="AF9366" s="39"/>
      <c r="AG9366" s="39"/>
      <c r="AH9366" s="39"/>
      <c r="AI9366" s="39"/>
      <c r="AJ9366" s="39"/>
      <c r="AK9366" s="39"/>
      <c r="AL9366" s="39"/>
      <c r="AM9366" s="39"/>
      <c r="AN9366" s="39"/>
      <c r="AO9366" s="39"/>
      <c r="AP9366" s="39"/>
      <c r="AQ9366" s="39"/>
      <c r="AR9366" s="39"/>
      <c r="AS9366" s="39"/>
      <c r="AT9366" s="39"/>
      <c r="AU9366" s="39"/>
      <c r="AV9366" s="39"/>
      <c r="AW9366" s="39"/>
    </row>
    <row r="9367" spans="15:49" x14ac:dyDescent="0.2">
      <c r="O9367" s="39"/>
      <c r="P9367" s="39"/>
      <c r="Q9367" s="39"/>
      <c r="R9367" s="39"/>
      <c r="S9367" s="39"/>
      <c r="T9367" s="39"/>
      <c r="U9367" s="39"/>
      <c r="V9367" s="39"/>
      <c r="W9367" s="39"/>
      <c r="X9367" s="39"/>
      <c r="Y9367" s="39"/>
      <c r="Z9367" s="39"/>
      <c r="AA9367" s="39"/>
      <c r="AB9367" s="39"/>
      <c r="AC9367" s="39"/>
      <c r="AD9367" s="39"/>
      <c r="AE9367" s="39"/>
      <c r="AF9367" s="39"/>
      <c r="AG9367" s="39"/>
      <c r="AH9367" s="39"/>
      <c r="AI9367" s="39"/>
      <c r="AJ9367" s="39"/>
      <c r="AK9367" s="39"/>
      <c r="AL9367" s="39"/>
      <c r="AM9367" s="39"/>
      <c r="AN9367" s="39"/>
      <c r="AO9367" s="39"/>
      <c r="AP9367" s="39"/>
      <c r="AQ9367" s="39"/>
      <c r="AR9367" s="39"/>
      <c r="AS9367" s="39"/>
      <c r="AT9367" s="39"/>
      <c r="AU9367" s="39"/>
      <c r="AV9367" s="39"/>
      <c r="AW9367" s="39"/>
    </row>
    <row r="9368" spans="15:49" x14ac:dyDescent="0.2">
      <c r="O9368" s="39"/>
      <c r="P9368" s="39"/>
      <c r="Q9368" s="39"/>
      <c r="R9368" s="39"/>
      <c r="S9368" s="39"/>
      <c r="T9368" s="39"/>
      <c r="U9368" s="39"/>
      <c r="V9368" s="39"/>
      <c r="W9368" s="39"/>
      <c r="X9368" s="39"/>
      <c r="Y9368" s="39"/>
      <c r="Z9368" s="39"/>
      <c r="AA9368" s="39"/>
      <c r="AB9368" s="39"/>
      <c r="AC9368" s="39"/>
      <c r="AD9368" s="39"/>
      <c r="AE9368" s="39"/>
      <c r="AF9368" s="39"/>
      <c r="AG9368" s="39"/>
      <c r="AH9368" s="39"/>
      <c r="AI9368" s="39"/>
      <c r="AJ9368" s="39"/>
      <c r="AK9368" s="39"/>
      <c r="AL9368" s="39"/>
      <c r="AM9368" s="39"/>
      <c r="AN9368" s="39"/>
      <c r="AO9368" s="39"/>
      <c r="AP9368" s="39"/>
      <c r="AQ9368" s="39"/>
      <c r="AR9368" s="39"/>
      <c r="AS9368" s="39"/>
      <c r="AT9368" s="39"/>
      <c r="AU9368" s="39"/>
      <c r="AV9368" s="39"/>
      <c r="AW9368" s="39"/>
    </row>
    <row r="9369" spans="15:49" x14ac:dyDescent="0.2">
      <c r="O9369" s="39"/>
      <c r="P9369" s="39"/>
      <c r="Q9369" s="39"/>
      <c r="R9369" s="39"/>
      <c r="S9369" s="39"/>
      <c r="T9369" s="39"/>
      <c r="U9369" s="39"/>
      <c r="V9369" s="39"/>
      <c r="W9369" s="39"/>
      <c r="X9369" s="39"/>
      <c r="Y9369" s="39"/>
      <c r="Z9369" s="39"/>
      <c r="AA9369" s="39"/>
      <c r="AB9369" s="39"/>
      <c r="AC9369" s="39"/>
      <c r="AD9369" s="39"/>
      <c r="AE9369" s="39"/>
      <c r="AF9369" s="39"/>
      <c r="AG9369" s="39"/>
      <c r="AH9369" s="39"/>
      <c r="AI9369" s="39"/>
      <c r="AJ9369" s="39"/>
      <c r="AK9369" s="39"/>
      <c r="AL9369" s="39"/>
      <c r="AM9369" s="39"/>
      <c r="AN9369" s="39"/>
      <c r="AO9369" s="39"/>
      <c r="AP9369" s="39"/>
      <c r="AQ9369" s="39"/>
      <c r="AR9369" s="39"/>
      <c r="AS9369" s="39"/>
      <c r="AT9369" s="39"/>
      <c r="AU9369" s="39"/>
      <c r="AV9369" s="39"/>
      <c r="AW9369" s="39"/>
    </row>
    <row r="9370" spans="15:49" x14ac:dyDescent="0.2">
      <c r="O9370" s="39"/>
      <c r="P9370" s="39"/>
      <c r="Q9370" s="39"/>
      <c r="R9370" s="39"/>
      <c r="S9370" s="39"/>
      <c r="T9370" s="39"/>
      <c r="U9370" s="39"/>
      <c r="V9370" s="39"/>
      <c r="W9370" s="39"/>
      <c r="X9370" s="39"/>
      <c r="Y9370" s="39"/>
      <c r="Z9370" s="39"/>
      <c r="AA9370" s="39"/>
      <c r="AB9370" s="39"/>
      <c r="AC9370" s="39"/>
      <c r="AD9370" s="39"/>
      <c r="AE9370" s="39"/>
      <c r="AF9370" s="39"/>
      <c r="AG9370" s="39"/>
      <c r="AH9370" s="39"/>
      <c r="AI9370" s="39"/>
      <c r="AJ9370" s="39"/>
      <c r="AK9370" s="39"/>
      <c r="AL9370" s="39"/>
      <c r="AM9370" s="39"/>
      <c r="AN9370" s="39"/>
      <c r="AO9370" s="39"/>
      <c r="AP9370" s="39"/>
      <c r="AQ9370" s="39"/>
      <c r="AR9370" s="39"/>
      <c r="AS9370" s="39"/>
      <c r="AT9370" s="39"/>
      <c r="AU9370" s="39"/>
      <c r="AV9370" s="39"/>
      <c r="AW9370" s="39"/>
    </row>
    <row r="9371" spans="15:49" x14ac:dyDescent="0.2">
      <c r="O9371" s="39"/>
      <c r="P9371" s="39"/>
      <c r="Q9371" s="39"/>
      <c r="R9371" s="39"/>
      <c r="S9371" s="39"/>
      <c r="T9371" s="39"/>
      <c r="U9371" s="39"/>
      <c r="V9371" s="39"/>
      <c r="W9371" s="39"/>
      <c r="X9371" s="39"/>
      <c r="Y9371" s="39"/>
      <c r="Z9371" s="39"/>
      <c r="AA9371" s="39"/>
      <c r="AB9371" s="39"/>
      <c r="AC9371" s="39"/>
      <c r="AD9371" s="39"/>
      <c r="AE9371" s="39"/>
      <c r="AF9371" s="39"/>
      <c r="AG9371" s="39"/>
      <c r="AH9371" s="39"/>
      <c r="AI9371" s="39"/>
      <c r="AJ9371" s="39"/>
      <c r="AK9371" s="39"/>
      <c r="AL9371" s="39"/>
      <c r="AM9371" s="39"/>
      <c r="AN9371" s="39"/>
      <c r="AO9371" s="39"/>
      <c r="AP9371" s="39"/>
      <c r="AQ9371" s="39"/>
      <c r="AR9371" s="39"/>
      <c r="AS9371" s="39"/>
      <c r="AT9371" s="39"/>
      <c r="AU9371" s="39"/>
      <c r="AV9371" s="39"/>
      <c r="AW9371" s="39"/>
    </row>
    <row r="9372" spans="15:49" x14ac:dyDescent="0.2">
      <c r="O9372" s="39"/>
      <c r="P9372" s="39"/>
      <c r="Q9372" s="39"/>
      <c r="R9372" s="39"/>
      <c r="S9372" s="39"/>
      <c r="T9372" s="39"/>
      <c r="U9372" s="39"/>
      <c r="V9372" s="39"/>
      <c r="W9372" s="39"/>
      <c r="X9372" s="39"/>
      <c r="Y9372" s="39"/>
      <c r="Z9372" s="39"/>
      <c r="AA9372" s="39"/>
      <c r="AB9372" s="39"/>
      <c r="AC9372" s="39"/>
      <c r="AD9372" s="39"/>
      <c r="AE9372" s="39"/>
      <c r="AF9372" s="39"/>
      <c r="AG9372" s="39"/>
      <c r="AH9372" s="39"/>
      <c r="AI9372" s="39"/>
      <c r="AJ9372" s="39"/>
      <c r="AK9372" s="39"/>
      <c r="AL9372" s="39"/>
      <c r="AM9372" s="39"/>
      <c r="AN9372" s="39"/>
      <c r="AO9372" s="39"/>
      <c r="AP9372" s="39"/>
      <c r="AQ9372" s="39"/>
      <c r="AR9372" s="39"/>
      <c r="AS9372" s="39"/>
      <c r="AT9372" s="39"/>
      <c r="AU9372" s="39"/>
      <c r="AV9372" s="39"/>
      <c r="AW9372" s="39"/>
    </row>
    <row r="9373" spans="15:49" x14ac:dyDescent="0.2">
      <c r="O9373" s="39"/>
      <c r="P9373" s="39"/>
      <c r="Q9373" s="39"/>
      <c r="R9373" s="39"/>
      <c r="S9373" s="39"/>
      <c r="T9373" s="39"/>
      <c r="U9373" s="39"/>
      <c r="V9373" s="39"/>
      <c r="W9373" s="39"/>
      <c r="X9373" s="39"/>
      <c r="Y9373" s="39"/>
      <c r="Z9373" s="39"/>
      <c r="AA9373" s="39"/>
      <c r="AB9373" s="39"/>
      <c r="AC9373" s="39"/>
      <c r="AD9373" s="39"/>
      <c r="AE9373" s="39"/>
      <c r="AF9373" s="39"/>
      <c r="AG9373" s="39"/>
      <c r="AH9373" s="39"/>
      <c r="AI9373" s="39"/>
      <c r="AJ9373" s="39"/>
      <c r="AK9373" s="39"/>
      <c r="AL9373" s="39"/>
      <c r="AM9373" s="39"/>
      <c r="AN9373" s="39"/>
      <c r="AO9373" s="39"/>
      <c r="AP9373" s="39"/>
      <c r="AQ9373" s="39"/>
      <c r="AR9373" s="39"/>
      <c r="AS9373" s="39"/>
      <c r="AT9373" s="39"/>
      <c r="AU9373" s="39"/>
      <c r="AV9373" s="39"/>
      <c r="AW9373" s="39"/>
    </row>
    <row r="9374" spans="15:49" x14ac:dyDescent="0.2">
      <c r="O9374" s="39"/>
      <c r="P9374" s="39"/>
      <c r="Q9374" s="39"/>
      <c r="R9374" s="39"/>
      <c r="S9374" s="39"/>
      <c r="T9374" s="39"/>
      <c r="U9374" s="39"/>
      <c r="V9374" s="39"/>
      <c r="W9374" s="39"/>
      <c r="X9374" s="39"/>
      <c r="Y9374" s="39"/>
      <c r="Z9374" s="39"/>
      <c r="AA9374" s="39"/>
      <c r="AB9374" s="39"/>
      <c r="AC9374" s="39"/>
      <c r="AD9374" s="39"/>
      <c r="AE9374" s="39"/>
      <c r="AF9374" s="39"/>
      <c r="AG9374" s="39"/>
      <c r="AH9374" s="39"/>
      <c r="AI9374" s="39"/>
      <c r="AJ9374" s="39"/>
      <c r="AK9374" s="39"/>
      <c r="AL9374" s="39"/>
      <c r="AM9374" s="39"/>
      <c r="AN9374" s="39"/>
      <c r="AO9374" s="39"/>
      <c r="AP9374" s="39"/>
      <c r="AQ9374" s="39"/>
      <c r="AR9374" s="39"/>
      <c r="AS9374" s="39"/>
      <c r="AT9374" s="39"/>
      <c r="AU9374" s="39"/>
      <c r="AV9374" s="39"/>
      <c r="AW9374" s="39"/>
    </row>
    <row r="9375" spans="15:49" x14ac:dyDescent="0.2">
      <c r="O9375" s="39"/>
      <c r="P9375" s="39"/>
      <c r="Q9375" s="39"/>
      <c r="R9375" s="39"/>
      <c r="S9375" s="39"/>
      <c r="T9375" s="39"/>
      <c r="U9375" s="39"/>
      <c r="V9375" s="39"/>
      <c r="W9375" s="39"/>
      <c r="X9375" s="39"/>
      <c r="Y9375" s="39"/>
      <c r="Z9375" s="39"/>
      <c r="AA9375" s="39"/>
      <c r="AB9375" s="39"/>
      <c r="AC9375" s="39"/>
      <c r="AD9375" s="39"/>
      <c r="AE9375" s="39"/>
      <c r="AF9375" s="39"/>
      <c r="AG9375" s="39"/>
      <c r="AH9375" s="39"/>
      <c r="AI9375" s="39"/>
      <c r="AJ9375" s="39"/>
      <c r="AK9375" s="39"/>
      <c r="AL9375" s="39"/>
      <c r="AM9375" s="39"/>
      <c r="AN9375" s="39"/>
      <c r="AO9375" s="39"/>
      <c r="AP9375" s="39"/>
      <c r="AQ9375" s="39"/>
      <c r="AR9375" s="39"/>
      <c r="AS9375" s="39"/>
      <c r="AT9375" s="39"/>
      <c r="AU9375" s="39"/>
      <c r="AV9375" s="39"/>
      <c r="AW9375" s="39"/>
    </row>
    <row r="9376" spans="15:49" x14ac:dyDescent="0.2">
      <c r="O9376" s="39"/>
      <c r="P9376" s="39"/>
      <c r="Q9376" s="39"/>
      <c r="R9376" s="39"/>
      <c r="S9376" s="39"/>
      <c r="T9376" s="39"/>
      <c r="U9376" s="39"/>
      <c r="V9376" s="39"/>
      <c r="W9376" s="39"/>
      <c r="X9376" s="39"/>
      <c r="Y9376" s="39"/>
      <c r="Z9376" s="39"/>
      <c r="AA9376" s="39"/>
      <c r="AB9376" s="39"/>
      <c r="AC9376" s="39"/>
      <c r="AD9376" s="39"/>
      <c r="AE9376" s="39"/>
      <c r="AF9376" s="39"/>
      <c r="AG9376" s="39"/>
      <c r="AH9376" s="39"/>
      <c r="AI9376" s="39"/>
      <c r="AJ9376" s="39"/>
      <c r="AK9376" s="39"/>
      <c r="AL9376" s="39"/>
      <c r="AM9376" s="39"/>
      <c r="AN9376" s="39"/>
      <c r="AO9376" s="39"/>
      <c r="AP9376" s="39"/>
      <c r="AQ9376" s="39"/>
      <c r="AR9376" s="39"/>
      <c r="AS9376" s="39"/>
      <c r="AT9376" s="39"/>
      <c r="AU9376" s="39"/>
      <c r="AV9376" s="39"/>
      <c r="AW9376" s="39"/>
    </row>
    <row r="9377" spans="15:49" x14ac:dyDescent="0.2">
      <c r="O9377" s="39"/>
      <c r="P9377" s="39"/>
      <c r="Q9377" s="39"/>
      <c r="R9377" s="39"/>
      <c r="S9377" s="39"/>
      <c r="T9377" s="39"/>
      <c r="U9377" s="39"/>
      <c r="V9377" s="39"/>
      <c r="W9377" s="39"/>
      <c r="X9377" s="39"/>
      <c r="Y9377" s="39"/>
      <c r="Z9377" s="39"/>
      <c r="AA9377" s="39"/>
      <c r="AB9377" s="39"/>
      <c r="AC9377" s="39"/>
      <c r="AD9377" s="39"/>
      <c r="AE9377" s="39"/>
      <c r="AF9377" s="39"/>
      <c r="AG9377" s="39"/>
      <c r="AH9377" s="39"/>
      <c r="AI9377" s="39"/>
      <c r="AJ9377" s="39"/>
      <c r="AK9377" s="39"/>
      <c r="AL9377" s="39"/>
      <c r="AM9377" s="39"/>
      <c r="AN9377" s="39"/>
      <c r="AO9377" s="39"/>
      <c r="AP9377" s="39"/>
      <c r="AQ9377" s="39"/>
      <c r="AR9377" s="39"/>
      <c r="AS9377" s="39"/>
      <c r="AT9377" s="39"/>
      <c r="AU9377" s="39"/>
      <c r="AV9377" s="39"/>
      <c r="AW9377" s="39"/>
    </row>
    <row r="9378" spans="15:49" x14ac:dyDescent="0.2">
      <c r="O9378" s="39"/>
      <c r="P9378" s="39"/>
      <c r="Q9378" s="39"/>
      <c r="R9378" s="39"/>
      <c r="S9378" s="39"/>
      <c r="T9378" s="39"/>
      <c r="U9378" s="39"/>
      <c r="V9378" s="39"/>
      <c r="W9378" s="39"/>
      <c r="X9378" s="39"/>
      <c r="Y9378" s="39"/>
      <c r="Z9378" s="39"/>
      <c r="AA9378" s="39"/>
      <c r="AB9378" s="39"/>
      <c r="AC9378" s="39"/>
      <c r="AD9378" s="39"/>
      <c r="AE9378" s="39"/>
      <c r="AF9378" s="39"/>
      <c r="AG9378" s="39"/>
      <c r="AH9378" s="39"/>
      <c r="AI9378" s="39"/>
      <c r="AJ9378" s="39"/>
      <c r="AK9378" s="39"/>
      <c r="AL9378" s="39"/>
      <c r="AM9378" s="39"/>
      <c r="AN9378" s="39"/>
      <c r="AO9378" s="39"/>
      <c r="AP9378" s="39"/>
      <c r="AQ9378" s="39"/>
      <c r="AR9378" s="39"/>
      <c r="AS9378" s="39"/>
      <c r="AT9378" s="39"/>
      <c r="AU9378" s="39"/>
      <c r="AV9378" s="39"/>
      <c r="AW9378" s="39"/>
    </row>
    <row r="9379" spans="15:49" x14ac:dyDescent="0.2">
      <c r="O9379" s="39"/>
      <c r="P9379" s="39"/>
      <c r="Q9379" s="39"/>
      <c r="R9379" s="39"/>
      <c r="S9379" s="39"/>
      <c r="T9379" s="39"/>
      <c r="U9379" s="39"/>
      <c r="V9379" s="39"/>
      <c r="W9379" s="39"/>
      <c r="X9379" s="39"/>
      <c r="Y9379" s="39"/>
      <c r="Z9379" s="39"/>
      <c r="AA9379" s="39"/>
      <c r="AB9379" s="39"/>
      <c r="AC9379" s="39"/>
      <c r="AD9379" s="39"/>
      <c r="AE9379" s="39"/>
      <c r="AF9379" s="39"/>
      <c r="AG9379" s="39"/>
      <c r="AH9379" s="39"/>
      <c r="AI9379" s="39"/>
      <c r="AJ9379" s="39"/>
      <c r="AK9379" s="39"/>
      <c r="AL9379" s="39"/>
      <c r="AM9379" s="39"/>
      <c r="AN9379" s="39"/>
      <c r="AO9379" s="39"/>
      <c r="AP9379" s="39"/>
      <c r="AQ9379" s="39"/>
      <c r="AR9379" s="39"/>
      <c r="AS9379" s="39"/>
      <c r="AT9379" s="39"/>
      <c r="AU9379" s="39"/>
      <c r="AV9379" s="39"/>
      <c r="AW9379" s="39"/>
    </row>
    <row r="9380" spans="15:49" x14ac:dyDescent="0.2">
      <c r="O9380" s="39"/>
      <c r="P9380" s="39"/>
      <c r="Q9380" s="39"/>
      <c r="R9380" s="39"/>
      <c r="S9380" s="39"/>
      <c r="T9380" s="39"/>
      <c r="U9380" s="39"/>
      <c r="V9380" s="39"/>
      <c r="W9380" s="39"/>
      <c r="X9380" s="39"/>
      <c r="Y9380" s="39"/>
      <c r="Z9380" s="39"/>
      <c r="AA9380" s="39"/>
      <c r="AB9380" s="39"/>
      <c r="AC9380" s="39"/>
      <c r="AD9380" s="39"/>
      <c r="AE9380" s="39"/>
      <c r="AF9380" s="39"/>
      <c r="AG9380" s="39"/>
      <c r="AH9380" s="39"/>
      <c r="AI9380" s="39"/>
      <c r="AJ9380" s="39"/>
      <c r="AK9380" s="39"/>
      <c r="AL9380" s="39"/>
      <c r="AM9380" s="39"/>
      <c r="AN9380" s="39"/>
      <c r="AO9380" s="39"/>
      <c r="AP9380" s="39"/>
      <c r="AQ9380" s="39"/>
      <c r="AR9380" s="39"/>
      <c r="AS9380" s="39"/>
      <c r="AT9380" s="39"/>
      <c r="AU9380" s="39"/>
      <c r="AV9380" s="39"/>
      <c r="AW9380" s="39"/>
    </row>
    <row r="9381" spans="15:49" x14ac:dyDescent="0.2">
      <c r="O9381" s="39"/>
      <c r="P9381" s="39"/>
      <c r="Q9381" s="39"/>
      <c r="R9381" s="39"/>
      <c r="S9381" s="39"/>
      <c r="T9381" s="39"/>
      <c r="U9381" s="39"/>
      <c r="V9381" s="39"/>
      <c r="W9381" s="39"/>
      <c r="X9381" s="39"/>
      <c r="Y9381" s="39"/>
      <c r="Z9381" s="39"/>
      <c r="AA9381" s="39"/>
      <c r="AB9381" s="39"/>
      <c r="AC9381" s="39"/>
      <c r="AD9381" s="39"/>
      <c r="AE9381" s="39"/>
      <c r="AF9381" s="39"/>
      <c r="AG9381" s="39"/>
      <c r="AH9381" s="39"/>
      <c r="AI9381" s="39"/>
      <c r="AJ9381" s="39"/>
      <c r="AK9381" s="39"/>
      <c r="AL9381" s="39"/>
      <c r="AM9381" s="39"/>
      <c r="AN9381" s="39"/>
      <c r="AO9381" s="39"/>
      <c r="AP9381" s="39"/>
      <c r="AQ9381" s="39"/>
      <c r="AR9381" s="39"/>
      <c r="AS9381" s="39"/>
      <c r="AT9381" s="39"/>
      <c r="AU9381" s="39"/>
      <c r="AV9381" s="39"/>
      <c r="AW9381" s="39"/>
    </row>
    <row r="9382" spans="15:49" x14ac:dyDescent="0.2">
      <c r="O9382" s="39"/>
      <c r="P9382" s="39"/>
      <c r="Q9382" s="39"/>
      <c r="R9382" s="39"/>
      <c r="S9382" s="39"/>
      <c r="T9382" s="39"/>
      <c r="U9382" s="39"/>
      <c r="V9382" s="39"/>
      <c r="W9382" s="39"/>
      <c r="X9382" s="39"/>
      <c r="Y9382" s="39"/>
      <c r="Z9382" s="39"/>
      <c r="AA9382" s="39"/>
      <c r="AB9382" s="39"/>
      <c r="AC9382" s="39"/>
      <c r="AD9382" s="39"/>
      <c r="AE9382" s="39"/>
      <c r="AF9382" s="39"/>
      <c r="AG9382" s="39"/>
      <c r="AH9382" s="39"/>
      <c r="AI9382" s="39"/>
      <c r="AJ9382" s="39"/>
      <c r="AK9382" s="39"/>
      <c r="AL9382" s="39"/>
      <c r="AM9382" s="39"/>
      <c r="AN9382" s="39"/>
      <c r="AO9382" s="39"/>
      <c r="AP9382" s="39"/>
      <c r="AQ9382" s="39"/>
      <c r="AR9382" s="39"/>
      <c r="AS9382" s="39"/>
      <c r="AT9382" s="39"/>
      <c r="AU9382" s="39"/>
      <c r="AV9382" s="39"/>
      <c r="AW9382" s="39"/>
    </row>
    <row r="9383" spans="15:49" x14ac:dyDescent="0.2">
      <c r="O9383" s="39"/>
      <c r="P9383" s="39"/>
      <c r="Q9383" s="39"/>
      <c r="R9383" s="39"/>
      <c r="S9383" s="39"/>
      <c r="T9383" s="39"/>
      <c r="U9383" s="39"/>
      <c r="V9383" s="39"/>
      <c r="W9383" s="39"/>
      <c r="X9383" s="39"/>
      <c r="Y9383" s="39"/>
      <c r="Z9383" s="39"/>
      <c r="AA9383" s="39"/>
      <c r="AB9383" s="39"/>
      <c r="AC9383" s="39"/>
      <c r="AD9383" s="39"/>
      <c r="AE9383" s="39"/>
      <c r="AF9383" s="39"/>
      <c r="AG9383" s="39"/>
      <c r="AH9383" s="39"/>
      <c r="AI9383" s="39"/>
      <c r="AJ9383" s="39"/>
      <c r="AK9383" s="39"/>
      <c r="AL9383" s="39"/>
      <c r="AM9383" s="39"/>
      <c r="AN9383" s="39"/>
      <c r="AO9383" s="39"/>
      <c r="AP9383" s="39"/>
      <c r="AQ9383" s="39"/>
      <c r="AR9383" s="39"/>
      <c r="AS9383" s="39"/>
      <c r="AT9383" s="39"/>
      <c r="AU9383" s="39"/>
      <c r="AV9383" s="39"/>
      <c r="AW9383" s="39"/>
    </row>
    <row r="9384" spans="15:49" x14ac:dyDescent="0.2">
      <c r="O9384" s="39"/>
      <c r="P9384" s="39"/>
      <c r="Q9384" s="39"/>
      <c r="R9384" s="39"/>
      <c r="S9384" s="39"/>
      <c r="T9384" s="39"/>
      <c r="U9384" s="39"/>
      <c r="V9384" s="39"/>
      <c r="W9384" s="39"/>
      <c r="X9384" s="39"/>
      <c r="Y9384" s="39"/>
      <c r="Z9384" s="39"/>
      <c r="AA9384" s="39"/>
      <c r="AB9384" s="39"/>
      <c r="AC9384" s="39"/>
      <c r="AD9384" s="39"/>
      <c r="AE9384" s="39"/>
      <c r="AF9384" s="39"/>
      <c r="AG9384" s="39"/>
      <c r="AH9384" s="39"/>
      <c r="AI9384" s="39"/>
      <c r="AJ9384" s="39"/>
      <c r="AK9384" s="39"/>
      <c r="AL9384" s="39"/>
      <c r="AM9384" s="39"/>
      <c r="AN9384" s="39"/>
      <c r="AO9384" s="39"/>
      <c r="AP9384" s="39"/>
      <c r="AQ9384" s="39"/>
      <c r="AR9384" s="39"/>
      <c r="AS9384" s="39"/>
      <c r="AT9384" s="39"/>
      <c r="AU9384" s="39"/>
      <c r="AV9384" s="39"/>
      <c r="AW9384" s="39"/>
    </row>
    <row r="9385" spans="15:49" x14ac:dyDescent="0.2">
      <c r="O9385" s="39"/>
      <c r="P9385" s="39"/>
      <c r="Q9385" s="39"/>
      <c r="R9385" s="39"/>
      <c r="S9385" s="39"/>
      <c r="T9385" s="39"/>
      <c r="U9385" s="39"/>
      <c r="V9385" s="39"/>
      <c r="W9385" s="39"/>
      <c r="X9385" s="39"/>
      <c r="Y9385" s="39"/>
      <c r="Z9385" s="39"/>
      <c r="AA9385" s="39"/>
      <c r="AB9385" s="39"/>
      <c r="AC9385" s="39"/>
      <c r="AD9385" s="39"/>
      <c r="AE9385" s="39"/>
      <c r="AF9385" s="39"/>
      <c r="AG9385" s="39"/>
      <c r="AH9385" s="39"/>
      <c r="AI9385" s="39"/>
      <c r="AJ9385" s="39"/>
      <c r="AK9385" s="39"/>
      <c r="AL9385" s="39"/>
      <c r="AM9385" s="39"/>
      <c r="AN9385" s="39"/>
      <c r="AO9385" s="39"/>
      <c r="AP9385" s="39"/>
      <c r="AQ9385" s="39"/>
      <c r="AR9385" s="39"/>
      <c r="AS9385" s="39"/>
      <c r="AT9385" s="39"/>
      <c r="AU9385" s="39"/>
      <c r="AV9385" s="39"/>
      <c r="AW9385" s="39"/>
    </row>
    <row r="9386" spans="15:49" x14ac:dyDescent="0.2">
      <c r="O9386" s="39"/>
      <c r="P9386" s="39"/>
      <c r="Q9386" s="39"/>
      <c r="R9386" s="39"/>
      <c r="S9386" s="39"/>
      <c r="T9386" s="39"/>
      <c r="U9386" s="39"/>
      <c r="V9386" s="39"/>
      <c r="W9386" s="39"/>
      <c r="X9386" s="39"/>
      <c r="Y9386" s="39"/>
      <c r="Z9386" s="39"/>
      <c r="AA9386" s="39"/>
      <c r="AB9386" s="39"/>
      <c r="AC9386" s="39"/>
      <c r="AD9386" s="39"/>
      <c r="AE9386" s="39"/>
      <c r="AF9386" s="39"/>
      <c r="AG9386" s="39"/>
      <c r="AH9386" s="39"/>
      <c r="AI9386" s="39"/>
      <c r="AJ9386" s="39"/>
      <c r="AK9386" s="39"/>
      <c r="AL9386" s="39"/>
      <c r="AM9386" s="39"/>
      <c r="AN9386" s="39"/>
      <c r="AO9386" s="39"/>
      <c r="AP9386" s="39"/>
      <c r="AQ9386" s="39"/>
      <c r="AR9386" s="39"/>
      <c r="AS9386" s="39"/>
      <c r="AT9386" s="39"/>
      <c r="AU9386" s="39"/>
      <c r="AV9386" s="39"/>
      <c r="AW9386" s="39"/>
    </row>
    <row r="9387" spans="15:49" x14ac:dyDescent="0.2">
      <c r="O9387" s="39"/>
      <c r="P9387" s="39"/>
      <c r="Q9387" s="39"/>
      <c r="R9387" s="39"/>
      <c r="S9387" s="39"/>
      <c r="T9387" s="39"/>
      <c r="U9387" s="39"/>
      <c r="V9387" s="39"/>
      <c r="W9387" s="39"/>
      <c r="X9387" s="39"/>
      <c r="Y9387" s="39"/>
      <c r="Z9387" s="39"/>
      <c r="AA9387" s="39"/>
      <c r="AB9387" s="39"/>
      <c r="AC9387" s="39"/>
      <c r="AD9387" s="39"/>
      <c r="AE9387" s="39"/>
      <c r="AF9387" s="39"/>
      <c r="AG9387" s="39"/>
      <c r="AH9387" s="39"/>
      <c r="AI9387" s="39"/>
      <c r="AJ9387" s="39"/>
      <c r="AK9387" s="39"/>
      <c r="AL9387" s="39"/>
      <c r="AM9387" s="39"/>
      <c r="AN9387" s="39"/>
      <c r="AO9387" s="39"/>
      <c r="AP9387" s="39"/>
      <c r="AQ9387" s="39"/>
      <c r="AR9387" s="39"/>
      <c r="AS9387" s="39"/>
      <c r="AT9387" s="39"/>
      <c r="AU9387" s="39"/>
      <c r="AV9387" s="39"/>
      <c r="AW9387" s="39"/>
    </row>
    <row r="9388" spans="15:49" x14ac:dyDescent="0.2">
      <c r="O9388" s="39"/>
      <c r="P9388" s="39"/>
      <c r="Q9388" s="39"/>
      <c r="R9388" s="39"/>
      <c r="S9388" s="39"/>
      <c r="T9388" s="39"/>
      <c r="U9388" s="39"/>
      <c r="V9388" s="39"/>
      <c r="W9388" s="39"/>
      <c r="X9388" s="39"/>
      <c r="Y9388" s="39"/>
      <c r="Z9388" s="39"/>
      <c r="AA9388" s="39"/>
      <c r="AB9388" s="39"/>
      <c r="AC9388" s="39"/>
      <c r="AD9388" s="39"/>
      <c r="AE9388" s="39"/>
      <c r="AF9388" s="39"/>
      <c r="AG9388" s="39"/>
      <c r="AH9388" s="39"/>
      <c r="AI9388" s="39"/>
      <c r="AJ9388" s="39"/>
      <c r="AK9388" s="39"/>
      <c r="AL9388" s="39"/>
      <c r="AM9388" s="39"/>
      <c r="AN9388" s="39"/>
      <c r="AO9388" s="39"/>
      <c r="AP9388" s="39"/>
      <c r="AQ9388" s="39"/>
      <c r="AR9388" s="39"/>
      <c r="AS9388" s="39"/>
      <c r="AT9388" s="39"/>
      <c r="AU9388" s="39"/>
      <c r="AV9388" s="39"/>
      <c r="AW9388" s="39"/>
    </row>
    <row r="9389" spans="15:49" x14ac:dyDescent="0.2">
      <c r="O9389" s="39"/>
      <c r="P9389" s="39"/>
      <c r="Q9389" s="39"/>
      <c r="R9389" s="39"/>
      <c r="S9389" s="39"/>
      <c r="T9389" s="39"/>
      <c r="U9389" s="39"/>
      <c r="V9389" s="39"/>
      <c r="W9389" s="39"/>
      <c r="X9389" s="39"/>
      <c r="Y9389" s="39"/>
      <c r="Z9389" s="39"/>
      <c r="AA9389" s="39"/>
      <c r="AB9389" s="39"/>
      <c r="AC9389" s="39"/>
      <c r="AD9389" s="39"/>
      <c r="AE9389" s="39"/>
      <c r="AF9389" s="39"/>
      <c r="AG9389" s="39"/>
      <c r="AH9389" s="39"/>
      <c r="AI9389" s="39"/>
      <c r="AJ9389" s="39"/>
      <c r="AK9389" s="39"/>
      <c r="AL9389" s="39"/>
      <c r="AM9389" s="39"/>
      <c r="AN9389" s="39"/>
      <c r="AO9389" s="39"/>
      <c r="AP9389" s="39"/>
      <c r="AQ9389" s="39"/>
      <c r="AR9389" s="39"/>
      <c r="AS9389" s="39"/>
      <c r="AT9389" s="39"/>
      <c r="AU9389" s="39"/>
      <c r="AV9389" s="39"/>
      <c r="AW9389" s="39"/>
    </row>
    <row r="9390" spans="15:49" x14ac:dyDescent="0.2">
      <c r="O9390" s="39"/>
      <c r="P9390" s="39"/>
      <c r="Q9390" s="39"/>
      <c r="R9390" s="39"/>
      <c r="S9390" s="39"/>
      <c r="T9390" s="39"/>
      <c r="U9390" s="39"/>
      <c r="V9390" s="39"/>
      <c r="W9390" s="39"/>
      <c r="X9390" s="39"/>
      <c r="Y9390" s="39"/>
      <c r="Z9390" s="39"/>
      <c r="AA9390" s="39"/>
      <c r="AB9390" s="39"/>
      <c r="AC9390" s="39"/>
      <c r="AD9390" s="39"/>
      <c r="AE9390" s="39"/>
      <c r="AF9390" s="39"/>
      <c r="AG9390" s="39"/>
      <c r="AH9390" s="39"/>
      <c r="AI9390" s="39"/>
      <c r="AJ9390" s="39"/>
      <c r="AK9390" s="39"/>
      <c r="AL9390" s="39"/>
      <c r="AM9390" s="39"/>
      <c r="AN9390" s="39"/>
      <c r="AO9390" s="39"/>
      <c r="AP9390" s="39"/>
      <c r="AQ9390" s="39"/>
      <c r="AR9390" s="39"/>
      <c r="AS9390" s="39"/>
      <c r="AT9390" s="39"/>
      <c r="AU9390" s="39"/>
      <c r="AV9390" s="39"/>
      <c r="AW9390" s="39"/>
    </row>
    <row r="9391" spans="15:49" x14ac:dyDescent="0.2">
      <c r="O9391" s="39"/>
      <c r="P9391" s="39"/>
      <c r="Q9391" s="39"/>
      <c r="R9391" s="39"/>
      <c r="S9391" s="39"/>
      <c r="T9391" s="39"/>
      <c r="U9391" s="39"/>
      <c r="V9391" s="39"/>
      <c r="W9391" s="39"/>
      <c r="X9391" s="39"/>
      <c r="Y9391" s="39"/>
      <c r="Z9391" s="39"/>
      <c r="AA9391" s="39"/>
      <c r="AB9391" s="39"/>
      <c r="AC9391" s="39"/>
      <c r="AD9391" s="39"/>
      <c r="AE9391" s="39"/>
      <c r="AF9391" s="39"/>
      <c r="AG9391" s="39"/>
      <c r="AH9391" s="39"/>
      <c r="AI9391" s="39"/>
      <c r="AJ9391" s="39"/>
      <c r="AK9391" s="39"/>
      <c r="AL9391" s="39"/>
      <c r="AM9391" s="39"/>
      <c r="AN9391" s="39"/>
      <c r="AO9391" s="39"/>
      <c r="AP9391" s="39"/>
      <c r="AQ9391" s="39"/>
      <c r="AR9391" s="39"/>
      <c r="AS9391" s="39"/>
      <c r="AT9391" s="39"/>
      <c r="AU9391" s="39"/>
      <c r="AV9391" s="39"/>
      <c r="AW9391" s="39"/>
    </row>
    <row r="9392" spans="15:49" x14ac:dyDescent="0.2">
      <c r="O9392" s="39"/>
      <c r="P9392" s="39"/>
      <c r="Q9392" s="39"/>
      <c r="R9392" s="39"/>
      <c r="S9392" s="39"/>
      <c r="T9392" s="39"/>
      <c r="U9392" s="39"/>
      <c r="V9392" s="39"/>
      <c r="W9392" s="39"/>
      <c r="X9392" s="39"/>
      <c r="Y9392" s="39"/>
      <c r="Z9392" s="39"/>
      <c r="AA9392" s="39"/>
      <c r="AB9392" s="39"/>
      <c r="AC9392" s="39"/>
      <c r="AD9392" s="39"/>
      <c r="AE9392" s="39"/>
      <c r="AF9392" s="39"/>
      <c r="AG9392" s="39"/>
      <c r="AH9392" s="39"/>
      <c r="AI9392" s="39"/>
      <c r="AJ9392" s="39"/>
      <c r="AK9392" s="39"/>
      <c r="AL9392" s="39"/>
      <c r="AM9392" s="39"/>
      <c r="AN9392" s="39"/>
      <c r="AO9392" s="39"/>
      <c r="AP9392" s="39"/>
      <c r="AQ9392" s="39"/>
      <c r="AR9392" s="39"/>
      <c r="AS9392" s="39"/>
      <c r="AT9392" s="39"/>
      <c r="AU9392" s="39"/>
      <c r="AV9392" s="39"/>
      <c r="AW9392" s="39"/>
    </row>
    <row r="9393" spans="15:49" x14ac:dyDescent="0.2">
      <c r="O9393" s="39"/>
      <c r="P9393" s="39"/>
      <c r="Q9393" s="39"/>
      <c r="R9393" s="39"/>
      <c r="S9393" s="39"/>
      <c r="T9393" s="39"/>
      <c r="U9393" s="39"/>
      <c r="V9393" s="39"/>
      <c r="W9393" s="39"/>
      <c r="X9393" s="39"/>
      <c r="Y9393" s="39"/>
      <c r="Z9393" s="39"/>
      <c r="AA9393" s="39"/>
      <c r="AB9393" s="39"/>
      <c r="AC9393" s="39"/>
      <c r="AD9393" s="39"/>
      <c r="AE9393" s="39"/>
      <c r="AF9393" s="39"/>
      <c r="AG9393" s="39"/>
      <c r="AH9393" s="39"/>
      <c r="AI9393" s="39"/>
      <c r="AJ9393" s="39"/>
      <c r="AK9393" s="39"/>
      <c r="AL9393" s="39"/>
      <c r="AM9393" s="39"/>
      <c r="AN9393" s="39"/>
      <c r="AO9393" s="39"/>
      <c r="AP9393" s="39"/>
      <c r="AQ9393" s="39"/>
      <c r="AR9393" s="39"/>
      <c r="AS9393" s="39"/>
      <c r="AT9393" s="39"/>
      <c r="AU9393" s="39"/>
      <c r="AV9393" s="39"/>
      <c r="AW9393" s="39"/>
    </row>
    <row r="9394" spans="15:49" x14ac:dyDescent="0.2">
      <c r="O9394" s="39"/>
      <c r="P9394" s="39"/>
      <c r="Q9394" s="39"/>
      <c r="R9394" s="39"/>
      <c r="S9394" s="39"/>
      <c r="T9394" s="39"/>
      <c r="U9394" s="39"/>
      <c r="V9394" s="39"/>
      <c r="W9394" s="39"/>
      <c r="X9394" s="39"/>
      <c r="Y9394" s="39"/>
      <c r="Z9394" s="39"/>
      <c r="AA9394" s="39"/>
      <c r="AB9394" s="39"/>
      <c r="AC9394" s="39"/>
      <c r="AD9394" s="39"/>
      <c r="AE9394" s="39"/>
      <c r="AF9394" s="39"/>
      <c r="AG9394" s="39"/>
      <c r="AH9394" s="39"/>
      <c r="AI9394" s="39"/>
      <c r="AJ9394" s="39"/>
      <c r="AK9394" s="39"/>
      <c r="AL9394" s="39"/>
      <c r="AM9394" s="39"/>
      <c r="AN9394" s="39"/>
      <c r="AO9394" s="39"/>
      <c r="AP9394" s="39"/>
      <c r="AQ9394" s="39"/>
      <c r="AR9394" s="39"/>
      <c r="AS9394" s="39"/>
      <c r="AT9394" s="39"/>
      <c r="AU9394" s="39"/>
      <c r="AV9394" s="39"/>
      <c r="AW9394" s="39"/>
    </row>
    <row r="9395" spans="15:49" x14ac:dyDescent="0.2">
      <c r="O9395" s="39"/>
      <c r="P9395" s="39"/>
      <c r="Q9395" s="39"/>
      <c r="R9395" s="39"/>
      <c r="S9395" s="39"/>
      <c r="T9395" s="39"/>
      <c r="U9395" s="39"/>
      <c r="V9395" s="39"/>
      <c r="W9395" s="39"/>
      <c r="X9395" s="39"/>
      <c r="Y9395" s="39"/>
      <c r="Z9395" s="39"/>
      <c r="AA9395" s="39"/>
      <c r="AB9395" s="39"/>
      <c r="AC9395" s="39"/>
      <c r="AD9395" s="39"/>
      <c r="AE9395" s="39"/>
      <c r="AF9395" s="39"/>
      <c r="AG9395" s="39"/>
      <c r="AH9395" s="39"/>
      <c r="AI9395" s="39"/>
      <c r="AJ9395" s="39"/>
      <c r="AK9395" s="39"/>
      <c r="AL9395" s="39"/>
      <c r="AM9395" s="39"/>
      <c r="AN9395" s="39"/>
      <c r="AO9395" s="39"/>
      <c r="AP9395" s="39"/>
      <c r="AQ9395" s="39"/>
      <c r="AR9395" s="39"/>
      <c r="AS9395" s="39"/>
      <c r="AT9395" s="39"/>
      <c r="AU9395" s="39"/>
      <c r="AV9395" s="39"/>
      <c r="AW9395" s="39"/>
    </row>
    <row r="9396" spans="15:49" x14ac:dyDescent="0.2">
      <c r="O9396" s="39"/>
      <c r="P9396" s="39"/>
      <c r="Q9396" s="39"/>
      <c r="R9396" s="39"/>
      <c r="S9396" s="39"/>
      <c r="T9396" s="39"/>
      <c r="U9396" s="39"/>
      <c r="V9396" s="39"/>
      <c r="W9396" s="39"/>
      <c r="X9396" s="39"/>
      <c r="Y9396" s="39"/>
      <c r="Z9396" s="39"/>
      <c r="AA9396" s="39"/>
      <c r="AB9396" s="39"/>
      <c r="AC9396" s="39"/>
      <c r="AD9396" s="39"/>
      <c r="AE9396" s="39"/>
      <c r="AF9396" s="39"/>
      <c r="AG9396" s="39"/>
      <c r="AH9396" s="39"/>
      <c r="AI9396" s="39"/>
      <c r="AJ9396" s="39"/>
      <c r="AK9396" s="39"/>
      <c r="AL9396" s="39"/>
      <c r="AM9396" s="39"/>
      <c r="AN9396" s="39"/>
      <c r="AO9396" s="39"/>
      <c r="AP9396" s="39"/>
      <c r="AQ9396" s="39"/>
      <c r="AR9396" s="39"/>
      <c r="AS9396" s="39"/>
      <c r="AT9396" s="39"/>
      <c r="AU9396" s="39"/>
      <c r="AV9396" s="39"/>
      <c r="AW9396" s="39"/>
    </row>
    <row r="9397" spans="15:49" x14ac:dyDescent="0.2">
      <c r="O9397" s="39"/>
      <c r="P9397" s="39"/>
      <c r="Q9397" s="39"/>
      <c r="R9397" s="39"/>
      <c r="S9397" s="39"/>
      <c r="T9397" s="39"/>
      <c r="U9397" s="39"/>
      <c r="V9397" s="39"/>
      <c r="W9397" s="39"/>
      <c r="X9397" s="39"/>
      <c r="Y9397" s="39"/>
      <c r="Z9397" s="39"/>
      <c r="AA9397" s="39"/>
      <c r="AB9397" s="39"/>
      <c r="AC9397" s="39"/>
      <c r="AD9397" s="39"/>
      <c r="AE9397" s="39"/>
      <c r="AF9397" s="39"/>
      <c r="AG9397" s="39"/>
      <c r="AH9397" s="39"/>
      <c r="AI9397" s="39"/>
      <c r="AJ9397" s="39"/>
      <c r="AK9397" s="39"/>
      <c r="AL9397" s="39"/>
      <c r="AM9397" s="39"/>
      <c r="AN9397" s="39"/>
      <c r="AO9397" s="39"/>
      <c r="AP9397" s="39"/>
      <c r="AQ9397" s="39"/>
      <c r="AR9397" s="39"/>
      <c r="AS9397" s="39"/>
      <c r="AT9397" s="39"/>
      <c r="AU9397" s="39"/>
      <c r="AV9397" s="39"/>
      <c r="AW9397" s="39"/>
    </row>
    <row r="9398" spans="15:49" x14ac:dyDescent="0.2">
      <c r="O9398" s="39"/>
      <c r="P9398" s="39"/>
      <c r="Q9398" s="39"/>
      <c r="R9398" s="39"/>
      <c r="S9398" s="39"/>
      <c r="T9398" s="39"/>
      <c r="U9398" s="39"/>
      <c r="V9398" s="39"/>
      <c r="W9398" s="39"/>
      <c r="X9398" s="39"/>
      <c r="Y9398" s="39"/>
      <c r="Z9398" s="39"/>
      <c r="AA9398" s="39"/>
      <c r="AB9398" s="39"/>
      <c r="AC9398" s="39"/>
      <c r="AD9398" s="39"/>
      <c r="AE9398" s="39"/>
      <c r="AF9398" s="39"/>
      <c r="AG9398" s="39"/>
      <c r="AH9398" s="39"/>
      <c r="AI9398" s="39"/>
      <c r="AJ9398" s="39"/>
      <c r="AK9398" s="39"/>
      <c r="AL9398" s="39"/>
      <c r="AM9398" s="39"/>
      <c r="AN9398" s="39"/>
      <c r="AO9398" s="39"/>
      <c r="AP9398" s="39"/>
      <c r="AQ9398" s="39"/>
      <c r="AR9398" s="39"/>
      <c r="AS9398" s="39"/>
      <c r="AT9398" s="39"/>
      <c r="AU9398" s="39"/>
      <c r="AV9398" s="39"/>
      <c r="AW9398" s="39"/>
    </row>
    <row r="9399" spans="15:49" x14ac:dyDescent="0.2">
      <c r="O9399" s="39"/>
      <c r="P9399" s="39"/>
      <c r="Q9399" s="39"/>
      <c r="R9399" s="39"/>
      <c r="S9399" s="39"/>
      <c r="T9399" s="39"/>
      <c r="U9399" s="39"/>
      <c r="V9399" s="39"/>
      <c r="W9399" s="39"/>
      <c r="X9399" s="39"/>
      <c r="Y9399" s="39"/>
      <c r="Z9399" s="39"/>
      <c r="AA9399" s="39"/>
      <c r="AB9399" s="39"/>
      <c r="AC9399" s="39"/>
      <c r="AD9399" s="39"/>
      <c r="AE9399" s="39"/>
      <c r="AF9399" s="39"/>
      <c r="AG9399" s="39"/>
      <c r="AH9399" s="39"/>
      <c r="AI9399" s="39"/>
      <c r="AJ9399" s="39"/>
      <c r="AK9399" s="39"/>
      <c r="AL9399" s="39"/>
      <c r="AM9399" s="39"/>
      <c r="AN9399" s="39"/>
      <c r="AO9399" s="39"/>
      <c r="AP9399" s="39"/>
      <c r="AQ9399" s="39"/>
      <c r="AR9399" s="39"/>
      <c r="AS9399" s="39"/>
      <c r="AT9399" s="39"/>
      <c r="AU9399" s="39"/>
      <c r="AV9399" s="39"/>
      <c r="AW9399" s="39"/>
    </row>
    <row r="9400" spans="15:49" x14ac:dyDescent="0.2">
      <c r="O9400" s="39"/>
      <c r="P9400" s="39"/>
      <c r="Q9400" s="39"/>
      <c r="R9400" s="39"/>
      <c r="S9400" s="39"/>
      <c r="T9400" s="39"/>
      <c r="U9400" s="39"/>
      <c r="V9400" s="39"/>
      <c r="W9400" s="39"/>
      <c r="X9400" s="39"/>
      <c r="Y9400" s="39"/>
      <c r="Z9400" s="39"/>
      <c r="AA9400" s="39"/>
      <c r="AB9400" s="39"/>
      <c r="AC9400" s="39"/>
      <c r="AD9400" s="39"/>
      <c r="AE9400" s="39"/>
      <c r="AF9400" s="39"/>
      <c r="AG9400" s="39"/>
      <c r="AH9400" s="39"/>
      <c r="AI9400" s="39"/>
      <c r="AJ9400" s="39"/>
      <c r="AK9400" s="39"/>
      <c r="AL9400" s="39"/>
      <c r="AM9400" s="39"/>
      <c r="AN9400" s="39"/>
      <c r="AO9400" s="39"/>
      <c r="AP9400" s="39"/>
      <c r="AQ9400" s="39"/>
      <c r="AR9400" s="39"/>
      <c r="AS9400" s="39"/>
      <c r="AT9400" s="39"/>
      <c r="AU9400" s="39"/>
      <c r="AV9400" s="39"/>
      <c r="AW9400" s="39"/>
    </row>
    <row r="9401" spans="15:49" x14ac:dyDescent="0.2">
      <c r="O9401" s="39"/>
      <c r="P9401" s="39"/>
      <c r="Q9401" s="39"/>
      <c r="R9401" s="39"/>
      <c r="S9401" s="39"/>
      <c r="T9401" s="39"/>
      <c r="U9401" s="39"/>
      <c r="V9401" s="39"/>
      <c r="W9401" s="39"/>
      <c r="X9401" s="39"/>
      <c r="Y9401" s="39"/>
      <c r="Z9401" s="39"/>
      <c r="AA9401" s="39"/>
      <c r="AB9401" s="39"/>
      <c r="AC9401" s="39"/>
      <c r="AD9401" s="39"/>
      <c r="AE9401" s="39"/>
      <c r="AF9401" s="39"/>
      <c r="AG9401" s="39"/>
      <c r="AH9401" s="39"/>
      <c r="AI9401" s="39"/>
      <c r="AJ9401" s="39"/>
      <c r="AK9401" s="39"/>
      <c r="AL9401" s="39"/>
      <c r="AM9401" s="39"/>
      <c r="AN9401" s="39"/>
      <c r="AO9401" s="39"/>
      <c r="AP9401" s="39"/>
      <c r="AQ9401" s="39"/>
      <c r="AR9401" s="39"/>
      <c r="AS9401" s="39"/>
      <c r="AT9401" s="39"/>
      <c r="AU9401" s="39"/>
      <c r="AV9401" s="39"/>
      <c r="AW9401" s="39"/>
    </row>
    <row r="9402" spans="15:49" x14ac:dyDescent="0.2">
      <c r="O9402" s="39"/>
      <c r="P9402" s="39"/>
      <c r="Q9402" s="39"/>
      <c r="R9402" s="39"/>
      <c r="S9402" s="39"/>
      <c r="T9402" s="39"/>
      <c r="U9402" s="39"/>
      <c r="V9402" s="39"/>
      <c r="W9402" s="39"/>
      <c r="X9402" s="39"/>
      <c r="Y9402" s="39"/>
      <c r="Z9402" s="39"/>
      <c r="AA9402" s="39"/>
      <c r="AB9402" s="39"/>
      <c r="AC9402" s="39"/>
      <c r="AD9402" s="39"/>
      <c r="AE9402" s="39"/>
      <c r="AF9402" s="39"/>
      <c r="AG9402" s="39"/>
      <c r="AH9402" s="39"/>
      <c r="AI9402" s="39"/>
      <c r="AJ9402" s="39"/>
      <c r="AK9402" s="39"/>
      <c r="AL9402" s="39"/>
      <c r="AM9402" s="39"/>
      <c r="AN9402" s="39"/>
      <c r="AO9402" s="39"/>
      <c r="AP9402" s="39"/>
      <c r="AQ9402" s="39"/>
      <c r="AR9402" s="39"/>
      <c r="AS9402" s="39"/>
      <c r="AT9402" s="39"/>
      <c r="AU9402" s="39"/>
      <c r="AV9402" s="39"/>
      <c r="AW9402" s="39"/>
    </row>
    <row r="9403" spans="15:49" x14ac:dyDescent="0.2">
      <c r="O9403" s="39"/>
      <c r="P9403" s="39"/>
      <c r="Q9403" s="39"/>
      <c r="R9403" s="39"/>
      <c r="S9403" s="39"/>
      <c r="T9403" s="39"/>
      <c r="U9403" s="39"/>
      <c r="V9403" s="39"/>
      <c r="W9403" s="39"/>
      <c r="X9403" s="39"/>
      <c r="Y9403" s="39"/>
      <c r="Z9403" s="39"/>
      <c r="AA9403" s="39"/>
      <c r="AB9403" s="39"/>
      <c r="AC9403" s="39"/>
      <c r="AD9403" s="39"/>
      <c r="AE9403" s="39"/>
      <c r="AF9403" s="39"/>
      <c r="AG9403" s="39"/>
      <c r="AH9403" s="39"/>
      <c r="AI9403" s="39"/>
      <c r="AJ9403" s="39"/>
      <c r="AK9403" s="39"/>
      <c r="AL9403" s="39"/>
      <c r="AM9403" s="39"/>
      <c r="AN9403" s="39"/>
      <c r="AO9403" s="39"/>
      <c r="AP9403" s="39"/>
      <c r="AQ9403" s="39"/>
      <c r="AR9403" s="39"/>
      <c r="AS9403" s="39"/>
      <c r="AT9403" s="39"/>
      <c r="AU9403" s="39"/>
      <c r="AV9403" s="39"/>
      <c r="AW9403" s="39"/>
    </row>
    <row r="9404" spans="15:49" x14ac:dyDescent="0.2">
      <c r="O9404" s="39"/>
      <c r="P9404" s="39"/>
      <c r="Q9404" s="39"/>
      <c r="R9404" s="39"/>
      <c r="S9404" s="39"/>
      <c r="T9404" s="39"/>
      <c r="U9404" s="39"/>
      <c r="V9404" s="39"/>
      <c r="W9404" s="39"/>
      <c r="X9404" s="39"/>
      <c r="Y9404" s="39"/>
      <c r="Z9404" s="39"/>
      <c r="AA9404" s="39"/>
      <c r="AB9404" s="39"/>
      <c r="AC9404" s="39"/>
      <c r="AD9404" s="39"/>
      <c r="AE9404" s="39"/>
      <c r="AF9404" s="39"/>
      <c r="AG9404" s="39"/>
      <c r="AH9404" s="39"/>
      <c r="AI9404" s="39"/>
      <c r="AJ9404" s="39"/>
      <c r="AK9404" s="39"/>
      <c r="AL9404" s="39"/>
      <c r="AM9404" s="39"/>
      <c r="AN9404" s="39"/>
      <c r="AO9404" s="39"/>
      <c r="AP9404" s="39"/>
      <c r="AQ9404" s="39"/>
      <c r="AR9404" s="39"/>
      <c r="AS9404" s="39"/>
      <c r="AT9404" s="39"/>
      <c r="AU9404" s="39"/>
      <c r="AV9404" s="39"/>
      <c r="AW9404" s="39"/>
    </row>
    <row r="9405" spans="15:49" x14ac:dyDescent="0.2">
      <c r="O9405" s="39"/>
      <c r="P9405" s="39"/>
      <c r="Q9405" s="39"/>
      <c r="R9405" s="39"/>
      <c r="S9405" s="39"/>
      <c r="T9405" s="39"/>
      <c r="U9405" s="39"/>
      <c r="V9405" s="39"/>
      <c r="W9405" s="39"/>
      <c r="X9405" s="39"/>
      <c r="Y9405" s="39"/>
      <c r="Z9405" s="39"/>
      <c r="AA9405" s="39"/>
      <c r="AB9405" s="39"/>
      <c r="AC9405" s="39"/>
      <c r="AD9405" s="39"/>
      <c r="AE9405" s="39"/>
      <c r="AF9405" s="39"/>
      <c r="AG9405" s="39"/>
      <c r="AH9405" s="39"/>
      <c r="AI9405" s="39"/>
      <c r="AJ9405" s="39"/>
      <c r="AK9405" s="39"/>
      <c r="AL9405" s="39"/>
      <c r="AM9405" s="39"/>
      <c r="AN9405" s="39"/>
      <c r="AO9405" s="39"/>
      <c r="AP9405" s="39"/>
      <c r="AQ9405" s="39"/>
      <c r="AR9405" s="39"/>
      <c r="AS9405" s="39"/>
      <c r="AT9405" s="39"/>
      <c r="AU9405" s="39"/>
      <c r="AV9405" s="39"/>
      <c r="AW9405" s="39"/>
    </row>
    <row r="9406" spans="15:49" x14ac:dyDescent="0.2">
      <c r="O9406" s="39"/>
      <c r="P9406" s="39"/>
      <c r="Q9406" s="39"/>
      <c r="R9406" s="39"/>
      <c r="S9406" s="39"/>
      <c r="T9406" s="39"/>
      <c r="U9406" s="39"/>
      <c r="V9406" s="39"/>
      <c r="W9406" s="39"/>
      <c r="X9406" s="39"/>
      <c r="Y9406" s="39"/>
      <c r="Z9406" s="39"/>
      <c r="AA9406" s="39"/>
      <c r="AB9406" s="39"/>
      <c r="AC9406" s="39"/>
      <c r="AD9406" s="39"/>
      <c r="AE9406" s="39"/>
      <c r="AF9406" s="39"/>
      <c r="AG9406" s="39"/>
      <c r="AH9406" s="39"/>
      <c r="AI9406" s="39"/>
      <c r="AJ9406" s="39"/>
      <c r="AK9406" s="39"/>
      <c r="AL9406" s="39"/>
      <c r="AM9406" s="39"/>
      <c r="AN9406" s="39"/>
      <c r="AO9406" s="39"/>
      <c r="AP9406" s="39"/>
      <c r="AQ9406" s="39"/>
      <c r="AR9406" s="39"/>
      <c r="AS9406" s="39"/>
      <c r="AT9406" s="39"/>
      <c r="AU9406" s="39"/>
      <c r="AV9406" s="39"/>
      <c r="AW9406" s="39"/>
    </row>
    <row r="9407" spans="15:49" x14ac:dyDescent="0.2">
      <c r="O9407" s="39"/>
      <c r="P9407" s="39"/>
      <c r="Q9407" s="39"/>
      <c r="R9407" s="39"/>
      <c r="S9407" s="39"/>
      <c r="T9407" s="39"/>
      <c r="U9407" s="39"/>
      <c r="V9407" s="39"/>
      <c r="W9407" s="39"/>
      <c r="X9407" s="39"/>
      <c r="Y9407" s="39"/>
      <c r="Z9407" s="39"/>
      <c r="AA9407" s="39"/>
      <c r="AB9407" s="39"/>
      <c r="AC9407" s="39"/>
      <c r="AD9407" s="39"/>
      <c r="AE9407" s="39"/>
      <c r="AF9407" s="39"/>
      <c r="AG9407" s="39"/>
      <c r="AH9407" s="39"/>
      <c r="AI9407" s="39"/>
      <c r="AJ9407" s="39"/>
      <c r="AK9407" s="39"/>
      <c r="AL9407" s="39"/>
      <c r="AM9407" s="39"/>
      <c r="AN9407" s="39"/>
      <c r="AO9407" s="39"/>
      <c r="AP9407" s="39"/>
      <c r="AQ9407" s="39"/>
      <c r="AR9407" s="39"/>
      <c r="AS9407" s="39"/>
      <c r="AT9407" s="39"/>
      <c r="AU9407" s="39"/>
      <c r="AV9407" s="39"/>
      <c r="AW9407" s="39"/>
    </row>
    <row r="9408" spans="15:49" x14ac:dyDescent="0.2">
      <c r="O9408" s="39"/>
      <c r="P9408" s="39"/>
      <c r="Q9408" s="39"/>
      <c r="R9408" s="39"/>
      <c r="S9408" s="39"/>
      <c r="T9408" s="39"/>
      <c r="U9408" s="39"/>
      <c r="V9408" s="39"/>
      <c r="W9408" s="39"/>
      <c r="X9408" s="39"/>
      <c r="Y9408" s="39"/>
      <c r="Z9408" s="39"/>
      <c r="AA9408" s="39"/>
      <c r="AB9408" s="39"/>
      <c r="AC9408" s="39"/>
      <c r="AD9408" s="39"/>
      <c r="AE9408" s="39"/>
      <c r="AF9408" s="39"/>
      <c r="AG9408" s="39"/>
      <c r="AH9408" s="39"/>
      <c r="AI9408" s="39"/>
      <c r="AJ9408" s="39"/>
      <c r="AK9408" s="39"/>
      <c r="AL9408" s="39"/>
      <c r="AM9408" s="39"/>
      <c r="AN9408" s="39"/>
      <c r="AO9408" s="39"/>
      <c r="AP9408" s="39"/>
      <c r="AQ9408" s="39"/>
      <c r="AR9408" s="39"/>
      <c r="AS9408" s="39"/>
      <c r="AT9408" s="39"/>
      <c r="AU9408" s="39"/>
      <c r="AV9408" s="39"/>
      <c r="AW9408" s="39"/>
    </row>
    <row r="9409" spans="15:49" x14ac:dyDescent="0.2">
      <c r="O9409" s="39"/>
      <c r="P9409" s="39"/>
      <c r="Q9409" s="39"/>
      <c r="R9409" s="39"/>
      <c r="S9409" s="39"/>
      <c r="T9409" s="39"/>
      <c r="U9409" s="39"/>
      <c r="V9409" s="39"/>
      <c r="W9409" s="39"/>
      <c r="X9409" s="39"/>
      <c r="Y9409" s="39"/>
      <c r="Z9409" s="39"/>
      <c r="AA9409" s="39"/>
      <c r="AB9409" s="39"/>
      <c r="AC9409" s="39"/>
      <c r="AD9409" s="39"/>
      <c r="AE9409" s="39"/>
      <c r="AF9409" s="39"/>
      <c r="AG9409" s="39"/>
      <c r="AH9409" s="39"/>
      <c r="AI9409" s="39"/>
      <c r="AJ9409" s="39"/>
      <c r="AK9409" s="39"/>
      <c r="AL9409" s="39"/>
      <c r="AM9409" s="39"/>
      <c r="AN9409" s="39"/>
      <c r="AO9409" s="39"/>
      <c r="AP9409" s="39"/>
      <c r="AQ9409" s="39"/>
      <c r="AR9409" s="39"/>
      <c r="AS9409" s="39"/>
      <c r="AT9409" s="39"/>
      <c r="AU9409" s="39"/>
      <c r="AV9409" s="39"/>
      <c r="AW9409" s="39"/>
    </row>
    <row r="9410" spans="15:49" x14ac:dyDescent="0.2">
      <c r="O9410" s="39"/>
      <c r="P9410" s="39"/>
      <c r="Q9410" s="39"/>
      <c r="R9410" s="39"/>
      <c r="S9410" s="39"/>
      <c r="T9410" s="39"/>
      <c r="U9410" s="39"/>
      <c r="V9410" s="39"/>
      <c r="W9410" s="39"/>
      <c r="X9410" s="39"/>
      <c r="Y9410" s="39"/>
      <c r="Z9410" s="39"/>
      <c r="AA9410" s="39"/>
      <c r="AB9410" s="39"/>
      <c r="AC9410" s="39"/>
      <c r="AD9410" s="39"/>
      <c r="AE9410" s="39"/>
      <c r="AF9410" s="39"/>
      <c r="AG9410" s="39"/>
      <c r="AH9410" s="39"/>
      <c r="AI9410" s="39"/>
      <c r="AJ9410" s="39"/>
      <c r="AK9410" s="39"/>
      <c r="AL9410" s="39"/>
      <c r="AM9410" s="39"/>
      <c r="AN9410" s="39"/>
      <c r="AO9410" s="39"/>
      <c r="AP9410" s="39"/>
      <c r="AQ9410" s="39"/>
      <c r="AR9410" s="39"/>
      <c r="AS9410" s="39"/>
      <c r="AT9410" s="39"/>
      <c r="AU9410" s="39"/>
      <c r="AV9410" s="39"/>
      <c r="AW9410" s="39"/>
    </row>
    <row r="9411" spans="15:49" x14ac:dyDescent="0.2">
      <c r="O9411" s="39"/>
      <c r="P9411" s="39"/>
      <c r="Q9411" s="39"/>
      <c r="R9411" s="39"/>
      <c r="S9411" s="39"/>
      <c r="T9411" s="39"/>
      <c r="U9411" s="39"/>
      <c r="V9411" s="39"/>
      <c r="W9411" s="39"/>
      <c r="X9411" s="39"/>
      <c r="Y9411" s="39"/>
      <c r="Z9411" s="39"/>
      <c r="AA9411" s="39"/>
      <c r="AB9411" s="39"/>
      <c r="AC9411" s="39"/>
      <c r="AD9411" s="39"/>
      <c r="AE9411" s="39"/>
      <c r="AF9411" s="39"/>
      <c r="AG9411" s="39"/>
      <c r="AH9411" s="39"/>
      <c r="AI9411" s="39"/>
      <c r="AJ9411" s="39"/>
      <c r="AK9411" s="39"/>
      <c r="AL9411" s="39"/>
      <c r="AM9411" s="39"/>
      <c r="AN9411" s="39"/>
      <c r="AO9411" s="39"/>
      <c r="AP9411" s="39"/>
      <c r="AQ9411" s="39"/>
      <c r="AR9411" s="39"/>
      <c r="AS9411" s="39"/>
      <c r="AT9411" s="39"/>
      <c r="AU9411" s="39"/>
      <c r="AV9411" s="39"/>
      <c r="AW9411" s="39"/>
    </row>
    <row r="9412" spans="15:49" x14ac:dyDescent="0.2">
      <c r="O9412" s="39"/>
      <c r="P9412" s="39"/>
      <c r="Q9412" s="39"/>
      <c r="R9412" s="39"/>
      <c r="S9412" s="39"/>
      <c r="T9412" s="39"/>
      <c r="U9412" s="39"/>
      <c r="V9412" s="39"/>
      <c r="W9412" s="39"/>
      <c r="X9412" s="39"/>
      <c r="Y9412" s="39"/>
      <c r="Z9412" s="39"/>
      <c r="AA9412" s="39"/>
      <c r="AB9412" s="39"/>
      <c r="AC9412" s="39"/>
      <c r="AD9412" s="39"/>
      <c r="AE9412" s="39"/>
      <c r="AF9412" s="39"/>
      <c r="AG9412" s="39"/>
      <c r="AH9412" s="39"/>
      <c r="AI9412" s="39"/>
      <c r="AJ9412" s="39"/>
      <c r="AK9412" s="39"/>
      <c r="AL9412" s="39"/>
      <c r="AM9412" s="39"/>
      <c r="AN9412" s="39"/>
      <c r="AO9412" s="39"/>
      <c r="AP9412" s="39"/>
      <c r="AQ9412" s="39"/>
      <c r="AR9412" s="39"/>
      <c r="AS9412" s="39"/>
      <c r="AT9412" s="39"/>
      <c r="AU9412" s="39"/>
      <c r="AV9412" s="39"/>
      <c r="AW9412" s="39"/>
    </row>
    <row r="9413" spans="15:49" x14ac:dyDescent="0.2">
      <c r="O9413" s="39"/>
      <c r="P9413" s="39"/>
      <c r="Q9413" s="39"/>
      <c r="R9413" s="39"/>
      <c r="S9413" s="39"/>
      <c r="T9413" s="39"/>
      <c r="U9413" s="39"/>
      <c r="V9413" s="39"/>
      <c r="W9413" s="39"/>
      <c r="X9413" s="39"/>
      <c r="Y9413" s="39"/>
      <c r="Z9413" s="39"/>
      <c r="AA9413" s="39"/>
      <c r="AB9413" s="39"/>
      <c r="AC9413" s="39"/>
      <c r="AD9413" s="39"/>
      <c r="AE9413" s="39"/>
      <c r="AF9413" s="39"/>
      <c r="AG9413" s="39"/>
      <c r="AH9413" s="39"/>
      <c r="AI9413" s="39"/>
      <c r="AJ9413" s="39"/>
      <c r="AK9413" s="39"/>
      <c r="AL9413" s="39"/>
      <c r="AM9413" s="39"/>
      <c r="AN9413" s="39"/>
      <c r="AO9413" s="39"/>
      <c r="AP9413" s="39"/>
      <c r="AQ9413" s="39"/>
      <c r="AR9413" s="39"/>
      <c r="AS9413" s="39"/>
      <c r="AT9413" s="39"/>
      <c r="AU9413" s="39"/>
      <c r="AV9413" s="39"/>
      <c r="AW9413" s="39"/>
    </row>
    <row r="9414" spans="15:49" x14ac:dyDescent="0.2">
      <c r="O9414" s="39"/>
      <c r="P9414" s="39"/>
      <c r="Q9414" s="39"/>
      <c r="R9414" s="39"/>
      <c r="S9414" s="39"/>
      <c r="T9414" s="39"/>
      <c r="U9414" s="39"/>
      <c r="V9414" s="39"/>
      <c r="W9414" s="39"/>
      <c r="X9414" s="39"/>
      <c r="Y9414" s="39"/>
      <c r="Z9414" s="39"/>
      <c r="AA9414" s="39"/>
      <c r="AB9414" s="39"/>
      <c r="AC9414" s="39"/>
      <c r="AD9414" s="39"/>
      <c r="AE9414" s="39"/>
      <c r="AF9414" s="39"/>
      <c r="AG9414" s="39"/>
      <c r="AH9414" s="39"/>
      <c r="AI9414" s="39"/>
      <c r="AJ9414" s="39"/>
      <c r="AK9414" s="39"/>
      <c r="AL9414" s="39"/>
      <c r="AM9414" s="39"/>
      <c r="AN9414" s="39"/>
      <c r="AO9414" s="39"/>
      <c r="AP9414" s="39"/>
      <c r="AQ9414" s="39"/>
      <c r="AR9414" s="39"/>
      <c r="AS9414" s="39"/>
      <c r="AT9414" s="39"/>
      <c r="AU9414" s="39"/>
      <c r="AV9414" s="39"/>
      <c r="AW9414" s="39"/>
    </row>
    <row r="9415" spans="15:49" x14ac:dyDescent="0.2">
      <c r="O9415" s="39"/>
      <c r="P9415" s="39"/>
      <c r="Q9415" s="39"/>
      <c r="R9415" s="39"/>
      <c r="S9415" s="39"/>
      <c r="T9415" s="39"/>
      <c r="U9415" s="39"/>
      <c r="V9415" s="39"/>
      <c r="W9415" s="39"/>
      <c r="X9415" s="39"/>
      <c r="Y9415" s="39"/>
      <c r="Z9415" s="39"/>
      <c r="AA9415" s="39"/>
      <c r="AB9415" s="39"/>
      <c r="AC9415" s="39"/>
      <c r="AD9415" s="39"/>
      <c r="AE9415" s="39"/>
      <c r="AF9415" s="39"/>
      <c r="AG9415" s="39"/>
      <c r="AH9415" s="39"/>
      <c r="AI9415" s="39"/>
      <c r="AJ9415" s="39"/>
      <c r="AK9415" s="39"/>
      <c r="AL9415" s="39"/>
      <c r="AM9415" s="39"/>
      <c r="AN9415" s="39"/>
      <c r="AO9415" s="39"/>
      <c r="AP9415" s="39"/>
      <c r="AQ9415" s="39"/>
      <c r="AR9415" s="39"/>
      <c r="AS9415" s="39"/>
      <c r="AT9415" s="39"/>
      <c r="AU9415" s="39"/>
      <c r="AV9415" s="39"/>
      <c r="AW9415" s="39"/>
    </row>
    <row r="9416" spans="15:49" x14ac:dyDescent="0.2">
      <c r="O9416" s="39"/>
      <c r="P9416" s="39"/>
      <c r="Q9416" s="39"/>
      <c r="R9416" s="39"/>
      <c r="S9416" s="39"/>
      <c r="T9416" s="39"/>
      <c r="U9416" s="39"/>
      <c r="V9416" s="39"/>
      <c r="W9416" s="39"/>
      <c r="X9416" s="39"/>
      <c r="Y9416" s="39"/>
      <c r="Z9416" s="39"/>
      <c r="AA9416" s="39"/>
      <c r="AB9416" s="39"/>
      <c r="AC9416" s="39"/>
      <c r="AD9416" s="39"/>
      <c r="AE9416" s="39"/>
      <c r="AF9416" s="39"/>
      <c r="AG9416" s="39"/>
      <c r="AH9416" s="39"/>
      <c r="AI9416" s="39"/>
      <c r="AJ9416" s="39"/>
      <c r="AK9416" s="39"/>
      <c r="AL9416" s="39"/>
      <c r="AM9416" s="39"/>
      <c r="AN9416" s="39"/>
      <c r="AO9416" s="39"/>
      <c r="AP9416" s="39"/>
      <c r="AQ9416" s="39"/>
      <c r="AR9416" s="39"/>
      <c r="AS9416" s="39"/>
      <c r="AT9416" s="39"/>
      <c r="AU9416" s="39"/>
      <c r="AV9416" s="39"/>
      <c r="AW9416" s="39"/>
    </row>
    <row r="9417" spans="15:49" x14ac:dyDescent="0.2">
      <c r="O9417" s="39"/>
      <c r="P9417" s="39"/>
      <c r="Q9417" s="39"/>
      <c r="R9417" s="39"/>
      <c r="S9417" s="39"/>
      <c r="T9417" s="39"/>
      <c r="U9417" s="39"/>
      <c r="V9417" s="39"/>
      <c r="W9417" s="39"/>
      <c r="X9417" s="39"/>
      <c r="Y9417" s="39"/>
      <c r="Z9417" s="39"/>
      <c r="AA9417" s="39"/>
      <c r="AB9417" s="39"/>
      <c r="AC9417" s="39"/>
      <c r="AD9417" s="39"/>
      <c r="AE9417" s="39"/>
      <c r="AF9417" s="39"/>
      <c r="AG9417" s="39"/>
      <c r="AH9417" s="39"/>
      <c r="AI9417" s="39"/>
      <c r="AJ9417" s="39"/>
      <c r="AK9417" s="39"/>
      <c r="AL9417" s="39"/>
      <c r="AM9417" s="39"/>
      <c r="AN9417" s="39"/>
      <c r="AO9417" s="39"/>
      <c r="AP9417" s="39"/>
      <c r="AQ9417" s="39"/>
      <c r="AR9417" s="39"/>
      <c r="AS9417" s="39"/>
      <c r="AT9417" s="39"/>
      <c r="AU9417" s="39"/>
      <c r="AV9417" s="39"/>
      <c r="AW9417" s="39"/>
    </row>
    <row r="9418" spans="15:49" x14ac:dyDescent="0.2">
      <c r="O9418" s="39"/>
      <c r="P9418" s="39"/>
      <c r="Q9418" s="39"/>
      <c r="R9418" s="39"/>
      <c r="S9418" s="39"/>
      <c r="T9418" s="39"/>
      <c r="U9418" s="39"/>
      <c r="V9418" s="39"/>
      <c r="W9418" s="39"/>
      <c r="X9418" s="39"/>
      <c r="Y9418" s="39"/>
      <c r="Z9418" s="39"/>
      <c r="AA9418" s="39"/>
      <c r="AB9418" s="39"/>
      <c r="AC9418" s="39"/>
      <c r="AD9418" s="39"/>
      <c r="AE9418" s="39"/>
      <c r="AF9418" s="39"/>
      <c r="AG9418" s="39"/>
      <c r="AH9418" s="39"/>
      <c r="AI9418" s="39"/>
      <c r="AJ9418" s="39"/>
      <c r="AK9418" s="39"/>
      <c r="AL9418" s="39"/>
      <c r="AM9418" s="39"/>
      <c r="AN9418" s="39"/>
      <c r="AO9418" s="39"/>
      <c r="AP9418" s="39"/>
      <c r="AQ9418" s="39"/>
      <c r="AR9418" s="39"/>
      <c r="AS9418" s="39"/>
      <c r="AT9418" s="39"/>
      <c r="AU9418" s="39"/>
      <c r="AV9418" s="39"/>
      <c r="AW9418" s="39"/>
    </row>
    <row r="9419" spans="15:49" x14ac:dyDescent="0.2">
      <c r="O9419" s="39"/>
      <c r="P9419" s="39"/>
      <c r="Q9419" s="39"/>
      <c r="R9419" s="39"/>
      <c r="S9419" s="39"/>
      <c r="T9419" s="39"/>
      <c r="U9419" s="39"/>
      <c r="V9419" s="39"/>
      <c r="W9419" s="39"/>
      <c r="X9419" s="39"/>
      <c r="Y9419" s="39"/>
      <c r="Z9419" s="39"/>
      <c r="AA9419" s="39"/>
      <c r="AB9419" s="39"/>
      <c r="AC9419" s="39"/>
      <c r="AD9419" s="39"/>
      <c r="AE9419" s="39"/>
      <c r="AF9419" s="39"/>
      <c r="AG9419" s="39"/>
      <c r="AH9419" s="39"/>
      <c r="AI9419" s="39"/>
      <c r="AJ9419" s="39"/>
      <c r="AK9419" s="39"/>
      <c r="AL9419" s="39"/>
      <c r="AM9419" s="39"/>
      <c r="AN9419" s="39"/>
      <c r="AO9419" s="39"/>
      <c r="AP9419" s="39"/>
      <c r="AQ9419" s="39"/>
      <c r="AR9419" s="39"/>
      <c r="AS9419" s="39"/>
      <c r="AT9419" s="39"/>
      <c r="AU9419" s="39"/>
      <c r="AV9419" s="39"/>
      <c r="AW9419" s="39"/>
    </row>
    <row r="9420" spans="15:49" x14ac:dyDescent="0.2">
      <c r="O9420" s="39"/>
      <c r="P9420" s="39"/>
      <c r="Q9420" s="39"/>
      <c r="R9420" s="39"/>
      <c r="S9420" s="39"/>
      <c r="T9420" s="39"/>
      <c r="U9420" s="39"/>
      <c r="V9420" s="39"/>
      <c r="W9420" s="39"/>
      <c r="X9420" s="39"/>
      <c r="Y9420" s="39"/>
      <c r="Z9420" s="39"/>
      <c r="AA9420" s="39"/>
      <c r="AB9420" s="39"/>
      <c r="AC9420" s="39"/>
      <c r="AD9420" s="39"/>
      <c r="AE9420" s="39"/>
      <c r="AF9420" s="39"/>
      <c r="AG9420" s="39"/>
      <c r="AH9420" s="39"/>
      <c r="AI9420" s="39"/>
      <c r="AJ9420" s="39"/>
      <c r="AK9420" s="39"/>
      <c r="AL9420" s="39"/>
      <c r="AM9420" s="39"/>
      <c r="AN9420" s="39"/>
      <c r="AO9420" s="39"/>
      <c r="AP9420" s="39"/>
      <c r="AQ9420" s="39"/>
      <c r="AR9420" s="39"/>
      <c r="AS9420" s="39"/>
      <c r="AT9420" s="39"/>
      <c r="AU9420" s="39"/>
      <c r="AV9420" s="39"/>
      <c r="AW9420" s="39"/>
    </row>
    <row r="9421" spans="15:49" x14ac:dyDescent="0.2">
      <c r="O9421" s="39"/>
      <c r="P9421" s="39"/>
      <c r="Q9421" s="39"/>
      <c r="R9421" s="39"/>
      <c r="S9421" s="39"/>
      <c r="T9421" s="39"/>
      <c r="U9421" s="39"/>
      <c r="V9421" s="39"/>
      <c r="W9421" s="39"/>
      <c r="X9421" s="39"/>
      <c r="Y9421" s="39"/>
      <c r="Z9421" s="39"/>
      <c r="AA9421" s="39"/>
      <c r="AB9421" s="39"/>
      <c r="AC9421" s="39"/>
      <c r="AD9421" s="39"/>
      <c r="AE9421" s="39"/>
      <c r="AF9421" s="39"/>
      <c r="AG9421" s="39"/>
      <c r="AH9421" s="39"/>
      <c r="AI9421" s="39"/>
      <c r="AJ9421" s="39"/>
      <c r="AK9421" s="39"/>
      <c r="AL9421" s="39"/>
      <c r="AM9421" s="39"/>
      <c r="AN9421" s="39"/>
      <c r="AO9421" s="39"/>
      <c r="AP9421" s="39"/>
      <c r="AQ9421" s="39"/>
      <c r="AR9421" s="39"/>
      <c r="AS9421" s="39"/>
      <c r="AT9421" s="39"/>
      <c r="AU9421" s="39"/>
      <c r="AV9421" s="39"/>
      <c r="AW9421" s="39"/>
    </row>
    <row r="9422" spans="15:49" x14ac:dyDescent="0.2">
      <c r="O9422" s="39"/>
      <c r="P9422" s="39"/>
      <c r="Q9422" s="39"/>
      <c r="R9422" s="39"/>
      <c r="S9422" s="39"/>
      <c r="T9422" s="39"/>
      <c r="U9422" s="39"/>
      <c r="V9422" s="39"/>
      <c r="W9422" s="39"/>
      <c r="X9422" s="39"/>
      <c r="Y9422" s="39"/>
      <c r="Z9422" s="39"/>
      <c r="AA9422" s="39"/>
      <c r="AB9422" s="39"/>
      <c r="AC9422" s="39"/>
      <c r="AD9422" s="39"/>
      <c r="AE9422" s="39"/>
      <c r="AF9422" s="39"/>
      <c r="AG9422" s="39"/>
      <c r="AH9422" s="39"/>
      <c r="AI9422" s="39"/>
      <c r="AJ9422" s="39"/>
      <c r="AK9422" s="39"/>
      <c r="AL9422" s="39"/>
      <c r="AM9422" s="39"/>
      <c r="AN9422" s="39"/>
      <c r="AO9422" s="39"/>
      <c r="AP9422" s="39"/>
      <c r="AQ9422" s="39"/>
      <c r="AR9422" s="39"/>
      <c r="AS9422" s="39"/>
      <c r="AT9422" s="39"/>
      <c r="AU9422" s="39"/>
      <c r="AV9422" s="39"/>
      <c r="AW9422" s="39"/>
    </row>
    <row r="9423" spans="15:49" x14ac:dyDescent="0.2">
      <c r="O9423" s="39"/>
      <c r="P9423" s="39"/>
      <c r="Q9423" s="39"/>
      <c r="R9423" s="39"/>
      <c r="S9423" s="39"/>
      <c r="T9423" s="39"/>
      <c r="U9423" s="39"/>
      <c r="V9423" s="39"/>
      <c r="W9423" s="39"/>
      <c r="X9423" s="39"/>
      <c r="Y9423" s="39"/>
      <c r="Z9423" s="39"/>
      <c r="AA9423" s="39"/>
      <c r="AB9423" s="39"/>
      <c r="AC9423" s="39"/>
      <c r="AD9423" s="39"/>
      <c r="AE9423" s="39"/>
      <c r="AF9423" s="39"/>
      <c r="AG9423" s="39"/>
      <c r="AH9423" s="39"/>
      <c r="AI9423" s="39"/>
      <c r="AJ9423" s="39"/>
      <c r="AK9423" s="39"/>
      <c r="AL9423" s="39"/>
      <c r="AM9423" s="39"/>
      <c r="AN9423" s="39"/>
      <c r="AO9423" s="39"/>
      <c r="AP9423" s="39"/>
      <c r="AQ9423" s="39"/>
      <c r="AR9423" s="39"/>
      <c r="AS9423" s="39"/>
      <c r="AT9423" s="39"/>
      <c r="AU9423" s="39"/>
      <c r="AV9423" s="39"/>
      <c r="AW9423" s="39"/>
    </row>
    <row r="9424" spans="15:49" x14ac:dyDescent="0.2">
      <c r="O9424" s="39"/>
      <c r="P9424" s="39"/>
      <c r="Q9424" s="39"/>
      <c r="R9424" s="39"/>
      <c r="S9424" s="39"/>
      <c r="T9424" s="39"/>
      <c r="U9424" s="39"/>
      <c r="V9424" s="39"/>
      <c r="W9424" s="39"/>
      <c r="X9424" s="39"/>
      <c r="Y9424" s="39"/>
      <c r="Z9424" s="39"/>
      <c r="AA9424" s="39"/>
      <c r="AB9424" s="39"/>
      <c r="AC9424" s="39"/>
      <c r="AD9424" s="39"/>
      <c r="AE9424" s="39"/>
      <c r="AF9424" s="39"/>
      <c r="AG9424" s="39"/>
      <c r="AH9424" s="39"/>
      <c r="AI9424" s="39"/>
      <c r="AJ9424" s="39"/>
      <c r="AK9424" s="39"/>
      <c r="AL9424" s="39"/>
      <c r="AM9424" s="39"/>
      <c r="AN9424" s="39"/>
      <c r="AO9424" s="39"/>
      <c r="AP9424" s="39"/>
      <c r="AQ9424" s="39"/>
      <c r="AR9424" s="39"/>
      <c r="AS9424" s="39"/>
      <c r="AT9424" s="39"/>
      <c r="AU9424" s="39"/>
      <c r="AV9424" s="39"/>
      <c r="AW9424" s="39"/>
    </row>
    <row r="9425" spans="15:49" x14ac:dyDescent="0.2">
      <c r="O9425" s="39"/>
      <c r="P9425" s="39"/>
      <c r="Q9425" s="39"/>
      <c r="R9425" s="39"/>
      <c r="S9425" s="39"/>
      <c r="T9425" s="39"/>
      <c r="U9425" s="39"/>
      <c r="V9425" s="39"/>
      <c r="W9425" s="39"/>
      <c r="X9425" s="39"/>
      <c r="Y9425" s="39"/>
      <c r="Z9425" s="39"/>
      <c r="AA9425" s="39"/>
      <c r="AB9425" s="39"/>
      <c r="AC9425" s="39"/>
      <c r="AD9425" s="39"/>
      <c r="AE9425" s="39"/>
      <c r="AF9425" s="39"/>
      <c r="AG9425" s="39"/>
      <c r="AH9425" s="39"/>
      <c r="AI9425" s="39"/>
      <c r="AJ9425" s="39"/>
      <c r="AK9425" s="39"/>
      <c r="AL9425" s="39"/>
      <c r="AM9425" s="39"/>
      <c r="AN9425" s="39"/>
      <c r="AO9425" s="39"/>
      <c r="AP9425" s="39"/>
      <c r="AQ9425" s="39"/>
      <c r="AR9425" s="39"/>
      <c r="AS9425" s="39"/>
      <c r="AT9425" s="39"/>
      <c r="AU9425" s="39"/>
      <c r="AV9425" s="39"/>
      <c r="AW9425" s="39"/>
    </row>
    <row r="9426" spans="15:49" x14ac:dyDescent="0.2">
      <c r="O9426" s="39"/>
      <c r="P9426" s="39"/>
      <c r="Q9426" s="39"/>
      <c r="R9426" s="39"/>
      <c r="S9426" s="39"/>
      <c r="T9426" s="39"/>
      <c r="U9426" s="39"/>
      <c r="V9426" s="39"/>
      <c r="W9426" s="39"/>
      <c r="X9426" s="39"/>
      <c r="Y9426" s="39"/>
      <c r="Z9426" s="39"/>
      <c r="AA9426" s="39"/>
      <c r="AB9426" s="39"/>
      <c r="AC9426" s="39"/>
      <c r="AD9426" s="39"/>
      <c r="AE9426" s="39"/>
      <c r="AF9426" s="39"/>
      <c r="AG9426" s="39"/>
      <c r="AH9426" s="39"/>
      <c r="AI9426" s="39"/>
      <c r="AJ9426" s="39"/>
      <c r="AK9426" s="39"/>
      <c r="AL9426" s="39"/>
      <c r="AM9426" s="39"/>
      <c r="AN9426" s="39"/>
      <c r="AO9426" s="39"/>
      <c r="AP9426" s="39"/>
      <c r="AQ9426" s="39"/>
      <c r="AR9426" s="39"/>
      <c r="AS9426" s="39"/>
      <c r="AT9426" s="39"/>
      <c r="AU9426" s="39"/>
      <c r="AV9426" s="39"/>
      <c r="AW9426" s="39"/>
    </row>
    <row r="9427" spans="15:49" x14ac:dyDescent="0.2">
      <c r="O9427" s="39"/>
      <c r="P9427" s="39"/>
      <c r="Q9427" s="39"/>
      <c r="R9427" s="39"/>
      <c r="S9427" s="39"/>
      <c r="T9427" s="39"/>
      <c r="U9427" s="39"/>
      <c r="V9427" s="39"/>
      <c r="W9427" s="39"/>
      <c r="X9427" s="39"/>
      <c r="Y9427" s="39"/>
      <c r="Z9427" s="39"/>
      <c r="AA9427" s="39"/>
      <c r="AB9427" s="39"/>
      <c r="AC9427" s="39"/>
      <c r="AD9427" s="39"/>
      <c r="AE9427" s="39"/>
      <c r="AF9427" s="39"/>
      <c r="AG9427" s="39"/>
      <c r="AH9427" s="39"/>
      <c r="AI9427" s="39"/>
      <c r="AJ9427" s="39"/>
      <c r="AK9427" s="39"/>
      <c r="AL9427" s="39"/>
      <c r="AM9427" s="39"/>
      <c r="AN9427" s="39"/>
      <c r="AO9427" s="39"/>
      <c r="AP9427" s="39"/>
      <c r="AQ9427" s="39"/>
      <c r="AR9427" s="39"/>
      <c r="AS9427" s="39"/>
      <c r="AT9427" s="39"/>
      <c r="AU9427" s="39"/>
      <c r="AV9427" s="39"/>
      <c r="AW9427" s="39"/>
    </row>
    <row r="9428" spans="15:49" x14ac:dyDescent="0.2">
      <c r="O9428" s="39"/>
      <c r="P9428" s="39"/>
      <c r="Q9428" s="39"/>
      <c r="R9428" s="39"/>
      <c r="S9428" s="39"/>
      <c r="T9428" s="39"/>
      <c r="U9428" s="39"/>
      <c r="V9428" s="39"/>
      <c r="W9428" s="39"/>
      <c r="X9428" s="39"/>
      <c r="Y9428" s="39"/>
      <c r="Z9428" s="39"/>
      <c r="AA9428" s="39"/>
      <c r="AB9428" s="39"/>
      <c r="AC9428" s="39"/>
      <c r="AD9428" s="39"/>
      <c r="AE9428" s="39"/>
      <c r="AF9428" s="39"/>
      <c r="AG9428" s="39"/>
      <c r="AH9428" s="39"/>
      <c r="AI9428" s="39"/>
      <c r="AJ9428" s="39"/>
      <c r="AK9428" s="39"/>
      <c r="AL9428" s="39"/>
      <c r="AM9428" s="39"/>
      <c r="AN9428" s="39"/>
      <c r="AO9428" s="39"/>
      <c r="AP9428" s="39"/>
      <c r="AQ9428" s="39"/>
      <c r="AR9428" s="39"/>
      <c r="AS9428" s="39"/>
      <c r="AT9428" s="39"/>
      <c r="AU9428" s="39"/>
      <c r="AV9428" s="39"/>
      <c r="AW9428" s="39"/>
    </row>
    <row r="9429" spans="15:49" x14ac:dyDescent="0.2">
      <c r="O9429" s="39"/>
      <c r="P9429" s="39"/>
      <c r="Q9429" s="39"/>
      <c r="R9429" s="39"/>
      <c r="S9429" s="39"/>
      <c r="T9429" s="39"/>
      <c r="U9429" s="39"/>
      <c r="V9429" s="39"/>
      <c r="W9429" s="39"/>
      <c r="X9429" s="39"/>
      <c r="Y9429" s="39"/>
      <c r="Z9429" s="39"/>
      <c r="AA9429" s="39"/>
      <c r="AB9429" s="39"/>
      <c r="AC9429" s="39"/>
      <c r="AD9429" s="39"/>
      <c r="AE9429" s="39"/>
      <c r="AF9429" s="39"/>
      <c r="AG9429" s="39"/>
      <c r="AH9429" s="39"/>
      <c r="AI9429" s="39"/>
      <c r="AJ9429" s="39"/>
      <c r="AK9429" s="39"/>
      <c r="AL9429" s="39"/>
      <c r="AM9429" s="39"/>
      <c r="AN9429" s="39"/>
      <c r="AO9429" s="39"/>
      <c r="AP9429" s="39"/>
      <c r="AQ9429" s="39"/>
      <c r="AR9429" s="39"/>
      <c r="AS9429" s="39"/>
      <c r="AT9429" s="39"/>
      <c r="AU9429" s="39"/>
      <c r="AV9429" s="39"/>
      <c r="AW9429" s="39"/>
    </row>
    <row r="9430" spans="15:49" x14ac:dyDescent="0.2">
      <c r="O9430" s="39"/>
      <c r="P9430" s="39"/>
      <c r="Q9430" s="39"/>
      <c r="R9430" s="39"/>
      <c r="S9430" s="39"/>
      <c r="T9430" s="39"/>
      <c r="U9430" s="39"/>
      <c r="V9430" s="39"/>
      <c r="W9430" s="39"/>
      <c r="X9430" s="39"/>
      <c r="Y9430" s="39"/>
      <c r="Z9430" s="39"/>
      <c r="AA9430" s="39"/>
      <c r="AB9430" s="39"/>
      <c r="AC9430" s="39"/>
      <c r="AD9430" s="39"/>
      <c r="AE9430" s="39"/>
      <c r="AF9430" s="39"/>
      <c r="AG9430" s="39"/>
      <c r="AH9430" s="39"/>
      <c r="AI9430" s="39"/>
      <c r="AJ9430" s="39"/>
      <c r="AK9430" s="39"/>
      <c r="AL9430" s="39"/>
      <c r="AM9430" s="39"/>
      <c r="AN9430" s="39"/>
      <c r="AO9430" s="39"/>
      <c r="AP9430" s="39"/>
      <c r="AQ9430" s="39"/>
      <c r="AR9430" s="39"/>
      <c r="AS9430" s="39"/>
      <c r="AT9430" s="39"/>
      <c r="AU9430" s="39"/>
      <c r="AV9430" s="39"/>
      <c r="AW9430" s="39"/>
    </row>
    <row r="9431" spans="15:49" x14ac:dyDescent="0.2">
      <c r="O9431" s="39"/>
      <c r="P9431" s="39"/>
      <c r="Q9431" s="39"/>
      <c r="R9431" s="39"/>
      <c r="S9431" s="39"/>
      <c r="T9431" s="39"/>
      <c r="U9431" s="39"/>
      <c r="V9431" s="39"/>
      <c r="W9431" s="39"/>
      <c r="X9431" s="39"/>
      <c r="Y9431" s="39"/>
      <c r="Z9431" s="39"/>
      <c r="AA9431" s="39"/>
      <c r="AB9431" s="39"/>
      <c r="AC9431" s="39"/>
      <c r="AD9431" s="39"/>
      <c r="AE9431" s="39"/>
      <c r="AF9431" s="39"/>
      <c r="AG9431" s="39"/>
      <c r="AH9431" s="39"/>
      <c r="AI9431" s="39"/>
      <c r="AJ9431" s="39"/>
      <c r="AK9431" s="39"/>
      <c r="AL9431" s="39"/>
      <c r="AM9431" s="39"/>
      <c r="AN9431" s="39"/>
      <c r="AO9431" s="39"/>
      <c r="AP9431" s="39"/>
      <c r="AQ9431" s="39"/>
      <c r="AR9431" s="39"/>
      <c r="AS9431" s="39"/>
      <c r="AT9431" s="39"/>
      <c r="AU9431" s="39"/>
      <c r="AV9431" s="39"/>
      <c r="AW9431" s="39"/>
    </row>
    <row r="9432" spans="15:49" x14ac:dyDescent="0.2">
      <c r="O9432" s="39"/>
      <c r="P9432" s="39"/>
      <c r="Q9432" s="39"/>
      <c r="R9432" s="39"/>
      <c r="S9432" s="39"/>
      <c r="T9432" s="39"/>
      <c r="U9432" s="39"/>
      <c r="V9432" s="39"/>
      <c r="W9432" s="39"/>
      <c r="X9432" s="39"/>
      <c r="Y9432" s="39"/>
      <c r="Z9432" s="39"/>
      <c r="AA9432" s="39"/>
      <c r="AB9432" s="39"/>
      <c r="AC9432" s="39"/>
      <c r="AD9432" s="39"/>
      <c r="AE9432" s="39"/>
      <c r="AF9432" s="39"/>
      <c r="AG9432" s="39"/>
      <c r="AH9432" s="39"/>
      <c r="AI9432" s="39"/>
      <c r="AJ9432" s="39"/>
      <c r="AK9432" s="39"/>
      <c r="AL9432" s="39"/>
      <c r="AM9432" s="39"/>
      <c r="AN9432" s="39"/>
      <c r="AO9432" s="39"/>
      <c r="AP9432" s="39"/>
      <c r="AQ9432" s="39"/>
      <c r="AR9432" s="39"/>
      <c r="AS9432" s="39"/>
      <c r="AT9432" s="39"/>
      <c r="AU9432" s="39"/>
      <c r="AV9432" s="39"/>
      <c r="AW9432" s="39"/>
    </row>
    <row r="9433" spans="15:49" x14ac:dyDescent="0.2">
      <c r="O9433" s="39"/>
      <c r="P9433" s="39"/>
      <c r="Q9433" s="39"/>
      <c r="R9433" s="39"/>
      <c r="S9433" s="39"/>
      <c r="T9433" s="39"/>
      <c r="U9433" s="39"/>
      <c r="V9433" s="39"/>
      <c r="W9433" s="39"/>
      <c r="X9433" s="39"/>
      <c r="Y9433" s="39"/>
      <c r="Z9433" s="39"/>
      <c r="AA9433" s="39"/>
      <c r="AB9433" s="39"/>
      <c r="AC9433" s="39"/>
      <c r="AD9433" s="39"/>
      <c r="AE9433" s="39"/>
      <c r="AF9433" s="39"/>
      <c r="AG9433" s="39"/>
      <c r="AH9433" s="39"/>
      <c r="AI9433" s="39"/>
      <c r="AJ9433" s="39"/>
      <c r="AK9433" s="39"/>
      <c r="AL9433" s="39"/>
      <c r="AM9433" s="39"/>
      <c r="AN9433" s="39"/>
      <c r="AO9433" s="39"/>
      <c r="AP9433" s="39"/>
      <c r="AQ9433" s="39"/>
      <c r="AR9433" s="39"/>
      <c r="AS9433" s="39"/>
      <c r="AT9433" s="39"/>
      <c r="AU9433" s="39"/>
      <c r="AV9433" s="39"/>
      <c r="AW9433" s="39"/>
    </row>
    <row r="9434" spans="15:49" x14ac:dyDescent="0.2">
      <c r="O9434" s="39"/>
      <c r="P9434" s="39"/>
      <c r="Q9434" s="39"/>
      <c r="R9434" s="39"/>
      <c r="S9434" s="39"/>
      <c r="T9434" s="39"/>
      <c r="U9434" s="39"/>
      <c r="V9434" s="39"/>
      <c r="W9434" s="39"/>
      <c r="X9434" s="39"/>
      <c r="Y9434" s="39"/>
      <c r="Z9434" s="39"/>
      <c r="AA9434" s="39"/>
      <c r="AB9434" s="39"/>
      <c r="AC9434" s="39"/>
      <c r="AD9434" s="39"/>
      <c r="AE9434" s="39"/>
      <c r="AF9434" s="39"/>
      <c r="AG9434" s="39"/>
      <c r="AH9434" s="39"/>
      <c r="AI9434" s="39"/>
      <c r="AJ9434" s="39"/>
      <c r="AK9434" s="39"/>
      <c r="AL9434" s="39"/>
      <c r="AM9434" s="39"/>
      <c r="AN9434" s="39"/>
      <c r="AO9434" s="39"/>
      <c r="AP9434" s="39"/>
      <c r="AQ9434" s="39"/>
      <c r="AR9434" s="39"/>
      <c r="AS9434" s="39"/>
      <c r="AT9434" s="39"/>
      <c r="AU9434" s="39"/>
      <c r="AV9434" s="39"/>
      <c r="AW9434" s="39"/>
    </row>
    <row r="9435" spans="15:49" x14ac:dyDescent="0.2">
      <c r="O9435" s="39"/>
      <c r="P9435" s="39"/>
      <c r="Q9435" s="39"/>
      <c r="R9435" s="39"/>
      <c r="S9435" s="39"/>
      <c r="T9435" s="39"/>
      <c r="U9435" s="39"/>
      <c r="V9435" s="39"/>
      <c r="W9435" s="39"/>
      <c r="X9435" s="39"/>
      <c r="Y9435" s="39"/>
      <c r="Z9435" s="39"/>
      <c r="AA9435" s="39"/>
      <c r="AB9435" s="39"/>
      <c r="AC9435" s="39"/>
      <c r="AD9435" s="39"/>
      <c r="AE9435" s="39"/>
      <c r="AF9435" s="39"/>
      <c r="AG9435" s="39"/>
      <c r="AH9435" s="39"/>
      <c r="AI9435" s="39"/>
      <c r="AJ9435" s="39"/>
      <c r="AK9435" s="39"/>
      <c r="AL9435" s="39"/>
      <c r="AM9435" s="39"/>
      <c r="AN9435" s="39"/>
      <c r="AO9435" s="39"/>
      <c r="AP9435" s="39"/>
      <c r="AQ9435" s="39"/>
      <c r="AR9435" s="39"/>
      <c r="AS9435" s="39"/>
      <c r="AT9435" s="39"/>
      <c r="AU9435" s="39"/>
      <c r="AV9435" s="39"/>
      <c r="AW9435" s="39"/>
    </row>
    <row r="9436" spans="15:49" x14ac:dyDescent="0.2">
      <c r="O9436" s="39"/>
      <c r="P9436" s="39"/>
      <c r="Q9436" s="39"/>
      <c r="R9436" s="39"/>
      <c r="S9436" s="39"/>
      <c r="T9436" s="39"/>
      <c r="U9436" s="39"/>
      <c r="V9436" s="39"/>
      <c r="W9436" s="39"/>
      <c r="X9436" s="39"/>
      <c r="Y9436" s="39"/>
      <c r="Z9436" s="39"/>
      <c r="AA9436" s="39"/>
      <c r="AB9436" s="39"/>
      <c r="AC9436" s="39"/>
      <c r="AD9436" s="39"/>
      <c r="AE9436" s="39"/>
      <c r="AF9436" s="39"/>
      <c r="AG9436" s="39"/>
      <c r="AH9436" s="39"/>
      <c r="AI9436" s="39"/>
      <c r="AJ9436" s="39"/>
      <c r="AK9436" s="39"/>
      <c r="AL9436" s="39"/>
      <c r="AM9436" s="39"/>
      <c r="AN9436" s="39"/>
      <c r="AO9436" s="39"/>
      <c r="AP9436" s="39"/>
      <c r="AQ9436" s="39"/>
      <c r="AR9436" s="39"/>
      <c r="AS9436" s="39"/>
      <c r="AT9436" s="39"/>
      <c r="AU9436" s="39"/>
      <c r="AV9436" s="39"/>
      <c r="AW9436" s="39"/>
    </row>
    <row r="9437" spans="15:49" x14ac:dyDescent="0.2">
      <c r="O9437" s="39"/>
      <c r="P9437" s="39"/>
      <c r="Q9437" s="39"/>
      <c r="R9437" s="39"/>
      <c r="S9437" s="39"/>
      <c r="T9437" s="39"/>
      <c r="U9437" s="39"/>
      <c r="V9437" s="39"/>
      <c r="W9437" s="39"/>
      <c r="X9437" s="39"/>
      <c r="Y9437" s="39"/>
      <c r="Z9437" s="39"/>
      <c r="AA9437" s="39"/>
      <c r="AB9437" s="39"/>
      <c r="AC9437" s="39"/>
      <c r="AD9437" s="39"/>
      <c r="AE9437" s="39"/>
      <c r="AF9437" s="39"/>
      <c r="AG9437" s="39"/>
      <c r="AH9437" s="39"/>
      <c r="AI9437" s="39"/>
      <c r="AJ9437" s="39"/>
      <c r="AK9437" s="39"/>
      <c r="AL9437" s="39"/>
      <c r="AM9437" s="39"/>
      <c r="AN9437" s="39"/>
      <c r="AO9437" s="39"/>
      <c r="AP9437" s="39"/>
      <c r="AQ9437" s="39"/>
      <c r="AR9437" s="39"/>
      <c r="AS9437" s="39"/>
      <c r="AT9437" s="39"/>
      <c r="AU9437" s="39"/>
      <c r="AV9437" s="39"/>
      <c r="AW9437" s="39"/>
    </row>
    <row r="9438" spans="15:49" x14ac:dyDescent="0.2">
      <c r="O9438" s="39"/>
      <c r="P9438" s="39"/>
      <c r="Q9438" s="39"/>
      <c r="R9438" s="39"/>
      <c r="S9438" s="39"/>
      <c r="T9438" s="39"/>
      <c r="U9438" s="39"/>
      <c r="V9438" s="39"/>
      <c r="W9438" s="39"/>
      <c r="X9438" s="39"/>
      <c r="Y9438" s="39"/>
      <c r="Z9438" s="39"/>
      <c r="AA9438" s="39"/>
      <c r="AB9438" s="39"/>
      <c r="AC9438" s="39"/>
      <c r="AD9438" s="39"/>
      <c r="AE9438" s="39"/>
      <c r="AF9438" s="39"/>
      <c r="AG9438" s="39"/>
      <c r="AH9438" s="39"/>
      <c r="AI9438" s="39"/>
      <c r="AJ9438" s="39"/>
      <c r="AK9438" s="39"/>
      <c r="AL9438" s="39"/>
      <c r="AM9438" s="39"/>
      <c r="AN9438" s="39"/>
      <c r="AO9438" s="39"/>
      <c r="AP9438" s="39"/>
      <c r="AQ9438" s="39"/>
      <c r="AR9438" s="39"/>
      <c r="AS9438" s="39"/>
      <c r="AT9438" s="39"/>
      <c r="AU9438" s="39"/>
      <c r="AV9438" s="39"/>
      <c r="AW9438" s="39"/>
    </row>
    <row r="9439" spans="15:49" x14ac:dyDescent="0.2">
      <c r="O9439" s="39"/>
      <c r="P9439" s="39"/>
      <c r="Q9439" s="39"/>
      <c r="R9439" s="39"/>
      <c r="S9439" s="39"/>
      <c r="T9439" s="39"/>
      <c r="U9439" s="39"/>
      <c r="V9439" s="39"/>
      <c r="W9439" s="39"/>
      <c r="X9439" s="39"/>
      <c r="Y9439" s="39"/>
      <c r="Z9439" s="39"/>
      <c r="AA9439" s="39"/>
      <c r="AB9439" s="39"/>
      <c r="AC9439" s="39"/>
      <c r="AD9439" s="39"/>
      <c r="AE9439" s="39"/>
      <c r="AF9439" s="39"/>
      <c r="AG9439" s="39"/>
      <c r="AH9439" s="39"/>
      <c r="AI9439" s="39"/>
      <c r="AJ9439" s="39"/>
      <c r="AK9439" s="39"/>
      <c r="AL9439" s="39"/>
      <c r="AM9439" s="39"/>
      <c r="AN9439" s="39"/>
      <c r="AO9439" s="39"/>
      <c r="AP9439" s="39"/>
      <c r="AQ9439" s="39"/>
      <c r="AR9439" s="39"/>
      <c r="AS9439" s="39"/>
      <c r="AT9439" s="39"/>
      <c r="AU9439" s="39"/>
      <c r="AV9439" s="39"/>
      <c r="AW9439" s="39"/>
    </row>
    <row r="9440" spans="15:49" x14ac:dyDescent="0.2">
      <c r="O9440" s="39"/>
      <c r="P9440" s="39"/>
      <c r="Q9440" s="39"/>
      <c r="R9440" s="39"/>
      <c r="S9440" s="39"/>
      <c r="T9440" s="39"/>
      <c r="U9440" s="39"/>
      <c r="V9440" s="39"/>
      <c r="W9440" s="39"/>
      <c r="X9440" s="39"/>
      <c r="Y9440" s="39"/>
      <c r="Z9440" s="39"/>
      <c r="AA9440" s="39"/>
      <c r="AB9440" s="39"/>
      <c r="AC9440" s="39"/>
      <c r="AD9440" s="39"/>
      <c r="AE9440" s="39"/>
      <c r="AF9440" s="39"/>
      <c r="AG9440" s="39"/>
      <c r="AH9440" s="39"/>
      <c r="AI9440" s="39"/>
      <c r="AJ9440" s="39"/>
      <c r="AK9440" s="39"/>
      <c r="AL9440" s="39"/>
      <c r="AM9440" s="39"/>
      <c r="AN9440" s="39"/>
      <c r="AO9440" s="39"/>
      <c r="AP9440" s="39"/>
      <c r="AQ9440" s="39"/>
      <c r="AR9440" s="39"/>
      <c r="AS9440" s="39"/>
      <c r="AT9440" s="39"/>
      <c r="AU9440" s="39"/>
      <c r="AV9440" s="39"/>
      <c r="AW9440" s="39"/>
    </row>
    <row r="9441" spans="15:49" x14ac:dyDescent="0.2">
      <c r="O9441" s="39"/>
      <c r="P9441" s="39"/>
      <c r="Q9441" s="39"/>
      <c r="R9441" s="39"/>
      <c r="S9441" s="39"/>
      <c r="T9441" s="39"/>
      <c r="U9441" s="39"/>
      <c r="V9441" s="39"/>
      <c r="W9441" s="39"/>
      <c r="X9441" s="39"/>
      <c r="Y9441" s="39"/>
      <c r="Z9441" s="39"/>
      <c r="AA9441" s="39"/>
      <c r="AB9441" s="39"/>
      <c r="AC9441" s="39"/>
      <c r="AD9441" s="39"/>
      <c r="AE9441" s="39"/>
      <c r="AF9441" s="39"/>
      <c r="AG9441" s="39"/>
      <c r="AH9441" s="39"/>
      <c r="AI9441" s="39"/>
      <c r="AJ9441" s="39"/>
      <c r="AK9441" s="39"/>
      <c r="AL9441" s="39"/>
      <c r="AM9441" s="39"/>
      <c r="AN9441" s="39"/>
      <c r="AO9441" s="39"/>
      <c r="AP9441" s="39"/>
      <c r="AQ9441" s="39"/>
      <c r="AR9441" s="39"/>
      <c r="AS9441" s="39"/>
      <c r="AT9441" s="39"/>
      <c r="AU9441" s="39"/>
      <c r="AV9441" s="39"/>
      <c r="AW9441" s="39"/>
    </row>
    <row r="9442" spans="15:49" x14ac:dyDescent="0.2">
      <c r="O9442" s="39"/>
      <c r="P9442" s="39"/>
      <c r="Q9442" s="39"/>
      <c r="R9442" s="39"/>
      <c r="S9442" s="39"/>
      <c r="T9442" s="39"/>
      <c r="U9442" s="39"/>
      <c r="V9442" s="39"/>
      <c r="W9442" s="39"/>
      <c r="X9442" s="39"/>
      <c r="Y9442" s="39"/>
      <c r="Z9442" s="39"/>
      <c r="AA9442" s="39"/>
      <c r="AB9442" s="39"/>
      <c r="AC9442" s="39"/>
      <c r="AD9442" s="39"/>
      <c r="AE9442" s="39"/>
      <c r="AF9442" s="39"/>
      <c r="AG9442" s="39"/>
      <c r="AH9442" s="39"/>
      <c r="AI9442" s="39"/>
      <c r="AJ9442" s="39"/>
      <c r="AK9442" s="39"/>
      <c r="AL9442" s="39"/>
      <c r="AM9442" s="39"/>
      <c r="AN9442" s="39"/>
      <c r="AO9442" s="39"/>
      <c r="AP9442" s="39"/>
      <c r="AQ9442" s="39"/>
      <c r="AR9442" s="39"/>
      <c r="AS9442" s="39"/>
      <c r="AT9442" s="39"/>
      <c r="AU9442" s="39"/>
      <c r="AV9442" s="39"/>
      <c r="AW9442" s="39"/>
    </row>
    <row r="9443" spans="15:49" x14ac:dyDescent="0.2">
      <c r="O9443" s="39"/>
      <c r="P9443" s="39"/>
      <c r="Q9443" s="39"/>
      <c r="R9443" s="39"/>
      <c r="S9443" s="39"/>
      <c r="T9443" s="39"/>
      <c r="U9443" s="39"/>
      <c r="V9443" s="39"/>
      <c r="W9443" s="39"/>
      <c r="X9443" s="39"/>
      <c r="Y9443" s="39"/>
      <c r="Z9443" s="39"/>
      <c r="AA9443" s="39"/>
      <c r="AB9443" s="39"/>
      <c r="AC9443" s="39"/>
      <c r="AD9443" s="39"/>
      <c r="AE9443" s="39"/>
      <c r="AF9443" s="39"/>
      <c r="AG9443" s="39"/>
      <c r="AH9443" s="39"/>
      <c r="AI9443" s="39"/>
      <c r="AJ9443" s="39"/>
      <c r="AK9443" s="39"/>
      <c r="AL9443" s="39"/>
      <c r="AM9443" s="39"/>
      <c r="AN9443" s="39"/>
      <c r="AO9443" s="39"/>
      <c r="AP9443" s="39"/>
      <c r="AQ9443" s="39"/>
      <c r="AR9443" s="39"/>
      <c r="AS9443" s="39"/>
      <c r="AT9443" s="39"/>
      <c r="AU9443" s="39"/>
      <c r="AV9443" s="39"/>
      <c r="AW9443" s="39"/>
    </row>
    <row r="9444" spans="15:49" x14ac:dyDescent="0.2">
      <c r="O9444" s="39"/>
      <c r="P9444" s="39"/>
      <c r="Q9444" s="39"/>
      <c r="R9444" s="39"/>
      <c r="S9444" s="39"/>
      <c r="T9444" s="39"/>
      <c r="U9444" s="39"/>
      <c r="V9444" s="39"/>
      <c r="W9444" s="39"/>
      <c r="X9444" s="39"/>
      <c r="Y9444" s="39"/>
      <c r="Z9444" s="39"/>
      <c r="AA9444" s="39"/>
      <c r="AB9444" s="39"/>
      <c r="AC9444" s="39"/>
      <c r="AD9444" s="39"/>
      <c r="AE9444" s="39"/>
      <c r="AF9444" s="39"/>
      <c r="AG9444" s="39"/>
      <c r="AH9444" s="39"/>
      <c r="AI9444" s="39"/>
      <c r="AJ9444" s="39"/>
      <c r="AK9444" s="39"/>
      <c r="AL9444" s="39"/>
      <c r="AM9444" s="39"/>
      <c r="AN9444" s="39"/>
      <c r="AO9444" s="39"/>
      <c r="AP9444" s="39"/>
      <c r="AQ9444" s="39"/>
      <c r="AR9444" s="39"/>
      <c r="AS9444" s="39"/>
      <c r="AT9444" s="39"/>
      <c r="AU9444" s="39"/>
      <c r="AV9444" s="39"/>
      <c r="AW9444" s="39"/>
    </row>
    <row r="9445" spans="15:49" x14ac:dyDescent="0.2">
      <c r="O9445" s="39"/>
      <c r="P9445" s="39"/>
      <c r="Q9445" s="39"/>
      <c r="R9445" s="39"/>
      <c r="S9445" s="39"/>
      <c r="T9445" s="39"/>
      <c r="U9445" s="39"/>
      <c r="V9445" s="39"/>
      <c r="W9445" s="39"/>
      <c r="X9445" s="39"/>
      <c r="Y9445" s="39"/>
      <c r="Z9445" s="39"/>
      <c r="AA9445" s="39"/>
      <c r="AB9445" s="39"/>
      <c r="AC9445" s="39"/>
      <c r="AD9445" s="39"/>
      <c r="AE9445" s="39"/>
      <c r="AF9445" s="39"/>
      <c r="AG9445" s="39"/>
      <c r="AH9445" s="39"/>
      <c r="AI9445" s="39"/>
      <c r="AJ9445" s="39"/>
      <c r="AK9445" s="39"/>
      <c r="AL9445" s="39"/>
      <c r="AM9445" s="39"/>
      <c r="AN9445" s="39"/>
      <c r="AO9445" s="39"/>
      <c r="AP9445" s="39"/>
      <c r="AQ9445" s="39"/>
      <c r="AR9445" s="39"/>
      <c r="AS9445" s="39"/>
      <c r="AT9445" s="39"/>
      <c r="AU9445" s="39"/>
      <c r="AV9445" s="39"/>
      <c r="AW9445" s="39"/>
    </row>
    <row r="9446" spans="15:49" x14ac:dyDescent="0.2">
      <c r="O9446" s="39"/>
      <c r="P9446" s="39"/>
      <c r="Q9446" s="39"/>
      <c r="R9446" s="39"/>
      <c r="S9446" s="39"/>
      <c r="T9446" s="39"/>
      <c r="U9446" s="39"/>
      <c r="V9446" s="39"/>
      <c r="W9446" s="39"/>
      <c r="X9446" s="39"/>
      <c r="Y9446" s="39"/>
      <c r="Z9446" s="39"/>
      <c r="AA9446" s="39"/>
      <c r="AB9446" s="39"/>
      <c r="AC9446" s="39"/>
      <c r="AD9446" s="39"/>
      <c r="AE9446" s="39"/>
      <c r="AF9446" s="39"/>
      <c r="AG9446" s="39"/>
      <c r="AH9446" s="39"/>
      <c r="AI9446" s="39"/>
      <c r="AJ9446" s="39"/>
      <c r="AK9446" s="39"/>
      <c r="AL9446" s="39"/>
      <c r="AM9446" s="39"/>
      <c r="AN9446" s="39"/>
      <c r="AO9446" s="39"/>
      <c r="AP9446" s="39"/>
      <c r="AQ9446" s="39"/>
      <c r="AR9446" s="39"/>
      <c r="AS9446" s="39"/>
      <c r="AT9446" s="39"/>
      <c r="AU9446" s="39"/>
      <c r="AV9446" s="39"/>
      <c r="AW9446" s="39"/>
    </row>
    <row r="9447" spans="15:49" x14ac:dyDescent="0.2">
      <c r="O9447" s="39"/>
      <c r="P9447" s="39"/>
      <c r="Q9447" s="39"/>
      <c r="R9447" s="39"/>
      <c r="S9447" s="39"/>
      <c r="T9447" s="39"/>
      <c r="U9447" s="39"/>
      <c r="V9447" s="39"/>
      <c r="W9447" s="39"/>
      <c r="X9447" s="39"/>
      <c r="Y9447" s="39"/>
      <c r="Z9447" s="39"/>
      <c r="AA9447" s="39"/>
      <c r="AB9447" s="39"/>
      <c r="AC9447" s="39"/>
      <c r="AD9447" s="39"/>
      <c r="AE9447" s="39"/>
      <c r="AF9447" s="39"/>
      <c r="AG9447" s="39"/>
      <c r="AH9447" s="39"/>
      <c r="AI9447" s="39"/>
      <c r="AJ9447" s="39"/>
      <c r="AK9447" s="39"/>
      <c r="AL9447" s="39"/>
      <c r="AM9447" s="39"/>
      <c r="AN9447" s="39"/>
      <c r="AO9447" s="39"/>
      <c r="AP9447" s="39"/>
      <c r="AQ9447" s="39"/>
      <c r="AR9447" s="39"/>
      <c r="AS9447" s="39"/>
      <c r="AT9447" s="39"/>
      <c r="AU9447" s="39"/>
      <c r="AV9447" s="39"/>
      <c r="AW9447" s="39"/>
    </row>
    <row r="9448" spans="15:49" x14ac:dyDescent="0.2">
      <c r="O9448" s="39"/>
      <c r="P9448" s="39"/>
      <c r="Q9448" s="39"/>
      <c r="R9448" s="39"/>
      <c r="S9448" s="39"/>
      <c r="T9448" s="39"/>
      <c r="U9448" s="39"/>
      <c r="V9448" s="39"/>
      <c r="W9448" s="39"/>
      <c r="X9448" s="39"/>
      <c r="Y9448" s="39"/>
      <c r="Z9448" s="39"/>
      <c r="AA9448" s="39"/>
      <c r="AB9448" s="39"/>
      <c r="AC9448" s="39"/>
      <c r="AD9448" s="39"/>
      <c r="AE9448" s="39"/>
      <c r="AF9448" s="39"/>
      <c r="AG9448" s="39"/>
      <c r="AH9448" s="39"/>
      <c r="AI9448" s="39"/>
      <c r="AJ9448" s="39"/>
      <c r="AK9448" s="39"/>
      <c r="AL9448" s="39"/>
      <c r="AM9448" s="39"/>
      <c r="AN9448" s="39"/>
      <c r="AO9448" s="39"/>
      <c r="AP9448" s="39"/>
      <c r="AQ9448" s="39"/>
      <c r="AR9448" s="39"/>
      <c r="AS9448" s="39"/>
      <c r="AT9448" s="39"/>
      <c r="AU9448" s="39"/>
      <c r="AV9448" s="39"/>
      <c r="AW9448" s="39"/>
    </row>
    <row r="9449" spans="15:49" x14ac:dyDescent="0.2">
      <c r="O9449" s="39"/>
      <c r="P9449" s="39"/>
      <c r="Q9449" s="39"/>
      <c r="R9449" s="39"/>
      <c r="S9449" s="39"/>
      <c r="T9449" s="39"/>
      <c r="U9449" s="39"/>
      <c r="V9449" s="39"/>
      <c r="W9449" s="39"/>
      <c r="X9449" s="39"/>
      <c r="Y9449" s="39"/>
      <c r="Z9449" s="39"/>
      <c r="AA9449" s="39"/>
      <c r="AB9449" s="39"/>
      <c r="AC9449" s="39"/>
      <c r="AD9449" s="39"/>
      <c r="AE9449" s="39"/>
      <c r="AF9449" s="39"/>
      <c r="AG9449" s="39"/>
      <c r="AH9449" s="39"/>
      <c r="AI9449" s="39"/>
      <c r="AJ9449" s="39"/>
      <c r="AK9449" s="39"/>
      <c r="AL9449" s="39"/>
      <c r="AM9449" s="39"/>
      <c r="AN9449" s="39"/>
      <c r="AO9449" s="39"/>
      <c r="AP9449" s="39"/>
      <c r="AQ9449" s="39"/>
      <c r="AR9449" s="39"/>
      <c r="AS9449" s="39"/>
      <c r="AT9449" s="39"/>
      <c r="AU9449" s="39"/>
      <c r="AV9449" s="39"/>
      <c r="AW9449" s="39"/>
    </row>
    <row r="9450" spans="15:49" x14ac:dyDescent="0.2">
      <c r="O9450" s="39"/>
      <c r="P9450" s="39"/>
      <c r="Q9450" s="39"/>
      <c r="R9450" s="39"/>
      <c r="S9450" s="39"/>
      <c r="T9450" s="39"/>
      <c r="U9450" s="39"/>
      <c r="V9450" s="39"/>
      <c r="W9450" s="39"/>
      <c r="X9450" s="39"/>
      <c r="Y9450" s="39"/>
      <c r="Z9450" s="39"/>
      <c r="AA9450" s="39"/>
      <c r="AB9450" s="39"/>
      <c r="AC9450" s="39"/>
      <c r="AD9450" s="39"/>
      <c r="AE9450" s="39"/>
      <c r="AF9450" s="39"/>
      <c r="AG9450" s="39"/>
      <c r="AH9450" s="39"/>
      <c r="AI9450" s="39"/>
      <c r="AJ9450" s="39"/>
      <c r="AK9450" s="39"/>
      <c r="AL9450" s="39"/>
      <c r="AM9450" s="39"/>
      <c r="AN9450" s="39"/>
      <c r="AO9450" s="39"/>
      <c r="AP9450" s="39"/>
      <c r="AQ9450" s="39"/>
      <c r="AR9450" s="39"/>
      <c r="AS9450" s="39"/>
      <c r="AT9450" s="39"/>
      <c r="AU9450" s="39"/>
      <c r="AV9450" s="39"/>
      <c r="AW9450" s="39"/>
    </row>
    <row r="9451" spans="15:49" x14ac:dyDescent="0.2">
      <c r="O9451" s="39"/>
      <c r="P9451" s="39"/>
      <c r="Q9451" s="39"/>
      <c r="R9451" s="39"/>
      <c r="S9451" s="39"/>
      <c r="T9451" s="39"/>
      <c r="U9451" s="39"/>
      <c r="V9451" s="39"/>
      <c r="W9451" s="39"/>
      <c r="X9451" s="39"/>
      <c r="Y9451" s="39"/>
      <c r="Z9451" s="39"/>
      <c r="AA9451" s="39"/>
      <c r="AB9451" s="39"/>
      <c r="AC9451" s="39"/>
      <c r="AD9451" s="39"/>
      <c r="AE9451" s="39"/>
      <c r="AF9451" s="39"/>
      <c r="AG9451" s="39"/>
      <c r="AH9451" s="39"/>
      <c r="AI9451" s="39"/>
      <c r="AJ9451" s="39"/>
      <c r="AK9451" s="39"/>
      <c r="AL9451" s="39"/>
      <c r="AM9451" s="39"/>
      <c r="AN9451" s="39"/>
      <c r="AO9451" s="39"/>
      <c r="AP9451" s="39"/>
      <c r="AQ9451" s="39"/>
      <c r="AR9451" s="39"/>
      <c r="AS9451" s="39"/>
      <c r="AT9451" s="39"/>
      <c r="AU9451" s="39"/>
      <c r="AV9451" s="39"/>
      <c r="AW9451" s="39"/>
    </row>
    <row r="9452" spans="15:49" x14ac:dyDescent="0.2">
      <c r="O9452" s="39"/>
      <c r="P9452" s="39"/>
      <c r="Q9452" s="39"/>
      <c r="R9452" s="39"/>
      <c r="S9452" s="39"/>
      <c r="T9452" s="39"/>
      <c r="U9452" s="39"/>
      <c r="V9452" s="39"/>
      <c r="W9452" s="39"/>
      <c r="X9452" s="39"/>
      <c r="Y9452" s="39"/>
      <c r="Z9452" s="39"/>
      <c r="AA9452" s="39"/>
      <c r="AB9452" s="39"/>
      <c r="AC9452" s="39"/>
      <c r="AD9452" s="39"/>
      <c r="AE9452" s="39"/>
      <c r="AF9452" s="39"/>
      <c r="AG9452" s="39"/>
      <c r="AH9452" s="39"/>
      <c r="AI9452" s="39"/>
      <c r="AJ9452" s="39"/>
      <c r="AK9452" s="39"/>
      <c r="AL9452" s="39"/>
      <c r="AM9452" s="39"/>
      <c r="AN9452" s="39"/>
      <c r="AO9452" s="39"/>
      <c r="AP9452" s="39"/>
      <c r="AQ9452" s="39"/>
      <c r="AR9452" s="39"/>
      <c r="AS9452" s="39"/>
      <c r="AT9452" s="39"/>
      <c r="AU9452" s="39"/>
      <c r="AV9452" s="39"/>
      <c r="AW9452" s="39"/>
    </row>
    <row r="9453" spans="15:49" x14ac:dyDescent="0.2">
      <c r="O9453" s="39"/>
      <c r="P9453" s="39"/>
      <c r="Q9453" s="39"/>
      <c r="R9453" s="39"/>
      <c r="S9453" s="39"/>
      <c r="T9453" s="39"/>
      <c r="U9453" s="39"/>
      <c r="V9453" s="39"/>
      <c r="W9453" s="39"/>
      <c r="X9453" s="39"/>
      <c r="Y9453" s="39"/>
      <c r="Z9453" s="39"/>
      <c r="AA9453" s="39"/>
      <c r="AB9453" s="39"/>
      <c r="AC9453" s="39"/>
      <c r="AD9453" s="39"/>
      <c r="AE9453" s="39"/>
      <c r="AF9453" s="39"/>
      <c r="AG9453" s="39"/>
      <c r="AH9453" s="39"/>
      <c r="AI9453" s="39"/>
      <c r="AJ9453" s="39"/>
      <c r="AK9453" s="39"/>
      <c r="AL9453" s="39"/>
      <c r="AM9453" s="39"/>
      <c r="AN9453" s="39"/>
      <c r="AO9453" s="39"/>
      <c r="AP9453" s="39"/>
      <c r="AQ9453" s="39"/>
      <c r="AR9453" s="39"/>
      <c r="AS9453" s="39"/>
      <c r="AT9453" s="39"/>
      <c r="AU9453" s="39"/>
      <c r="AV9453" s="39"/>
      <c r="AW9453" s="39"/>
    </row>
    <row r="9454" spans="15:49" x14ac:dyDescent="0.2">
      <c r="O9454" s="39"/>
      <c r="P9454" s="39"/>
      <c r="Q9454" s="39"/>
      <c r="R9454" s="39"/>
      <c r="S9454" s="39"/>
      <c r="T9454" s="39"/>
      <c r="U9454" s="39"/>
      <c r="V9454" s="39"/>
      <c r="W9454" s="39"/>
      <c r="X9454" s="39"/>
      <c r="Y9454" s="39"/>
      <c r="Z9454" s="39"/>
      <c r="AA9454" s="39"/>
      <c r="AB9454" s="39"/>
      <c r="AC9454" s="39"/>
      <c r="AD9454" s="39"/>
      <c r="AE9454" s="39"/>
      <c r="AF9454" s="39"/>
      <c r="AG9454" s="39"/>
      <c r="AH9454" s="39"/>
      <c r="AI9454" s="39"/>
      <c r="AJ9454" s="39"/>
      <c r="AK9454" s="39"/>
      <c r="AL9454" s="39"/>
      <c r="AM9454" s="39"/>
      <c r="AN9454" s="39"/>
      <c r="AO9454" s="39"/>
      <c r="AP9454" s="39"/>
      <c r="AQ9454" s="39"/>
      <c r="AR9454" s="39"/>
      <c r="AS9454" s="39"/>
      <c r="AT9454" s="39"/>
      <c r="AU9454" s="39"/>
      <c r="AV9454" s="39"/>
      <c r="AW9454" s="39"/>
    </row>
    <row r="9455" spans="15:49" x14ac:dyDescent="0.2">
      <c r="O9455" s="39"/>
      <c r="P9455" s="39"/>
      <c r="Q9455" s="39"/>
      <c r="R9455" s="39"/>
      <c r="S9455" s="39"/>
      <c r="T9455" s="39"/>
      <c r="U9455" s="39"/>
      <c r="V9455" s="39"/>
      <c r="W9455" s="39"/>
      <c r="X9455" s="39"/>
      <c r="Y9455" s="39"/>
      <c r="Z9455" s="39"/>
      <c r="AA9455" s="39"/>
      <c r="AB9455" s="39"/>
      <c r="AC9455" s="39"/>
      <c r="AD9455" s="39"/>
      <c r="AE9455" s="39"/>
      <c r="AF9455" s="39"/>
      <c r="AG9455" s="39"/>
      <c r="AH9455" s="39"/>
      <c r="AI9455" s="39"/>
      <c r="AJ9455" s="39"/>
      <c r="AK9455" s="39"/>
      <c r="AL9455" s="39"/>
      <c r="AM9455" s="39"/>
      <c r="AN9455" s="39"/>
      <c r="AO9455" s="39"/>
      <c r="AP9455" s="39"/>
      <c r="AQ9455" s="39"/>
      <c r="AR9455" s="39"/>
      <c r="AS9455" s="39"/>
      <c r="AT9455" s="39"/>
      <c r="AU9455" s="39"/>
      <c r="AV9455" s="39"/>
      <c r="AW9455" s="39"/>
    </row>
    <row r="9456" spans="15:49" x14ac:dyDescent="0.2">
      <c r="O9456" s="39"/>
      <c r="P9456" s="39"/>
      <c r="Q9456" s="39"/>
      <c r="R9456" s="39"/>
      <c r="S9456" s="39"/>
      <c r="T9456" s="39"/>
      <c r="U9456" s="39"/>
      <c r="V9456" s="39"/>
      <c r="W9456" s="39"/>
      <c r="X9456" s="39"/>
      <c r="Y9456" s="39"/>
      <c r="Z9456" s="39"/>
      <c r="AA9456" s="39"/>
      <c r="AB9456" s="39"/>
      <c r="AC9456" s="39"/>
      <c r="AD9456" s="39"/>
      <c r="AE9456" s="39"/>
      <c r="AF9456" s="39"/>
      <c r="AG9456" s="39"/>
      <c r="AH9456" s="39"/>
      <c r="AI9456" s="39"/>
      <c r="AJ9456" s="39"/>
      <c r="AK9456" s="39"/>
      <c r="AL9456" s="39"/>
      <c r="AM9456" s="39"/>
      <c r="AN9456" s="39"/>
      <c r="AO9456" s="39"/>
      <c r="AP9456" s="39"/>
      <c r="AQ9456" s="39"/>
      <c r="AR9456" s="39"/>
      <c r="AS9456" s="39"/>
      <c r="AT9456" s="39"/>
      <c r="AU9456" s="39"/>
      <c r="AV9456" s="39"/>
      <c r="AW9456" s="39"/>
    </row>
    <row r="9457" spans="15:49" x14ac:dyDescent="0.2">
      <c r="O9457" s="39"/>
      <c r="P9457" s="39"/>
      <c r="Q9457" s="39"/>
      <c r="R9457" s="39"/>
      <c r="S9457" s="39"/>
      <c r="T9457" s="39"/>
      <c r="U9457" s="39"/>
      <c r="V9457" s="39"/>
      <c r="W9457" s="39"/>
      <c r="X9457" s="39"/>
      <c r="Y9457" s="39"/>
      <c r="Z9457" s="39"/>
      <c r="AA9457" s="39"/>
      <c r="AB9457" s="39"/>
      <c r="AC9457" s="39"/>
      <c r="AD9457" s="39"/>
      <c r="AE9457" s="39"/>
      <c r="AF9457" s="39"/>
      <c r="AG9457" s="39"/>
      <c r="AH9457" s="39"/>
      <c r="AI9457" s="39"/>
      <c r="AJ9457" s="39"/>
      <c r="AK9457" s="39"/>
      <c r="AL9457" s="39"/>
      <c r="AM9457" s="39"/>
      <c r="AN9457" s="39"/>
      <c r="AO9457" s="39"/>
      <c r="AP9457" s="39"/>
      <c r="AQ9457" s="39"/>
      <c r="AR9457" s="39"/>
      <c r="AS9457" s="39"/>
      <c r="AT9457" s="39"/>
      <c r="AU9457" s="39"/>
      <c r="AV9457" s="39"/>
      <c r="AW9457" s="39"/>
    </row>
    <row r="9458" spans="15:49" x14ac:dyDescent="0.2">
      <c r="O9458" s="39"/>
      <c r="P9458" s="39"/>
      <c r="Q9458" s="39"/>
      <c r="R9458" s="39"/>
      <c r="S9458" s="39"/>
      <c r="T9458" s="39"/>
      <c r="U9458" s="39"/>
      <c r="V9458" s="39"/>
      <c r="W9458" s="39"/>
      <c r="X9458" s="39"/>
      <c r="Y9458" s="39"/>
      <c r="Z9458" s="39"/>
      <c r="AA9458" s="39"/>
      <c r="AB9458" s="39"/>
      <c r="AC9458" s="39"/>
      <c r="AD9458" s="39"/>
      <c r="AE9458" s="39"/>
      <c r="AF9458" s="39"/>
      <c r="AG9458" s="39"/>
      <c r="AH9458" s="39"/>
      <c r="AI9458" s="39"/>
      <c r="AJ9458" s="39"/>
      <c r="AK9458" s="39"/>
      <c r="AL9458" s="39"/>
      <c r="AM9458" s="39"/>
      <c r="AN9458" s="39"/>
      <c r="AO9458" s="39"/>
      <c r="AP9458" s="39"/>
      <c r="AQ9458" s="39"/>
      <c r="AR9458" s="39"/>
      <c r="AS9458" s="39"/>
      <c r="AT9458" s="39"/>
      <c r="AU9458" s="39"/>
      <c r="AV9458" s="39"/>
      <c r="AW9458" s="39"/>
    </row>
    <row r="9459" spans="15:49" x14ac:dyDescent="0.2">
      <c r="O9459" s="39"/>
      <c r="P9459" s="39"/>
      <c r="Q9459" s="39"/>
      <c r="R9459" s="39"/>
      <c r="S9459" s="39"/>
      <c r="T9459" s="39"/>
      <c r="U9459" s="39"/>
      <c r="V9459" s="39"/>
      <c r="W9459" s="39"/>
      <c r="X9459" s="39"/>
      <c r="Y9459" s="39"/>
      <c r="Z9459" s="39"/>
      <c r="AA9459" s="39"/>
      <c r="AB9459" s="39"/>
      <c r="AC9459" s="39"/>
      <c r="AD9459" s="39"/>
      <c r="AE9459" s="39"/>
      <c r="AF9459" s="39"/>
      <c r="AG9459" s="39"/>
      <c r="AH9459" s="39"/>
      <c r="AI9459" s="39"/>
      <c r="AJ9459" s="39"/>
      <c r="AK9459" s="39"/>
      <c r="AL9459" s="39"/>
      <c r="AM9459" s="39"/>
      <c r="AN9459" s="39"/>
      <c r="AO9459" s="39"/>
      <c r="AP9459" s="39"/>
      <c r="AQ9459" s="39"/>
      <c r="AR9459" s="39"/>
      <c r="AS9459" s="39"/>
      <c r="AT9459" s="39"/>
      <c r="AU9459" s="39"/>
      <c r="AV9459" s="39"/>
      <c r="AW9459" s="39"/>
    </row>
    <row r="9460" spans="15:49" x14ac:dyDescent="0.2">
      <c r="O9460" s="39"/>
      <c r="P9460" s="39"/>
      <c r="Q9460" s="39"/>
      <c r="R9460" s="39"/>
      <c r="S9460" s="39"/>
      <c r="T9460" s="39"/>
      <c r="U9460" s="39"/>
      <c r="V9460" s="39"/>
      <c r="W9460" s="39"/>
      <c r="X9460" s="39"/>
      <c r="Y9460" s="39"/>
      <c r="Z9460" s="39"/>
      <c r="AA9460" s="39"/>
      <c r="AB9460" s="39"/>
      <c r="AC9460" s="39"/>
      <c r="AD9460" s="39"/>
      <c r="AE9460" s="39"/>
      <c r="AF9460" s="39"/>
      <c r="AG9460" s="39"/>
      <c r="AH9460" s="39"/>
      <c r="AI9460" s="39"/>
      <c r="AJ9460" s="39"/>
      <c r="AK9460" s="39"/>
      <c r="AL9460" s="39"/>
      <c r="AM9460" s="39"/>
      <c r="AN9460" s="39"/>
      <c r="AO9460" s="39"/>
      <c r="AP9460" s="39"/>
      <c r="AQ9460" s="39"/>
      <c r="AR9460" s="39"/>
      <c r="AS9460" s="39"/>
      <c r="AT9460" s="39"/>
      <c r="AU9460" s="39"/>
      <c r="AV9460" s="39"/>
      <c r="AW9460" s="39"/>
    </row>
    <row r="9461" spans="15:49" x14ac:dyDescent="0.2">
      <c r="O9461" s="39"/>
      <c r="P9461" s="39"/>
      <c r="Q9461" s="39"/>
      <c r="R9461" s="39"/>
      <c r="S9461" s="39"/>
      <c r="T9461" s="39"/>
      <c r="U9461" s="39"/>
      <c r="V9461" s="39"/>
      <c r="W9461" s="39"/>
      <c r="X9461" s="39"/>
      <c r="Y9461" s="39"/>
      <c r="Z9461" s="39"/>
      <c r="AA9461" s="39"/>
      <c r="AB9461" s="39"/>
      <c r="AC9461" s="39"/>
      <c r="AD9461" s="39"/>
      <c r="AE9461" s="39"/>
      <c r="AF9461" s="39"/>
      <c r="AG9461" s="39"/>
      <c r="AH9461" s="39"/>
      <c r="AI9461" s="39"/>
      <c r="AJ9461" s="39"/>
      <c r="AK9461" s="39"/>
      <c r="AL9461" s="39"/>
      <c r="AM9461" s="39"/>
      <c r="AN9461" s="39"/>
      <c r="AO9461" s="39"/>
      <c r="AP9461" s="39"/>
      <c r="AQ9461" s="39"/>
      <c r="AR9461" s="39"/>
      <c r="AS9461" s="39"/>
      <c r="AT9461" s="39"/>
      <c r="AU9461" s="39"/>
      <c r="AV9461" s="39"/>
      <c r="AW9461" s="39"/>
    </row>
    <row r="9462" spans="15:49" x14ac:dyDescent="0.2">
      <c r="O9462" s="39"/>
      <c r="P9462" s="39"/>
      <c r="Q9462" s="39"/>
      <c r="R9462" s="39"/>
      <c r="S9462" s="39"/>
      <c r="T9462" s="39"/>
      <c r="U9462" s="39"/>
      <c r="V9462" s="39"/>
      <c r="W9462" s="39"/>
      <c r="X9462" s="39"/>
      <c r="Y9462" s="39"/>
      <c r="Z9462" s="39"/>
      <c r="AA9462" s="39"/>
      <c r="AB9462" s="39"/>
      <c r="AC9462" s="39"/>
      <c r="AD9462" s="39"/>
      <c r="AE9462" s="39"/>
      <c r="AF9462" s="39"/>
      <c r="AG9462" s="39"/>
      <c r="AH9462" s="39"/>
      <c r="AI9462" s="39"/>
      <c r="AJ9462" s="39"/>
      <c r="AK9462" s="39"/>
      <c r="AL9462" s="39"/>
      <c r="AM9462" s="39"/>
      <c r="AN9462" s="39"/>
      <c r="AO9462" s="39"/>
      <c r="AP9462" s="39"/>
      <c r="AQ9462" s="39"/>
      <c r="AR9462" s="39"/>
      <c r="AS9462" s="39"/>
      <c r="AT9462" s="39"/>
      <c r="AU9462" s="39"/>
      <c r="AV9462" s="39"/>
      <c r="AW9462" s="39"/>
    </row>
    <row r="9463" spans="15:49" x14ac:dyDescent="0.2">
      <c r="O9463" s="39"/>
      <c r="P9463" s="39"/>
      <c r="Q9463" s="39"/>
      <c r="R9463" s="39"/>
      <c r="S9463" s="39"/>
      <c r="T9463" s="39"/>
      <c r="U9463" s="39"/>
      <c r="V9463" s="39"/>
      <c r="W9463" s="39"/>
      <c r="X9463" s="39"/>
      <c r="Y9463" s="39"/>
      <c r="Z9463" s="39"/>
      <c r="AA9463" s="39"/>
      <c r="AB9463" s="39"/>
      <c r="AC9463" s="39"/>
      <c r="AD9463" s="39"/>
      <c r="AE9463" s="39"/>
      <c r="AF9463" s="39"/>
      <c r="AG9463" s="39"/>
      <c r="AH9463" s="39"/>
      <c r="AI9463" s="39"/>
      <c r="AJ9463" s="39"/>
      <c r="AK9463" s="39"/>
      <c r="AL9463" s="39"/>
      <c r="AM9463" s="39"/>
      <c r="AN9463" s="39"/>
      <c r="AO9463" s="39"/>
      <c r="AP9463" s="39"/>
      <c r="AQ9463" s="39"/>
      <c r="AR9463" s="39"/>
      <c r="AS9463" s="39"/>
      <c r="AT9463" s="39"/>
      <c r="AU9463" s="39"/>
      <c r="AV9463" s="39"/>
      <c r="AW9463" s="39"/>
    </row>
    <row r="9464" spans="15:49" x14ac:dyDescent="0.2">
      <c r="O9464" s="39"/>
      <c r="P9464" s="39"/>
      <c r="Q9464" s="39"/>
      <c r="R9464" s="39"/>
      <c r="S9464" s="39"/>
      <c r="T9464" s="39"/>
      <c r="U9464" s="39"/>
      <c r="V9464" s="39"/>
      <c r="W9464" s="39"/>
      <c r="X9464" s="39"/>
      <c r="Y9464" s="39"/>
      <c r="Z9464" s="39"/>
      <c r="AA9464" s="39"/>
      <c r="AB9464" s="39"/>
      <c r="AC9464" s="39"/>
      <c r="AD9464" s="39"/>
      <c r="AE9464" s="39"/>
      <c r="AF9464" s="39"/>
      <c r="AG9464" s="39"/>
      <c r="AH9464" s="39"/>
      <c r="AI9464" s="39"/>
      <c r="AJ9464" s="39"/>
      <c r="AK9464" s="39"/>
      <c r="AL9464" s="39"/>
      <c r="AM9464" s="39"/>
      <c r="AN9464" s="39"/>
      <c r="AO9464" s="39"/>
      <c r="AP9464" s="39"/>
      <c r="AQ9464" s="39"/>
      <c r="AR9464" s="39"/>
      <c r="AS9464" s="39"/>
      <c r="AT9464" s="39"/>
      <c r="AU9464" s="39"/>
      <c r="AV9464" s="39"/>
      <c r="AW9464" s="39"/>
    </row>
    <row r="9465" spans="15:49" x14ac:dyDescent="0.2">
      <c r="O9465" s="39"/>
      <c r="P9465" s="39"/>
      <c r="Q9465" s="39"/>
      <c r="R9465" s="39"/>
      <c r="S9465" s="39"/>
      <c r="T9465" s="39"/>
      <c r="U9465" s="39"/>
      <c r="V9465" s="39"/>
      <c r="W9465" s="39"/>
      <c r="X9465" s="39"/>
      <c r="Y9465" s="39"/>
      <c r="Z9465" s="39"/>
      <c r="AA9465" s="39"/>
      <c r="AB9465" s="39"/>
      <c r="AC9465" s="39"/>
      <c r="AD9465" s="39"/>
      <c r="AE9465" s="39"/>
      <c r="AF9465" s="39"/>
      <c r="AG9465" s="39"/>
      <c r="AH9465" s="39"/>
      <c r="AI9465" s="39"/>
      <c r="AJ9465" s="39"/>
      <c r="AK9465" s="39"/>
      <c r="AL9465" s="39"/>
      <c r="AM9465" s="39"/>
      <c r="AN9465" s="39"/>
      <c r="AO9465" s="39"/>
      <c r="AP9465" s="39"/>
      <c r="AQ9465" s="39"/>
      <c r="AR9465" s="39"/>
      <c r="AS9465" s="39"/>
      <c r="AT9465" s="39"/>
      <c r="AU9465" s="39"/>
      <c r="AV9465" s="39"/>
      <c r="AW9465" s="39"/>
    </row>
    <row r="9466" spans="15:49" x14ac:dyDescent="0.2">
      <c r="O9466" s="39"/>
      <c r="P9466" s="39"/>
      <c r="Q9466" s="39"/>
      <c r="R9466" s="39"/>
      <c r="S9466" s="39"/>
      <c r="T9466" s="39"/>
      <c r="U9466" s="39"/>
      <c r="V9466" s="39"/>
      <c r="W9466" s="39"/>
      <c r="X9466" s="39"/>
      <c r="Y9466" s="39"/>
      <c r="Z9466" s="39"/>
      <c r="AA9466" s="39"/>
      <c r="AB9466" s="39"/>
      <c r="AC9466" s="39"/>
      <c r="AD9466" s="39"/>
      <c r="AE9466" s="39"/>
      <c r="AF9466" s="39"/>
      <c r="AG9466" s="39"/>
      <c r="AH9466" s="39"/>
      <c r="AI9466" s="39"/>
      <c r="AJ9466" s="39"/>
      <c r="AK9466" s="39"/>
      <c r="AL9466" s="39"/>
      <c r="AM9466" s="39"/>
      <c r="AN9466" s="39"/>
      <c r="AO9466" s="39"/>
      <c r="AP9466" s="39"/>
      <c r="AQ9466" s="39"/>
      <c r="AR9466" s="39"/>
      <c r="AS9466" s="39"/>
      <c r="AT9466" s="39"/>
      <c r="AU9466" s="39"/>
      <c r="AV9466" s="39"/>
      <c r="AW9466" s="39"/>
    </row>
    <row r="9467" spans="15:49" x14ac:dyDescent="0.2">
      <c r="O9467" s="39"/>
      <c r="P9467" s="39"/>
      <c r="Q9467" s="39"/>
      <c r="R9467" s="39"/>
      <c r="S9467" s="39"/>
      <c r="T9467" s="39"/>
      <c r="U9467" s="39"/>
      <c r="V9467" s="39"/>
      <c r="W9467" s="39"/>
      <c r="X9467" s="39"/>
      <c r="Y9467" s="39"/>
      <c r="Z9467" s="39"/>
      <c r="AA9467" s="39"/>
      <c r="AB9467" s="39"/>
      <c r="AC9467" s="39"/>
      <c r="AD9467" s="39"/>
      <c r="AE9467" s="39"/>
      <c r="AF9467" s="39"/>
      <c r="AG9467" s="39"/>
      <c r="AH9467" s="39"/>
      <c r="AI9467" s="39"/>
      <c r="AJ9467" s="39"/>
      <c r="AK9467" s="39"/>
      <c r="AL9467" s="39"/>
      <c r="AM9467" s="39"/>
      <c r="AN9467" s="39"/>
      <c r="AO9467" s="39"/>
      <c r="AP9467" s="39"/>
      <c r="AQ9467" s="39"/>
      <c r="AR9467" s="39"/>
      <c r="AS9467" s="39"/>
      <c r="AT9467" s="39"/>
      <c r="AU9467" s="39"/>
      <c r="AV9467" s="39"/>
      <c r="AW9467" s="39"/>
    </row>
    <row r="9468" spans="15:49" x14ac:dyDescent="0.2">
      <c r="O9468" s="39"/>
      <c r="P9468" s="39"/>
      <c r="Q9468" s="39"/>
      <c r="R9468" s="39"/>
      <c r="S9468" s="39"/>
      <c r="T9468" s="39"/>
      <c r="U9468" s="39"/>
      <c r="V9468" s="39"/>
      <c r="W9468" s="39"/>
      <c r="X9468" s="39"/>
      <c r="Y9468" s="39"/>
      <c r="Z9468" s="39"/>
      <c r="AA9468" s="39"/>
      <c r="AB9468" s="39"/>
      <c r="AC9468" s="39"/>
      <c r="AD9468" s="39"/>
      <c r="AE9468" s="39"/>
      <c r="AF9468" s="39"/>
      <c r="AG9468" s="39"/>
      <c r="AH9468" s="39"/>
      <c r="AI9468" s="39"/>
      <c r="AJ9468" s="39"/>
      <c r="AK9468" s="39"/>
      <c r="AL9468" s="39"/>
      <c r="AM9468" s="39"/>
      <c r="AN9468" s="39"/>
      <c r="AO9468" s="39"/>
      <c r="AP9468" s="39"/>
      <c r="AQ9468" s="39"/>
      <c r="AR9468" s="39"/>
      <c r="AS9468" s="39"/>
      <c r="AT9468" s="39"/>
      <c r="AU9468" s="39"/>
      <c r="AV9468" s="39"/>
      <c r="AW9468" s="39"/>
    </row>
    <row r="9469" spans="15:49" x14ac:dyDescent="0.2">
      <c r="O9469" s="39"/>
      <c r="P9469" s="39"/>
      <c r="Q9469" s="39"/>
      <c r="R9469" s="39"/>
      <c r="S9469" s="39"/>
      <c r="T9469" s="39"/>
      <c r="U9469" s="39"/>
      <c r="V9469" s="39"/>
      <c r="W9469" s="39"/>
      <c r="X9469" s="39"/>
      <c r="Y9469" s="39"/>
      <c r="Z9469" s="39"/>
      <c r="AA9469" s="39"/>
      <c r="AB9469" s="39"/>
      <c r="AC9469" s="39"/>
      <c r="AD9469" s="39"/>
      <c r="AE9469" s="39"/>
      <c r="AF9469" s="39"/>
      <c r="AG9469" s="39"/>
      <c r="AH9469" s="39"/>
      <c r="AI9469" s="39"/>
      <c r="AJ9469" s="39"/>
      <c r="AK9469" s="39"/>
      <c r="AL9469" s="39"/>
      <c r="AM9469" s="39"/>
      <c r="AN9469" s="39"/>
      <c r="AO9469" s="39"/>
      <c r="AP9469" s="39"/>
      <c r="AQ9469" s="39"/>
      <c r="AR9469" s="39"/>
      <c r="AS9469" s="39"/>
      <c r="AT9469" s="39"/>
      <c r="AU9469" s="39"/>
      <c r="AV9469" s="39"/>
      <c r="AW9469" s="39"/>
    </row>
    <row r="9470" spans="15:49" x14ac:dyDescent="0.2">
      <c r="O9470" s="39"/>
      <c r="P9470" s="39"/>
      <c r="Q9470" s="39"/>
      <c r="R9470" s="39"/>
      <c r="S9470" s="39"/>
      <c r="T9470" s="39"/>
      <c r="U9470" s="39"/>
      <c r="V9470" s="39"/>
      <c r="W9470" s="39"/>
      <c r="X9470" s="39"/>
      <c r="Y9470" s="39"/>
      <c r="Z9470" s="39"/>
      <c r="AA9470" s="39"/>
      <c r="AB9470" s="39"/>
      <c r="AC9470" s="39"/>
      <c r="AD9470" s="39"/>
      <c r="AE9470" s="39"/>
      <c r="AF9470" s="39"/>
      <c r="AG9470" s="39"/>
      <c r="AH9470" s="39"/>
      <c r="AI9470" s="39"/>
      <c r="AJ9470" s="39"/>
      <c r="AK9470" s="39"/>
      <c r="AL9470" s="39"/>
      <c r="AM9470" s="39"/>
      <c r="AN9470" s="39"/>
      <c r="AO9470" s="39"/>
      <c r="AP9470" s="39"/>
      <c r="AQ9470" s="39"/>
      <c r="AR9470" s="39"/>
      <c r="AS9470" s="39"/>
      <c r="AT9470" s="39"/>
      <c r="AU9470" s="39"/>
      <c r="AV9470" s="39"/>
      <c r="AW9470" s="39"/>
    </row>
    <row r="9471" spans="15:49" x14ac:dyDescent="0.2">
      <c r="O9471" s="39"/>
      <c r="P9471" s="39"/>
      <c r="Q9471" s="39"/>
      <c r="R9471" s="39"/>
      <c r="S9471" s="39"/>
      <c r="T9471" s="39"/>
      <c r="U9471" s="39"/>
      <c r="V9471" s="39"/>
      <c r="W9471" s="39"/>
      <c r="X9471" s="39"/>
      <c r="Y9471" s="39"/>
      <c r="Z9471" s="39"/>
      <c r="AA9471" s="39"/>
      <c r="AB9471" s="39"/>
      <c r="AC9471" s="39"/>
      <c r="AD9471" s="39"/>
      <c r="AE9471" s="39"/>
      <c r="AF9471" s="39"/>
      <c r="AG9471" s="39"/>
      <c r="AH9471" s="39"/>
      <c r="AI9471" s="39"/>
      <c r="AJ9471" s="39"/>
      <c r="AK9471" s="39"/>
      <c r="AL9471" s="39"/>
      <c r="AM9471" s="39"/>
      <c r="AN9471" s="39"/>
      <c r="AO9471" s="39"/>
      <c r="AP9471" s="39"/>
      <c r="AQ9471" s="39"/>
      <c r="AR9471" s="39"/>
      <c r="AS9471" s="39"/>
      <c r="AT9471" s="39"/>
      <c r="AU9471" s="39"/>
      <c r="AV9471" s="39"/>
      <c r="AW9471" s="39"/>
    </row>
    <row r="9472" spans="15:49" x14ac:dyDescent="0.2">
      <c r="O9472" s="39"/>
      <c r="P9472" s="39"/>
      <c r="Q9472" s="39"/>
      <c r="R9472" s="39"/>
      <c r="S9472" s="39"/>
      <c r="T9472" s="39"/>
      <c r="U9472" s="39"/>
      <c r="V9472" s="39"/>
      <c r="W9472" s="39"/>
      <c r="X9472" s="39"/>
      <c r="Y9472" s="39"/>
      <c r="Z9472" s="39"/>
      <c r="AA9472" s="39"/>
      <c r="AB9472" s="39"/>
      <c r="AC9472" s="39"/>
      <c r="AD9472" s="39"/>
      <c r="AE9472" s="39"/>
      <c r="AF9472" s="39"/>
      <c r="AG9472" s="39"/>
      <c r="AH9472" s="39"/>
      <c r="AI9472" s="39"/>
      <c r="AJ9472" s="39"/>
      <c r="AK9472" s="39"/>
      <c r="AL9472" s="39"/>
      <c r="AM9472" s="39"/>
      <c r="AN9472" s="39"/>
      <c r="AO9472" s="39"/>
      <c r="AP9472" s="39"/>
      <c r="AQ9472" s="39"/>
      <c r="AR9472" s="39"/>
      <c r="AS9472" s="39"/>
      <c r="AT9472" s="39"/>
      <c r="AU9472" s="39"/>
      <c r="AV9472" s="39"/>
      <c r="AW9472" s="39"/>
    </row>
    <row r="9473" spans="15:49" x14ac:dyDescent="0.2">
      <c r="O9473" s="39"/>
      <c r="P9473" s="39"/>
      <c r="Q9473" s="39"/>
      <c r="R9473" s="39"/>
      <c r="S9473" s="39"/>
      <c r="T9473" s="39"/>
      <c r="U9473" s="39"/>
      <c r="V9473" s="39"/>
      <c r="W9473" s="39"/>
      <c r="X9473" s="39"/>
      <c r="Y9473" s="39"/>
      <c r="Z9473" s="39"/>
      <c r="AA9473" s="39"/>
      <c r="AB9473" s="39"/>
      <c r="AC9473" s="39"/>
      <c r="AD9473" s="39"/>
      <c r="AE9473" s="39"/>
      <c r="AF9473" s="39"/>
      <c r="AG9473" s="39"/>
      <c r="AH9473" s="39"/>
      <c r="AI9473" s="39"/>
      <c r="AJ9473" s="39"/>
      <c r="AK9473" s="39"/>
      <c r="AL9473" s="39"/>
      <c r="AM9473" s="39"/>
      <c r="AN9473" s="39"/>
      <c r="AO9473" s="39"/>
      <c r="AP9473" s="39"/>
      <c r="AQ9473" s="39"/>
      <c r="AR9473" s="39"/>
      <c r="AS9473" s="39"/>
      <c r="AT9473" s="39"/>
      <c r="AU9473" s="39"/>
      <c r="AV9473" s="39"/>
      <c r="AW9473" s="39"/>
    </row>
    <row r="9474" spans="15:49" x14ac:dyDescent="0.2">
      <c r="O9474" s="39"/>
      <c r="P9474" s="39"/>
      <c r="Q9474" s="39"/>
      <c r="R9474" s="39"/>
      <c r="S9474" s="39"/>
      <c r="T9474" s="39"/>
      <c r="U9474" s="39"/>
      <c r="V9474" s="39"/>
      <c r="W9474" s="39"/>
      <c r="X9474" s="39"/>
      <c r="Y9474" s="39"/>
      <c r="Z9474" s="39"/>
      <c r="AA9474" s="39"/>
      <c r="AB9474" s="39"/>
      <c r="AC9474" s="39"/>
      <c r="AD9474" s="39"/>
      <c r="AE9474" s="39"/>
      <c r="AF9474" s="39"/>
      <c r="AG9474" s="39"/>
      <c r="AH9474" s="39"/>
      <c r="AI9474" s="39"/>
      <c r="AJ9474" s="39"/>
      <c r="AK9474" s="39"/>
      <c r="AL9474" s="39"/>
      <c r="AM9474" s="39"/>
      <c r="AN9474" s="39"/>
      <c r="AO9474" s="39"/>
      <c r="AP9474" s="39"/>
      <c r="AQ9474" s="39"/>
      <c r="AR9474" s="39"/>
      <c r="AS9474" s="39"/>
      <c r="AT9474" s="39"/>
      <c r="AU9474" s="39"/>
      <c r="AV9474" s="39"/>
      <c r="AW9474" s="39"/>
    </row>
    <row r="9475" spans="15:49" x14ac:dyDescent="0.2">
      <c r="O9475" s="39"/>
      <c r="P9475" s="39"/>
      <c r="Q9475" s="39"/>
      <c r="R9475" s="39"/>
      <c r="S9475" s="39"/>
      <c r="T9475" s="39"/>
      <c r="U9475" s="39"/>
      <c r="V9475" s="39"/>
      <c r="W9475" s="39"/>
      <c r="X9475" s="39"/>
      <c r="Y9475" s="39"/>
      <c r="Z9475" s="39"/>
      <c r="AA9475" s="39"/>
      <c r="AB9475" s="39"/>
      <c r="AC9475" s="39"/>
      <c r="AD9475" s="39"/>
      <c r="AE9475" s="39"/>
      <c r="AF9475" s="39"/>
      <c r="AG9475" s="39"/>
      <c r="AH9475" s="39"/>
      <c r="AI9475" s="39"/>
      <c r="AJ9475" s="39"/>
      <c r="AK9475" s="39"/>
      <c r="AL9475" s="39"/>
      <c r="AM9475" s="39"/>
      <c r="AN9475" s="39"/>
      <c r="AO9475" s="39"/>
      <c r="AP9475" s="39"/>
      <c r="AQ9475" s="39"/>
      <c r="AR9475" s="39"/>
      <c r="AS9475" s="39"/>
      <c r="AT9475" s="39"/>
      <c r="AU9475" s="39"/>
      <c r="AV9475" s="39"/>
      <c r="AW9475" s="39"/>
    </row>
    <row r="9476" spans="15:49" x14ac:dyDescent="0.2">
      <c r="O9476" s="39"/>
      <c r="P9476" s="39"/>
      <c r="Q9476" s="39"/>
      <c r="R9476" s="39"/>
      <c r="S9476" s="39"/>
      <c r="T9476" s="39"/>
      <c r="U9476" s="39"/>
      <c r="V9476" s="39"/>
      <c r="W9476" s="39"/>
      <c r="X9476" s="39"/>
      <c r="Y9476" s="39"/>
      <c r="Z9476" s="39"/>
      <c r="AA9476" s="39"/>
      <c r="AB9476" s="39"/>
      <c r="AC9476" s="39"/>
      <c r="AD9476" s="39"/>
      <c r="AE9476" s="39"/>
      <c r="AF9476" s="39"/>
      <c r="AG9476" s="39"/>
      <c r="AH9476" s="39"/>
      <c r="AI9476" s="39"/>
      <c r="AJ9476" s="39"/>
      <c r="AK9476" s="39"/>
      <c r="AL9476" s="39"/>
      <c r="AM9476" s="39"/>
      <c r="AN9476" s="39"/>
      <c r="AO9476" s="39"/>
      <c r="AP9476" s="39"/>
      <c r="AQ9476" s="39"/>
      <c r="AR9476" s="39"/>
      <c r="AS9476" s="39"/>
      <c r="AT9476" s="39"/>
      <c r="AU9476" s="39"/>
      <c r="AV9476" s="39"/>
      <c r="AW9476" s="39"/>
    </row>
    <row r="9477" spans="15:49" x14ac:dyDescent="0.2">
      <c r="O9477" s="39"/>
      <c r="P9477" s="39"/>
      <c r="Q9477" s="39"/>
      <c r="R9477" s="39"/>
      <c r="S9477" s="39"/>
      <c r="T9477" s="39"/>
      <c r="U9477" s="39"/>
      <c r="V9477" s="39"/>
      <c r="W9477" s="39"/>
      <c r="X9477" s="39"/>
      <c r="Y9477" s="39"/>
      <c r="Z9477" s="39"/>
      <c r="AA9477" s="39"/>
      <c r="AB9477" s="39"/>
      <c r="AC9477" s="39"/>
      <c r="AD9477" s="39"/>
      <c r="AE9477" s="39"/>
      <c r="AF9477" s="39"/>
      <c r="AG9477" s="39"/>
      <c r="AH9477" s="39"/>
      <c r="AI9477" s="39"/>
      <c r="AJ9477" s="39"/>
      <c r="AK9477" s="39"/>
      <c r="AL9477" s="39"/>
      <c r="AM9477" s="39"/>
      <c r="AN9477" s="39"/>
      <c r="AO9477" s="39"/>
      <c r="AP9477" s="39"/>
      <c r="AQ9477" s="39"/>
      <c r="AR9477" s="39"/>
      <c r="AS9477" s="39"/>
      <c r="AT9477" s="39"/>
      <c r="AU9477" s="39"/>
      <c r="AV9477" s="39"/>
      <c r="AW9477" s="39"/>
    </row>
    <row r="9478" spans="15:49" x14ac:dyDescent="0.2">
      <c r="O9478" s="39"/>
      <c r="P9478" s="39"/>
      <c r="Q9478" s="39"/>
      <c r="R9478" s="39"/>
      <c r="S9478" s="39"/>
      <c r="T9478" s="39"/>
      <c r="U9478" s="39"/>
      <c r="V9478" s="39"/>
      <c r="W9478" s="39"/>
      <c r="X9478" s="39"/>
      <c r="Y9478" s="39"/>
      <c r="Z9478" s="39"/>
      <c r="AA9478" s="39"/>
      <c r="AB9478" s="39"/>
      <c r="AC9478" s="39"/>
      <c r="AD9478" s="39"/>
      <c r="AE9478" s="39"/>
      <c r="AF9478" s="39"/>
      <c r="AG9478" s="39"/>
      <c r="AH9478" s="39"/>
      <c r="AI9478" s="39"/>
      <c r="AJ9478" s="39"/>
      <c r="AK9478" s="39"/>
      <c r="AL9478" s="39"/>
      <c r="AM9478" s="39"/>
      <c r="AN9478" s="39"/>
      <c r="AO9478" s="39"/>
      <c r="AP9478" s="39"/>
      <c r="AQ9478" s="39"/>
      <c r="AR9478" s="39"/>
      <c r="AS9478" s="39"/>
      <c r="AT9478" s="39"/>
      <c r="AU9478" s="39"/>
      <c r="AV9478" s="39"/>
      <c r="AW9478" s="39"/>
    </row>
    <row r="9479" spans="15:49" x14ac:dyDescent="0.2">
      <c r="O9479" s="39"/>
      <c r="P9479" s="39"/>
      <c r="Q9479" s="39"/>
      <c r="R9479" s="39"/>
      <c r="S9479" s="39"/>
      <c r="T9479" s="39"/>
      <c r="U9479" s="39"/>
      <c r="V9479" s="39"/>
      <c r="W9479" s="39"/>
      <c r="X9479" s="39"/>
      <c r="Y9479" s="39"/>
      <c r="Z9479" s="39"/>
      <c r="AA9479" s="39"/>
      <c r="AB9479" s="39"/>
      <c r="AC9479" s="39"/>
      <c r="AD9479" s="39"/>
      <c r="AE9479" s="39"/>
      <c r="AF9479" s="39"/>
      <c r="AG9479" s="39"/>
      <c r="AH9479" s="39"/>
      <c r="AI9479" s="39"/>
      <c r="AJ9479" s="39"/>
      <c r="AK9479" s="39"/>
      <c r="AL9479" s="39"/>
      <c r="AM9479" s="39"/>
      <c r="AN9479" s="39"/>
      <c r="AO9479" s="39"/>
      <c r="AP9479" s="39"/>
      <c r="AQ9479" s="39"/>
      <c r="AR9479" s="39"/>
      <c r="AS9479" s="39"/>
      <c r="AT9479" s="39"/>
      <c r="AU9479" s="39"/>
      <c r="AV9479" s="39"/>
      <c r="AW9479" s="39"/>
    </row>
    <row r="9480" spans="15:49" x14ac:dyDescent="0.2">
      <c r="O9480" s="39"/>
      <c r="P9480" s="39"/>
      <c r="Q9480" s="39"/>
      <c r="R9480" s="39"/>
      <c r="S9480" s="39"/>
      <c r="T9480" s="39"/>
      <c r="U9480" s="39"/>
      <c r="V9480" s="39"/>
      <c r="W9480" s="39"/>
      <c r="X9480" s="39"/>
      <c r="Y9480" s="39"/>
      <c r="Z9480" s="39"/>
      <c r="AA9480" s="39"/>
      <c r="AB9480" s="39"/>
      <c r="AC9480" s="39"/>
      <c r="AD9480" s="39"/>
      <c r="AE9480" s="39"/>
      <c r="AF9480" s="39"/>
      <c r="AG9480" s="39"/>
      <c r="AH9480" s="39"/>
      <c r="AI9480" s="39"/>
      <c r="AJ9480" s="39"/>
      <c r="AK9480" s="39"/>
      <c r="AL9480" s="39"/>
      <c r="AM9480" s="39"/>
      <c r="AN9480" s="39"/>
      <c r="AO9480" s="39"/>
      <c r="AP9480" s="39"/>
      <c r="AQ9480" s="39"/>
      <c r="AR9480" s="39"/>
      <c r="AS9480" s="39"/>
      <c r="AT9480" s="39"/>
      <c r="AU9480" s="39"/>
      <c r="AV9480" s="39"/>
      <c r="AW9480" s="39"/>
    </row>
    <row r="9481" spans="15:49" x14ac:dyDescent="0.2">
      <c r="O9481" s="39"/>
      <c r="P9481" s="39"/>
      <c r="Q9481" s="39"/>
      <c r="R9481" s="39"/>
      <c r="S9481" s="39"/>
      <c r="T9481" s="39"/>
      <c r="U9481" s="39"/>
      <c r="V9481" s="39"/>
      <c r="W9481" s="39"/>
      <c r="X9481" s="39"/>
      <c r="Y9481" s="39"/>
      <c r="Z9481" s="39"/>
      <c r="AA9481" s="39"/>
      <c r="AB9481" s="39"/>
      <c r="AC9481" s="39"/>
      <c r="AD9481" s="39"/>
      <c r="AE9481" s="39"/>
      <c r="AF9481" s="39"/>
      <c r="AG9481" s="39"/>
      <c r="AH9481" s="39"/>
      <c r="AI9481" s="39"/>
      <c r="AJ9481" s="39"/>
      <c r="AK9481" s="39"/>
      <c r="AL9481" s="39"/>
      <c r="AM9481" s="39"/>
      <c r="AN9481" s="39"/>
      <c r="AO9481" s="39"/>
      <c r="AP9481" s="39"/>
      <c r="AQ9481" s="39"/>
      <c r="AR9481" s="39"/>
      <c r="AS9481" s="39"/>
      <c r="AT9481" s="39"/>
      <c r="AU9481" s="39"/>
      <c r="AV9481" s="39"/>
      <c r="AW9481" s="39"/>
    </row>
    <row r="9482" spans="15:49" x14ac:dyDescent="0.2">
      <c r="O9482" s="39"/>
      <c r="P9482" s="39"/>
      <c r="Q9482" s="39"/>
      <c r="R9482" s="39"/>
      <c r="S9482" s="39"/>
      <c r="T9482" s="39"/>
      <c r="U9482" s="39"/>
      <c r="V9482" s="39"/>
      <c r="W9482" s="39"/>
      <c r="X9482" s="39"/>
      <c r="Y9482" s="39"/>
      <c r="Z9482" s="39"/>
      <c r="AA9482" s="39"/>
      <c r="AB9482" s="39"/>
      <c r="AC9482" s="39"/>
      <c r="AD9482" s="39"/>
      <c r="AE9482" s="39"/>
      <c r="AF9482" s="39"/>
      <c r="AG9482" s="39"/>
      <c r="AH9482" s="39"/>
      <c r="AI9482" s="39"/>
      <c r="AJ9482" s="39"/>
      <c r="AK9482" s="39"/>
      <c r="AL9482" s="39"/>
      <c r="AM9482" s="39"/>
      <c r="AN9482" s="39"/>
      <c r="AO9482" s="39"/>
      <c r="AP9482" s="39"/>
      <c r="AQ9482" s="39"/>
      <c r="AR9482" s="39"/>
      <c r="AS9482" s="39"/>
      <c r="AT9482" s="39"/>
      <c r="AU9482" s="39"/>
      <c r="AV9482" s="39"/>
      <c r="AW9482" s="39"/>
    </row>
    <row r="9483" spans="15:49" x14ac:dyDescent="0.2">
      <c r="O9483" s="39"/>
      <c r="P9483" s="39"/>
      <c r="Q9483" s="39"/>
      <c r="R9483" s="39"/>
      <c r="S9483" s="39"/>
      <c r="T9483" s="39"/>
      <c r="U9483" s="39"/>
      <c r="V9483" s="39"/>
      <c r="W9483" s="39"/>
      <c r="X9483" s="39"/>
      <c r="Y9483" s="39"/>
      <c r="Z9483" s="39"/>
      <c r="AA9483" s="39"/>
      <c r="AB9483" s="39"/>
      <c r="AC9483" s="39"/>
      <c r="AD9483" s="39"/>
      <c r="AE9483" s="39"/>
      <c r="AF9483" s="39"/>
      <c r="AG9483" s="39"/>
      <c r="AH9483" s="39"/>
      <c r="AI9483" s="39"/>
      <c r="AJ9483" s="39"/>
      <c r="AK9483" s="39"/>
      <c r="AL9483" s="39"/>
      <c r="AM9483" s="39"/>
      <c r="AN9483" s="39"/>
      <c r="AO9483" s="39"/>
      <c r="AP9483" s="39"/>
      <c r="AQ9483" s="39"/>
      <c r="AR9483" s="39"/>
      <c r="AS9483" s="39"/>
      <c r="AT9483" s="39"/>
      <c r="AU9483" s="39"/>
      <c r="AV9483" s="39"/>
      <c r="AW9483" s="39"/>
    </row>
    <row r="9484" spans="15:49" x14ac:dyDescent="0.2">
      <c r="O9484" s="39"/>
      <c r="P9484" s="39"/>
      <c r="Q9484" s="39"/>
      <c r="R9484" s="39"/>
      <c r="S9484" s="39"/>
      <c r="T9484" s="39"/>
      <c r="U9484" s="39"/>
      <c r="V9484" s="39"/>
      <c r="W9484" s="39"/>
      <c r="X9484" s="39"/>
      <c r="Y9484" s="39"/>
      <c r="Z9484" s="39"/>
      <c r="AA9484" s="39"/>
      <c r="AB9484" s="39"/>
      <c r="AC9484" s="39"/>
      <c r="AD9484" s="39"/>
      <c r="AE9484" s="39"/>
      <c r="AF9484" s="39"/>
      <c r="AG9484" s="39"/>
      <c r="AH9484" s="39"/>
      <c r="AI9484" s="39"/>
      <c r="AJ9484" s="39"/>
      <c r="AK9484" s="39"/>
      <c r="AL9484" s="39"/>
      <c r="AM9484" s="39"/>
      <c r="AN9484" s="39"/>
      <c r="AO9484" s="39"/>
      <c r="AP9484" s="39"/>
      <c r="AQ9484" s="39"/>
      <c r="AR9484" s="39"/>
      <c r="AS9484" s="39"/>
      <c r="AT9484" s="39"/>
      <c r="AU9484" s="39"/>
      <c r="AV9484" s="39"/>
      <c r="AW9484" s="39"/>
    </row>
    <row r="9485" spans="15:49" x14ac:dyDescent="0.2">
      <c r="O9485" s="39"/>
      <c r="P9485" s="39"/>
      <c r="Q9485" s="39"/>
    </row>
    <row r="9486" spans="15:49" x14ac:dyDescent="0.2">
      <c r="O9486" s="39"/>
      <c r="P9486" s="39"/>
      <c r="Q9486" s="39"/>
    </row>
    <row r="9487" spans="15:49" x14ac:dyDescent="0.2">
      <c r="O9487" s="39"/>
      <c r="P9487" s="39"/>
      <c r="Q9487" s="39"/>
    </row>
    <row r="9488" spans="15:49" x14ac:dyDescent="0.2">
      <c r="O9488" s="39"/>
      <c r="P9488" s="39"/>
      <c r="Q9488" s="39"/>
    </row>
    <row r="9489" spans="15:17" x14ac:dyDescent="0.2">
      <c r="O9489" s="39"/>
      <c r="P9489" s="39"/>
      <c r="Q9489" s="39"/>
    </row>
    <row r="9490" spans="15:17" x14ac:dyDescent="0.2">
      <c r="O9490" s="39"/>
    </row>
  </sheetData>
  <customSheetViews>
    <customSheetView guid="{8A2D23D8-83F0-49E6-AF52-4322CF9735FB}" showPageBreaks="1" printArea="1" view="pageBreakPreview" showRuler="0" topLeftCell="A61">
      <selection activeCell="O16" sqref="O16"/>
      <colBreaks count="1" manualBreakCount="1">
        <brk id="14" max="1048575" man="1"/>
      </colBreaks>
      <pageMargins left="0.75" right="0.25" top="0.5" bottom="0.5" header="0.25" footer="0.25"/>
      <printOptions horizontalCentered="1" gridLines="1"/>
      <pageSetup paperSize="9" orientation="portrait" r:id="rId1"/>
      <headerFooter alignWithMargins="0">
        <oddHeader>&amp;R&amp;".VnArial Narrow,Regular"&amp;12B¶n tÝnh kÕt cÊu</oddHeader>
        <oddFooter>&amp;R&amp;".VnArial Narrow,Regular"&amp;12Trang.....</oddFooter>
      </headerFooter>
    </customSheetView>
  </customSheetViews>
  <mergeCells count="224">
    <mergeCell ref="Q186:Q187"/>
    <mergeCell ref="P184:P185"/>
    <mergeCell ref="A18:N18"/>
    <mergeCell ref="A7:N7"/>
    <mergeCell ref="A34:D34"/>
    <mergeCell ref="A63:N63"/>
    <mergeCell ref="A84:N84"/>
    <mergeCell ref="H95:L95"/>
    <mergeCell ref="K87:N87"/>
    <mergeCell ref="C97:C98"/>
    <mergeCell ref="C99:C100"/>
    <mergeCell ref="Q88:U88"/>
    <mergeCell ref="A95:E95"/>
    <mergeCell ref="A96:C96"/>
    <mergeCell ref="A97:B98"/>
    <mergeCell ref="A99:B100"/>
    <mergeCell ref="A101:B102"/>
    <mergeCell ref="A103:B104"/>
    <mergeCell ref="A105:B106"/>
    <mergeCell ref="A93:N93"/>
    <mergeCell ref="F134:H134"/>
    <mergeCell ref="A128:N128"/>
    <mergeCell ref="P180:P181"/>
    <mergeCell ref="U181:U182"/>
    <mergeCell ref="A1:N1"/>
    <mergeCell ref="A6:N6"/>
    <mergeCell ref="A47:N47"/>
    <mergeCell ref="A83:N83"/>
    <mergeCell ref="A124:N124"/>
    <mergeCell ref="A156:N156"/>
    <mergeCell ref="P186:P187"/>
    <mergeCell ref="P188:P189"/>
    <mergeCell ref="X183:X184"/>
    <mergeCell ref="T183:T184"/>
    <mergeCell ref="T179:T180"/>
    <mergeCell ref="S176:S177"/>
    <mergeCell ref="U176:U177"/>
    <mergeCell ref="J26:K26"/>
    <mergeCell ref="A65:N66"/>
    <mergeCell ref="R183:R184"/>
    <mergeCell ref="R172:R173"/>
    <mergeCell ref="R176:R177"/>
    <mergeCell ref="R170:R171"/>
    <mergeCell ref="A133:N133"/>
    <mergeCell ref="L160:N160"/>
    <mergeCell ref="P159:P160"/>
    <mergeCell ref="K89:L89"/>
    <mergeCell ref="Q188:Q189"/>
    <mergeCell ref="W181:W182"/>
    <mergeCell ref="P182:P183"/>
    <mergeCell ref="Q182:Q183"/>
    <mergeCell ref="S183:S184"/>
    <mergeCell ref="R181:R182"/>
    <mergeCell ref="S179:S180"/>
    <mergeCell ref="Q184:Q185"/>
    <mergeCell ref="P177:P179"/>
    <mergeCell ref="R179:R180"/>
    <mergeCell ref="U183:U184"/>
    <mergeCell ref="W183:W184"/>
    <mergeCell ref="T181:T182"/>
    <mergeCell ref="S181:S182"/>
    <mergeCell ref="T176:T177"/>
    <mergeCell ref="Q177:Q179"/>
    <mergeCell ref="W170:W171"/>
    <mergeCell ref="C103:C104"/>
    <mergeCell ref="C105:C106"/>
    <mergeCell ref="A110:E110"/>
    <mergeCell ref="A111:C111"/>
    <mergeCell ref="AA181:AA182"/>
    <mergeCell ref="AB181:AB182"/>
    <mergeCell ref="AD179:AD180"/>
    <mergeCell ref="AE181:AE182"/>
    <mergeCell ref="AA179:AA180"/>
    <mergeCell ref="AD181:AD182"/>
    <mergeCell ref="U179:U180"/>
    <mergeCell ref="W179:W180"/>
    <mergeCell ref="X179:X180"/>
    <mergeCell ref="AB179:AB180"/>
    <mergeCell ref="AE179:AE180"/>
    <mergeCell ref="X181:X182"/>
    <mergeCell ref="AA174:AA175"/>
    <mergeCell ref="AB174:AB175"/>
    <mergeCell ref="AA176:AA177"/>
    <mergeCell ref="T172:T173"/>
    <mergeCell ref="X174:X175"/>
    <mergeCell ref="W176:W177"/>
    <mergeCell ref="X172:X173"/>
    <mergeCell ref="AL181:AL182"/>
    <mergeCell ref="AI181:AI182"/>
    <mergeCell ref="AJ181:AJ182"/>
    <mergeCell ref="AK179:AK180"/>
    <mergeCell ref="AL179:AL180"/>
    <mergeCell ref="AJ179:AJ180"/>
    <mergeCell ref="AK181:AK182"/>
    <mergeCell ref="AG181:AG182"/>
    <mergeCell ref="AL174:AL175"/>
    <mergeCell ref="AH181:AH182"/>
    <mergeCell ref="AH179:AH180"/>
    <mergeCell ref="AL176:AL177"/>
    <mergeCell ref="AG176:AG177"/>
    <mergeCell ref="AK176:AK177"/>
    <mergeCell ref="AJ174:AJ175"/>
    <mergeCell ref="AJ176:AJ177"/>
    <mergeCell ref="AI176:AI177"/>
    <mergeCell ref="AI179:AI180"/>
    <mergeCell ref="AI174:AI175"/>
    <mergeCell ref="AK174:AK175"/>
    <mergeCell ref="AF179:AF180"/>
    <mergeCell ref="AF181:AF182"/>
    <mergeCell ref="AE172:AE173"/>
    <mergeCell ref="AF172:AF173"/>
    <mergeCell ref="AH176:AH177"/>
    <mergeCell ref="AE176:AE177"/>
    <mergeCell ref="AF176:AF177"/>
    <mergeCell ref="AE174:AE175"/>
    <mergeCell ref="AC181:AC182"/>
    <mergeCell ref="AG179:AG180"/>
    <mergeCell ref="AC179:AC180"/>
    <mergeCell ref="AG174:AG175"/>
    <mergeCell ref="AH174:AH175"/>
    <mergeCell ref="AD174:AD175"/>
    <mergeCell ref="AF174:AF175"/>
    <mergeCell ref="AD176:AD177"/>
    <mergeCell ref="AD172:AD173"/>
    <mergeCell ref="AC174:AC175"/>
    <mergeCell ref="X176:X177"/>
    <mergeCell ref="W174:W175"/>
    <mergeCell ref="AC172:AC173"/>
    <mergeCell ref="AB176:AB177"/>
    <mergeCell ref="AC176:AC177"/>
    <mergeCell ref="U174:U175"/>
    <mergeCell ref="AB172:AB173"/>
    <mergeCell ref="AA172:AA173"/>
    <mergeCell ref="U172:U173"/>
    <mergeCell ref="W172:W173"/>
    <mergeCell ref="X170:X171"/>
    <mergeCell ref="W166:W169"/>
    <mergeCell ref="X166:X169"/>
    <mergeCell ref="S172:S173"/>
    <mergeCell ref="AG166:AG169"/>
    <mergeCell ref="U162:U163"/>
    <mergeCell ref="U166:U169"/>
    <mergeCell ref="U170:U171"/>
    <mergeCell ref="AA166:AA169"/>
    <mergeCell ref="AC170:AC171"/>
    <mergeCell ref="AF170:AF171"/>
    <mergeCell ref="AA162:AA163"/>
    <mergeCell ref="AB162:AB163"/>
    <mergeCell ref="AD166:AD169"/>
    <mergeCell ref="AA170:AA171"/>
    <mergeCell ref="AB170:AB171"/>
    <mergeCell ref="AF162:AF163"/>
    <mergeCell ref="AE162:AE163"/>
    <mergeCell ref="T170:T171"/>
    <mergeCell ref="AC162:AC163"/>
    <mergeCell ref="W162:W163"/>
    <mergeCell ref="S170:S171"/>
    <mergeCell ref="AB166:AB169"/>
    <mergeCell ref="AD162:AD163"/>
    <mergeCell ref="AL166:AL169"/>
    <mergeCell ref="AL170:AL171"/>
    <mergeCell ref="AI172:AI173"/>
    <mergeCell ref="AK172:AK173"/>
    <mergeCell ref="AJ172:AJ173"/>
    <mergeCell ref="AI166:AI169"/>
    <mergeCell ref="AL172:AL173"/>
    <mergeCell ref="AK166:AK169"/>
    <mergeCell ref="AJ166:AJ169"/>
    <mergeCell ref="AI170:AI171"/>
    <mergeCell ref="AJ170:AJ171"/>
    <mergeCell ref="AK170:AK171"/>
    <mergeCell ref="AH166:AH169"/>
    <mergeCell ref="AF166:AF169"/>
    <mergeCell ref="AH170:AH171"/>
    <mergeCell ref="AG170:AG171"/>
    <mergeCell ref="AG172:AG173"/>
    <mergeCell ref="AH172:AH173"/>
    <mergeCell ref="AC166:AC169"/>
    <mergeCell ref="AD170:AD171"/>
    <mergeCell ref="AE170:AE171"/>
    <mergeCell ref="AE166:AE169"/>
    <mergeCell ref="R15:T15"/>
    <mergeCell ref="T166:T169"/>
    <mergeCell ref="T162:T163"/>
    <mergeCell ref="U156:U159"/>
    <mergeCell ref="R125:S125"/>
    <mergeCell ref="R162:R163"/>
    <mergeCell ref="S166:S169"/>
    <mergeCell ref="R166:R169"/>
    <mergeCell ref="S162:S163"/>
    <mergeCell ref="H110:L110"/>
    <mergeCell ref="C101:C102"/>
    <mergeCell ref="A112:B113"/>
    <mergeCell ref="C112:C113"/>
    <mergeCell ref="A114:B115"/>
    <mergeCell ref="C114:C115"/>
    <mergeCell ref="A116:B117"/>
    <mergeCell ref="C116:C117"/>
    <mergeCell ref="A118:B119"/>
    <mergeCell ref="C118:C119"/>
    <mergeCell ref="A120:B121"/>
    <mergeCell ref="C120:C121"/>
    <mergeCell ref="AL156:AL159"/>
    <mergeCell ref="AL162:AL163"/>
    <mergeCell ref="AH162:AH163"/>
    <mergeCell ref="AI162:AI163"/>
    <mergeCell ref="AJ162:AJ163"/>
    <mergeCell ref="AK162:AK163"/>
    <mergeCell ref="AI156:AI159"/>
    <mergeCell ref="AJ156:AJ159"/>
    <mergeCell ref="AG162:AG163"/>
    <mergeCell ref="AG156:AG159"/>
    <mergeCell ref="AK156:AK159"/>
    <mergeCell ref="AH156:AH159"/>
    <mergeCell ref="AF156:AF159"/>
    <mergeCell ref="AC156:AC159"/>
    <mergeCell ref="AE156:AE159"/>
    <mergeCell ref="X156:X159"/>
    <mergeCell ref="T156:T159"/>
    <mergeCell ref="AA156:AA159"/>
    <mergeCell ref="W156:W159"/>
    <mergeCell ref="X162:X163"/>
    <mergeCell ref="AD156:AD159"/>
    <mergeCell ref="AB156:AB159"/>
  </mergeCells>
  <phoneticPr fontId="2" type="noConversion"/>
  <dataValidations count="14">
    <dataValidation type="list" allowBlank="1" showInputMessage="1" showErrorMessage="1" sqref="L160 N159">
      <formula1>$Q$159:$Q$161</formula1>
    </dataValidation>
    <dataValidation type="list" allowBlank="1" showInputMessage="1" showErrorMessage="1" sqref="K142:K143 K112:K121 H112:H121 H97:H108 K97:K108">
      <formula1>"0,6,8,10,12,14,16,18,20,22,25,28,30,32,34,36,40"</formula1>
    </dataValidation>
    <dataValidation type="list" allowBlank="1" showInputMessage="1" showErrorMessage="1" sqref="K87">
      <formula1>$U$83:$U$85</formula1>
    </dataValidation>
    <dataValidation type="list" allowBlank="1" showInputMessage="1" showErrorMessage="1" sqref="J26">
      <formula1>"Xe tải &lt;13 Tấn,Xe tải 30 Tấn,Xe xích 80 Tấn"</formula1>
    </dataValidation>
    <dataValidation type="list" allowBlank="1" showInputMessage="1" showErrorMessage="1" sqref="M27">
      <formula1>"1,2,3,4,5,6"</formula1>
    </dataValidation>
    <dataValidation type="list" allowBlank="1" showInputMessage="1" showErrorMessage="1" sqref="G9">
      <formula1>"20,25,30,35,40,45,50,60,80,100,120"</formula1>
    </dataValidation>
    <dataValidation type="list" allowBlank="1" showInputMessage="1" showErrorMessage="1" sqref="N17">
      <formula1>"Bỏ qua,Có tính"</formula1>
    </dataValidation>
    <dataValidation type="list" allowBlank="1" showInputMessage="1" showErrorMessage="1" sqref="N48">
      <formula1>"1,2,3,4"</formula1>
    </dataValidation>
    <dataValidation type="list" allowBlank="1" showInputMessage="1" showErrorMessage="1" sqref="R15:T15">
      <formula1>$Y$8:$Y$11</formula1>
    </dataValidation>
    <dataValidation type="list" allowBlank="1" showInputMessage="1" showErrorMessage="1" sqref="D142">
      <formula1>"2,4,6"</formula1>
    </dataValidation>
    <dataValidation type="list" allowBlank="1" showInputMessage="1" showErrorMessage="1" sqref="N133:N134 N136">
      <formula1>$R$125:$R$127</formula1>
    </dataValidation>
    <dataValidation type="list" allowBlank="1" showInputMessage="1" showErrorMessage="1" sqref="R11">
      <formula1>$Z$151:$Z$154</formula1>
    </dataValidation>
    <dataValidation type="list" allowBlank="1" showInputMessage="1" showErrorMessage="1" sqref="O9">
      <formula1>$T$143:$T$154</formula1>
    </dataValidation>
    <dataValidation type="list" allowBlank="1" showInputMessage="1" showErrorMessage="1" sqref="O11">
      <formula1>$Z$151:$Z$153</formula1>
    </dataValidation>
  </dataValidations>
  <printOptions horizontalCentered="1" gridLines="1"/>
  <pageMargins left="0.98425196850393704" right="0.59055118110236227" top="0.98425196850393704" bottom="0.59055118110236227" header="0.39370078740157483" footer="0.39370078740157483"/>
  <pageSetup paperSize="9" orientation="portrait" r:id="rId2"/>
  <headerFooter alignWithMargins="0"/>
  <colBreaks count="1" manualBreakCount="1">
    <brk id="14" max="1048575" man="1"/>
  </colBreaks>
  <drawing r:id="rId3"/>
  <legacyDrawing r:id="rId4"/>
  <oleObjects>
    <mc:AlternateContent xmlns:mc="http://schemas.openxmlformats.org/markup-compatibility/2006">
      <mc:Choice Requires="x14">
        <oleObject progId="AutoCAD.Drawing.17" shapeId="2162" r:id="rId5">
          <objectPr locked="0" defaultSize="0" autoPict="0" r:id="rId6">
            <anchor moveWithCells="1">
              <from>
                <xdr:col>15</xdr:col>
                <xdr:colOff>771525</xdr:colOff>
                <xdr:row>45</xdr:row>
                <xdr:rowOff>38100</xdr:rowOff>
              </from>
              <to>
                <xdr:col>23</xdr:col>
                <xdr:colOff>323850</xdr:colOff>
                <xdr:row>57</xdr:row>
                <xdr:rowOff>180975</xdr:rowOff>
              </to>
            </anchor>
          </objectPr>
        </oleObject>
      </mc:Choice>
      <mc:Fallback>
        <oleObject progId="AutoCAD.Drawing.17" shapeId="2162" r:id="rId5"/>
      </mc:Fallback>
    </mc:AlternateContent>
    <mc:AlternateContent xmlns:mc="http://schemas.openxmlformats.org/markup-compatibility/2006">
      <mc:Choice Requires="x14">
        <oleObject progId="AutoCAD.Drawing.17" shapeId="2407" r:id="rId7">
          <objectPr locked="0" defaultSize="0" autoPict="0" r:id="rId8">
            <anchor moveWithCells="1">
              <from>
                <xdr:col>0</xdr:col>
                <xdr:colOff>28575</xdr:colOff>
                <xdr:row>24</xdr:row>
                <xdr:rowOff>114300</xdr:rowOff>
              </from>
              <to>
                <xdr:col>3</xdr:col>
                <xdr:colOff>371475</xdr:colOff>
                <xdr:row>32</xdr:row>
                <xdr:rowOff>57150</xdr:rowOff>
              </to>
            </anchor>
          </objectPr>
        </oleObject>
      </mc:Choice>
      <mc:Fallback>
        <oleObject progId="AutoCAD.Drawing.17" shapeId="2407" r:id="rId7"/>
      </mc:Fallback>
    </mc:AlternateContent>
    <mc:AlternateContent xmlns:mc="http://schemas.openxmlformats.org/markup-compatibility/2006">
      <mc:Choice Requires="x14">
        <oleObject progId="AutoCAD.Drawing.17" shapeId="2468" r:id="rId9">
          <objectPr locked="0" defaultSize="0" autoPict="0" r:id="rId10">
            <anchor moveWithCells="1">
              <from>
                <xdr:col>24</xdr:col>
                <xdr:colOff>219075</xdr:colOff>
                <xdr:row>45</xdr:row>
                <xdr:rowOff>95250</xdr:rowOff>
              </from>
              <to>
                <xdr:col>28</xdr:col>
                <xdr:colOff>771525</xdr:colOff>
                <xdr:row>58</xdr:row>
                <xdr:rowOff>19050</xdr:rowOff>
              </to>
            </anchor>
          </objectPr>
        </oleObject>
      </mc:Choice>
      <mc:Fallback>
        <oleObject progId="AutoCAD.Drawing.17" shapeId="2468" r:id="rId9"/>
      </mc:Fallback>
    </mc:AlternateContent>
    <mc:AlternateContent xmlns:mc="http://schemas.openxmlformats.org/markup-compatibility/2006">
      <mc:Choice Requires="x14">
        <oleObject progId="AutoCAD.Drawing.17" shapeId="2513" r:id="rId11">
          <objectPr locked="0" defaultSize="0" autoPict="0" r:id="rId12">
            <anchor moveWithCells="1">
              <from>
                <xdr:col>15</xdr:col>
                <xdr:colOff>781050</xdr:colOff>
                <xdr:row>61</xdr:row>
                <xdr:rowOff>0</xdr:rowOff>
              </from>
              <to>
                <xdr:col>23</xdr:col>
                <xdr:colOff>276225</xdr:colOff>
                <xdr:row>74</xdr:row>
                <xdr:rowOff>123825</xdr:rowOff>
              </to>
            </anchor>
          </objectPr>
        </oleObject>
      </mc:Choice>
      <mc:Fallback>
        <oleObject progId="AutoCAD.Drawing.17" shapeId="2513" r:id="rId11"/>
      </mc:Fallback>
    </mc:AlternateContent>
    <mc:AlternateContent xmlns:mc="http://schemas.openxmlformats.org/markup-compatibility/2006">
      <mc:Choice Requires="x14">
        <oleObject progId="AutoCAD.Drawing.17" shapeId="2514" r:id="rId13">
          <objectPr locked="0" defaultSize="0" autoPict="0" r:id="rId14">
            <anchor moveWithCells="1">
              <from>
                <xdr:col>24</xdr:col>
                <xdr:colOff>485775</xdr:colOff>
                <xdr:row>60</xdr:row>
                <xdr:rowOff>114300</xdr:rowOff>
              </from>
              <to>
                <xdr:col>29</xdr:col>
                <xdr:colOff>142875</xdr:colOff>
                <xdr:row>74</xdr:row>
                <xdr:rowOff>38100</xdr:rowOff>
              </to>
            </anchor>
          </objectPr>
        </oleObject>
      </mc:Choice>
      <mc:Fallback>
        <oleObject progId="AutoCAD.Drawing.17" shapeId="2514" r:id="rId1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68"/>
  <sheetViews>
    <sheetView zoomScaleNormal="100" workbookViewId="0">
      <selection sqref="A1:G42"/>
    </sheetView>
  </sheetViews>
  <sheetFormatPr defaultRowHeight="12.75" x14ac:dyDescent="0.2"/>
  <cols>
    <col min="1" max="16384" width="9.140625" style="32"/>
  </cols>
  <sheetData>
    <row r="1" spans="1:22" ht="39" thickTop="1" x14ac:dyDescent="0.2">
      <c r="A1" s="237"/>
      <c r="B1" s="238" t="s">
        <v>256</v>
      </c>
      <c r="C1" s="238" t="s">
        <v>257</v>
      </c>
      <c r="D1" s="238" t="s">
        <v>258</v>
      </c>
      <c r="E1" s="238" t="s">
        <v>259</v>
      </c>
      <c r="F1" s="238" t="s">
        <v>260</v>
      </c>
      <c r="G1" s="239" t="s">
        <v>261</v>
      </c>
      <c r="H1" s="310"/>
      <c r="I1" s="310"/>
      <c r="J1" s="310"/>
      <c r="K1" s="310"/>
      <c r="L1" s="310"/>
      <c r="M1" s="296">
        <f t="shared" ref="M1:V1" si="0">MAX(M3:M65)</f>
        <v>49.57</v>
      </c>
      <c r="N1" s="296">
        <f t="shared" si="0"/>
        <v>1013.27</v>
      </c>
      <c r="O1" s="278">
        <f t="shared" si="0"/>
        <v>796.84</v>
      </c>
      <c r="P1" s="278">
        <f t="shared" si="0"/>
        <v>1259.3900000000001</v>
      </c>
      <c r="Q1" s="296">
        <f t="shared" si="0"/>
        <v>833.14</v>
      </c>
      <c r="R1" s="296">
        <f t="shared" si="0"/>
        <v>17.73</v>
      </c>
      <c r="S1" s="278">
        <f>MAX(S3:S65)</f>
        <v>348.77</v>
      </c>
      <c r="T1" s="278">
        <f t="shared" si="0"/>
        <v>10.24</v>
      </c>
      <c r="U1" s="296">
        <f t="shared" si="0"/>
        <v>0</v>
      </c>
      <c r="V1" s="296">
        <f t="shared" si="0"/>
        <v>0</v>
      </c>
    </row>
    <row r="2" spans="1:22" ht="13.5" thickBot="1" x14ac:dyDescent="0.25">
      <c r="A2" s="240"/>
      <c r="B2" s="241" t="s">
        <v>70</v>
      </c>
      <c r="C2" s="241" t="s">
        <v>70</v>
      </c>
      <c r="D2" s="241" t="s">
        <v>71</v>
      </c>
      <c r="E2" s="241" t="s">
        <v>71</v>
      </c>
      <c r="F2" s="241" t="s">
        <v>72</v>
      </c>
      <c r="G2" s="242" t="s">
        <v>72</v>
      </c>
      <c r="H2" s="310"/>
      <c r="I2" s="310"/>
      <c r="J2" s="310"/>
      <c r="K2" s="310"/>
      <c r="L2" s="310"/>
      <c r="M2" s="277">
        <f>'Kiểm tra Thép'!C97</f>
        <v>5.85</v>
      </c>
      <c r="N2" s="277">
        <f>M2</f>
        <v>5.85</v>
      </c>
      <c r="O2" s="277">
        <f>'Kiểm tra Thép'!C99</f>
        <v>11.7</v>
      </c>
      <c r="P2" s="277">
        <f>O2</f>
        <v>11.7</v>
      </c>
      <c r="Q2" s="277">
        <f>'Kiểm tra Thép'!C101</f>
        <v>17.55</v>
      </c>
      <c r="R2" s="277">
        <f>Q2</f>
        <v>17.55</v>
      </c>
      <c r="S2" s="277">
        <f>'Kiểm tra Thép'!C103</f>
        <v>22</v>
      </c>
      <c r="T2" s="277">
        <f>S2</f>
        <v>22</v>
      </c>
      <c r="U2" s="277">
        <f>'Kiểm tra Thép'!C105</f>
        <v>22</v>
      </c>
      <c r="V2" s="277">
        <f>U2</f>
        <v>22</v>
      </c>
    </row>
    <row r="3" spans="1:22" ht="14.25" thickTop="1" thickBot="1" x14ac:dyDescent="0.25">
      <c r="A3" s="243">
        <v>0</v>
      </c>
      <c r="B3" s="244">
        <v>-3.06</v>
      </c>
      <c r="C3" s="244">
        <v>-3.02</v>
      </c>
      <c r="D3" s="244">
        <v>0</v>
      </c>
      <c r="E3" s="244">
        <v>0</v>
      </c>
      <c r="F3" s="244">
        <v>0</v>
      </c>
      <c r="G3" s="245">
        <v>0</v>
      </c>
      <c r="H3" s="132"/>
      <c r="I3" s="132">
        <f>ABS(F3)</f>
        <v>0</v>
      </c>
      <c r="J3" s="132">
        <f>ABS(G3)</f>
        <v>0</v>
      </c>
      <c r="K3" s="132">
        <f>ABS(D3)</f>
        <v>0</v>
      </c>
      <c r="L3" s="132">
        <f>ABS(E3)</f>
        <v>0</v>
      </c>
      <c r="M3" s="32">
        <f>IF(A3&lt;$M$2,I3,0)</f>
        <v>0</v>
      </c>
      <c r="N3" s="32">
        <f>IF(A3&lt;$M$2,J3,0)</f>
        <v>0</v>
      </c>
      <c r="O3" s="32">
        <f>IF(AND($M$2&lt;=A3,A3&lt;$O$2),I3,0)</f>
        <v>0</v>
      </c>
      <c r="P3" s="32">
        <f>IF(AND($M$2&lt;=A3,A3&lt;$O$2),J3,0)</f>
        <v>0</v>
      </c>
      <c r="Q3" s="32">
        <f>IF(AND($O$2&lt;=A3,A3&lt;$Q$2),I3,0)</f>
        <v>0</v>
      </c>
      <c r="R3" s="32">
        <f>IF(AND($O$2&lt;=A3,A3&lt;$Q$2),J3,0)</f>
        <v>0</v>
      </c>
      <c r="S3" s="32">
        <f>IF(AND($Q$2&lt;A3,A3&lt;=$S$2),I3,0)</f>
        <v>0</v>
      </c>
      <c r="T3" s="32">
        <f>IF(AND($Q$2&lt;A3,A3&lt;=$S$2),J3,0)</f>
        <v>0</v>
      </c>
      <c r="U3" s="32">
        <f>IF(A3&gt;$T$2,I3,0)</f>
        <v>0</v>
      </c>
      <c r="V3" s="32">
        <f>IF(A3&gt;$T$2,J3,0)</f>
        <v>0</v>
      </c>
    </row>
    <row r="4" spans="1:22" ht="13.5" thickBot="1" x14ac:dyDescent="0.25">
      <c r="A4" s="243">
        <v>0.1</v>
      </c>
      <c r="B4" s="244">
        <v>-3.04</v>
      </c>
      <c r="C4" s="244">
        <v>-3</v>
      </c>
      <c r="D4" s="244">
        <v>-1.35</v>
      </c>
      <c r="E4" s="244">
        <v>-0.13</v>
      </c>
      <c r="F4" s="244">
        <v>0</v>
      </c>
      <c r="G4" s="245">
        <v>0.45</v>
      </c>
      <c r="H4" s="132"/>
      <c r="I4" s="132">
        <f>ABS(F4)</f>
        <v>0</v>
      </c>
      <c r="J4" s="132">
        <f>ABS(G4)</f>
        <v>0.45</v>
      </c>
      <c r="K4" s="132">
        <f t="shared" ref="K4:K41" si="1">ABS(D4)</f>
        <v>1.35</v>
      </c>
      <c r="L4" s="132">
        <f t="shared" ref="L4:L41" si="2">ABS(E4)</f>
        <v>0.13</v>
      </c>
      <c r="M4" s="32">
        <f t="shared" ref="M4:M67" si="3">IF(A4&lt;$M$2,I4,0)</f>
        <v>0</v>
      </c>
      <c r="N4" s="32">
        <f t="shared" ref="N4:N67" si="4">IF(A4&lt;$M$2,J4,0)</f>
        <v>0.45</v>
      </c>
      <c r="O4" s="32">
        <f t="shared" ref="O4:O65" si="5">IF(AND($M$2&lt;=A4,A4&lt;$O$2),I4,0)</f>
        <v>0</v>
      </c>
      <c r="P4" s="32">
        <f t="shared" ref="P4:P65" si="6">IF(AND($M$2&lt;=A4,A4&lt;$O$2),J4,0)</f>
        <v>0</v>
      </c>
      <c r="Q4" s="32">
        <f t="shared" ref="Q4:Q65" si="7">IF(AND($O$2&lt;=A4,A4&lt;$Q$2),I4,0)</f>
        <v>0</v>
      </c>
      <c r="R4" s="32">
        <f t="shared" ref="R4:R65" si="8">IF(AND($O$2&lt;=A4,A4&lt;$Q$2),J4,0)</f>
        <v>0</v>
      </c>
      <c r="S4" s="32">
        <f t="shared" ref="S4:S65" si="9">IF(AND($Q$2&lt;A4,A4&lt;=$S$2),I4,0)</f>
        <v>0</v>
      </c>
      <c r="T4" s="32">
        <f t="shared" ref="T4:T65" si="10">IF(AND($Q$2&lt;A4,A4&lt;=$S$2),J4,0)</f>
        <v>0</v>
      </c>
      <c r="U4" s="32">
        <f t="shared" ref="U4:U67" si="11">IF(A4&gt;$T$2,I4,0)</f>
        <v>0</v>
      </c>
      <c r="V4" s="32">
        <f t="shared" ref="V4:V67" si="12">IF(A4&gt;$T$2,J4,0)</f>
        <v>0</v>
      </c>
    </row>
    <row r="5" spans="1:22" ht="13.5" thickBot="1" x14ac:dyDescent="0.25">
      <c r="A5" s="243">
        <v>0.1</v>
      </c>
      <c r="B5" s="244">
        <v>-3.04</v>
      </c>
      <c r="C5" s="244">
        <v>-3</v>
      </c>
      <c r="D5" s="244">
        <v>-25.37</v>
      </c>
      <c r="E5" s="244">
        <v>43.41</v>
      </c>
      <c r="F5" s="244">
        <v>0</v>
      </c>
      <c r="G5" s="245">
        <v>0.45</v>
      </c>
      <c r="H5" s="132"/>
      <c r="I5" s="132">
        <f t="shared" ref="I5:I41" si="13">ABS(F5)</f>
        <v>0</v>
      </c>
      <c r="J5" s="132">
        <f t="shared" ref="J5:J41" si="14">ABS(G5)</f>
        <v>0.45</v>
      </c>
      <c r="K5" s="132">
        <f t="shared" si="1"/>
        <v>25.37</v>
      </c>
      <c r="L5" s="132">
        <f t="shared" si="2"/>
        <v>43.41</v>
      </c>
      <c r="M5" s="32">
        <f t="shared" si="3"/>
        <v>0</v>
      </c>
      <c r="N5" s="32">
        <f t="shared" si="4"/>
        <v>0.45</v>
      </c>
      <c r="O5" s="32">
        <f t="shared" si="5"/>
        <v>0</v>
      </c>
      <c r="P5" s="32">
        <f t="shared" si="6"/>
        <v>0</v>
      </c>
      <c r="Q5" s="32">
        <f t="shared" si="7"/>
        <v>0</v>
      </c>
      <c r="R5" s="32">
        <f t="shared" si="8"/>
        <v>0</v>
      </c>
      <c r="S5" s="32">
        <f t="shared" si="9"/>
        <v>0</v>
      </c>
      <c r="T5" s="32">
        <f t="shared" si="10"/>
        <v>0</v>
      </c>
      <c r="U5" s="32">
        <f t="shared" si="11"/>
        <v>0</v>
      </c>
      <c r="V5" s="32">
        <f t="shared" si="12"/>
        <v>0</v>
      </c>
    </row>
    <row r="6" spans="1:22" ht="13.5" thickBot="1" x14ac:dyDescent="0.25">
      <c r="A6" s="243">
        <v>0.99</v>
      </c>
      <c r="B6" s="244">
        <v>-2.91</v>
      </c>
      <c r="C6" s="244">
        <v>-2.61</v>
      </c>
      <c r="D6" s="244">
        <v>-39.29</v>
      </c>
      <c r="E6" s="244">
        <v>29.49</v>
      </c>
      <c r="F6" s="244">
        <v>-34.78</v>
      </c>
      <c r="G6" s="245">
        <v>26.57</v>
      </c>
      <c r="H6" s="132"/>
      <c r="I6" s="132">
        <f t="shared" si="13"/>
        <v>34.78</v>
      </c>
      <c r="J6" s="132">
        <f t="shared" si="14"/>
        <v>26.57</v>
      </c>
      <c r="K6" s="132">
        <f t="shared" si="1"/>
        <v>39.29</v>
      </c>
      <c r="L6" s="132">
        <f t="shared" si="2"/>
        <v>29.49</v>
      </c>
      <c r="M6" s="32">
        <f t="shared" si="3"/>
        <v>34.78</v>
      </c>
      <c r="N6" s="32">
        <f t="shared" si="4"/>
        <v>26.57</v>
      </c>
      <c r="O6" s="32">
        <f t="shared" si="5"/>
        <v>0</v>
      </c>
      <c r="P6" s="32">
        <f t="shared" si="6"/>
        <v>0</v>
      </c>
      <c r="Q6" s="32">
        <f t="shared" si="7"/>
        <v>0</v>
      </c>
      <c r="R6" s="32">
        <f t="shared" si="8"/>
        <v>0</v>
      </c>
      <c r="S6" s="32">
        <f t="shared" si="9"/>
        <v>0</v>
      </c>
      <c r="T6" s="32">
        <f t="shared" si="10"/>
        <v>0</v>
      </c>
      <c r="U6" s="32">
        <f t="shared" si="11"/>
        <v>0</v>
      </c>
      <c r="V6" s="32">
        <f t="shared" si="12"/>
        <v>0</v>
      </c>
    </row>
    <row r="7" spans="1:22" ht="13.5" thickBot="1" x14ac:dyDescent="0.25">
      <c r="A7" s="243">
        <v>1.01</v>
      </c>
      <c r="B7" s="244">
        <v>-2.91</v>
      </c>
      <c r="C7" s="244">
        <v>-2.61</v>
      </c>
      <c r="D7" s="244">
        <v>-39.54</v>
      </c>
      <c r="E7" s="244">
        <v>29.25</v>
      </c>
      <c r="F7" s="244">
        <v>-35.409999999999997</v>
      </c>
      <c r="G7" s="245">
        <v>27.05</v>
      </c>
      <c r="H7" s="132"/>
      <c r="I7" s="132">
        <f t="shared" si="13"/>
        <v>35.409999999999997</v>
      </c>
      <c r="J7" s="132">
        <f t="shared" si="14"/>
        <v>27.05</v>
      </c>
      <c r="K7" s="132">
        <f t="shared" si="1"/>
        <v>39.54</v>
      </c>
      <c r="L7" s="132">
        <f t="shared" si="2"/>
        <v>29.25</v>
      </c>
      <c r="M7" s="32">
        <f t="shared" si="3"/>
        <v>35.409999999999997</v>
      </c>
      <c r="N7" s="32">
        <f t="shared" si="4"/>
        <v>27.05</v>
      </c>
      <c r="O7" s="32">
        <f t="shared" si="5"/>
        <v>0</v>
      </c>
      <c r="P7" s="32">
        <f t="shared" si="6"/>
        <v>0</v>
      </c>
      <c r="Q7" s="32">
        <f t="shared" si="7"/>
        <v>0</v>
      </c>
      <c r="R7" s="32">
        <f t="shared" si="8"/>
        <v>0</v>
      </c>
      <c r="S7" s="32">
        <f t="shared" si="9"/>
        <v>0</v>
      </c>
      <c r="T7" s="32">
        <f t="shared" si="10"/>
        <v>0</v>
      </c>
      <c r="U7" s="32">
        <f t="shared" si="11"/>
        <v>0</v>
      </c>
      <c r="V7" s="32">
        <f t="shared" si="12"/>
        <v>0</v>
      </c>
    </row>
    <row r="8" spans="1:22" ht="13.5" thickBot="1" x14ac:dyDescent="0.25">
      <c r="A8" s="243">
        <v>1.1000000000000001</v>
      </c>
      <c r="B8" s="244">
        <v>-2.9</v>
      </c>
      <c r="C8" s="244">
        <v>-2.56</v>
      </c>
      <c r="D8" s="244">
        <v>-40.98</v>
      </c>
      <c r="E8" s="244">
        <v>27.81</v>
      </c>
      <c r="F8" s="244">
        <v>-38.99</v>
      </c>
      <c r="G8" s="245">
        <v>29.79</v>
      </c>
      <c r="H8" s="132"/>
      <c r="I8" s="132">
        <f t="shared" si="13"/>
        <v>38.99</v>
      </c>
      <c r="J8" s="132">
        <f t="shared" si="14"/>
        <v>29.79</v>
      </c>
      <c r="K8" s="132">
        <f t="shared" si="1"/>
        <v>40.98</v>
      </c>
      <c r="L8" s="132">
        <f t="shared" si="2"/>
        <v>27.81</v>
      </c>
      <c r="M8" s="32">
        <f t="shared" si="3"/>
        <v>38.99</v>
      </c>
      <c r="N8" s="32">
        <f t="shared" si="4"/>
        <v>29.79</v>
      </c>
      <c r="O8" s="32">
        <f t="shared" si="5"/>
        <v>0</v>
      </c>
      <c r="P8" s="32">
        <f t="shared" si="6"/>
        <v>0</v>
      </c>
      <c r="Q8" s="32">
        <f t="shared" si="7"/>
        <v>0</v>
      </c>
      <c r="R8" s="32">
        <f t="shared" si="8"/>
        <v>0</v>
      </c>
      <c r="S8" s="32">
        <f t="shared" si="9"/>
        <v>0</v>
      </c>
      <c r="T8" s="32">
        <f t="shared" si="10"/>
        <v>0</v>
      </c>
      <c r="U8" s="32">
        <f t="shared" si="11"/>
        <v>0</v>
      </c>
      <c r="V8" s="32">
        <f t="shared" si="12"/>
        <v>0</v>
      </c>
    </row>
    <row r="9" spans="1:22" ht="13.5" thickBot="1" x14ac:dyDescent="0.25">
      <c r="A9" s="243">
        <v>2.2000000000000002</v>
      </c>
      <c r="B9" s="244">
        <v>-2.72</v>
      </c>
      <c r="C9" s="244">
        <v>-2.08</v>
      </c>
      <c r="D9" s="244">
        <v>-82.27</v>
      </c>
      <c r="E9" s="244">
        <v>-13.47</v>
      </c>
      <c r="F9" s="244">
        <v>-49.57</v>
      </c>
      <c r="G9" s="245">
        <v>94.89</v>
      </c>
      <c r="H9" s="132"/>
      <c r="I9" s="132">
        <f t="shared" si="13"/>
        <v>49.57</v>
      </c>
      <c r="J9" s="132">
        <f t="shared" si="14"/>
        <v>94.89</v>
      </c>
      <c r="K9" s="132">
        <f t="shared" si="1"/>
        <v>82.27</v>
      </c>
      <c r="L9" s="132">
        <f t="shared" si="2"/>
        <v>13.47</v>
      </c>
      <c r="M9" s="32">
        <f t="shared" si="3"/>
        <v>49.57</v>
      </c>
      <c r="N9" s="32">
        <f t="shared" si="4"/>
        <v>94.89</v>
      </c>
      <c r="O9" s="32">
        <f t="shared" si="5"/>
        <v>0</v>
      </c>
      <c r="P9" s="32">
        <f t="shared" si="6"/>
        <v>0</v>
      </c>
      <c r="Q9" s="32">
        <f t="shared" si="7"/>
        <v>0</v>
      </c>
      <c r="R9" s="32">
        <f t="shared" si="8"/>
        <v>0</v>
      </c>
      <c r="S9" s="32">
        <f t="shared" si="9"/>
        <v>0</v>
      </c>
      <c r="T9" s="32">
        <f t="shared" si="10"/>
        <v>0</v>
      </c>
      <c r="U9" s="32">
        <f t="shared" si="11"/>
        <v>0</v>
      </c>
      <c r="V9" s="32">
        <f t="shared" si="12"/>
        <v>0</v>
      </c>
    </row>
    <row r="10" spans="1:22" ht="13.5" thickBot="1" x14ac:dyDescent="0.25">
      <c r="A10" s="243">
        <v>3.1</v>
      </c>
      <c r="B10" s="244">
        <v>-2.67</v>
      </c>
      <c r="C10" s="244">
        <v>-1.71</v>
      </c>
      <c r="D10" s="244">
        <v>-123.48</v>
      </c>
      <c r="E10" s="244">
        <v>-32.36</v>
      </c>
      <c r="F10" s="244">
        <v>-22.45</v>
      </c>
      <c r="G10" s="245">
        <v>183.83</v>
      </c>
      <c r="H10" s="132"/>
      <c r="I10" s="132">
        <f t="shared" si="13"/>
        <v>22.45</v>
      </c>
      <c r="J10" s="132">
        <f t="shared" si="14"/>
        <v>183.83</v>
      </c>
      <c r="K10" s="132">
        <f t="shared" si="1"/>
        <v>123.48</v>
      </c>
      <c r="L10" s="132">
        <f t="shared" si="2"/>
        <v>32.36</v>
      </c>
      <c r="M10" s="32">
        <f t="shared" si="3"/>
        <v>22.45</v>
      </c>
      <c r="N10" s="32">
        <f t="shared" si="4"/>
        <v>183.83</v>
      </c>
      <c r="O10" s="32">
        <f t="shared" si="5"/>
        <v>0</v>
      </c>
      <c r="P10" s="32">
        <f t="shared" si="6"/>
        <v>0</v>
      </c>
      <c r="Q10" s="32">
        <f t="shared" si="7"/>
        <v>0</v>
      </c>
      <c r="R10" s="32">
        <f t="shared" si="8"/>
        <v>0</v>
      </c>
      <c r="S10" s="32">
        <f t="shared" si="9"/>
        <v>0</v>
      </c>
      <c r="T10" s="32">
        <f t="shared" si="10"/>
        <v>0</v>
      </c>
      <c r="U10" s="32">
        <f t="shared" si="11"/>
        <v>0</v>
      </c>
      <c r="V10" s="32">
        <f t="shared" si="12"/>
        <v>0</v>
      </c>
    </row>
    <row r="11" spans="1:22" ht="13.5" thickBot="1" x14ac:dyDescent="0.25">
      <c r="A11" s="243">
        <v>3.1</v>
      </c>
      <c r="B11" s="244">
        <v>-2.67</v>
      </c>
      <c r="C11" s="244">
        <v>-1.71</v>
      </c>
      <c r="D11" s="244">
        <v>-309.99</v>
      </c>
      <c r="E11" s="244">
        <v>110.58</v>
      </c>
      <c r="F11" s="244">
        <v>-22.45</v>
      </c>
      <c r="G11" s="245">
        <v>183.83</v>
      </c>
      <c r="H11" s="132"/>
      <c r="I11" s="132">
        <f t="shared" si="13"/>
        <v>22.45</v>
      </c>
      <c r="J11" s="132">
        <f t="shared" si="14"/>
        <v>183.83</v>
      </c>
      <c r="K11" s="132">
        <f t="shared" si="1"/>
        <v>309.99</v>
      </c>
      <c r="L11" s="132">
        <f t="shared" si="2"/>
        <v>110.58</v>
      </c>
      <c r="M11" s="32">
        <f t="shared" si="3"/>
        <v>22.45</v>
      </c>
      <c r="N11" s="32">
        <f t="shared" si="4"/>
        <v>183.83</v>
      </c>
      <c r="O11" s="32">
        <f t="shared" si="5"/>
        <v>0</v>
      </c>
      <c r="P11" s="32">
        <f t="shared" si="6"/>
        <v>0</v>
      </c>
      <c r="Q11" s="32">
        <f t="shared" si="7"/>
        <v>0</v>
      </c>
      <c r="R11" s="32">
        <f t="shared" si="8"/>
        <v>0</v>
      </c>
      <c r="S11" s="32">
        <f t="shared" si="9"/>
        <v>0</v>
      </c>
      <c r="T11" s="32">
        <f t="shared" si="10"/>
        <v>0</v>
      </c>
      <c r="U11" s="32">
        <f t="shared" si="11"/>
        <v>0</v>
      </c>
      <c r="V11" s="32">
        <f t="shared" si="12"/>
        <v>0</v>
      </c>
    </row>
    <row r="12" spans="1:22" ht="13.5" thickBot="1" x14ac:dyDescent="0.25">
      <c r="A12" s="243">
        <v>3.29</v>
      </c>
      <c r="B12" s="244">
        <v>-2.67</v>
      </c>
      <c r="C12" s="244">
        <v>-1.63</v>
      </c>
      <c r="D12" s="244">
        <v>-319.51</v>
      </c>
      <c r="E12" s="244">
        <v>101.88</v>
      </c>
      <c r="F12" s="244">
        <v>-13.32</v>
      </c>
      <c r="G12" s="245">
        <v>213.59</v>
      </c>
      <c r="H12" s="132"/>
      <c r="I12" s="132">
        <f t="shared" si="13"/>
        <v>13.32</v>
      </c>
      <c r="J12" s="132">
        <f t="shared" si="14"/>
        <v>213.59</v>
      </c>
      <c r="K12" s="132">
        <f t="shared" si="1"/>
        <v>319.51</v>
      </c>
      <c r="L12" s="132">
        <f t="shared" si="2"/>
        <v>101.88</v>
      </c>
      <c r="M12" s="32">
        <f t="shared" si="3"/>
        <v>13.32</v>
      </c>
      <c r="N12" s="32">
        <f t="shared" si="4"/>
        <v>213.59</v>
      </c>
      <c r="O12" s="32">
        <f t="shared" si="5"/>
        <v>0</v>
      </c>
      <c r="P12" s="32">
        <f t="shared" si="6"/>
        <v>0</v>
      </c>
      <c r="Q12" s="32">
        <f t="shared" si="7"/>
        <v>0</v>
      </c>
      <c r="R12" s="32">
        <f t="shared" si="8"/>
        <v>0</v>
      </c>
      <c r="S12" s="32">
        <f t="shared" si="9"/>
        <v>0</v>
      </c>
      <c r="T12" s="32">
        <f t="shared" si="10"/>
        <v>0</v>
      </c>
      <c r="U12" s="32">
        <f t="shared" si="11"/>
        <v>0</v>
      </c>
      <c r="V12" s="32">
        <f t="shared" si="12"/>
        <v>0</v>
      </c>
    </row>
    <row r="13" spans="1:22" ht="13.5" thickBot="1" x14ac:dyDescent="0.25">
      <c r="A13" s="243">
        <v>3.3</v>
      </c>
      <c r="B13" s="244">
        <v>-2.67</v>
      </c>
      <c r="C13" s="244">
        <v>-1.62</v>
      </c>
      <c r="D13" s="244">
        <v>-319.91000000000003</v>
      </c>
      <c r="E13" s="244">
        <v>101.52</v>
      </c>
      <c r="F13" s="244">
        <v>-12.8</v>
      </c>
      <c r="G13" s="245">
        <v>216.11</v>
      </c>
      <c r="H13" s="132"/>
      <c r="I13" s="132">
        <f t="shared" si="13"/>
        <v>12.8</v>
      </c>
      <c r="J13" s="132">
        <f t="shared" si="14"/>
        <v>216.11</v>
      </c>
      <c r="K13" s="132">
        <f t="shared" si="1"/>
        <v>319.91000000000003</v>
      </c>
      <c r="L13" s="132">
        <f t="shared" si="2"/>
        <v>101.52</v>
      </c>
      <c r="M13" s="32">
        <f t="shared" si="3"/>
        <v>12.8</v>
      </c>
      <c r="N13" s="32">
        <f t="shared" si="4"/>
        <v>216.11</v>
      </c>
      <c r="O13" s="32">
        <f t="shared" si="5"/>
        <v>0</v>
      </c>
      <c r="P13" s="32">
        <f t="shared" si="6"/>
        <v>0</v>
      </c>
      <c r="Q13" s="32">
        <f t="shared" si="7"/>
        <v>0</v>
      </c>
      <c r="R13" s="32">
        <f t="shared" si="8"/>
        <v>0</v>
      </c>
      <c r="S13" s="32">
        <f t="shared" si="9"/>
        <v>0</v>
      </c>
      <c r="T13" s="32">
        <f t="shared" si="10"/>
        <v>0</v>
      </c>
      <c r="U13" s="32">
        <f t="shared" si="11"/>
        <v>0</v>
      </c>
      <c r="V13" s="32">
        <f t="shared" si="12"/>
        <v>0</v>
      </c>
    </row>
    <row r="14" spans="1:22" ht="13.5" thickBot="1" x14ac:dyDescent="0.25">
      <c r="A14" s="243">
        <v>3.31</v>
      </c>
      <c r="B14" s="244">
        <v>-2.68</v>
      </c>
      <c r="C14" s="244">
        <v>-1.62</v>
      </c>
      <c r="D14" s="244">
        <v>-320.23</v>
      </c>
      <c r="E14" s="244">
        <v>101.25</v>
      </c>
      <c r="F14" s="244">
        <v>-12.29</v>
      </c>
      <c r="G14" s="245">
        <v>218.87</v>
      </c>
      <c r="H14" s="132"/>
      <c r="I14" s="132">
        <f t="shared" si="13"/>
        <v>12.29</v>
      </c>
      <c r="J14" s="132">
        <f t="shared" si="14"/>
        <v>218.87</v>
      </c>
      <c r="K14" s="132">
        <f t="shared" si="1"/>
        <v>320.23</v>
      </c>
      <c r="L14" s="132">
        <f t="shared" si="2"/>
        <v>101.25</v>
      </c>
      <c r="M14" s="32">
        <f t="shared" si="3"/>
        <v>12.29</v>
      </c>
      <c r="N14" s="32">
        <f t="shared" si="4"/>
        <v>218.87</v>
      </c>
      <c r="O14" s="32">
        <f t="shared" si="5"/>
        <v>0</v>
      </c>
      <c r="P14" s="32">
        <f t="shared" si="6"/>
        <v>0</v>
      </c>
      <c r="Q14" s="32">
        <f t="shared" si="7"/>
        <v>0</v>
      </c>
      <c r="R14" s="32">
        <f t="shared" si="8"/>
        <v>0</v>
      </c>
      <c r="S14" s="32">
        <f t="shared" si="9"/>
        <v>0</v>
      </c>
      <c r="T14" s="32">
        <f t="shared" si="10"/>
        <v>0</v>
      </c>
      <c r="U14" s="32">
        <f t="shared" si="11"/>
        <v>0</v>
      </c>
      <c r="V14" s="32">
        <f t="shared" si="12"/>
        <v>0</v>
      </c>
    </row>
    <row r="15" spans="1:22" ht="13.5" thickBot="1" x14ac:dyDescent="0.25">
      <c r="A15" s="243">
        <v>4.4000000000000004</v>
      </c>
      <c r="B15" s="244">
        <v>-2.76</v>
      </c>
      <c r="C15" s="244">
        <v>-1.24</v>
      </c>
      <c r="D15" s="244">
        <v>-363.64</v>
      </c>
      <c r="E15" s="244">
        <v>63.93</v>
      </c>
      <c r="F15" s="244">
        <v>41.56</v>
      </c>
      <c r="G15" s="245">
        <v>595.28</v>
      </c>
      <c r="H15" s="132"/>
      <c r="I15" s="132">
        <f t="shared" si="13"/>
        <v>41.56</v>
      </c>
      <c r="J15" s="132">
        <f t="shared" si="14"/>
        <v>595.28</v>
      </c>
      <c r="K15" s="132">
        <f t="shared" si="1"/>
        <v>363.64</v>
      </c>
      <c r="L15" s="132">
        <f t="shared" si="2"/>
        <v>63.93</v>
      </c>
      <c r="M15" s="32">
        <f t="shared" si="3"/>
        <v>41.56</v>
      </c>
      <c r="N15" s="32">
        <f t="shared" si="4"/>
        <v>595.28</v>
      </c>
      <c r="O15" s="32">
        <f t="shared" si="5"/>
        <v>0</v>
      </c>
      <c r="P15" s="32">
        <f t="shared" si="6"/>
        <v>0</v>
      </c>
      <c r="Q15" s="32">
        <f t="shared" si="7"/>
        <v>0</v>
      </c>
      <c r="R15" s="32">
        <f t="shared" si="8"/>
        <v>0</v>
      </c>
      <c r="S15" s="32">
        <f t="shared" si="9"/>
        <v>0</v>
      </c>
      <c r="T15" s="32">
        <f t="shared" si="10"/>
        <v>0</v>
      </c>
      <c r="U15" s="32">
        <f t="shared" si="11"/>
        <v>0</v>
      </c>
      <c r="V15" s="32">
        <f t="shared" si="12"/>
        <v>0</v>
      </c>
    </row>
    <row r="16" spans="1:22" ht="13.5" thickBot="1" x14ac:dyDescent="0.25">
      <c r="A16" s="243">
        <v>5.5</v>
      </c>
      <c r="B16" s="244">
        <v>-3.03</v>
      </c>
      <c r="C16" s="244">
        <v>-0.96</v>
      </c>
      <c r="D16" s="244">
        <v>-398.6</v>
      </c>
      <c r="E16" s="244">
        <v>32.020000000000003</v>
      </c>
      <c r="F16" s="244">
        <v>20</v>
      </c>
      <c r="G16" s="245">
        <v>1013.27</v>
      </c>
      <c r="H16" s="132"/>
      <c r="I16" s="132">
        <f t="shared" si="13"/>
        <v>20</v>
      </c>
      <c r="J16" s="132">
        <f t="shared" si="14"/>
        <v>1013.27</v>
      </c>
      <c r="K16" s="132">
        <f t="shared" si="1"/>
        <v>398.6</v>
      </c>
      <c r="L16" s="132">
        <f t="shared" si="2"/>
        <v>32.020000000000003</v>
      </c>
      <c r="M16" s="32">
        <f t="shared" si="3"/>
        <v>20</v>
      </c>
      <c r="N16" s="32">
        <f t="shared" si="4"/>
        <v>1013.27</v>
      </c>
      <c r="O16" s="32">
        <f t="shared" si="5"/>
        <v>0</v>
      </c>
      <c r="P16" s="32">
        <f t="shared" si="6"/>
        <v>0</v>
      </c>
      <c r="Q16" s="32">
        <f t="shared" si="7"/>
        <v>0</v>
      </c>
      <c r="R16" s="32">
        <f t="shared" si="8"/>
        <v>0</v>
      </c>
      <c r="S16" s="32">
        <f t="shared" si="9"/>
        <v>0</v>
      </c>
      <c r="T16" s="32">
        <f t="shared" si="10"/>
        <v>0</v>
      </c>
      <c r="U16" s="32">
        <f t="shared" si="11"/>
        <v>0</v>
      </c>
      <c r="V16" s="32">
        <f t="shared" si="12"/>
        <v>0</v>
      </c>
    </row>
    <row r="17" spans="1:22" ht="13.5" thickBot="1" x14ac:dyDescent="0.25">
      <c r="A17" s="243">
        <v>6.1</v>
      </c>
      <c r="B17" s="244">
        <v>-3.7</v>
      </c>
      <c r="C17" s="244">
        <v>-0.85</v>
      </c>
      <c r="D17" s="244">
        <v>-417.18</v>
      </c>
      <c r="E17" s="244">
        <v>19.559999999999999</v>
      </c>
      <c r="F17" s="244">
        <v>7.67</v>
      </c>
      <c r="G17" s="245">
        <v>1259.3900000000001</v>
      </c>
      <c r="H17" s="132"/>
      <c r="I17" s="132">
        <f t="shared" si="13"/>
        <v>7.67</v>
      </c>
      <c r="J17" s="132">
        <f t="shared" si="14"/>
        <v>1259.3900000000001</v>
      </c>
      <c r="K17" s="132">
        <f t="shared" si="1"/>
        <v>417.18</v>
      </c>
      <c r="L17" s="132">
        <f t="shared" si="2"/>
        <v>19.559999999999999</v>
      </c>
      <c r="M17" s="32">
        <f t="shared" si="3"/>
        <v>0</v>
      </c>
      <c r="N17" s="32">
        <f t="shared" si="4"/>
        <v>0</v>
      </c>
      <c r="O17" s="32">
        <f t="shared" si="5"/>
        <v>7.67</v>
      </c>
      <c r="P17" s="32">
        <f t="shared" si="6"/>
        <v>1259.3900000000001</v>
      </c>
      <c r="Q17" s="32">
        <f t="shared" si="7"/>
        <v>0</v>
      </c>
      <c r="R17" s="32">
        <f t="shared" si="8"/>
        <v>0</v>
      </c>
      <c r="S17" s="32">
        <f t="shared" si="9"/>
        <v>0</v>
      </c>
      <c r="T17" s="32">
        <f t="shared" si="10"/>
        <v>0</v>
      </c>
      <c r="U17" s="32">
        <f t="shared" si="11"/>
        <v>0</v>
      </c>
      <c r="V17" s="32">
        <f t="shared" si="12"/>
        <v>0</v>
      </c>
    </row>
    <row r="18" spans="1:22" ht="13.5" thickBot="1" x14ac:dyDescent="0.25">
      <c r="A18" s="243">
        <v>6.1</v>
      </c>
      <c r="B18" s="244">
        <v>-3.7</v>
      </c>
      <c r="C18" s="244">
        <v>-0.85</v>
      </c>
      <c r="D18" s="244">
        <v>-3.01</v>
      </c>
      <c r="E18" s="244">
        <v>679.88</v>
      </c>
      <c r="F18" s="244">
        <v>7.67</v>
      </c>
      <c r="G18" s="245">
        <v>1259.3900000000001</v>
      </c>
      <c r="H18" s="132"/>
      <c r="I18" s="132">
        <f t="shared" si="13"/>
        <v>7.67</v>
      </c>
      <c r="J18" s="132">
        <f t="shared" si="14"/>
        <v>1259.3900000000001</v>
      </c>
      <c r="K18" s="132">
        <f t="shared" si="1"/>
        <v>3.01</v>
      </c>
      <c r="L18" s="132">
        <f t="shared" si="2"/>
        <v>679.88</v>
      </c>
      <c r="M18" s="32">
        <f t="shared" si="3"/>
        <v>0</v>
      </c>
      <c r="N18" s="32">
        <f t="shared" si="4"/>
        <v>0</v>
      </c>
      <c r="O18" s="32">
        <f t="shared" si="5"/>
        <v>7.67</v>
      </c>
      <c r="P18" s="32">
        <f t="shared" si="6"/>
        <v>1259.3900000000001</v>
      </c>
      <c r="Q18" s="32">
        <f t="shared" si="7"/>
        <v>0</v>
      </c>
      <c r="R18" s="32">
        <f t="shared" si="8"/>
        <v>0</v>
      </c>
      <c r="S18" s="32">
        <f t="shared" si="9"/>
        <v>0</v>
      </c>
      <c r="T18" s="32">
        <f t="shared" si="10"/>
        <v>0</v>
      </c>
      <c r="U18" s="32">
        <f t="shared" si="11"/>
        <v>0</v>
      </c>
      <c r="V18" s="32">
        <f t="shared" si="12"/>
        <v>0</v>
      </c>
    </row>
    <row r="19" spans="1:22" ht="13.5" thickBot="1" x14ac:dyDescent="0.25">
      <c r="A19" s="243">
        <v>6.29</v>
      </c>
      <c r="B19" s="244">
        <v>-4</v>
      </c>
      <c r="C19" s="244">
        <v>-0.82</v>
      </c>
      <c r="D19" s="244">
        <v>0.09</v>
      </c>
      <c r="E19" s="244">
        <v>673.37</v>
      </c>
      <c r="F19" s="244">
        <v>6.21</v>
      </c>
      <c r="G19" s="245">
        <v>1130.75</v>
      </c>
      <c r="H19" s="132"/>
      <c r="I19" s="132">
        <f t="shared" si="13"/>
        <v>6.21</v>
      </c>
      <c r="J19" s="132">
        <f t="shared" si="14"/>
        <v>1130.75</v>
      </c>
      <c r="K19" s="132">
        <f t="shared" si="1"/>
        <v>0.09</v>
      </c>
      <c r="L19" s="132">
        <f t="shared" si="2"/>
        <v>673.37</v>
      </c>
      <c r="M19" s="32">
        <f t="shared" si="3"/>
        <v>0</v>
      </c>
      <c r="N19" s="32">
        <f t="shared" si="4"/>
        <v>0</v>
      </c>
      <c r="O19" s="32">
        <f>IF(AND($M$2&lt;=A19,A19&lt;$O$2),I19,0)</f>
        <v>6.21</v>
      </c>
      <c r="P19" s="32">
        <f t="shared" si="6"/>
        <v>1130.75</v>
      </c>
      <c r="Q19" s="32">
        <f t="shared" si="7"/>
        <v>0</v>
      </c>
      <c r="R19" s="32">
        <f t="shared" si="8"/>
        <v>0</v>
      </c>
      <c r="S19" s="32">
        <f t="shared" si="9"/>
        <v>0</v>
      </c>
      <c r="T19" s="32">
        <f t="shared" si="10"/>
        <v>0</v>
      </c>
      <c r="U19" s="32">
        <f t="shared" si="11"/>
        <v>0</v>
      </c>
      <c r="V19" s="32">
        <f t="shared" si="12"/>
        <v>0</v>
      </c>
    </row>
    <row r="20" spans="1:22" ht="13.5" thickBot="1" x14ac:dyDescent="0.25">
      <c r="A20" s="243">
        <v>6.31</v>
      </c>
      <c r="B20" s="244">
        <v>-4.03</v>
      </c>
      <c r="C20" s="244">
        <v>-0.82</v>
      </c>
      <c r="D20" s="244">
        <v>0.35</v>
      </c>
      <c r="E20" s="244">
        <v>672.83</v>
      </c>
      <c r="F20" s="244">
        <v>6.2</v>
      </c>
      <c r="G20" s="245">
        <v>1120.03</v>
      </c>
      <c r="H20" s="132"/>
      <c r="I20" s="132">
        <f t="shared" si="13"/>
        <v>6.2</v>
      </c>
      <c r="J20" s="132">
        <f t="shared" si="14"/>
        <v>1120.03</v>
      </c>
      <c r="K20" s="132">
        <f t="shared" si="1"/>
        <v>0.35</v>
      </c>
      <c r="L20" s="132">
        <f t="shared" si="2"/>
        <v>672.83</v>
      </c>
      <c r="M20" s="32">
        <f t="shared" si="3"/>
        <v>0</v>
      </c>
      <c r="N20" s="32">
        <f t="shared" si="4"/>
        <v>0</v>
      </c>
      <c r="O20" s="32">
        <f t="shared" si="5"/>
        <v>6.2</v>
      </c>
      <c r="P20" s="32">
        <f t="shared" si="6"/>
        <v>1120.03</v>
      </c>
      <c r="Q20" s="32">
        <f t="shared" si="7"/>
        <v>0</v>
      </c>
      <c r="R20" s="32">
        <f t="shared" si="8"/>
        <v>0</v>
      </c>
      <c r="S20" s="32">
        <f t="shared" si="9"/>
        <v>0</v>
      </c>
      <c r="T20" s="32">
        <f t="shared" si="10"/>
        <v>0</v>
      </c>
      <c r="U20" s="32">
        <f t="shared" si="11"/>
        <v>0</v>
      </c>
      <c r="V20" s="32">
        <f t="shared" si="12"/>
        <v>0</v>
      </c>
    </row>
    <row r="21" spans="1:22" ht="13.5" thickBot="1" x14ac:dyDescent="0.25">
      <c r="A21" s="243">
        <v>6.6</v>
      </c>
      <c r="B21" s="244">
        <v>-4.49</v>
      </c>
      <c r="C21" s="244">
        <v>-0.77</v>
      </c>
      <c r="D21" s="244">
        <v>3.75</v>
      </c>
      <c r="E21" s="244">
        <v>662.92</v>
      </c>
      <c r="F21" s="244">
        <v>5.56</v>
      </c>
      <c r="G21" s="245">
        <v>956.53</v>
      </c>
      <c r="H21" s="132"/>
      <c r="I21" s="132">
        <f t="shared" si="13"/>
        <v>5.56</v>
      </c>
      <c r="J21" s="132">
        <f t="shared" si="14"/>
        <v>956.53</v>
      </c>
      <c r="K21" s="132">
        <f t="shared" si="1"/>
        <v>3.75</v>
      </c>
      <c r="L21" s="132">
        <f t="shared" si="2"/>
        <v>662.92</v>
      </c>
      <c r="M21" s="32">
        <f t="shared" si="3"/>
        <v>0</v>
      </c>
      <c r="N21" s="32">
        <f t="shared" si="4"/>
        <v>0</v>
      </c>
      <c r="O21" s="32">
        <f t="shared" si="5"/>
        <v>5.56</v>
      </c>
      <c r="P21" s="32">
        <f t="shared" si="6"/>
        <v>956.53</v>
      </c>
      <c r="Q21" s="32">
        <f t="shared" si="7"/>
        <v>0</v>
      </c>
      <c r="R21" s="32">
        <f t="shared" si="8"/>
        <v>0</v>
      </c>
      <c r="S21" s="32">
        <f t="shared" si="9"/>
        <v>0</v>
      </c>
      <c r="T21" s="32">
        <f t="shared" si="10"/>
        <v>0</v>
      </c>
      <c r="U21" s="32">
        <f t="shared" si="11"/>
        <v>0</v>
      </c>
      <c r="V21" s="32">
        <f t="shared" si="12"/>
        <v>0</v>
      </c>
    </row>
    <row r="22" spans="1:22" ht="13.5" thickBot="1" x14ac:dyDescent="0.25">
      <c r="A22" s="243">
        <v>7.7</v>
      </c>
      <c r="B22" s="244">
        <v>-6.73</v>
      </c>
      <c r="C22" s="244">
        <v>-0.65</v>
      </c>
      <c r="D22" s="244">
        <v>10.16</v>
      </c>
      <c r="E22" s="244">
        <v>600.15</v>
      </c>
      <c r="F22" s="244">
        <v>4.93</v>
      </c>
      <c r="G22" s="245">
        <v>422.1</v>
      </c>
      <c r="H22" s="132"/>
      <c r="I22" s="132">
        <f t="shared" si="13"/>
        <v>4.93</v>
      </c>
      <c r="J22" s="132">
        <f t="shared" si="14"/>
        <v>422.1</v>
      </c>
      <c r="K22" s="132">
        <f t="shared" si="1"/>
        <v>10.16</v>
      </c>
      <c r="L22" s="132">
        <f t="shared" si="2"/>
        <v>600.15</v>
      </c>
      <c r="M22" s="32">
        <f t="shared" si="3"/>
        <v>0</v>
      </c>
      <c r="N22" s="32">
        <f t="shared" si="4"/>
        <v>0</v>
      </c>
      <c r="O22" s="32">
        <f t="shared" si="5"/>
        <v>4.93</v>
      </c>
      <c r="P22" s="32">
        <f t="shared" si="6"/>
        <v>422.1</v>
      </c>
      <c r="Q22" s="32">
        <f t="shared" si="7"/>
        <v>0</v>
      </c>
      <c r="R22" s="32">
        <f t="shared" si="8"/>
        <v>0</v>
      </c>
      <c r="S22" s="32">
        <f t="shared" si="9"/>
        <v>0</v>
      </c>
      <c r="T22" s="32">
        <f t="shared" si="10"/>
        <v>0</v>
      </c>
      <c r="U22" s="32">
        <f t="shared" si="11"/>
        <v>0</v>
      </c>
      <c r="V22" s="32">
        <f t="shared" si="12"/>
        <v>0</v>
      </c>
    </row>
    <row r="23" spans="1:22" ht="13.5" thickBot="1" x14ac:dyDescent="0.25">
      <c r="A23" s="243">
        <v>8.8000000000000007</v>
      </c>
      <c r="B23" s="244">
        <v>-9.17</v>
      </c>
      <c r="C23" s="244">
        <v>-0.6</v>
      </c>
      <c r="D23" s="244">
        <v>12.67</v>
      </c>
      <c r="E23" s="244">
        <v>511.11</v>
      </c>
      <c r="F23" s="244">
        <v>-386.29</v>
      </c>
      <c r="G23" s="245">
        <v>45.81</v>
      </c>
      <c r="H23" s="132"/>
      <c r="I23" s="132">
        <f t="shared" si="13"/>
        <v>386.29</v>
      </c>
      <c r="J23" s="132">
        <f t="shared" si="14"/>
        <v>45.81</v>
      </c>
      <c r="K23" s="132">
        <f t="shared" si="1"/>
        <v>12.67</v>
      </c>
      <c r="L23" s="132">
        <f t="shared" si="2"/>
        <v>511.11</v>
      </c>
      <c r="M23" s="32">
        <f t="shared" si="3"/>
        <v>0</v>
      </c>
      <c r="N23" s="32">
        <f t="shared" si="4"/>
        <v>0</v>
      </c>
      <c r="O23" s="32">
        <f t="shared" si="5"/>
        <v>386.29</v>
      </c>
      <c r="P23" s="32">
        <f t="shared" si="6"/>
        <v>45.81</v>
      </c>
      <c r="Q23" s="32">
        <f t="shared" si="7"/>
        <v>0</v>
      </c>
      <c r="R23" s="32">
        <f t="shared" si="8"/>
        <v>0</v>
      </c>
      <c r="S23" s="32">
        <f t="shared" si="9"/>
        <v>0</v>
      </c>
      <c r="T23" s="32">
        <f t="shared" si="10"/>
        <v>0</v>
      </c>
      <c r="U23" s="32">
        <f t="shared" si="11"/>
        <v>0</v>
      </c>
      <c r="V23" s="32">
        <f t="shared" si="12"/>
        <v>0</v>
      </c>
    </row>
    <row r="24" spans="1:22" ht="13.5" thickBot="1" x14ac:dyDescent="0.25">
      <c r="A24" s="243">
        <v>9.6</v>
      </c>
      <c r="B24" s="244">
        <v>-10.99</v>
      </c>
      <c r="C24" s="244">
        <v>-0.59</v>
      </c>
      <c r="D24" s="244">
        <v>16.23</v>
      </c>
      <c r="E24" s="244">
        <v>430.06</v>
      </c>
      <c r="F24" s="244">
        <v>-773.6</v>
      </c>
      <c r="G24" s="245">
        <v>31.19</v>
      </c>
      <c r="H24" s="132"/>
      <c r="I24" s="132">
        <f t="shared" si="13"/>
        <v>773.6</v>
      </c>
      <c r="J24" s="132">
        <f t="shared" si="14"/>
        <v>31.19</v>
      </c>
      <c r="K24" s="132">
        <f t="shared" si="1"/>
        <v>16.23</v>
      </c>
      <c r="L24" s="132">
        <f t="shared" si="2"/>
        <v>430.06</v>
      </c>
      <c r="M24" s="32">
        <f t="shared" si="3"/>
        <v>0</v>
      </c>
      <c r="N24" s="32">
        <f t="shared" si="4"/>
        <v>0</v>
      </c>
      <c r="O24" s="32">
        <f t="shared" si="5"/>
        <v>773.6</v>
      </c>
      <c r="P24" s="32">
        <f t="shared" si="6"/>
        <v>31.19</v>
      </c>
      <c r="Q24" s="32">
        <f t="shared" si="7"/>
        <v>0</v>
      </c>
      <c r="R24" s="32">
        <f t="shared" si="8"/>
        <v>0</v>
      </c>
      <c r="S24" s="32">
        <f t="shared" si="9"/>
        <v>0</v>
      </c>
      <c r="T24" s="32">
        <f t="shared" si="10"/>
        <v>0</v>
      </c>
      <c r="U24" s="32">
        <f t="shared" si="11"/>
        <v>0</v>
      </c>
      <c r="V24" s="32">
        <f t="shared" si="12"/>
        <v>0</v>
      </c>
    </row>
    <row r="25" spans="1:22" ht="13.5" thickBot="1" x14ac:dyDescent="0.25">
      <c r="A25" s="243">
        <v>9.6</v>
      </c>
      <c r="B25" s="244">
        <v>-10.99</v>
      </c>
      <c r="C25" s="244">
        <v>-0.59</v>
      </c>
      <c r="D25" s="244">
        <v>16.23</v>
      </c>
      <c r="E25" s="244">
        <v>287.43</v>
      </c>
      <c r="F25" s="244">
        <v>-773.6</v>
      </c>
      <c r="G25" s="245">
        <v>31.19</v>
      </c>
      <c r="H25" s="132"/>
      <c r="I25" s="132">
        <f t="shared" si="13"/>
        <v>773.6</v>
      </c>
      <c r="J25" s="132">
        <f t="shared" si="14"/>
        <v>31.19</v>
      </c>
      <c r="K25" s="132">
        <f t="shared" si="1"/>
        <v>16.23</v>
      </c>
      <c r="L25" s="132">
        <f t="shared" si="2"/>
        <v>287.43</v>
      </c>
      <c r="M25" s="32">
        <f t="shared" si="3"/>
        <v>0</v>
      </c>
      <c r="N25" s="32">
        <f t="shared" si="4"/>
        <v>0</v>
      </c>
      <c r="O25" s="32">
        <f t="shared" si="5"/>
        <v>773.6</v>
      </c>
      <c r="P25" s="32">
        <f t="shared" si="6"/>
        <v>31.19</v>
      </c>
      <c r="Q25" s="32">
        <f t="shared" si="7"/>
        <v>0</v>
      </c>
      <c r="R25" s="32">
        <f t="shared" si="8"/>
        <v>0</v>
      </c>
      <c r="S25" s="32">
        <f t="shared" si="9"/>
        <v>0</v>
      </c>
      <c r="T25" s="32">
        <f t="shared" si="10"/>
        <v>0</v>
      </c>
      <c r="U25" s="32">
        <f t="shared" si="11"/>
        <v>0</v>
      </c>
      <c r="V25" s="32">
        <f t="shared" si="12"/>
        <v>0</v>
      </c>
    </row>
    <row r="26" spans="1:22" ht="13.5" thickBot="1" x14ac:dyDescent="0.25">
      <c r="A26" s="243">
        <v>9.89</v>
      </c>
      <c r="B26" s="244">
        <v>-11.67</v>
      </c>
      <c r="C26" s="244">
        <v>-0.59</v>
      </c>
      <c r="D26" s="244">
        <v>17.54</v>
      </c>
      <c r="E26" s="244">
        <v>260.14</v>
      </c>
      <c r="F26" s="244">
        <v>-790.27</v>
      </c>
      <c r="G26" s="245">
        <v>25.85</v>
      </c>
      <c r="H26" s="132"/>
      <c r="I26" s="132">
        <f t="shared" si="13"/>
        <v>790.27</v>
      </c>
      <c r="J26" s="132">
        <f t="shared" si="14"/>
        <v>25.85</v>
      </c>
      <c r="K26" s="132">
        <f t="shared" si="1"/>
        <v>17.54</v>
      </c>
      <c r="L26" s="132">
        <f t="shared" si="2"/>
        <v>260.14</v>
      </c>
      <c r="M26" s="32">
        <f t="shared" si="3"/>
        <v>0</v>
      </c>
      <c r="N26" s="32">
        <f t="shared" si="4"/>
        <v>0</v>
      </c>
      <c r="O26" s="32">
        <f t="shared" si="5"/>
        <v>790.27</v>
      </c>
      <c r="P26" s="32">
        <f t="shared" si="6"/>
        <v>25.85</v>
      </c>
      <c r="Q26" s="32">
        <f t="shared" si="7"/>
        <v>0</v>
      </c>
      <c r="R26" s="32">
        <f t="shared" si="8"/>
        <v>0</v>
      </c>
      <c r="S26" s="32">
        <f t="shared" si="9"/>
        <v>0</v>
      </c>
      <c r="T26" s="32">
        <f t="shared" si="10"/>
        <v>0</v>
      </c>
      <c r="U26" s="32">
        <f t="shared" si="11"/>
        <v>0</v>
      </c>
      <c r="V26" s="32">
        <f t="shared" si="12"/>
        <v>0</v>
      </c>
    </row>
    <row r="27" spans="1:22" ht="13.5" thickBot="1" x14ac:dyDescent="0.25">
      <c r="A27" s="243">
        <v>9.89</v>
      </c>
      <c r="B27" s="244">
        <v>-11.67</v>
      </c>
      <c r="C27" s="244">
        <v>-0.59</v>
      </c>
      <c r="D27" s="244">
        <v>17.54</v>
      </c>
      <c r="E27" s="244">
        <v>260.14</v>
      </c>
      <c r="F27" s="244">
        <v>-790.27</v>
      </c>
      <c r="G27" s="245">
        <v>25.85</v>
      </c>
      <c r="H27" s="132"/>
      <c r="I27" s="132">
        <f t="shared" si="13"/>
        <v>790.27</v>
      </c>
      <c r="J27" s="132">
        <f t="shared" si="14"/>
        <v>25.85</v>
      </c>
      <c r="K27" s="132">
        <f t="shared" si="1"/>
        <v>17.54</v>
      </c>
      <c r="L27" s="132">
        <f t="shared" si="2"/>
        <v>260.14</v>
      </c>
      <c r="M27" s="32">
        <f t="shared" si="3"/>
        <v>0</v>
      </c>
      <c r="N27" s="32">
        <f t="shared" si="4"/>
        <v>0</v>
      </c>
      <c r="O27" s="32">
        <f t="shared" si="5"/>
        <v>790.27</v>
      </c>
      <c r="P27" s="32">
        <f t="shared" si="6"/>
        <v>25.85</v>
      </c>
      <c r="Q27" s="32">
        <f t="shared" si="7"/>
        <v>0</v>
      </c>
      <c r="R27" s="32">
        <f t="shared" si="8"/>
        <v>0</v>
      </c>
      <c r="S27" s="32">
        <f t="shared" si="9"/>
        <v>0</v>
      </c>
      <c r="T27" s="32">
        <f t="shared" si="10"/>
        <v>0</v>
      </c>
      <c r="U27" s="32">
        <f t="shared" si="11"/>
        <v>0</v>
      </c>
      <c r="V27" s="32">
        <f t="shared" si="12"/>
        <v>0</v>
      </c>
    </row>
    <row r="28" spans="1:22" ht="13.5" thickBot="1" x14ac:dyDescent="0.25">
      <c r="A28" s="243">
        <v>9.9</v>
      </c>
      <c r="B28" s="244">
        <v>-11.69</v>
      </c>
      <c r="C28" s="244">
        <v>-0.59</v>
      </c>
      <c r="D28" s="244">
        <v>17.57</v>
      </c>
      <c r="E28" s="244">
        <v>259.33999999999997</v>
      </c>
      <c r="F28" s="244">
        <v>-790.59</v>
      </c>
      <c r="G28" s="245">
        <v>25.7</v>
      </c>
      <c r="H28" s="132"/>
      <c r="I28" s="132">
        <f t="shared" si="13"/>
        <v>790.59</v>
      </c>
      <c r="J28" s="132">
        <f t="shared" si="14"/>
        <v>25.7</v>
      </c>
      <c r="K28" s="132">
        <f t="shared" si="1"/>
        <v>17.57</v>
      </c>
      <c r="L28" s="132">
        <f t="shared" si="2"/>
        <v>259.33999999999997</v>
      </c>
      <c r="M28" s="32">
        <f t="shared" si="3"/>
        <v>0</v>
      </c>
      <c r="N28" s="32">
        <f t="shared" si="4"/>
        <v>0</v>
      </c>
      <c r="O28" s="32">
        <f t="shared" si="5"/>
        <v>790.59</v>
      </c>
      <c r="P28" s="32">
        <f t="shared" si="6"/>
        <v>25.7</v>
      </c>
      <c r="Q28" s="32">
        <f t="shared" si="7"/>
        <v>0</v>
      </c>
      <c r="R28" s="32">
        <f t="shared" si="8"/>
        <v>0</v>
      </c>
      <c r="S28" s="32">
        <f t="shared" si="9"/>
        <v>0</v>
      </c>
      <c r="T28" s="32">
        <f t="shared" si="10"/>
        <v>0</v>
      </c>
      <c r="U28" s="32">
        <f t="shared" si="11"/>
        <v>0</v>
      </c>
      <c r="V28" s="32">
        <f t="shared" si="12"/>
        <v>0</v>
      </c>
    </row>
    <row r="29" spans="1:22" ht="13.5" thickBot="1" x14ac:dyDescent="0.25">
      <c r="A29" s="243">
        <v>9.9</v>
      </c>
      <c r="B29" s="244">
        <v>-11.69</v>
      </c>
      <c r="C29" s="244">
        <v>-0.59</v>
      </c>
      <c r="D29" s="244">
        <v>17.57</v>
      </c>
      <c r="E29" s="244">
        <v>259.33999999999997</v>
      </c>
      <c r="F29" s="244">
        <v>-790.59</v>
      </c>
      <c r="G29" s="245">
        <v>25.7</v>
      </c>
      <c r="H29" s="132"/>
      <c r="I29" s="132">
        <f t="shared" si="13"/>
        <v>790.59</v>
      </c>
      <c r="J29" s="132">
        <f t="shared" si="14"/>
        <v>25.7</v>
      </c>
      <c r="K29" s="132">
        <f t="shared" si="1"/>
        <v>17.57</v>
      </c>
      <c r="L29" s="132">
        <f t="shared" si="2"/>
        <v>259.33999999999997</v>
      </c>
      <c r="M29" s="32">
        <f t="shared" si="3"/>
        <v>0</v>
      </c>
      <c r="N29" s="32">
        <f t="shared" si="4"/>
        <v>0</v>
      </c>
      <c r="O29" s="32">
        <f t="shared" si="5"/>
        <v>790.59</v>
      </c>
      <c r="P29" s="32">
        <f t="shared" si="6"/>
        <v>25.7</v>
      </c>
      <c r="Q29" s="32">
        <f t="shared" si="7"/>
        <v>0</v>
      </c>
      <c r="R29" s="32">
        <f t="shared" si="8"/>
        <v>0</v>
      </c>
      <c r="S29" s="32">
        <f t="shared" si="9"/>
        <v>0</v>
      </c>
      <c r="T29" s="32">
        <f t="shared" si="10"/>
        <v>0</v>
      </c>
      <c r="U29" s="32">
        <f t="shared" si="11"/>
        <v>0</v>
      </c>
      <c r="V29" s="32">
        <f t="shared" si="12"/>
        <v>0</v>
      </c>
    </row>
    <row r="30" spans="1:22" ht="13.5" thickBot="1" x14ac:dyDescent="0.25">
      <c r="A30" s="243">
        <v>9.91</v>
      </c>
      <c r="B30" s="244">
        <v>-11.71</v>
      </c>
      <c r="C30" s="244">
        <v>-0.59</v>
      </c>
      <c r="D30" s="244">
        <v>17.57</v>
      </c>
      <c r="E30" s="244">
        <v>258.70999999999998</v>
      </c>
      <c r="F30" s="244">
        <v>-790.89</v>
      </c>
      <c r="G30" s="245">
        <v>25.57</v>
      </c>
      <c r="H30" s="132"/>
      <c r="I30" s="132">
        <f t="shared" si="13"/>
        <v>790.89</v>
      </c>
      <c r="J30" s="132">
        <f t="shared" si="14"/>
        <v>25.57</v>
      </c>
      <c r="K30" s="132">
        <f t="shared" si="1"/>
        <v>17.57</v>
      </c>
      <c r="L30" s="132">
        <f t="shared" si="2"/>
        <v>258.70999999999998</v>
      </c>
      <c r="M30" s="32">
        <f t="shared" si="3"/>
        <v>0</v>
      </c>
      <c r="N30" s="32">
        <f t="shared" si="4"/>
        <v>0</v>
      </c>
      <c r="O30" s="32">
        <f t="shared" si="5"/>
        <v>790.89</v>
      </c>
      <c r="P30" s="32">
        <f t="shared" si="6"/>
        <v>25.57</v>
      </c>
      <c r="Q30" s="32">
        <f t="shared" si="7"/>
        <v>0</v>
      </c>
      <c r="R30" s="32">
        <f t="shared" si="8"/>
        <v>0</v>
      </c>
      <c r="S30" s="32">
        <f t="shared" si="9"/>
        <v>0</v>
      </c>
      <c r="T30" s="32">
        <f t="shared" si="10"/>
        <v>0</v>
      </c>
      <c r="U30" s="32">
        <f t="shared" si="11"/>
        <v>0</v>
      </c>
      <c r="V30" s="32">
        <f t="shared" si="12"/>
        <v>0</v>
      </c>
    </row>
    <row r="31" spans="1:22" ht="13.5" thickBot="1" x14ac:dyDescent="0.25">
      <c r="A31" s="243">
        <v>9.91</v>
      </c>
      <c r="B31" s="244">
        <v>-11.71</v>
      </c>
      <c r="C31" s="244">
        <v>-0.59</v>
      </c>
      <c r="D31" s="244">
        <v>17.57</v>
      </c>
      <c r="E31" s="244">
        <v>258.70999999999998</v>
      </c>
      <c r="F31" s="244">
        <v>-790.89</v>
      </c>
      <c r="G31" s="245">
        <v>25.57</v>
      </c>
      <c r="H31" s="132"/>
      <c r="I31" s="132">
        <f t="shared" si="13"/>
        <v>790.89</v>
      </c>
      <c r="J31" s="132">
        <f t="shared" si="14"/>
        <v>25.57</v>
      </c>
      <c r="K31" s="132">
        <f t="shared" si="1"/>
        <v>17.57</v>
      </c>
      <c r="L31" s="132">
        <f t="shared" si="2"/>
        <v>258.70999999999998</v>
      </c>
      <c r="M31" s="32">
        <f t="shared" si="3"/>
        <v>0</v>
      </c>
      <c r="N31" s="32">
        <f t="shared" si="4"/>
        <v>0</v>
      </c>
      <c r="O31" s="32">
        <f t="shared" si="5"/>
        <v>790.89</v>
      </c>
      <c r="P31" s="32">
        <f t="shared" si="6"/>
        <v>25.57</v>
      </c>
      <c r="Q31" s="32">
        <f t="shared" si="7"/>
        <v>0</v>
      </c>
      <c r="R31" s="32">
        <f t="shared" si="8"/>
        <v>0</v>
      </c>
      <c r="S31" s="32">
        <f t="shared" si="9"/>
        <v>0</v>
      </c>
      <c r="T31" s="32">
        <f t="shared" si="10"/>
        <v>0</v>
      </c>
      <c r="U31" s="32">
        <f t="shared" si="11"/>
        <v>0</v>
      </c>
      <c r="V31" s="32">
        <f t="shared" si="12"/>
        <v>0</v>
      </c>
    </row>
    <row r="32" spans="1:22" ht="13.5" thickBot="1" x14ac:dyDescent="0.25">
      <c r="A32" s="243">
        <v>11</v>
      </c>
      <c r="B32" s="244">
        <v>-13.94</v>
      </c>
      <c r="C32" s="244">
        <v>-0.6</v>
      </c>
      <c r="D32" s="244">
        <v>-26.66</v>
      </c>
      <c r="E32" s="244">
        <v>187.1</v>
      </c>
      <c r="F32" s="244">
        <v>-796.84</v>
      </c>
      <c r="G32" s="245">
        <v>6.91</v>
      </c>
      <c r="H32" s="132"/>
      <c r="I32" s="132">
        <f t="shared" si="13"/>
        <v>796.84</v>
      </c>
      <c r="J32" s="132">
        <f t="shared" si="14"/>
        <v>6.91</v>
      </c>
      <c r="K32" s="132">
        <f t="shared" si="1"/>
        <v>26.66</v>
      </c>
      <c r="L32" s="132">
        <f t="shared" si="2"/>
        <v>187.1</v>
      </c>
      <c r="M32" s="32">
        <f t="shared" si="3"/>
        <v>0</v>
      </c>
      <c r="N32" s="32">
        <f t="shared" si="4"/>
        <v>0</v>
      </c>
      <c r="O32" s="32">
        <f t="shared" si="5"/>
        <v>796.84</v>
      </c>
      <c r="P32" s="32">
        <f t="shared" si="6"/>
        <v>6.91</v>
      </c>
      <c r="Q32" s="32">
        <f t="shared" si="7"/>
        <v>0</v>
      </c>
      <c r="R32" s="32">
        <f t="shared" si="8"/>
        <v>0</v>
      </c>
      <c r="S32" s="32">
        <f t="shared" si="9"/>
        <v>0</v>
      </c>
      <c r="T32" s="32">
        <f t="shared" si="10"/>
        <v>0</v>
      </c>
      <c r="U32" s="32">
        <f t="shared" si="11"/>
        <v>0</v>
      </c>
      <c r="V32" s="32">
        <f t="shared" si="12"/>
        <v>0</v>
      </c>
    </row>
    <row r="33" spans="1:22" ht="13.5" thickBot="1" x14ac:dyDescent="0.25">
      <c r="A33" s="243">
        <v>12.1</v>
      </c>
      <c r="B33" s="244">
        <v>-15.65</v>
      </c>
      <c r="C33" s="244">
        <v>-0.62</v>
      </c>
      <c r="D33" s="244">
        <v>-76.8</v>
      </c>
      <c r="E33" s="244">
        <v>99.23</v>
      </c>
      <c r="F33" s="244">
        <v>-775.52</v>
      </c>
      <c r="G33" s="245">
        <v>-8.9499999999999993</v>
      </c>
      <c r="H33" s="132"/>
      <c r="I33" s="132">
        <f t="shared" si="13"/>
        <v>775.52</v>
      </c>
      <c r="J33" s="132">
        <f t="shared" si="14"/>
        <v>8.9499999999999993</v>
      </c>
      <c r="K33" s="132">
        <f t="shared" si="1"/>
        <v>76.8</v>
      </c>
      <c r="L33" s="132">
        <f t="shared" si="2"/>
        <v>99.23</v>
      </c>
      <c r="M33" s="32">
        <f t="shared" si="3"/>
        <v>0</v>
      </c>
      <c r="N33" s="32">
        <f t="shared" si="4"/>
        <v>0</v>
      </c>
      <c r="O33" s="32">
        <f t="shared" si="5"/>
        <v>0</v>
      </c>
      <c r="P33" s="32">
        <f t="shared" si="6"/>
        <v>0</v>
      </c>
      <c r="Q33" s="32">
        <f t="shared" si="7"/>
        <v>775.52</v>
      </c>
      <c r="R33" s="32">
        <f t="shared" si="8"/>
        <v>8.9499999999999993</v>
      </c>
      <c r="S33" s="32">
        <f t="shared" si="9"/>
        <v>0</v>
      </c>
      <c r="T33" s="32">
        <f t="shared" si="10"/>
        <v>0</v>
      </c>
      <c r="U33" s="32">
        <f t="shared" si="11"/>
        <v>0</v>
      </c>
      <c r="V33" s="32">
        <f t="shared" si="12"/>
        <v>0</v>
      </c>
    </row>
    <row r="34" spans="1:22" ht="13.5" thickBot="1" x14ac:dyDescent="0.25">
      <c r="A34" s="243">
        <v>13.2</v>
      </c>
      <c r="B34" s="244">
        <v>-16.690000000000001</v>
      </c>
      <c r="C34" s="244">
        <v>-0.63</v>
      </c>
      <c r="D34" s="244">
        <v>-110.51</v>
      </c>
      <c r="E34" s="244">
        <v>7.07</v>
      </c>
      <c r="F34" s="244">
        <v>-833.14</v>
      </c>
      <c r="G34" s="245">
        <v>-17.73</v>
      </c>
      <c r="H34" s="132"/>
      <c r="I34" s="132">
        <f t="shared" si="13"/>
        <v>833.14</v>
      </c>
      <c r="J34" s="132">
        <f t="shared" si="14"/>
        <v>17.73</v>
      </c>
      <c r="K34" s="132">
        <f t="shared" si="1"/>
        <v>110.51</v>
      </c>
      <c r="L34" s="132">
        <f t="shared" si="2"/>
        <v>7.07</v>
      </c>
      <c r="M34" s="32">
        <f t="shared" si="3"/>
        <v>0</v>
      </c>
      <c r="N34" s="32">
        <f t="shared" si="4"/>
        <v>0</v>
      </c>
      <c r="O34" s="32">
        <f t="shared" si="5"/>
        <v>0</v>
      </c>
      <c r="P34" s="32">
        <f t="shared" si="6"/>
        <v>0</v>
      </c>
      <c r="Q34" s="32">
        <f t="shared" si="7"/>
        <v>833.14</v>
      </c>
      <c r="R34" s="32">
        <f t="shared" si="8"/>
        <v>17.73</v>
      </c>
      <c r="S34" s="32">
        <f t="shared" si="9"/>
        <v>0</v>
      </c>
      <c r="T34" s="32">
        <f t="shared" si="10"/>
        <v>0</v>
      </c>
      <c r="U34" s="32">
        <f t="shared" si="11"/>
        <v>0</v>
      </c>
      <c r="V34" s="32">
        <f t="shared" si="12"/>
        <v>0</v>
      </c>
    </row>
    <row r="35" spans="1:22" ht="13.5" thickBot="1" x14ac:dyDescent="0.25">
      <c r="A35" s="243">
        <v>14.3</v>
      </c>
      <c r="B35" s="244">
        <v>-17.02</v>
      </c>
      <c r="C35" s="244">
        <v>-0.64</v>
      </c>
      <c r="D35" s="244">
        <v>-123.43</v>
      </c>
      <c r="E35" s="244">
        <v>-4.26</v>
      </c>
      <c r="F35" s="244">
        <v>-795.81</v>
      </c>
      <c r="G35" s="245">
        <v>-17.39</v>
      </c>
      <c r="I35" s="132">
        <f t="shared" si="13"/>
        <v>795.81</v>
      </c>
      <c r="J35" s="132">
        <f t="shared" si="14"/>
        <v>17.39</v>
      </c>
      <c r="K35" s="132">
        <f t="shared" si="1"/>
        <v>123.43</v>
      </c>
      <c r="L35" s="132">
        <f t="shared" si="2"/>
        <v>4.26</v>
      </c>
      <c r="M35" s="32">
        <f t="shared" si="3"/>
        <v>0</v>
      </c>
      <c r="N35" s="32">
        <f t="shared" si="4"/>
        <v>0</v>
      </c>
      <c r="O35" s="32">
        <f t="shared" si="5"/>
        <v>0</v>
      </c>
      <c r="P35" s="32">
        <f t="shared" si="6"/>
        <v>0</v>
      </c>
      <c r="Q35" s="32">
        <f t="shared" si="7"/>
        <v>795.81</v>
      </c>
      <c r="R35" s="32">
        <f t="shared" si="8"/>
        <v>17.39</v>
      </c>
      <c r="S35" s="32">
        <f t="shared" si="9"/>
        <v>0</v>
      </c>
      <c r="T35" s="32">
        <f t="shared" si="10"/>
        <v>0</v>
      </c>
      <c r="U35" s="32">
        <f t="shared" si="11"/>
        <v>0</v>
      </c>
      <c r="V35" s="32">
        <f t="shared" si="12"/>
        <v>0</v>
      </c>
    </row>
    <row r="36" spans="1:22" ht="13.5" thickBot="1" x14ac:dyDescent="0.25">
      <c r="A36" s="243">
        <v>15.4</v>
      </c>
      <c r="B36" s="244">
        <v>-16.649999999999999</v>
      </c>
      <c r="C36" s="244">
        <v>-0.62</v>
      </c>
      <c r="D36" s="244">
        <v>-127.77</v>
      </c>
      <c r="E36" s="244">
        <v>-6.76</v>
      </c>
      <c r="F36" s="244">
        <v>-683.02</v>
      </c>
      <c r="G36" s="245">
        <v>-11.39</v>
      </c>
      <c r="I36" s="132">
        <f t="shared" si="13"/>
        <v>683.02</v>
      </c>
      <c r="J36" s="132">
        <f t="shared" si="14"/>
        <v>11.39</v>
      </c>
      <c r="K36" s="132">
        <f t="shared" si="1"/>
        <v>127.77</v>
      </c>
      <c r="L36" s="132">
        <f t="shared" si="2"/>
        <v>6.76</v>
      </c>
      <c r="M36" s="32">
        <f t="shared" si="3"/>
        <v>0</v>
      </c>
      <c r="N36" s="32">
        <f t="shared" si="4"/>
        <v>0</v>
      </c>
      <c r="O36" s="32">
        <f t="shared" si="5"/>
        <v>0</v>
      </c>
      <c r="P36" s="32">
        <f t="shared" si="6"/>
        <v>0</v>
      </c>
      <c r="Q36" s="32">
        <f t="shared" si="7"/>
        <v>683.02</v>
      </c>
      <c r="R36" s="32">
        <f t="shared" si="8"/>
        <v>11.39</v>
      </c>
      <c r="S36" s="32">
        <f t="shared" si="9"/>
        <v>0</v>
      </c>
      <c r="T36" s="32">
        <f t="shared" si="10"/>
        <v>0</v>
      </c>
      <c r="U36" s="32">
        <f t="shared" si="11"/>
        <v>0</v>
      </c>
      <c r="V36" s="32">
        <f t="shared" si="12"/>
        <v>0</v>
      </c>
    </row>
    <row r="37" spans="1:22" ht="13.5" thickBot="1" x14ac:dyDescent="0.25">
      <c r="A37" s="243">
        <v>16.5</v>
      </c>
      <c r="B37" s="244">
        <v>-15.7</v>
      </c>
      <c r="C37" s="244">
        <v>-0.6</v>
      </c>
      <c r="D37" s="244">
        <v>-155.94999999999999</v>
      </c>
      <c r="E37" s="244">
        <v>-4.29</v>
      </c>
      <c r="F37" s="244">
        <v>-524.77</v>
      </c>
      <c r="G37" s="245">
        <v>-5.33</v>
      </c>
      <c r="I37" s="132">
        <f t="shared" si="13"/>
        <v>524.77</v>
      </c>
      <c r="J37" s="132">
        <f t="shared" si="14"/>
        <v>5.33</v>
      </c>
      <c r="K37" s="132">
        <f t="shared" si="1"/>
        <v>155.94999999999999</v>
      </c>
      <c r="L37" s="132">
        <f t="shared" si="2"/>
        <v>4.29</v>
      </c>
      <c r="M37" s="32">
        <f t="shared" si="3"/>
        <v>0</v>
      </c>
      <c r="N37" s="32">
        <f t="shared" si="4"/>
        <v>0</v>
      </c>
      <c r="O37" s="32">
        <f t="shared" si="5"/>
        <v>0</v>
      </c>
      <c r="P37" s="32">
        <f t="shared" si="6"/>
        <v>0</v>
      </c>
      <c r="Q37" s="32">
        <f t="shared" si="7"/>
        <v>524.77</v>
      </c>
      <c r="R37" s="32">
        <f t="shared" si="8"/>
        <v>5.33</v>
      </c>
      <c r="S37" s="32">
        <f t="shared" si="9"/>
        <v>0</v>
      </c>
      <c r="T37" s="32">
        <f t="shared" si="10"/>
        <v>0</v>
      </c>
      <c r="U37" s="32">
        <f t="shared" si="11"/>
        <v>0</v>
      </c>
      <c r="V37" s="32">
        <f t="shared" si="12"/>
        <v>0</v>
      </c>
    </row>
    <row r="38" spans="1:22" ht="13.5" thickBot="1" x14ac:dyDescent="0.25">
      <c r="A38" s="243">
        <v>17.600000000000001</v>
      </c>
      <c r="B38" s="244">
        <v>-14.28</v>
      </c>
      <c r="C38" s="244">
        <v>-0.57999999999999996</v>
      </c>
      <c r="D38" s="244">
        <v>-160.03</v>
      </c>
      <c r="E38" s="244">
        <v>-2.2799999999999998</v>
      </c>
      <c r="F38" s="244">
        <v>-348.77</v>
      </c>
      <c r="G38" s="245">
        <v>4.74</v>
      </c>
      <c r="I38" s="132">
        <f t="shared" si="13"/>
        <v>348.77</v>
      </c>
      <c r="J38" s="132">
        <f t="shared" si="14"/>
        <v>4.74</v>
      </c>
      <c r="K38" s="132">
        <f t="shared" si="1"/>
        <v>160.03</v>
      </c>
      <c r="L38" s="132">
        <f t="shared" si="2"/>
        <v>2.2799999999999998</v>
      </c>
      <c r="M38" s="32">
        <f t="shared" si="3"/>
        <v>0</v>
      </c>
      <c r="N38" s="32">
        <f t="shared" si="4"/>
        <v>0</v>
      </c>
      <c r="O38" s="32">
        <f t="shared" si="5"/>
        <v>0</v>
      </c>
      <c r="P38" s="32">
        <f t="shared" si="6"/>
        <v>0</v>
      </c>
      <c r="Q38" s="32">
        <f t="shared" si="7"/>
        <v>0</v>
      </c>
      <c r="R38" s="32">
        <f t="shared" si="8"/>
        <v>0</v>
      </c>
      <c r="S38" s="32">
        <f t="shared" si="9"/>
        <v>348.77</v>
      </c>
      <c r="T38" s="32">
        <f t="shared" si="10"/>
        <v>4.74</v>
      </c>
      <c r="U38" s="32">
        <f t="shared" si="11"/>
        <v>0</v>
      </c>
      <c r="V38" s="32">
        <f t="shared" si="12"/>
        <v>0</v>
      </c>
    </row>
    <row r="39" spans="1:22" ht="13.5" thickBot="1" x14ac:dyDescent="0.25">
      <c r="A39" s="243">
        <v>18.7</v>
      </c>
      <c r="B39" s="244">
        <v>-12.56</v>
      </c>
      <c r="C39" s="244">
        <v>-0.56000000000000005</v>
      </c>
      <c r="D39" s="244">
        <v>-139.99</v>
      </c>
      <c r="E39" s="244">
        <v>-0.49</v>
      </c>
      <c r="F39" s="244">
        <v>-181.55</v>
      </c>
      <c r="G39" s="245">
        <v>10.24</v>
      </c>
      <c r="I39" s="132">
        <f t="shared" si="13"/>
        <v>181.55</v>
      </c>
      <c r="J39" s="132">
        <f t="shared" si="14"/>
        <v>10.24</v>
      </c>
      <c r="K39" s="132">
        <f t="shared" si="1"/>
        <v>139.99</v>
      </c>
      <c r="L39" s="132">
        <f t="shared" si="2"/>
        <v>0.49</v>
      </c>
      <c r="M39" s="32">
        <f t="shared" si="3"/>
        <v>0</v>
      </c>
      <c r="N39" s="32">
        <f t="shared" si="4"/>
        <v>0</v>
      </c>
      <c r="O39" s="32">
        <f t="shared" si="5"/>
        <v>0</v>
      </c>
      <c r="P39" s="32">
        <f t="shared" si="6"/>
        <v>0</v>
      </c>
      <c r="Q39" s="32">
        <f t="shared" si="7"/>
        <v>0</v>
      </c>
      <c r="R39" s="32">
        <f t="shared" si="8"/>
        <v>0</v>
      </c>
      <c r="S39" s="32">
        <f t="shared" si="9"/>
        <v>181.55</v>
      </c>
      <c r="T39" s="32">
        <f t="shared" si="10"/>
        <v>10.24</v>
      </c>
      <c r="U39" s="32">
        <f t="shared" si="11"/>
        <v>0</v>
      </c>
      <c r="V39" s="32">
        <f t="shared" si="12"/>
        <v>0</v>
      </c>
    </row>
    <row r="40" spans="1:22" ht="13.5" thickBot="1" x14ac:dyDescent="0.25">
      <c r="A40" s="243">
        <v>19.8</v>
      </c>
      <c r="B40" s="244">
        <v>-10.68</v>
      </c>
      <c r="C40" s="244">
        <v>-0.53</v>
      </c>
      <c r="D40" s="244">
        <v>-95.84</v>
      </c>
      <c r="E40" s="244">
        <v>4.21</v>
      </c>
      <c r="F40" s="244">
        <v>-49.64</v>
      </c>
      <c r="G40" s="245">
        <v>7.74</v>
      </c>
      <c r="I40" s="132">
        <f t="shared" si="13"/>
        <v>49.64</v>
      </c>
      <c r="J40" s="132">
        <f t="shared" si="14"/>
        <v>7.74</v>
      </c>
      <c r="K40" s="132">
        <f t="shared" si="1"/>
        <v>95.84</v>
      </c>
      <c r="L40" s="132">
        <f t="shared" si="2"/>
        <v>4.21</v>
      </c>
      <c r="M40" s="32">
        <f t="shared" si="3"/>
        <v>0</v>
      </c>
      <c r="N40" s="32">
        <f t="shared" si="4"/>
        <v>0</v>
      </c>
      <c r="O40" s="32">
        <f t="shared" si="5"/>
        <v>0</v>
      </c>
      <c r="P40" s="32">
        <f t="shared" si="6"/>
        <v>0</v>
      </c>
      <c r="Q40" s="32">
        <f t="shared" si="7"/>
        <v>0</v>
      </c>
      <c r="R40" s="32">
        <f t="shared" si="8"/>
        <v>0</v>
      </c>
      <c r="S40" s="32">
        <f t="shared" si="9"/>
        <v>49.64</v>
      </c>
      <c r="T40" s="32">
        <f t="shared" si="10"/>
        <v>7.74</v>
      </c>
      <c r="U40" s="32">
        <f t="shared" si="11"/>
        <v>0</v>
      </c>
      <c r="V40" s="32">
        <f t="shared" si="12"/>
        <v>0</v>
      </c>
    </row>
    <row r="41" spans="1:22" ht="13.5" thickBot="1" x14ac:dyDescent="0.25">
      <c r="A41" s="243">
        <v>20.9</v>
      </c>
      <c r="B41" s="244">
        <v>-8.75</v>
      </c>
      <c r="C41" s="244">
        <v>-0.51</v>
      </c>
      <c r="D41" s="244">
        <v>-37.14</v>
      </c>
      <c r="E41" s="244">
        <v>4.24</v>
      </c>
      <c r="F41" s="244">
        <v>-4.04</v>
      </c>
      <c r="G41" s="245">
        <v>2.7</v>
      </c>
      <c r="I41" s="132">
        <f t="shared" si="13"/>
        <v>4.04</v>
      </c>
      <c r="J41" s="132">
        <f t="shared" si="14"/>
        <v>2.7</v>
      </c>
      <c r="K41" s="132">
        <f t="shared" si="1"/>
        <v>37.14</v>
      </c>
      <c r="L41" s="132">
        <f t="shared" si="2"/>
        <v>4.24</v>
      </c>
      <c r="M41" s="32">
        <f t="shared" si="3"/>
        <v>0</v>
      </c>
      <c r="N41" s="32">
        <f t="shared" si="4"/>
        <v>0</v>
      </c>
      <c r="O41" s="32">
        <f t="shared" si="5"/>
        <v>0</v>
      </c>
      <c r="P41" s="32">
        <f t="shared" si="6"/>
        <v>0</v>
      </c>
      <c r="Q41" s="32">
        <f t="shared" si="7"/>
        <v>0</v>
      </c>
      <c r="R41" s="32">
        <f t="shared" si="8"/>
        <v>0</v>
      </c>
      <c r="S41" s="32">
        <f t="shared" si="9"/>
        <v>4.04</v>
      </c>
      <c r="T41" s="32">
        <f t="shared" si="10"/>
        <v>2.7</v>
      </c>
      <c r="U41" s="32">
        <f t="shared" si="11"/>
        <v>0</v>
      </c>
      <c r="V41" s="32">
        <f t="shared" si="12"/>
        <v>0</v>
      </c>
    </row>
    <row r="42" spans="1:22" ht="13.5" thickBot="1" x14ac:dyDescent="0.25">
      <c r="A42" s="243">
        <v>22</v>
      </c>
      <c r="B42" s="244">
        <v>-6.83</v>
      </c>
      <c r="C42" s="244">
        <v>-0.49</v>
      </c>
      <c r="D42" s="244">
        <v>0</v>
      </c>
      <c r="E42" s="244">
        <v>0</v>
      </c>
      <c r="F42" s="244">
        <v>0</v>
      </c>
      <c r="G42" s="245">
        <v>0</v>
      </c>
      <c r="I42" s="132">
        <f t="shared" ref="I42:I67" si="15">ABS(F42)</f>
        <v>0</v>
      </c>
      <c r="J42" s="132">
        <f t="shared" ref="J42:J47" si="16">ABS(G42)</f>
        <v>0</v>
      </c>
      <c r="K42" s="132">
        <f t="shared" ref="K42:K47" si="17">ABS(D42)</f>
        <v>0</v>
      </c>
      <c r="L42" s="132">
        <f t="shared" ref="L42:L47" si="18">ABS(E42)</f>
        <v>0</v>
      </c>
      <c r="M42" s="32">
        <f t="shared" si="3"/>
        <v>0</v>
      </c>
      <c r="N42" s="32">
        <f t="shared" si="4"/>
        <v>0</v>
      </c>
      <c r="O42" s="32">
        <f t="shared" si="5"/>
        <v>0</v>
      </c>
      <c r="P42" s="32">
        <f t="shared" si="6"/>
        <v>0</v>
      </c>
      <c r="Q42" s="32">
        <f t="shared" si="7"/>
        <v>0</v>
      </c>
      <c r="R42" s="32">
        <f t="shared" si="8"/>
        <v>0</v>
      </c>
      <c r="S42" s="32">
        <f t="shared" si="9"/>
        <v>0</v>
      </c>
      <c r="T42" s="32">
        <f t="shared" si="10"/>
        <v>0</v>
      </c>
      <c r="U42" s="32">
        <f t="shared" si="11"/>
        <v>0</v>
      </c>
      <c r="V42" s="32">
        <f t="shared" si="12"/>
        <v>0</v>
      </c>
    </row>
    <row r="43" spans="1:22" ht="13.5" thickBot="1" x14ac:dyDescent="0.25">
      <c r="A43" s="243"/>
      <c r="B43" s="244"/>
      <c r="C43" s="244"/>
      <c r="D43" s="244"/>
      <c r="E43" s="244"/>
      <c r="F43" s="244"/>
      <c r="G43" s="245"/>
      <c r="I43" s="132">
        <f t="shared" si="15"/>
        <v>0</v>
      </c>
      <c r="J43" s="132">
        <f t="shared" si="16"/>
        <v>0</v>
      </c>
      <c r="K43" s="132">
        <f t="shared" si="17"/>
        <v>0</v>
      </c>
      <c r="L43" s="132">
        <f t="shared" si="18"/>
        <v>0</v>
      </c>
      <c r="M43" s="32">
        <f t="shared" si="3"/>
        <v>0</v>
      </c>
      <c r="N43" s="32">
        <f t="shared" si="4"/>
        <v>0</v>
      </c>
      <c r="O43" s="32">
        <f t="shared" si="5"/>
        <v>0</v>
      </c>
      <c r="P43" s="32">
        <f t="shared" si="6"/>
        <v>0</v>
      </c>
      <c r="Q43" s="32">
        <f t="shared" si="7"/>
        <v>0</v>
      </c>
      <c r="R43" s="32">
        <f t="shared" si="8"/>
        <v>0</v>
      </c>
      <c r="S43" s="32">
        <f t="shared" si="9"/>
        <v>0</v>
      </c>
      <c r="T43" s="32">
        <f t="shared" si="10"/>
        <v>0</v>
      </c>
      <c r="U43" s="32">
        <f t="shared" si="11"/>
        <v>0</v>
      </c>
      <c r="V43" s="32">
        <f t="shared" si="12"/>
        <v>0</v>
      </c>
    </row>
    <row r="44" spans="1:22" ht="13.5" thickBot="1" x14ac:dyDescent="0.25">
      <c r="A44" s="243"/>
      <c r="B44" s="244"/>
      <c r="C44" s="244"/>
      <c r="D44" s="244"/>
      <c r="E44" s="244"/>
      <c r="F44" s="244"/>
      <c r="G44" s="245"/>
      <c r="I44" s="132">
        <f t="shared" si="15"/>
        <v>0</v>
      </c>
      <c r="J44" s="132">
        <f t="shared" si="16"/>
        <v>0</v>
      </c>
      <c r="K44" s="132">
        <f t="shared" si="17"/>
        <v>0</v>
      </c>
      <c r="L44" s="132">
        <f t="shared" si="18"/>
        <v>0</v>
      </c>
      <c r="M44" s="32">
        <f t="shared" si="3"/>
        <v>0</v>
      </c>
      <c r="N44" s="32">
        <f t="shared" si="4"/>
        <v>0</v>
      </c>
      <c r="O44" s="32">
        <f t="shared" si="5"/>
        <v>0</v>
      </c>
      <c r="P44" s="32">
        <f t="shared" si="6"/>
        <v>0</v>
      </c>
      <c r="Q44" s="32">
        <f t="shared" si="7"/>
        <v>0</v>
      </c>
      <c r="R44" s="32">
        <f t="shared" si="8"/>
        <v>0</v>
      </c>
      <c r="S44" s="32">
        <f t="shared" si="9"/>
        <v>0</v>
      </c>
      <c r="T44" s="32">
        <f t="shared" si="10"/>
        <v>0</v>
      </c>
      <c r="U44" s="32">
        <f t="shared" si="11"/>
        <v>0</v>
      </c>
      <c r="V44" s="32">
        <f t="shared" si="12"/>
        <v>0</v>
      </c>
    </row>
    <row r="45" spans="1:22" ht="13.5" thickBot="1" x14ac:dyDescent="0.25">
      <c r="A45" s="243"/>
      <c r="B45" s="244"/>
      <c r="C45" s="244"/>
      <c r="D45" s="244"/>
      <c r="E45" s="244"/>
      <c r="F45" s="244"/>
      <c r="G45" s="245"/>
      <c r="I45" s="132">
        <f t="shared" si="15"/>
        <v>0</v>
      </c>
      <c r="J45" s="132">
        <f t="shared" si="16"/>
        <v>0</v>
      </c>
      <c r="K45" s="132">
        <f t="shared" si="17"/>
        <v>0</v>
      </c>
      <c r="L45" s="132">
        <f t="shared" si="18"/>
        <v>0</v>
      </c>
      <c r="M45" s="32">
        <f t="shared" si="3"/>
        <v>0</v>
      </c>
      <c r="N45" s="32">
        <f t="shared" si="4"/>
        <v>0</v>
      </c>
      <c r="O45" s="32">
        <f t="shared" si="5"/>
        <v>0</v>
      </c>
      <c r="P45" s="32">
        <f t="shared" si="6"/>
        <v>0</v>
      </c>
      <c r="Q45" s="32">
        <f t="shared" si="7"/>
        <v>0</v>
      </c>
      <c r="R45" s="32">
        <f t="shared" si="8"/>
        <v>0</v>
      </c>
      <c r="S45" s="32">
        <f t="shared" si="9"/>
        <v>0</v>
      </c>
      <c r="T45" s="32">
        <f t="shared" si="10"/>
        <v>0</v>
      </c>
      <c r="U45" s="32">
        <f t="shared" si="11"/>
        <v>0</v>
      </c>
      <c r="V45" s="32">
        <f t="shared" si="12"/>
        <v>0</v>
      </c>
    </row>
    <row r="46" spans="1:22" ht="13.5" thickBot="1" x14ac:dyDescent="0.25">
      <c r="A46" s="243"/>
      <c r="B46" s="244"/>
      <c r="C46" s="244"/>
      <c r="D46" s="244"/>
      <c r="E46" s="244"/>
      <c r="F46" s="244"/>
      <c r="G46" s="245"/>
      <c r="I46" s="132">
        <f t="shared" si="15"/>
        <v>0</v>
      </c>
      <c r="J46" s="132">
        <f t="shared" si="16"/>
        <v>0</v>
      </c>
      <c r="K46" s="132">
        <f t="shared" si="17"/>
        <v>0</v>
      </c>
      <c r="L46" s="132">
        <f t="shared" si="18"/>
        <v>0</v>
      </c>
      <c r="M46" s="32">
        <f t="shared" si="3"/>
        <v>0</v>
      </c>
      <c r="N46" s="32">
        <f t="shared" si="4"/>
        <v>0</v>
      </c>
      <c r="O46" s="32">
        <f t="shared" si="5"/>
        <v>0</v>
      </c>
      <c r="P46" s="32">
        <f t="shared" si="6"/>
        <v>0</v>
      </c>
      <c r="Q46" s="32">
        <f t="shared" si="7"/>
        <v>0</v>
      </c>
      <c r="R46" s="32">
        <f t="shared" si="8"/>
        <v>0</v>
      </c>
      <c r="S46" s="32">
        <f t="shared" si="9"/>
        <v>0</v>
      </c>
      <c r="T46" s="32">
        <f t="shared" si="10"/>
        <v>0</v>
      </c>
      <c r="U46" s="32">
        <f t="shared" si="11"/>
        <v>0</v>
      </c>
      <c r="V46" s="32">
        <f t="shared" si="12"/>
        <v>0</v>
      </c>
    </row>
    <row r="47" spans="1:22" ht="13.5" thickBot="1" x14ac:dyDescent="0.25">
      <c r="A47" s="243"/>
      <c r="B47" s="244"/>
      <c r="C47" s="244"/>
      <c r="D47" s="244"/>
      <c r="E47" s="244"/>
      <c r="F47" s="244"/>
      <c r="G47" s="245"/>
      <c r="I47" s="132">
        <f>ABS(F47)</f>
        <v>0</v>
      </c>
      <c r="J47" s="132">
        <f t="shared" si="16"/>
        <v>0</v>
      </c>
      <c r="K47" s="132">
        <f t="shared" si="17"/>
        <v>0</v>
      </c>
      <c r="L47" s="132">
        <f t="shared" si="18"/>
        <v>0</v>
      </c>
      <c r="M47" s="32">
        <f t="shared" si="3"/>
        <v>0</v>
      </c>
      <c r="N47" s="32">
        <f t="shared" si="4"/>
        <v>0</v>
      </c>
      <c r="O47" s="32">
        <f t="shared" si="5"/>
        <v>0</v>
      </c>
      <c r="P47" s="32">
        <f t="shared" si="6"/>
        <v>0</v>
      </c>
      <c r="Q47" s="32">
        <f t="shared" si="7"/>
        <v>0</v>
      </c>
      <c r="R47" s="32">
        <f t="shared" si="8"/>
        <v>0</v>
      </c>
      <c r="S47" s="32">
        <f t="shared" si="9"/>
        <v>0</v>
      </c>
      <c r="T47" s="32">
        <f t="shared" si="10"/>
        <v>0</v>
      </c>
      <c r="U47" s="32">
        <f t="shared" si="11"/>
        <v>0</v>
      </c>
      <c r="V47" s="32">
        <f t="shared" si="12"/>
        <v>0</v>
      </c>
    </row>
    <row r="48" spans="1:22" ht="13.5" thickBot="1" x14ac:dyDescent="0.25">
      <c r="A48" s="243"/>
      <c r="B48" s="244"/>
      <c r="C48" s="244"/>
      <c r="D48" s="244"/>
      <c r="E48" s="244"/>
      <c r="F48" s="244"/>
      <c r="G48" s="245"/>
      <c r="I48" s="132">
        <f t="shared" si="15"/>
        <v>0</v>
      </c>
      <c r="J48" s="132">
        <f t="shared" ref="J48:J67" si="19">ABS(G48)</f>
        <v>0</v>
      </c>
      <c r="K48" s="132">
        <f t="shared" ref="K48:K67" si="20">ABS(D48)</f>
        <v>0</v>
      </c>
      <c r="L48" s="132">
        <f t="shared" ref="L48:L67" si="21">ABS(E48)</f>
        <v>0</v>
      </c>
      <c r="M48" s="32">
        <f t="shared" si="3"/>
        <v>0</v>
      </c>
      <c r="N48" s="32">
        <f t="shared" si="4"/>
        <v>0</v>
      </c>
      <c r="O48" s="32">
        <f t="shared" si="5"/>
        <v>0</v>
      </c>
      <c r="P48" s="32">
        <f t="shared" si="6"/>
        <v>0</v>
      </c>
      <c r="Q48" s="32">
        <f t="shared" si="7"/>
        <v>0</v>
      </c>
      <c r="R48" s="32">
        <f t="shared" si="8"/>
        <v>0</v>
      </c>
      <c r="S48" s="32">
        <f t="shared" si="9"/>
        <v>0</v>
      </c>
      <c r="T48" s="32">
        <f t="shared" si="10"/>
        <v>0</v>
      </c>
      <c r="U48" s="32">
        <f t="shared" si="11"/>
        <v>0</v>
      </c>
      <c r="V48" s="32">
        <f t="shared" si="12"/>
        <v>0</v>
      </c>
    </row>
    <row r="49" spans="1:22" ht="13.5" thickBot="1" x14ac:dyDescent="0.25">
      <c r="A49" s="243"/>
      <c r="B49" s="244"/>
      <c r="C49" s="244"/>
      <c r="D49" s="244"/>
      <c r="E49" s="244"/>
      <c r="F49" s="244"/>
      <c r="G49" s="245"/>
      <c r="I49" s="132">
        <f t="shared" si="15"/>
        <v>0</v>
      </c>
      <c r="J49" s="132">
        <f t="shared" si="19"/>
        <v>0</v>
      </c>
      <c r="K49" s="132">
        <f t="shared" si="20"/>
        <v>0</v>
      </c>
      <c r="L49" s="132">
        <f t="shared" si="21"/>
        <v>0</v>
      </c>
      <c r="M49" s="32">
        <f t="shared" si="3"/>
        <v>0</v>
      </c>
      <c r="N49" s="32">
        <f t="shared" si="4"/>
        <v>0</v>
      </c>
      <c r="O49" s="32">
        <f t="shared" si="5"/>
        <v>0</v>
      </c>
      <c r="P49" s="32">
        <f t="shared" si="6"/>
        <v>0</v>
      </c>
      <c r="Q49" s="32">
        <f t="shared" si="7"/>
        <v>0</v>
      </c>
      <c r="R49" s="32">
        <f t="shared" si="8"/>
        <v>0</v>
      </c>
      <c r="S49" s="32">
        <f t="shared" si="9"/>
        <v>0</v>
      </c>
      <c r="T49" s="32">
        <f t="shared" si="10"/>
        <v>0</v>
      </c>
      <c r="U49" s="32">
        <f t="shared" si="11"/>
        <v>0</v>
      </c>
      <c r="V49" s="32">
        <f t="shared" si="12"/>
        <v>0</v>
      </c>
    </row>
    <row r="50" spans="1:22" ht="13.5" thickBot="1" x14ac:dyDescent="0.25">
      <c r="A50" s="243"/>
      <c r="B50" s="244"/>
      <c r="C50" s="244"/>
      <c r="D50" s="244"/>
      <c r="E50" s="244"/>
      <c r="F50" s="244"/>
      <c r="G50" s="245"/>
      <c r="I50" s="132">
        <f t="shared" si="15"/>
        <v>0</v>
      </c>
      <c r="J50" s="132">
        <f t="shared" si="19"/>
        <v>0</v>
      </c>
      <c r="K50" s="132">
        <f t="shared" si="20"/>
        <v>0</v>
      </c>
      <c r="L50" s="132">
        <f t="shared" si="21"/>
        <v>0</v>
      </c>
      <c r="M50" s="32">
        <f t="shared" si="3"/>
        <v>0</v>
      </c>
      <c r="N50" s="32">
        <f t="shared" si="4"/>
        <v>0</v>
      </c>
      <c r="O50" s="32">
        <f t="shared" si="5"/>
        <v>0</v>
      </c>
      <c r="P50" s="32">
        <f t="shared" si="6"/>
        <v>0</v>
      </c>
      <c r="Q50" s="32">
        <f t="shared" si="7"/>
        <v>0</v>
      </c>
      <c r="R50" s="32">
        <f t="shared" si="8"/>
        <v>0</v>
      </c>
      <c r="S50" s="32">
        <f t="shared" si="9"/>
        <v>0</v>
      </c>
      <c r="T50" s="32">
        <f t="shared" si="10"/>
        <v>0</v>
      </c>
      <c r="U50" s="32">
        <f t="shared" si="11"/>
        <v>0</v>
      </c>
      <c r="V50" s="32">
        <f t="shared" si="12"/>
        <v>0</v>
      </c>
    </row>
    <row r="51" spans="1:22" ht="13.5" thickBot="1" x14ac:dyDescent="0.25">
      <c r="A51" s="243"/>
      <c r="B51" s="244"/>
      <c r="C51" s="244"/>
      <c r="D51" s="244"/>
      <c r="E51" s="244"/>
      <c r="F51" s="244"/>
      <c r="G51" s="245"/>
      <c r="I51" s="132">
        <f t="shared" si="15"/>
        <v>0</v>
      </c>
      <c r="J51" s="132">
        <f t="shared" si="19"/>
        <v>0</v>
      </c>
      <c r="K51" s="132">
        <f t="shared" si="20"/>
        <v>0</v>
      </c>
      <c r="L51" s="132">
        <f t="shared" si="21"/>
        <v>0</v>
      </c>
      <c r="M51" s="32">
        <f t="shared" si="3"/>
        <v>0</v>
      </c>
      <c r="N51" s="32">
        <f t="shared" si="4"/>
        <v>0</v>
      </c>
      <c r="O51" s="32">
        <f t="shared" si="5"/>
        <v>0</v>
      </c>
      <c r="P51" s="32">
        <f t="shared" si="6"/>
        <v>0</v>
      </c>
      <c r="Q51" s="32">
        <f t="shared" si="7"/>
        <v>0</v>
      </c>
      <c r="R51" s="32">
        <f t="shared" si="8"/>
        <v>0</v>
      </c>
      <c r="S51" s="32">
        <f t="shared" si="9"/>
        <v>0</v>
      </c>
      <c r="T51" s="32">
        <f t="shared" si="10"/>
        <v>0</v>
      </c>
      <c r="U51" s="32">
        <f t="shared" si="11"/>
        <v>0</v>
      </c>
      <c r="V51" s="32">
        <f t="shared" si="12"/>
        <v>0</v>
      </c>
    </row>
    <row r="52" spans="1:22" ht="13.5" thickBot="1" x14ac:dyDescent="0.25">
      <c r="A52" s="243"/>
      <c r="B52" s="244"/>
      <c r="C52" s="244"/>
      <c r="D52" s="244"/>
      <c r="E52" s="244"/>
      <c r="F52" s="244"/>
      <c r="G52" s="245"/>
      <c r="I52" s="132">
        <f t="shared" si="15"/>
        <v>0</v>
      </c>
      <c r="J52" s="132">
        <f t="shared" si="19"/>
        <v>0</v>
      </c>
      <c r="K52" s="132">
        <f t="shared" si="20"/>
        <v>0</v>
      </c>
      <c r="L52" s="132">
        <f t="shared" si="21"/>
        <v>0</v>
      </c>
      <c r="M52" s="32">
        <f t="shared" si="3"/>
        <v>0</v>
      </c>
      <c r="N52" s="32">
        <f t="shared" si="4"/>
        <v>0</v>
      </c>
      <c r="O52" s="32">
        <f t="shared" si="5"/>
        <v>0</v>
      </c>
      <c r="P52" s="32">
        <f t="shared" si="6"/>
        <v>0</v>
      </c>
      <c r="Q52" s="32">
        <f t="shared" si="7"/>
        <v>0</v>
      </c>
      <c r="R52" s="32">
        <f t="shared" si="8"/>
        <v>0</v>
      </c>
      <c r="S52" s="32">
        <f t="shared" si="9"/>
        <v>0</v>
      </c>
      <c r="T52" s="32">
        <f t="shared" si="10"/>
        <v>0</v>
      </c>
      <c r="U52" s="32">
        <f t="shared" si="11"/>
        <v>0</v>
      </c>
      <c r="V52" s="32">
        <f t="shared" si="12"/>
        <v>0</v>
      </c>
    </row>
    <row r="53" spans="1:22" ht="13.5" thickBot="1" x14ac:dyDescent="0.25">
      <c r="A53" s="243"/>
      <c r="B53" s="244"/>
      <c r="C53" s="244"/>
      <c r="D53" s="244"/>
      <c r="E53" s="244"/>
      <c r="F53" s="244"/>
      <c r="G53" s="245"/>
      <c r="I53" s="132">
        <f t="shared" si="15"/>
        <v>0</v>
      </c>
      <c r="J53" s="132">
        <f t="shared" si="19"/>
        <v>0</v>
      </c>
      <c r="K53" s="132">
        <f t="shared" si="20"/>
        <v>0</v>
      </c>
      <c r="L53" s="132">
        <f t="shared" si="21"/>
        <v>0</v>
      </c>
      <c r="M53" s="32">
        <f t="shared" si="3"/>
        <v>0</v>
      </c>
      <c r="N53" s="32">
        <f t="shared" si="4"/>
        <v>0</v>
      </c>
      <c r="O53" s="32">
        <f t="shared" si="5"/>
        <v>0</v>
      </c>
      <c r="P53" s="32">
        <f t="shared" si="6"/>
        <v>0</v>
      </c>
      <c r="Q53" s="32">
        <f t="shared" si="7"/>
        <v>0</v>
      </c>
      <c r="R53" s="32">
        <f t="shared" si="8"/>
        <v>0</v>
      </c>
      <c r="S53" s="32">
        <f t="shared" si="9"/>
        <v>0</v>
      </c>
      <c r="T53" s="32">
        <f t="shared" si="10"/>
        <v>0</v>
      </c>
      <c r="U53" s="32">
        <f t="shared" si="11"/>
        <v>0</v>
      </c>
      <c r="V53" s="32">
        <f t="shared" si="12"/>
        <v>0</v>
      </c>
    </row>
    <row r="54" spans="1:22" ht="13.5" thickBot="1" x14ac:dyDescent="0.25">
      <c r="A54" s="243"/>
      <c r="B54" s="244"/>
      <c r="C54" s="244"/>
      <c r="D54" s="244"/>
      <c r="E54" s="244"/>
      <c r="F54" s="244"/>
      <c r="G54" s="245"/>
      <c r="I54" s="132">
        <f t="shared" si="15"/>
        <v>0</v>
      </c>
      <c r="J54" s="132">
        <f t="shared" si="19"/>
        <v>0</v>
      </c>
      <c r="K54" s="132">
        <f t="shared" si="20"/>
        <v>0</v>
      </c>
      <c r="L54" s="132">
        <f t="shared" si="21"/>
        <v>0</v>
      </c>
      <c r="M54" s="32">
        <f t="shared" si="3"/>
        <v>0</v>
      </c>
      <c r="N54" s="32">
        <f t="shared" si="4"/>
        <v>0</v>
      </c>
      <c r="O54" s="32">
        <f t="shared" si="5"/>
        <v>0</v>
      </c>
      <c r="P54" s="32">
        <f t="shared" si="6"/>
        <v>0</v>
      </c>
      <c r="Q54" s="32">
        <f t="shared" si="7"/>
        <v>0</v>
      </c>
      <c r="R54" s="32">
        <f t="shared" si="8"/>
        <v>0</v>
      </c>
      <c r="S54" s="32">
        <f t="shared" si="9"/>
        <v>0</v>
      </c>
      <c r="T54" s="32">
        <f t="shared" si="10"/>
        <v>0</v>
      </c>
      <c r="U54" s="32">
        <f t="shared" si="11"/>
        <v>0</v>
      </c>
      <c r="V54" s="32">
        <f t="shared" si="12"/>
        <v>0</v>
      </c>
    </row>
    <row r="55" spans="1:22" ht="13.5" thickBot="1" x14ac:dyDescent="0.25">
      <c r="A55" s="243"/>
      <c r="B55" s="244"/>
      <c r="C55" s="244"/>
      <c r="D55" s="244"/>
      <c r="E55" s="244"/>
      <c r="F55" s="244"/>
      <c r="G55" s="245"/>
      <c r="I55" s="132">
        <f t="shared" si="15"/>
        <v>0</v>
      </c>
      <c r="J55" s="132">
        <f t="shared" si="19"/>
        <v>0</v>
      </c>
      <c r="K55" s="132">
        <f t="shared" si="20"/>
        <v>0</v>
      </c>
      <c r="L55" s="132">
        <f t="shared" si="21"/>
        <v>0</v>
      </c>
      <c r="M55" s="32">
        <f t="shared" si="3"/>
        <v>0</v>
      </c>
      <c r="N55" s="32">
        <f t="shared" si="4"/>
        <v>0</v>
      </c>
      <c r="O55" s="32">
        <f t="shared" si="5"/>
        <v>0</v>
      </c>
      <c r="P55" s="32">
        <f t="shared" si="6"/>
        <v>0</v>
      </c>
      <c r="Q55" s="32">
        <f t="shared" si="7"/>
        <v>0</v>
      </c>
      <c r="R55" s="32">
        <f t="shared" si="8"/>
        <v>0</v>
      </c>
      <c r="S55" s="32">
        <f t="shared" si="9"/>
        <v>0</v>
      </c>
      <c r="T55" s="32">
        <f t="shared" si="10"/>
        <v>0</v>
      </c>
      <c r="U55" s="32">
        <f t="shared" si="11"/>
        <v>0</v>
      </c>
      <c r="V55" s="32">
        <f t="shared" si="12"/>
        <v>0</v>
      </c>
    </row>
    <row r="56" spans="1:22" ht="13.5" thickBot="1" x14ac:dyDescent="0.25">
      <c r="A56" s="243"/>
      <c r="B56" s="244"/>
      <c r="C56" s="244"/>
      <c r="D56" s="244"/>
      <c r="E56" s="244"/>
      <c r="F56" s="244"/>
      <c r="G56" s="245"/>
      <c r="I56" s="132">
        <f t="shared" si="15"/>
        <v>0</v>
      </c>
      <c r="J56" s="132">
        <f t="shared" si="19"/>
        <v>0</v>
      </c>
      <c r="K56" s="132">
        <f t="shared" si="20"/>
        <v>0</v>
      </c>
      <c r="L56" s="132">
        <f t="shared" si="21"/>
        <v>0</v>
      </c>
      <c r="M56" s="32">
        <f t="shared" si="3"/>
        <v>0</v>
      </c>
      <c r="N56" s="32">
        <f t="shared" si="4"/>
        <v>0</v>
      </c>
      <c r="O56" s="32">
        <f t="shared" si="5"/>
        <v>0</v>
      </c>
      <c r="P56" s="32">
        <f t="shared" si="6"/>
        <v>0</v>
      </c>
      <c r="Q56" s="32">
        <f t="shared" si="7"/>
        <v>0</v>
      </c>
      <c r="R56" s="32">
        <f t="shared" si="8"/>
        <v>0</v>
      </c>
      <c r="S56" s="32">
        <f t="shared" si="9"/>
        <v>0</v>
      </c>
      <c r="T56" s="32">
        <f t="shared" si="10"/>
        <v>0</v>
      </c>
      <c r="U56" s="32">
        <f t="shared" si="11"/>
        <v>0</v>
      </c>
      <c r="V56" s="32">
        <f t="shared" si="12"/>
        <v>0</v>
      </c>
    </row>
    <row r="57" spans="1:22" ht="13.5" thickBot="1" x14ac:dyDescent="0.25">
      <c r="A57" s="243"/>
      <c r="B57" s="244"/>
      <c r="C57" s="244"/>
      <c r="D57" s="244"/>
      <c r="E57" s="244"/>
      <c r="F57" s="244"/>
      <c r="G57" s="245"/>
      <c r="I57" s="132">
        <f t="shared" si="15"/>
        <v>0</v>
      </c>
      <c r="J57" s="132">
        <f t="shared" si="19"/>
        <v>0</v>
      </c>
      <c r="K57" s="132">
        <f t="shared" si="20"/>
        <v>0</v>
      </c>
      <c r="L57" s="132">
        <f t="shared" si="21"/>
        <v>0</v>
      </c>
      <c r="M57" s="32">
        <f t="shared" si="3"/>
        <v>0</v>
      </c>
      <c r="N57" s="32">
        <f t="shared" si="4"/>
        <v>0</v>
      </c>
      <c r="O57" s="32">
        <f t="shared" si="5"/>
        <v>0</v>
      </c>
      <c r="P57" s="32">
        <f t="shared" si="6"/>
        <v>0</v>
      </c>
      <c r="Q57" s="32">
        <f t="shared" si="7"/>
        <v>0</v>
      </c>
      <c r="R57" s="32">
        <f t="shared" si="8"/>
        <v>0</v>
      </c>
      <c r="S57" s="32">
        <f t="shared" si="9"/>
        <v>0</v>
      </c>
      <c r="T57" s="32">
        <f t="shared" si="10"/>
        <v>0</v>
      </c>
      <c r="U57" s="32">
        <f t="shared" si="11"/>
        <v>0</v>
      </c>
      <c r="V57" s="32">
        <f t="shared" si="12"/>
        <v>0</v>
      </c>
    </row>
    <row r="58" spans="1:22" ht="13.5" thickBot="1" x14ac:dyDescent="0.25">
      <c r="A58" s="243"/>
      <c r="B58" s="244"/>
      <c r="C58" s="244"/>
      <c r="D58" s="244"/>
      <c r="E58" s="244"/>
      <c r="F58" s="244"/>
      <c r="G58" s="245"/>
      <c r="I58" s="132">
        <f t="shared" si="15"/>
        <v>0</v>
      </c>
      <c r="J58" s="132">
        <f t="shared" si="19"/>
        <v>0</v>
      </c>
      <c r="K58" s="132">
        <f t="shared" si="20"/>
        <v>0</v>
      </c>
      <c r="L58" s="132">
        <f t="shared" si="21"/>
        <v>0</v>
      </c>
      <c r="M58" s="32">
        <f t="shared" si="3"/>
        <v>0</v>
      </c>
      <c r="N58" s="32">
        <f t="shared" si="4"/>
        <v>0</v>
      </c>
      <c r="O58" s="32">
        <f t="shared" si="5"/>
        <v>0</v>
      </c>
      <c r="P58" s="32">
        <f t="shared" si="6"/>
        <v>0</v>
      </c>
      <c r="Q58" s="32">
        <f t="shared" si="7"/>
        <v>0</v>
      </c>
      <c r="R58" s="32">
        <f t="shared" si="8"/>
        <v>0</v>
      </c>
      <c r="S58" s="32">
        <f t="shared" si="9"/>
        <v>0</v>
      </c>
      <c r="T58" s="32">
        <f t="shared" si="10"/>
        <v>0</v>
      </c>
      <c r="U58" s="32">
        <f t="shared" si="11"/>
        <v>0</v>
      </c>
      <c r="V58" s="32">
        <f t="shared" si="12"/>
        <v>0</v>
      </c>
    </row>
    <row r="59" spans="1:22" ht="13.5" thickBot="1" x14ac:dyDescent="0.25">
      <c r="A59" s="243"/>
      <c r="B59" s="244"/>
      <c r="C59" s="244"/>
      <c r="D59" s="244"/>
      <c r="E59" s="244"/>
      <c r="F59" s="244"/>
      <c r="G59" s="245"/>
      <c r="I59" s="132">
        <f t="shared" si="15"/>
        <v>0</v>
      </c>
      <c r="J59" s="132">
        <f t="shared" si="19"/>
        <v>0</v>
      </c>
      <c r="K59" s="132">
        <f t="shared" si="20"/>
        <v>0</v>
      </c>
      <c r="L59" s="132">
        <f t="shared" si="21"/>
        <v>0</v>
      </c>
      <c r="M59" s="32">
        <f t="shared" si="3"/>
        <v>0</v>
      </c>
      <c r="N59" s="32">
        <f t="shared" si="4"/>
        <v>0</v>
      </c>
      <c r="O59" s="32">
        <f t="shared" si="5"/>
        <v>0</v>
      </c>
      <c r="P59" s="32">
        <f t="shared" si="6"/>
        <v>0</v>
      </c>
      <c r="Q59" s="32">
        <f t="shared" si="7"/>
        <v>0</v>
      </c>
      <c r="R59" s="32">
        <f t="shared" si="8"/>
        <v>0</v>
      </c>
      <c r="S59" s="32">
        <f t="shared" si="9"/>
        <v>0</v>
      </c>
      <c r="T59" s="32">
        <f t="shared" si="10"/>
        <v>0</v>
      </c>
      <c r="U59" s="32">
        <f t="shared" si="11"/>
        <v>0</v>
      </c>
      <c r="V59" s="32">
        <f t="shared" si="12"/>
        <v>0</v>
      </c>
    </row>
    <row r="60" spans="1:22" ht="13.5" thickBot="1" x14ac:dyDescent="0.25">
      <c r="A60" s="243"/>
      <c r="B60" s="244"/>
      <c r="C60" s="244"/>
      <c r="D60" s="244"/>
      <c r="E60" s="244"/>
      <c r="F60" s="244"/>
      <c r="G60" s="245"/>
      <c r="I60" s="132">
        <f t="shared" si="15"/>
        <v>0</v>
      </c>
      <c r="J60" s="132">
        <f t="shared" si="19"/>
        <v>0</v>
      </c>
      <c r="K60" s="132">
        <f t="shared" si="20"/>
        <v>0</v>
      </c>
      <c r="L60" s="132">
        <f t="shared" si="21"/>
        <v>0</v>
      </c>
      <c r="M60" s="32">
        <f t="shared" si="3"/>
        <v>0</v>
      </c>
      <c r="N60" s="32">
        <f t="shared" si="4"/>
        <v>0</v>
      </c>
      <c r="O60" s="32">
        <f t="shared" si="5"/>
        <v>0</v>
      </c>
      <c r="P60" s="32">
        <f t="shared" si="6"/>
        <v>0</v>
      </c>
      <c r="Q60" s="32">
        <f t="shared" si="7"/>
        <v>0</v>
      </c>
      <c r="R60" s="32">
        <f t="shared" si="8"/>
        <v>0</v>
      </c>
      <c r="S60" s="32">
        <f t="shared" si="9"/>
        <v>0</v>
      </c>
      <c r="T60" s="32">
        <f t="shared" si="10"/>
        <v>0</v>
      </c>
      <c r="U60" s="32">
        <f t="shared" si="11"/>
        <v>0</v>
      </c>
      <c r="V60" s="32">
        <f t="shared" si="12"/>
        <v>0</v>
      </c>
    </row>
    <row r="61" spans="1:22" ht="13.5" thickBot="1" x14ac:dyDescent="0.25">
      <c r="A61" s="243"/>
      <c r="B61" s="244"/>
      <c r="C61" s="244"/>
      <c r="D61" s="244"/>
      <c r="E61" s="244"/>
      <c r="F61" s="244"/>
      <c r="G61" s="245"/>
      <c r="I61" s="132">
        <f t="shared" si="15"/>
        <v>0</v>
      </c>
      <c r="J61" s="132">
        <f t="shared" si="19"/>
        <v>0</v>
      </c>
      <c r="K61" s="132">
        <f t="shared" si="20"/>
        <v>0</v>
      </c>
      <c r="L61" s="132">
        <f t="shared" si="21"/>
        <v>0</v>
      </c>
      <c r="M61" s="32">
        <f t="shared" si="3"/>
        <v>0</v>
      </c>
      <c r="N61" s="32">
        <f t="shared" si="4"/>
        <v>0</v>
      </c>
      <c r="O61" s="32">
        <f t="shared" si="5"/>
        <v>0</v>
      </c>
      <c r="P61" s="32">
        <f t="shared" si="6"/>
        <v>0</v>
      </c>
      <c r="Q61" s="32">
        <f t="shared" si="7"/>
        <v>0</v>
      </c>
      <c r="R61" s="32">
        <f t="shared" si="8"/>
        <v>0</v>
      </c>
      <c r="S61" s="32">
        <f t="shared" si="9"/>
        <v>0</v>
      </c>
      <c r="T61" s="32">
        <f t="shared" si="10"/>
        <v>0</v>
      </c>
      <c r="U61" s="32">
        <f t="shared" si="11"/>
        <v>0</v>
      </c>
      <c r="V61" s="32">
        <f t="shared" si="12"/>
        <v>0</v>
      </c>
    </row>
    <row r="62" spans="1:22" ht="13.5" thickBot="1" x14ac:dyDescent="0.25">
      <c r="A62" s="243"/>
      <c r="B62" s="244"/>
      <c r="C62" s="244"/>
      <c r="D62" s="244"/>
      <c r="E62" s="244"/>
      <c r="F62" s="244"/>
      <c r="G62" s="245"/>
      <c r="I62" s="132">
        <f t="shared" si="15"/>
        <v>0</v>
      </c>
      <c r="J62" s="132">
        <f t="shared" si="19"/>
        <v>0</v>
      </c>
      <c r="K62" s="132">
        <f t="shared" si="20"/>
        <v>0</v>
      </c>
      <c r="L62" s="132">
        <f t="shared" si="21"/>
        <v>0</v>
      </c>
      <c r="M62" s="32">
        <f t="shared" si="3"/>
        <v>0</v>
      </c>
      <c r="N62" s="32">
        <f t="shared" si="4"/>
        <v>0</v>
      </c>
      <c r="O62" s="32">
        <f t="shared" si="5"/>
        <v>0</v>
      </c>
      <c r="P62" s="32">
        <f t="shared" si="6"/>
        <v>0</v>
      </c>
      <c r="Q62" s="32">
        <f t="shared" si="7"/>
        <v>0</v>
      </c>
      <c r="R62" s="32">
        <f t="shared" si="8"/>
        <v>0</v>
      </c>
      <c r="S62" s="32">
        <f t="shared" si="9"/>
        <v>0</v>
      </c>
      <c r="T62" s="32">
        <f t="shared" si="10"/>
        <v>0</v>
      </c>
      <c r="U62" s="32">
        <f t="shared" si="11"/>
        <v>0</v>
      </c>
      <c r="V62" s="32">
        <f t="shared" si="12"/>
        <v>0</v>
      </c>
    </row>
    <row r="63" spans="1:22" ht="13.5" thickBot="1" x14ac:dyDescent="0.25">
      <c r="A63" s="243"/>
      <c r="B63" s="244"/>
      <c r="C63" s="244"/>
      <c r="D63" s="244"/>
      <c r="E63" s="244"/>
      <c r="F63" s="244"/>
      <c r="G63" s="245"/>
      <c r="I63" s="132">
        <f t="shared" si="15"/>
        <v>0</v>
      </c>
      <c r="J63" s="132">
        <f t="shared" si="19"/>
        <v>0</v>
      </c>
      <c r="K63" s="132">
        <f t="shared" si="20"/>
        <v>0</v>
      </c>
      <c r="L63" s="132">
        <f t="shared" si="21"/>
        <v>0</v>
      </c>
      <c r="M63" s="32">
        <f t="shared" si="3"/>
        <v>0</v>
      </c>
      <c r="N63" s="32">
        <f t="shared" si="4"/>
        <v>0</v>
      </c>
      <c r="O63" s="32">
        <f t="shared" si="5"/>
        <v>0</v>
      </c>
      <c r="P63" s="32">
        <f t="shared" si="6"/>
        <v>0</v>
      </c>
      <c r="Q63" s="32">
        <f t="shared" si="7"/>
        <v>0</v>
      </c>
      <c r="R63" s="32">
        <f t="shared" si="8"/>
        <v>0</v>
      </c>
      <c r="S63" s="32">
        <f t="shared" si="9"/>
        <v>0</v>
      </c>
      <c r="T63" s="32">
        <f t="shared" si="10"/>
        <v>0</v>
      </c>
      <c r="U63" s="32">
        <f t="shared" si="11"/>
        <v>0</v>
      </c>
      <c r="V63" s="32">
        <f t="shared" si="12"/>
        <v>0</v>
      </c>
    </row>
    <row r="64" spans="1:22" ht="13.5" thickBot="1" x14ac:dyDescent="0.25">
      <c r="A64" s="243"/>
      <c r="B64" s="244"/>
      <c r="C64" s="244"/>
      <c r="D64" s="244"/>
      <c r="E64" s="244"/>
      <c r="F64" s="244"/>
      <c r="G64" s="245"/>
      <c r="I64" s="132">
        <f t="shared" si="15"/>
        <v>0</v>
      </c>
      <c r="J64" s="132">
        <f t="shared" si="19"/>
        <v>0</v>
      </c>
      <c r="K64" s="132">
        <f t="shared" si="20"/>
        <v>0</v>
      </c>
      <c r="L64" s="132">
        <f t="shared" si="21"/>
        <v>0</v>
      </c>
      <c r="M64" s="32">
        <f t="shared" si="3"/>
        <v>0</v>
      </c>
      <c r="N64" s="32">
        <f t="shared" si="4"/>
        <v>0</v>
      </c>
      <c r="O64" s="32">
        <f t="shared" si="5"/>
        <v>0</v>
      </c>
      <c r="P64" s="32">
        <f t="shared" si="6"/>
        <v>0</v>
      </c>
      <c r="Q64" s="32">
        <f t="shared" si="7"/>
        <v>0</v>
      </c>
      <c r="R64" s="32">
        <f t="shared" si="8"/>
        <v>0</v>
      </c>
      <c r="S64" s="32">
        <f t="shared" si="9"/>
        <v>0</v>
      </c>
      <c r="T64" s="32">
        <f t="shared" si="10"/>
        <v>0</v>
      </c>
      <c r="U64" s="32">
        <f t="shared" si="11"/>
        <v>0</v>
      </c>
      <c r="V64" s="32">
        <f t="shared" si="12"/>
        <v>0</v>
      </c>
    </row>
    <row r="65" spans="1:22" ht="13.5" thickBot="1" x14ac:dyDescent="0.25">
      <c r="A65" s="246"/>
      <c r="B65" s="247"/>
      <c r="C65" s="247"/>
      <c r="D65" s="247"/>
      <c r="E65" s="247"/>
      <c r="F65" s="247"/>
      <c r="G65" s="248"/>
      <c r="I65" s="132">
        <f t="shared" si="15"/>
        <v>0</v>
      </c>
      <c r="J65" s="132">
        <f t="shared" si="19"/>
        <v>0</v>
      </c>
      <c r="K65" s="132">
        <f t="shared" si="20"/>
        <v>0</v>
      </c>
      <c r="L65" s="132">
        <f t="shared" si="21"/>
        <v>0</v>
      </c>
      <c r="M65" s="32">
        <f t="shared" si="3"/>
        <v>0</v>
      </c>
      <c r="N65" s="32">
        <f t="shared" si="4"/>
        <v>0</v>
      </c>
      <c r="O65" s="32">
        <f t="shared" si="5"/>
        <v>0</v>
      </c>
      <c r="P65" s="32">
        <f t="shared" si="6"/>
        <v>0</v>
      </c>
      <c r="Q65" s="32">
        <f t="shared" si="7"/>
        <v>0</v>
      </c>
      <c r="R65" s="32">
        <f t="shared" si="8"/>
        <v>0</v>
      </c>
      <c r="S65" s="32">
        <f t="shared" si="9"/>
        <v>0</v>
      </c>
      <c r="T65" s="32">
        <f t="shared" si="10"/>
        <v>0</v>
      </c>
      <c r="U65" s="32">
        <f t="shared" si="11"/>
        <v>0</v>
      </c>
      <c r="V65" s="32">
        <f t="shared" si="12"/>
        <v>0</v>
      </c>
    </row>
    <row r="66" spans="1:22" ht="14.25" thickTop="1" thickBot="1" x14ac:dyDescent="0.25">
      <c r="A66" s="246"/>
      <c r="B66" s="247"/>
      <c r="C66" s="247"/>
      <c r="D66" s="247"/>
      <c r="E66" s="247"/>
      <c r="F66" s="247"/>
      <c r="G66" s="248"/>
      <c r="I66" s="132">
        <f t="shared" si="15"/>
        <v>0</v>
      </c>
      <c r="J66" s="132">
        <f t="shared" si="19"/>
        <v>0</v>
      </c>
      <c r="K66" s="132">
        <f t="shared" si="20"/>
        <v>0</v>
      </c>
      <c r="L66" s="132">
        <f t="shared" si="21"/>
        <v>0</v>
      </c>
      <c r="M66" s="32">
        <f t="shared" si="3"/>
        <v>0</v>
      </c>
      <c r="N66" s="32">
        <f t="shared" si="4"/>
        <v>0</v>
      </c>
      <c r="O66" s="32">
        <f t="shared" ref="O66:O67" si="22">IF(AND($M$2&lt;=A66,A66&lt;$O$2),I66,0)</f>
        <v>0</v>
      </c>
      <c r="P66" s="32">
        <f t="shared" ref="P66:P67" si="23">IF(AND($M$2&lt;=A66,A66&lt;$O$2),J66,0)</f>
        <v>0</v>
      </c>
      <c r="Q66" s="32">
        <f t="shared" ref="Q66:Q67" si="24">IF(AND($O$2&lt;=A66,A66&lt;$Q$2),I66,0)</f>
        <v>0</v>
      </c>
      <c r="R66" s="32">
        <f t="shared" ref="R66:R67" si="25">IF(AND($O$2&lt;=A66,A66&lt;$Q$2),J66,0)</f>
        <v>0</v>
      </c>
      <c r="S66" s="32">
        <f t="shared" ref="S66:S67" si="26">IF(AND($Q$2&lt;A66,A66&lt;=$S$2),I66,0)</f>
        <v>0</v>
      </c>
      <c r="T66" s="32">
        <f t="shared" ref="T66:T67" si="27">IF(AND($Q$2&lt;A66,A66&lt;=$S$2),J66,0)</f>
        <v>0</v>
      </c>
      <c r="U66" s="32">
        <f t="shared" si="11"/>
        <v>0</v>
      </c>
      <c r="V66" s="32">
        <f t="shared" si="12"/>
        <v>0</v>
      </c>
    </row>
    <row r="67" spans="1:22" ht="14.25" thickTop="1" thickBot="1" x14ac:dyDescent="0.25">
      <c r="A67" s="246"/>
      <c r="B67" s="247"/>
      <c r="C67" s="247"/>
      <c r="D67" s="247"/>
      <c r="E67" s="247"/>
      <c r="F67" s="247"/>
      <c r="G67" s="248"/>
      <c r="I67" s="132">
        <f t="shared" si="15"/>
        <v>0</v>
      </c>
      <c r="J67" s="132">
        <f t="shared" si="19"/>
        <v>0</v>
      </c>
      <c r="K67" s="132">
        <f t="shared" si="20"/>
        <v>0</v>
      </c>
      <c r="L67" s="132">
        <f t="shared" si="21"/>
        <v>0</v>
      </c>
      <c r="M67" s="32">
        <f t="shared" si="3"/>
        <v>0</v>
      </c>
      <c r="N67" s="32">
        <f t="shared" si="4"/>
        <v>0</v>
      </c>
      <c r="O67" s="32">
        <f t="shared" si="22"/>
        <v>0</v>
      </c>
      <c r="P67" s="32">
        <f t="shared" si="23"/>
        <v>0</v>
      </c>
      <c r="Q67" s="32">
        <f t="shared" si="24"/>
        <v>0</v>
      </c>
      <c r="R67" s="32">
        <f t="shared" si="25"/>
        <v>0</v>
      </c>
      <c r="S67" s="32">
        <f t="shared" si="26"/>
        <v>0</v>
      </c>
      <c r="T67" s="32">
        <f t="shared" si="27"/>
        <v>0</v>
      </c>
      <c r="U67" s="32">
        <f t="shared" si="11"/>
        <v>0</v>
      </c>
      <c r="V67" s="32">
        <f t="shared" si="12"/>
        <v>0</v>
      </c>
    </row>
    <row r="68" spans="1:22" ht="13.5" thickTop="1" x14ac:dyDescent="0.2"/>
  </sheetData>
  <phoneticPr fontId="0" type="noConversion"/>
  <pageMargins left="0.7" right="0.7" top="0.75" bottom="0.75" header="0.3" footer="0.3"/>
  <pageSetup paperSize="8" orientation="landscape" r:id="rId1"/>
  <drawing r:id="rId2"/>
  <legacyDrawing r:id="rId3"/>
  <oleObjects>
    <mc:AlternateContent xmlns:mc="http://schemas.openxmlformats.org/markup-compatibility/2006">
      <mc:Choice Requires="x14">
        <oleObject progId="AutoCAD.Drawing.17" shapeId="5128" r:id="rId4">
          <objectPr locked="0" defaultSize="0" autoPict="0" r:id="rId5">
            <anchor moveWithCells="1">
              <from>
                <xdr:col>21</xdr:col>
                <xdr:colOff>161925</xdr:colOff>
                <xdr:row>72</xdr:row>
                <xdr:rowOff>104775</xdr:rowOff>
              </from>
              <to>
                <xdr:col>29</xdr:col>
                <xdr:colOff>514350</xdr:colOff>
                <xdr:row>92</xdr:row>
                <xdr:rowOff>95250</xdr:rowOff>
              </to>
            </anchor>
          </objectPr>
        </oleObject>
      </mc:Choice>
      <mc:Fallback>
        <oleObject progId="AutoCAD.Drawing.17" shapeId="512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Kiểm tra Thép</vt:lpstr>
      <vt:lpstr>Nội lực</vt:lpstr>
      <vt:lpstr>'Kiểm tra Thép'!Print_Area</vt:lpstr>
    </vt:vector>
  </TitlesOfParts>
  <Company>CDC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Tinh thep tuong vay</dc:title>
  <dc:subject>ver 08.2017</dc:subject>
  <dc:creator>Nguyen Hong Van</dc:creator>
  <cp:lastModifiedBy>TRAN NGOC TRAM</cp:lastModifiedBy>
  <cp:lastPrinted>2019-08-13T03:18:13Z</cp:lastPrinted>
  <dcterms:created xsi:type="dcterms:W3CDTF">2008-04-20T17:18:22Z</dcterms:created>
  <dcterms:modified xsi:type="dcterms:W3CDTF">2019-09-09T10:42:53Z</dcterms:modified>
</cp:coreProperties>
</file>