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<sst xmlns="http://schemas.openxmlformats.org/spreadsheetml/2006/main" count="209" uniqueCount="96">
  <si>
    <t>Clients</t>
  </si>
  <si>
    <t>Projects</t>
  </si>
  <si>
    <t>FY 2019 1 Jan - 31 Dec</t>
  </si>
  <si>
    <t>Status</t>
  </si>
  <si>
    <t>Difficulty ( low, medium, high)</t>
  </si>
  <si>
    <t>Product Definition</t>
  </si>
  <si>
    <t>Unisa</t>
  </si>
  <si>
    <t>New CAS Installation and integration</t>
  </si>
  <si>
    <t>Completed</t>
  </si>
  <si>
    <t>High</t>
  </si>
  <si>
    <t>https://drive.google.com/file/d/1Yh0gtvTVsXp_bdzLRIZWJ8UjUOxXEulC/view?usp=sharing</t>
  </si>
  <si>
    <t>Oracle to MySQL Migration</t>
  </si>
  <si>
    <t>MOOC Upgrade</t>
  </si>
  <si>
    <t>Medium</t>
  </si>
  <si>
    <t>MyExams Upgrade</t>
  </si>
  <si>
    <t>MyUnisa Stabilisation</t>
  </si>
  <si>
    <t>MyModules Uncoupling</t>
  </si>
  <si>
    <t>MyModules Move to the Cloud ( Azure )</t>
  </si>
  <si>
    <t>General Sakai Support</t>
  </si>
  <si>
    <t>RFP Tender</t>
  </si>
  <si>
    <t>Data Link / Schedule Data Migrations</t>
  </si>
  <si>
    <t>Development Complete not in production yet.</t>
  </si>
  <si>
    <t>NWU AOS</t>
  </si>
  <si>
    <t>Assignment Marker Development</t>
  </si>
  <si>
    <t>Sakai Upgrade from 11.4 to 12.2</t>
  </si>
  <si>
    <t>Low</t>
  </si>
  <si>
    <t>Sakai Upgrade from 12.2 to 12.6</t>
  </si>
  <si>
    <t>Student Link redevelopment</t>
  </si>
  <si>
    <t>Course Manager Redevelopment</t>
  </si>
  <si>
    <t>PDF Marker</t>
  </si>
  <si>
    <t>In progress</t>
  </si>
  <si>
    <t>TRACS</t>
  </si>
  <si>
    <t>NWU OTL</t>
  </si>
  <si>
    <t>Sakai install</t>
  </si>
  <si>
    <t>In Progress</t>
  </si>
  <si>
    <t>Karuta Install</t>
  </si>
  <si>
    <t>Wits</t>
  </si>
  <si>
    <t>Sakai Support</t>
  </si>
  <si>
    <t>Lock Down Browser Install</t>
  </si>
  <si>
    <t>Gameplan implementatios</t>
  </si>
  <si>
    <t>Sakai Upgrade from 11.4 to 12.6</t>
  </si>
  <si>
    <t>Ghana</t>
  </si>
  <si>
    <t>Archiving of Events</t>
  </si>
  <si>
    <t>Awaiting accesses</t>
  </si>
  <si>
    <t>ITS Integratior</t>
  </si>
  <si>
    <t>Awaiting Developer Time</t>
  </si>
  <si>
    <t>DFI</t>
  </si>
  <si>
    <t>Moodle support</t>
  </si>
  <si>
    <t>Moodle custom development</t>
  </si>
  <si>
    <t>IIPS</t>
  </si>
  <si>
    <t>Clustered infrastructure</t>
  </si>
  <si>
    <t>apt</t>
  </si>
  <si>
    <t>Report upgrades</t>
  </si>
  <si>
    <t>Sakai 19.3 demo</t>
  </si>
  <si>
    <t>Sakai 19.3 Upgrade</t>
  </si>
  <si>
    <t>Upgrade of Course Manager</t>
  </si>
  <si>
    <t>Cornerstone</t>
  </si>
  <si>
    <t>Ad Hoc Support</t>
  </si>
  <si>
    <t>Ackermans</t>
  </si>
  <si>
    <t>Ad hoc support</t>
  </si>
  <si>
    <t>PGA</t>
  </si>
  <si>
    <t>Upgrade and move to cloud</t>
  </si>
  <si>
    <t>Attain</t>
  </si>
  <si>
    <t>New Moodle POC Instance</t>
  </si>
  <si>
    <t>RAD-AID</t>
  </si>
  <si>
    <t>New Moodle Instance</t>
  </si>
  <si>
    <t>ICPCN</t>
  </si>
  <si>
    <t>Set up a sandbox of a recent version for them to evaluate, installed a language pack, evaluation of reporting requirements and proposal.  They did not persue with the implementation</t>
  </si>
  <si>
    <t>MSD</t>
  </si>
  <si>
    <t>Rhema Bible College</t>
  </si>
  <si>
    <t>Sakai Upgrade</t>
  </si>
  <si>
    <t>Move to Hetzner</t>
  </si>
  <si>
    <t>BBB</t>
  </si>
  <si>
    <t>URKUND</t>
  </si>
  <si>
    <t>COUNTA of Projects</t>
  </si>
  <si>
    <t>Unisa Press</t>
  </si>
  <si>
    <t>Compelted:</t>
  </si>
  <si>
    <t>Grand Total</t>
  </si>
  <si>
    <t>OJS</t>
  </si>
  <si>
    <t>UP</t>
  </si>
  <si>
    <t>DSpace Support</t>
  </si>
  <si>
    <t>Stellenbosche University</t>
  </si>
  <si>
    <t>DSPace support</t>
  </si>
  <si>
    <t>aSSaf</t>
  </si>
  <si>
    <t>DSPace Support</t>
  </si>
  <si>
    <t>Optimum Learning Technologies</t>
  </si>
  <si>
    <t>Moodle support for 3.5 instance</t>
  </si>
  <si>
    <t>Moodle support for 3.6 instance and upgrade</t>
  </si>
  <si>
    <t>Moodle support for 3.7 instance and upgrade</t>
  </si>
  <si>
    <t>Clients Total:</t>
  </si>
  <si>
    <t>Projects Total:</t>
  </si>
  <si>
    <t>In Progress:</t>
  </si>
  <si>
    <t>Difficulty</t>
  </si>
  <si>
    <t>High:</t>
  </si>
  <si>
    <t>Medium:</t>
  </si>
  <si>
    <t>Low: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</si>
</sst>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theme="1"/>
      <name val="Arial"/>
    </font>
    <font/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left style="medium">
        <color rgb="FFB7B7B7"/>
      </left>
      <right style="thin">
        <color rgb="FFB7B7B7"/>
      </right>
      <top style="medium">
        <color rgb="FFB7B7B7"/>
      </top>
    </border>
    <border>
      <left style="thin">
        <color rgb="FFB7B7B7"/>
      </left>
      <right style="medium">
        <color rgb="FFB7B7B7"/>
      </right>
      <top style="medium">
        <color rgb="FFB7B7B7"/>
      </top>
      <bottom style="thin">
        <color rgb="FFB7B7B7"/>
      </bottom>
    </border>
    <border>
      <left style="medium">
        <color rgb="FFB7B7B7"/>
      </left>
      <right style="thin">
        <color rgb="FFB7B7B7"/>
      </right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medium">
        <color rgb="FFB7B7B7"/>
      </right>
      <top style="thin">
        <color rgb="FFB7B7B7"/>
      </top>
      <bottom style="medium">
        <color rgb="FFB7B7B7"/>
      </bottom>
    </border>
    <border>
      <left style="thin">
        <color rgb="FFB7B7B7"/>
      </left>
      <right style="medium">
        <color rgb="FFB7B7B7"/>
      </right>
    </border>
    <border>
      <left style="medium">
        <color rgb="FFB7B7B7"/>
      </left>
      <right style="thin">
        <color rgb="FFB7B7B7"/>
      </right>
      <bottom style="medium">
        <color rgb="FFB7B7B7"/>
      </bottom>
    </border>
    <border>
      <left style="thin">
        <color rgb="FFB7B7B7"/>
      </left>
      <right style="medium">
        <color rgb="FFB7B7B7"/>
      </right>
      <top style="thin">
        <color rgb="FFB7B7B7"/>
      </top>
    </border>
    <border>
      <left style="medium">
        <color rgb="FFB7B7B7"/>
      </left>
      <right style="thin">
        <color rgb="FFB7B7B7"/>
      </right>
      <top style="medium">
        <color rgb="FFB7B7B7"/>
      </top>
      <bottom style="medium">
        <color rgb="FFB7B7B7"/>
      </bottom>
    </border>
    <border>
      <left style="thin">
        <color rgb="FFB7B7B7"/>
      </left>
      <right style="medium">
        <color rgb="FFB7B7B7"/>
      </right>
      <top style="medium">
        <color rgb="FFB7B7B7"/>
      </top>
      <bottom style="medium">
        <color rgb="FFB7B7B7"/>
      </bottom>
    </border>
    <border>
      <left style="thin">
        <color rgb="FFB7B7B7"/>
      </left>
      <right style="medium">
        <color rgb="FFB7B7B7"/>
      </right>
      <top style="medium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2" fillId="3" fontId="2" numFmtId="0" xfId="0" applyAlignment="1" applyBorder="1" applyFill="1" applyFont="1">
      <alignment readingOrder="0" shrinkToFit="0" vertical="center" wrapText="1"/>
    </xf>
    <xf borderId="3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4" fillId="4" fontId="3" numFmtId="0" xfId="0" applyBorder="1" applyFill="1" applyFont="1"/>
    <xf borderId="5" fillId="4" fontId="3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0" fillId="4" fontId="5" numFmtId="0" xfId="0" applyFont="1"/>
    <xf borderId="4" fillId="3" fontId="3" numFmtId="0" xfId="0" applyBorder="1" applyFont="1"/>
    <xf borderId="5" fillId="3" fontId="3" numFmtId="0" xfId="0" applyAlignment="1" applyBorder="1" applyFont="1">
      <alignment readingOrder="0"/>
    </xf>
    <xf borderId="0" fillId="3" fontId="5" numFmtId="0" xfId="0" applyFont="1"/>
    <xf borderId="6" fillId="4" fontId="3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8" fillId="4" fontId="3" numFmtId="0" xfId="0" applyBorder="1" applyFont="1"/>
    <xf borderId="7" fillId="4" fontId="3" numFmtId="0" xfId="0" applyAlignment="1" applyBorder="1" applyFont="1">
      <alignment readingOrder="0"/>
    </xf>
    <xf borderId="8" fillId="3" fontId="3" numFmtId="0" xfId="0" applyBorder="1" applyFont="1"/>
    <xf borderId="6" fillId="3" fontId="3" numFmtId="0" xfId="0" applyAlignment="1" applyBorder="1" applyFont="1">
      <alignment readingOrder="0"/>
    </xf>
    <xf borderId="2" fillId="4" fontId="2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10" fillId="3" fontId="1" numFmtId="0" xfId="0" applyAlignment="1" applyBorder="1" applyFont="1">
      <alignment readingOrder="0" shrinkToFit="0" vertical="center" wrapText="1"/>
    </xf>
    <xf borderId="11" fillId="3" fontId="3" numFmtId="0" xfId="0" applyAlignment="1" applyBorder="1" applyFont="1">
      <alignment readingOrder="0"/>
    </xf>
    <xf borderId="10" fillId="4" fontId="1" numFmtId="0" xfId="0" applyAlignment="1" applyBorder="1" applyFont="1">
      <alignment readingOrder="0" shrinkToFit="0" vertical="center" wrapText="1"/>
    </xf>
    <xf borderId="11" fillId="4" fontId="3" numFmtId="0" xfId="0" applyAlignment="1" applyBorder="1" applyFont="1">
      <alignment readingOrder="0"/>
    </xf>
    <xf borderId="11" fillId="3" fontId="3" numFmtId="0" xfId="0" applyAlignment="1" applyBorder="1" applyFont="1">
      <alignment readingOrder="0" shrinkToFit="0" wrapText="1"/>
    </xf>
    <xf borderId="12" fillId="4" fontId="3" numFmtId="0" xfId="0" applyAlignment="1" applyBorder="1" applyFont="1">
      <alignment readingOrder="0"/>
    </xf>
    <xf borderId="0" fillId="0" fontId="5" numFmtId="0" xfId="0" applyFont="1"/>
    <xf borderId="13" fillId="3" fontId="1" numFmtId="0" xfId="0" applyAlignment="1" applyBorder="1" applyFont="1">
      <alignment readingOrder="0" shrinkToFit="0" vertical="center" wrapText="1"/>
    </xf>
    <xf borderId="13" fillId="3" fontId="3" numFmtId="0" xfId="0" applyAlignment="1" applyBorder="1" applyFont="1">
      <alignment readingOrder="0"/>
    </xf>
    <xf borderId="13" fillId="4" fontId="1" numFmtId="0" xfId="0" applyAlignment="1" applyBorder="1" applyFont="1">
      <alignment readingOrder="0" shrinkToFit="0" vertical="center" wrapText="1"/>
    </xf>
    <xf borderId="13" fillId="4" fontId="3" numFmtId="0" xfId="0" applyAlignment="1" applyBorder="1" applyFont="1">
      <alignment readingOrder="0"/>
    </xf>
    <xf borderId="0" fillId="3" fontId="2" numFmtId="0" xfId="0" applyAlignment="1" applyFont="1">
      <alignment readingOrder="0" shrinkToFit="0" vertical="center" wrapText="1"/>
    </xf>
    <xf borderId="14" fillId="4" fontId="1" numFmtId="0" xfId="0" applyAlignment="1" applyBorder="1" applyFont="1">
      <alignment readingOrder="0" shrinkToFit="0" vertical="center" wrapText="1"/>
    </xf>
    <xf borderId="14" fillId="4" fontId="1" numFmtId="0" xfId="0" applyAlignment="1" applyBorder="1" applyFont="1">
      <alignment readingOrder="0"/>
    </xf>
    <xf borderId="0" fillId="3" fontId="2" numFmtId="0" xfId="0" applyAlignment="1" applyFont="1">
      <alignment shrinkToFit="0" vertical="center" wrapText="1"/>
    </xf>
    <xf borderId="0" fillId="3" fontId="2" numFmtId="0" xfId="0" applyFont="1"/>
    <xf borderId="0" fillId="4" fontId="2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/>
    </xf>
    <xf borderId="0" fillId="4" fontId="2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1" sheet="Sheet1"/>
  </cacheSource>
  <cacheFields>
    <cacheField name="Clients">
      <sharedItems containsBlank="1" containsMixedTypes="1" containsNumber="1" containsInteger="1">
        <s v="Unisa"/>
        <m/>
        <s v="NWU AOS"/>
        <s v="NWU OTL"/>
        <s v="Wits"/>
        <s v="Ghana"/>
        <s v="DFI"/>
        <s v="apt"/>
        <s v="Cornerstone"/>
        <s v="Ackermans"/>
        <s v="PGA"/>
        <s v="Attain"/>
        <s v="RAD-AID"/>
        <s v="ICPCN"/>
        <s v="MSD"/>
        <s v="Rhema Bible College"/>
        <s v="Unisa Press"/>
        <s v="UP"/>
        <s v="Stellenbosche University"/>
        <s v="aSSaf"/>
        <s v="Optimum Learning Technologies"/>
        <s v="Clients Total:"/>
        <n v="20.0"/>
        <s v="Difficulty"/>
      </sharedItems>
    </cacheField>
    <cacheField name="Projects">
      <sharedItems containsMixedTypes="1" containsNumber="1" containsInteger="1">
        <s v="New CAS Installation and integration"/>
        <s v="Oracle to MySQL Migration"/>
        <s v="MOOC Upgrade"/>
        <s v="MyExams Upgrade"/>
        <s v="MyUnisa Stabilisation"/>
        <s v="MyModules Uncoupling"/>
        <s v="MyModules Move to the Cloud ( Azure )"/>
        <s v="General Sakai Support"/>
        <s v="RFP Tender"/>
        <s v="Data Link / Schedule Data Migrations"/>
        <s v="Assignment Marker Development"/>
        <s v="Sakai Upgrade from 11.4 to 12.2"/>
        <s v="Sakai Upgrade from 12.2 to 12.6"/>
        <s v="Student Link redevelopment"/>
        <s v="Course Manager Redevelopment"/>
        <s v="PDF Marker"/>
        <s v="TRACS"/>
        <s v="Sakai install"/>
        <s v="Karuta Install"/>
        <s v="Sakai Support"/>
        <s v="Lock Down Browser Install"/>
        <s v="Gameplan implementatios"/>
        <s v="Sakai Upgrade from 11.4 to 12.6"/>
        <s v="Archiving of Events"/>
        <s v="ITS Integratior"/>
        <s v="Moodle support"/>
        <s v="Moodle custom development"/>
        <s v="IIPS"/>
        <s v="Clustered infrastructure"/>
        <s v="Report upgrades"/>
        <s v="Sakai 19.3 demo"/>
        <s v="Sakai 19.3 Upgrade"/>
        <s v="Upgrade of Course Manager"/>
        <s v="Ad Hoc Support"/>
        <s v="Upgrade and move to cloud"/>
        <s v="New Moodle POC Instance"/>
        <s v="New Moodle Instance"/>
        <s v="Set up a sandbox of a recent version for them to evaluate, installed a language pack, evaluation of reporting requirements and proposal.  They did not persue with the implementation"/>
        <s v="Sakai Upgrade"/>
        <s v="Move to Hetzner"/>
        <s v="BBB"/>
        <s v="URKUND"/>
        <s v="OJS"/>
        <s v="DSpace Support"/>
        <s v="Moodle support for 3.5 instance"/>
        <s v="Moodle support for 3.6 instance and upgrade"/>
        <s v="Moodle support for 3.7 instance and upgrade"/>
        <s v="Projects Total:"/>
        <n v="49.0"/>
        <s v="High:"/>
        <s v="Medium:"/>
        <s v="Low:"/>
      </sharedItems>
    </cacheField>
    <cacheField name="FY 2019 1 Jan - 31 Dec">
      <sharedItems containsMixedTypes="1" containsNumber="1" containsInteger="1">
        <n v="1.0"/>
        <n v="0.0"/>
        <s v="In Progress:"/>
        <n v="11.0"/>
        <n v="18.0"/>
        <n v="19.0"/>
        <n v="17.0"/>
      </sharedItems>
    </cacheField>
    <cacheField name="Status">
      <sharedItems containsBlank="1" containsMixedTypes="1" containsNumber="1" containsInteger="1">
        <s v="Completed"/>
        <s v="Development Complete not in production yet."/>
        <s v="In progress"/>
        <s v="Awaiting accesses"/>
        <s v="Awaiting Developer Time"/>
        <s v="Compelted:"/>
        <n v="41.0"/>
        <m/>
      </sharedItems>
    </cacheField>
    <cacheField name="Difficulty ( low, medium, high)" numFmtId="0">
      <sharedItems containsBlank="1">
        <s v="High"/>
        <s v="Medium"/>
        <s v="Low"/>
        <m/>
      </sharedItems>
    </cacheField>
    <cacheField name="Product Definition" numFmtId="0">
      <sharedItems containsBlank="1">
        <s v="https://drive.google.com/file/d/1Yh0gtvTVsXp_bdzLRIZWJ8UjUOxXEulC/view?usp=sharing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0" firstHeaderRow="0" firstDataRow="1" firstDataCol="0"/>
  <pivotFields>
    <pivotField name="Cli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je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FY 2019 1 Jan - 31 De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tus" axis="axisRow" compact="0" outline="0" multipleItemSelectionAllowed="1" showAll="0" sortType="ascending">
      <items>
        <item x="7"/>
        <item x="6"/>
        <item x="3"/>
        <item x="4"/>
        <item x="5"/>
        <item x="0"/>
        <item x="1"/>
        <item x="2"/>
        <item t="default"/>
      </items>
    </pivotField>
    <pivotField name="Difficulty ( low, medium, high)" compact="0" outline="0" multipleItemSelectionAllowed="1" showAll="0">
      <items>
        <item x="0"/>
        <item x="1"/>
        <item x="2"/>
        <item x="3"/>
        <item t="default"/>
      </items>
    </pivotField>
    <pivotField name="Product Definition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rojects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h0gtvTVsXp_bdzLRIZWJ8UjUOxXEulC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33.86"/>
    <col customWidth="1" min="3" max="3" width="20.71"/>
    <col customWidth="1" min="4" max="4" width="38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>
        <v>1.0</v>
      </c>
      <c r="D2" s="6" t="s">
        <v>8</v>
      </c>
      <c r="E2" s="6" t="s">
        <v>9</v>
      </c>
      <c r="F2" s="7" t="s">
        <v>10</v>
      </c>
    </row>
    <row r="3">
      <c r="A3" s="8"/>
      <c r="B3" s="9" t="s">
        <v>11</v>
      </c>
      <c r="C3" s="10">
        <v>1.0</v>
      </c>
      <c r="D3" s="10" t="s">
        <v>8</v>
      </c>
      <c r="E3" s="10" t="s">
        <v>9</v>
      </c>
      <c r="F3" s="11"/>
    </row>
    <row r="4">
      <c r="A4" s="12"/>
      <c r="B4" s="13" t="s">
        <v>12</v>
      </c>
      <c r="C4" s="6">
        <v>1.0</v>
      </c>
      <c r="D4" s="6" t="s">
        <v>8</v>
      </c>
      <c r="E4" s="6" t="s">
        <v>13</v>
      </c>
      <c r="F4" s="14"/>
    </row>
    <row r="5">
      <c r="A5" s="8"/>
      <c r="B5" s="9" t="s">
        <v>14</v>
      </c>
      <c r="C5" s="10">
        <v>1.0</v>
      </c>
      <c r="D5" s="10" t="s">
        <v>8</v>
      </c>
      <c r="E5" s="10" t="s">
        <v>13</v>
      </c>
      <c r="F5" s="11"/>
    </row>
    <row r="6">
      <c r="A6" s="12"/>
      <c r="B6" s="13" t="s">
        <v>15</v>
      </c>
      <c r="C6" s="6">
        <v>0.0</v>
      </c>
      <c r="D6" s="6" t="s">
        <v>8</v>
      </c>
      <c r="E6" s="6" t="s">
        <v>9</v>
      </c>
      <c r="F6" s="14"/>
    </row>
    <row r="7">
      <c r="A7" s="8"/>
      <c r="B7" s="9" t="s">
        <v>16</v>
      </c>
      <c r="C7" s="10">
        <v>1.0</v>
      </c>
      <c r="D7" s="10" t="s">
        <v>8</v>
      </c>
      <c r="E7" s="10" t="s">
        <v>9</v>
      </c>
      <c r="F7" s="11"/>
    </row>
    <row r="8">
      <c r="A8" s="12"/>
      <c r="B8" s="13" t="s">
        <v>17</v>
      </c>
      <c r="C8" s="6">
        <v>1.0</v>
      </c>
      <c r="D8" s="6" t="s">
        <v>8</v>
      </c>
      <c r="E8" s="6" t="s">
        <v>9</v>
      </c>
      <c r="F8" s="14"/>
    </row>
    <row r="9">
      <c r="A9" s="8"/>
      <c r="B9" s="15" t="s">
        <v>18</v>
      </c>
      <c r="C9" s="10">
        <v>1.0</v>
      </c>
      <c r="D9" s="10" t="s">
        <v>8</v>
      </c>
      <c r="E9" s="10" t="s">
        <v>9</v>
      </c>
      <c r="F9" s="11"/>
    </row>
    <row r="10">
      <c r="A10" s="12"/>
      <c r="B10" s="16" t="s">
        <v>19</v>
      </c>
      <c r="C10" s="6">
        <v>1.0</v>
      </c>
      <c r="D10" s="6" t="s">
        <v>8</v>
      </c>
      <c r="E10" s="6" t="s">
        <v>9</v>
      </c>
      <c r="F10" s="14"/>
    </row>
    <row r="11">
      <c r="A11" s="17"/>
      <c r="B11" s="18" t="s">
        <v>20</v>
      </c>
      <c r="C11" s="10">
        <v>1.0</v>
      </c>
      <c r="D11" s="10" t="s">
        <v>21</v>
      </c>
      <c r="E11" s="10" t="s">
        <v>9</v>
      </c>
      <c r="F11" s="11"/>
    </row>
    <row r="12">
      <c r="A12" s="4" t="s">
        <v>22</v>
      </c>
      <c r="B12" s="5" t="s">
        <v>23</v>
      </c>
      <c r="C12" s="6">
        <v>1.0</v>
      </c>
      <c r="D12" s="6" t="s">
        <v>8</v>
      </c>
      <c r="E12" s="6" t="s">
        <v>9</v>
      </c>
      <c r="F12" s="14"/>
    </row>
    <row r="13">
      <c r="A13" s="8"/>
      <c r="B13" s="9" t="s">
        <v>24</v>
      </c>
      <c r="C13" s="10">
        <v>1.0</v>
      </c>
      <c r="D13" s="10" t="s">
        <v>8</v>
      </c>
      <c r="E13" s="10" t="s">
        <v>25</v>
      </c>
      <c r="F13" s="11"/>
    </row>
    <row r="14">
      <c r="A14" s="12"/>
      <c r="B14" s="13" t="s">
        <v>26</v>
      </c>
      <c r="C14" s="6">
        <v>1.0</v>
      </c>
      <c r="D14" s="6" t="s">
        <v>8</v>
      </c>
      <c r="E14" s="6" t="s">
        <v>25</v>
      </c>
      <c r="F14" s="14"/>
    </row>
    <row r="15">
      <c r="A15" s="8"/>
      <c r="B15" s="9" t="s">
        <v>27</v>
      </c>
      <c r="C15" s="10">
        <v>1.0</v>
      </c>
      <c r="D15" s="10" t="s">
        <v>8</v>
      </c>
      <c r="E15" s="10" t="s">
        <v>9</v>
      </c>
      <c r="F15" s="11"/>
    </row>
    <row r="16">
      <c r="A16" s="12"/>
      <c r="B16" s="13" t="s">
        <v>28</v>
      </c>
      <c r="C16" s="6">
        <v>1.0</v>
      </c>
      <c r="D16" s="6" t="s">
        <v>8</v>
      </c>
      <c r="E16" s="6" t="s">
        <v>25</v>
      </c>
      <c r="F16" s="14"/>
    </row>
    <row r="17">
      <c r="A17" s="8"/>
      <c r="B17" s="9" t="s">
        <v>18</v>
      </c>
      <c r="C17" s="10">
        <v>1.0</v>
      </c>
      <c r="D17" s="10" t="s">
        <v>8</v>
      </c>
      <c r="E17" s="10" t="s">
        <v>25</v>
      </c>
      <c r="F17" s="11"/>
    </row>
    <row r="18">
      <c r="A18" s="12"/>
      <c r="B18" s="13" t="s">
        <v>29</v>
      </c>
      <c r="C18" s="6">
        <v>1.0</v>
      </c>
      <c r="D18" s="6" t="s">
        <v>30</v>
      </c>
      <c r="E18" s="6" t="s">
        <v>9</v>
      </c>
      <c r="F18" s="14"/>
    </row>
    <row r="19">
      <c r="A19" s="17"/>
      <c r="B19" s="15" t="s">
        <v>31</v>
      </c>
      <c r="C19" s="10">
        <v>0.0</v>
      </c>
      <c r="D19" s="10" t="s">
        <v>8</v>
      </c>
      <c r="E19" s="10" t="s">
        <v>9</v>
      </c>
      <c r="F19" s="11"/>
    </row>
    <row r="20">
      <c r="A20" s="4" t="s">
        <v>32</v>
      </c>
      <c r="B20" s="16" t="s">
        <v>33</v>
      </c>
      <c r="C20" s="6">
        <v>1.0</v>
      </c>
      <c r="D20" s="6" t="s">
        <v>34</v>
      </c>
      <c r="E20" s="6" t="s">
        <v>25</v>
      </c>
      <c r="F20" s="14"/>
    </row>
    <row r="21">
      <c r="A21" s="17"/>
      <c r="B21" s="18" t="s">
        <v>35</v>
      </c>
      <c r="C21" s="10">
        <v>0.0</v>
      </c>
      <c r="D21" s="10" t="s">
        <v>34</v>
      </c>
      <c r="E21" s="10" t="s">
        <v>25</v>
      </c>
      <c r="F21" s="11"/>
    </row>
    <row r="22">
      <c r="A22" s="4" t="s">
        <v>36</v>
      </c>
      <c r="B22" s="5" t="s">
        <v>37</v>
      </c>
      <c r="C22" s="6">
        <v>1.0</v>
      </c>
      <c r="D22" s="6" t="s">
        <v>8</v>
      </c>
      <c r="E22" s="6" t="s">
        <v>9</v>
      </c>
      <c r="F22" s="14"/>
    </row>
    <row r="23">
      <c r="A23" s="8"/>
      <c r="B23" s="15" t="s">
        <v>38</v>
      </c>
      <c r="C23" s="10">
        <v>1.0</v>
      </c>
      <c r="D23" s="10" t="s">
        <v>8</v>
      </c>
      <c r="E23" s="10" t="s">
        <v>25</v>
      </c>
      <c r="F23" s="11"/>
    </row>
    <row r="24">
      <c r="A24" s="12"/>
      <c r="B24" s="16" t="s">
        <v>39</v>
      </c>
      <c r="C24" s="6">
        <v>1.0</v>
      </c>
      <c r="D24" s="6" t="s">
        <v>34</v>
      </c>
      <c r="E24" s="6" t="s">
        <v>13</v>
      </c>
      <c r="F24" s="14"/>
    </row>
    <row r="25">
      <c r="A25" s="17"/>
      <c r="B25" s="18" t="s">
        <v>40</v>
      </c>
      <c r="C25" s="10">
        <v>1.0</v>
      </c>
      <c r="D25" s="10" t="s">
        <v>8</v>
      </c>
      <c r="E25" s="10" t="s">
        <v>13</v>
      </c>
      <c r="F25" s="11"/>
    </row>
    <row r="26">
      <c r="A26" s="4" t="s">
        <v>41</v>
      </c>
      <c r="B26" s="5" t="s">
        <v>42</v>
      </c>
      <c r="C26" s="6">
        <v>1.0</v>
      </c>
      <c r="D26" s="6" t="s">
        <v>43</v>
      </c>
      <c r="E26" s="6" t="s">
        <v>13</v>
      </c>
      <c r="F26" s="14"/>
    </row>
    <row r="27">
      <c r="A27" s="8"/>
      <c r="B27" s="9" t="s">
        <v>44</v>
      </c>
      <c r="C27" s="10">
        <v>1.0</v>
      </c>
      <c r="D27" s="10" t="s">
        <v>45</v>
      </c>
      <c r="E27" s="10" t="s">
        <v>13</v>
      </c>
      <c r="F27" s="11"/>
    </row>
    <row r="28">
      <c r="A28" s="19"/>
      <c r="B28" s="20" t="s">
        <v>37</v>
      </c>
      <c r="C28" s="6">
        <v>1.0</v>
      </c>
      <c r="D28" s="6" t="s">
        <v>8</v>
      </c>
      <c r="E28" s="6" t="s">
        <v>13</v>
      </c>
      <c r="F28" s="14"/>
    </row>
    <row r="29">
      <c r="A29" s="21" t="s">
        <v>46</v>
      </c>
      <c r="B29" s="22" t="s">
        <v>47</v>
      </c>
      <c r="C29" s="10">
        <v>1.0</v>
      </c>
      <c r="D29" s="10" t="s">
        <v>8</v>
      </c>
      <c r="E29" s="10" t="s">
        <v>13</v>
      </c>
      <c r="F29" s="11"/>
    </row>
    <row r="30">
      <c r="A30" s="12"/>
      <c r="B30" s="13" t="s">
        <v>48</v>
      </c>
      <c r="C30" s="6">
        <v>1.0</v>
      </c>
      <c r="D30" s="6" t="s">
        <v>8</v>
      </c>
      <c r="E30" s="6" t="s">
        <v>9</v>
      </c>
      <c r="F30" s="14"/>
    </row>
    <row r="31">
      <c r="A31" s="8"/>
      <c r="B31" s="23" t="s">
        <v>49</v>
      </c>
      <c r="C31" s="10">
        <v>1.0</v>
      </c>
      <c r="D31" s="10" t="s">
        <v>34</v>
      </c>
      <c r="E31" s="10" t="s">
        <v>9</v>
      </c>
      <c r="F31" s="11"/>
    </row>
    <row r="32">
      <c r="A32" s="19"/>
      <c r="B32" s="20" t="s">
        <v>50</v>
      </c>
      <c r="C32" s="6">
        <v>1.0</v>
      </c>
      <c r="D32" s="6" t="s">
        <v>8</v>
      </c>
      <c r="E32" s="6" t="s">
        <v>9</v>
      </c>
      <c r="F32" s="14"/>
    </row>
    <row r="33">
      <c r="A33" s="21" t="s">
        <v>51</v>
      </c>
      <c r="B33" s="22" t="s">
        <v>52</v>
      </c>
      <c r="C33" s="10">
        <v>1.0</v>
      </c>
      <c r="D33" s="10" t="s">
        <v>8</v>
      </c>
      <c r="E33" s="10" t="s">
        <v>13</v>
      </c>
      <c r="F33" s="11"/>
    </row>
    <row r="34">
      <c r="A34" s="12"/>
      <c r="B34" s="16" t="s">
        <v>53</v>
      </c>
      <c r="C34" s="6">
        <v>1.0</v>
      </c>
      <c r="D34" s="6" t="s">
        <v>8</v>
      </c>
      <c r="E34" s="6" t="s">
        <v>13</v>
      </c>
      <c r="F34" s="14"/>
    </row>
    <row r="35">
      <c r="A35" s="8"/>
      <c r="B35" s="18" t="s">
        <v>54</v>
      </c>
      <c r="C35" s="10">
        <v>1.0</v>
      </c>
      <c r="D35" s="10" t="s">
        <v>34</v>
      </c>
      <c r="E35" s="10" t="s">
        <v>13</v>
      </c>
      <c r="F35" s="11"/>
    </row>
    <row r="36">
      <c r="A36" s="12"/>
      <c r="B36" s="16" t="s">
        <v>55</v>
      </c>
      <c r="C36" s="6">
        <v>1.0</v>
      </c>
      <c r="D36" s="6" t="s">
        <v>34</v>
      </c>
      <c r="E36" s="6" t="s">
        <v>9</v>
      </c>
      <c r="F36" s="14"/>
    </row>
    <row r="37">
      <c r="A37" s="17"/>
      <c r="B37" s="15" t="s">
        <v>18</v>
      </c>
      <c r="C37" s="10">
        <v>1.0</v>
      </c>
      <c r="D37" s="10" t="s">
        <v>8</v>
      </c>
      <c r="E37" s="10" t="s">
        <v>9</v>
      </c>
      <c r="F37" s="11"/>
    </row>
    <row r="38">
      <c r="A38" s="24" t="s">
        <v>56</v>
      </c>
      <c r="B38" s="25" t="s">
        <v>57</v>
      </c>
      <c r="C38" s="6">
        <v>1.0</v>
      </c>
      <c r="D38" s="6" t="s">
        <v>8</v>
      </c>
      <c r="E38" s="6" t="s">
        <v>25</v>
      </c>
      <c r="F38" s="14"/>
    </row>
    <row r="39">
      <c r="A39" s="26" t="s">
        <v>58</v>
      </c>
      <c r="B39" s="27" t="s">
        <v>59</v>
      </c>
      <c r="C39" s="10">
        <v>1.0</v>
      </c>
      <c r="D39" s="10" t="s">
        <v>8</v>
      </c>
      <c r="E39" s="10" t="s">
        <v>9</v>
      </c>
      <c r="F39" s="11"/>
    </row>
    <row r="40">
      <c r="A40" s="4" t="s">
        <v>60</v>
      </c>
      <c r="B40" s="5" t="s">
        <v>61</v>
      </c>
      <c r="C40" s="6">
        <v>1.0</v>
      </c>
      <c r="D40" s="6" t="s">
        <v>8</v>
      </c>
      <c r="E40" s="6" t="s">
        <v>25</v>
      </c>
      <c r="F40" s="14"/>
    </row>
    <row r="41">
      <c r="A41" s="17"/>
      <c r="B41" s="15" t="s">
        <v>18</v>
      </c>
      <c r="C41" s="10">
        <v>1.0</v>
      </c>
      <c r="D41" s="10" t="s">
        <v>8</v>
      </c>
      <c r="E41" s="10" t="s">
        <v>25</v>
      </c>
      <c r="F41" s="11"/>
    </row>
    <row r="42">
      <c r="A42" s="24" t="s">
        <v>62</v>
      </c>
      <c r="B42" s="25" t="s">
        <v>63</v>
      </c>
      <c r="C42" s="6">
        <v>1.0</v>
      </c>
      <c r="D42" s="6" t="s">
        <v>8</v>
      </c>
      <c r="E42" s="6" t="s">
        <v>25</v>
      </c>
      <c r="F42" s="14"/>
    </row>
    <row r="43">
      <c r="A43" s="26" t="s">
        <v>64</v>
      </c>
      <c r="B43" s="27" t="s">
        <v>65</v>
      </c>
      <c r="C43" s="10">
        <v>1.0</v>
      </c>
      <c r="D43" s="10" t="s">
        <v>8</v>
      </c>
      <c r="E43" s="10" t="s">
        <v>25</v>
      </c>
      <c r="F43" s="11"/>
    </row>
    <row r="44">
      <c r="A44" s="24" t="s">
        <v>66</v>
      </c>
      <c r="B44" s="28" t="s">
        <v>67</v>
      </c>
      <c r="C44" s="6">
        <v>1.0</v>
      </c>
      <c r="D44" s="6" t="s">
        <v>8</v>
      </c>
      <c r="E44" s="6" t="s">
        <v>25</v>
      </c>
      <c r="F44" s="14"/>
    </row>
    <row r="45">
      <c r="A45" s="26" t="s">
        <v>68</v>
      </c>
      <c r="B45" s="29" t="s">
        <v>65</v>
      </c>
      <c r="C45" s="10">
        <v>1.0</v>
      </c>
      <c r="D45" s="10" t="s">
        <v>34</v>
      </c>
      <c r="E45" s="10" t="s">
        <v>25</v>
      </c>
      <c r="F45" s="11"/>
    </row>
    <row r="46">
      <c r="A46" s="4" t="s">
        <v>69</v>
      </c>
      <c r="B46" s="5" t="s">
        <v>70</v>
      </c>
      <c r="C46" s="6">
        <v>1.0</v>
      </c>
      <c r="D46" s="6" t="s">
        <v>8</v>
      </c>
      <c r="E46" s="6" t="s">
        <v>13</v>
      </c>
      <c r="F46" s="14"/>
    </row>
    <row r="47">
      <c r="A47" s="8"/>
      <c r="B47" s="9" t="s">
        <v>71</v>
      </c>
      <c r="C47" s="10">
        <v>1.0</v>
      </c>
      <c r="D47" s="10" t="s">
        <v>8</v>
      </c>
      <c r="E47" s="10" t="s">
        <v>13</v>
      </c>
      <c r="F47" s="11"/>
    </row>
    <row r="48">
      <c r="A48" s="12"/>
      <c r="B48" s="13" t="s">
        <v>72</v>
      </c>
      <c r="C48" s="6">
        <v>1.0</v>
      </c>
      <c r="D48" s="6" t="s">
        <v>8</v>
      </c>
      <c r="E48" s="6" t="s">
        <v>25</v>
      </c>
      <c r="F48" s="14"/>
    </row>
    <row r="49">
      <c r="A49" s="17"/>
      <c r="B49" s="23" t="s">
        <v>73</v>
      </c>
      <c r="C49" s="10">
        <v>1.0</v>
      </c>
      <c r="D49" s="10" t="s">
        <v>8</v>
      </c>
      <c r="E49" s="10" t="s">
        <v>25</v>
      </c>
      <c r="F49" s="11"/>
    </row>
    <row r="50">
      <c r="A50" s="31" t="s">
        <v>75</v>
      </c>
      <c r="B50" s="32" t="s">
        <v>78</v>
      </c>
      <c r="C50" s="6">
        <v>1.0</v>
      </c>
      <c r="D50" s="6" t="s">
        <v>8</v>
      </c>
      <c r="E50" s="6" t="s">
        <v>13</v>
      </c>
      <c r="F50" s="14"/>
    </row>
    <row r="51">
      <c r="A51" s="33" t="s">
        <v>79</v>
      </c>
      <c r="B51" s="34" t="s">
        <v>80</v>
      </c>
      <c r="C51" s="10">
        <v>1.0</v>
      </c>
      <c r="D51" s="10" t="s">
        <v>8</v>
      </c>
      <c r="E51" s="10" t="s">
        <v>13</v>
      </c>
      <c r="F51" s="11"/>
    </row>
    <row r="52">
      <c r="A52" s="31" t="s">
        <v>81</v>
      </c>
      <c r="B52" s="32" t="s">
        <v>82</v>
      </c>
      <c r="C52" s="6">
        <v>1.0</v>
      </c>
      <c r="D52" s="6" t="s">
        <v>8</v>
      </c>
      <c r="E52" s="6" t="s">
        <v>13</v>
      </c>
      <c r="F52" s="14"/>
    </row>
    <row r="53">
      <c r="A53" s="33" t="s">
        <v>83</v>
      </c>
      <c r="B53" s="34" t="s">
        <v>84</v>
      </c>
      <c r="C53" s="10">
        <v>1.0</v>
      </c>
      <c r="D53" s="10" t="s">
        <v>8</v>
      </c>
      <c r="E53" s="10" t="s">
        <v>13</v>
      </c>
      <c r="F53" s="11"/>
    </row>
    <row r="54">
      <c r="A54" s="35" t="s">
        <v>85</v>
      </c>
      <c r="B54" s="6" t="s">
        <v>86</v>
      </c>
      <c r="C54" s="6">
        <v>0.0</v>
      </c>
      <c r="D54" s="6" t="s">
        <v>34</v>
      </c>
      <c r="E54" s="6" t="s">
        <v>13</v>
      </c>
      <c r="F54" s="14"/>
    </row>
    <row r="55">
      <c r="B55" s="10" t="s">
        <v>87</v>
      </c>
      <c r="C55" s="10">
        <v>0.0</v>
      </c>
      <c r="D55" s="10" t="s">
        <v>34</v>
      </c>
      <c r="E55" s="10" t="s">
        <v>13</v>
      </c>
      <c r="F55" s="11"/>
    </row>
    <row r="56">
      <c r="B56" s="6" t="s">
        <v>88</v>
      </c>
      <c r="C56" s="6">
        <v>0.0</v>
      </c>
      <c r="D56" s="6" t="s">
        <v>34</v>
      </c>
      <c r="E56" s="6" t="s">
        <v>25</v>
      </c>
      <c r="F56" s="14"/>
    </row>
    <row r="57">
      <c r="A57" s="36" t="s">
        <v>89</v>
      </c>
      <c r="B57" s="37" t="s">
        <v>90</v>
      </c>
      <c r="C57" s="37" t="s">
        <v>91</v>
      </c>
      <c r="D57" s="37" t="s">
        <v>76</v>
      </c>
      <c r="E57" s="11"/>
      <c r="F57" s="11"/>
    </row>
    <row r="58">
      <c r="A58" s="38">
        <f>COUNTA(A2:A56)</f>
        <v>20</v>
      </c>
      <c r="B58" s="39">
        <f>sum(C1:C56)</f>
        <v>49</v>
      </c>
      <c r="C58" s="39">
        <f>COUNTIF(D2:D56,"*In Progress*")</f>
        <v>11</v>
      </c>
      <c r="D58" s="39">
        <f>COUNTIF(D2:D56,"*Completed*")</f>
        <v>41</v>
      </c>
      <c r="E58" s="14"/>
      <c r="F58" s="14"/>
    </row>
    <row r="59">
      <c r="A59" s="40" t="s">
        <v>92</v>
      </c>
      <c r="B59" s="41" t="s">
        <v>93</v>
      </c>
      <c r="C59" s="42">
        <f>COUNTIF(E3:E57,"*High*")</f>
        <v>18</v>
      </c>
      <c r="D59" s="11"/>
      <c r="E59" s="11"/>
      <c r="F59" s="11"/>
    </row>
    <row r="60">
      <c r="B60" s="43" t="s">
        <v>94</v>
      </c>
      <c r="C60" s="39">
        <f>COUNTIF(E2:E56,"*Medium*")</f>
        <v>19</v>
      </c>
      <c r="D60" s="14"/>
      <c r="E60" s="14"/>
      <c r="F60" s="14"/>
    </row>
    <row r="61">
      <c r="B61" s="41" t="s">
        <v>95</v>
      </c>
      <c r="C61" s="42">
        <f>COUNTIF(E2:E56,"*Low*")</f>
        <v>17</v>
      </c>
      <c r="D61" s="11"/>
      <c r="E61" s="11"/>
      <c r="F61" s="11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4"/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  <row r="1001">
      <c r="A1001" s="44"/>
    </row>
    <row r="1002">
      <c r="A1002" s="44"/>
    </row>
    <row r="1003">
      <c r="A1003" s="44"/>
    </row>
    <row r="1004">
      <c r="A1004" s="44"/>
    </row>
    <row r="1005">
      <c r="A1005" s="44"/>
    </row>
    <row r="1006">
      <c r="A1006" s="44"/>
    </row>
    <row r="1007">
      <c r="A1007" s="44"/>
    </row>
    <row r="1008">
      <c r="A1008" s="44"/>
    </row>
    <row r="1009">
      <c r="A1009" s="44"/>
    </row>
    <row r="1010">
      <c r="A1010" s="44"/>
    </row>
    <row r="1011">
      <c r="A1011" s="44"/>
    </row>
    <row r="1012">
      <c r="A1012" s="44"/>
    </row>
    <row r="1013">
      <c r="A1013" s="44"/>
    </row>
    <row r="1014">
      <c r="A1014" s="44"/>
    </row>
    <row r="1015">
      <c r="A1015" s="44"/>
    </row>
    <row r="1016">
      <c r="A1016" s="44"/>
    </row>
    <row r="1017">
      <c r="A1017" s="44"/>
    </row>
    <row r="1018">
      <c r="A1018" s="44"/>
    </row>
    <row r="1019">
      <c r="A1019" s="44"/>
    </row>
    <row r="1020">
      <c r="A1020" s="44"/>
    </row>
    <row r="1021">
      <c r="A1021" s="44"/>
    </row>
    <row r="1022">
      <c r="A1022" s="44"/>
    </row>
    <row r="1023">
      <c r="A1023" s="44"/>
    </row>
    <row r="1024">
      <c r="A1024" s="44"/>
    </row>
    <row r="1025">
      <c r="A1025" s="44"/>
    </row>
    <row r="1026">
      <c r="A1026" s="44"/>
    </row>
    <row r="1027">
      <c r="A1027" s="44"/>
    </row>
    <row r="1028">
      <c r="A1028" s="44"/>
    </row>
    <row r="1029">
      <c r="A1029" s="44"/>
    </row>
    <row r="1030">
      <c r="A1030" s="44"/>
    </row>
    <row r="1031">
      <c r="A1031" s="44"/>
    </row>
    <row r="1032">
      <c r="A1032" s="44"/>
    </row>
  </sheetData>
  <mergeCells count="11">
    <mergeCell ref="A46:A49"/>
    <mergeCell ref="A54:A56"/>
    <mergeCell ref="A59:A61"/>
    <mergeCell ref="A26:A28"/>
    <mergeCell ref="A40:A41"/>
    <mergeCell ref="A12:A19"/>
    <mergeCell ref="A22:A25"/>
    <mergeCell ref="A29:A32"/>
    <mergeCell ref="A33:A37"/>
    <mergeCell ref="A2:A11"/>
    <mergeCell ref="A20:A21"/>
  </mergeCells>
  <hyperlinks>
    <hyperlink r:id="rId1" ref="F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