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31" i="1"/>
  <c r="G30"/>
  <c r="G27"/>
  <c r="G26"/>
  <c r="G25"/>
  <c r="G24"/>
  <c r="G23"/>
  <c r="G4"/>
  <c r="G19" s="1"/>
  <c r="G3"/>
  <c r="G2"/>
  <c r="G10" s="1"/>
  <c r="G32" l="1"/>
  <c r="G18"/>
  <c r="G14"/>
  <c r="G13"/>
  <c r="G9"/>
  <c r="G8"/>
  <c r="G7"/>
  <c r="G12"/>
  <c r="G11"/>
  <c r="G15" l="1"/>
</calcChain>
</file>

<file path=xl/sharedStrings.xml><?xml version="1.0" encoding="utf-8"?>
<sst xmlns="http://schemas.openxmlformats.org/spreadsheetml/2006/main" count="69" uniqueCount="50">
  <si>
    <t>Инженер_1</t>
  </si>
  <si>
    <t>Инженер_2</t>
  </si>
  <si>
    <t>Инженер_3</t>
  </si>
  <si>
    <t>Инженер_4</t>
  </si>
  <si>
    <t>Инженер_5</t>
  </si>
  <si>
    <t>Инженер_6</t>
  </si>
  <si>
    <t>Инженер_7</t>
  </si>
  <si>
    <t>Инженер_8</t>
  </si>
  <si>
    <t>Менеджер_1</t>
  </si>
  <si>
    <t>Менеджер_2</t>
  </si>
  <si>
    <t>Менеджер_3</t>
  </si>
  <si>
    <t>Базовые</t>
  </si>
  <si>
    <t>Заказные</t>
  </si>
  <si>
    <t>Курьер_1</t>
  </si>
  <si>
    <t>Курьер_2</t>
  </si>
  <si>
    <t>Перед_менеджерами</t>
  </si>
  <si>
    <t>Перед_курьерами</t>
  </si>
  <si>
    <t>Коэффициент_загрузки</t>
  </si>
  <si>
    <t>Проверка</t>
  </si>
  <si>
    <t>Выданных_инженерами</t>
  </si>
  <si>
    <t>Обработанных_менеджерами</t>
  </si>
  <si>
    <t>Обработанных_курьерами</t>
  </si>
  <si>
    <t>На_складе</t>
  </si>
  <si>
    <t>Отмененных</t>
  </si>
  <si>
    <t>Выполненные</t>
  </si>
  <si>
    <t>Отмененные</t>
  </si>
  <si>
    <t>Количество_выданных_заявок,шт</t>
  </si>
  <si>
    <t>Количество_обработанных_заявок_менеджерами,шт</t>
  </si>
  <si>
    <t>Количество_заявок_на_виды,шт</t>
  </si>
  <si>
    <t>Количество_обработанных_заявок_курьерами,шт</t>
  </si>
  <si>
    <t>Количество_заявок,шт</t>
  </si>
  <si>
    <t>Время_работы_всего,мин</t>
  </si>
  <si>
    <t>Всего_заявок,шт</t>
  </si>
  <si>
    <t>Выдано_заявок_в_соотношении, %</t>
  </si>
  <si>
    <t>Количество_заявок_в_очереди , шт</t>
  </si>
  <si>
    <t>Соотношение_заявок_выполненных_к_отмененным, %</t>
  </si>
  <si>
    <t>Заполнить</t>
  </si>
  <si>
    <t>Результаты</t>
  </si>
  <si>
    <t>Время_моделирования</t>
  </si>
  <si>
    <t>Таблица 1</t>
  </si>
  <si>
    <t>Таблица 2</t>
  </si>
  <si>
    <t>Таблица 3</t>
  </si>
  <si>
    <t>Таблица 4</t>
  </si>
  <si>
    <t>Таблица 5</t>
  </si>
  <si>
    <t>Таблица 6</t>
  </si>
  <si>
    <t>Таблица 7</t>
  </si>
  <si>
    <t>Таблица 8</t>
  </si>
  <si>
    <t>Таблица 9</t>
  </si>
  <si>
    <t>Таблица 10</t>
  </si>
  <si>
    <t>Таблица 11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</si>
</sst>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0" xfId="1"/>
    <xf numFmtId="0" fontId="2" fillId="3" borderId="0" xfId="2"/>
    <xf numFmtId="0" fontId="0" fillId="0" borderId="1" xfId="0" applyFill="1" applyBorder="1"/>
    <xf numFmtId="0" fontId="2" fillId="3" borderId="1" xfId="2" applyBorder="1" applyAlignment="1">
      <alignment horizontal="center"/>
    </xf>
    <xf numFmtId="0" fontId="0" fillId="0" borderId="0" xfId="0" applyFill="1" applyBorder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selection activeCell="G18" sqref="G18"/>
    </sheetView>
  </sheetViews>
  <sheetFormatPr defaultRowHeight="15"/>
  <cols>
    <col min="1" max="1" width="23.140625" customWidth="1"/>
    <col min="2" max="2" width="67" customWidth="1"/>
    <col min="3" max="3" width="12.28515625" customWidth="1"/>
    <col min="4" max="4" width="11.140625" customWidth="1"/>
    <col min="5" max="5" width="4" customWidth="1"/>
    <col min="6" max="6" width="32.85546875" customWidth="1"/>
    <col min="7" max="7" width="57.5703125" customWidth="1"/>
    <col min="8" max="8" width="10.85546875" customWidth="1"/>
    <col min="9" max="9" width="9.5703125" customWidth="1"/>
    <col min="10" max="10" width="8.85546875" customWidth="1"/>
  </cols>
  <sheetData>
    <row r="1" spans="1:8">
      <c r="A1" s="2"/>
      <c r="B1" s="3" t="s">
        <v>26</v>
      </c>
      <c r="C1" t="s">
        <v>39</v>
      </c>
      <c r="D1" s="5" t="s">
        <v>36</v>
      </c>
      <c r="F1" s="2"/>
      <c r="G1" s="3" t="s">
        <v>32</v>
      </c>
      <c r="H1" s="9" t="s">
        <v>45</v>
      </c>
    </row>
    <row r="2" spans="1:8">
      <c r="A2" s="2" t="s">
        <v>0</v>
      </c>
      <c r="B2" s="4">
        <v>1052</v>
      </c>
      <c r="D2" s="6" t="s">
        <v>37</v>
      </c>
      <c r="F2" s="2" t="s">
        <v>19</v>
      </c>
      <c r="G2" s="8">
        <f>SUM(B2,B3,B4,B5,B6,B7,B8,B9)</f>
        <v>5894</v>
      </c>
    </row>
    <row r="3" spans="1:8">
      <c r="A3" s="2" t="s">
        <v>1</v>
      </c>
      <c r="B3" s="4">
        <v>917</v>
      </c>
      <c r="F3" s="2" t="s">
        <v>20</v>
      </c>
      <c r="G3" s="8">
        <f xml:space="preserve"> SUM(B12,B13,B14)</f>
        <v>2729</v>
      </c>
    </row>
    <row r="4" spans="1:8">
      <c r="A4" s="2" t="s">
        <v>2</v>
      </c>
      <c r="B4" s="4">
        <v>864</v>
      </c>
      <c r="F4" s="2" t="s">
        <v>21</v>
      </c>
      <c r="G4" s="8">
        <f>SUM(B21,B22)</f>
        <v>718</v>
      </c>
    </row>
    <row r="5" spans="1:8">
      <c r="A5" s="2" t="s">
        <v>3</v>
      </c>
      <c r="B5" s="4">
        <v>723</v>
      </c>
      <c r="G5" s="1"/>
    </row>
    <row r="6" spans="1:8">
      <c r="A6" s="2" t="s">
        <v>4</v>
      </c>
      <c r="B6" s="4">
        <v>677</v>
      </c>
      <c r="F6" s="2"/>
      <c r="G6" s="3" t="s">
        <v>33</v>
      </c>
      <c r="H6" t="s">
        <v>46</v>
      </c>
    </row>
    <row r="7" spans="1:8">
      <c r="A7" s="2" t="s">
        <v>5</v>
      </c>
      <c r="B7" s="4">
        <v>587</v>
      </c>
      <c r="F7" s="2" t="s">
        <v>0</v>
      </c>
      <c r="G7" s="8">
        <f>B2*100/G2</f>
        <v>17.848659653885306</v>
      </c>
    </row>
    <row r="8" spans="1:8">
      <c r="A8" s="2" t="s">
        <v>6</v>
      </c>
      <c r="B8" s="4">
        <v>587</v>
      </c>
      <c r="F8" s="2" t="s">
        <v>1</v>
      </c>
      <c r="G8" s="8">
        <f>B3*100/G2</f>
        <v>15.558194774346793</v>
      </c>
    </row>
    <row r="9" spans="1:8">
      <c r="A9" s="2" t="s">
        <v>7</v>
      </c>
      <c r="B9" s="4">
        <v>487</v>
      </c>
      <c r="F9" s="2" t="s">
        <v>2</v>
      </c>
      <c r="G9" s="8">
        <f>B4*100/G2</f>
        <v>14.658975229046488</v>
      </c>
    </row>
    <row r="10" spans="1:8">
      <c r="F10" s="2" t="s">
        <v>3</v>
      </c>
      <c r="G10" s="8">
        <f>B5*100/G2</f>
        <v>12.266711910417374</v>
      </c>
    </row>
    <row r="11" spans="1:8">
      <c r="A11" s="2"/>
      <c r="B11" s="3" t="s">
        <v>27</v>
      </c>
      <c r="C11" t="s">
        <v>40</v>
      </c>
      <c r="F11" s="2" t="s">
        <v>4</v>
      </c>
      <c r="G11" s="8">
        <f>B6*100/G2</f>
        <v>11.486257210722769</v>
      </c>
    </row>
    <row r="12" spans="1:8">
      <c r="A12" s="2" t="s">
        <v>8</v>
      </c>
      <c r="B12" s="4">
        <v>1422</v>
      </c>
      <c r="F12" s="2" t="s">
        <v>5</v>
      </c>
      <c r="G12" s="8">
        <f>B7*100/G2</f>
        <v>9.9592806243637604</v>
      </c>
    </row>
    <row r="13" spans="1:8">
      <c r="A13" s="2" t="s">
        <v>9</v>
      </c>
      <c r="B13" s="4">
        <v>301</v>
      </c>
      <c r="F13" s="2" t="s">
        <v>6</v>
      </c>
      <c r="G13" s="8">
        <f>B8*100/G2</f>
        <v>9.9592806243637604</v>
      </c>
    </row>
    <row r="14" spans="1:8">
      <c r="A14" s="2" t="s">
        <v>10</v>
      </c>
      <c r="B14" s="4">
        <v>1006</v>
      </c>
      <c r="F14" s="2" t="s">
        <v>7</v>
      </c>
      <c r="G14" s="8">
        <f>B9*100/G2</f>
        <v>8.2626399728537496</v>
      </c>
    </row>
    <row r="15" spans="1:8">
      <c r="F15" s="2" t="s">
        <v>18</v>
      </c>
      <c r="G15" s="8">
        <f>SUM(G7:G14)</f>
        <v>100</v>
      </c>
    </row>
    <row r="16" spans="1:8">
      <c r="A16" s="2"/>
      <c r="B16" s="3" t="s">
        <v>28</v>
      </c>
      <c r="C16" t="s">
        <v>41</v>
      </c>
      <c r="G16" s="1"/>
    </row>
    <row r="17" spans="1:8">
      <c r="A17" s="2" t="s">
        <v>11</v>
      </c>
      <c r="B17" s="4">
        <v>1406</v>
      </c>
      <c r="F17" s="2"/>
      <c r="G17" s="3" t="s">
        <v>34</v>
      </c>
      <c r="H17" t="s">
        <v>47</v>
      </c>
    </row>
    <row r="18" spans="1:8">
      <c r="A18" s="2" t="s">
        <v>12</v>
      </c>
      <c r="B18" s="4">
        <v>1759</v>
      </c>
      <c r="F18" s="2" t="s">
        <v>15</v>
      </c>
      <c r="G18" s="8">
        <f>G2-G3</f>
        <v>3165</v>
      </c>
    </row>
    <row r="19" spans="1:8">
      <c r="F19" s="2" t="s">
        <v>16</v>
      </c>
      <c r="G19" s="8">
        <f>B18-G4</f>
        <v>1041</v>
      </c>
    </row>
    <row r="20" spans="1:8">
      <c r="A20" s="2"/>
      <c r="B20" s="3" t="s">
        <v>29</v>
      </c>
      <c r="C20" t="s">
        <v>42</v>
      </c>
      <c r="F20" s="2"/>
      <c r="G20" s="3"/>
    </row>
    <row r="21" spans="1:8">
      <c r="A21" s="2" t="s">
        <v>13</v>
      </c>
      <c r="B21" s="4">
        <v>357</v>
      </c>
      <c r="G21" s="1"/>
    </row>
    <row r="22" spans="1:8">
      <c r="A22" s="2" t="s">
        <v>14</v>
      </c>
      <c r="B22" s="4">
        <v>361</v>
      </c>
      <c r="F22" s="2"/>
      <c r="G22" s="3" t="s">
        <v>17</v>
      </c>
      <c r="H22" t="s">
        <v>48</v>
      </c>
    </row>
    <row r="23" spans="1:8">
      <c r="F23" s="2" t="s">
        <v>8</v>
      </c>
      <c r="G23" s="8">
        <f>B29/B34</f>
        <v>0.99399923896499243</v>
      </c>
    </row>
    <row r="24" spans="1:8">
      <c r="A24" s="2"/>
      <c r="B24" s="3" t="s">
        <v>30</v>
      </c>
      <c r="C24" t="s">
        <v>43</v>
      </c>
      <c r="F24" s="2" t="s">
        <v>9</v>
      </c>
      <c r="G24" s="8">
        <f>B30/B34</f>
        <v>0.25275875190258751</v>
      </c>
    </row>
    <row r="25" spans="1:8">
      <c r="A25" s="2" t="s">
        <v>22</v>
      </c>
      <c r="B25" s="4">
        <v>1206</v>
      </c>
      <c r="F25" s="2" t="s">
        <v>10</v>
      </c>
      <c r="G25" s="8">
        <f>B31/B34</f>
        <v>0.98716324200913241</v>
      </c>
    </row>
    <row r="26" spans="1:8">
      <c r="A26" s="2" t="s">
        <v>23</v>
      </c>
      <c r="B26" s="4">
        <v>1512</v>
      </c>
      <c r="F26" s="2" t="s">
        <v>13</v>
      </c>
      <c r="G26" s="8">
        <f>B32/B34</f>
        <v>0.78284817351598168</v>
      </c>
    </row>
    <row r="27" spans="1:8">
      <c r="F27" s="2" t="s">
        <v>14</v>
      </c>
      <c r="G27" s="8">
        <f>B33/B34</f>
        <v>0.63054414003044135</v>
      </c>
    </row>
    <row r="28" spans="1:8">
      <c r="A28" s="2"/>
      <c r="B28" s="3" t="s">
        <v>31</v>
      </c>
      <c r="C28" t="s">
        <v>44</v>
      </c>
      <c r="G28" s="1"/>
    </row>
    <row r="29" spans="1:8">
      <c r="A29" s="2" t="s">
        <v>8</v>
      </c>
      <c r="B29" s="4">
        <v>522446</v>
      </c>
      <c r="F29" s="2"/>
      <c r="G29" s="3" t="s">
        <v>35</v>
      </c>
      <c r="H29" t="s">
        <v>49</v>
      </c>
    </row>
    <row r="30" spans="1:8">
      <c r="A30" s="2" t="s">
        <v>9</v>
      </c>
      <c r="B30" s="4">
        <v>132850</v>
      </c>
      <c r="F30" s="2" t="s">
        <v>24</v>
      </c>
      <c r="G30" s="8">
        <f>B25*100/(B25+B26)</f>
        <v>44.370860927152314</v>
      </c>
    </row>
    <row r="31" spans="1:8">
      <c r="A31" s="2" t="s">
        <v>10</v>
      </c>
      <c r="B31" s="4">
        <v>518853</v>
      </c>
      <c r="F31" s="2" t="s">
        <v>25</v>
      </c>
      <c r="G31" s="8">
        <f>B26*100/(B25+B26)</f>
        <v>55.629139072847686</v>
      </c>
    </row>
    <row r="32" spans="1:8">
      <c r="A32" s="2" t="s">
        <v>13</v>
      </c>
      <c r="B32" s="4">
        <v>411465</v>
      </c>
      <c r="F32" s="2" t="s">
        <v>18</v>
      </c>
      <c r="G32" s="8">
        <f>SUM(G30,G31)</f>
        <v>100</v>
      </c>
    </row>
    <row r="33" spans="1:7">
      <c r="A33" s="2" t="s">
        <v>14</v>
      </c>
      <c r="B33" s="4">
        <v>331414</v>
      </c>
      <c r="G33" s="1"/>
    </row>
    <row r="34" spans="1:7">
      <c r="A34" s="7" t="s">
        <v>38</v>
      </c>
      <c r="B34" s="4">
        <v>525600</v>
      </c>
      <c r="G34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2017-11-12T22:47:02Z</dcterms:modified>
</cp:coreProperties>
</file>