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Cunaxa\"/>
    </mc:Choice>
  </mc:AlternateContent>
  <xr:revisionPtr revIDLastSave="0" documentId="13_ncr:1_{D7DB338D-3FE9-4093-BB14-32616F24CAD3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4" r:id="rId1"/>
    <sheet name="Armies" sheetId="2" r:id="rId2"/>
    <sheet name="Leaders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4" i="2"/>
  <c r="M45" i="2"/>
  <c r="N45" i="2" s="1"/>
  <c r="M46" i="2"/>
  <c r="N46" i="2" s="1"/>
  <c r="M47" i="2"/>
  <c r="N47" i="2" s="1"/>
  <c r="M48" i="2"/>
  <c r="N48" i="2"/>
  <c r="M49" i="2"/>
  <c r="N49" i="2" s="1"/>
  <c r="M50" i="2"/>
  <c r="N50" i="2" s="1"/>
  <c r="M51" i="2"/>
  <c r="N51" i="2" s="1"/>
  <c r="M52" i="2"/>
  <c r="N52" i="2"/>
  <c r="M53" i="2"/>
  <c r="N53" i="2" s="1"/>
  <c r="M54" i="2"/>
  <c r="N54" i="2" s="1"/>
  <c r="M55" i="2"/>
  <c r="N55" i="2" s="1"/>
  <c r="M56" i="2"/>
  <c r="N56" i="2"/>
  <c r="M57" i="2"/>
  <c r="N57" i="2" s="1"/>
  <c r="M58" i="2"/>
  <c r="N58" i="2" s="1"/>
  <c r="M59" i="2"/>
  <c r="N59" i="2" s="1"/>
  <c r="M60" i="2"/>
  <c r="N60" i="2"/>
  <c r="M61" i="2"/>
  <c r="N61" i="2" s="1"/>
  <c r="M62" i="2"/>
  <c r="N62" i="2" s="1"/>
  <c r="M63" i="2"/>
  <c r="N63" i="2" s="1"/>
  <c r="M64" i="2"/>
  <c r="N64" i="2"/>
  <c r="M65" i="2"/>
  <c r="N65" i="2" s="1"/>
  <c r="M66" i="2"/>
  <c r="N66" i="2" s="1"/>
  <c r="M67" i="2"/>
  <c r="N67" i="2" s="1"/>
  <c r="M68" i="2"/>
  <c r="N68" i="2"/>
  <c r="M69" i="2"/>
  <c r="N69" i="2" s="1"/>
  <c r="M70" i="2"/>
  <c r="N70" i="2" s="1"/>
  <c r="M71" i="2"/>
  <c r="N71" i="2" s="1"/>
  <c r="M72" i="2"/>
  <c r="N72" i="2"/>
  <c r="M73" i="2"/>
  <c r="N73" i="2" s="1"/>
  <c r="M74" i="2"/>
  <c r="N74" i="2" s="1"/>
  <c r="M75" i="2"/>
  <c r="N75" i="2" s="1"/>
  <c r="M76" i="2"/>
  <c r="N76" i="2"/>
  <c r="M77" i="2"/>
  <c r="N77" i="2" s="1"/>
  <c r="M78" i="2"/>
  <c r="N78" i="2" s="1"/>
  <c r="M44" i="2"/>
  <c r="N44" i="2" s="1"/>
  <c r="M43" i="2"/>
  <c r="N43" i="2" s="1"/>
  <c r="M42" i="2"/>
  <c r="N42" i="2" s="1"/>
  <c r="M39" i="2"/>
  <c r="N39" i="2" s="1"/>
  <c r="M40" i="2"/>
  <c r="N40" i="2" s="1"/>
  <c r="M41" i="2"/>
  <c r="N41" i="2" s="1"/>
  <c r="M38" i="2"/>
  <c r="N38" i="2" s="1"/>
  <c r="M37" i="2"/>
  <c r="N37" i="2" s="1"/>
  <c r="M36" i="2"/>
  <c r="N36" i="2" s="1"/>
  <c r="M33" i="2"/>
  <c r="N33" i="2" s="1"/>
  <c r="M34" i="2"/>
  <c r="N34" i="2" s="1"/>
  <c r="M35" i="2"/>
  <c r="N35" i="2" s="1"/>
  <c r="M32" i="2"/>
  <c r="N32" i="2" s="1"/>
  <c r="M30" i="2"/>
  <c r="N30" i="2" s="1"/>
  <c r="M31" i="2"/>
  <c r="N31" i="2" s="1"/>
  <c r="M29" i="2"/>
  <c r="N29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18" i="2"/>
  <c r="N18" i="2" s="1"/>
  <c r="M19" i="2"/>
  <c r="N19" i="2" s="1"/>
  <c r="M20" i="2"/>
  <c r="N20" i="2" s="1"/>
  <c r="M16" i="2"/>
  <c r="N16" i="2" s="1"/>
  <c r="M15" i="2"/>
  <c r="N15" i="2" s="1"/>
  <c r="M14" i="2"/>
  <c r="N14" i="2" s="1"/>
  <c r="M13" i="2"/>
  <c r="N13" i="2" s="1"/>
  <c r="M11" i="2"/>
  <c r="N11" i="2" s="1"/>
  <c r="M12" i="2"/>
  <c r="N12" i="2" s="1"/>
  <c r="M10" i="2"/>
  <c r="N10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7" i="2"/>
  <c r="N17" i="2" s="1"/>
  <c r="M21" i="2"/>
  <c r="N21" i="2" s="1"/>
  <c r="M2" i="2"/>
  <c r="N2" i="2" s="1"/>
</calcChain>
</file>

<file path=xl/sharedStrings.xml><?xml version="1.0" encoding="utf-8"?>
<sst xmlns="http://schemas.openxmlformats.org/spreadsheetml/2006/main" count="448" uniqueCount="168">
  <si>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</si>
  <si>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</si>
  <si>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</si>
  <si>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</si>
  <si>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</si>
  <si>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</si>
  <si>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</si>
  <si>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</si>
  <si>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</si>
  <si>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</si>
  <si>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</si>
  <si>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</si>
  <si>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Hits</t>
  </si>
  <si>
    <t>State</t>
  </si>
  <si>
    <t>LP</t>
  </si>
  <si>
    <t>MissileStatus</t>
  </si>
  <si>
    <t>Unit global type</t>
  </si>
  <si>
    <t>Nb mens</t>
  </si>
  <si>
    <t>StackedOn</t>
  </si>
  <si>
    <t>HO</t>
  </si>
  <si>
    <t>MI</t>
  </si>
  <si>
    <t>LI</t>
  </si>
  <si>
    <t>SK</t>
  </si>
  <si>
    <t>S</t>
  </si>
  <si>
    <t>Companion</t>
  </si>
  <si>
    <t>Cretan</t>
  </si>
  <si>
    <t>A</t>
  </si>
  <si>
    <t>PHA</t>
  </si>
  <si>
    <t>Greek merc</t>
  </si>
  <si>
    <t>MLP1</t>
  </si>
  <si>
    <t>MLP2</t>
  </si>
  <si>
    <t>Mercenary</t>
  </si>
  <si>
    <t>SSK1</t>
  </si>
  <si>
    <t>SSK2</t>
  </si>
  <si>
    <t>LN</t>
  </si>
  <si>
    <t>Code</t>
  </si>
  <si>
    <t>Name</t>
  </si>
  <si>
    <t>Initiative</t>
  </si>
  <si>
    <t>Range</t>
  </si>
  <si>
    <t>Combat</t>
  </si>
  <si>
    <t>Charisma</t>
  </si>
  <si>
    <t>ALC</t>
  </si>
  <si>
    <t>MJ</t>
  </si>
  <si>
    <t>CYR</t>
  </si>
  <si>
    <t>Cyrus</t>
  </si>
  <si>
    <t>ARI</t>
  </si>
  <si>
    <t>Arieus</t>
  </si>
  <si>
    <t>CLE</t>
  </si>
  <si>
    <t>Clearchus</t>
  </si>
  <si>
    <t>Pharnaces</t>
  </si>
  <si>
    <t>Arbelitis</t>
  </si>
  <si>
    <t>Sogdian</t>
  </si>
  <si>
    <t>Pirimisida</t>
  </si>
  <si>
    <t>Auxiliary</t>
  </si>
  <si>
    <t>SLC</t>
  </si>
  <si>
    <t>PLC</t>
  </si>
  <si>
    <t>ASK1</t>
  </si>
  <si>
    <t>ASK2</t>
  </si>
  <si>
    <t>ASK3</t>
  </si>
  <si>
    <t>ASK4</t>
  </si>
  <si>
    <t>ASK5</t>
  </si>
  <si>
    <t>ASK6</t>
  </si>
  <si>
    <t>ASK7</t>
  </si>
  <si>
    <t>Persia</t>
  </si>
  <si>
    <t>PLI1</t>
  </si>
  <si>
    <t>PLI2</t>
  </si>
  <si>
    <t>CHC</t>
  </si>
  <si>
    <t>Arachosia</t>
  </si>
  <si>
    <t>ArLC1</t>
  </si>
  <si>
    <t>ArLC2</t>
  </si>
  <si>
    <t>MSK</t>
  </si>
  <si>
    <t>GLP1</t>
  </si>
  <si>
    <t>GLP2</t>
  </si>
  <si>
    <t>GLP3</t>
  </si>
  <si>
    <t>CSK</t>
  </si>
  <si>
    <t>Sparta</t>
  </si>
  <si>
    <t>SHI1</t>
  </si>
  <si>
    <t>SHI2</t>
  </si>
  <si>
    <t>SHI3</t>
  </si>
  <si>
    <t>SHI4</t>
  </si>
  <si>
    <t>SHI5</t>
  </si>
  <si>
    <t>ART</t>
  </si>
  <si>
    <t>Artaxerxes</t>
  </si>
  <si>
    <t>TIS</t>
  </si>
  <si>
    <t>Tissaphernes</t>
  </si>
  <si>
    <t>ORO</t>
  </si>
  <si>
    <t>Orontas</t>
  </si>
  <si>
    <t>MIT</t>
  </si>
  <si>
    <t>Mithridates</t>
  </si>
  <si>
    <t>Dahae</t>
  </si>
  <si>
    <t>DLC</t>
  </si>
  <si>
    <t>MA</t>
  </si>
  <si>
    <t>Armenia</t>
  </si>
  <si>
    <t>Susia</t>
  </si>
  <si>
    <t>PSK1</t>
  </si>
  <si>
    <t>PSK2</t>
  </si>
  <si>
    <t>Greek mercenary</t>
  </si>
  <si>
    <t>GMLP1</t>
  </si>
  <si>
    <t>GMLP2</t>
  </si>
  <si>
    <t>Uxian</t>
  </si>
  <si>
    <t>USK1</t>
  </si>
  <si>
    <t>USK2</t>
  </si>
  <si>
    <t>Anatolian</t>
  </si>
  <si>
    <t>ALI1</t>
  </si>
  <si>
    <t>ALI2</t>
  </si>
  <si>
    <t>Babylon</t>
  </si>
  <si>
    <t>BLI1</t>
  </si>
  <si>
    <t>BLI2</t>
  </si>
  <si>
    <t>IA</t>
  </si>
  <si>
    <t>Hyrcanian</t>
  </si>
  <si>
    <t>HLI</t>
  </si>
  <si>
    <t>Carian</t>
  </si>
  <si>
    <t>CLI1</t>
  </si>
  <si>
    <t>CLI2</t>
  </si>
  <si>
    <t>CLI3</t>
  </si>
  <si>
    <t>Sacaen</t>
  </si>
  <si>
    <t>SMI1</t>
  </si>
  <si>
    <t>SMI2</t>
  </si>
  <si>
    <t>Immortals</t>
  </si>
  <si>
    <t>IMI1</t>
  </si>
  <si>
    <t>IMI2</t>
  </si>
  <si>
    <t>IMI3</t>
  </si>
  <si>
    <t>Kinsmen</t>
  </si>
  <si>
    <t>KHC</t>
  </si>
  <si>
    <t>CLN</t>
  </si>
  <si>
    <t>Asian levy</t>
  </si>
  <si>
    <t>ALI3</t>
  </si>
  <si>
    <t>ALI4</t>
  </si>
  <si>
    <t>ALI5</t>
  </si>
  <si>
    <t>ALI6</t>
  </si>
  <si>
    <t>ALI7</t>
  </si>
  <si>
    <t>ALI8</t>
  </si>
  <si>
    <t>Sitacenian</t>
  </si>
  <si>
    <t>SiSK1</t>
  </si>
  <si>
    <t>SiSK2</t>
  </si>
  <si>
    <t>Egypt</t>
  </si>
  <si>
    <t>ELI</t>
  </si>
  <si>
    <t>Arabian</t>
  </si>
  <si>
    <t>Media</t>
  </si>
  <si>
    <t>MHC1</t>
  </si>
  <si>
    <t>Mesopotamia</t>
  </si>
  <si>
    <t>MLC1</t>
  </si>
  <si>
    <t>Cappadocia</t>
  </si>
  <si>
    <t>CLC1</t>
  </si>
  <si>
    <t>CH</t>
  </si>
  <si>
    <t>CH1</t>
  </si>
  <si>
    <t>CH2</t>
  </si>
  <si>
    <t>CH3</t>
  </si>
  <si>
    <t>CH4</t>
  </si>
  <si>
    <t>CH5</t>
  </si>
  <si>
    <t>Army</t>
  </si>
  <si>
    <t>Empire</t>
  </si>
  <si>
    <t>Rebels</t>
  </si>
  <si>
    <t>AnLI1</t>
  </si>
  <si>
    <t>AnLI2</t>
  </si>
  <si>
    <t>ArLC</t>
  </si>
  <si>
    <t>PiLC</t>
  </si>
  <si>
    <t>ArSK1</t>
  </si>
  <si>
    <t>ArSK2</t>
  </si>
  <si>
    <t>MLP3</t>
  </si>
  <si>
    <t>MLP4</t>
  </si>
  <si>
    <t>MLP5</t>
  </si>
  <si>
    <t>Side</t>
  </si>
  <si>
    <t>Row Labels</t>
  </si>
  <si>
    <t>Grand Total</t>
  </si>
  <si>
    <t>Sum of Size</t>
  </si>
  <si>
    <t>Average of TQ</t>
  </si>
  <si>
    <t>Count of 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</si>
</sst>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94.540353703705" createdVersion="6" refreshedVersion="6" minRefreshableVersion="3" recordCount="77" xr:uid="{97F68B9F-9EFB-4C74-BB53-3B952A52B624}">
  <cacheSource type="worksheet">
    <worksheetSource ref="A1:O78" sheet="Armies"/>
  </cacheSource>
  <cacheFields count="15">
    <cacheField name="Kind" numFmtId="0">
      <sharedItems count="9">
        <s v="LC"/>
        <s v="SK"/>
        <s v="LP"/>
        <s v="LI"/>
        <s v="MI"/>
        <s v="HC"/>
        <s v="LN"/>
        <s v="CH"/>
        <s v="HI"/>
      </sharedItems>
    </cacheField>
    <cacheField name="Subclass" numFmtId="0">
      <sharedItems containsBlank="1"/>
    </cacheField>
    <cacheField name="Origin" numFmtId="0">
      <sharedItems/>
    </cacheField>
    <cacheField name="Number" numFmtId="0">
      <sharedItems containsString="0" containsBlank="1" containsNumber="1" containsInteger="1" minValue="1" maxValue="8"/>
    </cacheField>
    <cacheField name="Unit code" numFmtId="0">
      <sharedItems/>
    </cacheField>
    <cacheField name="TQ" numFmtId="0">
      <sharedItems containsSemiMixedTypes="0" containsString="0" containsNumber="1" containsInteger="1" minValue="3" maxValue="8"/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/>
    </cacheField>
    <cacheField name="Nb mens" numFmtId="0">
      <sharedItems containsSemiMixedTypes="0" containsString="0" containsNumber="1" containsInteger="1" minValue="0" maxValue="1500"/>
    </cacheField>
    <cacheField name="Army" numFmtId="0">
      <sharedItems count="2">
        <s v="Empire"/>
        <s v="Rebe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m/>
    <s v="Persia"/>
    <m/>
    <s v="PLC"/>
    <n v="6"/>
    <n v="5"/>
    <s v="MJ"/>
    <m/>
    <m/>
    <m/>
    <m/>
    <s v="Cavalry"/>
    <n v="500"/>
    <x v="0"/>
  </r>
  <r>
    <x v="0"/>
    <m/>
    <s v="Dahae"/>
    <m/>
    <s v="DLC"/>
    <n v="6"/>
    <n v="5"/>
    <s v="MA"/>
    <m/>
    <m/>
    <m/>
    <m/>
    <s v="Cavalry"/>
    <n v="500"/>
    <x v="0"/>
  </r>
  <r>
    <x v="0"/>
    <m/>
    <s v="Armenia"/>
    <m/>
    <s v="ALC"/>
    <n v="6"/>
    <n v="5"/>
    <s v="MJ"/>
    <m/>
    <m/>
    <m/>
    <m/>
    <s v="Cavalry"/>
    <n v="500"/>
    <x v="0"/>
  </r>
  <r>
    <x v="1"/>
    <m/>
    <s v="Susia"/>
    <n v="1"/>
    <s v="SSK1"/>
    <n v="5"/>
    <n v="1"/>
    <s v="A"/>
    <m/>
    <m/>
    <m/>
    <m/>
    <s v="SK"/>
    <n v="0"/>
    <x v="0"/>
  </r>
  <r>
    <x v="1"/>
    <m/>
    <s v="Susia"/>
    <n v="2"/>
    <s v="SSK2"/>
    <n v="5"/>
    <n v="1"/>
    <s v="A"/>
    <m/>
    <m/>
    <m/>
    <m/>
    <s v="SK"/>
    <n v="0"/>
    <x v="0"/>
  </r>
  <r>
    <x v="1"/>
    <m/>
    <s v="Persia"/>
    <n v="1"/>
    <s v="PSK1"/>
    <n v="5"/>
    <n v="1"/>
    <s v="J"/>
    <m/>
    <m/>
    <m/>
    <m/>
    <s v="SK"/>
    <n v="0"/>
    <x v="0"/>
  </r>
  <r>
    <x v="1"/>
    <m/>
    <s v="Persia"/>
    <n v="2"/>
    <s v="PSK2"/>
    <n v="5"/>
    <n v="1"/>
    <s v="J"/>
    <m/>
    <m/>
    <m/>
    <m/>
    <s v="SK"/>
    <n v="0"/>
    <x v="0"/>
  </r>
  <r>
    <x v="2"/>
    <m/>
    <s v="Greek mercenary"/>
    <n v="1"/>
    <s v="GMLP1"/>
    <n v="6"/>
    <n v="5"/>
    <s v="J"/>
    <m/>
    <m/>
    <m/>
    <m/>
    <s v="Infantry"/>
    <n v="750"/>
    <x v="0"/>
  </r>
  <r>
    <x v="2"/>
    <m/>
    <s v="Greek mercenary"/>
    <n v="2"/>
    <s v="GMLP2"/>
    <n v="6"/>
    <n v="5"/>
    <s v="J"/>
    <m/>
    <m/>
    <m/>
    <m/>
    <s v="Infantry"/>
    <n v="750"/>
    <x v="0"/>
  </r>
  <r>
    <x v="1"/>
    <m/>
    <s v="Uxian"/>
    <n v="1"/>
    <s v="USK1"/>
    <n v="3"/>
    <n v="1"/>
    <s v="S"/>
    <m/>
    <m/>
    <m/>
    <m/>
    <s v="SK"/>
    <n v="0"/>
    <x v="0"/>
  </r>
  <r>
    <x v="1"/>
    <m/>
    <s v="Uxian"/>
    <n v="2"/>
    <s v="USK2"/>
    <n v="3"/>
    <n v="1"/>
    <s v="S"/>
    <m/>
    <m/>
    <m/>
    <m/>
    <s v="SK"/>
    <n v="0"/>
    <x v="0"/>
  </r>
  <r>
    <x v="3"/>
    <m/>
    <s v="Anatolian"/>
    <n v="1"/>
    <s v="AnLI1"/>
    <n v="3"/>
    <n v="5"/>
    <s v="A"/>
    <m/>
    <m/>
    <m/>
    <m/>
    <s v="Infantry"/>
    <n v="750"/>
    <x v="0"/>
  </r>
  <r>
    <x v="3"/>
    <m/>
    <s v="Anatolian"/>
    <n v="2"/>
    <s v="AnLI2"/>
    <n v="3"/>
    <n v="5"/>
    <s v="A"/>
    <m/>
    <m/>
    <m/>
    <m/>
    <s v="Infantry"/>
    <n v="750"/>
    <x v="0"/>
  </r>
  <r>
    <x v="3"/>
    <m/>
    <s v="Babylon"/>
    <n v="1"/>
    <s v="BLI1"/>
    <n v="4"/>
    <n v="5"/>
    <s v="IA"/>
    <m/>
    <m/>
    <m/>
    <m/>
    <s v="Infantry"/>
    <n v="750"/>
    <x v="0"/>
  </r>
  <r>
    <x v="3"/>
    <m/>
    <s v="Babylon"/>
    <n v="2"/>
    <s v="BLI2"/>
    <n v="4"/>
    <n v="5"/>
    <s v="IA"/>
    <m/>
    <m/>
    <m/>
    <m/>
    <s v="Infantry"/>
    <n v="750"/>
    <x v="0"/>
  </r>
  <r>
    <x v="3"/>
    <m/>
    <s v="Hyrcanian"/>
    <m/>
    <s v="HLI"/>
    <n v="5"/>
    <n v="5"/>
    <s v="J"/>
    <m/>
    <m/>
    <m/>
    <m/>
    <s v="Infantry"/>
    <n v="750"/>
    <x v="0"/>
  </r>
  <r>
    <x v="3"/>
    <m/>
    <s v="Carian"/>
    <n v="1"/>
    <s v="CLI1"/>
    <n v="4"/>
    <n v="5"/>
    <s v="J"/>
    <m/>
    <m/>
    <m/>
    <m/>
    <s v="Infantry"/>
    <n v="750"/>
    <x v="0"/>
  </r>
  <r>
    <x v="3"/>
    <m/>
    <s v="Carian"/>
    <n v="2"/>
    <s v="CLI2"/>
    <n v="4"/>
    <n v="5"/>
    <s v="J"/>
    <m/>
    <m/>
    <m/>
    <m/>
    <s v="Infantry"/>
    <n v="750"/>
    <x v="0"/>
  </r>
  <r>
    <x v="3"/>
    <m/>
    <s v="Carian"/>
    <n v="3"/>
    <s v="CLI3"/>
    <n v="4"/>
    <n v="5"/>
    <s v="J"/>
    <m/>
    <m/>
    <m/>
    <m/>
    <s v="Infantry"/>
    <n v="750"/>
    <x v="0"/>
  </r>
  <r>
    <x v="4"/>
    <m/>
    <s v="Sacaen"/>
    <n v="1"/>
    <s v="SMI1"/>
    <n v="5"/>
    <n v="5"/>
    <s v="J"/>
    <m/>
    <m/>
    <m/>
    <m/>
    <s v="Infantry"/>
    <n v="750"/>
    <x v="0"/>
  </r>
  <r>
    <x v="4"/>
    <m/>
    <s v="Sacaen"/>
    <n v="2"/>
    <s v="SMI2"/>
    <n v="5"/>
    <n v="5"/>
    <s v="J"/>
    <m/>
    <m/>
    <m/>
    <m/>
    <s v="Infantry"/>
    <n v="750"/>
    <x v="0"/>
  </r>
  <r>
    <x v="4"/>
    <m/>
    <s v="Immortals"/>
    <n v="1"/>
    <s v="IMI1"/>
    <n v="8"/>
    <n v="5"/>
    <s v="A"/>
    <m/>
    <m/>
    <m/>
    <m/>
    <s v="Infantry"/>
    <n v="750"/>
    <x v="0"/>
  </r>
  <r>
    <x v="4"/>
    <m/>
    <s v="Immortals"/>
    <n v="2"/>
    <s v="IMI2"/>
    <n v="8"/>
    <n v="5"/>
    <s v="A"/>
    <m/>
    <m/>
    <m/>
    <m/>
    <s v="Infantry"/>
    <n v="750"/>
    <x v="0"/>
  </r>
  <r>
    <x v="4"/>
    <m/>
    <s v="Immortals"/>
    <n v="3"/>
    <s v="IMI3"/>
    <n v="8"/>
    <n v="5"/>
    <s v="A"/>
    <m/>
    <m/>
    <m/>
    <m/>
    <s v="Infantry"/>
    <n v="750"/>
    <x v="0"/>
  </r>
  <r>
    <x v="5"/>
    <m/>
    <s v="Kinsmen"/>
    <m/>
    <s v="KHC"/>
    <n v="7"/>
    <n v="5"/>
    <m/>
    <m/>
    <m/>
    <m/>
    <m/>
    <s v="Cavalry"/>
    <n v="500"/>
    <x v="0"/>
  </r>
  <r>
    <x v="6"/>
    <m/>
    <s v="Carian"/>
    <m/>
    <s v="CLN"/>
    <n v="6"/>
    <n v="5"/>
    <m/>
    <m/>
    <m/>
    <m/>
    <m/>
    <s v="Cavalry"/>
    <n v="500"/>
    <x v="0"/>
  </r>
  <r>
    <x v="3"/>
    <m/>
    <s v="Asian levy"/>
    <n v="1"/>
    <s v="ALI1"/>
    <n v="3"/>
    <n v="5"/>
    <s v="J"/>
    <m/>
    <m/>
    <m/>
    <m/>
    <s v="Infantry"/>
    <n v="750"/>
    <x v="0"/>
  </r>
  <r>
    <x v="3"/>
    <m/>
    <s v="Asian levy"/>
    <n v="2"/>
    <s v="ALI2"/>
    <n v="3"/>
    <n v="5"/>
    <s v="J"/>
    <m/>
    <m/>
    <m/>
    <m/>
    <s v="Infantry"/>
    <n v="750"/>
    <x v="0"/>
  </r>
  <r>
    <x v="3"/>
    <m/>
    <s v="Asian levy"/>
    <n v="3"/>
    <s v="ALI3"/>
    <n v="3"/>
    <n v="5"/>
    <s v="J"/>
    <m/>
    <m/>
    <m/>
    <m/>
    <s v="Infantry"/>
    <n v="750"/>
    <x v="0"/>
  </r>
  <r>
    <x v="3"/>
    <m/>
    <s v="Asian levy"/>
    <n v="4"/>
    <s v="ALI4"/>
    <n v="3"/>
    <n v="5"/>
    <s v="J"/>
    <m/>
    <m/>
    <m/>
    <m/>
    <s v="Infantry"/>
    <n v="750"/>
    <x v="0"/>
  </r>
  <r>
    <x v="3"/>
    <m/>
    <s v="Asian levy"/>
    <n v="5"/>
    <s v="ALI5"/>
    <n v="3"/>
    <n v="5"/>
    <s v="J"/>
    <m/>
    <m/>
    <m/>
    <m/>
    <s v="Infantry"/>
    <n v="750"/>
    <x v="0"/>
  </r>
  <r>
    <x v="3"/>
    <m/>
    <s v="Asian levy"/>
    <n v="6"/>
    <s v="ALI6"/>
    <n v="3"/>
    <n v="5"/>
    <s v="J"/>
    <m/>
    <m/>
    <m/>
    <m/>
    <s v="Infantry"/>
    <n v="750"/>
    <x v="0"/>
  </r>
  <r>
    <x v="3"/>
    <m/>
    <s v="Asian levy"/>
    <n v="7"/>
    <s v="ALI7"/>
    <n v="3"/>
    <n v="5"/>
    <s v="J"/>
    <m/>
    <m/>
    <m/>
    <m/>
    <s v="Infantry"/>
    <n v="750"/>
    <x v="0"/>
  </r>
  <r>
    <x v="3"/>
    <m/>
    <s v="Asian levy"/>
    <n v="8"/>
    <s v="ALI8"/>
    <n v="3"/>
    <n v="5"/>
    <s v="J"/>
    <m/>
    <m/>
    <m/>
    <m/>
    <s v="Infantry"/>
    <n v="750"/>
    <x v="0"/>
  </r>
  <r>
    <x v="1"/>
    <m/>
    <s v="Sitacenian"/>
    <n v="1"/>
    <s v="SiSK1"/>
    <n v="3"/>
    <n v="1"/>
    <s v="A"/>
    <m/>
    <m/>
    <m/>
    <m/>
    <s v="SK"/>
    <n v="0"/>
    <x v="0"/>
  </r>
  <r>
    <x v="1"/>
    <m/>
    <s v="Sitacenian"/>
    <n v="2"/>
    <s v="SiSK2"/>
    <n v="3"/>
    <n v="1"/>
    <s v="A"/>
    <m/>
    <m/>
    <m/>
    <m/>
    <s v="SK"/>
    <n v="0"/>
    <x v="0"/>
  </r>
  <r>
    <x v="3"/>
    <m/>
    <s v="Egypt"/>
    <m/>
    <s v="ELI"/>
    <n v="4"/>
    <n v="5"/>
    <s v="IA"/>
    <m/>
    <m/>
    <m/>
    <m/>
    <s v="Infantry"/>
    <n v="750"/>
    <x v="0"/>
  </r>
  <r>
    <x v="1"/>
    <m/>
    <s v="Arabian"/>
    <n v="1"/>
    <s v="ArSK1"/>
    <n v="4"/>
    <n v="1"/>
    <s v="A"/>
    <m/>
    <m/>
    <m/>
    <m/>
    <s v="SK"/>
    <n v="0"/>
    <x v="0"/>
  </r>
  <r>
    <x v="1"/>
    <m/>
    <s v="Arabian"/>
    <n v="2"/>
    <s v="ArSK2"/>
    <n v="4"/>
    <n v="1"/>
    <s v="A"/>
    <m/>
    <m/>
    <m/>
    <m/>
    <s v="SK"/>
    <n v="0"/>
    <x v="0"/>
  </r>
  <r>
    <x v="5"/>
    <m/>
    <s v="Media"/>
    <n v="1"/>
    <s v="MHC1"/>
    <n v="7"/>
    <n v="5"/>
    <m/>
    <m/>
    <m/>
    <m/>
    <m/>
    <s v="Cavalry"/>
    <n v="500"/>
    <x v="0"/>
  </r>
  <r>
    <x v="0"/>
    <m/>
    <s v="Mesopotamia"/>
    <n v="1"/>
    <s v="MLC1"/>
    <n v="6"/>
    <n v="5"/>
    <s v="MJ"/>
    <m/>
    <m/>
    <m/>
    <m/>
    <s v="Cavalry"/>
    <n v="500"/>
    <x v="0"/>
  </r>
  <r>
    <x v="0"/>
    <m/>
    <s v="Cappadocia"/>
    <n v="1"/>
    <s v="CLC1"/>
    <n v="6"/>
    <n v="5"/>
    <s v="MJ"/>
    <m/>
    <m/>
    <m/>
    <m/>
    <s v="Cavalry"/>
    <n v="500"/>
    <x v="0"/>
  </r>
  <r>
    <x v="7"/>
    <m/>
    <s v="Persia"/>
    <n v="1"/>
    <s v="CH1"/>
    <n v="5"/>
    <n v="3"/>
    <s v="MA"/>
    <m/>
    <m/>
    <m/>
    <m/>
    <s v="CH"/>
    <n v="0"/>
    <x v="0"/>
  </r>
  <r>
    <x v="7"/>
    <m/>
    <s v="Persia"/>
    <n v="2"/>
    <s v="CH2"/>
    <n v="5"/>
    <n v="3"/>
    <s v="MA"/>
    <m/>
    <m/>
    <m/>
    <m/>
    <s v="CH"/>
    <n v="0"/>
    <x v="0"/>
  </r>
  <r>
    <x v="7"/>
    <m/>
    <s v="Persia"/>
    <n v="3"/>
    <s v="CH3"/>
    <n v="5"/>
    <n v="3"/>
    <s v="MA"/>
    <m/>
    <m/>
    <m/>
    <m/>
    <s v="CH"/>
    <n v="0"/>
    <x v="0"/>
  </r>
  <r>
    <x v="7"/>
    <m/>
    <s v="Persia"/>
    <n v="4"/>
    <s v="CH4"/>
    <n v="5"/>
    <n v="3"/>
    <s v="MA"/>
    <m/>
    <m/>
    <m/>
    <m/>
    <s v="CH"/>
    <n v="0"/>
    <x v="0"/>
  </r>
  <r>
    <x v="7"/>
    <m/>
    <s v="Persia"/>
    <n v="5"/>
    <s v="CH5"/>
    <n v="5"/>
    <n v="3"/>
    <s v="MA"/>
    <m/>
    <m/>
    <m/>
    <m/>
    <s v="CH"/>
    <n v="0"/>
    <x v="0"/>
  </r>
  <r>
    <x v="0"/>
    <m/>
    <s v="Arbelitis"/>
    <m/>
    <s v="ArLC"/>
    <n v="6"/>
    <n v="3"/>
    <s v="MA"/>
    <m/>
    <m/>
    <m/>
    <m/>
    <s v="Cavalry"/>
    <n v="300"/>
    <x v="1"/>
  </r>
  <r>
    <x v="0"/>
    <m/>
    <s v="Sogdian"/>
    <m/>
    <s v="SLC"/>
    <n v="6"/>
    <n v="2"/>
    <s v="MJ"/>
    <m/>
    <m/>
    <m/>
    <m/>
    <s v="Cavalry"/>
    <n v="200"/>
    <x v="1"/>
  </r>
  <r>
    <x v="0"/>
    <m/>
    <s v="Pirimisida"/>
    <m/>
    <s v="PiLC"/>
    <n v="7"/>
    <n v="3"/>
    <s v="MJ"/>
    <m/>
    <m/>
    <m/>
    <m/>
    <s v="Cavalry"/>
    <n v="300"/>
    <x v="1"/>
  </r>
  <r>
    <x v="1"/>
    <m/>
    <s v="Auxiliary"/>
    <n v="1"/>
    <s v="ASK1"/>
    <n v="3"/>
    <n v="1"/>
    <s v="A"/>
    <m/>
    <m/>
    <m/>
    <m/>
    <s v="SK"/>
    <n v="0"/>
    <x v="1"/>
  </r>
  <r>
    <x v="1"/>
    <m/>
    <s v="Auxiliary"/>
    <n v="2"/>
    <s v="ASK2"/>
    <n v="3"/>
    <n v="1"/>
    <s v="A"/>
    <m/>
    <m/>
    <m/>
    <m/>
    <s v="SK"/>
    <n v="0"/>
    <x v="1"/>
  </r>
  <r>
    <x v="1"/>
    <m/>
    <s v="Auxiliary"/>
    <n v="3"/>
    <s v="ASK3"/>
    <n v="3"/>
    <n v="1"/>
    <s v="A"/>
    <m/>
    <m/>
    <m/>
    <m/>
    <s v="SK"/>
    <n v="0"/>
    <x v="1"/>
  </r>
  <r>
    <x v="1"/>
    <m/>
    <s v="Auxiliary"/>
    <n v="4"/>
    <s v="ASK4"/>
    <n v="3"/>
    <n v="1"/>
    <s v="A"/>
    <m/>
    <m/>
    <m/>
    <m/>
    <s v="SK"/>
    <n v="0"/>
    <x v="1"/>
  </r>
  <r>
    <x v="1"/>
    <m/>
    <s v="Auxiliary"/>
    <n v="5"/>
    <s v="ASK5"/>
    <n v="3"/>
    <n v="1"/>
    <s v="A"/>
    <m/>
    <m/>
    <m/>
    <m/>
    <s v="SK"/>
    <n v="0"/>
    <x v="1"/>
  </r>
  <r>
    <x v="1"/>
    <m/>
    <s v="Auxiliary"/>
    <n v="6"/>
    <s v="ASK6"/>
    <n v="3"/>
    <n v="1"/>
    <s v="S"/>
    <m/>
    <m/>
    <m/>
    <m/>
    <s v="SK"/>
    <n v="0"/>
    <x v="1"/>
  </r>
  <r>
    <x v="1"/>
    <m/>
    <s v="Auxiliary"/>
    <n v="7"/>
    <s v="ASK7"/>
    <n v="3"/>
    <n v="1"/>
    <s v="S"/>
    <m/>
    <m/>
    <m/>
    <m/>
    <s v="SK"/>
    <n v="0"/>
    <x v="1"/>
  </r>
  <r>
    <x v="3"/>
    <m/>
    <s v="Persia"/>
    <n v="1"/>
    <s v="PLI1"/>
    <n v="6"/>
    <n v="5"/>
    <s v="A"/>
    <m/>
    <m/>
    <m/>
    <m/>
    <s v="Infantry"/>
    <n v="750"/>
    <x v="1"/>
  </r>
  <r>
    <x v="3"/>
    <m/>
    <s v="Persia"/>
    <n v="2"/>
    <s v="PLI2"/>
    <n v="6"/>
    <n v="5"/>
    <s v="A"/>
    <m/>
    <m/>
    <m/>
    <m/>
    <s v="Infantry"/>
    <n v="750"/>
    <x v="1"/>
  </r>
  <r>
    <x v="2"/>
    <m/>
    <s v="Mercenary"/>
    <n v="1"/>
    <s v="MLP1"/>
    <n v="5"/>
    <n v="5"/>
    <s v="J"/>
    <m/>
    <m/>
    <m/>
    <m/>
    <s v="Infantry"/>
    <n v="750"/>
    <x v="1"/>
  </r>
  <r>
    <x v="2"/>
    <m/>
    <s v="Mercenary"/>
    <n v="2"/>
    <s v="MLP2"/>
    <n v="5"/>
    <n v="5"/>
    <s v="J"/>
    <m/>
    <m/>
    <m/>
    <m/>
    <s v="Infantry"/>
    <n v="750"/>
    <x v="1"/>
  </r>
  <r>
    <x v="2"/>
    <m/>
    <s v="Mercenary"/>
    <n v="3"/>
    <s v="MLP3"/>
    <n v="5"/>
    <n v="5"/>
    <s v="J"/>
    <m/>
    <m/>
    <m/>
    <m/>
    <s v="Infantry"/>
    <n v="750"/>
    <x v="1"/>
  </r>
  <r>
    <x v="2"/>
    <m/>
    <s v="Mercenary"/>
    <n v="4"/>
    <s v="MLP4"/>
    <n v="5"/>
    <n v="5"/>
    <s v="J"/>
    <m/>
    <m/>
    <m/>
    <m/>
    <s v="Infantry"/>
    <n v="750"/>
    <x v="1"/>
  </r>
  <r>
    <x v="2"/>
    <m/>
    <s v="Mercenary"/>
    <n v="5"/>
    <s v="MLP5"/>
    <n v="5"/>
    <n v="5"/>
    <s v="J"/>
    <m/>
    <m/>
    <m/>
    <m/>
    <s v="Infantry"/>
    <n v="750"/>
    <x v="1"/>
  </r>
  <r>
    <x v="5"/>
    <m/>
    <s v="Companion"/>
    <n v="1"/>
    <s v="CHC"/>
    <n v="8"/>
    <n v="4"/>
    <m/>
    <m/>
    <m/>
    <m/>
    <m/>
    <s v="Cavalry"/>
    <n v="400"/>
    <x v="1"/>
  </r>
  <r>
    <x v="0"/>
    <m/>
    <s v="Arachosia"/>
    <n v="1"/>
    <s v="ArLC1"/>
    <n v="7"/>
    <n v="3"/>
    <s v="MJ"/>
    <m/>
    <m/>
    <m/>
    <m/>
    <s v="Cavalry"/>
    <n v="300"/>
    <x v="1"/>
  </r>
  <r>
    <x v="0"/>
    <m/>
    <s v="Arachosia"/>
    <n v="2"/>
    <s v="ArLC2"/>
    <n v="7"/>
    <n v="3"/>
    <s v="MJ"/>
    <m/>
    <m/>
    <m/>
    <m/>
    <s v="Cavalry"/>
    <n v="300"/>
    <x v="1"/>
  </r>
  <r>
    <x v="1"/>
    <m/>
    <s v="Mercenary"/>
    <m/>
    <s v="MSK"/>
    <n v="4"/>
    <n v="1"/>
    <s v="S"/>
    <m/>
    <m/>
    <m/>
    <m/>
    <s v="SK"/>
    <n v="0"/>
    <x v="1"/>
  </r>
  <r>
    <x v="2"/>
    <m/>
    <s v="Greek merc"/>
    <n v="1"/>
    <s v="GLP1"/>
    <n v="5"/>
    <n v="5"/>
    <s v="J"/>
    <m/>
    <m/>
    <m/>
    <m/>
    <s v="Infantry"/>
    <n v="750"/>
    <x v="1"/>
  </r>
  <r>
    <x v="2"/>
    <m/>
    <s v="Greek merc"/>
    <n v="2"/>
    <s v="GLP2"/>
    <n v="5"/>
    <n v="5"/>
    <s v="J"/>
    <m/>
    <m/>
    <m/>
    <m/>
    <s v="Infantry"/>
    <n v="750"/>
    <x v="1"/>
  </r>
  <r>
    <x v="2"/>
    <m/>
    <s v="Greek merc"/>
    <n v="3"/>
    <s v="GLP3"/>
    <n v="5"/>
    <n v="5"/>
    <s v="J"/>
    <m/>
    <m/>
    <m/>
    <m/>
    <s v="Infantry"/>
    <n v="750"/>
    <x v="1"/>
  </r>
  <r>
    <x v="1"/>
    <m/>
    <s v="Cretan"/>
    <m/>
    <s v="CSK"/>
    <n v="4"/>
    <n v="1"/>
    <s v="A"/>
    <m/>
    <m/>
    <m/>
    <m/>
    <s v="SK"/>
    <n v="0"/>
    <x v="1"/>
  </r>
  <r>
    <x v="8"/>
    <s v="HO"/>
    <s v="Sparta"/>
    <n v="1"/>
    <s v="SHI1"/>
    <n v="7"/>
    <n v="10"/>
    <m/>
    <m/>
    <m/>
    <m/>
    <m/>
    <s v="Infantry"/>
    <n v="1500"/>
    <x v="1"/>
  </r>
  <r>
    <x v="8"/>
    <s v="HO"/>
    <s v="Sparta"/>
    <n v="2"/>
    <s v="SHI2"/>
    <n v="7"/>
    <n v="10"/>
    <m/>
    <m/>
    <m/>
    <m/>
    <m/>
    <s v="Infantry"/>
    <n v="1500"/>
    <x v="1"/>
  </r>
  <r>
    <x v="8"/>
    <s v="HO"/>
    <s v="Sparta"/>
    <n v="3"/>
    <s v="SHI3"/>
    <n v="7"/>
    <n v="10"/>
    <m/>
    <m/>
    <m/>
    <m/>
    <m/>
    <s v="Infantry"/>
    <n v="1500"/>
    <x v="1"/>
  </r>
  <r>
    <x v="8"/>
    <s v="HO"/>
    <s v="Sparta"/>
    <n v="4"/>
    <s v="SHI4"/>
    <n v="7"/>
    <n v="10"/>
    <m/>
    <m/>
    <m/>
    <m/>
    <m/>
    <s v="Infantry"/>
    <n v="1500"/>
    <x v="1"/>
  </r>
  <r>
    <x v="8"/>
    <s v="HO"/>
    <s v="Sparta"/>
    <n v="5"/>
    <s v="SHI5"/>
    <n v="7"/>
    <n v="10"/>
    <m/>
    <m/>
    <m/>
    <m/>
    <m/>
    <s v="Infantry"/>
    <n v="1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F7E8B-5078-4622-BFB4-D01B6336E83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15">
    <pivotField axis="axisRow" dataField="1" showAll="0">
      <items count="10">
        <item x="7"/>
        <item x="5"/>
        <item x="8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14"/>
    <field x="0"/>
  </rowFields>
  <rowItems count="17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2"/>
    </i>
    <i r="1">
      <x v="3"/>
    </i>
    <i r="1">
      <x v="4"/>
    </i>
    <i r="1">
      <x v="6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Kind" fld="0" subtotal="count" baseField="0" baseItem="0"/>
    <dataField name="Sum of Size" fld="6" baseField="0" baseItem="0"/>
    <dataField name="Average of TQ" fld="5" subtotal="average" baseField="14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4161-9F41-4A01-AB84-BB2A358BA7C0}">
  <dimension ref="A3:D20"/>
  <sheetViews>
    <sheetView tabSelected="1" workbookViewId="0">
      <selection activeCell="C14" sqref="C14:C19"/>
    </sheetView>
  </sheetViews>
  <sheetFormatPr defaultRowHeight="15.75" x14ac:dyDescent="0.25"/>
  <cols>
    <col min="1" max="1" width="12.125" bestFit="1" customWidth="1"/>
    <col min="2" max="2" width="11.75" bestFit="1" customWidth="1"/>
    <col min="3" max="3" width="10" bestFit="1" customWidth="1"/>
    <col min="4" max="4" width="12.5" bestFit="1" customWidth="1"/>
  </cols>
  <sheetData>
    <row r="3" spans="1:4" x14ac:dyDescent="0.25">
      <c r="A3" s="2" t="s">
        <v>163</v>
      </c>
      <c r="B3" t="s">
        <v>167</v>
      </c>
      <c r="C3" t="s">
        <v>165</v>
      </c>
      <c r="D3" t="s">
        <v>166</v>
      </c>
    </row>
    <row r="4" spans="1:4" x14ac:dyDescent="0.25">
      <c r="A4" s="3" t="s">
        <v>151</v>
      </c>
      <c r="B4" s="5">
        <v>47</v>
      </c>
      <c r="C4" s="5">
        <v>185</v>
      </c>
      <c r="D4" s="5">
        <v>4.6808510638297873</v>
      </c>
    </row>
    <row r="5" spans="1:4" x14ac:dyDescent="0.25">
      <c r="A5" s="4" t="s">
        <v>144</v>
      </c>
      <c r="B5" s="5">
        <v>5</v>
      </c>
      <c r="C5" s="5">
        <v>15</v>
      </c>
      <c r="D5" s="5">
        <v>5</v>
      </c>
    </row>
    <row r="6" spans="1:4" x14ac:dyDescent="0.25">
      <c r="A6" s="4" t="s">
        <v>10</v>
      </c>
      <c r="B6" s="5">
        <v>2</v>
      </c>
      <c r="C6" s="5">
        <v>10</v>
      </c>
      <c r="D6" s="5">
        <v>7</v>
      </c>
    </row>
    <row r="7" spans="1:4" x14ac:dyDescent="0.25">
      <c r="A7" s="4" t="s">
        <v>8</v>
      </c>
      <c r="B7" s="5">
        <v>5</v>
      </c>
      <c r="C7" s="5">
        <v>25</v>
      </c>
      <c r="D7" s="5">
        <v>6</v>
      </c>
    </row>
    <row r="8" spans="1:4" x14ac:dyDescent="0.25">
      <c r="A8" s="4" t="s">
        <v>21</v>
      </c>
      <c r="B8" s="5">
        <v>17</v>
      </c>
      <c r="C8" s="5">
        <v>85</v>
      </c>
      <c r="D8" s="5">
        <v>3.4705882352941178</v>
      </c>
    </row>
    <row r="9" spans="1:4" x14ac:dyDescent="0.25">
      <c r="A9" s="4" t="s">
        <v>34</v>
      </c>
      <c r="B9" s="5">
        <v>1</v>
      </c>
      <c r="C9" s="5">
        <v>5</v>
      </c>
      <c r="D9" s="5">
        <v>6</v>
      </c>
    </row>
    <row r="10" spans="1:4" x14ac:dyDescent="0.25">
      <c r="A10" s="4" t="s">
        <v>14</v>
      </c>
      <c r="B10" s="5">
        <v>2</v>
      </c>
      <c r="C10" s="5">
        <v>10</v>
      </c>
      <c r="D10" s="5">
        <v>6</v>
      </c>
    </row>
    <row r="11" spans="1:4" x14ac:dyDescent="0.25">
      <c r="A11" s="4" t="s">
        <v>20</v>
      </c>
      <c r="B11" s="5">
        <v>5</v>
      </c>
      <c r="C11" s="5">
        <v>25</v>
      </c>
      <c r="D11" s="5">
        <v>6.8</v>
      </c>
    </row>
    <row r="12" spans="1:4" x14ac:dyDescent="0.25">
      <c r="A12" s="4" t="s">
        <v>22</v>
      </c>
      <c r="B12" s="5">
        <v>10</v>
      </c>
      <c r="C12" s="5">
        <v>10</v>
      </c>
      <c r="D12" s="5">
        <v>4</v>
      </c>
    </row>
    <row r="13" spans="1:4" x14ac:dyDescent="0.25">
      <c r="A13" s="3" t="s">
        <v>152</v>
      </c>
      <c r="B13" s="5">
        <v>30</v>
      </c>
      <c r="C13" s="5">
        <v>127</v>
      </c>
      <c r="D13" s="5">
        <v>5.2333333333333334</v>
      </c>
    </row>
    <row r="14" spans="1:4" x14ac:dyDescent="0.25">
      <c r="A14" s="4" t="s">
        <v>10</v>
      </c>
      <c r="B14" s="5">
        <v>1</v>
      </c>
      <c r="C14" s="5">
        <v>4</v>
      </c>
      <c r="D14" s="5">
        <v>8</v>
      </c>
    </row>
    <row r="15" spans="1:4" x14ac:dyDescent="0.25">
      <c r="A15" s="4" t="s">
        <v>11</v>
      </c>
      <c r="B15" s="5">
        <v>5</v>
      </c>
      <c r="C15" s="5">
        <v>50</v>
      </c>
      <c r="D15" s="5">
        <v>7</v>
      </c>
    </row>
    <row r="16" spans="1:4" x14ac:dyDescent="0.25">
      <c r="A16" s="4" t="s">
        <v>8</v>
      </c>
      <c r="B16" s="5">
        <v>5</v>
      </c>
      <c r="C16" s="5">
        <v>14</v>
      </c>
      <c r="D16" s="5">
        <v>6.6</v>
      </c>
    </row>
    <row r="17" spans="1:4" x14ac:dyDescent="0.25">
      <c r="A17" s="4" t="s">
        <v>21</v>
      </c>
      <c r="B17" s="5">
        <v>2</v>
      </c>
      <c r="C17" s="5">
        <v>10</v>
      </c>
      <c r="D17" s="5">
        <v>6</v>
      </c>
    </row>
    <row r="18" spans="1:4" x14ac:dyDescent="0.25">
      <c r="A18" s="4" t="s">
        <v>14</v>
      </c>
      <c r="B18" s="5">
        <v>8</v>
      </c>
      <c r="C18" s="5">
        <v>40</v>
      </c>
      <c r="D18" s="5">
        <v>5</v>
      </c>
    </row>
    <row r="19" spans="1:4" x14ac:dyDescent="0.25">
      <c r="A19" s="4" t="s">
        <v>22</v>
      </c>
      <c r="B19" s="5">
        <v>9</v>
      </c>
      <c r="C19" s="5">
        <v>9</v>
      </c>
      <c r="D19" s="5">
        <v>3.2222222222222223</v>
      </c>
    </row>
    <row r="20" spans="1:4" x14ac:dyDescent="0.25">
      <c r="A20" s="3" t="s">
        <v>164</v>
      </c>
      <c r="B20" s="5">
        <v>77</v>
      </c>
      <c r="C20" s="5">
        <v>312</v>
      </c>
      <c r="D20" s="5">
        <v>4.8961038961038961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workbookViewId="0">
      <selection activeCell="A7" sqref="A1:P78"/>
    </sheetView>
  </sheetViews>
  <sheetFormatPr defaultColWidth="11" defaultRowHeight="15.75" x14ac:dyDescent="0.25"/>
  <cols>
    <col min="1" max="1" width="19.875" bestFit="1" customWidth="1"/>
    <col min="2" max="2" width="7.375" customWidth="1"/>
    <col min="14" max="14" width="12.125" bestFit="1" customWidth="1"/>
    <col min="15" max="15" width="14.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17</v>
      </c>
      <c r="O1" t="s">
        <v>150</v>
      </c>
    </row>
    <row r="2" spans="1:16" x14ac:dyDescent="0.25">
      <c r="A2" t="s">
        <v>8</v>
      </c>
      <c r="B2" s="1"/>
      <c r="C2" s="1" t="s">
        <v>63</v>
      </c>
      <c r="D2" s="1"/>
      <c r="E2" s="1" t="s">
        <v>55</v>
      </c>
      <c r="F2" s="1">
        <v>6</v>
      </c>
      <c r="G2" s="1">
        <v>5</v>
      </c>
      <c r="H2" s="1" t="s">
        <v>42</v>
      </c>
      <c r="M2" t="str">
        <f t="shared" ref="M2" si="0">IF(OR(RIGHT(A2)="C",A2="LN"),"Cavalry",IF(OR(RIGHT(A2)="I",A2="PH",A2="LP"),"Infantry",A2))</f>
        <v>Cavalry</v>
      </c>
      <c r="N2">
        <f t="shared" ref="N2" si="1">IF(M2="Cavalry",G2*100,IF(M2="Infantry",G2*150,0))</f>
        <v>500</v>
      </c>
      <c r="O2" t="s">
        <v>151</v>
      </c>
    </row>
    <row r="3" spans="1:16" x14ac:dyDescent="0.25">
      <c r="A3" t="s">
        <v>8</v>
      </c>
      <c r="B3" s="1"/>
      <c r="C3" s="1" t="s">
        <v>89</v>
      </c>
      <c r="D3" s="1"/>
      <c r="E3" s="1" t="s">
        <v>90</v>
      </c>
      <c r="F3" s="1">
        <v>6</v>
      </c>
      <c r="G3" s="1">
        <v>5</v>
      </c>
      <c r="H3" s="1" t="s">
        <v>91</v>
      </c>
      <c r="M3" t="str">
        <f t="shared" ref="M3:M10" si="2">IF(OR(RIGHT(A3)="C",A3="LN"),"Cavalry",IF(OR(RIGHT(A3)="I",A3="PH",A3="LP"),"Infantry",A3))</f>
        <v>Cavalry</v>
      </c>
      <c r="N3">
        <f t="shared" ref="N3:N10" si="3">IF(M3="Cavalry",G3*100,IF(M3="Infantry",G3*150,0))</f>
        <v>500</v>
      </c>
      <c r="O3" t="s">
        <v>151</v>
      </c>
    </row>
    <row r="4" spans="1:16" x14ac:dyDescent="0.25">
      <c r="A4" t="s">
        <v>8</v>
      </c>
      <c r="B4" s="1"/>
      <c r="C4" s="1" t="s">
        <v>92</v>
      </c>
      <c r="D4" s="1"/>
      <c r="E4" s="1" t="s">
        <v>41</v>
      </c>
      <c r="F4" s="1">
        <v>6</v>
      </c>
      <c r="G4" s="1">
        <v>5</v>
      </c>
      <c r="H4" s="1" t="s">
        <v>42</v>
      </c>
      <c r="M4" t="str">
        <f t="shared" si="2"/>
        <v>Cavalry</v>
      </c>
      <c r="N4">
        <f t="shared" si="3"/>
        <v>500</v>
      </c>
      <c r="O4" t="s">
        <v>151</v>
      </c>
      <c r="P4" t="str">
        <f>IF(ISERROR(MATCH(E4,$E$2:E3,0)),"","Yes")</f>
        <v/>
      </c>
    </row>
    <row r="5" spans="1:16" x14ac:dyDescent="0.25">
      <c r="A5" t="s">
        <v>22</v>
      </c>
      <c r="B5" s="1"/>
      <c r="C5" s="1" t="s">
        <v>93</v>
      </c>
      <c r="D5" s="1">
        <v>1</v>
      </c>
      <c r="E5" s="1" t="s">
        <v>32</v>
      </c>
      <c r="F5" s="1">
        <v>5</v>
      </c>
      <c r="G5" s="1">
        <v>1</v>
      </c>
      <c r="H5" s="1" t="s">
        <v>26</v>
      </c>
      <c r="M5" t="str">
        <f t="shared" si="2"/>
        <v>SK</v>
      </c>
      <c r="N5">
        <f t="shared" si="3"/>
        <v>0</v>
      </c>
      <c r="O5" t="s">
        <v>151</v>
      </c>
      <c r="P5" t="str">
        <f>IF(ISERROR(MATCH(E5,$E$2:E4,0)),"","Yes")</f>
        <v/>
      </c>
    </row>
    <row r="6" spans="1:16" x14ac:dyDescent="0.25">
      <c r="A6" t="s">
        <v>22</v>
      </c>
      <c r="B6" s="1"/>
      <c r="C6" s="1" t="s">
        <v>93</v>
      </c>
      <c r="D6" s="1">
        <v>2</v>
      </c>
      <c r="E6" s="1" t="s">
        <v>33</v>
      </c>
      <c r="F6" s="1">
        <v>5</v>
      </c>
      <c r="G6" s="1">
        <v>1</v>
      </c>
      <c r="H6" s="1" t="s">
        <v>26</v>
      </c>
      <c r="M6" t="str">
        <f t="shared" si="2"/>
        <v>SK</v>
      </c>
      <c r="N6">
        <f t="shared" si="3"/>
        <v>0</v>
      </c>
      <c r="O6" t="s">
        <v>151</v>
      </c>
      <c r="P6" t="str">
        <f>IF(ISERROR(MATCH(E6,$E$2:E5,0)),"","Yes")</f>
        <v/>
      </c>
    </row>
    <row r="7" spans="1:16" x14ac:dyDescent="0.25">
      <c r="A7" t="s">
        <v>22</v>
      </c>
      <c r="B7" s="1"/>
      <c r="C7" s="1" t="s">
        <v>63</v>
      </c>
      <c r="D7" s="1">
        <v>1</v>
      </c>
      <c r="E7" s="1" t="s">
        <v>94</v>
      </c>
      <c r="F7" s="1">
        <v>5</v>
      </c>
      <c r="G7" s="1">
        <v>1</v>
      </c>
      <c r="H7" s="1" t="s">
        <v>9</v>
      </c>
      <c r="M7" t="str">
        <f t="shared" si="2"/>
        <v>SK</v>
      </c>
      <c r="N7">
        <f t="shared" si="3"/>
        <v>0</v>
      </c>
      <c r="O7" t="s">
        <v>151</v>
      </c>
      <c r="P7" t="str">
        <f>IF(ISERROR(MATCH(E7,$E$2:E6,0)),"","Yes")</f>
        <v/>
      </c>
    </row>
    <row r="8" spans="1:16" x14ac:dyDescent="0.25">
      <c r="A8" t="s">
        <v>22</v>
      </c>
      <c r="B8" s="1"/>
      <c r="C8" s="1" t="s">
        <v>63</v>
      </c>
      <c r="D8" s="1">
        <v>2</v>
      </c>
      <c r="E8" s="1" t="s">
        <v>95</v>
      </c>
      <c r="F8" s="1">
        <v>5</v>
      </c>
      <c r="G8" s="1">
        <v>1</v>
      </c>
      <c r="H8" s="1" t="s">
        <v>9</v>
      </c>
      <c r="M8" t="str">
        <f t="shared" si="2"/>
        <v>SK</v>
      </c>
      <c r="N8">
        <f t="shared" si="3"/>
        <v>0</v>
      </c>
      <c r="O8" t="s">
        <v>151</v>
      </c>
      <c r="P8" t="str">
        <f>IF(ISERROR(MATCH(E8,$E$2:E7,0)),"","Yes")</f>
        <v/>
      </c>
    </row>
    <row r="9" spans="1:16" x14ac:dyDescent="0.25">
      <c r="A9" t="s">
        <v>14</v>
      </c>
      <c r="B9" s="1"/>
      <c r="C9" s="1" t="s">
        <v>96</v>
      </c>
      <c r="D9" s="1">
        <v>1</v>
      </c>
      <c r="E9" s="1" t="s">
        <v>97</v>
      </c>
      <c r="F9" s="1">
        <v>6</v>
      </c>
      <c r="G9" s="1">
        <v>5</v>
      </c>
      <c r="H9" s="1" t="s">
        <v>9</v>
      </c>
      <c r="M9" t="str">
        <f t="shared" si="2"/>
        <v>Infantry</v>
      </c>
      <c r="N9">
        <f t="shared" si="3"/>
        <v>750</v>
      </c>
      <c r="O9" t="s">
        <v>151</v>
      </c>
      <c r="P9" t="str">
        <f>IF(ISERROR(MATCH(E9,$E$2:E8,0)),"","Yes")</f>
        <v/>
      </c>
    </row>
    <row r="10" spans="1:16" x14ac:dyDescent="0.25">
      <c r="A10" t="s">
        <v>14</v>
      </c>
      <c r="B10" s="1"/>
      <c r="C10" s="1" t="s">
        <v>96</v>
      </c>
      <c r="D10" s="1">
        <v>2</v>
      </c>
      <c r="E10" s="1" t="s">
        <v>98</v>
      </c>
      <c r="F10" s="1">
        <v>6</v>
      </c>
      <c r="G10" s="1">
        <v>5</v>
      </c>
      <c r="H10" s="1" t="s">
        <v>9</v>
      </c>
      <c r="M10" t="str">
        <f t="shared" si="2"/>
        <v>Infantry</v>
      </c>
      <c r="N10">
        <f t="shared" si="3"/>
        <v>750</v>
      </c>
      <c r="O10" t="s">
        <v>151</v>
      </c>
      <c r="P10" t="str">
        <f>IF(ISERROR(MATCH(E10,$E$2:E9,0)),"","Yes")</f>
        <v/>
      </c>
    </row>
    <row r="11" spans="1:16" x14ac:dyDescent="0.25">
      <c r="A11" t="s">
        <v>22</v>
      </c>
      <c r="B11" s="1"/>
      <c r="C11" s="1" t="s">
        <v>99</v>
      </c>
      <c r="D11" s="1">
        <v>1</v>
      </c>
      <c r="E11" s="1" t="s">
        <v>100</v>
      </c>
      <c r="F11" s="1">
        <v>3</v>
      </c>
      <c r="G11" s="1">
        <v>1</v>
      </c>
      <c r="H11" s="1" t="s">
        <v>23</v>
      </c>
      <c r="M11" t="str">
        <f t="shared" ref="M11:M13" si="4">IF(OR(RIGHT(A11)="C",A11="LN"),"Cavalry",IF(OR(RIGHT(A11)="I",A11="PH",A11="LP"),"Infantry",A11))</f>
        <v>SK</v>
      </c>
      <c r="N11">
        <f t="shared" ref="N11:N13" si="5">IF(M11="Cavalry",G11*100,IF(M11="Infantry",G11*150,0))</f>
        <v>0</v>
      </c>
      <c r="O11" t="s">
        <v>151</v>
      </c>
      <c r="P11" t="str">
        <f>IF(ISERROR(MATCH(E11,$E$2:E10,0)),"","Yes")</f>
        <v/>
      </c>
    </row>
    <row r="12" spans="1:16" x14ac:dyDescent="0.25">
      <c r="A12" t="s">
        <v>22</v>
      </c>
      <c r="B12" s="1"/>
      <c r="C12" s="1" t="s">
        <v>99</v>
      </c>
      <c r="D12" s="1">
        <v>2</v>
      </c>
      <c r="E12" s="1" t="s">
        <v>101</v>
      </c>
      <c r="F12" s="1">
        <v>3</v>
      </c>
      <c r="G12" s="1">
        <v>1</v>
      </c>
      <c r="H12" s="1" t="s">
        <v>23</v>
      </c>
      <c r="M12" t="str">
        <f t="shared" si="4"/>
        <v>SK</v>
      </c>
      <c r="N12">
        <f t="shared" si="5"/>
        <v>0</v>
      </c>
      <c r="O12" t="s">
        <v>151</v>
      </c>
      <c r="P12" t="str">
        <f>IF(ISERROR(MATCH(E12,$E$2:E11,0)),"","Yes")</f>
        <v/>
      </c>
    </row>
    <row r="13" spans="1:16" x14ac:dyDescent="0.25">
      <c r="A13" t="s">
        <v>21</v>
      </c>
      <c r="B13" s="1"/>
      <c r="C13" s="1" t="s">
        <v>102</v>
      </c>
      <c r="D13" s="1">
        <v>1</v>
      </c>
      <c r="E13" s="1" t="s">
        <v>153</v>
      </c>
      <c r="F13" s="1">
        <v>3</v>
      </c>
      <c r="G13" s="1">
        <v>5</v>
      </c>
      <c r="H13" s="1" t="s">
        <v>26</v>
      </c>
      <c r="M13" t="str">
        <f t="shared" si="4"/>
        <v>Infantry</v>
      </c>
      <c r="N13">
        <f t="shared" si="5"/>
        <v>750</v>
      </c>
      <c r="O13" t="s">
        <v>151</v>
      </c>
      <c r="P13" t="str">
        <f>IF(ISERROR(MATCH(E13,$E$2:E12,0)),"","Yes")</f>
        <v/>
      </c>
    </row>
    <row r="14" spans="1:16" x14ac:dyDescent="0.25">
      <c r="A14" t="s">
        <v>21</v>
      </c>
      <c r="B14" s="1"/>
      <c r="C14" s="1" t="s">
        <v>102</v>
      </c>
      <c r="D14" s="1">
        <v>2</v>
      </c>
      <c r="E14" s="1" t="s">
        <v>154</v>
      </c>
      <c r="F14" s="1">
        <v>3</v>
      </c>
      <c r="G14" s="1">
        <v>5</v>
      </c>
      <c r="H14" s="1" t="s">
        <v>26</v>
      </c>
      <c r="M14" t="str">
        <f t="shared" ref="M14:M15" si="6">IF(OR(RIGHT(A14)="C",A14="LN"),"Cavalry",IF(OR(RIGHT(A14)="I",A14="PH",A14="LP"),"Infantry",A14))</f>
        <v>Infantry</v>
      </c>
      <c r="N14">
        <f t="shared" ref="N14:N15" si="7">IF(M14="Cavalry",G14*100,IF(M14="Infantry",G14*150,0))</f>
        <v>750</v>
      </c>
      <c r="O14" t="s">
        <v>151</v>
      </c>
      <c r="P14" t="str">
        <f>IF(ISERROR(MATCH(E14,$E$2:E13,0)),"","Yes")</f>
        <v/>
      </c>
    </row>
    <row r="15" spans="1:16" x14ac:dyDescent="0.25">
      <c r="A15" t="s">
        <v>21</v>
      </c>
      <c r="B15" s="1"/>
      <c r="C15" s="1" t="s">
        <v>105</v>
      </c>
      <c r="D15" s="1">
        <v>1</v>
      </c>
      <c r="E15" s="1" t="s">
        <v>106</v>
      </c>
      <c r="F15" s="1">
        <v>4</v>
      </c>
      <c r="G15" s="1">
        <v>5</v>
      </c>
      <c r="H15" s="1" t="s">
        <v>108</v>
      </c>
      <c r="M15" t="str">
        <f t="shared" si="6"/>
        <v>Infantry</v>
      </c>
      <c r="N15">
        <f t="shared" si="7"/>
        <v>750</v>
      </c>
      <c r="O15" t="s">
        <v>151</v>
      </c>
      <c r="P15" t="str">
        <f>IF(ISERROR(MATCH(E15,$E$2:E14,0)),"","Yes")</f>
        <v/>
      </c>
    </row>
    <row r="16" spans="1:16" x14ac:dyDescent="0.25">
      <c r="A16" t="s">
        <v>21</v>
      </c>
      <c r="B16" s="1"/>
      <c r="C16" s="1" t="s">
        <v>105</v>
      </c>
      <c r="D16" s="1">
        <v>2</v>
      </c>
      <c r="E16" s="1" t="s">
        <v>107</v>
      </c>
      <c r="F16" s="1">
        <v>4</v>
      </c>
      <c r="G16" s="1">
        <v>5</v>
      </c>
      <c r="H16" s="1" t="s">
        <v>108</v>
      </c>
      <c r="M16" t="str">
        <f t="shared" ref="M16" si="8">IF(OR(RIGHT(A16)="C",A16="LN"),"Cavalry",IF(OR(RIGHT(A16)="I",A16="PH",A16="LP"),"Infantry",A16))</f>
        <v>Infantry</v>
      </c>
      <c r="N16">
        <f t="shared" ref="N16" si="9">IF(M16="Cavalry",G16*100,IF(M16="Infantry",G16*150,0))</f>
        <v>750</v>
      </c>
      <c r="O16" t="s">
        <v>151</v>
      </c>
      <c r="P16" t="str">
        <f>IF(ISERROR(MATCH(E16,$E$2:E15,0)),"","Yes")</f>
        <v/>
      </c>
    </row>
    <row r="17" spans="1:16" x14ac:dyDescent="0.25">
      <c r="A17" t="s">
        <v>21</v>
      </c>
      <c r="B17" s="1"/>
      <c r="C17" s="1" t="s">
        <v>109</v>
      </c>
      <c r="D17" s="1"/>
      <c r="E17" s="1" t="s">
        <v>110</v>
      </c>
      <c r="F17" s="1">
        <v>5</v>
      </c>
      <c r="G17" s="1">
        <v>5</v>
      </c>
      <c r="H17" s="1" t="s">
        <v>9</v>
      </c>
      <c r="M17" t="str">
        <f t="shared" ref="M17:M21" si="10">IF(OR(RIGHT(A17)="C",A17="LN"),"Cavalry",IF(OR(RIGHT(A17)="I",A17="PH",A17="LP"),"Infantry",A17))</f>
        <v>Infantry</v>
      </c>
      <c r="N17">
        <f t="shared" ref="N17:N21" si="11">IF(M17="Cavalry",G17*100,IF(M17="Infantry",G17*150,0))</f>
        <v>750</v>
      </c>
      <c r="O17" t="s">
        <v>151</v>
      </c>
      <c r="P17" t="str">
        <f>IF(ISERROR(MATCH(E17,$E$2:E16,0)),"","Yes")</f>
        <v/>
      </c>
    </row>
    <row r="18" spans="1:16" x14ac:dyDescent="0.25">
      <c r="A18" t="s">
        <v>21</v>
      </c>
      <c r="B18" s="1"/>
      <c r="C18" s="1" t="s">
        <v>111</v>
      </c>
      <c r="D18" s="1">
        <v>1</v>
      </c>
      <c r="E18" s="1" t="s">
        <v>112</v>
      </c>
      <c r="F18" s="1">
        <v>4</v>
      </c>
      <c r="G18" s="1">
        <v>5</v>
      </c>
      <c r="H18" s="1" t="s">
        <v>9</v>
      </c>
      <c r="M18" t="str">
        <f t="shared" ref="M18:M20" si="12">IF(OR(RIGHT(A18)="C",A18="LN"),"Cavalry",IF(OR(RIGHT(A18)="I",A18="PH",A18="LP"),"Infantry",A18))</f>
        <v>Infantry</v>
      </c>
      <c r="N18">
        <f t="shared" ref="N18:N20" si="13">IF(M18="Cavalry",G18*100,IF(M18="Infantry",G18*150,0))</f>
        <v>750</v>
      </c>
      <c r="O18" t="s">
        <v>151</v>
      </c>
      <c r="P18" t="str">
        <f>IF(ISERROR(MATCH(E18,$E$2:E17,0)),"","Yes")</f>
        <v/>
      </c>
    </row>
    <row r="19" spans="1:16" x14ac:dyDescent="0.25">
      <c r="A19" t="s">
        <v>21</v>
      </c>
      <c r="B19" s="1"/>
      <c r="C19" s="1" t="s">
        <v>111</v>
      </c>
      <c r="D19" s="1">
        <v>2</v>
      </c>
      <c r="E19" s="1" t="s">
        <v>113</v>
      </c>
      <c r="F19" s="1">
        <v>4</v>
      </c>
      <c r="G19" s="1">
        <v>5</v>
      </c>
      <c r="H19" s="1" t="s">
        <v>9</v>
      </c>
      <c r="M19" t="str">
        <f t="shared" si="12"/>
        <v>Infantry</v>
      </c>
      <c r="N19">
        <f t="shared" si="13"/>
        <v>750</v>
      </c>
      <c r="O19" t="s">
        <v>151</v>
      </c>
      <c r="P19" t="str">
        <f>IF(ISERROR(MATCH(E19,$E$2:E18,0)),"","Yes")</f>
        <v/>
      </c>
    </row>
    <row r="20" spans="1:16" x14ac:dyDescent="0.25">
      <c r="A20" t="s">
        <v>21</v>
      </c>
      <c r="B20" s="1"/>
      <c r="C20" s="1" t="s">
        <v>111</v>
      </c>
      <c r="D20" s="1">
        <v>3</v>
      </c>
      <c r="E20" s="1" t="s">
        <v>114</v>
      </c>
      <c r="F20" s="1">
        <v>4</v>
      </c>
      <c r="G20" s="1">
        <v>5</v>
      </c>
      <c r="H20" s="1" t="s">
        <v>9</v>
      </c>
      <c r="M20" t="str">
        <f t="shared" si="12"/>
        <v>Infantry</v>
      </c>
      <c r="N20">
        <f t="shared" si="13"/>
        <v>750</v>
      </c>
      <c r="O20" t="s">
        <v>151</v>
      </c>
      <c r="P20" t="str">
        <f>IF(ISERROR(MATCH(E20,$E$2:E19,0)),"","Yes")</f>
        <v/>
      </c>
    </row>
    <row r="21" spans="1:16" x14ac:dyDescent="0.25">
      <c r="A21" t="s">
        <v>20</v>
      </c>
      <c r="B21" s="1"/>
      <c r="C21" s="1" t="s">
        <v>115</v>
      </c>
      <c r="D21" s="1">
        <v>1</v>
      </c>
      <c r="E21" s="1" t="s">
        <v>116</v>
      </c>
      <c r="F21" s="1">
        <v>5</v>
      </c>
      <c r="G21" s="1">
        <v>5</v>
      </c>
      <c r="H21" s="1" t="s">
        <v>9</v>
      </c>
      <c r="M21" t="str">
        <f t="shared" si="10"/>
        <v>Infantry</v>
      </c>
      <c r="N21">
        <f t="shared" si="11"/>
        <v>750</v>
      </c>
      <c r="O21" t="s">
        <v>151</v>
      </c>
      <c r="P21" t="str">
        <f>IF(ISERROR(MATCH(E21,$E$2:E20,0)),"","Yes")</f>
        <v/>
      </c>
    </row>
    <row r="22" spans="1:16" x14ac:dyDescent="0.25">
      <c r="A22" t="s">
        <v>20</v>
      </c>
      <c r="B22" s="1"/>
      <c r="C22" s="1" t="s">
        <v>115</v>
      </c>
      <c r="D22" s="1">
        <v>2</v>
      </c>
      <c r="E22" s="1" t="s">
        <v>117</v>
      </c>
      <c r="F22" s="1">
        <v>5</v>
      </c>
      <c r="G22" s="1">
        <v>5</v>
      </c>
      <c r="H22" s="1" t="s">
        <v>9</v>
      </c>
      <c r="M22" t="str">
        <f t="shared" ref="M22:M29" si="14">IF(OR(RIGHT(A22)="C",A22="LN"),"Cavalry",IF(OR(RIGHT(A22)="I",A22="PH",A22="LP"),"Infantry",A22))</f>
        <v>Infantry</v>
      </c>
      <c r="N22">
        <f t="shared" ref="N22:N29" si="15">IF(M22="Cavalry",G22*100,IF(M22="Infantry",G22*150,0))</f>
        <v>750</v>
      </c>
      <c r="O22" t="s">
        <v>151</v>
      </c>
      <c r="P22" t="str">
        <f>IF(ISERROR(MATCH(E22,$E$2:E21,0)),"","Yes")</f>
        <v/>
      </c>
    </row>
    <row r="23" spans="1:16" x14ac:dyDescent="0.25">
      <c r="A23" t="s">
        <v>20</v>
      </c>
      <c r="B23" s="1"/>
      <c r="C23" s="1" t="s">
        <v>118</v>
      </c>
      <c r="D23" s="1">
        <v>1</v>
      </c>
      <c r="E23" s="1" t="s">
        <v>119</v>
      </c>
      <c r="F23" s="1">
        <v>8</v>
      </c>
      <c r="G23" s="1">
        <v>5</v>
      </c>
      <c r="H23" s="1" t="s">
        <v>26</v>
      </c>
      <c r="M23" t="str">
        <f t="shared" si="14"/>
        <v>Infantry</v>
      </c>
      <c r="N23">
        <f t="shared" si="15"/>
        <v>750</v>
      </c>
      <c r="O23" t="s">
        <v>151</v>
      </c>
      <c r="P23" t="str">
        <f>IF(ISERROR(MATCH(E23,$E$2:E22,0)),"","Yes")</f>
        <v/>
      </c>
    </row>
    <row r="24" spans="1:16" x14ac:dyDescent="0.25">
      <c r="A24" t="s">
        <v>20</v>
      </c>
      <c r="B24" s="1"/>
      <c r="C24" s="1" t="s">
        <v>118</v>
      </c>
      <c r="D24" s="1">
        <v>2</v>
      </c>
      <c r="E24" s="1" t="s">
        <v>120</v>
      </c>
      <c r="F24" s="1">
        <v>8</v>
      </c>
      <c r="G24" s="1">
        <v>5</v>
      </c>
      <c r="H24" s="1" t="s">
        <v>26</v>
      </c>
      <c r="M24" t="str">
        <f t="shared" si="14"/>
        <v>Infantry</v>
      </c>
      <c r="N24">
        <f t="shared" si="15"/>
        <v>750</v>
      </c>
      <c r="O24" t="s">
        <v>151</v>
      </c>
      <c r="P24" t="str">
        <f>IF(ISERROR(MATCH(E24,$E$2:E23,0)),"","Yes")</f>
        <v/>
      </c>
    </row>
    <row r="25" spans="1:16" x14ac:dyDescent="0.25">
      <c r="A25" t="s">
        <v>20</v>
      </c>
      <c r="B25" s="1"/>
      <c r="C25" s="1" t="s">
        <v>118</v>
      </c>
      <c r="D25" s="1">
        <v>3</v>
      </c>
      <c r="E25" s="1" t="s">
        <v>121</v>
      </c>
      <c r="F25" s="1">
        <v>8</v>
      </c>
      <c r="G25" s="1">
        <v>5</v>
      </c>
      <c r="H25" s="1" t="s">
        <v>26</v>
      </c>
      <c r="M25" t="str">
        <f t="shared" si="14"/>
        <v>Infantry</v>
      </c>
      <c r="N25">
        <f t="shared" si="15"/>
        <v>750</v>
      </c>
      <c r="O25" t="s">
        <v>151</v>
      </c>
      <c r="P25" t="str">
        <f>IF(ISERROR(MATCH(E25,$E$2:E24,0)),"","Yes")</f>
        <v/>
      </c>
    </row>
    <row r="26" spans="1:16" x14ac:dyDescent="0.25">
      <c r="A26" t="s">
        <v>10</v>
      </c>
      <c r="B26" s="1"/>
      <c r="C26" s="1" t="s">
        <v>122</v>
      </c>
      <c r="D26" s="1"/>
      <c r="E26" s="1" t="s">
        <v>123</v>
      </c>
      <c r="F26" s="1">
        <v>7</v>
      </c>
      <c r="G26" s="1">
        <v>5</v>
      </c>
      <c r="H26" s="1"/>
      <c r="M26" t="str">
        <f t="shared" si="14"/>
        <v>Cavalry</v>
      </c>
      <c r="N26">
        <f t="shared" si="15"/>
        <v>500</v>
      </c>
      <c r="O26" t="s">
        <v>151</v>
      </c>
      <c r="P26" t="str">
        <f>IF(ISERROR(MATCH(E26,$E$2:E25,0)),"","Yes")</f>
        <v/>
      </c>
    </row>
    <row r="27" spans="1:16" x14ac:dyDescent="0.25">
      <c r="A27" t="s">
        <v>34</v>
      </c>
      <c r="B27" s="1"/>
      <c r="C27" s="1" t="s">
        <v>111</v>
      </c>
      <c r="D27" s="1"/>
      <c r="E27" s="1" t="s">
        <v>124</v>
      </c>
      <c r="F27" s="1">
        <v>6</v>
      </c>
      <c r="G27" s="1">
        <v>5</v>
      </c>
      <c r="H27" s="1"/>
      <c r="M27" t="str">
        <f t="shared" si="14"/>
        <v>Cavalry</v>
      </c>
      <c r="N27">
        <f t="shared" si="15"/>
        <v>500</v>
      </c>
      <c r="O27" t="s">
        <v>151</v>
      </c>
      <c r="P27" t="str">
        <f>IF(ISERROR(MATCH(E27,$E$2:E26,0)),"","Yes")</f>
        <v/>
      </c>
    </row>
    <row r="28" spans="1:16" x14ac:dyDescent="0.25">
      <c r="A28" t="s">
        <v>21</v>
      </c>
      <c r="B28" s="1"/>
      <c r="C28" s="1" t="s">
        <v>125</v>
      </c>
      <c r="D28" s="1">
        <v>1</v>
      </c>
      <c r="E28" s="1" t="s">
        <v>103</v>
      </c>
      <c r="F28" s="1">
        <v>3</v>
      </c>
      <c r="G28" s="1">
        <v>5</v>
      </c>
      <c r="H28" s="1" t="s">
        <v>9</v>
      </c>
      <c r="M28" t="str">
        <f t="shared" si="14"/>
        <v>Infantry</v>
      </c>
      <c r="N28">
        <f t="shared" si="15"/>
        <v>750</v>
      </c>
      <c r="O28" t="s">
        <v>151</v>
      </c>
      <c r="P28" t="str">
        <f>IF(ISERROR(MATCH(E28,$E$2:E27,0)),"","Yes")</f>
        <v/>
      </c>
    </row>
    <row r="29" spans="1:16" x14ac:dyDescent="0.25">
      <c r="A29" t="s">
        <v>21</v>
      </c>
      <c r="B29" s="1"/>
      <c r="C29" s="1" t="s">
        <v>125</v>
      </c>
      <c r="D29" s="1">
        <v>2</v>
      </c>
      <c r="E29" s="1" t="s">
        <v>104</v>
      </c>
      <c r="F29" s="1">
        <v>3</v>
      </c>
      <c r="G29" s="1">
        <v>5</v>
      </c>
      <c r="H29" s="1" t="s">
        <v>9</v>
      </c>
      <c r="M29" t="str">
        <f t="shared" si="14"/>
        <v>Infantry</v>
      </c>
      <c r="N29">
        <f t="shared" si="15"/>
        <v>750</v>
      </c>
      <c r="O29" t="s">
        <v>151</v>
      </c>
      <c r="P29" t="str">
        <f>IF(ISERROR(MATCH(E29,$E$2:E28,0)),"","Yes")</f>
        <v/>
      </c>
    </row>
    <row r="30" spans="1:16" x14ac:dyDescent="0.25">
      <c r="A30" t="s">
        <v>21</v>
      </c>
      <c r="B30" s="1"/>
      <c r="C30" s="1" t="s">
        <v>125</v>
      </c>
      <c r="D30" s="1">
        <v>3</v>
      </c>
      <c r="E30" s="1" t="s">
        <v>126</v>
      </c>
      <c r="F30" s="1">
        <v>3</v>
      </c>
      <c r="G30" s="1">
        <v>5</v>
      </c>
      <c r="H30" s="1" t="s">
        <v>9</v>
      </c>
      <c r="M30" t="str">
        <f t="shared" ref="M30:M32" si="16">IF(OR(RIGHT(A30)="C",A30="LN"),"Cavalry",IF(OR(RIGHT(A30)="I",A30="PH",A30="LP"),"Infantry",A30))</f>
        <v>Infantry</v>
      </c>
      <c r="N30">
        <f t="shared" ref="N30:N32" si="17">IF(M30="Cavalry",G30*100,IF(M30="Infantry",G30*150,0))</f>
        <v>750</v>
      </c>
      <c r="O30" t="s">
        <v>151</v>
      </c>
      <c r="P30" t="str">
        <f>IF(ISERROR(MATCH(E30,$E$2:E29,0)),"","Yes")</f>
        <v/>
      </c>
    </row>
    <row r="31" spans="1:16" x14ac:dyDescent="0.25">
      <c r="A31" t="s">
        <v>21</v>
      </c>
      <c r="B31" s="1"/>
      <c r="C31" s="1" t="s">
        <v>125</v>
      </c>
      <c r="D31" s="1">
        <v>4</v>
      </c>
      <c r="E31" s="1" t="s">
        <v>127</v>
      </c>
      <c r="F31" s="1">
        <v>3</v>
      </c>
      <c r="G31" s="1">
        <v>5</v>
      </c>
      <c r="H31" s="1" t="s">
        <v>9</v>
      </c>
      <c r="M31" t="str">
        <f t="shared" si="16"/>
        <v>Infantry</v>
      </c>
      <c r="N31">
        <f t="shared" si="17"/>
        <v>750</v>
      </c>
      <c r="O31" t="s">
        <v>151</v>
      </c>
      <c r="P31" t="str">
        <f>IF(ISERROR(MATCH(E31,$E$2:E30,0)),"","Yes")</f>
        <v/>
      </c>
    </row>
    <row r="32" spans="1:16" x14ac:dyDescent="0.25">
      <c r="A32" t="s">
        <v>21</v>
      </c>
      <c r="B32" s="1"/>
      <c r="C32" s="1" t="s">
        <v>125</v>
      </c>
      <c r="D32" s="1">
        <v>5</v>
      </c>
      <c r="E32" s="1" t="s">
        <v>128</v>
      </c>
      <c r="F32" s="1">
        <v>3</v>
      </c>
      <c r="G32" s="1">
        <v>5</v>
      </c>
      <c r="H32" s="1" t="s">
        <v>9</v>
      </c>
      <c r="M32" t="str">
        <f t="shared" si="16"/>
        <v>Infantry</v>
      </c>
      <c r="N32">
        <f t="shared" si="17"/>
        <v>750</v>
      </c>
      <c r="O32" t="s">
        <v>151</v>
      </c>
      <c r="P32" t="str">
        <f>IF(ISERROR(MATCH(E32,$E$2:E31,0)),"","Yes")</f>
        <v/>
      </c>
    </row>
    <row r="33" spans="1:16" x14ac:dyDescent="0.25">
      <c r="A33" t="s">
        <v>21</v>
      </c>
      <c r="B33" s="1"/>
      <c r="C33" s="1" t="s">
        <v>125</v>
      </c>
      <c r="D33" s="1">
        <v>6</v>
      </c>
      <c r="E33" s="1" t="s">
        <v>129</v>
      </c>
      <c r="F33" s="1">
        <v>3</v>
      </c>
      <c r="G33" s="1">
        <v>5</v>
      </c>
      <c r="H33" s="1" t="s">
        <v>9</v>
      </c>
      <c r="M33" t="str">
        <f t="shared" ref="M33:M36" si="18">IF(OR(RIGHT(A33)="C",A33="LN"),"Cavalry",IF(OR(RIGHT(A33)="I",A33="PH",A33="LP"),"Infantry",A33))</f>
        <v>Infantry</v>
      </c>
      <c r="N33">
        <f t="shared" ref="N33:N36" si="19">IF(M33="Cavalry",G33*100,IF(M33="Infantry",G33*150,0))</f>
        <v>750</v>
      </c>
      <c r="O33" t="s">
        <v>151</v>
      </c>
      <c r="P33" t="str">
        <f>IF(ISERROR(MATCH(E33,$E$2:E32,0)),"","Yes")</f>
        <v/>
      </c>
    </row>
    <row r="34" spans="1:16" x14ac:dyDescent="0.25">
      <c r="A34" t="s">
        <v>21</v>
      </c>
      <c r="B34" s="1"/>
      <c r="C34" s="1" t="s">
        <v>125</v>
      </c>
      <c r="D34" s="1">
        <v>7</v>
      </c>
      <c r="E34" s="1" t="s">
        <v>130</v>
      </c>
      <c r="F34" s="1">
        <v>3</v>
      </c>
      <c r="G34" s="1">
        <v>5</v>
      </c>
      <c r="H34" s="1" t="s">
        <v>9</v>
      </c>
      <c r="M34" t="str">
        <f t="shared" si="18"/>
        <v>Infantry</v>
      </c>
      <c r="N34">
        <f t="shared" si="19"/>
        <v>750</v>
      </c>
      <c r="O34" t="s">
        <v>151</v>
      </c>
      <c r="P34" t="str">
        <f>IF(ISERROR(MATCH(E34,$E$2:E33,0)),"","Yes")</f>
        <v/>
      </c>
    </row>
    <row r="35" spans="1:16" x14ac:dyDescent="0.25">
      <c r="A35" t="s">
        <v>21</v>
      </c>
      <c r="B35" s="1"/>
      <c r="C35" s="1" t="s">
        <v>125</v>
      </c>
      <c r="D35" s="1">
        <v>8</v>
      </c>
      <c r="E35" s="1" t="s">
        <v>131</v>
      </c>
      <c r="F35" s="1">
        <v>3</v>
      </c>
      <c r="G35" s="1">
        <v>5</v>
      </c>
      <c r="H35" s="1" t="s">
        <v>9</v>
      </c>
      <c r="M35" t="str">
        <f t="shared" si="18"/>
        <v>Infantry</v>
      </c>
      <c r="N35">
        <f t="shared" si="19"/>
        <v>750</v>
      </c>
      <c r="O35" t="s">
        <v>151</v>
      </c>
      <c r="P35" t="str">
        <f>IF(ISERROR(MATCH(E35,$E$2:E34,0)),"","Yes")</f>
        <v/>
      </c>
    </row>
    <row r="36" spans="1:16" x14ac:dyDescent="0.25">
      <c r="A36" t="s">
        <v>22</v>
      </c>
      <c r="B36" s="1"/>
      <c r="C36" s="1" t="s">
        <v>132</v>
      </c>
      <c r="D36" s="1">
        <v>1</v>
      </c>
      <c r="E36" s="1" t="s">
        <v>133</v>
      </c>
      <c r="F36" s="1">
        <v>3</v>
      </c>
      <c r="G36" s="1">
        <v>1</v>
      </c>
      <c r="H36" s="1" t="s">
        <v>26</v>
      </c>
      <c r="M36" t="str">
        <f t="shared" si="18"/>
        <v>SK</v>
      </c>
      <c r="N36">
        <f t="shared" si="19"/>
        <v>0</v>
      </c>
      <c r="O36" t="s">
        <v>151</v>
      </c>
      <c r="P36" t="str">
        <f>IF(ISERROR(MATCH(E36,$E$2:E35,0)),"","Yes")</f>
        <v/>
      </c>
    </row>
    <row r="37" spans="1:16" x14ac:dyDescent="0.25">
      <c r="A37" t="s">
        <v>22</v>
      </c>
      <c r="B37" s="1"/>
      <c r="C37" s="1" t="s">
        <v>132</v>
      </c>
      <c r="D37" s="1">
        <v>2</v>
      </c>
      <c r="E37" s="1" t="s">
        <v>134</v>
      </c>
      <c r="F37" s="1">
        <v>3</v>
      </c>
      <c r="G37" s="1">
        <v>1</v>
      </c>
      <c r="H37" s="1" t="s">
        <v>26</v>
      </c>
      <c r="M37" t="str">
        <f t="shared" ref="M37:M38" si="20">IF(OR(RIGHT(A37)="C",A37="LN"),"Cavalry",IF(OR(RIGHT(A37)="I",A37="PH",A37="LP"),"Infantry",A37))</f>
        <v>SK</v>
      </c>
      <c r="N37">
        <f t="shared" ref="N37:N38" si="21">IF(M37="Cavalry",G37*100,IF(M37="Infantry",G37*150,0))</f>
        <v>0</v>
      </c>
      <c r="O37" t="s">
        <v>151</v>
      </c>
      <c r="P37" t="str">
        <f>IF(ISERROR(MATCH(E37,$E$2:E36,0)),"","Yes")</f>
        <v/>
      </c>
    </row>
    <row r="38" spans="1:16" x14ac:dyDescent="0.25">
      <c r="A38" t="s">
        <v>21</v>
      </c>
      <c r="B38" s="1"/>
      <c r="C38" s="1" t="s">
        <v>135</v>
      </c>
      <c r="D38" s="1"/>
      <c r="E38" s="1" t="s">
        <v>136</v>
      </c>
      <c r="F38" s="1">
        <v>4</v>
      </c>
      <c r="G38" s="1">
        <v>5</v>
      </c>
      <c r="H38" s="1" t="s">
        <v>108</v>
      </c>
      <c r="M38" t="str">
        <f t="shared" si="20"/>
        <v>Infantry</v>
      </c>
      <c r="N38">
        <f t="shared" si="21"/>
        <v>750</v>
      </c>
      <c r="O38" t="s">
        <v>151</v>
      </c>
      <c r="P38" t="str">
        <f>IF(ISERROR(MATCH(E38,$E$2:E37,0)),"","Yes")</f>
        <v/>
      </c>
    </row>
    <row r="39" spans="1:16" x14ac:dyDescent="0.25">
      <c r="A39" t="s">
        <v>22</v>
      </c>
      <c r="B39" s="1"/>
      <c r="C39" s="1" t="s">
        <v>137</v>
      </c>
      <c r="D39" s="1">
        <v>1</v>
      </c>
      <c r="E39" s="1" t="s">
        <v>157</v>
      </c>
      <c r="F39" s="1">
        <v>4</v>
      </c>
      <c r="G39" s="1">
        <v>1</v>
      </c>
      <c r="H39" s="1" t="s">
        <v>26</v>
      </c>
      <c r="M39" t="str">
        <f t="shared" ref="M39:M50" si="22">IF(OR(RIGHT(A39)="C",A39="LN"),"Cavalry",IF(OR(RIGHT(A39)="I",A39="PH",A39="LP"),"Infantry",A39))</f>
        <v>SK</v>
      </c>
      <c r="N39">
        <f t="shared" ref="N39:N50" si="23">IF(M39="Cavalry",G39*100,IF(M39="Infantry",G39*150,0))</f>
        <v>0</v>
      </c>
      <c r="O39" t="s">
        <v>151</v>
      </c>
      <c r="P39" t="str">
        <f>IF(ISERROR(MATCH(E39,$E$2:E38,0)),"","Yes")</f>
        <v/>
      </c>
    </row>
    <row r="40" spans="1:16" x14ac:dyDescent="0.25">
      <c r="A40" t="s">
        <v>22</v>
      </c>
      <c r="B40" s="1"/>
      <c r="C40" s="1" t="s">
        <v>137</v>
      </c>
      <c r="D40" s="1">
        <v>2</v>
      </c>
      <c r="E40" s="1" t="s">
        <v>158</v>
      </c>
      <c r="F40" s="1">
        <v>4</v>
      </c>
      <c r="G40" s="1">
        <v>1</v>
      </c>
      <c r="H40" s="1" t="s">
        <v>26</v>
      </c>
      <c r="M40" t="str">
        <f t="shared" si="22"/>
        <v>SK</v>
      </c>
      <c r="N40">
        <f t="shared" si="23"/>
        <v>0</v>
      </c>
      <c r="O40" t="s">
        <v>151</v>
      </c>
      <c r="P40" t="str">
        <f>IF(ISERROR(MATCH(E40,$E$2:E39,0)),"","Yes")</f>
        <v/>
      </c>
    </row>
    <row r="41" spans="1:16" x14ac:dyDescent="0.25">
      <c r="A41" t="s">
        <v>10</v>
      </c>
      <c r="B41" s="1"/>
      <c r="C41" s="1" t="s">
        <v>138</v>
      </c>
      <c r="D41" s="1">
        <v>1</v>
      </c>
      <c r="E41" s="1" t="s">
        <v>139</v>
      </c>
      <c r="F41" s="1">
        <v>7</v>
      </c>
      <c r="G41" s="1">
        <v>5</v>
      </c>
      <c r="H41" s="1"/>
      <c r="M41" t="str">
        <f t="shared" si="22"/>
        <v>Cavalry</v>
      </c>
      <c r="N41">
        <f t="shared" si="23"/>
        <v>500</v>
      </c>
      <c r="O41" t="s">
        <v>151</v>
      </c>
      <c r="P41" t="str">
        <f>IF(ISERROR(MATCH(E41,$E$2:E40,0)),"","Yes")</f>
        <v/>
      </c>
    </row>
    <row r="42" spans="1:16" x14ac:dyDescent="0.25">
      <c r="A42" t="s">
        <v>8</v>
      </c>
      <c r="B42" s="1"/>
      <c r="C42" s="1" t="s">
        <v>140</v>
      </c>
      <c r="D42" s="1">
        <v>1</v>
      </c>
      <c r="E42" s="1" t="s">
        <v>141</v>
      </c>
      <c r="F42" s="1">
        <v>6</v>
      </c>
      <c r="G42" s="1">
        <v>5</v>
      </c>
      <c r="H42" s="1" t="s">
        <v>42</v>
      </c>
      <c r="M42" t="str">
        <f t="shared" si="22"/>
        <v>Cavalry</v>
      </c>
      <c r="N42">
        <f t="shared" si="23"/>
        <v>500</v>
      </c>
      <c r="O42" t="s">
        <v>151</v>
      </c>
      <c r="P42" t="str">
        <f>IF(ISERROR(MATCH(E42,$E$2:E41,0)),"","Yes")</f>
        <v/>
      </c>
    </row>
    <row r="43" spans="1:16" x14ac:dyDescent="0.25">
      <c r="A43" t="s">
        <v>8</v>
      </c>
      <c r="B43" s="1"/>
      <c r="C43" s="1" t="s">
        <v>142</v>
      </c>
      <c r="D43" s="1">
        <v>1</v>
      </c>
      <c r="E43" s="1" t="s">
        <v>143</v>
      </c>
      <c r="F43" s="1">
        <v>6</v>
      </c>
      <c r="G43" s="1">
        <v>5</v>
      </c>
      <c r="H43" s="1" t="s">
        <v>42</v>
      </c>
      <c r="M43" t="str">
        <f t="shared" si="22"/>
        <v>Cavalry</v>
      </c>
      <c r="N43">
        <f t="shared" si="23"/>
        <v>500</v>
      </c>
      <c r="O43" t="s">
        <v>151</v>
      </c>
      <c r="P43" t="str">
        <f>IF(ISERROR(MATCH(E43,$E$2:E42,0)),"","Yes")</f>
        <v/>
      </c>
    </row>
    <row r="44" spans="1:16" x14ac:dyDescent="0.25">
      <c r="A44" t="s">
        <v>144</v>
      </c>
      <c r="B44" s="1"/>
      <c r="C44" s="1" t="s">
        <v>63</v>
      </c>
      <c r="D44" s="1">
        <v>1</v>
      </c>
      <c r="E44" s="1" t="s">
        <v>145</v>
      </c>
      <c r="F44" s="1">
        <v>5</v>
      </c>
      <c r="G44" s="1">
        <v>3</v>
      </c>
      <c r="H44" s="1" t="s">
        <v>91</v>
      </c>
      <c r="M44" t="str">
        <f t="shared" si="22"/>
        <v>CH</v>
      </c>
      <c r="N44">
        <f t="shared" si="23"/>
        <v>0</v>
      </c>
      <c r="O44" t="s">
        <v>151</v>
      </c>
      <c r="P44" t="str">
        <f>IF(ISERROR(MATCH(E44,$E$2:E43,0)),"","Yes")</f>
        <v/>
      </c>
    </row>
    <row r="45" spans="1:16" x14ac:dyDescent="0.25">
      <c r="A45" t="s">
        <v>144</v>
      </c>
      <c r="B45" s="1"/>
      <c r="C45" s="1" t="s">
        <v>63</v>
      </c>
      <c r="D45" s="1">
        <v>2</v>
      </c>
      <c r="E45" s="1" t="s">
        <v>146</v>
      </c>
      <c r="F45" s="1">
        <v>5</v>
      </c>
      <c r="G45" s="1">
        <v>3</v>
      </c>
      <c r="H45" s="1" t="s">
        <v>91</v>
      </c>
      <c r="M45" t="str">
        <f t="shared" ref="M45:M78" si="24">IF(OR(RIGHT(A45)="C",A45="LN"),"Cavalry",IF(OR(RIGHT(A45)="I",A45="PH",A45="LP"),"Infantry",A45))</f>
        <v>CH</v>
      </c>
      <c r="N45">
        <f t="shared" ref="N45:N78" si="25">IF(M45="Cavalry",G45*100,IF(M45="Infantry",G45*150,0))</f>
        <v>0</v>
      </c>
      <c r="O45" t="s">
        <v>151</v>
      </c>
      <c r="P45" t="str">
        <f>IF(ISERROR(MATCH(E45,$E$2:E44,0)),"","Yes")</f>
        <v/>
      </c>
    </row>
    <row r="46" spans="1:16" x14ac:dyDescent="0.25">
      <c r="A46" t="s">
        <v>144</v>
      </c>
      <c r="B46" s="1"/>
      <c r="C46" s="1" t="s">
        <v>63</v>
      </c>
      <c r="D46" s="1">
        <v>3</v>
      </c>
      <c r="E46" s="1" t="s">
        <v>147</v>
      </c>
      <c r="F46" s="1">
        <v>5</v>
      </c>
      <c r="G46" s="1">
        <v>3</v>
      </c>
      <c r="H46" s="1" t="s">
        <v>91</v>
      </c>
      <c r="M46" t="str">
        <f t="shared" si="24"/>
        <v>CH</v>
      </c>
      <c r="N46">
        <f t="shared" si="25"/>
        <v>0</v>
      </c>
      <c r="O46" t="s">
        <v>151</v>
      </c>
      <c r="P46" t="str">
        <f>IF(ISERROR(MATCH(E46,$E$2:E45,0)),"","Yes")</f>
        <v/>
      </c>
    </row>
    <row r="47" spans="1:16" x14ac:dyDescent="0.25">
      <c r="A47" t="s">
        <v>144</v>
      </c>
      <c r="B47" s="1"/>
      <c r="C47" s="1" t="s">
        <v>63</v>
      </c>
      <c r="D47" s="1">
        <v>4</v>
      </c>
      <c r="E47" s="1" t="s">
        <v>148</v>
      </c>
      <c r="F47" s="1">
        <v>5</v>
      </c>
      <c r="G47" s="1">
        <v>3</v>
      </c>
      <c r="H47" s="1" t="s">
        <v>91</v>
      </c>
      <c r="M47" t="str">
        <f t="shared" si="24"/>
        <v>CH</v>
      </c>
      <c r="N47">
        <f t="shared" si="25"/>
        <v>0</v>
      </c>
      <c r="O47" t="s">
        <v>151</v>
      </c>
      <c r="P47" t="str">
        <f>IF(ISERROR(MATCH(E47,$E$2:E46,0)),"","Yes")</f>
        <v/>
      </c>
    </row>
    <row r="48" spans="1:16" x14ac:dyDescent="0.25">
      <c r="A48" t="s">
        <v>144</v>
      </c>
      <c r="B48" s="1"/>
      <c r="C48" s="1" t="s">
        <v>63</v>
      </c>
      <c r="D48" s="1">
        <v>5</v>
      </c>
      <c r="E48" s="1" t="s">
        <v>149</v>
      </c>
      <c r="F48" s="1">
        <v>5</v>
      </c>
      <c r="G48" s="1">
        <v>3</v>
      </c>
      <c r="H48" s="1" t="s">
        <v>91</v>
      </c>
      <c r="M48" t="str">
        <f t="shared" si="24"/>
        <v>CH</v>
      </c>
      <c r="N48">
        <f t="shared" si="25"/>
        <v>0</v>
      </c>
      <c r="O48" t="s">
        <v>151</v>
      </c>
      <c r="P48" t="str">
        <f>IF(ISERROR(MATCH(E48,$E$2:E47,0)),"","Yes")</f>
        <v/>
      </c>
    </row>
    <row r="49" spans="1:16" x14ac:dyDescent="0.25">
      <c r="A49" t="s">
        <v>8</v>
      </c>
      <c r="C49" t="s">
        <v>50</v>
      </c>
      <c r="E49" t="s">
        <v>155</v>
      </c>
      <c r="F49" s="1">
        <v>6</v>
      </c>
      <c r="G49" s="1">
        <v>3</v>
      </c>
      <c r="H49" t="s">
        <v>91</v>
      </c>
      <c r="M49" t="str">
        <f t="shared" si="24"/>
        <v>Cavalry</v>
      </c>
      <c r="N49">
        <f t="shared" si="25"/>
        <v>300</v>
      </c>
      <c r="O49" t="s">
        <v>152</v>
      </c>
      <c r="P49" t="str">
        <f>IF(ISERROR(MATCH(E49,$E$2:E48,0)),"","Yes")</f>
        <v/>
      </c>
    </row>
    <row r="50" spans="1:16" x14ac:dyDescent="0.25">
      <c r="A50" t="s">
        <v>8</v>
      </c>
      <c r="C50" t="s">
        <v>51</v>
      </c>
      <c r="E50" t="s">
        <v>54</v>
      </c>
      <c r="F50" s="1">
        <v>6</v>
      </c>
      <c r="G50" s="1">
        <v>2</v>
      </c>
      <c r="H50" t="s">
        <v>42</v>
      </c>
      <c r="M50" t="str">
        <f t="shared" si="24"/>
        <v>Cavalry</v>
      </c>
      <c r="N50">
        <f t="shared" si="25"/>
        <v>200</v>
      </c>
      <c r="O50" t="s">
        <v>152</v>
      </c>
      <c r="P50" t="str">
        <f>IF(ISERROR(MATCH(E50,$E$2:E49,0)),"","Yes")</f>
        <v/>
      </c>
    </row>
    <row r="51" spans="1:16" x14ac:dyDescent="0.25">
      <c r="A51" t="s">
        <v>8</v>
      </c>
      <c r="C51" t="s">
        <v>52</v>
      </c>
      <c r="E51" t="s">
        <v>156</v>
      </c>
      <c r="F51" s="1">
        <v>7</v>
      </c>
      <c r="G51" s="1">
        <v>3</v>
      </c>
      <c r="H51" t="s">
        <v>42</v>
      </c>
      <c r="M51" t="str">
        <f t="shared" si="24"/>
        <v>Cavalry</v>
      </c>
      <c r="N51">
        <f t="shared" si="25"/>
        <v>300</v>
      </c>
      <c r="O51" t="s">
        <v>152</v>
      </c>
      <c r="P51" t="str">
        <f>IF(ISERROR(MATCH(E51,$E$2:E50,0)),"","Yes")</f>
        <v/>
      </c>
    </row>
    <row r="52" spans="1:16" x14ac:dyDescent="0.25">
      <c r="A52" t="s">
        <v>22</v>
      </c>
      <c r="C52" t="s">
        <v>53</v>
      </c>
      <c r="D52">
        <v>1</v>
      </c>
      <c r="E52" t="s">
        <v>56</v>
      </c>
      <c r="F52" s="1">
        <v>3</v>
      </c>
      <c r="G52" s="1">
        <v>1</v>
      </c>
      <c r="H52" t="s">
        <v>26</v>
      </c>
      <c r="M52" t="str">
        <f t="shared" si="24"/>
        <v>SK</v>
      </c>
      <c r="N52">
        <f t="shared" si="25"/>
        <v>0</v>
      </c>
      <c r="O52" t="s">
        <v>152</v>
      </c>
      <c r="P52" t="str">
        <f>IF(ISERROR(MATCH(E52,$E$2:E51,0)),"","Yes")</f>
        <v/>
      </c>
    </row>
    <row r="53" spans="1:16" x14ac:dyDescent="0.25">
      <c r="A53" t="s">
        <v>22</v>
      </c>
      <c r="C53" t="s">
        <v>53</v>
      </c>
      <c r="D53">
        <v>2</v>
      </c>
      <c r="E53" t="s">
        <v>57</v>
      </c>
      <c r="F53" s="1">
        <v>3</v>
      </c>
      <c r="G53" s="1">
        <v>1</v>
      </c>
      <c r="H53" t="s">
        <v>26</v>
      </c>
      <c r="M53" t="str">
        <f t="shared" si="24"/>
        <v>SK</v>
      </c>
      <c r="N53">
        <f t="shared" si="25"/>
        <v>0</v>
      </c>
      <c r="O53" t="s">
        <v>152</v>
      </c>
      <c r="P53" t="str">
        <f>IF(ISERROR(MATCH(E53,$E$2:E52,0)),"","Yes")</f>
        <v/>
      </c>
    </row>
    <row r="54" spans="1:16" x14ac:dyDescent="0.25">
      <c r="A54" t="s">
        <v>22</v>
      </c>
      <c r="C54" t="s">
        <v>53</v>
      </c>
      <c r="D54">
        <v>3</v>
      </c>
      <c r="E54" t="s">
        <v>58</v>
      </c>
      <c r="F54" s="1">
        <v>3</v>
      </c>
      <c r="G54" s="1">
        <v>1</v>
      </c>
      <c r="H54" t="s">
        <v>26</v>
      </c>
      <c r="M54" t="str">
        <f t="shared" si="24"/>
        <v>SK</v>
      </c>
      <c r="N54">
        <f t="shared" si="25"/>
        <v>0</v>
      </c>
      <c r="O54" t="s">
        <v>152</v>
      </c>
      <c r="P54" t="str">
        <f>IF(ISERROR(MATCH(E54,$E$2:E53,0)),"","Yes")</f>
        <v/>
      </c>
    </row>
    <row r="55" spans="1:16" x14ac:dyDescent="0.25">
      <c r="A55" t="s">
        <v>22</v>
      </c>
      <c r="C55" t="s">
        <v>53</v>
      </c>
      <c r="D55">
        <v>4</v>
      </c>
      <c r="E55" t="s">
        <v>59</v>
      </c>
      <c r="F55" s="1">
        <v>3</v>
      </c>
      <c r="G55" s="1">
        <v>1</v>
      </c>
      <c r="H55" t="s">
        <v>26</v>
      </c>
      <c r="M55" t="str">
        <f t="shared" si="24"/>
        <v>SK</v>
      </c>
      <c r="N55">
        <f t="shared" si="25"/>
        <v>0</v>
      </c>
      <c r="O55" t="s">
        <v>152</v>
      </c>
      <c r="P55" t="str">
        <f>IF(ISERROR(MATCH(E55,$E$2:E54,0)),"","Yes")</f>
        <v/>
      </c>
    </row>
    <row r="56" spans="1:16" x14ac:dyDescent="0.25">
      <c r="A56" t="s">
        <v>22</v>
      </c>
      <c r="C56" t="s">
        <v>53</v>
      </c>
      <c r="D56">
        <v>5</v>
      </c>
      <c r="E56" t="s">
        <v>60</v>
      </c>
      <c r="F56" s="1">
        <v>3</v>
      </c>
      <c r="G56" s="1">
        <v>1</v>
      </c>
      <c r="H56" t="s">
        <v>26</v>
      </c>
      <c r="M56" t="str">
        <f t="shared" si="24"/>
        <v>SK</v>
      </c>
      <c r="N56">
        <f t="shared" si="25"/>
        <v>0</v>
      </c>
      <c r="O56" t="s">
        <v>152</v>
      </c>
      <c r="P56" t="str">
        <f>IF(ISERROR(MATCH(E56,$E$2:E55,0)),"","Yes")</f>
        <v/>
      </c>
    </row>
    <row r="57" spans="1:16" x14ac:dyDescent="0.25">
      <c r="A57" t="s">
        <v>22</v>
      </c>
      <c r="C57" t="s">
        <v>53</v>
      </c>
      <c r="D57">
        <v>6</v>
      </c>
      <c r="E57" t="s">
        <v>61</v>
      </c>
      <c r="F57" s="1">
        <v>3</v>
      </c>
      <c r="G57" s="1">
        <v>1</v>
      </c>
      <c r="H57" t="s">
        <v>23</v>
      </c>
      <c r="M57" t="str">
        <f t="shared" si="24"/>
        <v>SK</v>
      </c>
      <c r="N57">
        <f t="shared" si="25"/>
        <v>0</v>
      </c>
      <c r="O57" t="s">
        <v>152</v>
      </c>
      <c r="P57" t="str">
        <f>IF(ISERROR(MATCH(E57,$E$2:E56,0)),"","Yes")</f>
        <v/>
      </c>
    </row>
    <row r="58" spans="1:16" x14ac:dyDescent="0.25">
      <c r="A58" t="s">
        <v>22</v>
      </c>
      <c r="C58" t="s">
        <v>53</v>
      </c>
      <c r="D58">
        <v>7</v>
      </c>
      <c r="E58" t="s">
        <v>62</v>
      </c>
      <c r="F58" s="1">
        <v>3</v>
      </c>
      <c r="G58" s="1">
        <v>1</v>
      </c>
      <c r="H58" t="s">
        <v>23</v>
      </c>
      <c r="M58" t="str">
        <f t="shared" si="24"/>
        <v>SK</v>
      </c>
      <c r="N58">
        <f t="shared" si="25"/>
        <v>0</v>
      </c>
      <c r="O58" t="s">
        <v>152</v>
      </c>
      <c r="P58" t="str">
        <f>IF(ISERROR(MATCH(E58,$E$2:E57,0)),"","Yes")</f>
        <v/>
      </c>
    </row>
    <row r="59" spans="1:16" x14ac:dyDescent="0.25">
      <c r="A59" t="s">
        <v>21</v>
      </c>
      <c r="C59" t="s">
        <v>63</v>
      </c>
      <c r="D59">
        <v>1</v>
      </c>
      <c r="E59" t="s">
        <v>64</v>
      </c>
      <c r="F59" s="1">
        <v>6</v>
      </c>
      <c r="G59" s="1">
        <v>5</v>
      </c>
      <c r="H59" t="s">
        <v>26</v>
      </c>
      <c r="M59" t="str">
        <f t="shared" si="24"/>
        <v>Infantry</v>
      </c>
      <c r="N59">
        <f t="shared" si="25"/>
        <v>750</v>
      </c>
      <c r="O59" t="s">
        <v>152</v>
      </c>
      <c r="P59" t="str">
        <f>IF(ISERROR(MATCH(E59,$E$2:E58,0)),"","Yes")</f>
        <v/>
      </c>
    </row>
    <row r="60" spans="1:16" x14ac:dyDescent="0.25">
      <c r="A60" t="s">
        <v>21</v>
      </c>
      <c r="C60" t="s">
        <v>63</v>
      </c>
      <c r="D60">
        <v>2</v>
      </c>
      <c r="E60" t="s">
        <v>65</v>
      </c>
      <c r="F60" s="1">
        <v>6</v>
      </c>
      <c r="G60" s="1">
        <v>5</v>
      </c>
      <c r="H60" t="s">
        <v>26</v>
      </c>
      <c r="M60" t="str">
        <f t="shared" si="24"/>
        <v>Infantry</v>
      </c>
      <c r="N60">
        <f t="shared" si="25"/>
        <v>750</v>
      </c>
      <c r="O60" t="s">
        <v>152</v>
      </c>
      <c r="P60" t="str">
        <f>IF(ISERROR(MATCH(E60,$E$2:E59,0)),"","Yes")</f>
        <v/>
      </c>
    </row>
    <row r="61" spans="1:16" x14ac:dyDescent="0.25">
      <c r="A61" t="s">
        <v>14</v>
      </c>
      <c r="C61" t="s">
        <v>31</v>
      </c>
      <c r="D61">
        <v>1</v>
      </c>
      <c r="E61" t="s">
        <v>29</v>
      </c>
      <c r="F61">
        <v>5</v>
      </c>
      <c r="G61">
        <v>5</v>
      </c>
      <c r="H61" t="s">
        <v>9</v>
      </c>
      <c r="M61" t="str">
        <f t="shared" si="24"/>
        <v>Infantry</v>
      </c>
      <c r="N61">
        <f t="shared" si="25"/>
        <v>750</v>
      </c>
      <c r="O61" t="s">
        <v>152</v>
      </c>
      <c r="P61" t="str">
        <f>IF(ISERROR(MATCH(E61,$E$2:E60,0)),"","Yes")</f>
        <v/>
      </c>
    </row>
    <row r="62" spans="1:16" x14ac:dyDescent="0.25">
      <c r="A62" t="s">
        <v>14</v>
      </c>
      <c r="C62" t="s">
        <v>31</v>
      </c>
      <c r="D62">
        <v>2</v>
      </c>
      <c r="E62" t="s">
        <v>30</v>
      </c>
      <c r="F62">
        <v>5</v>
      </c>
      <c r="G62">
        <v>5</v>
      </c>
      <c r="H62" t="s">
        <v>9</v>
      </c>
      <c r="M62" t="str">
        <f t="shared" si="24"/>
        <v>Infantry</v>
      </c>
      <c r="N62">
        <f t="shared" si="25"/>
        <v>750</v>
      </c>
      <c r="O62" t="s">
        <v>152</v>
      </c>
      <c r="P62" t="str">
        <f>IF(ISERROR(MATCH(E62,$E$2:E61,0)),"","Yes")</f>
        <v/>
      </c>
    </row>
    <row r="63" spans="1:16" x14ac:dyDescent="0.25">
      <c r="A63" t="s">
        <v>14</v>
      </c>
      <c r="C63" t="s">
        <v>31</v>
      </c>
      <c r="D63">
        <v>3</v>
      </c>
      <c r="E63" t="s">
        <v>159</v>
      </c>
      <c r="F63">
        <v>5</v>
      </c>
      <c r="G63">
        <v>5</v>
      </c>
      <c r="H63" t="s">
        <v>9</v>
      </c>
      <c r="M63" t="str">
        <f t="shared" si="24"/>
        <v>Infantry</v>
      </c>
      <c r="N63">
        <f t="shared" si="25"/>
        <v>750</v>
      </c>
      <c r="O63" t="s">
        <v>152</v>
      </c>
      <c r="P63" t="str">
        <f>IF(ISERROR(MATCH(E63,$E$2:E62,0)),"","Yes")</f>
        <v/>
      </c>
    </row>
    <row r="64" spans="1:16" x14ac:dyDescent="0.25">
      <c r="A64" t="s">
        <v>14</v>
      </c>
      <c r="C64" t="s">
        <v>31</v>
      </c>
      <c r="D64">
        <v>4</v>
      </c>
      <c r="E64" t="s">
        <v>160</v>
      </c>
      <c r="F64">
        <v>5</v>
      </c>
      <c r="G64">
        <v>5</v>
      </c>
      <c r="H64" t="s">
        <v>9</v>
      </c>
      <c r="M64" t="str">
        <f t="shared" si="24"/>
        <v>Infantry</v>
      </c>
      <c r="N64">
        <f t="shared" si="25"/>
        <v>750</v>
      </c>
      <c r="O64" t="s">
        <v>152</v>
      </c>
      <c r="P64" t="str">
        <f>IF(ISERROR(MATCH(E64,$E$2:E63,0)),"","Yes")</f>
        <v/>
      </c>
    </row>
    <row r="65" spans="1:16" x14ac:dyDescent="0.25">
      <c r="A65" t="s">
        <v>14</v>
      </c>
      <c r="C65" t="s">
        <v>31</v>
      </c>
      <c r="D65">
        <v>5</v>
      </c>
      <c r="E65" t="s">
        <v>161</v>
      </c>
      <c r="F65">
        <v>5</v>
      </c>
      <c r="G65">
        <v>5</v>
      </c>
      <c r="H65" t="s">
        <v>9</v>
      </c>
      <c r="M65" t="str">
        <f t="shared" si="24"/>
        <v>Infantry</v>
      </c>
      <c r="N65">
        <f t="shared" si="25"/>
        <v>750</v>
      </c>
      <c r="O65" t="s">
        <v>152</v>
      </c>
      <c r="P65" t="str">
        <f>IF(ISERROR(MATCH(E65,$E$2:E64,0)),"","Yes")</f>
        <v/>
      </c>
    </row>
    <row r="66" spans="1:16" x14ac:dyDescent="0.25">
      <c r="A66" t="s">
        <v>10</v>
      </c>
      <c r="C66" t="s">
        <v>24</v>
      </c>
      <c r="D66">
        <v>1</v>
      </c>
      <c r="E66" t="s">
        <v>66</v>
      </c>
      <c r="F66">
        <v>8</v>
      </c>
      <c r="G66">
        <v>4</v>
      </c>
      <c r="M66" t="str">
        <f t="shared" si="24"/>
        <v>Cavalry</v>
      </c>
      <c r="N66">
        <f t="shared" si="25"/>
        <v>400</v>
      </c>
      <c r="O66" t="s">
        <v>152</v>
      </c>
      <c r="P66" t="str">
        <f>IF(ISERROR(MATCH(E66,$E$2:E65,0)),"","Yes")</f>
        <v/>
      </c>
    </row>
    <row r="67" spans="1:16" x14ac:dyDescent="0.25">
      <c r="A67" t="s">
        <v>8</v>
      </c>
      <c r="C67" t="s">
        <v>67</v>
      </c>
      <c r="D67">
        <v>1</v>
      </c>
      <c r="E67" t="s">
        <v>68</v>
      </c>
      <c r="F67">
        <v>7</v>
      </c>
      <c r="G67">
        <v>3</v>
      </c>
      <c r="H67" t="s">
        <v>42</v>
      </c>
      <c r="M67" t="str">
        <f t="shared" si="24"/>
        <v>Cavalry</v>
      </c>
      <c r="N67">
        <f t="shared" si="25"/>
        <v>300</v>
      </c>
      <c r="O67" t="s">
        <v>152</v>
      </c>
      <c r="P67" t="str">
        <f>IF(ISERROR(MATCH(E67,$E$2:E66,0)),"","Yes")</f>
        <v/>
      </c>
    </row>
    <row r="68" spans="1:16" x14ac:dyDescent="0.25">
      <c r="A68" t="s">
        <v>8</v>
      </c>
      <c r="C68" t="s">
        <v>67</v>
      </c>
      <c r="D68">
        <v>2</v>
      </c>
      <c r="E68" t="s">
        <v>69</v>
      </c>
      <c r="F68">
        <v>7</v>
      </c>
      <c r="G68">
        <v>3</v>
      </c>
      <c r="H68" t="s">
        <v>42</v>
      </c>
      <c r="M68" t="str">
        <f t="shared" si="24"/>
        <v>Cavalry</v>
      </c>
      <c r="N68">
        <f t="shared" si="25"/>
        <v>300</v>
      </c>
      <c r="O68" t="s">
        <v>152</v>
      </c>
      <c r="P68" t="str">
        <f>IF(ISERROR(MATCH(E68,$E$2:E67,0)),"","Yes")</f>
        <v/>
      </c>
    </row>
    <row r="69" spans="1:16" x14ac:dyDescent="0.25">
      <c r="A69" t="s">
        <v>22</v>
      </c>
      <c r="C69" t="s">
        <v>31</v>
      </c>
      <c r="E69" t="s">
        <v>70</v>
      </c>
      <c r="F69">
        <v>4</v>
      </c>
      <c r="G69">
        <v>1</v>
      </c>
      <c r="H69" t="s">
        <v>23</v>
      </c>
      <c r="M69" t="str">
        <f t="shared" si="24"/>
        <v>SK</v>
      </c>
      <c r="N69">
        <f t="shared" si="25"/>
        <v>0</v>
      </c>
      <c r="O69" t="s">
        <v>152</v>
      </c>
      <c r="P69" t="str">
        <f>IF(ISERROR(MATCH(E69,$E$2:E68,0)),"","Yes")</f>
        <v/>
      </c>
    </row>
    <row r="70" spans="1:16" x14ac:dyDescent="0.25">
      <c r="A70" t="s">
        <v>14</v>
      </c>
      <c r="C70" t="s">
        <v>28</v>
      </c>
      <c r="D70">
        <v>1</v>
      </c>
      <c r="E70" t="s">
        <v>71</v>
      </c>
      <c r="F70">
        <v>5</v>
      </c>
      <c r="G70">
        <v>5</v>
      </c>
      <c r="H70" t="s">
        <v>9</v>
      </c>
      <c r="M70" t="str">
        <f t="shared" si="24"/>
        <v>Infantry</v>
      </c>
      <c r="N70">
        <f t="shared" si="25"/>
        <v>750</v>
      </c>
      <c r="O70" t="s">
        <v>152</v>
      </c>
      <c r="P70" t="str">
        <f>IF(ISERROR(MATCH(E70,$E$2:E69,0)),"","Yes")</f>
        <v/>
      </c>
    </row>
    <row r="71" spans="1:16" x14ac:dyDescent="0.25">
      <c r="A71" t="s">
        <v>14</v>
      </c>
      <c r="C71" t="s">
        <v>28</v>
      </c>
      <c r="D71">
        <v>2</v>
      </c>
      <c r="E71" t="s">
        <v>72</v>
      </c>
      <c r="F71">
        <v>5</v>
      </c>
      <c r="G71">
        <v>5</v>
      </c>
      <c r="H71" t="s">
        <v>9</v>
      </c>
      <c r="M71" t="str">
        <f t="shared" si="24"/>
        <v>Infantry</v>
      </c>
      <c r="N71">
        <f t="shared" si="25"/>
        <v>750</v>
      </c>
      <c r="O71" t="s">
        <v>152</v>
      </c>
      <c r="P71" t="str">
        <f>IF(ISERROR(MATCH(E71,$E$2:E70,0)),"","Yes")</f>
        <v/>
      </c>
    </row>
    <row r="72" spans="1:16" x14ac:dyDescent="0.25">
      <c r="A72" t="s">
        <v>14</v>
      </c>
      <c r="C72" t="s">
        <v>28</v>
      </c>
      <c r="D72">
        <v>3</v>
      </c>
      <c r="E72" t="s">
        <v>73</v>
      </c>
      <c r="F72">
        <v>5</v>
      </c>
      <c r="G72">
        <v>5</v>
      </c>
      <c r="H72" t="s">
        <v>9</v>
      </c>
      <c r="M72" t="str">
        <f t="shared" si="24"/>
        <v>Infantry</v>
      </c>
      <c r="N72">
        <f t="shared" si="25"/>
        <v>750</v>
      </c>
      <c r="O72" t="s">
        <v>152</v>
      </c>
      <c r="P72" t="str">
        <f>IF(ISERROR(MATCH(E72,$E$2:E71,0)),"","Yes")</f>
        <v/>
      </c>
    </row>
    <row r="73" spans="1:16" x14ac:dyDescent="0.25">
      <c r="A73" t="s">
        <v>22</v>
      </c>
      <c r="C73" t="s">
        <v>25</v>
      </c>
      <c r="E73" t="s">
        <v>74</v>
      </c>
      <c r="F73">
        <v>4</v>
      </c>
      <c r="G73">
        <v>1</v>
      </c>
      <c r="H73" t="s">
        <v>26</v>
      </c>
      <c r="M73" t="str">
        <f t="shared" si="24"/>
        <v>SK</v>
      </c>
      <c r="N73">
        <f t="shared" si="25"/>
        <v>0</v>
      </c>
      <c r="O73" t="s">
        <v>152</v>
      </c>
      <c r="P73" t="str">
        <f>IF(ISERROR(MATCH(E73,$E$2:E72,0)),"","Yes")</f>
        <v/>
      </c>
    </row>
    <row r="74" spans="1:16" x14ac:dyDescent="0.25">
      <c r="A74" t="s">
        <v>11</v>
      </c>
      <c r="B74" t="s">
        <v>19</v>
      </c>
      <c r="C74" t="s">
        <v>75</v>
      </c>
      <c r="D74">
        <v>1</v>
      </c>
      <c r="E74" t="s">
        <v>76</v>
      </c>
      <c r="F74">
        <v>7</v>
      </c>
      <c r="G74">
        <v>10</v>
      </c>
      <c r="M74" t="str">
        <f t="shared" si="24"/>
        <v>Infantry</v>
      </c>
      <c r="N74">
        <f t="shared" si="25"/>
        <v>1500</v>
      </c>
      <c r="O74" t="s">
        <v>152</v>
      </c>
      <c r="P74" t="str">
        <f>IF(ISERROR(MATCH(E74,$E$2:E73,0)),"","Yes")</f>
        <v/>
      </c>
    </row>
    <row r="75" spans="1:16" x14ac:dyDescent="0.25">
      <c r="A75" t="s">
        <v>11</v>
      </c>
      <c r="B75" t="s">
        <v>19</v>
      </c>
      <c r="C75" t="s">
        <v>75</v>
      </c>
      <c r="D75">
        <v>2</v>
      </c>
      <c r="E75" t="s">
        <v>77</v>
      </c>
      <c r="F75">
        <v>7</v>
      </c>
      <c r="G75">
        <v>10</v>
      </c>
      <c r="M75" t="str">
        <f t="shared" si="24"/>
        <v>Infantry</v>
      </c>
      <c r="N75">
        <f t="shared" si="25"/>
        <v>1500</v>
      </c>
      <c r="O75" t="s">
        <v>152</v>
      </c>
      <c r="P75" t="str">
        <f>IF(ISERROR(MATCH(E75,$E$2:E74,0)),"","Yes")</f>
        <v/>
      </c>
    </row>
    <row r="76" spans="1:16" x14ac:dyDescent="0.25">
      <c r="A76" t="s">
        <v>11</v>
      </c>
      <c r="B76" t="s">
        <v>19</v>
      </c>
      <c r="C76" t="s">
        <v>75</v>
      </c>
      <c r="D76">
        <v>3</v>
      </c>
      <c r="E76" t="s">
        <v>78</v>
      </c>
      <c r="F76">
        <v>7</v>
      </c>
      <c r="G76">
        <v>10</v>
      </c>
      <c r="M76" t="str">
        <f t="shared" si="24"/>
        <v>Infantry</v>
      </c>
      <c r="N76">
        <f t="shared" si="25"/>
        <v>1500</v>
      </c>
      <c r="O76" t="s">
        <v>152</v>
      </c>
      <c r="P76" t="str">
        <f>IF(ISERROR(MATCH(E76,$E$2:E75,0)),"","Yes")</f>
        <v/>
      </c>
    </row>
    <row r="77" spans="1:16" x14ac:dyDescent="0.25">
      <c r="A77" t="s">
        <v>11</v>
      </c>
      <c r="B77" t="s">
        <v>19</v>
      </c>
      <c r="C77" t="s">
        <v>75</v>
      </c>
      <c r="D77">
        <v>4</v>
      </c>
      <c r="E77" t="s">
        <v>79</v>
      </c>
      <c r="F77">
        <v>7</v>
      </c>
      <c r="G77">
        <v>10</v>
      </c>
      <c r="M77" t="str">
        <f t="shared" si="24"/>
        <v>Infantry</v>
      </c>
      <c r="N77">
        <f t="shared" si="25"/>
        <v>1500</v>
      </c>
      <c r="O77" t="s">
        <v>152</v>
      </c>
      <c r="P77" t="str">
        <f>IF(ISERROR(MATCH(E77,$E$2:E76,0)),"","Yes")</f>
        <v/>
      </c>
    </row>
    <row r="78" spans="1:16" x14ac:dyDescent="0.25">
      <c r="A78" t="s">
        <v>11</v>
      </c>
      <c r="B78" t="s">
        <v>19</v>
      </c>
      <c r="C78" t="s">
        <v>75</v>
      </c>
      <c r="D78">
        <v>5</v>
      </c>
      <c r="E78" t="s">
        <v>80</v>
      </c>
      <c r="F78">
        <v>7</v>
      </c>
      <c r="G78">
        <v>10</v>
      </c>
      <c r="M78" t="str">
        <f t="shared" si="24"/>
        <v>Infantry</v>
      </c>
      <c r="N78">
        <f t="shared" si="25"/>
        <v>1500</v>
      </c>
      <c r="O78" t="s">
        <v>152</v>
      </c>
      <c r="P78" t="str">
        <f>IF(ISERROR(MATCH(E78,$E$2:E77,0)),"","Yes")</f>
        <v/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A2" sqref="A2:F5"/>
    </sheetView>
  </sheetViews>
  <sheetFormatPr defaultColWidth="8.875" defaultRowHeight="15.75" x14ac:dyDescent="0.25"/>
  <sheetData>
    <row r="1" spans="1: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162</v>
      </c>
    </row>
    <row r="2" spans="1:7" x14ac:dyDescent="0.25">
      <c r="A2" t="s">
        <v>43</v>
      </c>
      <c r="B2" t="s">
        <v>44</v>
      </c>
      <c r="C2">
        <v>5</v>
      </c>
      <c r="D2">
        <v>6</v>
      </c>
      <c r="E2">
        <v>3</v>
      </c>
      <c r="F2">
        <v>4</v>
      </c>
      <c r="G2" t="s">
        <v>152</v>
      </c>
    </row>
    <row r="3" spans="1:7" x14ac:dyDescent="0.25">
      <c r="A3" t="s">
        <v>45</v>
      </c>
      <c r="B3" t="s">
        <v>46</v>
      </c>
      <c r="C3">
        <v>5</v>
      </c>
      <c r="D3">
        <v>4</v>
      </c>
      <c r="E3">
        <v>3</v>
      </c>
      <c r="F3">
        <v>1</v>
      </c>
      <c r="G3" t="s">
        <v>152</v>
      </c>
    </row>
    <row r="4" spans="1:7" x14ac:dyDescent="0.25">
      <c r="A4" t="s">
        <v>47</v>
      </c>
      <c r="B4" t="s">
        <v>48</v>
      </c>
      <c r="C4">
        <v>4</v>
      </c>
      <c r="D4">
        <v>7</v>
      </c>
      <c r="E4">
        <v>3</v>
      </c>
      <c r="F4">
        <v>1</v>
      </c>
      <c r="G4" t="s">
        <v>152</v>
      </c>
    </row>
    <row r="5" spans="1:7" x14ac:dyDescent="0.25">
      <c r="A5" t="s">
        <v>27</v>
      </c>
      <c r="B5" t="s">
        <v>49</v>
      </c>
      <c r="C5">
        <v>2</v>
      </c>
      <c r="D5">
        <v>3</v>
      </c>
      <c r="E5">
        <v>3</v>
      </c>
      <c r="F5">
        <v>1</v>
      </c>
      <c r="G5" t="s">
        <v>152</v>
      </c>
    </row>
    <row r="6" spans="1:7" x14ac:dyDescent="0.25">
      <c r="A6" t="s">
        <v>81</v>
      </c>
      <c r="B6" t="s">
        <v>82</v>
      </c>
      <c r="C6">
        <v>3</v>
      </c>
      <c r="D6">
        <v>8</v>
      </c>
      <c r="E6">
        <v>3</v>
      </c>
      <c r="F6">
        <v>1</v>
      </c>
      <c r="G6" t="s">
        <v>151</v>
      </c>
    </row>
    <row r="7" spans="1:7" x14ac:dyDescent="0.25">
      <c r="A7" t="s">
        <v>83</v>
      </c>
      <c r="B7" t="s">
        <v>84</v>
      </c>
      <c r="C7">
        <v>5</v>
      </c>
      <c r="D7">
        <v>6</v>
      </c>
      <c r="E7">
        <v>3</v>
      </c>
      <c r="F7">
        <v>2</v>
      </c>
      <c r="G7" t="s">
        <v>151</v>
      </c>
    </row>
    <row r="8" spans="1:7" x14ac:dyDescent="0.25">
      <c r="A8" t="s">
        <v>85</v>
      </c>
      <c r="B8" t="s">
        <v>86</v>
      </c>
      <c r="C8">
        <v>3</v>
      </c>
      <c r="D8">
        <v>6</v>
      </c>
      <c r="E8">
        <v>3</v>
      </c>
      <c r="F8">
        <v>1</v>
      </c>
      <c r="G8" t="s">
        <v>151</v>
      </c>
    </row>
    <row r="9" spans="1:7" x14ac:dyDescent="0.25">
      <c r="A9" t="s">
        <v>87</v>
      </c>
      <c r="B9" t="s">
        <v>88</v>
      </c>
      <c r="C9">
        <v>2</v>
      </c>
      <c r="D9">
        <v>3</v>
      </c>
      <c r="E9">
        <v>2</v>
      </c>
      <c r="F9">
        <v>1</v>
      </c>
      <c r="G9" t="s">
        <v>151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Armies</vt:lpstr>
      <vt:lpstr>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2022-02-03T05:32:53Z</dcterms:modified>
</cp:coreProperties>
</file>